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drawings/drawing3.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5.xml" ContentType="application/vnd.openxmlformats-officedocument.drawing+xml"/>
  <Override PartName="/xl/comments/comment1.xml" ContentType="application/vnd.openxmlformats-officedocument.spreadsheetml.comments+xml"/>
  <Override PartName="/xl/worksheets/sheet11.xml" ContentType="application/vnd.openxmlformats-officedocument.spreadsheetml.worksheet+xml"/>
  <Override PartName="/xl/drawings/drawing6.xml" ContentType="application/vnd.openxmlformats-officedocument.drawing+xml"/>
  <Override PartName="/xl/comments/comment2.xml" ContentType="application/vnd.openxmlformats-officedocument.spreadsheetml.comments+xml"/>
  <Override PartName="/xl/worksheets/sheet12.xml" ContentType="application/vnd.openxmlformats-officedocument.spreadsheetml.worksheet+xml"/>
  <Override PartName="/xl/drawings/drawing7.xml" ContentType="application/vnd.openxmlformats-officedocument.drawing+xml"/>
  <Override PartName="/xl/worksheets/sheet13.xml" ContentType="application/vnd.openxmlformats-officedocument.spreadsheetml.worksheet+xml"/>
  <Override PartName="/xl/drawings/drawing8.xml" ContentType="application/vnd.openxmlformats-officedocument.drawing+xml"/>
  <Override PartName="/xl/comments/comment3.xml" ContentType="application/vnd.openxmlformats-officedocument.spreadsheetml.comments+xml"/>
  <Override PartName="/xl/worksheets/sheet14.xml" ContentType="application/vnd.openxmlformats-officedocument.spreadsheetml.worksheet+xml"/>
  <Override PartName="/xl/drawings/drawing9.xml" ContentType="application/vnd.openxmlformats-officedocument.drawing+xml"/>
  <Override PartName="/xl/worksheets/sheet15.xml" ContentType="application/vnd.openxmlformats-officedocument.spreadsheetml.worksheet+xml"/>
  <Override PartName="/xl/drawings/drawing10.xml" ContentType="application/vnd.openxmlformats-officedocument.drawing+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08" yWindow="-108" windowWidth="23256" windowHeight="12456" tabRatio="600" firstSheet="2" activeTab="2" autoFilterDateGrouping="1"/>
  </bookViews>
  <sheets>
    <sheet xmlns:r="http://schemas.openxmlformats.org/officeDocument/2006/relationships" name="Hoja4 (2)" sheetId="1" state="visible" r:id="rId1"/>
    <sheet xmlns:r="http://schemas.openxmlformats.org/officeDocument/2006/relationships" name="ITEMS" sheetId="2" state="visible" r:id="rId2"/>
    <sheet xmlns:r="http://schemas.openxmlformats.org/officeDocument/2006/relationships" name="INICIO" sheetId="3" state="visible" r:id="rId3"/>
    <sheet xmlns:r="http://schemas.openxmlformats.org/officeDocument/2006/relationships" name="INICIO (2)" sheetId="4" state="visible" r:id="rId4"/>
    <sheet xmlns:r="http://schemas.openxmlformats.org/officeDocument/2006/relationships" name="ESTRATÉGICOS" sheetId="5" state="visible" r:id="rId5"/>
    <sheet xmlns:r="http://schemas.openxmlformats.org/officeDocument/2006/relationships" name="CORRUPCIÓN" sheetId="6" state="visible" r:id="rId6"/>
    <sheet xmlns:r="http://schemas.openxmlformats.org/officeDocument/2006/relationships" name="MATRIZ SGSI" sheetId="7" state="visible" r:id="rId7"/>
    <sheet xmlns:r="http://schemas.openxmlformats.org/officeDocument/2006/relationships" name="CRITERIOS" sheetId="8" state="visible" r:id="rId8"/>
    <sheet xmlns:r="http://schemas.openxmlformats.org/officeDocument/2006/relationships" name="Hoja1" sheetId="9" state="visible" r:id="rId9"/>
    <sheet xmlns:r="http://schemas.openxmlformats.org/officeDocument/2006/relationships" name="IDENTIFICACIÓN DOFA 1" sheetId="10" state="visible" r:id="rId10"/>
    <sheet xmlns:r="http://schemas.openxmlformats.org/officeDocument/2006/relationships" name="CRUCE RIESGOS" sheetId="11" state="visible" r:id="rId11"/>
    <sheet xmlns:r="http://schemas.openxmlformats.org/officeDocument/2006/relationships" name="MAPA RIESGOS" sheetId="12" state="visible" r:id="rId12"/>
    <sheet xmlns:r="http://schemas.openxmlformats.org/officeDocument/2006/relationships" name="CRUCE OPORTUNIDADES" sheetId="13" state="visible" r:id="rId13"/>
    <sheet xmlns:r="http://schemas.openxmlformats.org/officeDocument/2006/relationships" name="MAPA OPORTUNIDADES" sheetId="14" state="visible" r:id="rId14"/>
    <sheet xmlns:r="http://schemas.openxmlformats.org/officeDocument/2006/relationships" name=" ACTUALIZACIONES 1" sheetId="15" state="visible" r:id="rId15"/>
    <sheet xmlns:r="http://schemas.openxmlformats.org/officeDocument/2006/relationships" name="Hoja4" sheetId="16" state="hidden" r:id="rId16"/>
    <sheet xmlns:r="http://schemas.openxmlformats.org/officeDocument/2006/relationships" name="Hoja2" sheetId="17" state="hidden" r:id="rId17"/>
  </sheets>
  <externalReferences>
    <externalReference xmlns:r="http://schemas.openxmlformats.org/officeDocument/2006/relationships" r:id="rId18"/>
    <externalReference xmlns:r="http://schemas.openxmlformats.org/officeDocument/2006/relationships" r:id="rId19"/>
    <externalReference xmlns:r="http://schemas.openxmlformats.org/officeDocument/2006/relationships" r:id="rId20"/>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A_Obj1" localSheetId="5">OFFSET(#REF!,0,0,COUNTA(#REF!)-1,1)</definedName>
    <definedName name="A_Obj2" localSheetId="5">OFFSET(#REF!,0,0,COUNTA(#REF!)-1,1)</definedName>
    <definedName name="A_Obj3" localSheetId="5">OFFSET(#REF!,0,0,COUNTA(#REF!)-1,1)</definedName>
    <definedName name="A_Obj4" localSheetId="5">OFFSET(#REF!,0,0,COUNTA(#REF!)-1,1)</definedName>
    <definedName name="Acc_1" localSheetId="5">#REF!</definedName>
    <definedName name="Acc_2" localSheetId="5">#REF!</definedName>
    <definedName name="Acc_3" localSheetId="5">#REF!</definedName>
    <definedName name="Acc_4" localSheetId="5">#REF!</definedName>
    <definedName name="Acc_5" localSheetId="5">#REF!</definedName>
    <definedName name="Acc_6" localSheetId="5">#REF!</definedName>
    <definedName name="Acc_7" localSheetId="5">#REF!</definedName>
    <definedName name="Acc_8" localSheetId="5">#REF!</definedName>
    <definedName name="Acc_9" localSheetId="5">#REF!</definedName>
    <definedName name="Causafactor3" localSheetId="5">'[1]Explicación de los campos'!$B$2:$B$9</definedName>
    <definedName name="ControlTipo" localSheetId="5">[1]Hoja2!$AI$3:$AI$6</definedName>
    <definedName name="Departamentos" localSheetId="5">#REF!</definedName>
    <definedName name="Fuentes" localSheetId="5">#REF!</definedName>
    <definedName name="Indicadores" localSheetId="5">#REF!</definedName>
    <definedName name="Objetivos" localSheetId="5">OFFSET(#REF!,0,0,COUNTA(#REF!)-1,1)</definedName>
    <definedName name="Posibilidad" localSheetId="5">[1]Hoja2!$H$3:$H$7</definedName>
    <definedName name="RiesgoClase3" localSheetId="5">'[1]Explicación de los campos'!$G$2:$G$8</definedName>
    <definedName name="SiNo" localSheetId="5">[1]Hoja2!$AK$3:$AK$4</definedName>
    <definedName name="_xlnm.Print_Area" localSheetId="9">'IDENTIFICACIÓN DOFA 1'!$A$1:$U$77</definedName>
  </definedNames>
  <calcPr calcId="191028" fullCalcOnLoad="1"/>
</workbook>
</file>

<file path=xl/styles.xml><?xml version="1.0" encoding="utf-8"?>
<styleSheet xmlns="http://schemas.openxmlformats.org/spreadsheetml/2006/main">
  <numFmts count="0"/>
  <fonts count="73">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sz val="6"/>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b val="1"/>
      <color theme="1"/>
      <sz val="10"/>
    </font>
    <font>
      <name val="Arial"/>
      <family val="2"/>
      <sz val="10"/>
    </font>
    <font>
      <name val="Arial"/>
      <family val="2"/>
      <color theme="1"/>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family val="2"/>
      <b val="1"/>
      <color theme="0"/>
      <sz val="9"/>
    </font>
    <font>
      <name val="Arial"/>
      <family val="2"/>
      <b val="1"/>
      <sz val="9"/>
    </font>
    <font>
      <name val="Calibri"/>
      <family val="2"/>
      <color rgb="FFFF0000"/>
      <sz val="11"/>
      <scheme val="minor"/>
    </font>
    <font>
      <name val="Arial"/>
      <family val="2"/>
      <color rgb="FFC00000"/>
      <sz val="11"/>
    </font>
    <font>
      <name val="Arial"/>
      <family val="2"/>
      <b val="1"/>
      <color theme="0" tint="-0.1499984740745262"/>
      <sz val="11"/>
    </font>
    <font>
      <name val="Calibri"/>
      <family val="2"/>
      <sz val="8"/>
      <scheme val="minor"/>
    </font>
    <font>
      <name val="Tahoma"/>
      <family val="2"/>
      <color indexed="81"/>
      <sz val="9"/>
    </font>
    <font>
      <name val="Tahoma"/>
      <family val="2"/>
      <b val="1"/>
      <color indexed="81"/>
      <sz val="9"/>
    </font>
    <font>
      <name val="Arial"/>
      <family val="2"/>
      <color rgb="FFFF0000"/>
      <sz val="10"/>
    </font>
  </fonts>
  <fills count="24">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6" tint="0.5999938962981048"/>
        <bgColor indexed="64"/>
      </patternFill>
    </fill>
  </fills>
  <borders count="126">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theme="1" tint="0.249977111117893"/>
      </right>
      <top style="thin">
        <color theme="1" tint="0.249977111117893"/>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style="thin">
        <color theme="1" tint="0.3499862666707358"/>
      </left>
      <right style="thin">
        <color theme="1" tint="0.3499862666707358"/>
      </right>
      <top style="thin">
        <color theme="1" tint="0.3499862666707358"/>
      </top>
      <bottom/>
      <diagonal/>
    </border>
    <border>
      <left style="thin">
        <color theme="1" tint="0.3499862666707358"/>
      </left>
      <right style="thin">
        <color theme="1" tint="0.3499862666707358"/>
      </right>
      <top/>
      <bottom/>
      <diagonal/>
    </border>
    <border>
      <left style="thin">
        <color theme="1" tint="0.3499862666707358"/>
      </left>
      <right style="thin">
        <color theme="1" tint="0.3499862666707358"/>
      </right>
      <top/>
      <bottom style="thin">
        <color theme="1" tint="0.3499862666707358"/>
      </bottom>
      <diagonal/>
    </border>
    <border>
      <left/>
      <right style="thin">
        <color theme="1" tint="0.3499862666707358"/>
      </right>
      <top style="thin">
        <color theme="1" tint="0.3499862666707358"/>
      </top>
      <bottom/>
      <diagonal/>
    </border>
    <border>
      <left/>
      <right style="thin">
        <color theme="1" tint="0.3499862666707358"/>
      </right>
      <top/>
      <bottom/>
      <diagonal/>
    </border>
    <border>
      <left/>
      <right style="thin">
        <color theme="1" tint="0.3499862666707358"/>
      </right>
      <top/>
      <bottom style="thin">
        <color theme="1" tint="0.3499862666707358"/>
      </bottom>
      <diagonal/>
    </border>
    <border>
      <left style="thin">
        <color theme="1" tint="0.3499862666707358"/>
      </left>
      <right/>
      <top style="thin">
        <color theme="1" tint="0.3499862666707358"/>
      </top>
      <bottom/>
      <diagonal/>
    </border>
    <border>
      <left style="thin">
        <color theme="1" tint="0.3499862666707358"/>
      </left>
      <right/>
      <top/>
      <bottom style="thin">
        <color theme="1" tint="0.3499862666707358"/>
      </bottom>
      <diagonal/>
    </border>
    <border>
      <left style="thin">
        <color indexed="64"/>
      </left>
      <right style="thin">
        <color theme="1" tint="0.3499862666707358"/>
      </right>
      <top style="thin">
        <color indexed="64"/>
      </top>
      <bottom/>
      <diagonal/>
    </border>
    <border>
      <left style="thin">
        <color theme="1" tint="0.3499862666707358"/>
      </left>
      <right style="thin">
        <color theme="1" tint="0.3499862666707358"/>
      </right>
      <top style="thin">
        <color indexed="64"/>
      </top>
      <bottom/>
      <diagonal/>
    </border>
    <border>
      <left style="thin">
        <color theme="1" tint="0.3499862666707358"/>
      </left>
      <right style="thin">
        <color indexed="64"/>
      </right>
      <top style="thin">
        <color indexed="64"/>
      </top>
      <bottom/>
      <diagonal/>
    </border>
    <border>
      <left style="thin">
        <color theme="1" tint="0.3499862666707358"/>
      </left>
      <right/>
      <top/>
      <bottom/>
      <diagonal/>
    </border>
    <border>
      <left style="thin">
        <color theme="1" tint="0.3499862666707358"/>
      </left>
      <right style="thin">
        <color theme="1" tint="0.3499862666707358"/>
      </right>
      <top/>
      <bottom style="thin">
        <color indexed="64"/>
      </bottom>
      <diagonal/>
    </border>
    <border>
      <left/>
      <right/>
      <top style="thin">
        <color theme="1" tint="0.3499862666707358"/>
      </top>
      <bottom/>
      <diagonal/>
    </border>
    <border>
      <left style="thin">
        <color theme="1" tint="0.3499862666707358"/>
      </left>
      <right/>
      <top style="thin">
        <color indexed="64"/>
      </top>
      <bottom/>
      <diagonal/>
    </border>
    <border>
      <left style="thin">
        <color theme="1" tint="0.3499862666707358"/>
      </left>
      <right style="thin">
        <color theme="1" tint="0.3499862666707358"/>
      </right>
      <top style="thin">
        <color rgb="FF4B514E"/>
      </top>
      <bottom/>
      <diagonal/>
    </border>
    <border>
      <left/>
      <right/>
      <top/>
      <bottom style="thin">
        <color rgb="FF4B514E"/>
      </bottom>
      <diagonal/>
    </border>
    <border>
      <left style="thin">
        <color theme="1" tint="0.3499862666707358"/>
      </left>
      <right style="thin">
        <color indexed="64"/>
      </right>
      <top style="thin">
        <color theme="1" tint="0.3499862666707358"/>
      </top>
      <bottom/>
      <diagonal/>
    </border>
    <border>
      <left style="thin">
        <color rgb="FF4B514E"/>
      </left>
      <right style="thin">
        <color rgb="FF4B514E"/>
      </right>
      <top/>
      <bottom/>
      <diagonal/>
    </border>
    <border>
      <left style="thin">
        <color rgb="FF4B514E"/>
      </left>
      <right style="thin">
        <color theme="1" tint="0.3499862666707358"/>
      </right>
      <top/>
      <bottom style="thin">
        <color theme="1" tint="0.3499862666707358"/>
      </bottom>
      <diagonal/>
    </border>
    <border>
      <left style="thin">
        <color rgb="FF4B514E"/>
      </left>
      <right style="thin">
        <color theme="1" tint="0.3499862666707358"/>
      </right>
      <top style="thin">
        <color theme="1" tint="0.3499862666707358"/>
      </top>
      <bottom/>
      <diagonal/>
    </border>
    <border>
      <left style="thin">
        <color rgb="FF4B514E"/>
      </left>
      <right style="thin">
        <color theme="1" tint="0.3499862666707358"/>
      </right>
      <top style="thin">
        <color rgb="FF4B514E"/>
      </top>
      <bottom/>
      <diagonal/>
    </border>
    <border>
      <left style="thin">
        <color rgb="FF4B514E"/>
      </left>
      <right style="thin">
        <color theme="1" tint="0.3499862666707358"/>
      </right>
      <top/>
      <bottom/>
      <diagonal/>
    </border>
    <border>
      <left style="thin">
        <color rgb="FF4B514E"/>
      </left>
      <right style="thin">
        <color rgb="FF4B514E"/>
      </right>
      <top style="thin">
        <color theme="1" tint="0.249977111117893"/>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rgb="FF4B514E"/>
      </left>
      <right style="thin">
        <color rgb="FF4B514E"/>
      </right>
      <top style="thin">
        <color indexed="64"/>
      </top>
      <bottom/>
      <diagonal/>
    </border>
    <border>
      <left style="thin">
        <color theme="1" tint="0.3499862666707358"/>
      </left>
      <right/>
      <top style="thin">
        <color rgb="FF4B514E"/>
      </top>
      <bottom/>
      <diagonal/>
    </border>
    <border>
      <left style="thin">
        <color indexed="64"/>
      </left>
      <right style="thin">
        <color rgb="FF4B514E"/>
      </right>
      <top style="thin">
        <color rgb="FF4B514E"/>
      </top>
      <bottom/>
      <diagonal/>
    </border>
    <border>
      <left style="thin">
        <color indexed="64"/>
      </left>
      <right style="thin">
        <color rgb="FF4B514E"/>
      </right>
      <top/>
      <bottom/>
      <diagonal/>
    </border>
    <border>
      <left/>
      <right style="thin">
        <color theme="1" tint="0.3499862666707358"/>
      </right>
      <top/>
      <bottom style="thin">
        <color indexed="64"/>
      </bottom>
      <diagonal/>
    </border>
    <border>
      <left/>
      <right style="thin">
        <color theme="1" tint="0.3499862666707358"/>
      </right>
      <top style="thin">
        <color theme="1" tint="0.3499862666707358"/>
      </top>
      <bottom style="thin">
        <color theme="1" tint="0.3499862666707358"/>
      </bottom>
      <diagonal/>
    </border>
    <border>
      <left style="thin">
        <color indexed="64"/>
      </left>
      <right style="thin">
        <color rgb="FF4B514E"/>
      </right>
      <top/>
      <bottom style="thin">
        <color rgb="FF4B514E"/>
      </bottom>
      <diagonal/>
    </border>
    <border>
      <left style="thin">
        <color rgb="FF4B514E"/>
      </left>
      <right style="thin">
        <color indexed="64"/>
      </right>
      <top style="thin">
        <color rgb="FF4B514E"/>
      </top>
      <bottom/>
      <diagonal/>
    </border>
    <border>
      <left style="thin">
        <color rgb="FF4B514E"/>
      </left>
      <right style="thin">
        <color indexed="64"/>
      </right>
      <top/>
      <bottom style="thin">
        <color rgb="FF4B514E"/>
      </bottom>
      <diagonal/>
    </border>
    <border>
      <left style="thin">
        <color theme="1" tint="0.3499862666707358"/>
      </left>
      <right/>
      <top/>
      <bottom style="thin">
        <color indexed="64"/>
      </bottom>
      <diagonal/>
    </border>
    <border>
      <left/>
      <right style="thin">
        <color theme="1" tint="0.3499862666707358"/>
      </right>
      <top style="thin">
        <color rgb="FF4B514E"/>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rgb="FF4B514E"/>
      </top>
      <bottom/>
      <diagonal/>
    </border>
    <border>
      <left/>
      <right/>
      <top style="thin">
        <color rgb="FF4E4B48"/>
      </top>
      <bottom/>
      <diagonal/>
    </border>
    <border>
      <left/>
      <right style="thin">
        <color rgb="FF4E4B48"/>
      </right>
      <top style="thin">
        <color rgb="FF4E4B48"/>
      </top>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tint="0.3499862666707358"/>
      </left>
      <right/>
      <top style="thin">
        <color theme="1" tint="0.3499862666707358"/>
      </top>
      <bottom style="thin">
        <color indexed="64"/>
      </bottom>
      <diagonal/>
    </border>
    <border>
      <left/>
      <right/>
      <top style="thin">
        <color theme="1" tint="0.249977111117893"/>
      </top>
      <bottom/>
      <diagonal/>
    </border>
    <border>
      <left/>
      <right style="thin">
        <color rgb="FF4B514E"/>
      </right>
      <top style="thin">
        <color theme="1" tint="0.249977111117893"/>
      </top>
      <bottom/>
      <diagonal/>
    </border>
    <border>
      <left/>
      <right/>
      <top style="thin">
        <color theme="1" tint="0.249977111117893"/>
      </top>
      <bottom style="thin">
        <color rgb="FF4B514E"/>
      </bottom>
      <diagonal/>
    </border>
    <border>
      <left/>
      <right style="thin">
        <color rgb="FF4B514E"/>
      </right>
      <top style="thin">
        <color theme="1" tint="0.249977111117893"/>
      </top>
      <bottom style="thin">
        <color rgb="FF4B514E"/>
      </bottom>
      <diagonal/>
    </border>
    <border>
      <left/>
      <right style="thin">
        <color theme="1" tint="0.3499862666707358"/>
      </right>
      <top style="thin">
        <color rgb="FF4B514E"/>
      </top>
      <bottom style="thin">
        <color theme="1" tint="0.3499862666707358"/>
      </bottom>
      <diagonal/>
    </border>
    <border>
      <left style="thin">
        <color rgb="FF4B514E"/>
      </left>
      <right style="thin">
        <color theme="1" tint="0.3499862666707358"/>
      </right>
      <top style="thin">
        <color rgb="FF4B514E"/>
      </top>
      <bottom style="thin">
        <color theme="1" tint="0.3499862666707358"/>
      </bottom>
      <diagonal/>
    </border>
    <border>
      <left style="thin">
        <color rgb="FF4B514E"/>
      </left>
      <right style="thin">
        <color theme="1" tint="0.3499862666707358"/>
      </right>
      <top style="thin">
        <color theme="1" tint="0.3499862666707358"/>
      </top>
      <bottom style="thin">
        <color theme="1" tint="0.3499862666707358"/>
      </bottom>
      <diagonal/>
    </border>
    <border>
      <left style="thin">
        <color theme="1" tint="0.3499862666707358"/>
      </left>
      <right/>
      <top style="thin">
        <color indexed="64"/>
      </top>
      <bottom style="thin">
        <color theme="1" tint="0.3499862666707358"/>
      </bottom>
      <diagonal/>
    </border>
    <border>
      <left style="thin">
        <color theme="1" tint="0.3499862666707358"/>
      </left>
      <right style="thin">
        <color theme="1" tint="0.3499862666707358"/>
      </right>
      <top style="thin">
        <color theme="1" tint="0.3499862666707358"/>
      </top>
      <bottom style="thin">
        <color indexed="64"/>
      </bottom>
      <diagonal/>
    </border>
    <border>
      <left style="thin">
        <color rgb="FF4B514E"/>
      </left>
      <right style="thin">
        <color indexed="64"/>
      </right>
      <top/>
      <bottom/>
      <diagonal/>
    </border>
    <border>
      <left style="thin">
        <color theme="1" tint="0.3499862666707358"/>
      </left>
      <right/>
      <top style="thin">
        <color theme="1" tint="0.3499862666707358"/>
      </top>
      <bottom style="thin">
        <color theme="1" tint="0.3499862666707358"/>
      </bottom>
      <diagonal/>
    </border>
    <border>
      <left style="thin">
        <color rgb="FF4B514E"/>
      </left>
      <right style="thin">
        <color rgb="FF4B514E"/>
      </right>
      <top style="thin">
        <color indexed="64"/>
      </top>
      <bottom style="thin">
        <color rgb="FF4B514E"/>
      </bottom>
      <diagonal/>
    </border>
  </borders>
  <cellStyleXfs count="4">
    <xf numFmtId="0" fontId="32" fillId="0" borderId="0"/>
    <xf numFmtId="0" fontId="37" fillId="0" borderId="0"/>
    <xf numFmtId="9" fontId="32" fillId="0" borderId="0"/>
    <xf numFmtId="0" fontId="50" fillId="0" borderId="0"/>
  </cellStyleXfs>
  <cellXfs count="754">
    <xf numFmtId="0" fontId="0" fillId="0" borderId="0" pivotButton="0" quotePrefix="0" xfId="0"/>
    <xf numFmtId="0" fontId="0" fillId="0" borderId="0" applyAlignment="1" pivotButton="0" quotePrefix="0" xfId="0">
      <alignment wrapText="1"/>
    </xf>
    <xf numFmtId="0" fontId="6" fillId="4" borderId="0" pivotButton="0" quotePrefix="0" xfId="0"/>
    <xf numFmtId="0" fontId="10" fillId="5" borderId="1" applyAlignment="1" applyProtection="1" pivotButton="0" quotePrefix="0" xfId="0">
      <alignment horizontal="center" vertical="center" wrapText="1"/>
      <protection locked="1" hidden="1"/>
    </xf>
    <xf numFmtId="0" fontId="10" fillId="3" borderId="1" applyAlignment="1" applyProtection="1" pivotButton="0" quotePrefix="0" xfId="0">
      <alignment horizontal="center" vertical="center" wrapText="1"/>
      <protection locked="1" hidden="1"/>
    </xf>
    <xf numFmtId="0" fontId="11" fillId="3" borderId="1" applyAlignment="1" applyProtection="1" pivotButton="0" quotePrefix="0" xfId="0">
      <alignment horizontal="center" vertical="center" wrapText="1"/>
      <protection locked="1" hidden="1"/>
    </xf>
    <xf numFmtId="0" fontId="6" fillId="5" borderId="1" applyProtection="1" pivotButton="0" quotePrefix="0" xfId="0">
      <protection locked="1" hidden="1"/>
    </xf>
    <xf numFmtId="0" fontId="6" fillId="3" borderId="1" applyProtection="1" pivotButton="0" quotePrefix="0" xfId="0">
      <protection locked="1" hidden="1"/>
    </xf>
    <xf numFmtId="0" fontId="6" fillId="7" borderId="1" applyProtection="1" pivotButton="0" quotePrefix="0" xfId="0">
      <protection locked="1" hidden="1"/>
    </xf>
    <xf numFmtId="0" fontId="6" fillId="6" borderId="1" applyProtection="1" pivotButton="0" quotePrefix="0" xfId="0">
      <protection locked="1" hidden="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15" fillId="6" borderId="1" applyAlignment="1" applyProtection="1" pivotButton="0" quotePrefix="0" xfId="0">
      <alignment horizontal="center" vertical="center" wrapText="1"/>
      <protection locked="1" hidden="1"/>
    </xf>
    <xf numFmtId="0" fontId="0" fillId="4" borderId="0" applyAlignment="1" pivotButton="0" quotePrefix="0" xfId="0">
      <alignment vertical="center"/>
    </xf>
    <xf numFmtId="0" fontId="0" fillId="4" borderId="0" applyAlignment="1" pivotButton="0" quotePrefix="0" xfId="0">
      <alignment horizontal="center" vertical="center"/>
    </xf>
    <xf numFmtId="14" fontId="0" fillId="2" borderId="1" applyAlignment="1" applyProtection="1" pivotButton="0" quotePrefix="0" xfId="0">
      <alignment horizontal="center" vertical="center"/>
      <protection locked="0" hidden="0"/>
    </xf>
    <xf numFmtId="0" fontId="0" fillId="4" borderId="0" applyAlignment="1" pivotButton="0" quotePrefix="0" xfId="0">
      <alignment horizontal="justify" vertical="center" wrapText="1"/>
    </xf>
    <xf numFmtId="0" fontId="0" fillId="2" borderId="1" applyAlignment="1" applyProtection="1" pivotButton="0" quotePrefix="0" xfId="0">
      <alignment horizontal="justify" vertical="center" wrapText="1"/>
      <protection locked="0" hidden="0"/>
    </xf>
    <xf numFmtId="0" fontId="6" fillId="4" borderId="0" applyAlignment="1" pivotButton="0" quotePrefix="0" xfId="0">
      <alignment vertical="center" wrapText="1"/>
    </xf>
    <xf numFmtId="0" fontId="6" fillId="4" borderId="0" applyAlignment="1" pivotButton="0" quotePrefix="0" xfId="0">
      <alignment vertical="center"/>
    </xf>
    <xf numFmtId="0" fontId="23" fillId="4" borderId="0" applyAlignment="1" pivotButton="0" quotePrefix="0" xfId="0">
      <alignment vertical="center"/>
    </xf>
    <xf numFmtId="0" fontId="6" fillId="4" borderId="0" applyAlignment="1" pivotButton="0" quotePrefix="0" xfId="0">
      <alignment horizontal="center" vertical="center" wrapText="1"/>
    </xf>
    <xf numFmtId="0" fontId="6" fillId="4" borderId="0" applyAlignment="1" pivotButton="0" quotePrefix="0" xfId="0">
      <alignment horizontal="justify" vertical="center" wrapText="1"/>
    </xf>
    <xf numFmtId="17" fontId="6" fillId="2" borderId="1" applyAlignment="1" applyProtection="1" pivotButton="0" quotePrefix="0" xfId="0">
      <alignment horizontal="center" vertical="center"/>
      <protection locked="0" hidden="0"/>
    </xf>
    <xf numFmtId="0" fontId="5" fillId="4" borderId="0" applyAlignment="1" pivotButton="0" quotePrefix="0" xfId="0">
      <alignment vertical="center"/>
    </xf>
    <xf numFmtId="0" fontId="22" fillId="4" borderId="0" applyAlignment="1" pivotButton="0" quotePrefix="0" xfId="0">
      <alignment vertical="center"/>
    </xf>
    <xf numFmtId="0" fontId="0" fillId="4" borderId="0" applyAlignment="1" applyProtection="1" pivotButton="0" quotePrefix="0" xfId="0">
      <alignment vertical="center"/>
      <protection locked="0" hidden="0"/>
    </xf>
    <xf numFmtId="0" fontId="6" fillId="0" borderId="1" applyAlignment="1" applyProtection="1" pivotButton="0" quotePrefix="0" xfId="0">
      <alignment vertical="center"/>
      <protection locked="0" hidden="0"/>
    </xf>
    <xf numFmtId="0" fontId="0" fillId="4" borderId="0" pivotButton="0" quotePrefix="0" xfId="0"/>
    <xf numFmtId="0" fontId="6" fillId="2" borderId="1" applyAlignment="1" pivotButton="0" quotePrefix="0" xfId="0">
      <alignment horizontal="center" vertical="center" wrapText="1"/>
    </xf>
    <xf numFmtId="0" fontId="7" fillId="4" borderId="0" applyAlignment="1" pivotButton="0" quotePrefix="0" xfId="0">
      <alignment horizontal="justify" vertical="center"/>
    </xf>
    <xf numFmtId="0" fontId="24" fillId="8" borderId="0" applyAlignment="1" pivotButton="0" quotePrefix="0" xfId="0">
      <alignment horizontal="center" vertical="center"/>
    </xf>
    <xf numFmtId="0" fontId="6" fillId="2" borderId="0" pivotButton="0" quotePrefix="0" xfId="0"/>
    <xf numFmtId="0" fontId="28"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8"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5" fillId="9" borderId="8" applyAlignment="1" pivotButton="0" quotePrefix="0" xfId="0">
      <alignment horizontal="justify" vertical="center" wrapText="1"/>
    </xf>
    <xf numFmtId="0" fontId="25" fillId="0" borderId="8" applyAlignment="1" pivotButton="0" quotePrefix="0" xfId="0">
      <alignment horizontal="justify" vertical="center"/>
    </xf>
    <xf numFmtId="0" fontId="28" fillId="2" borderId="0" applyAlignment="1" pivotButton="0" quotePrefix="0" xfId="0">
      <alignment horizontal="center" vertical="center" wrapText="1"/>
    </xf>
    <xf numFmtId="0" fontId="25" fillId="2" borderId="0" applyAlignment="1" pivotButton="0" quotePrefix="0" xfId="0">
      <alignment horizontal="justify" vertical="center"/>
    </xf>
    <xf numFmtId="0" fontId="28"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5"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8"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5" fillId="2" borderId="8" applyAlignment="1" pivotButton="0" quotePrefix="0" xfId="0">
      <alignment vertical="center" wrapText="1"/>
    </xf>
    <xf numFmtId="0" fontId="25" fillId="9" borderId="8" applyAlignment="1" pivotButton="0" quotePrefix="0" xfId="0">
      <alignment vertical="center" wrapText="1"/>
    </xf>
    <xf numFmtId="0" fontId="29" fillId="2" borderId="0" applyAlignment="1" pivotButton="0" quotePrefix="0" xfId="0">
      <alignment vertical="center"/>
    </xf>
    <xf numFmtId="0" fontId="28" fillId="2" borderId="8" applyAlignment="1" pivotButton="0" quotePrefix="0" xfId="0">
      <alignment horizontal="center" wrapText="1"/>
    </xf>
    <xf numFmtId="0" fontId="6" fillId="0" borderId="8" applyAlignment="1" pivotButton="0" quotePrefix="0" xfId="0">
      <alignment horizontal="justify" vertical="center" wrapText="1"/>
    </xf>
    <xf numFmtId="0" fontId="25"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8" fillId="2" borderId="0" applyAlignment="1" pivotButton="0" quotePrefix="0" xfId="0">
      <alignment horizontal="center" vertical="center"/>
    </xf>
    <xf numFmtId="0" fontId="6" fillId="9" borderId="8" applyAlignment="1" pivotButton="0" quotePrefix="0" xfId="0">
      <alignment horizontal="center" wrapText="1"/>
    </xf>
    <xf numFmtId="0" fontId="25"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5"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4" fillId="2" borderId="8" applyAlignment="1" pivotButton="0" quotePrefix="0" xfId="0">
      <alignment horizontal="center" vertical="center"/>
    </xf>
    <xf numFmtId="0" fontId="34" fillId="2" borderId="7" applyAlignment="1" pivotButton="0" quotePrefix="0" xfId="0">
      <alignment horizontal="center" vertical="center" wrapText="1"/>
    </xf>
    <xf numFmtId="0" fontId="35" fillId="9" borderId="8" applyAlignment="1" pivotButton="0" quotePrefix="0" xfId="0">
      <alignment horizontal="center" vertical="center" wrapText="1"/>
    </xf>
    <xf numFmtId="0" fontId="35" fillId="9" borderId="7" applyAlignment="1" pivotButton="0" quotePrefix="0" xfId="0">
      <alignment horizontal="center" vertical="center" wrapText="1"/>
    </xf>
    <xf numFmtId="0" fontId="35" fillId="2" borderId="8" applyAlignment="1" pivotButton="0" quotePrefix="0" xfId="0">
      <alignment horizontal="center" vertical="center"/>
    </xf>
    <xf numFmtId="0" fontId="35" fillId="2" borderId="7" applyAlignment="1" pivotButton="0" quotePrefix="0" xfId="0">
      <alignment horizontal="center" vertical="center" wrapText="1"/>
    </xf>
    <xf numFmtId="0" fontId="34" fillId="2" borderId="8" applyAlignment="1" pivotButton="0" quotePrefix="0" xfId="0">
      <alignment horizontal="center" vertical="center" wrapText="1"/>
    </xf>
    <xf numFmtId="0" fontId="28" fillId="4" borderId="0" applyAlignment="1" pivotButton="0" quotePrefix="0" xfId="0">
      <alignment horizontal="center" vertical="center"/>
    </xf>
    <xf numFmtId="0" fontId="6" fillId="4" borderId="0" applyAlignment="1" pivotButton="0" quotePrefix="0" xfId="0">
      <alignment horizontal="center" vertical="center"/>
    </xf>
    <xf numFmtId="0" fontId="10" fillId="0" borderId="1" applyAlignment="1" applyProtection="1" pivotButton="0" quotePrefix="0" xfId="0">
      <alignment horizontal="center" vertical="center" wrapText="1"/>
      <protection locked="1" hidden="1"/>
    </xf>
    <xf numFmtId="0" fontId="38" fillId="4" borderId="0" applyAlignment="1" pivotButton="0" quotePrefix="0" xfId="1">
      <alignment horizontal="center" vertical="center" wrapText="1"/>
    </xf>
    <xf numFmtId="0" fontId="38" fillId="4" borderId="0" applyAlignment="1" pivotButton="0" quotePrefix="0" xfId="1">
      <alignment horizontal="left" vertical="center" wrapText="1"/>
    </xf>
    <xf numFmtId="0" fontId="0" fillId="0" borderId="0" applyAlignment="1" applyProtection="1" pivotButton="0" quotePrefix="0" xfId="0">
      <alignment horizontal="center" vertical="center" wrapText="1"/>
      <protection locked="0" hidden="0"/>
    </xf>
    <xf numFmtId="0" fontId="3" fillId="0" borderId="0"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textRotation="90" wrapText="1"/>
      <protection locked="0" hidden="0"/>
    </xf>
    <xf numFmtId="49" fontId="0"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top" wrapText="1"/>
      <protection locked="0" hidden="0"/>
    </xf>
    <xf numFmtId="0" fontId="0"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wrapText="1"/>
      <protection locked="0" hidden="0"/>
    </xf>
    <xf numFmtId="0" fontId="40" fillId="0" borderId="0" applyAlignment="1" applyProtection="1" pivotButton="0" quotePrefix="0" xfId="0">
      <alignment vertical="center" wrapText="1"/>
      <protection locked="0" hidden="0"/>
    </xf>
    <xf numFmtId="0" fontId="38" fillId="0" borderId="0" applyAlignment="1" applyProtection="1" pivotButton="0" quotePrefix="0" xfId="1">
      <alignment horizontal="center" wrapText="1"/>
      <protection locked="0" hidden="0"/>
    </xf>
    <xf numFmtId="0" fontId="21" fillId="11" borderId="1" applyAlignment="1" pivotButton="0" quotePrefix="0" xfId="0">
      <alignment horizontal="center" vertical="center" wrapText="1"/>
    </xf>
    <xf numFmtId="0" fontId="34" fillId="10" borderId="1" applyAlignment="1" pivotButton="0" quotePrefix="0" xfId="0">
      <alignment horizontal="center" vertical="center" wrapText="1"/>
    </xf>
    <xf numFmtId="0" fontId="12" fillId="11" borderId="1" applyAlignment="1" applyProtection="1" pivotButton="0" quotePrefix="0" xfId="0">
      <alignment vertical="center" wrapText="1"/>
      <protection locked="1" hidden="1"/>
    </xf>
    <xf numFmtId="0" fontId="14" fillId="11"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14" fontId="26" fillId="11" borderId="1" applyAlignment="1" pivotButton="0" quotePrefix="0" xfId="0">
      <alignment horizontal="center" vertical="center" wrapText="1"/>
    </xf>
    <xf numFmtId="0" fontId="26" fillId="11" borderId="1" applyAlignment="1" pivotButton="0" quotePrefix="0" xfId="0">
      <alignment horizontal="center" vertical="center" wrapText="1"/>
    </xf>
    <xf numFmtId="0" fontId="4" fillId="11" borderId="8" applyAlignment="1" pivotButton="0" quotePrefix="0" xfId="0">
      <alignment horizontal="center" vertical="center" wrapText="1"/>
    </xf>
    <xf numFmtId="0" fontId="53" fillId="2" borderId="0" pivotButton="0" quotePrefix="0" xfId="0"/>
    <xf numFmtId="0" fontId="54" fillId="10" borderId="8" applyAlignment="1" pivotButton="0" quotePrefix="0" xfId="0">
      <alignment horizontal="center" vertical="center" wrapText="1"/>
    </xf>
    <xf numFmtId="0" fontId="54" fillId="10" borderId="8" applyAlignment="1" pivotButton="0" quotePrefix="0" xfId="0">
      <alignment horizontal="center" vertical="center"/>
    </xf>
    <xf numFmtId="0" fontId="23" fillId="2" borderId="0" applyAlignment="1" pivotButton="0" quotePrefix="0" xfId="0">
      <alignment horizontal="center" wrapText="1"/>
    </xf>
    <xf numFmtId="0" fontId="0" fillId="2" borderId="0" applyAlignment="1" pivotButton="0" quotePrefix="0" xfId="0">
      <alignment horizontal="center" wrapText="1"/>
    </xf>
    <xf numFmtId="0" fontId="4" fillId="11" borderId="8" applyAlignment="1" pivotButton="0" quotePrefix="0" xfId="0">
      <alignment horizontal="center" vertical="center"/>
    </xf>
    <xf numFmtId="0" fontId="6" fillId="2" borderId="33" applyAlignment="1" pivotButton="0" quotePrefix="0" xfId="0">
      <alignment horizontal="center" vertical="center"/>
    </xf>
    <xf numFmtId="0" fontId="6" fillId="2" borderId="33" applyAlignment="1" pivotButton="0" quotePrefix="0" xfId="0">
      <alignment horizontal="center" wrapText="1"/>
    </xf>
    <xf numFmtId="0" fontId="6" fillId="2" borderId="33" pivotButton="0" quotePrefix="0" xfId="0"/>
    <xf numFmtId="0" fontId="55"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8" fillId="5" borderId="8" applyAlignment="1" pivotButton="0" quotePrefix="0" xfId="0">
      <alignment horizontal="center" vertical="center" wrapText="1"/>
    </xf>
    <xf numFmtId="0" fontId="28" fillId="6" borderId="8" applyAlignment="1" pivotButton="0" quotePrefix="0" xfId="0">
      <alignment horizontal="center" vertical="center" wrapText="1"/>
    </xf>
    <xf numFmtId="0" fontId="28"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8" fillId="17" borderId="8" applyAlignment="1" pivotButton="0" quotePrefix="0" xfId="0">
      <alignment horizontal="center" vertical="center"/>
    </xf>
    <xf numFmtId="0" fontId="28" fillId="19" borderId="8" applyAlignment="1" pivotButton="0" quotePrefix="0" xfId="0">
      <alignment horizontal="center" vertical="center"/>
    </xf>
    <xf numFmtId="0" fontId="28" fillId="3" borderId="8" applyAlignment="1" pivotButton="0" quotePrefix="0" xfId="0">
      <alignment horizontal="center" vertical="center"/>
    </xf>
    <xf numFmtId="0" fontId="28" fillId="15" borderId="8" applyAlignment="1" pivotButton="0" quotePrefix="0" xfId="0">
      <alignment horizontal="center" vertical="center"/>
    </xf>
    <xf numFmtId="0" fontId="28" fillId="2" borderId="0" applyAlignment="1" pivotButton="0" quotePrefix="0" xfId="0">
      <alignment wrapText="1"/>
    </xf>
    <xf numFmtId="0" fontId="28" fillId="2" borderId="0" applyAlignment="1" pivotButton="0" quotePrefix="0" xfId="0">
      <alignment horizontal="center" vertical="center" textRotation="90"/>
    </xf>
    <xf numFmtId="0" fontId="28" fillId="3" borderId="8" applyAlignment="1" pivotButton="0" quotePrefix="0" xfId="0">
      <alignment horizontal="center" vertical="center" wrapText="1"/>
    </xf>
    <xf numFmtId="0" fontId="28" fillId="19" borderId="8" applyAlignment="1" pivotButton="0" quotePrefix="0" xfId="0">
      <alignment horizontal="center" vertical="center" wrapText="1"/>
    </xf>
    <xf numFmtId="0" fontId="28"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0" fontId="15" fillId="3" borderId="1" applyAlignment="1" applyProtection="1" pivotButton="0" quotePrefix="0" xfId="0">
      <alignment horizontal="center" vertical="center" wrapText="1"/>
      <protection locked="1" hidden="1"/>
    </xf>
    <xf numFmtId="0" fontId="10" fillId="20"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16" fillId="20" borderId="1" applyAlignment="1" applyProtection="1" pivotButton="0" quotePrefix="0" xfId="0">
      <alignment horizontal="center" vertical="center" wrapText="1"/>
      <protection locked="1" hidden="1"/>
    </xf>
    <xf numFmtId="9" fontId="6" fillId="4" borderId="0" applyAlignment="1" pivotButton="0" quotePrefix="0" xfId="2">
      <alignment horizontal="center" vertical="center" wrapText="1"/>
    </xf>
    <xf numFmtId="9" fontId="6" fillId="2" borderId="1" applyAlignment="1" applyProtection="1" pivotButton="0" quotePrefix="0" xfId="2">
      <alignment horizontal="center" vertical="center" wrapText="1"/>
      <protection locked="0" hidden="0"/>
    </xf>
    <xf numFmtId="0" fontId="58" fillId="4" borderId="0" applyAlignment="1" pivotButton="0" quotePrefix="0" xfId="0">
      <alignment horizontal="justify" vertical="center"/>
    </xf>
    <xf numFmtId="0" fontId="43" fillId="4" borderId="0" applyAlignment="1" pivotButton="0" quotePrefix="0" xfId="1">
      <alignment horizontal="justify" vertical="center" wrapText="1"/>
    </xf>
    <xf numFmtId="14" fontId="6" fillId="4" borderId="0" applyAlignment="1" pivotButton="0" quotePrefix="0" xfId="0">
      <alignment horizontal="justify" vertical="center"/>
    </xf>
    <xf numFmtId="0" fontId="6" fillId="4" borderId="0" applyAlignment="1" pivotButton="0" quotePrefix="0" xfId="0">
      <alignment horizontal="justify" vertical="center"/>
    </xf>
    <xf numFmtId="0" fontId="48" fillId="4" borderId="0" applyAlignment="1" pivotButton="0" quotePrefix="0" xfId="0">
      <alignment horizontal="center" vertical="center"/>
    </xf>
    <xf numFmtId="0" fontId="27" fillId="4" borderId="0" applyAlignment="1" pivotButton="0" quotePrefix="0" xfId="0">
      <alignment horizontal="justify" vertical="center" wrapText="1"/>
    </xf>
    <xf numFmtId="0" fontId="30" fillId="4" borderId="0" applyAlignment="1" pivotButton="0" quotePrefix="0" xfId="0">
      <alignment horizontal="center" vertical="center" wrapText="1"/>
    </xf>
    <xf numFmtId="0" fontId="21" fillId="21" borderId="1" applyAlignment="1" pivotButton="0" quotePrefix="0" xfId="0">
      <alignment horizontal="center" vertical="center" wrapText="1"/>
    </xf>
    <xf numFmtId="0" fontId="30" fillId="4" borderId="0" applyAlignment="1" pivotButton="0" quotePrefix="0" xfId="0">
      <alignment horizontal="justify" vertical="center" wrapText="1"/>
    </xf>
    <xf numFmtId="0" fontId="0" fillId="13" borderId="0" pivotButton="0" quotePrefix="0" xfId="0"/>
    <xf numFmtId="0" fontId="1" fillId="13" borderId="0" pivotButton="0" quotePrefix="0" xfId="0"/>
    <xf numFmtId="0" fontId="44" fillId="13" borderId="0" pivotButton="0" quotePrefix="0" xfId="0"/>
    <xf numFmtId="0" fontId="60" fillId="13" borderId="0" applyAlignment="1" pivotButton="0" quotePrefix="0" xfId="1">
      <alignment horizontal="center" vertical="center"/>
    </xf>
    <xf numFmtId="0" fontId="62" fillId="0" borderId="1" applyAlignment="1" pivotButton="0" quotePrefix="0" xfId="0">
      <alignment horizontal="center" vertical="center" wrapText="1"/>
    </xf>
    <xf numFmtId="0" fontId="6" fillId="2" borderId="1" applyAlignment="1" applyProtection="1" pivotButton="0" quotePrefix="0" xfId="0">
      <alignment horizontal="justify" vertical="center" wrapText="1"/>
      <protection locked="0" hidden="0"/>
    </xf>
    <xf numFmtId="0" fontId="6" fillId="2" borderId="1" applyAlignment="1" applyProtection="1" pivotButton="0" quotePrefix="0" xfId="0">
      <alignment horizontal="center" vertical="center" wrapText="1"/>
      <protection locked="0" hidden="0"/>
    </xf>
    <xf numFmtId="0" fontId="0" fillId="0" borderId="0" applyProtection="1" pivotButton="0" quotePrefix="0" xfId="0">
      <protection locked="0" hidden="0"/>
    </xf>
    <xf numFmtId="0" fontId="0" fillId="23" borderId="0" pivotButton="0" quotePrefix="0" xfId="0"/>
    <xf numFmtId="0" fontId="62" fillId="23" borderId="0" applyAlignment="1" pivotButton="0" quotePrefix="0" xfId="0">
      <alignment vertical="center" wrapText="1"/>
    </xf>
    <xf numFmtId="0" fontId="62" fillId="0" borderId="0" applyAlignment="1" pivotButton="0" quotePrefix="0" xfId="0">
      <alignment vertical="center" wrapText="1"/>
    </xf>
    <xf numFmtId="0" fontId="62" fillId="0" borderId="0" applyAlignment="1" pivotButton="0" quotePrefix="0" xfId="0">
      <alignment horizontal="center" vertical="center" wrapText="1"/>
    </xf>
    <xf numFmtId="0" fontId="62" fillId="0" borderId="35" applyAlignment="1" pivotButton="0" quotePrefix="0" xfId="0">
      <alignment vertical="center" wrapText="1"/>
    </xf>
    <xf numFmtId="0" fontId="62" fillId="0" borderId="55" applyAlignment="1" pivotButton="0" quotePrefix="0" xfId="0">
      <alignment vertical="center" wrapText="1"/>
    </xf>
    <xf numFmtId="0" fontId="62" fillId="0" borderId="58" applyAlignment="1" pivotButton="0" quotePrefix="0" xfId="0">
      <alignment vertical="center" wrapText="1"/>
    </xf>
    <xf numFmtId="0" fontId="25" fillId="23" borderId="0" applyAlignment="1" pivotButton="0" quotePrefix="0" xfId="0">
      <alignment vertical="top" wrapText="1"/>
    </xf>
    <xf numFmtId="0" fontId="0" fillId="23" borderId="0" applyProtection="1" pivotButton="0" quotePrefix="0" xfId="0">
      <protection locked="1" hidden="1"/>
    </xf>
    <xf numFmtId="0" fontId="25" fillId="0" borderId="0" applyAlignment="1" pivotButton="0" quotePrefix="0" xfId="0">
      <alignment vertical="top" wrapText="1"/>
    </xf>
    <xf numFmtId="0" fontId="25" fillId="0" borderId="0" applyAlignment="1" pivotButton="0" quotePrefix="0" xfId="0">
      <alignment horizontal="center" vertical="top" wrapText="1"/>
    </xf>
    <xf numFmtId="0" fontId="0" fillId="0" borderId="6" applyAlignment="1" applyProtection="1" pivotButton="0" quotePrefix="0" xfId="0">
      <alignment horizontal="center" vertical="center" wrapText="1"/>
      <protection locked="0" hidden="0"/>
    </xf>
    <xf numFmtId="0" fontId="47" fillId="11" borderId="8" applyAlignment="1" pivotButton="0" quotePrefix="0" xfId="0">
      <alignment horizontal="center" vertical="center" wrapText="1"/>
    </xf>
    <xf numFmtId="0" fontId="47" fillId="13" borderId="8" applyAlignment="1" pivotButton="0" quotePrefix="0" xfId="0">
      <alignment horizontal="center" vertical="center" wrapText="1"/>
    </xf>
    <xf numFmtId="0" fontId="42" fillId="0" borderId="1" applyAlignment="1" applyProtection="1" pivotButton="0" quotePrefix="0" xfId="0">
      <alignment horizontal="center" vertical="center" wrapText="1"/>
      <protection locked="0" hidden="0"/>
    </xf>
    <xf numFmtId="49" fontId="42" fillId="0" borderId="1" applyAlignment="1" applyProtection="1" pivotButton="0" quotePrefix="0" xfId="0">
      <alignment horizontal="center" vertical="center" wrapText="1"/>
      <protection locked="0" hidden="0"/>
    </xf>
    <xf numFmtId="0" fontId="4" fillId="11" borderId="1" applyAlignment="1" pivotButton="0" quotePrefix="0" xfId="0">
      <alignment horizontal="center" vertical="center" textRotation="90" wrapText="1"/>
    </xf>
    <xf numFmtId="0" fontId="6" fillId="0" borderId="0" applyAlignment="1" applyProtection="1" pivotButton="0" quotePrefix="0" xfId="0">
      <alignment horizontal="center" vertical="center"/>
      <protection locked="0" hidden="0"/>
    </xf>
    <xf numFmtId="0" fontId="48" fillId="0" borderId="0" applyAlignment="1" applyProtection="1" pivotButton="0" quotePrefix="0" xfId="0">
      <alignment vertical="center"/>
      <protection locked="0" hidden="0"/>
    </xf>
    <xf numFmtId="0" fontId="6" fillId="0" borderId="0" applyAlignment="1" applyProtection="1" pivotButton="0" quotePrefix="0" xfId="0">
      <alignment vertical="center"/>
      <protection locked="0" hidden="0"/>
    </xf>
    <xf numFmtId="0" fontId="48" fillId="0" borderId="0" applyAlignment="1" applyProtection="1" pivotButton="0" quotePrefix="0" xfId="0">
      <alignment vertical="center" wrapText="1"/>
      <protection locked="0" hidden="0"/>
    </xf>
    <xf numFmtId="0" fontId="6" fillId="0" borderId="0" applyAlignment="1" applyProtection="1" pivotButton="0" quotePrefix="0" xfId="0">
      <alignment vertical="center" wrapText="1"/>
      <protection locked="0" hidden="0"/>
    </xf>
    <xf numFmtId="0" fontId="6" fillId="2" borderId="22" applyAlignment="1" applyProtection="1" pivotButton="0" quotePrefix="0" xfId="0">
      <alignment vertical="center"/>
      <protection locked="0" hidden="0"/>
    </xf>
    <xf numFmtId="0" fontId="21" fillId="11" borderId="22" applyAlignment="1" pivotButton="0" quotePrefix="0" xfId="0">
      <alignment horizontal="center" vertical="center" wrapText="1"/>
    </xf>
    <xf numFmtId="9" fontId="50" fillId="14" borderId="25" applyAlignment="1" applyProtection="1" pivotButton="0" quotePrefix="0" xfId="2">
      <alignment horizontal="center" vertical="center"/>
      <protection locked="0" hidden="0"/>
    </xf>
    <xf numFmtId="0" fontId="51" fillId="0" borderId="31" applyAlignment="1" applyProtection="1" pivotButton="0" quotePrefix="0" xfId="0">
      <alignment horizontal="center" vertical="center" wrapText="1"/>
      <protection locked="0" hidden="0"/>
    </xf>
    <xf numFmtId="0" fontId="51" fillId="2" borderId="31" applyAlignment="1" applyProtection="1" pivotButton="0" quotePrefix="0" xfId="0">
      <alignment horizontal="center" vertical="center"/>
      <protection locked="0" hidden="0"/>
    </xf>
    <xf numFmtId="0" fontId="50" fillId="0" borderId="23" applyAlignment="1" applyProtection="1" pivotButton="0" quotePrefix="0" xfId="0">
      <alignment horizontal="justify" vertical="center" wrapText="1"/>
      <protection locked="0" hidden="0"/>
    </xf>
    <xf numFmtId="0" fontId="51" fillId="0" borderId="8" applyAlignment="1" applyProtection="1" pivotButton="0" quotePrefix="0" xfId="0">
      <alignment horizontal="center" vertical="center" wrapText="1"/>
      <protection locked="0" hidden="0"/>
    </xf>
    <xf numFmtId="0" fontId="51" fillId="2" borderId="8" applyAlignment="1" applyProtection="1" pivotButton="0" quotePrefix="0" xfId="0">
      <alignment horizontal="center" vertical="center"/>
      <protection locked="0" hidden="0"/>
    </xf>
    <xf numFmtId="0" fontId="62" fillId="0" borderId="8" applyAlignment="1" pivotButton="0" quotePrefix="0" xfId="0">
      <alignment horizontal="center" vertical="center" wrapText="1"/>
    </xf>
    <xf numFmtId="0" fontId="6" fillId="23" borderId="0" pivotButton="0" quotePrefix="0" xfId="0"/>
    <xf numFmtId="0" fontId="39" fillId="4" borderId="0" applyAlignment="1" pivotButton="0" quotePrefix="0" xfId="1">
      <alignment horizontal="center" vertical="center"/>
    </xf>
    <xf numFmtId="0" fontId="47" fillId="13" borderId="25" applyAlignment="1" pivotButton="0" quotePrefix="0" xfId="0">
      <alignment horizontal="center" vertical="center" wrapText="1"/>
    </xf>
    <xf numFmtId="9" fontId="52" fillId="14" borderId="25" applyAlignment="1" pivotButton="0" quotePrefix="0" xfId="0">
      <alignment horizontal="center" vertical="center"/>
    </xf>
    <xf numFmtId="9" fontId="52" fillId="14" borderId="25" applyAlignment="1" pivotButton="0" quotePrefix="0" xfId="2">
      <alignment horizontal="center" vertical="center"/>
    </xf>
    <xf numFmtId="0" fontId="49" fillId="2" borderId="31" applyAlignment="1" pivotButton="0" quotePrefix="0" xfId="0">
      <alignment horizontal="center" vertical="center"/>
    </xf>
    <xf numFmtId="9" fontId="49" fillId="2" borderId="8" applyAlignment="1" pivotButton="0" quotePrefix="0" xfId="2">
      <alignment horizontal="center" vertical="center"/>
    </xf>
    <xf numFmtId="0" fontId="49" fillId="2" borderId="8" applyAlignment="1" pivotButton="0" quotePrefix="0" xfId="0">
      <alignment horizontal="center" vertical="center"/>
    </xf>
    <xf numFmtId="0" fontId="47" fillId="13" borderId="23" applyAlignment="1" pivotButton="0" quotePrefix="0" xfId="0">
      <alignment horizontal="center" vertical="center" wrapText="1"/>
    </xf>
    <xf numFmtId="0" fontId="51" fillId="13" borderId="8" applyAlignment="1" pivotButton="0" quotePrefix="0" xfId="0">
      <alignment horizontal="center" vertical="center"/>
    </xf>
    <xf numFmtId="0" fontId="51" fillId="13" borderId="8" pivotButton="0" quotePrefix="0" xfId="0"/>
    <xf numFmtId="0" fontId="12" fillId="13" borderId="8" applyAlignment="1" pivotButton="0" quotePrefix="0" xfId="0">
      <alignment horizontal="center" vertical="center"/>
    </xf>
    <xf numFmtId="0" fontId="12" fillId="13" borderId="8" pivotButton="0" quotePrefix="0" xfId="0"/>
    <xf numFmtId="0" fontId="30" fillId="2" borderId="1" applyAlignment="1" applyProtection="1" pivotButton="0" quotePrefix="0" xfId="0">
      <alignment horizontal="center" vertical="center" wrapText="1"/>
      <protection locked="0" hidden="0"/>
    </xf>
    <xf numFmtId="0" fontId="21" fillId="11" borderId="1" applyAlignment="1" pivotButton="0" quotePrefix="0" xfId="0">
      <alignment horizontal="center" vertical="top" wrapText="1"/>
    </xf>
    <xf numFmtId="0" fontId="21" fillId="21" borderId="1" applyAlignment="1" pivotButton="0" quotePrefix="0" xfId="0">
      <alignment horizontal="center" vertical="top" wrapText="1"/>
    </xf>
    <xf numFmtId="9" fontId="21" fillId="21" borderId="1" applyAlignment="1" pivotButton="0" quotePrefix="0" xfId="2">
      <alignment horizontal="center" vertical="center" wrapText="1"/>
    </xf>
    <xf numFmtId="0" fontId="21" fillId="21" borderId="2" applyAlignment="1" pivotButton="0" quotePrefix="0" xfId="0">
      <alignment horizontal="center" vertical="center" wrapText="1"/>
    </xf>
    <xf numFmtId="0" fontId="21" fillId="21" borderId="46" applyAlignment="1" pivotButton="0" quotePrefix="0" xfId="0">
      <alignment horizontal="center" vertical="center" wrapText="1"/>
    </xf>
    <xf numFmtId="0" fontId="21" fillId="21" borderId="47" applyAlignment="1" pivotButton="0" quotePrefix="0" xfId="0">
      <alignment horizontal="center" vertical="center" wrapText="1"/>
    </xf>
    <xf numFmtId="0" fontId="21" fillId="21" borderId="48" applyAlignment="1" pivotButton="0" quotePrefix="0" xfId="0">
      <alignment horizontal="center" vertical="center" wrapText="1"/>
    </xf>
    <xf numFmtId="14" fontId="34" fillId="10" borderId="3" applyAlignment="1" pivotButton="0" quotePrefix="0" xfId="0">
      <alignment horizontal="center" vertical="center" wrapText="1"/>
    </xf>
    <xf numFmtId="14" fontId="34" fillId="10" borderId="1" applyAlignment="1" pivotButton="0" quotePrefix="0" xfId="0">
      <alignment horizontal="center" vertical="center" wrapText="1"/>
    </xf>
    <xf numFmtId="0" fontId="0" fillId="2" borderId="1" applyAlignment="1" applyProtection="1" pivotButton="0" quotePrefix="0" xfId="0">
      <alignment horizontal="center" vertical="center" wrapText="1"/>
      <protection locked="0" hidden="0"/>
    </xf>
    <xf numFmtId="0" fontId="6" fillId="0" borderId="1" applyAlignment="1" applyProtection="1" pivotButton="0" quotePrefix="0" xfId="0">
      <alignment horizontal="left" vertical="center" wrapText="1"/>
      <protection locked="0" hidden="0"/>
    </xf>
    <xf numFmtId="14" fontId="6" fillId="0" borderId="1" applyAlignment="1" applyProtection="1" pivotButton="0" quotePrefix="0" xfId="0">
      <alignment horizontal="center" vertical="center"/>
      <protection locked="0" hidden="0"/>
    </xf>
    <xf numFmtId="0" fontId="6" fillId="0" borderId="1" applyAlignment="1" applyProtection="1" pivotButton="0" quotePrefix="0" xfId="0">
      <alignment horizontal="center" vertical="center" wrapText="1"/>
      <protection locked="0" hidden="0"/>
    </xf>
    <xf numFmtId="0" fontId="6" fillId="0" borderId="1" applyAlignment="1" applyProtection="1" pivotButton="0" quotePrefix="0" xfId="0">
      <alignment horizontal="justify" wrapText="1"/>
      <protection locked="0" hidden="0"/>
    </xf>
    <xf numFmtId="14" fontId="6" fillId="2" borderId="1" applyAlignment="1" pivotButton="0" quotePrefix="0" xfId="0">
      <alignment horizontal="center" vertical="center"/>
    </xf>
    <xf numFmtId="0" fontId="0" fillId="4" borderId="0" applyAlignment="1" pivotButton="0" quotePrefix="0" xfId="0">
      <alignment horizontal="left" vertical="top"/>
    </xf>
    <xf numFmtId="14" fontId="6" fillId="0" borderId="1" applyAlignment="1" pivotButton="0" quotePrefix="0" xfId="0">
      <alignment horizontal="center" vertical="center"/>
    </xf>
    <xf numFmtId="0" fontId="0" fillId="0" borderId="0" applyAlignment="1" pivotButton="0" quotePrefix="0" xfId="0">
      <alignment vertical="center"/>
    </xf>
    <xf numFmtId="0" fontId="6" fillId="0" borderId="1" applyAlignment="1" pivotButton="0" quotePrefix="0" xfId="0">
      <alignment horizontal="center" vertical="center" wrapText="1"/>
    </xf>
    <xf numFmtId="14" fontId="6" fillId="0" borderId="2" applyAlignment="1" pivotButton="0" quotePrefix="0" xfId="0">
      <alignment horizontal="center" vertical="center"/>
    </xf>
    <xf numFmtId="0" fontId="6" fillId="2" borderId="1" applyAlignment="1" pivotButton="0" quotePrefix="0" xfId="0">
      <alignment horizontal="left" vertical="top" wrapText="1"/>
    </xf>
    <xf numFmtId="0" fontId="6" fillId="0" borderId="1" applyAlignment="1" pivotButton="0" quotePrefix="0" xfId="0">
      <alignment horizontal="left" vertical="top" wrapText="1"/>
    </xf>
    <xf numFmtId="0" fontId="65" fillId="10" borderId="32" applyAlignment="1" pivotButton="0" quotePrefix="0" xfId="3">
      <alignment horizontal="center" vertical="center" wrapText="1"/>
    </xf>
    <xf numFmtId="0" fontId="65" fillId="10" borderId="24" applyAlignment="1" pivotButton="0" quotePrefix="0" xfId="3">
      <alignment horizontal="center" vertical="center" wrapText="1"/>
    </xf>
    <xf numFmtId="0" fontId="10" fillId="13" borderId="24" applyAlignment="1" pivotButton="0" quotePrefix="0" xfId="0">
      <alignment wrapText="1"/>
    </xf>
    <xf numFmtId="0" fontId="13" fillId="13" borderId="24" applyAlignment="1" pivotButton="0" quotePrefix="0" xfId="0">
      <alignment wrapText="1"/>
    </xf>
    <xf numFmtId="0" fontId="30" fillId="2" borderId="60" applyAlignment="1" applyProtection="1" pivotButton="0" quotePrefix="0" xfId="0">
      <alignment horizontal="center" vertical="center" wrapText="1"/>
      <protection locked="0" hidden="0"/>
    </xf>
    <xf numFmtId="14" fontId="6" fillId="2" borderId="60" applyAlignment="1" applyProtection="1" pivotButton="0" quotePrefix="0" xfId="0">
      <alignment horizontal="center" vertical="center" wrapText="1"/>
      <protection locked="0" hidden="0"/>
    </xf>
    <xf numFmtId="0" fontId="6" fillId="2" borderId="60" applyAlignment="1" applyProtection="1" pivotButton="0" quotePrefix="0" xfId="0">
      <alignment horizontal="center" vertical="center" wrapText="1"/>
      <protection locked="0" hidden="0"/>
    </xf>
    <xf numFmtId="9" fontId="6" fillId="2" borderId="60" applyAlignment="1" applyProtection="1" pivotButton="0" quotePrefix="0" xfId="2">
      <alignment horizontal="center" vertical="center" wrapText="1"/>
      <protection locked="0" hidden="0"/>
    </xf>
    <xf numFmtId="0" fontId="6" fillId="2" borderId="70" applyAlignment="1" applyProtection="1" pivotButton="0" quotePrefix="0" xfId="0">
      <alignment horizontal="center" vertical="center" wrapText="1"/>
      <protection locked="0" hidden="0"/>
    </xf>
    <xf numFmtId="0" fontId="6" fillId="2" borderId="75" applyAlignment="1" applyProtection="1" pivotButton="0" quotePrefix="0" xfId="0">
      <alignment horizontal="center" vertical="center" wrapText="1"/>
      <protection locked="0" hidden="0"/>
    </xf>
    <xf numFmtId="0" fontId="66" fillId="4" borderId="0" applyProtection="1" pivotButton="0" quotePrefix="0" xfId="0">
      <protection locked="1" hidden="1"/>
    </xf>
    <xf numFmtId="0" fontId="58" fillId="4" borderId="0" applyAlignment="1" pivotButton="0" quotePrefix="0" xfId="0">
      <alignment vertical="center"/>
    </xf>
    <xf numFmtId="0" fontId="58" fillId="4" borderId="50" applyAlignment="1" pivotButton="0" quotePrefix="0" xfId="0">
      <alignment vertical="center"/>
    </xf>
    <xf numFmtId="0" fontId="67" fillId="4" borderId="0" applyAlignment="1" pivotButton="0" quotePrefix="0" xfId="0">
      <alignment horizontal="justify" vertical="center"/>
    </xf>
    <xf numFmtId="0" fontId="68" fillId="23" borderId="0" applyAlignment="1" pivotButton="0" quotePrefix="0" xfId="0">
      <alignment vertical="center" wrapText="1"/>
    </xf>
    <xf numFmtId="0" fontId="5" fillId="23" borderId="0" applyProtection="1" pivotButton="0" quotePrefix="0" xfId="0">
      <protection locked="1" hidden="1"/>
    </xf>
    <xf numFmtId="0" fontId="5" fillId="23" borderId="0" pivotButton="0" quotePrefix="0" xfId="0"/>
    <xf numFmtId="0" fontId="6" fillId="2" borderId="60" applyAlignment="1" applyProtection="1" pivotButton="0" quotePrefix="0" xfId="0">
      <alignment vertical="center" wrapText="1"/>
      <protection locked="0" hidden="0"/>
    </xf>
    <xf numFmtId="0" fontId="6" fillId="2" borderId="61" applyAlignment="1" applyProtection="1" pivotButton="0" quotePrefix="0" xfId="0">
      <alignment vertical="center" wrapText="1"/>
      <protection locked="0" hidden="0"/>
    </xf>
    <xf numFmtId="0" fontId="51" fillId="0" borderId="8" applyAlignment="1" pivotButton="0" quotePrefix="0" xfId="0">
      <alignment horizontal="center" vertical="center" wrapText="1"/>
    </xf>
    <xf numFmtId="14" fontId="6" fillId="2" borderId="61" applyAlignment="1" applyProtection="1" pivotButton="0" quotePrefix="0" xfId="0">
      <alignment horizontal="center" vertical="center" wrapText="1"/>
      <protection locked="0" hidden="0"/>
    </xf>
    <xf numFmtId="14" fontId="6" fillId="2" borderId="1" applyAlignment="1" applyProtection="1" pivotButton="0" quotePrefix="0" xfId="0">
      <alignment horizontal="center" vertical="center" wrapText="1"/>
      <protection locked="0" hidden="0"/>
    </xf>
    <xf numFmtId="0" fontId="47" fillId="13" borderId="85" applyAlignment="1" pivotButton="0" quotePrefix="0" xfId="0">
      <alignment horizontal="center" vertical="center" wrapText="1"/>
    </xf>
    <xf numFmtId="0" fontId="50" fillId="2" borderId="8" applyAlignment="1" applyProtection="1" pivotButton="0" quotePrefix="0" xfId="0">
      <alignment horizontal="justify" vertical="center" wrapText="1"/>
      <protection locked="0" hidden="0"/>
    </xf>
    <xf numFmtId="0" fontId="43" fillId="0" borderId="34" applyAlignment="1" applyProtection="1" pivotButton="0" quotePrefix="0" xfId="0">
      <alignment vertical="center" wrapText="1"/>
      <protection locked="0" hidden="0"/>
    </xf>
    <xf numFmtId="0" fontId="43" fillId="0" borderId="34" applyAlignment="1" pivotButton="0" quotePrefix="0" xfId="0">
      <alignment vertical="center"/>
    </xf>
    <xf numFmtId="0" fontId="43" fillId="0" borderId="57" applyAlignment="1" applyProtection="1" pivotButton="0" quotePrefix="0" xfId="0">
      <alignment vertical="center" wrapText="1"/>
      <protection locked="0" hidden="0"/>
    </xf>
    <xf numFmtId="0" fontId="43" fillId="0" borderId="86" applyAlignment="1" applyProtection="1" pivotButton="0" quotePrefix="0" xfId="0">
      <alignment horizontal="left" vertical="center" wrapText="1"/>
      <protection locked="0" hidden="0"/>
    </xf>
    <xf numFmtId="0" fontId="33" fillId="0" borderId="35" applyAlignment="1" pivotButton="0" quotePrefix="0" xfId="0">
      <alignment horizontal="justify" vertical="justify"/>
    </xf>
    <xf numFmtId="0" fontId="33" fillId="0" borderId="35" applyAlignment="1" applyProtection="1" pivotButton="0" quotePrefix="0" xfId="0">
      <alignment horizontal="justify" vertical="justify" wrapText="1"/>
      <protection locked="0" hidden="0"/>
    </xf>
    <xf numFmtId="0" fontId="33" fillId="0" borderId="35" applyAlignment="1" pivotButton="0" quotePrefix="0" xfId="0">
      <alignment horizontal="justify" vertical="justify" wrapText="1"/>
    </xf>
    <xf numFmtId="0" fontId="33" fillId="0" borderId="35" applyAlignment="1" applyProtection="1" pivotButton="0" quotePrefix="0" xfId="0">
      <alignment horizontal="left" vertical="justify" wrapText="1"/>
      <protection locked="0" hidden="0"/>
    </xf>
    <xf numFmtId="0" fontId="33" fillId="0" borderId="35" applyAlignment="1" applyProtection="1" pivotButton="0" quotePrefix="0" xfId="0">
      <alignment vertical="justify" wrapText="1"/>
      <protection locked="0" hidden="0"/>
    </xf>
    <xf numFmtId="0" fontId="33" fillId="0" borderId="35" applyAlignment="1" pivotButton="0" quotePrefix="0" xfId="0">
      <alignment horizontal="left" vertical="justify"/>
    </xf>
    <xf numFmtId="0" fontId="33" fillId="0" borderId="87" applyAlignment="1" pivotButton="0" quotePrefix="0" xfId="0">
      <alignment horizontal="justify" vertical="justify" wrapText="1"/>
    </xf>
    <xf numFmtId="0" fontId="64" fillId="11" borderId="8" applyAlignment="1" applyProtection="1" pivotButton="0" quotePrefix="0" xfId="0">
      <alignment horizontal="center" vertical="center" wrapText="1"/>
      <protection locked="0" hidden="0"/>
    </xf>
    <xf numFmtId="14" fontId="6" fillId="0" borderId="38" applyAlignment="1" pivotButton="0" quotePrefix="0" xfId="0">
      <alignment horizontal="center" vertical="center"/>
    </xf>
    <xf numFmtId="0" fontId="0" fillId="2" borderId="0" pivotButton="0" quotePrefix="0" xfId="0"/>
    <xf numFmtId="0" fontId="50" fillId="2" borderId="0" applyAlignment="1" pivotButton="0" quotePrefix="0" xfId="0">
      <alignment horizontal="justify"/>
    </xf>
    <xf numFmtId="0" fontId="50" fillId="2" borderId="0" applyAlignment="1" pivotButton="0" quotePrefix="0" xfId="0">
      <alignment wrapText="1"/>
    </xf>
    <xf numFmtId="0" fontId="0" fillId="0" borderId="0" applyAlignment="1" pivotButton="0" quotePrefix="0" xfId="0">
      <alignment horizontal="center" vertical="center" wrapText="1"/>
    </xf>
    <xf numFmtId="0" fontId="6" fillId="2" borderId="0" applyAlignment="1" applyProtection="1" pivotButton="0" quotePrefix="0" xfId="0">
      <alignment horizontal="justify" vertical="center" wrapText="1"/>
      <protection locked="0" hidden="0"/>
    </xf>
    <xf numFmtId="0" fontId="6" fillId="2" borderId="0" applyAlignment="1" applyProtection="1" pivotButton="0" quotePrefix="0" xfId="0">
      <alignment horizontal="center" vertical="center" wrapText="1"/>
      <protection locked="0" hidden="0"/>
    </xf>
    <xf numFmtId="0" fontId="30" fillId="2" borderId="0" applyAlignment="1" applyProtection="1" pivotButton="0" quotePrefix="0" xfId="0">
      <alignment horizontal="center" vertical="center" wrapText="1"/>
      <protection locked="0" hidden="0"/>
    </xf>
    <xf numFmtId="9" fontId="6" fillId="2" borderId="0" applyAlignment="1" applyProtection="1" pivotButton="0" quotePrefix="0" xfId="2">
      <alignment horizontal="center" vertical="center" wrapText="1"/>
      <protection locked="0" hidden="0"/>
    </xf>
    <xf numFmtId="0" fontId="27" fillId="2" borderId="0" applyAlignment="1" applyProtection="1" pivotButton="0" quotePrefix="0" xfId="0">
      <alignment horizontal="justify" vertical="center" wrapText="1"/>
      <protection locked="0" hidden="0"/>
    </xf>
    <xf numFmtId="0" fontId="30" fillId="2" borderId="0" applyAlignment="1" applyProtection="1" pivotButton="0" quotePrefix="0" xfId="0">
      <alignment horizontal="justify" vertical="center" wrapText="1"/>
      <protection locked="0" hidden="0"/>
    </xf>
    <xf numFmtId="14" fontId="6" fillId="2" borderId="0" applyAlignment="1" applyProtection="1" pivotButton="0" quotePrefix="0" xfId="0">
      <alignment horizontal="justify" vertical="center"/>
      <protection locked="0" hidden="0"/>
    </xf>
    <xf numFmtId="0" fontId="6" fillId="2" borderId="0" applyAlignment="1" applyProtection="1" pivotButton="0" quotePrefix="0" xfId="0">
      <alignment horizontal="justify" vertical="center"/>
      <protection locked="0" hidden="0"/>
    </xf>
    <xf numFmtId="0" fontId="6" fillId="2" borderId="0" applyAlignment="1" pivotButton="0" quotePrefix="0" xfId="0">
      <alignment horizontal="justify" vertical="center" wrapText="1"/>
    </xf>
    <xf numFmtId="0" fontId="30" fillId="2" borderId="0" applyAlignment="1" pivotButton="0" quotePrefix="0" xfId="0">
      <alignment horizontal="center" vertical="center" wrapText="1"/>
    </xf>
    <xf numFmtId="9" fontId="6" fillId="2" borderId="0" applyAlignment="1" pivotButton="0" quotePrefix="0" xfId="2">
      <alignment horizontal="center" vertical="center" wrapText="1"/>
    </xf>
    <xf numFmtId="0" fontId="27" fillId="2" borderId="0" applyAlignment="1" pivotButton="0" quotePrefix="0" xfId="0">
      <alignment horizontal="justify" vertical="center" wrapText="1"/>
    </xf>
    <xf numFmtId="0" fontId="30" fillId="2" borderId="0" applyAlignment="1" pivotButton="0" quotePrefix="0" xfId="0">
      <alignment horizontal="justify" vertical="center" wrapText="1"/>
    </xf>
    <xf numFmtId="14" fontId="6" fillId="2" borderId="0" applyAlignment="1" pivotButton="0" quotePrefix="0" xfId="0">
      <alignment horizontal="justify" vertical="center"/>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0" fillId="2" borderId="0" applyAlignment="1" pivotButton="0" quotePrefix="0" xfId="0">
      <alignment wrapText="1"/>
    </xf>
    <xf numFmtId="0" fontId="0" fillId="2" borderId="0" applyProtection="1" pivotButton="0" quotePrefix="0" xfId="0">
      <protection locked="1" hidden="1"/>
    </xf>
    <xf numFmtId="0" fontId="3" fillId="2" borderId="0" applyProtection="1" pivotButton="0" quotePrefix="0" xfId="0">
      <protection locked="1" hidden="1"/>
    </xf>
    <xf numFmtId="0" fontId="38" fillId="2" borderId="0" applyAlignment="1" pivotButton="0" quotePrefix="0" xfId="1">
      <alignment horizontal="center" vertical="center" wrapText="1"/>
    </xf>
    <xf numFmtId="0" fontId="21" fillId="11" borderId="4" applyAlignment="1" pivotButton="0" quotePrefix="0" xfId="0">
      <alignment horizontal="center" vertical="top" wrapText="1"/>
    </xf>
    <xf numFmtId="0" fontId="6" fillId="2" borderId="61" applyAlignment="1" applyProtection="1" pivotButton="0" quotePrefix="0" xfId="0">
      <alignment horizontal="center" vertical="center" wrapText="1"/>
      <protection locked="0" hidden="0"/>
    </xf>
    <xf numFmtId="0" fontId="6" fillId="2" borderId="62" applyAlignment="1" applyProtection="1" pivotButton="0" quotePrefix="0" xfId="0">
      <alignment horizontal="center" vertical="center" wrapText="1"/>
      <protection locked="0" hidden="0"/>
    </xf>
    <xf numFmtId="9" fontId="33" fillId="2" borderId="61" applyAlignment="1" applyProtection="1" pivotButton="0" quotePrefix="0" xfId="2">
      <alignment horizontal="center" vertical="center" wrapText="1"/>
      <protection locked="0" hidden="0"/>
    </xf>
    <xf numFmtId="9" fontId="6" fillId="2" borderId="61" applyAlignment="1" applyProtection="1" pivotButton="0" quotePrefix="0" xfId="2">
      <alignment horizontal="center" vertical="center" wrapText="1"/>
      <protection locked="0" hidden="0"/>
    </xf>
    <xf numFmtId="0" fontId="6" fillId="2" borderId="72" applyAlignment="1" applyProtection="1" pivotButton="0" quotePrefix="0" xfId="0">
      <alignment horizontal="center" vertical="center" wrapText="1"/>
      <protection locked="0" hidden="0"/>
    </xf>
    <xf numFmtId="0" fontId="6" fillId="2" borderId="76" applyAlignment="1" applyProtection="1" pivotButton="0" quotePrefix="0" xfId="0">
      <alignment horizontal="justify" vertical="center" wrapText="1"/>
      <protection locked="0" hidden="0"/>
    </xf>
    <xf numFmtId="14" fontId="33" fillId="2" borderId="61" applyAlignment="1" applyProtection="1" pivotButton="0" quotePrefix="0" xfId="0">
      <alignment horizontal="center" vertical="center" wrapText="1"/>
      <protection locked="0" hidden="0"/>
    </xf>
    <xf numFmtId="14" fontId="3" fillId="2" borderId="61" applyAlignment="1" applyProtection="1" pivotButton="0" quotePrefix="0" xfId="0">
      <alignment horizontal="center" vertical="center" wrapText="1"/>
      <protection locked="0" hidden="0"/>
    </xf>
    <xf numFmtId="0" fontId="3" fillId="2" borderId="61" applyAlignment="1" applyProtection="1" pivotButton="0" quotePrefix="0" xfId="0">
      <alignment horizontal="center" vertical="center" wrapText="1"/>
      <protection locked="0" hidden="0"/>
    </xf>
    <xf numFmtId="0" fontId="6" fillId="2" borderId="34" applyAlignment="1" applyProtection="1" pivotButton="0" quotePrefix="0" xfId="0">
      <alignment horizontal="center" vertical="center" wrapText="1"/>
      <protection locked="0" hidden="0"/>
    </xf>
    <xf numFmtId="0" fontId="6" fillId="2" borderId="60" applyAlignment="1" applyProtection="1" pivotButton="0" quotePrefix="0" xfId="0">
      <alignment horizontal="justify" vertical="center" wrapText="1"/>
      <protection locked="0" hidden="0"/>
    </xf>
    <xf numFmtId="0" fontId="30" fillId="2" borderId="61" applyAlignment="1" applyProtection="1" pivotButton="0" quotePrefix="0" xfId="0">
      <alignment horizontal="center" vertical="center" wrapText="1"/>
      <protection locked="0" hidden="0"/>
    </xf>
    <xf numFmtId="14" fontId="6" fillId="2" borderId="64" applyAlignment="1" applyProtection="1" pivotButton="0" quotePrefix="0" xfId="0">
      <alignment horizontal="center" vertical="center" wrapText="1"/>
      <protection locked="0" hidden="0"/>
    </xf>
    <xf numFmtId="0" fontId="50" fillId="2" borderId="0" applyAlignment="1" pivotButton="0" quotePrefix="0" xfId="0">
      <alignment horizontal="right" wrapText="1"/>
    </xf>
    <xf numFmtId="14" fontId="6" fillId="2" borderId="34" applyAlignment="1" applyProtection="1" pivotButton="0" quotePrefix="0" xfId="0">
      <alignment horizontal="center" vertical="center" wrapText="1"/>
      <protection locked="0" hidden="0"/>
    </xf>
    <xf numFmtId="0" fontId="6" fillId="2" borderId="81" applyAlignment="1" applyProtection="1" pivotButton="0" quotePrefix="0" xfId="0">
      <alignment horizontal="justify" vertical="center" wrapText="1"/>
      <protection locked="0" hidden="0"/>
    </xf>
    <xf numFmtId="0" fontId="21" fillId="21" borderId="77" applyAlignment="1" pivotButton="0" quotePrefix="0" xfId="0">
      <alignment horizontal="center" vertical="center"/>
    </xf>
    <xf numFmtId="14" fontId="33" fillId="2" borderId="0" applyAlignment="1" applyProtection="1" pivotButton="0" quotePrefix="0" xfId="0">
      <alignment horizontal="center" vertical="center" wrapText="1"/>
      <protection locked="0" hidden="0"/>
    </xf>
    <xf numFmtId="14" fontId="33" fillId="2" borderId="65" applyAlignment="1" applyProtection="1" pivotButton="0" quotePrefix="0" xfId="0">
      <alignment horizontal="center" vertical="center" wrapText="1"/>
      <protection locked="0" hidden="0"/>
    </xf>
    <xf numFmtId="14" fontId="33" fillId="2" borderId="72" applyAlignment="1" applyProtection="1" pivotButton="0" quotePrefix="0" xfId="0">
      <alignment horizontal="center" vertical="center" wrapText="1"/>
      <protection locked="0" hidden="0"/>
    </xf>
    <xf numFmtId="14" fontId="3" fillId="2" borderId="0" applyAlignment="1" applyProtection="1" pivotButton="0" quotePrefix="0" xfId="0">
      <alignment horizontal="center" vertical="center" wrapText="1"/>
      <protection locked="0" hidden="0"/>
    </xf>
    <xf numFmtId="0" fontId="3" fillId="2" borderId="0" applyAlignment="1" applyProtection="1" pivotButton="0" quotePrefix="0" xfId="0">
      <alignment horizontal="center" vertical="center" wrapText="1"/>
      <protection locked="0" hidden="0"/>
    </xf>
    <xf numFmtId="9" fontId="33" fillId="2" borderId="64" applyAlignment="1" applyProtection="1" pivotButton="0" quotePrefix="0" xfId="2">
      <alignment horizontal="center" vertical="center" wrapText="1"/>
      <protection locked="0" hidden="0"/>
    </xf>
    <xf numFmtId="0" fontId="6" fillId="2" borderId="8" applyAlignment="1" applyProtection="1" pivotButton="0" quotePrefix="0" xfId="0">
      <alignment horizontal="center" vertical="center" wrapText="1"/>
      <protection locked="0" hidden="0"/>
    </xf>
    <xf numFmtId="9" fontId="33" fillId="2" borderId="8" applyAlignment="1" applyProtection="1" pivotButton="0" quotePrefix="0" xfId="2">
      <alignment horizontal="center" vertical="center" wrapText="1"/>
      <protection locked="0" hidden="0"/>
    </xf>
    <xf numFmtId="0" fontId="30" fillId="2" borderId="67" applyAlignment="1" applyProtection="1" pivotButton="0" quotePrefix="0" xfId="0">
      <alignment horizontal="center" vertical="center" wrapText="1"/>
      <protection locked="0" hidden="0"/>
    </xf>
    <xf numFmtId="14" fontId="6" fillId="2" borderId="8" applyAlignment="1" applyProtection="1" pivotButton="0" quotePrefix="0" xfId="0">
      <alignment horizontal="center" vertical="center" wrapText="1"/>
      <protection locked="0" hidden="0"/>
    </xf>
    <xf numFmtId="9" fontId="6" fillId="2" borderId="8" applyAlignment="1" applyProtection="1" pivotButton="0" quotePrefix="0" xfId="2">
      <alignment horizontal="center" vertical="center" wrapText="1"/>
      <protection locked="0" hidden="0"/>
    </xf>
    <xf numFmtId="0" fontId="6" fillId="2" borderId="8" applyAlignment="1" applyProtection="1" pivotButton="0" quotePrefix="0" xfId="0">
      <alignment horizontal="justify" vertical="center" wrapText="1"/>
      <protection locked="0" hidden="0"/>
    </xf>
    <xf numFmtId="0" fontId="33" fillId="2" borderId="67" applyAlignment="1" applyProtection="1" pivotButton="0" quotePrefix="0" xfId="0">
      <alignment horizontal="center" vertical="center" wrapText="1"/>
      <protection locked="0" hidden="0"/>
    </xf>
    <xf numFmtId="9" fontId="33" fillId="2" borderId="34" applyAlignment="1" applyProtection="1" pivotButton="0" quotePrefix="0" xfId="2">
      <alignment horizontal="center" vertical="center" wrapText="1"/>
      <protection locked="0" hidden="0"/>
    </xf>
    <xf numFmtId="0" fontId="30" fillId="2" borderId="8" applyAlignment="1" applyProtection="1" pivotButton="0" quotePrefix="0" xfId="0">
      <alignment horizontal="center" vertical="center" wrapText="1"/>
      <protection locked="0" hidden="0"/>
    </xf>
    <xf numFmtId="0" fontId="20" fillId="12" borderId="0" applyAlignment="1" pivotButton="0" quotePrefix="0" xfId="0">
      <alignment horizontal="center" vertical="center" wrapText="1"/>
    </xf>
    <xf numFmtId="0" fontId="51" fillId="2" borderId="8" applyAlignment="1" pivotButton="0" quotePrefix="0" xfId="0">
      <alignment wrapText="1"/>
    </xf>
    <xf numFmtId="1" fontId="6" fillId="2" borderId="1" applyAlignment="1" applyProtection="1" pivotButton="0" quotePrefix="0" xfId="0">
      <alignment horizontal="center" vertical="center" wrapText="1"/>
      <protection locked="0" hidden="0"/>
    </xf>
    <xf numFmtId="9" fontId="6" fillId="2" borderId="4" applyAlignment="1" applyProtection="1" pivotButton="0" quotePrefix="0" xfId="2">
      <alignment horizontal="center" vertical="center" wrapText="1"/>
      <protection locked="0" hidden="0"/>
    </xf>
    <xf numFmtId="0" fontId="30" fillId="2" borderId="4" applyAlignment="1" applyProtection="1" pivotButton="0" quotePrefix="0" xfId="0">
      <alignment horizontal="center" vertical="center" wrapText="1"/>
      <protection locked="0" hidden="0"/>
    </xf>
    <xf numFmtId="9" fontId="6" fillId="2" borderId="64" applyAlignment="1" applyProtection="1" pivotButton="0" quotePrefix="0" xfId="0">
      <alignment horizontal="center" vertical="center" wrapText="1"/>
      <protection locked="0" hidden="1"/>
    </xf>
    <xf numFmtId="1" fontId="6" fillId="2" borderId="69" applyAlignment="1" applyProtection="1" pivotButton="0" quotePrefix="0" xfId="0">
      <alignment horizontal="center" vertical="center" wrapText="1"/>
      <protection locked="0" hidden="0"/>
    </xf>
    <xf numFmtId="0" fontId="6" fillId="2" borderId="67" applyAlignment="1" applyProtection="1" pivotButton="0" quotePrefix="0" xfId="0">
      <alignment horizontal="center" vertical="center" wrapText="1"/>
      <protection locked="0" hidden="0"/>
    </xf>
    <xf numFmtId="14" fontId="3" fillId="2" borderId="34" applyAlignment="1" applyProtection="1" pivotButton="0" quotePrefix="0" xfId="0">
      <alignment horizontal="center" vertical="center" wrapText="1"/>
      <protection locked="0" hidden="0"/>
    </xf>
    <xf numFmtId="0" fontId="3" fillId="2" borderId="69" applyAlignment="1" applyProtection="1" pivotButton="0" quotePrefix="0" xfId="0">
      <alignment horizontal="center" vertical="center" wrapText="1"/>
      <protection locked="0" hidden="0"/>
    </xf>
    <xf numFmtId="14" fontId="6" fillId="2" borderId="71" applyAlignment="1" applyProtection="1" pivotButton="0" quotePrefix="0" xfId="0">
      <alignment horizontal="center" vertical="center" wrapText="1"/>
      <protection locked="0" hidden="0"/>
    </xf>
    <xf numFmtId="0" fontId="33" fillId="2" borderId="61" applyAlignment="1" applyProtection="1" pivotButton="0" quotePrefix="0" xfId="0">
      <alignment horizontal="center" vertical="center" wrapText="1"/>
      <protection locked="0" hidden="0"/>
    </xf>
    <xf numFmtId="0" fontId="28" fillId="2" borderId="1" applyAlignment="1" pivotButton="0" quotePrefix="0" xfId="0">
      <alignment horizontal="center" vertical="center" wrapText="1"/>
    </xf>
    <xf numFmtId="0" fontId="30" fillId="2" borderId="78" applyAlignment="1" applyProtection="1" pivotButton="0" quotePrefix="0" xfId="0">
      <alignment horizontal="center" vertical="center" wrapText="1"/>
      <protection locked="0" hidden="1"/>
    </xf>
    <xf numFmtId="9" fontId="6" fillId="2" borderId="75" applyAlignment="1" applyProtection="1" pivotButton="0" quotePrefix="0" xfId="2">
      <alignment horizontal="center" vertical="center" wrapText="1"/>
      <protection locked="0" hidden="0"/>
    </xf>
    <xf numFmtId="0" fontId="33" fillId="0" borderId="82" applyAlignment="1" applyProtection="1" pivotButton="0" quotePrefix="0" xfId="0">
      <alignment horizontal="center" vertical="center" wrapText="1"/>
      <protection locked="0" hidden="0"/>
    </xf>
    <xf numFmtId="0" fontId="6" fillId="2" borderId="0" applyAlignment="1" applyProtection="1" pivotButton="0" quotePrefix="0" xfId="0">
      <alignment horizontal="center" vertical="center"/>
      <protection locked="0" hidden="0"/>
    </xf>
    <xf numFmtId="0" fontId="0" fillId="2" borderId="0" applyAlignment="1" pivotButton="0" quotePrefix="0" xfId="0">
      <alignment horizontal="center"/>
    </xf>
    <xf numFmtId="0" fontId="6" fillId="2" borderId="39" applyAlignment="1" applyProtection="1" pivotButton="0" quotePrefix="0" xfId="0">
      <alignment horizontal="center" vertical="center" wrapText="1"/>
      <protection locked="0" hidden="0"/>
    </xf>
    <xf numFmtId="0" fontId="6" fillId="2" borderId="34" applyAlignment="1" applyProtection="1" pivotButton="0" quotePrefix="0" xfId="0">
      <alignment vertical="center" wrapText="1"/>
      <protection locked="0" hidden="0"/>
    </xf>
    <xf numFmtId="9" fontId="6" fillId="2" borderId="95" applyAlignment="1" applyProtection="1" pivotButton="0" quotePrefix="0" xfId="2">
      <alignment horizontal="center" vertical="center" wrapText="1"/>
      <protection locked="0" hidden="0"/>
    </xf>
    <xf numFmtId="0" fontId="21" fillId="11" borderId="4" applyAlignment="1" pivotButton="0" quotePrefix="0" xfId="0">
      <alignment horizontal="center" vertical="center" wrapText="1"/>
    </xf>
    <xf numFmtId="0" fontId="28" fillId="2" borderId="8" applyAlignment="1" pivotButton="0" quotePrefix="0" xfId="0">
      <alignment vertical="center" wrapText="1"/>
    </xf>
    <xf numFmtId="0" fontId="51" fillId="2" borderId="8" applyAlignment="1" applyProtection="1" pivotButton="0" quotePrefix="0" xfId="0">
      <alignment horizontal="justify" vertical="center" wrapText="1"/>
      <protection locked="0" hidden="0"/>
    </xf>
    <xf numFmtId="0" fontId="51" fillId="0" borderId="23" applyAlignment="1" applyProtection="1" pivotButton="0" quotePrefix="0" xfId="0">
      <alignment horizontal="justify" vertical="center" wrapText="1"/>
      <protection locked="0" hidden="0"/>
    </xf>
    <xf numFmtId="0" fontId="6" fillId="2" borderId="8" applyAlignment="1" applyProtection="1" pivotButton="0" quotePrefix="0" xfId="0">
      <alignment vertical="center" wrapText="1"/>
      <protection locked="0" hidden="0"/>
    </xf>
    <xf numFmtId="0" fontId="51" fillId="2" borderId="34" applyAlignment="1" applyProtection="1" pivotButton="0" quotePrefix="0" xfId="0">
      <alignment horizontal="justify" vertical="center" wrapText="1"/>
      <protection locked="0" hidden="0"/>
    </xf>
    <xf numFmtId="9" fontId="6" fillId="2" borderId="34" applyAlignment="1" applyProtection="1" pivotButton="0" quotePrefix="0" xfId="2">
      <alignment horizontal="center" vertical="center" wrapText="1"/>
      <protection locked="0" hidden="0"/>
    </xf>
    <xf numFmtId="0" fontId="30" fillId="2" borderId="34" applyAlignment="1" applyProtection="1" pivotButton="0" quotePrefix="0" xfId="0">
      <alignment horizontal="center" vertical="center" wrapText="1"/>
      <protection locked="0" hidden="1"/>
    </xf>
    <xf numFmtId="0" fontId="6" fillId="2" borderId="34" applyAlignment="1" applyProtection="1" pivotButton="0" quotePrefix="0" xfId="0">
      <alignment horizontal="justify" vertical="center" wrapText="1"/>
      <protection locked="0" hidden="0"/>
    </xf>
    <xf numFmtId="9" fontId="33" fillId="2" borderId="34" applyAlignment="1" applyProtection="1" pivotButton="0" quotePrefix="0" xfId="2">
      <alignment horizontal="center" vertical="center"/>
      <protection locked="0" hidden="0"/>
    </xf>
    <xf numFmtId="9" fontId="33" fillId="2" borderId="55" applyAlignment="1" applyProtection="1" pivotButton="0" quotePrefix="0" xfId="2">
      <alignment horizontal="center" vertical="center" wrapText="1"/>
      <protection locked="0" hidden="0"/>
    </xf>
    <xf numFmtId="9" fontId="33" fillId="2" borderId="57" applyAlignment="1" applyProtection="1" pivotButton="0" quotePrefix="0" xfId="2">
      <alignment horizontal="center" vertical="center" wrapText="1"/>
      <protection locked="0" hidden="0"/>
    </xf>
    <xf numFmtId="0" fontId="30" fillId="2" borderId="34" applyAlignment="1" applyProtection="1" pivotButton="0" quotePrefix="0" xfId="0">
      <alignment horizontal="center" vertical="center" wrapText="1"/>
      <protection locked="0" hidden="0"/>
    </xf>
    <xf numFmtId="9" fontId="6" fillId="2" borderId="34" applyAlignment="1" applyProtection="1" pivotButton="0" quotePrefix="0" xfId="0">
      <alignment horizontal="center" vertical="center" wrapText="1"/>
      <protection locked="0" hidden="1"/>
    </xf>
    <xf numFmtId="0" fontId="62" fillId="0" borderId="8" applyAlignment="1" pivotButton="0" quotePrefix="0" xfId="0">
      <alignment horizontal="center" vertical="center" wrapText="1"/>
    </xf>
    <xf numFmtId="0" fontId="0" fillId="2" borderId="0" applyAlignment="1" pivotButton="0" quotePrefix="0" xfId="0">
      <alignment horizontal="center" wrapText="1"/>
    </xf>
    <xf numFmtId="0" fontId="50" fillId="2" borderId="0" applyAlignment="1" pivotButton="0" quotePrefix="0" xfId="0">
      <alignment horizontal="right" wrapText="1"/>
    </xf>
    <xf numFmtId="0" fontId="25" fillId="0" borderId="8" applyAlignment="1" pivotButton="0" quotePrefix="0" xfId="0">
      <alignment horizontal="center" vertical="top" wrapText="1"/>
    </xf>
    <xf numFmtId="0" fontId="61" fillId="10" borderId="14" applyAlignment="1" pivotButton="0" quotePrefix="0" xfId="0">
      <alignment horizontal="center" vertical="center"/>
    </xf>
    <xf numFmtId="0" fontId="61" fillId="10" borderId="9" applyAlignment="1" pivotButton="0" quotePrefix="0" xfId="0">
      <alignment horizontal="center" vertical="center"/>
    </xf>
    <xf numFmtId="0" fontId="61" fillId="10" borderId="15" applyAlignment="1" pivotButton="0" quotePrefix="0" xfId="0">
      <alignment horizontal="center" vertical="center"/>
    </xf>
    <xf numFmtId="0" fontId="61" fillId="10" borderId="16" applyAlignment="1" pivotButton="0" quotePrefix="0" xfId="0">
      <alignment horizontal="center" vertical="center"/>
    </xf>
    <xf numFmtId="0" fontId="61" fillId="10" borderId="0" applyAlignment="1" pivotButton="0" quotePrefix="0" xfId="0">
      <alignment horizontal="center" vertical="center"/>
    </xf>
    <xf numFmtId="0" fontId="61" fillId="10" borderId="17" applyAlignment="1" pivotButton="0" quotePrefix="0" xfId="0">
      <alignment horizontal="center" vertical="center"/>
    </xf>
    <xf numFmtId="0" fontId="61" fillId="10" borderId="18" applyAlignment="1" pivotButton="0" quotePrefix="0" xfId="0">
      <alignment horizontal="center" vertical="center"/>
    </xf>
    <xf numFmtId="0" fontId="61" fillId="10" borderId="19" applyAlignment="1" pivotButton="0" quotePrefix="0" xfId="0">
      <alignment horizontal="center" vertical="center"/>
    </xf>
    <xf numFmtId="0" fontId="61" fillId="10" borderId="20" applyAlignment="1" pivotButton="0" quotePrefix="0" xfId="0">
      <alignment horizontal="center" vertical="center"/>
    </xf>
    <xf numFmtId="0" fontId="45" fillId="11" borderId="14" applyAlignment="1" pivotButton="0" quotePrefix="0" xfId="0">
      <alignment horizontal="center" vertical="top"/>
    </xf>
    <xf numFmtId="0" fontId="45" fillId="11" borderId="9" applyAlignment="1" pivotButton="0" quotePrefix="0" xfId="0">
      <alignment horizontal="center" vertical="top"/>
    </xf>
    <xf numFmtId="0" fontId="45" fillId="11" borderId="15" applyAlignment="1" pivotButton="0" quotePrefix="0" xfId="0">
      <alignment horizontal="center" vertical="top"/>
    </xf>
    <xf numFmtId="0" fontId="46" fillId="11" borderId="16" applyAlignment="1" pivotButton="0" quotePrefix="0" xfId="0">
      <alignment horizontal="center" vertical="top"/>
    </xf>
    <xf numFmtId="0" fontId="46" fillId="11" borderId="0" applyAlignment="1" pivotButton="0" quotePrefix="0" xfId="0">
      <alignment horizontal="center" vertical="top"/>
    </xf>
    <xf numFmtId="0" fontId="46" fillId="11" borderId="17" applyAlignment="1" pivotButton="0" quotePrefix="0" xfId="0">
      <alignment horizontal="center" vertical="top"/>
    </xf>
    <xf numFmtId="0" fontId="46" fillId="11" borderId="18" applyAlignment="1" pivotButton="0" quotePrefix="0" xfId="0">
      <alignment horizontal="center" vertical="top"/>
    </xf>
    <xf numFmtId="0" fontId="46" fillId="11" borderId="19" applyAlignment="1" pivotButton="0" quotePrefix="0" xfId="0">
      <alignment horizontal="center" vertical="top"/>
    </xf>
    <xf numFmtId="0" fontId="46" fillId="11" borderId="20" applyAlignment="1" pivotButton="0" quotePrefix="0" xfId="0">
      <alignment horizontal="center" vertical="top"/>
    </xf>
    <xf numFmtId="0" fontId="45" fillId="11" borderId="16" applyAlignment="1" pivotButton="0" quotePrefix="0" xfId="0">
      <alignment horizontal="center" vertical="top"/>
    </xf>
    <xf numFmtId="0" fontId="45" fillId="11" borderId="0" applyAlignment="1" pivotButton="0" quotePrefix="0" xfId="0">
      <alignment horizontal="center" vertical="top"/>
    </xf>
    <xf numFmtId="0" fontId="45" fillId="11" borderId="17" applyAlignment="1" pivotButton="0" quotePrefix="0" xfId="0">
      <alignment horizontal="center" vertical="top"/>
    </xf>
    <xf numFmtId="0" fontId="45" fillId="11" borderId="18" applyAlignment="1" pivotButton="0" quotePrefix="0" xfId="0">
      <alignment horizontal="center" vertical="top"/>
    </xf>
    <xf numFmtId="0" fontId="45" fillId="11" borderId="19" applyAlignment="1" pivotButton="0" quotePrefix="0" xfId="0">
      <alignment horizontal="center" vertical="top"/>
    </xf>
    <xf numFmtId="0" fontId="45" fillId="11" borderId="20" applyAlignment="1" pivotButton="0" quotePrefix="0" xfId="0">
      <alignment horizontal="center" vertical="top"/>
    </xf>
    <xf numFmtId="0" fontId="63" fillId="13" borderId="0" applyAlignment="1" pivotButton="0" quotePrefix="0" xfId="1">
      <alignment horizontal="center" wrapText="1"/>
    </xf>
    <xf numFmtId="0" fontId="36" fillId="10" borderId="14" applyAlignment="1" pivotButton="0" quotePrefix="0" xfId="0">
      <alignment horizontal="center" vertical="center"/>
    </xf>
    <xf numFmtId="0" fontId="36" fillId="10" borderId="9" applyAlignment="1" pivotButton="0" quotePrefix="0" xfId="0">
      <alignment horizontal="center" vertical="center"/>
    </xf>
    <xf numFmtId="0" fontId="36" fillId="10" borderId="15" applyAlignment="1" pivotButton="0" quotePrefix="0" xfId="0">
      <alignment horizontal="center" vertical="center"/>
    </xf>
    <xf numFmtId="0" fontId="36" fillId="10" borderId="16" applyAlignment="1" pivotButton="0" quotePrefix="0" xfId="0">
      <alignment horizontal="center" vertical="center"/>
    </xf>
    <xf numFmtId="0" fontId="36" fillId="10" borderId="0" applyAlignment="1" pivotButton="0" quotePrefix="0" xfId="0">
      <alignment horizontal="center" vertical="center"/>
    </xf>
    <xf numFmtId="0" fontId="36" fillId="10" borderId="17" applyAlignment="1" pivotButton="0" quotePrefix="0" xfId="0">
      <alignment horizontal="center" vertical="center"/>
    </xf>
    <xf numFmtId="0" fontId="36" fillId="10" borderId="18" applyAlignment="1" pivotButton="0" quotePrefix="0" xfId="0">
      <alignment horizontal="center" vertical="center"/>
    </xf>
    <xf numFmtId="0" fontId="36" fillId="10" borderId="19" applyAlignment="1" pivotButton="0" quotePrefix="0" xfId="0">
      <alignment horizontal="center" vertical="center"/>
    </xf>
    <xf numFmtId="0" fontId="36" fillId="10" borderId="20" applyAlignment="1" pivotButton="0" quotePrefix="0" xfId="0">
      <alignment horizontal="center" vertical="center"/>
    </xf>
    <xf numFmtId="0" fontId="62" fillId="0" borderId="35" applyAlignment="1" pivotButton="0" quotePrefix="0" xfId="0">
      <alignment horizontal="center" vertical="center" wrapText="1"/>
    </xf>
    <xf numFmtId="0" fontId="62" fillId="0" borderId="36" applyAlignment="1" pivotButton="0" quotePrefix="0" xfId="0">
      <alignment horizontal="center" vertical="center" wrapText="1"/>
    </xf>
    <xf numFmtId="0" fontId="62" fillId="0" borderId="7" applyAlignment="1" pivotButton="0" quotePrefix="0" xfId="0">
      <alignment horizontal="center" vertical="center" wrapText="1"/>
    </xf>
    <xf numFmtId="0" fontId="62" fillId="0" borderId="55" applyAlignment="1" pivotButton="0" quotePrefix="0" xfId="0">
      <alignment horizontal="center" vertical="center" wrapText="1"/>
    </xf>
    <xf numFmtId="0" fontId="62" fillId="0" borderId="56" applyAlignment="1" pivotButton="0" quotePrefix="0" xfId="0">
      <alignment horizontal="center" vertical="center" wrapText="1"/>
    </xf>
    <xf numFmtId="0" fontId="62" fillId="0" borderId="57" applyAlignment="1" pivotButton="0" quotePrefix="0" xfId="0">
      <alignment horizontal="center" vertical="center" wrapText="1"/>
    </xf>
    <xf numFmtId="0" fontId="62" fillId="0" borderId="58" applyAlignment="1" pivotButton="0" quotePrefix="0" xfId="0">
      <alignment horizontal="center" vertical="center" wrapText="1"/>
    </xf>
    <xf numFmtId="0" fontId="62" fillId="0" borderId="21" applyAlignment="1" pivotButton="0" quotePrefix="0" xfId="0">
      <alignment horizontal="center" vertical="center" wrapText="1"/>
    </xf>
    <xf numFmtId="0" fontId="62" fillId="0" borderId="59" applyAlignment="1" pivotButton="0" quotePrefix="0" xfId="0">
      <alignment horizontal="center" vertical="center" wrapText="1"/>
    </xf>
    <xf numFmtId="0" fontId="43" fillId="12" borderId="8" applyAlignment="1" pivotButton="0" quotePrefix="0" xfId="0">
      <alignment horizontal="center" vertical="center" wrapText="1"/>
    </xf>
    <xf numFmtId="0" fontId="0" fillId="0" borderId="6"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38" fillId="0" borderId="0" applyAlignment="1" applyProtection="1" pivotButton="0" quotePrefix="0" xfId="1">
      <alignment horizontal="left" vertical="center" wrapText="1"/>
      <protection locked="0" hidden="0"/>
    </xf>
    <xf numFmtId="0" fontId="38" fillId="0" borderId="21" applyAlignment="1" applyProtection="1" pivotButton="0" quotePrefix="0" xfId="1">
      <alignment horizontal="left" vertical="center" wrapText="1"/>
      <protection locked="0" hidden="0"/>
    </xf>
    <xf numFmtId="0" fontId="43" fillId="10" borderId="8" applyAlignment="1" pivotButton="0" quotePrefix="0" xfId="0">
      <alignment horizontal="center" vertical="center" wrapText="1"/>
    </xf>
    <xf numFmtId="0" fontId="26" fillId="11" borderId="1" applyAlignment="1" pivotButton="0" quotePrefix="0" xfId="0">
      <alignment horizontal="center" vertical="center" wrapText="1"/>
    </xf>
    <xf numFmtId="0" fontId="41" fillId="10" borderId="1" applyAlignment="1" pivotButton="0" quotePrefix="0" xfId="0">
      <alignment horizontal="center" vertical="center" wrapText="1"/>
    </xf>
    <xf numFmtId="0" fontId="28" fillId="0" borderId="0" applyAlignment="1" applyProtection="1" pivotButton="0" quotePrefix="0" xfId="0">
      <alignment horizontal="center" vertical="center"/>
      <protection locked="0" hidden="0"/>
    </xf>
    <xf numFmtId="0" fontId="6" fillId="0" borderId="0" applyAlignment="1" applyProtection="1" pivotButton="0" quotePrefix="0" xfId="0">
      <alignment horizontal="center" vertical="center"/>
      <protection locked="0" hidden="0"/>
    </xf>
    <xf numFmtId="0" fontId="21" fillId="11" borderId="10" applyAlignment="1" pivotButton="0" quotePrefix="0" xfId="0">
      <alignment horizontal="center" vertical="center" wrapText="1"/>
    </xf>
    <xf numFmtId="0" fontId="21" fillId="11" borderId="11" applyAlignment="1" pivotButton="0" quotePrefix="0" xfId="0">
      <alignment horizontal="center" vertical="center" wrapText="1"/>
    </xf>
    <xf numFmtId="0" fontId="48" fillId="0" borderId="10" applyAlignment="1" applyProtection="1" pivotButton="0" quotePrefix="0" xfId="0">
      <alignment horizontal="center" vertical="center"/>
      <protection locked="0" hidden="0"/>
    </xf>
    <xf numFmtId="0" fontId="48" fillId="0" borderId="12" applyAlignment="1" applyProtection="1" pivotButton="0" quotePrefix="0" xfId="0">
      <alignment horizontal="center" vertical="center"/>
      <protection locked="0" hidden="0"/>
    </xf>
    <xf numFmtId="0" fontId="48" fillId="0" borderId="13" applyAlignment="1" applyProtection="1" pivotButton="0" quotePrefix="0" xfId="0">
      <alignment horizontal="center" vertical="center"/>
      <protection locked="0" hidden="0"/>
    </xf>
    <xf numFmtId="0" fontId="20" fillId="22" borderId="51" applyAlignment="1" pivotButton="0" quotePrefix="0" xfId="0">
      <alignment horizontal="center"/>
    </xf>
    <xf numFmtId="0" fontId="20" fillId="22" borderId="52" applyAlignment="1" pivotButton="0" quotePrefix="0" xfId="0">
      <alignment horizontal="center"/>
    </xf>
    <xf numFmtId="0" fontId="20" fillId="22" borderId="53" applyAlignment="1" pivotButton="0" quotePrefix="0" xfId="0">
      <alignment horizontal="center"/>
    </xf>
    <xf numFmtId="0" fontId="20" fillId="12" borderId="51" applyAlignment="1" pivotButton="0" quotePrefix="0" xfId="0">
      <alignment horizontal="center"/>
    </xf>
    <xf numFmtId="0" fontId="20" fillId="12" borderId="52" applyAlignment="1" pivotButton="0" quotePrefix="0" xfId="0">
      <alignment horizontal="center"/>
    </xf>
    <xf numFmtId="0" fontId="20" fillId="12" borderId="53" applyAlignment="1" pivotButton="0" quotePrefix="0" xfId="0">
      <alignment horizontal="center"/>
    </xf>
    <xf numFmtId="0" fontId="21" fillId="11" borderId="22" applyAlignment="1" pivotButton="0" quotePrefix="0" xfId="0">
      <alignment horizontal="center"/>
    </xf>
    <xf numFmtId="0" fontId="4" fillId="8" borderId="8" applyAlignment="1" pivotButton="0" quotePrefix="0" xfId="0">
      <alignment horizontal="center"/>
    </xf>
    <xf numFmtId="0" fontId="4" fillId="8" borderId="8" applyAlignment="1" pivotButton="0" quotePrefix="0" xfId="0">
      <alignment horizontal="center" wrapText="1"/>
    </xf>
    <xf numFmtId="0" fontId="28" fillId="2" borderId="8" applyAlignment="1" pivotButton="0" quotePrefix="0" xfId="0">
      <alignment horizontal="center" vertical="center"/>
    </xf>
    <xf numFmtId="0" fontId="6" fillId="9" borderId="8" applyAlignment="1" pivotButton="0" quotePrefix="0" xfId="0">
      <alignment horizontal="justify" vertical="center" wrapText="1"/>
    </xf>
    <xf numFmtId="0" fontId="21" fillId="8" borderId="8" applyAlignment="1" pivotButton="0" quotePrefix="0" xfId="0">
      <alignment horizontal="center"/>
    </xf>
    <xf numFmtId="0" fontId="28" fillId="2" borderId="8" applyAlignment="1" pivotButton="0" quotePrefix="0" xfId="0">
      <alignment horizontal="center" vertical="center" wrapText="1"/>
    </xf>
    <xf numFmtId="0" fontId="28" fillId="2" borderId="8" applyAlignment="1" pivotButton="0" quotePrefix="0" xfId="0">
      <alignment horizontal="center" wrapText="1"/>
    </xf>
    <xf numFmtId="0" fontId="55" fillId="2" borderId="0" applyAlignment="1" pivotButton="0" quotePrefix="0" xfId="0">
      <alignment horizontal="center" vertical="center" wrapText="1"/>
    </xf>
    <xf numFmtId="0" fontId="6" fillId="2" borderId="8"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6" fillId="2" borderId="8" applyAlignment="1" pivotButton="0" quotePrefix="0" xfId="0">
      <alignment horizontal="justify" vertical="center" wrapText="1"/>
    </xf>
    <xf numFmtId="0" fontId="4" fillId="8" borderId="8" applyAlignment="1" pivotButton="0" quotePrefix="0" xfId="0">
      <alignment horizontal="center" vertical="center" wrapText="1"/>
    </xf>
    <xf numFmtId="0" fontId="28" fillId="2" borderId="35" applyAlignment="1" pivotButton="0" quotePrefix="0" xfId="0">
      <alignment horizontal="center" wrapText="1"/>
    </xf>
    <xf numFmtId="0" fontId="28" fillId="2" borderId="36" applyAlignment="1" pivotButton="0" quotePrefix="0" xfId="0">
      <alignment horizontal="center" wrapText="1"/>
    </xf>
    <xf numFmtId="0" fontId="28" fillId="2" borderId="7" applyAlignment="1" pivotButton="0" quotePrefix="0" xfId="0">
      <alignment horizontal="center" wrapText="1"/>
    </xf>
    <xf numFmtId="0" fontId="28" fillId="2" borderId="0" applyAlignment="1" pivotButton="0" quotePrefix="0" xfId="0">
      <alignment horizontal="center" vertical="center" textRotation="90" wrapText="1"/>
    </xf>
    <xf numFmtId="0" fontId="28" fillId="2" borderId="0" applyAlignment="1" pivotButton="0" quotePrefix="0" xfId="0">
      <alignment horizontal="center" vertical="center" textRotation="90"/>
    </xf>
    <xf numFmtId="0" fontId="4" fillId="11" borderId="35" applyAlignment="1" pivotButton="0" quotePrefix="0" xfId="0">
      <alignment horizontal="center" vertical="center"/>
    </xf>
    <xf numFmtId="0" fontId="4" fillId="11" borderId="7" applyAlignment="1" pivotButton="0" quotePrefix="0" xfId="0">
      <alignment horizontal="center" vertical="center"/>
    </xf>
    <xf numFmtId="0" fontId="28" fillId="2" borderId="0" applyAlignment="1" pivotButton="0" quotePrefix="0" xfId="0">
      <alignment horizontal="center" vertical="center"/>
    </xf>
    <xf numFmtId="0" fontId="6" fillId="2" borderId="8" applyAlignment="1" pivotButton="0" quotePrefix="0" xfId="0">
      <alignment horizontal="center" vertical="center"/>
    </xf>
    <xf numFmtId="0" fontId="6" fillId="2" borderId="34" applyAlignment="1" pivotButton="0" quotePrefix="0" xfId="0">
      <alignment horizontal="center" vertical="center"/>
    </xf>
    <xf numFmtId="0" fontId="6" fillId="2" borderId="37" applyAlignment="1" pivotButton="0" quotePrefix="0" xfId="0">
      <alignment horizontal="center" vertical="center"/>
    </xf>
    <xf numFmtId="0" fontId="6" fillId="2" borderId="31" applyAlignment="1" pivotButton="0" quotePrefix="0" xfId="0">
      <alignment horizontal="center" vertical="center"/>
    </xf>
    <xf numFmtId="0" fontId="28" fillId="0" borderId="35" applyAlignment="1" pivotButton="0" quotePrefix="0" xfId="0">
      <alignment horizontal="center" vertical="center"/>
    </xf>
    <xf numFmtId="0" fontId="28" fillId="0" borderId="36" applyAlignment="1" pivotButton="0" quotePrefix="0" xfId="0">
      <alignment horizontal="center" vertical="center"/>
    </xf>
    <xf numFmtId="0" fontId="28"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8" fillId="2" borderId="8" applyAlignment="1" pivotButton="0" quotePrefix="0" xfId="0">
      <alignment horizontal="left" vertical="center"/>
    </xf>
    <xf numFmtId="0" fontId="4" fillId="11" borderId="36" applyAlignment="1" pivotButton="0" quotePrefix="0" xfId="0">
      <alignment horizontal="center" vertical="center"/>
    </xf>
    <xf numFmtId="0" fontId="28" fillId="12" borderId="29" applyAlignment="1" pivotButton="0" quotePrefix="0" xfId="0">
      <alignment horizontal="center" vertical="center" wrapText="1"/>
    </xf>
    <xf numFmtId="0" fontId="28" fillId="12" borderId="24" applyAlignment="1" pivotButton="0" quotePrefix="0" xfId="0">
      <alignment horizontal="center" vertical="center" wrapText="1"/>
    </xf>
    <xf numFmtId="0" fontId="28" fillId="12" borderId="26" applyAlignment="1" pivotButton="0" quotePrefix="0" xfId="0">
      <alignment horizontal="center" vertical="center" wrapText="1"/>
    </xf>
    <xf numFmtId="0" fontId="25" fillId="0" borderId="34" applyAlignment="1" pivotButton="0" quotePrefix="0" xfId="0">
      <alignment horizontal="center" vertical="top" wrapText="1"/>
    </xf>
    <xf numFmtId="0" fontId="25" fillId="0" borderId="37" applyAlignment="1" pivotButton="0" quotePrefix="0" xfId="0">
      <alignment horizontal="center" vertical="top" wrapText="1"/>
    </xf>
    <xf numFmtId="0" fontId="25" fillId="0" borderId="31" applyAlignment="1" pivotButton="0" quotePrefix="0" xfId="0">
      <alignment horizontal="center" vertical="top" wrapText="1"/>
    </xf>
    <xf numFmtId="0" fontId="28" fillId="12" borderId="27" applyAlignment="1" pivotButton="0" quotePrefix="0" xfId="0">
      <alignment horizontal="center" vertical="center" wrapText="1"/>
    </xf>
    <xf numFmtId="0" fontId="28" fillId="12" borderId="28" applyAlignment="1" pivotButton="0" quotePrefix="0" xfId="0">
      <alignment horizontal="center" vertical="center" wrapText="1"/>
    </xf>
    <xf numFmtId="0" fontId="28" fillId="12" borderId="23" applyAlignment="1" pivotButton="0" quotePrefix="0" xfId="0">
      <alignment horizontal="center" vertical="center" wrapText="1"/>
    </xf>
    <xf numFmtId="0" fontId="28" fillId="12" borderId="8" applyAlignment="1" pivotButton="0" quotePrefix="0" xfId="0">
      <alignment horizontal="center" vertical="center" wrapText="1"/>
    </xf>
    <xf numFmtId="0" fontId="64" fillId="11" borderId="54" applyAlignment="1" pivotButton="0" quotePrefix="0" xfId="0">
      <alignment horizontal="center" vertical="center" wrapText="1"/>
    </xf>
    <xf numFmtId="0" fontId="64" fillId="11" borderId="31" applyAlignment="1" pivotButton="0" quotePrefix="0" xfId="0">
      <alignment horizontal="center" vertical="center" wrapText="1"/>
    </xf>
    <xf numFmtId="0" fontId="64" fillId="11" borderId="28" applyAlignment="1" pivotButton="0" quotePrefix="0" xfId="0">
      <alignment horizontal="center" vertical="center"/>
    </xf>
    <xf numFmtId="0" fontId="64" fillId="11" borderId="8" applyAlignment="1" pivotButton="0" quotePrefix="0" xfId="0">
      <alignment horizontal="center" vertical="center"/>
    </xf>
    <xf numFmtId="9" fontId="64" fillId="11" borderId="28" applyAlignment="1" pivotButton="0" quotePrefix="0" xfId="2">
      <alignment horizontal="center" vertical="center"/>
    </xf>
    <xf numFmtId="9" fontId="64" fillId="11" borderId="8" applyAlignment="1" pivotButton="0" quotePrefix="0" xfId="2">
      <alignment horizontal="center" vertical="center"/>
    </xf>
    <xf numFmtId="14" fontId="6" fillId="2" borderId="76" applyAlignment="1" applyProtection="1" pivotButton="0" quotePrefix="0" xfId="0">
      <alignment horizontal="center" vertical="center" wrapText="1"/>
      <protection locked="0" hidden="0"/>
    </xf>
    <xf numFmtId="0" fontId="6" fillId="2" borderId="62" applyAlignment="1" applyProtection="1" pivotButton="0" quotePrefix="0" xfId="0">
      <alignment horizontal="center" vertical="center" wrapText="1"/>
      <protection locked="0" hidden="0"/>
    </xf>
    <xf numFmtId="0" fontId="6" fillId="2" borderId="76" applyAlignment="1" applyProtection="1" pivotButton="0" quotePrefix="0" xfId="0">
      <alignment horizontal="justify" vertical="center" wrapText="1"/>
      <protection locked="0" hidden="0"/>
    </xf>
    <xf numFmtId="0" fontId="6" fillId="2" borderId="62" applyAlignment="1" applyProtection="1" pivotButton="0" quotePrefix="0" xfId="0">
      <alignment horizontal="justify" vertical="center" wrapText="1"/>
      <protection locked="0" hidden="0"/>
    </xf>
    <xf numFmtId="14" fontId="6" fillId="2" borderId="60" applyAlignment="1" applyProtection="1" pivotButton="0" quotePrefix="0" xfId="0">
      <alignment horizontal="center" vertical="center" wrapText="1"/>
      <protection locked="0" hidden="0"/>
    </xf>
    <xf numFmtId="0" fontId="30" fillId="2" borderId="8" applyAlignment="1" applyProtection="1" pivotButton="0" quotePrefix="0" xfId="0">
      <alignment horizontal="center" vertical="center" wrapText="1"/>
      <protection locked="0" hidden="1"/>
    </xf>
    <xf numFmtId="14" fontId="6" fillId="2" borderId="62" applyAlignment="1" applyProtection="1" pivotButton="0" quotePrefix="0" xfId="0">
      <alignment horizontal="center" vertical="center" wrapText="1"/>
      <protection locked="0" hidden="0"/>
    </xf>
    <xf numFmtId="14" fontId="6" fillId="2" borderId="82" applyAlignment="1" applyProtection="1" pivotButton="0" quotePrefix="0" xfId="0">
      <alignment horizontal="center" vertical="center"/>
      <protection locked="0" hidden="0"/>
    </xf>
    <xf numFmtId="14" fontId="6" fillId="2" borderId="83" applyAlignment="1" applyProtection="1" pivotButton="0" quotePrefix="0" xfId="0">
      <alignment horizontal="center" vertical="center"/>
      <protection locked="0" hidden="0"/>
    </xf>
    <xf numFmtId="0" fontId="30" fillId="2" borderId="67" applyAlignment="1" applyProtection="1" pivotButton="0" quotePrefix="0" xfId="0">
      <alignment horizontal="center" vertical="center" wrapText="1"/>
      <protection locked="0" hidden="1"/>
    </xf>
    <xf numFmtId="0" fontId="30" fillId="2" borderId="68" applyAlignment="1" applyProtection="1" pivotButton="0" quotePrefix="0" xfId="0">
      <alignment horizontal="center" vertical="center" wrapText="1"/>
      <protection locked="0" hidden="1"/>
    </xf>
    <xf numFmtId="0" fontId="6" fillId="2" borderId="76" applyAlignment="1" applyProtection="1" pivotButton="0" quotePrefix="0" xfId="0">
      <alignment horizontal="center" vertical="center" wrapText="1"/>
      <protection locked="0" hidden="0"/>
    </xf>
    <xf numFmtId="0" fontId="6" fillId="2" borderId="76" applyAlignment="1" applyProtection="1" pivotButton="0" quotePrefix="0" xfId="0">
      <alignment horizontal="center" vertical="center"/>
      <protection locked="0" hidden="0"/>
    </xf>
    <xf numFmtId="0" fontId="6" fillId="2" borderId="62" applyAlignment="1" applyProtection="1" pivotButton="0" quotePrefix="0" xfId="0">
      <alignment horizontal="center" vertical="center"/>
      <protection locked="0" hidden="0"/>
    </xf>
    <xf numFmtId="14" fontId="0" fillId="2" borderId="76" applyAlignment="1" applyProtection="1" pivotButton="0" quotePrefix="0" xfId="0">
      <alignment horizontal="center" vertical="center" wrapText="1"/>
      <protection locked="0" hidden="0"/>
    </xf>
    <xf numFmtId="14" fontId="0" fillId="2" borderId="62" applyAlignment="1" applyProtection="1" pivotButton="0" quotePrefix="0" xfId="0">
      <alignment horizontal="center" vertical="center" wrapText="1"/>
      <protection locked="0" hidden="0"/>
    </xf>
    <xf numFmtId="0" fontId="6" fillId="2" borderId="61" applyAlignment="1" applyProtection="1" pivotButton="0" quotePrefix="0" xfId="0">
      <alignment horizontal="center" vertical="center" wrapText="1"/>
      <protection locked="0" hidden="0"/>
    </xf>
    <xf numFmtId="0" fontId="6" fillId="2" borderId="73" applyAlignment="1" applyProtection="1" pivotButton="0" quotePrefix="0" xfId="0">
      <alignment horizontal="center" vertical="center" wrapText="1"/>
      <protection locked="0" hidden="0"/>
    </xf>
    <xf numFmtId="0" fontId="6" fillId="2" borderId="74" applyAlignment="1" applyProtection="1" pivotButton="0" quotePrefix="0" xfId="0">
      <alignment horizontal="center" vertical="center" wrapText="1"/>
      <protection locked="0" hidden="0"/>
    </xf>
    <xf numFmtId="0" fontId="6" fillId="2" borderId="0" applyAlignment="1" applyProtection="1" pivotButton="0" quotePrefix="0" xfId="0">
      <alignment horizontal="center" vertical="center" wrapText="1"/>
      <protection locked="0" hidden="0"/>
    </xf>
    <xf numFmtId="0" fontId="6" fillId="2" borderId="65" applyAlignment="1" applyProtection="1" pivotButton="0" quotePrefix="0" xfId="0">
      <alignment horizontal="center" vertical="center" wrapText="1"/>
      <protection locked="0" hidden="0"/>
    </xf>
    <xf numFmtId="0" fontId="6" fillId="2" borderId="92" applyAlignment="1" applyProtection="1" pivotButton="0" quotePrefix="0" xfId="0">
      <alignment horizontal="center" vertical="center" wrapText="1"/>
      <protection locked="0" hidden="0"/>
    </xf>
    <xf numFmtId="0" fontId="6" fillId="2" borderId="0" applyAlignment="1" applyProtection="1" pivotButton="0" quotePrefix="0" xfId="0">
      <alignment horizontal="justify" vertical="center" wrapText="1"/>
      <protection locked="0" hidden="0"/>
    </xf>
    <xf numFmtId="14" fontId="6" fillId="2" borderId="8" applyAlignment="1" applyProtection="1" pivotButton="0" quotePrefix="0" xfId="0">
      <alignment horizontal="center" vertical="center" wrapText="1"/>
      <protection locked="0" hidden="0"/>
    </xf>
    <xf numFmtId="0" fontId="6" fillId="2" borderId="8" applyAlignment="1" applyProtection="1" pivotButton="0" quotePrefix="0" xfId="0">
      <alignment horizontal="center" vertical="center" wrapText="1"/>
      <protection locked="0" hidden="0"/>
    </xf>
    <xf numFmtId="0" fontId="0" fillId="2" borderId="76" applyAlignment="1" applyProtection="1" pivotButton="0" quotePrefix="0" xfId="0">
      <alignment horizontal="center" vertical="center" wrapText="1"/>
      <protection locked="0" hidden="0"/>
    </xf>
    <xf numFmtId="0" fontId="0" fillId="2" borderId="62" applyAlignment="1" applyProtection="1" pivotButton="0" quotePrefix="0" xfId="0">
      <alignment horizontal="center" vertical="center" wrapText="1"/>
      <protection locked="0" hidden="0"/>
    </xf>
    <xf numFmtId="14" fontId="6" fillId="2" borderId="93" applyAlignment="1" applyProtection="1" pivotButton="0" quotePrefix="0" xfId="0">
      <alignment horizontal="center" vertical="center" wrapText="1"/>
      <protection locked="0" hidden="0"/>
    </xf>
    <xf numFmtId="1" fontId="6" fillId="2" borderId="8" applyAlignment="1" applyProtection="1" pivotButton="0" quotePrefix="0" xfId="0">
      <alignment horizontal="center" vertical="center" wrapText="1"/>
      <protection locked="0" hidden="0"/>
    </xf>
    <xf numFmtId="0" fontId="6" fillId="2" borderId="63" applyAlignment="1" applyProtection="1" pivotButton="0" quotePrefix="0" xfId="0">
      <alignment horizontal="center" vertical="center" wrapText="1"/>
      <protection locked="0" hidden="0"/>
    </xf>
    <xf numFmtId="0" fontId="6" fillId="2" borderId="90" applyAlignment="1" applyProtection="1" pivotButton="0" quotePrefix="0" xfId="0">
      <alignment horizontal="center" vertical="center" wrapText="1"/>
      <protection locked="0" hidden="0"/>
    </xf>
    <xf numFmtId="0" fontId="6" fillId="2" borderId="94" applyAlignment="1" applyProtection="1" pivotButton="0" quotePrefix="0" xfId="0">
      <alignment horizontal="center" vertical="center" wrapText="1"/>
      <protection locked="0" hidden="0"/>
    </xf>
    <xf numFmtId="9" fontId="6" fillId="2" borderId="95" applyAlignment="1" applyProtection="1" pivotButton="0" quotePrefix="0" xfId="2">
      <alignment horizontal="center" vertical="center" wrapText="1"/>
      <protection locked="0" hidden="0"/>
    </xf>
    <xf numFmtId="9" fontId="6" fillId="2" borderId="96" applyAlignment="1" applyProtection="1" pivotButton="0" quotePrefix="0" xfId="2">
      <alignment horizontal="center" vertical="center" wrapText="1"/>
      <protection locked="0" hidden="0"/>
    </xf>
    <xf numFmtId="9" fontId="6" fillId="2" borderId="4" applyAlignment="1" applyProtection="1" pivotButton="0" quotePrefix="0" xfId="2">
      <alignment horizontal="center" vertical="center" wrapText="1"/>
      <protection locked="0" hidden="0"/>
    </xf>
    <xf numFmtId="9" fontId="6" fillId="2" borderId="6" applyAlignment="1" applyProtection="1" pivotButton="0" quotePrefix="0" xfId="2">
      <alignment horizontal="center" vertical="center" wrapText="1"/>
      <protection locked="0" hidden="0"/>
    </xf>
    <xf numFmtId="0" fontId="30" fillId="2" borderId="4" applyAlignment="1" applyProtection="1" pivotButton="0" quotePrefix="0" xfId="0">
      <alignment horizontal="center" vertical="center" wrapText="1"/>
      <protection locked="0" hidden="0"/>
    </xf>
    <xf numFmtId="0" fontId="30" fillId="2" borderId="6" applyAlignment="1" applyProtection="1" pivotButton="0" quotePrefix="0" xfId="0">
      <alignment horizontal="center" vertical="center" wrapText="1"/>
      <protection locked="0" hidden="0"/>
    </xf>
    <xf numFmtId="0" fontId="30" fillId="2" borderId="72" applyAlignment="1" applyProtection="1" pivotButton="0" quotePrefix="0" xfId="0">
      <alignment horizontal="center" vertical="center" wrapText="1"/>
      <protection locked="0" hidden="1"/>
    </xf>
    <xf numFmtId="9" fontId="6" fillId="2" borderId="8" applyAlignment="1" applyProtection="1" pivotButton="0" quotePrefix="0" xfId="0">
      <alignment horizontal="center" vertical="center" wrapText="1"/>
      <protection locked="0" hidden="1"/>
    </xf>
    <xf numFmtId="0" fontId="6" fillId="2" borderId="8" applyAlignment="1" applyProtection="1" pivotButton="0" quotePrefix="0" xfId="0">
      <alignment horizontal="center" vertical="center" wrapText="1"/>
      <protection locked="0" hidden="1"/>
    </xf>
    <xf numFmtId="0" fontId="6" fillId="2" borderId="8" applyAlignment="1" applyProtection="1" pivotButton="0" quotePrefix="0" xfId="0">
      <alignment horizontal="justify" vertical="center" wrapText="1"/>
      <protection locked="0" hidden="0"/>
    </xf>
    <xf numFmtId="0" fontId="33" fillId="2" borderId="8" applyAlignment="1" applyProtection="1" pivotButton="0" quotePrefix="0" xfId="0">
      <alignment horizontal="justify" vertical="center" wrapText="1"/>
      <protection locked="0" hidden="0"/>
    </xf>
    <xf numFmtId="0" fontId="6" fillId="0" borderId="8" applyAlignment="1" applyProtection="1" pivotButton="0" quotePrefix="0" xfId="0">
      <alignment horizontal="justify" vertical="center" wrapText="1"/>
      <protection locked="0" hidden="0"/>
    </xf>
    <xf numFmtId="0" fontId="28" fillId="2" borderId="2" applyAlignment="1" pivotButton="0" quotePrefix="0" xfId="0">
      <alignment horizontal="center" vertical="center" wrapText="1"/>
    </xf>
    <xf numFmtId="0" fontId="21" fillId="11" borderId="2" applyAlignment="1" pivotButton="0" quotePrefix="0" xfId="0">
      <alignment horizontal="center" vertical="center" wrapText="1"/>
    </xf>
    <xf numFmtId="0" fontId="21" fillId="11" borderId="3" applyAlignment="1" pivotButton="0" quotePrefix="0" xfId="0">
      <alignment horizontal="center" vertical="center" wrapText="1"/>
    </xf>
    <xf numFmtId="0" fontId="28" fillId="2" borderId="34" applyAlignment="1" pivotButton="0" quotePrefix="0" xfId="0">
      <alignment horizontal="center" vertical="center" wrapText="1"/>
    </xf>
    <xf numFmtId="0" fontId="28" fillId="2" borderId="37" applyAlignment="1" pivotButton="0" quotePrefix="0" xfId="0">
      <alignment horizontal="center" vertical="center" wrapText="1"/>
    </xf>
    <xf numFmtId="0" fontId="28" fillId="2" borderId="31" applyAlignment="1" pivotButton="0" quotePrefix="0" xfId="0">
      <alignment horizontal="center" vertical="center" wrapText="1"/>
    </xf>
    <xf numFmtId="0" fontId="33" fillId="2" borderId="82" applyAlignment="1" applyProtection="1" pivotButton="0" quotePrefix="0" xfId="0">
      <alignment horizontal="center" vertical="center" wrapText="1"/>
      <protection locked="0" hidden="0"/>
    </xf>
    <xf numFmtId="0" fontId="33" fillId="2" borderId="83" applyAlignment="1" applyProtection="1" pivotButton="0" quotePrefix="0" xfId="0">
      <alignment horizontal="center" vertical="center" wrapText="1"/>
      <protection locked="0" hidden="0"/>
    </xf>
    <xf numFmtId="0" fontId="33" fillId="2" borderId="80" applyAlignment="1" applyProtection="1" pivotButton="0" quotePrefix="0" xfId="0">
      <alignment horizontal="center" vertical="center" wrapText="1"/>
      <protection locked="0" hidden="0"/>
    </xf>
    <xf numFmtId="0" fontId="6" fillId="2" borderId="89" applyAlignment="1" applyProtection="1" pivotButton="0" quotePrefix="0" xfId="0">
      <alignment horizontal="center" vertical="center" wrapText="1"/>
      <protection locked="0" hidden="0"/>
    </xf>
    <xf numFmtId="0" fontId="6" fillId="2" borderId="72" applyAlignment="1" applyProtection="1" pivotButton="0" quotePrefix="0" xfId="0">
      <alignment horizontal="center" vertical="center" wrapText="1"/>
      <protection locked="0" hidden="0"/>
    </xf>
    <xf numFmtId="0" fontId="62" fillId="0" borderId="0" applyAlignment="1" pivotButton="0" quotePrefix="0" xfId="0">
      <alignment horizontal="center" vertical="center" wrapText="1"/>
    </xf>
    <xf numFmtId="0" fontId="62" fillId="0" borderId="30" applyAlignment="1" pivotButton="0" quotePrefix="0" xfId="0">
      <alignment horizontal="center" vertical="center" wrapText="1"/>
    </xf>
    <xf numFmtId="0" fontId="28" fillId="2" borderId="79" applyAlignment="1" pivotButton="0" quotePrefix="0" xfId="0">
      <alignment horizontal="center" vertical="center" wrapText="1"/>
    </xf>
    <xf numFmtId="0" fontId="28" fillId="2" borderId="6" applyAlignment="1" pivotButton="0" quotePrefix="0" xfId="0">
      <alignment horizontal="center" vertical="center" wrapText="1"/>
    </xf>
    <xf numFmtId="0" fontId="33" fillId="2" borderId="61" applyAlignment="1" applyProtection="1" pivotButton="0" quotePrefix="0" xfId="0">
      <alignment horizontal="center" vertical="center" wrapText="1"/>
      <protection locked="0" hidden="0"/>
    </xf>
    <xf numFmtId="0" fontId="33" fillId="2" borderId="63" applyAlignment="1" applyProtection="1" pivotButton="0" quotePrefix="0" xfId="0">
      <alignment horizontal="center" vertical="center" wrapText="1"/>
      <protection locked="0" hidden="0"/>
    </xf>
    <xf numFmtId="0" fontId="33" fillId="2" borderId="81" applyAlignment="1" applyProtection="1" pivotButton="0" quotePrefix="0" xfId="0">
      <alignment horizontal="justify" vertical="center" wrapText="1"/>
      <protection locked="0" hidden="0"/>
    </xf>
    <xf numFmtId="0" fontId="33" fillId="2" borderId="80" applyAlignment="1" applyProtection="1" pivotButton="0" quotePrefix="0" xfId="0">
      <alignment horizontal="justify" vertical="center" wrapText="1"/>
      <protection locked="0" hidden="0"/>
    </xf>
    <xf numFmtId="0" fontId="6" fillId="2" borderId="75" applyAlignment="1" applyProtection="1" pivotButton="0" quotePrefix="0" xfId="0">
      <alignment horizontal="center" vertical="center" wrapText="1"/>
      <protection locked="0" hidden="0"/>
    </xf>
    <xf numFmtId="0" fontId="6" fillId="2" borderId="68" applyAlignment="1" applyProtection="1" pivotButton="0" quotePrefix="0" xfId="0">
      <alignment horizontal="center" vertical="center" wrapText="1"/>
      <protection locked="0" hidden="0"/>
    </xf>
    <xf numFmtId="0" fontId="43" fillId="0" borderId="35" applyAlignment="1" pivotButton="0" quotePrefix="0" xfId="0">
      <alignment horizontal="center" vertical="center" wrapText="1"/>
    </xf>
    <xf numFmtId="0" fontId="43" fillId="0" borderId="36" applyAlignment="1" pivotButton="0" quotePrefix="0" xfId="0">
      <alignment horizontal="center" vertical="center" wrapText="1"/>
    </xf>
    <xf numFmtId="0" fontId="43" fillId="0" borderId="7" applyAlignment="1" pivotButton="0" quotePrefix="0" xfId="0">
      <alignment horizontal="center" vertical="center" wrapText="1"/>
    </xf>
    <xf numFmtId="0" fontId="33" fillId="0" borderId="82" applyAlignment="1" applyProtection="1" pivotButton="0" quotePrefix="0" xfId="0">
      <alignment horizontal="center" vertical="center" wrapText="1"/>
      <protection locked="0" hidden="0"/>
    </xf>
    <xf numFmtId="0" fontId="33" fillId="0" borderId="80" applyAlignment="1" applyProtection="1" pivotButton="0" quotePrefix="0" xfId="0">
      <alignment horizontal="center" vertical="center" wrapText="1"/>
      <protection locked="0" hidden="0"/>
    </xf>
    <xf numFmtId="9" fontId="6" fillId="2" borderId="64" applyAlignment="1" applyProtection="1" pivotButton="0" quotePrefix="0" xfId="0">
      <alignment horizontal="center" vertical="center" wrapText="1"/>
      <protection locked="0" hidden="1"/>
    </xf>
    <xf numFmtId="9" fontId="6" fillId="2" borderId="66" applyAlignment="1" applyProtection="1" pivotButton="0" quotePrefix="0" xfId="0">
      <alignment horizontal="center" vertical="center" wrapText="1"/>
      <protection locked="0" hidden="1"/>
    </xf>
    <xf numFmtId="0" fontId="6" fillId="2" borderId="60" applyAlignment="1" applyProtection="1" pivotButton="0" quotePrefix="0" xfId="0">
      <alignment horizontal="center" vertical="center" wrapText="1"/>
      <protection locked="0" hidden="0"/>
    </xf>
    <xf numFmtId="0" fontId="21" fillId="11" borderId="1" applyAlignment="1" pivotButton="0" quotePrefix="0" xfId="0">
      <alignment horizontal="center" vertical="center"/>
    </xf>
    <xf numFmtId="0" fontId="21" fillId="21" borderId="43" applyAlignment="1" pivotButton="0" quotePrefix="0" xfId="0">
      <alignment horizontal="center" vertical="center"/>
    </xf>
    <xf numFmtId="0" fontId="21" fillId="21" borderId="44" applyAlignment="1" pivotButton="0" quotePrefix="0" xfId="0">
      <alignment horizontal="center" vertical="center"/>
    </xf>
    <xf numFmtId="0" fontId="21" fillId="21" borderId="45" applyAlignment="1" pivotButton="0" quotePrefix="0" xfId="0">
      <alignment horizontal="center" vertical="center"/>
    </xf>
    <xf numFmtId="0" fontId="20" fillId="12" borderId="3" applyAlignment="1" pivotButton="0" quotePrefix="0" xfId="0">
      <alignment horizontal="center" vertical="center" wrapText="1"/>
    </xf>
    <xf numFmtId="0" fontId="20" fillId="12" borderId="1" applyAlignment="1" pivotButton="0" quotePrefix="0" xfId="0">
      <alignment horizontal="center" vertical="center" wrapText="1"/>
    </xf>
    <xf numFmtId="0" fontId="21" fillId="11" borderId="2" applyAlignment="1" pivotButton="0" quotePrefix="0" xfId="0">
      <alignment horizontal="center" vertical="center"/>
    </xf>
    <xf numFmtId="0" fontId="21" fillId="11" borderId="5" applyAlignment="1" pivotButton="0" quotePrefix="0" xfId="0">
      <alignment horizontal="center" vertical="center"/>
    </xf>
    <xf numFmtId="0" fontId="21" fillId="11" borderId="3" applyAlignment="1" pivotButton="0" quotePrefix="0" xfId="0">
      <alignment horizontal="center" vertical="center"/>
    </xf>
    <xf numFmtId="0" fontId="21" fillId="21" borderId="42" applyAlignment="1" pivotButton="0" quotePrefix="0" xfId="0">
      <alignment horizontal="center" vertical="center"/>
    </xf>
    <xf numFmtId="0" fontId="21" fillId="21" borderId="5" applyAlignment="1" pivotButton="0" quotePrefix="0" xfId="0">
      <alignment horizontal="center" vertical="center"/>
    </xf>
    <xf numFmtId="0" fontId="33" fillId="0" borderId="98" applyAlignment="1" applyProtection="1" pivotButton="0" quotePrefix="0" xfId="0">
      <alignment horizontal="justify" vertical="center" wrapText="1"/>
      <protection locked="0" hidden="0"/>
    </xf>
    <xf numFmtId="0" fontId="33" fillId="0" borderId="66" applyAlignment="1" applyProtection="1" pivotButton="0" quotePrefix="0" xfId="0">
      <alignment horizontal="justify" vertical="center" wrapText="1"/>
      <protection locked="0" hidden="0"/>
    </xf>
    <xf numFmtId="9" fontId="6" fillId="2" borderId="84" applyAlignment="1" applyProtection="1" pivotButton="0" quotePrefix="0" xfId="0">
      <alignment horizontal="center" vertical="center" wrapText="1"/>
      <protection locked="0" hidden="0"/>
    </xf>
    <xf numFmtId="9" fontId="6" fillId="2" borderId="79" applyAlignment="1" applyProtection="1" pivotButton="0" quotePrefix="0" xfId="0">
      <alignment horizontal="center" vertical="center" wrapText="1"/>
      <protection locked="0" hidden="0"/>
    </xf>
    <xf numFmtId="0" fontId="30" fillId="2" borderId="84" applyAlignment="1" applyProtection="1" pivotButton="0" quotePrefix="0" xfId="0">
      <alignment horizontal="center" vertical="center" wrapText="1"/>
      <protection locked="0" hidden="0"/>
    </xf>
    <xf numFmtId="0" fontId="30" fillId="2" borderId="79" applyAlignment="1" applyProtection="1" pivotButton="0" quotePrefix="0" xfId="0">
      <alignment horizontal="center" vertical="center" wrapText="1"/>
      <protection locked="0" hidden="0"/>
    </xf>
    <xf numFmtId="0" fontId="6" fillId="2" borderId="4" applyAlignment="1" applyProtection="1" pivotButton="0" quotePrefix="0" xfId="0">
      <alignment horizontal="center" vertical="center" wrapText="1"/>
      <protection locked="0" hidden="0"/>
    </xf>
    <xf numFmtId="0" fontId="6" fillId="2" borderId="6" applyAlignment="1" applyProtection="1" pivotButton="0" quotePrefix="0" xfId="0">
      <alignment horizontal="center" vertical="center" wrapText="1"/>
      <protection locked="0" hidden="0"/>
    </xf>
    <xf numFmtId="0" fontId="6" fillId="2" borderId="91" applyAlignment="1" applyProtection="1" pivotButton="0" quotePrefix="0" xfId="0">
      <alignment horizontal="center" vertical="center" wrapText="1"/>
      <protection locked="0" hidden="0"/>
    </xf>
    <xf numFmtId="9" fontId="6" fillId="2" borderId="67" applyAlignment="1" applyProtection="1" pivotButton="0" quotePrefix="0" xfId="2">
      <alignment horizontal="center" vertical="center" wrapText="1"/>
      <protection locked="0" hidden="0"/>
    </xf>
    <xf numFmtId="9" fontId="6" fillId="2" borderId="97" applyAlignment="1" applyProtection="1" pivotButton="0" quotePrefix="0" xfId="2">
      <alignment horizontal="center" vertical="center" wrapText="1"/>
      <protection locked="0" hidden="0"/>
    </xf>
    <xf numFmtId="9" fontId="6" fillId="2" borderId="64" applyAlignment="1" applyProtection="1" pivotButton="0" quotePrefix="0" xfId="2">
      <alignment horizontal="center" vertical="center" wrapText="1"/>
      <protection locked="0" hidden="0"/>
    </xf>
    <xf numFmtId="9" fontId="6" fillId="2" borderId="65" applyAlignment="1" applyProtection="1" pivotButton="0" quotePrefix="0" xfId="2">
      <alignment horizontal="center" vertical="center" wrapText="1"/>
      <protection locked="0" hidden="0"/>
    </xf>
    <xf numFmtId="9" fontId="6" fillId="2" borderId="8" applyAlignment="1" applyProtection="1" pivotButton="0" quotePrefix="0" xfId="2">
      <alignment horizontal="center" vertical="center" wrapText="1"/>
      <protection locked="0" hidden="0"/>
    </xf>
    <xf numFmtId="0" fontId="21" fillId="21" borderId="2" applyAlignment="1" pivotButton="0" quotePrefix="0" xfId="0">
      <alignment horizontal="center" vertical="center"/>
    </xf>
    <xf numFmtId="0" fontId="6" fillId="2" borderId="34" applyAlignment="1" applyProtection="1" pivotButton="0" quotePrefix="0" xfId="0">
      <alignment horizontal="left" vertical="center" wrapText="1"/>
      <protection locked="0" hidden="0"/>
    </xf>
    <xf numFmtId="0" fontId="6" fillId="2" borderId="31" applyAlignment="1" applyProtection="1" pivotButton="0" quotePrefix="0" xfId="0">
      <alignment horizontal="left" vertical="center" wrapText="1"/>
      <protection locked="0" hidden="0"/>
    </xf>
    <xf numFmtId="0" fontId="0" fillId="2" borderId="0" applyAlignment="1" pivotButton="0" quotePrefix="0" xfId="0">
      <alignment horizontal="center" vertical="center" wrapText="1"/>
    </xf>
    <xf numFmtId="0" fontId="0" fillId="2" borderId="0" applyAlignment="1" pivotButton="0" quotePrefix="0" xfId="0">
      <alignment horizontal="right" wrapText="1"/>
    </xf>
    <xf numFmtId="0" fontId="0" fillId="2" borderId="0" applyAlignment="1" pivotButton="0" quotePrefix="0" xfId="0">
      <alignment horizontal="right"/>
    </xf>
    <xf numFmtId="0" fontId="25" fillId="23" borderId="0" applyAlignment="1" pivotButton="0" quotePrefix="0" xfId="0">
      <alignment horizontal="center" vertical="top" wrapText="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1" fontId="10" fillId="0" borderId="38" applyAlignment="1" applyProtection="1" pivotButton="0" quotePrefix="0" xfId="0">
      <alignment horizontal="center" vertical="center" wrapText="1"/>
      <protection locked="1" hidden="1"/>
    </xf>
    <xf numFmtId="1" fontId="10" fillId="0" borderId="39" applyAlignment="1" applyProtection="1" pivotButton="0" quotePrefix="0" xfId="0">
      <alignment horizontal="center" vertical="center" wrapText="1"/>
      <protection locked="1" hidden="1"/>
    </xf>
    <xf numFmtId="1" fontId="10" fillId="0" borderId="49" applyAlignment="1" applyProtection="1" pivotButton="0" quotePrefix="0" xfId="0">
      <alignment horizontal="center" vertical="center" wrapText="1"/>
      <protection locked="1" hidden="1"/>
    </xf>
    <xf numFmtId="1" fontId="10" fillId="0" borderId="50" applyAlignment="1" applyProtection="1" pivotButton="0" quotePrefix="0" xfId="0">
      <alignment horizontal="center" vertical="center" wrapText="1"/>
      <protection locked="1" hidden="1"/>
    </xf>
    <xf numFmtId="1" fontId="10" fillId="0" borderId="40" applyAlignment="1" applyProtection="1" pivotButton="0" quotePrefix="0" xfId="0">
      <alignment horizontal="center" vertical="center" wrapText="1"/>
      <protection locked="1" hidden="1"/>
    </xf>
    <xf numFmtId="1" fontId="10" fillId="0" borderId="41" applyAlignment="1" applyProtection="1" pivotButton="0" quotePrefix="0" xfId="0">
      <alignment horizontal="center" vertical="center" wrapText="1"/>
      <protection locked="1" hidden="1"/>
    </xf>
    <xf numFmtId="0" fontId="10" fillId="0" borderId="1" applyAlignment="1" applyProtection="1" pivotButton="0" quotePrefix="0" xfId="0">
      <alignment horizontal="left" vertical="center" wrapText="1"/>
      <protection locked="1" hidden="1"/>
    </xf>
    <xf numFmtId="0" fontId="2" fillId="11" borderId="1" applyAlignment="1" applyProtection="1" pivotButton="0" quotePrefix="0" xfId="0">
      <alignment vertical="center" wrapText="1"/>
      <protection locked="1" hidden="1"/>
    </xf>
    <xf numFmtId="1" fontId="10" fillId="0" borderId="1" applyAlignment="1" applyProtection="1" pivotButton="0" quotePrefix="0" xfId="0">
      <alignment horizontal="center" vertical="center" wrapText="1"/>
      <protection locked="1" hidden="1"/>
    </xf>
    <xf numFmtId="0" fontId="8" fillId="11" borderId="6" applyAlignment="1" applyProtection="1" pivotButton="0" quotePrefix="0" xfId="0">
      <alignment horizontal="center"/>
      <protection locked="1" hidden="1"/>
    </xf>
    <xf numFmtId="0" fontId="8" fillId="11" borderId="1" applyAlignment="1" applyProtection="1" pivotButton="0" quotePrefix="0" xfId="0">
      <alignment horizontal="center"/>
      <protection locked="1" hidden="1"/>
    </xf>
    <xf numFmtId="0" fontId="9" fillId="11" borderId="4" applyAlignment="1" applyProtection="1" pivotButton="0" quotePrefix="0" xfId="0">
      <alignment horizontal="right" vertical="center" wrapText="1"/>
      <protection locked="1" hidden="1"/>
    </xf>
    <xf numFmtId="0" fontId="9" fillId="11" borderId="6" applyAlignment="1" applyProtection="1" pivotButton="0" quotePrefix="0" xfId="0">
      <alignment wrapText="1"/>
      <protection locked="1" hidden="1"/>
    </xf>
    <xf numFmtId="0" fontId="10" fillId="6" borderId="2" applyAlignment="1" applyProtection="1" pivotButton="0" quotePrefix="0" xfId="0">
      <alignment horizontal="center" vertical="center" wrapText="1"/>
      <protection locked="1" hidden="1"/>
    </xf>
    <xf numFmtId="0" fontId="10" fillId="6" borderId="3" applyAlignment="1" applyProtection="1" pivotButton="0" quotePrefix="0" xfId="0">
      <alignment horizontal="center" vertical="center" wrapText="1"/>
      <protection locked="1" hidden="1"/>
    </xf>
    <xf numFmtId="0" fontId="2" fillId="11" borderId="4" applyAlignment="1" applyProtection="1" pivotButton="0" quotePrefix="0" xfId="0">
      <alignment horizontal="center" vertical="center" wrapText="1"/>
      <protection locked="1" hidden="1"/>
    </xf>
    <xf numFmtId="0" fontId="2" fillId="11" borderId="6" applyAlignment="1" applyProtection="1" pivotButton="0" quotePrefix="0" xfId="0">
      <alignment horizontal="center" vertical="center" wrapText="1"/>
      <protection locked="1" hidden="1"/>
    </xf>
    <xf numFmtId="0" fontId="10" fillId="20" borderId="2" applyAlignment="1" applyProtection="1" pivotButton="0" quotePrefix="0" xfId="0">
      <alignment horizontal="center" vertical="center" wrapText="1"/>
      <protection locked="1" hidden="1"/>
    </xf>
    <xf numFmtId="0" fontId="10" fillId="20" borderId="3" applyAlignment="1" applyProtection="1" pivotButton="0" quotePrefix="0" xfId="0">
      <alignment horizontal="center" vertical="center" wrapText="1"/>
      <protection locked="1" hidden="1"/>
    </xf>
    <xf numFmtId="0" fontId="2" fillId="11" borderId="38" applyAlignment="1" applyProtection="1" pivotButton="0" quotePrefix="0" xfId="0">
      <alignment horizontal="center" vertical="center" wrapText="1"/>
      <protection locked="1" hidden="1"/>
    </xf>
    <xf numFmtId="0" fontId="2" fillId="11" borderId="39" applyAlignment="1" applyProtection="1" pivotButton="0" quotePrefix="0" xfId="0">
      <alignment horizontal="center" vertical="center" wrapText="1"/>
      <protection locked="1" hidden="1"/>
    </xf>
    <xf numFmtId="0" fontId="2" fillId="11" borderId="40" applyAlignment="1" applyProtection="1" pivotButton="0" quotePrefix="0" xfId="0">
      <alignment horizontal="center" vertical="center" wrapText="1"/>
      <protection locked="1" hidden="1"/>
    </xf>
    <xf numFmtId="0" fontId="2" fillId="11" borderId="4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10" fillId="6" borderId="1" applyAlignment="1" applyProtection="1" pivotButton="0" quotePrefix="0" xfId="0">
      <alignment horizontal="center" vertical="center" wrapText="1"/>
      <protection locked="1" hidden="1"/>
    </xf>
    <xf numFmtId="0" fontId="20" fillId="10" borderId="1" applyAlignment="1" pivotButton="0" quotePrefix="0" xfId="0">
      <alignment horizontal="center" vertical="center" wrapText="1"/>
    </xf>
    <xf numFmtId="0" fontId="21" fillId="21" borderId="1" applyAlignment="1" pivotButton="0" quotePrefix="0" xfId="0">
      <alignment horizontal="center" vertical="center"/>
    </xf>
    <xf numFmtId="0" fontId="15" fillId="20" borderId="1" applyAlignment="1" applyProtection="1" pivotButton="0" quotePrefix="0" xfId="0">
      <alignment horizontal="center" vertical="center" wrapText="1"/>
      <protection locked="1" hidden="1"/>
    </xf>
    <xf numFmtId="0" fontId="15" fillId="3" borderId="1" applyAlignment="1" applyProtection="1" pivotButton="0" quotePrefix="0" xfId="0">
      <alignment horizontal="center" vertical="center" wrapText="1"/>
      <protection locked="1" hidden="1"/>
    </xf>
    <xf numFmtId="0" fontId="15" fillId="5" borderId="1" applyAlignment="1" applyProtection="1" pivotButton="0" quotePrefix="0" xfId="0">
      <alignment horizontal="center" vertical="center" wrapText="1"/>
      <protection locked="1" hidden="1"/>
    </xf>
    <xf numFmtId="0" fontId="0" fillId="4" borderId="88" applyAlignment="1" pivotButton="0" quotePrefix="0" xfId="0">
      <alignment wrapText="1"/>
    </xf>
    <xf numFmtId="0" fontId="0" fillId="4" borderId="6" applyAlignment="1" pivotButton="0" quotePrefix="0" xfId="0">
      <alignment wrapText="1"/>
    </xf>
    <xf numFmtId="0" fontId="6" fillId="2" borderId="4" applyAlignment="1" pivotButton="0" quotePrefix="0" xfId="0">
      <alignment horizontal="center" vertical="center" wrapText="1"/>
    </xf>
    <xf numFmtId="0" fontId="6" fillId="2" borderId="6" applyAlignment="1" pivotButton="0" quotePrefix="0" xfId="0">
      <alignment horizontal="center" vertical="center" wrapText="1"/>
    </xf>
    <xf numFmtId="14" fontId="49" fillId="0" borderId="4" applyAlignment="1" pivotButton="0" quotePrefix="0" xfId="0">
      <alignment vertical="center" wrapText="1"/>
    </xf>
    <xf numFmtId="14" fontId="49" fillId="0" borderId="6" applyAlignment="1" pivotButton="0" quotePrefix="0" xfId="0">
      <alignment vertical="center" wrapText="1"/>
    </xf>
    <xf numFmtId="0" fontId="49" fillId="0" borderId="56" applyAlignment="1" pivotButton="0" quotePrefix="0" xfId="0">
      <alignment vertical="center" wrapText="1"/>
    </xf>
    <xf numFmtId="0" fontId="49" fillId="0" borderId="21" applyAlignment="1" pivotButton="0" quotePrefix="0" xfId="0">
      <alignment vertical="center" wrapText="1"/>
    </xf>
    <xf numFmtId="0" fontId="25" fillId="0" borderId="1" applyAlignment="1" pivotButton="0" quotePrefix="0" xfId="0">
      <alignment vertical="top" wrapText="1"/>
    </xf>
    <xf numFmtId="0" fontId="62" fillId="0" borderId="2" applyAlignment="1" pivotButton="0" quotePrefix="0" xfId="0">
      <alignment horizontal="center" vertical="center" wrapText="1"/>
    </xf>
    <xf numFmtId="0" fontId="62" fillId="0" borderId="3" applyAlignment="1" pivotButton="0" quotePrefix="0" xfId="0">
      <alignment horizontal="center" vertical="center" wrapText="1"/>
    </xf>
    <xf numFmtId="0" fontId="62" fillId="0" borderId="38" applyAlignment="1" pivotButton="0" quotePrefix="0" xfId="0">
      <alignment horizontal="center" vertical="center" wrapText="1"/>
    </xf>
    <xf numFmtId="0" fontId="62" fillId="0" borderId="39" applyAlignment="1" pivotButton="0" quotePrefix="0" xfId="0">
      <alignment horizontal="center" vertical="center" wrapText="1"/>
    </xf>
    <xf numFmtId="0" fontId="62" fillId="0" borderId="40" applyAlignment="1" pivotButton="0" quotePrefix="0" xfId="0">
      <alignment horizontal="center" vertical="center" wrapText="1"/>
    </xf>
    <xf numFmtId="0" fontId="62" fillId="0" borderId="41" applyAlignment="1" pivotButton="0" quotePrefix="0" xfId="0">
      <alignment horizontal="center" vertical="center" wrapText="1"/>
    </xf>
    <xf numFmtId="14" fontId="6" fillId="0" borderId="4" applyAlignment="1" pivotButton="0" quotePrefix="0" xfId="0">
      <alignment horizontal="center" vertical="center"/>
    </xf>
    <xf numFmtId="14" fontId="6" fillId="0" borderId="6" applyAlignment="1" pivotButton="0" quotePrefix="0" xfId="0">
      <alignment horizontal="center" vertical="center"/>
    </xf>
    <xf numFmtId="0" fontId="28" fillId="0" borderId="4" applyAlignment="1" pivotButton="0" quotePrefix="0" xfId="0">
      <alignment horizontal="left" vertical="center" wrapText="1"/>
    </xf>
    <xf numFmtId="0" fontId="28" fillId="0" borderId="6" applyAlignment="1" pivotButton="0" quotePrefix="0" xfId="0">
      <alignment horizontal="left" vertical="center" wrapText="1"/>
    </xf>
    <xf numFmtId="0" fontId="53" fillId="2" borderId="30" applyAlignment="1" pivotButton="0" quotePrefix="0" xfId="0">
      <alignment horizontal="center" vertical="center"/>
    </xf>
    <xf numFmtId="0" fontId="0" fillId="4" borderId="0" applyAlignment="1" pivotButton="0" quotePrefix="0" xfId="0">
      <alignment vertical="center"/>
    </xf>
    <xf numFmtId="0" fontId="6" fillId="2" borderId="1" applyAlignment="1" applyProtection="1" pivotButton="0" quotePrefix="0" xfId="0">
      <alignment horizontal="center" vertical="center" wrapText="1"/>
      <protection locked="0" hidden="1"/>
    </xf>
    <xf numFmtId="0" fontId="6" fillId="2" borderId="1" applyAlignment="1" applyProtection="1" pivotButton="0" quotePrefix="0" xfId="0">
      <alignment horizontal="justify" vertical="center" wrapText="1"/>
      <protection locked="0" hidden="1"/>
    </xf>
    <xf numFmtId="14" fontId="6" fillId="2" borderId="1" applyAlignment="1" applyProtection="1" pivotButton="0" quotePrefix="0" xfId="0">
      <alignment horizontal="center" vertical="center" wrapText="1"/>
      <protection locked="0" hidden="1"/>
    </xf>
    <xf numFmtId="14" fontId="0" fillId="2" borderId="1" applyAlignment="1" pivotButton="0" quotePrefix="0" xfId="0">
      <alignment horizontal="center" vertical="center"/>
    </xf>
    <xf numFmtId="0" fontId="6" fillId="2" borderId="1" applyAlignment="1" pivotButton="0" quotePrefix="0" xfId="0">
      <alignment horizontal="justify" vertical="center" wrapText="1"/>
    </xf>
    <xf numFmtId="0" fontId="0" fillId="2" borderId="1" applyAlignment="1" pivotButton="0" quotePrefix="0" xfId="0">
      <alignment horizontal="justify" vertical="center" wrapText="1"/>
    </xf>
    <xf numFmtId="14" fontId="0" fillId="2" borderId="1" applyAlignment="1" applyProtection="1" pivotButton="0" quotePrefix="0" xfId="0">
      <alignment horizontal="center" vertical="center"/>
      <protection locked="0" hidden="0"/>
    </xf>
    <xf numFmtId="0" fontId="0" fillId="2" borderId="1" applyAlignment="1" applyProtection="1" pivotButton="0" quotePrefix="0" xfId="0">
      <alignment horizontal="justify" vertical="center" wrapText="1"/>
      <protection locked="0" hidden="0"/>
    </xf>
    <xf numFmtId="0" fontId="0" fillId="4" borderId="0" applyAlignment="1" applyProtection="1" pivotButton="0" quotePrefix="0" xfId="0">
      <alignment vertical="center"/>
      <protection locked="0" hidden="0"/>
    </xf>
    <xf numFmtId="0" fontId="6" fillId="2" borderId="1" applyAlignment="1" applyProtection="1" pivotButton="0" quotePrefix="0" xfId="0">
      <alignment vertical="center" wrapText="1"/>
      <protection locked="0" hidden="0"/>
    </xf>
    <xf numFmtId="0" fontId="48" fillId="0" borderId="1" applyAlignment="1" applyProtection="1" pivotButton="0" quotePrefix="0" xfId="0">
      <alignment vertical="center" wrapText="1"/>
      <protection locked="0" hidden="0"/>
    </xf>
    <xf numFmtId="17" fontId="6" fillId="2" borderId="1" applyAlignment="1" pivotButton="0" quotePrefix="0" xfId="0">
      <alignment horizontal="center" vertical="center"/>
    </xf>
    <xf numFmtId="0" fontId="6" fillId="0" borderId="1" applyAlignment="1" applyProtection="1" pivotButton="0" quotePrefix="0" xfId="0">
      <alignment vertical="center" wrapText="1"/>
      <protection locked="0" hidden="0"/>
    </xf>
    <xf numFmtId="0" fontId="0" fillId="2" borderId="1" applyAlignment="1" applyProtection="1" pivotButton="0" quotePrefix="0" xfId="0">
      <alignment horizontal="center" vertical="center" wrapText="1"/>
      <protection locked="0" hidden="0"/>
    </xf>
    <xf numFmtId="0" fontId="0" fillId="0" borderId="57" pivotButton="0" quotePrefix="0" xfId="0"/>
    <xf numFmtId="0" fontId="0" fillId="0" borderId="36" pivotButton="0" quotePrefix="0" xfId="0"/>
    <xf numFmtId="0" fontId="0" fillId="0" borderId="7" pivotButton="0" quotePrefix="0" xfId="0"/>
    <xf numFmtId="0" fontId="0" fillId="0" borderId="99" pivotButton="0" quotePrefix="0" xfId="0"/>
    <xf numFmtId="0" fontId="0" fillId="0" borderId="30" pivotButton="0" quotePrefix="0" xfId="0"/>
    <xf numFmtId="0" fontId="0" fillId="0" borderId="56" pivotButton="0" quotePrefix="0" xfId="0"/>
    <xf numFmtId="0" fontId="0" fillId="0" borderId="58" pivotButton="0" quotePrefix="0" xfId="0"/>
    <xf numFmtId="0" fontId="0" fillId="0" borderId="59" pivotButton="0" quotePrefix="0" xfId="0"/>
    <xf numFmtId="0" fontId="0" fillId="0" borderId="21" pivotButton="0" quotePrefix="0" xfId="0"/>
    <xf numFmtId="0" fontId="61" fillId="10" borderId="100"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61" fillId="10" borderId="101"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5" fillId="11" borderId="102" applyAlignment="1" pivotButton="0" quotePrefix="0" xfId="0">
      <alignment horizontal="center" vertical="top"/>
    </xf>
    <xf numFmtId="0" fontId="36" fillId="10" borderId="100" applyAlignment="1" pivotButton="0" quotePrefix="0" xfId="0">
      <alignment horizontal="center" vertical="center"/>
    </xf>
    <xf numFmtId="0" fontId="36" fillId="10" borderId="101" applyAlignment="1" pivotButton="0" quotePrefix="0" xfId="0">
      <alignment horizontal="center" vertical="center"/>
    </xf>
    <xf numFmtId="0" fontId="0" fillId="0" borderId="21" applyProtection="1" pivotButton="0" quotePrefix="0" xfId="0">
      <protection locked="0" hidden="0"/>
    </xf>
    <xf numFmtId="0" fontId="0" fillId="0" borderId="79" applyProtection="1" pivotButton="0" quotePrefix="0" xfId="0">
      <protection locked="0" hidden="0"/>
    </xf>
    <xf numFmtId="0" fontId="0" fillId="0" borderId="6" applyProtection="1" pivotButton="0" quotePrefix="0" xfId="0">
      <protection locked="0" hidden="0"/>
    </xf>
    <xf numFmtId="0" fontId="62" fillId="0" borderId="31" applyAlignment="1" pivotButton="0" quotePrefix="0" xfId="0">
      <alignment horizontal="center" vertical="center" wrapText="1"/>
    </xf>
    <xf numFmtId="0" fontId="0" fillId="0" borderId="5" pivotButton="0" quotePrefix="0" xfId="0"/>
    <xf numFmtId="0" fontId="0" fillId="0" borderId="3" pivotButton="0" quotePrefix="0" xfId="0"/>
    <xf numFmtId="0" fontId="0" fillId="0" borderId="107" pivotButton="0" quotePrefix="0" xfId="0"/>
    <xf numFmtId="0" fontId="0" fillId="0" borderId="5" applyProtection="1" pivotButton="0" quotePrefix="0" xfId="0">
      <protection locked="0" hidden="0"/>
    </xf>
    <xf numFmtId="0" fontId="0" fillId="0" borderId="107" applyProtection="1" pivotButton="0" quotePrefix="0" xfId="0">
      <protection locked="0" hidden="0"/>
    </xf>
    <xf numFmtId="0" fontId="0" fillId="0" borderId="52" pivotButton="0" quotePrefix="0" xfId="0"/>
    <xf numFmtId="0" fontId="0" fillId="0" borderId="53" pivotButton="0" quotePrefix="0" xfId="0"/>
    <xf numFmtId="0" fontId="20" fillId="22" borderId="22" applyAlignment="1" pivotButton="0" quotePrefix="0" xfId="0">
      <alignment horizontal="center"/>
    </xf>
    <xf numFmtId="0" fontId="20" fillId="12" borderId="22" applyAlignment="1" pivotButton="0" quotePrefix="0" xfId="0">
      <alignment horizontal="center"/>
    </xf>
    <xf numFmtId="0" fontId="0" fillId="0" borderId="31" pivotButton="0" quotePrefix="0" xfId="0"/>
    <xf numFmtId="0" fontId="0" fillId="0" borderId="37" pivotButton="0" quotePrefix="0" xfId="0"/>
    <xf numFmtId="0" fontId="28" fillId="0" borderId="8" applyAlignment="1" pivotButton="0" quotePrefix="0" xfId="0">
      <alignment horizontal="center" vertical="center"/>
    </xf>
    <xf numFmtId="0" fontId="0" fillId="0" borderId="109" pivotButton="0" quotePrefix="0" xfId="0"/>
    <xf numFmtId="0" fontId="64" fillId="11" borderId="28" applyAlignment="1" pivotButton="0" quotePrefix="0" xfId="0">
      <alignment horizontal="center" vertical="center" wrapText="1"/>
    </xf>
    <xf numFmtId="0" fontId="0" fillId="0" borderId="111" pivotButton="0" quotePrefix="0" xfId="0"/>
    <xf numFmtId="0" fontId="0" fillId="0" borderId="112" pivotButton="0" quotePrefix="0" xfId="0"/>
    <xf numFmtId="0" fontId="0" fillId="0" borderId="110" pivotButton="0" quotePrefix="0" xfId="0"/>
    <xf numFmtId="0" fontId="0" fillId="0" borderId="108" pivotButton="0" quotePrefix="0" xfId="0"/>
    <xf numFmtId="0" fontId="0" fillId="0" borderId="32" pivotButton="0" quotePrefix="0" xfId="0"/>
    <xf numFmtId="0" fontId="43" fillId="0" borderId="8" applyAlignment="1" pivotButton="0" quotePrefix="0" xfId="0">
      <alignment horizontal="center" vertical="center" wrapText="1"/>
    </xf>
    <xf numFmtId="0" fontId="0" fillId="0" borderId="116" pivotButton="0" quotePrefix="0" xfId="0"/>
    <xf numFmtId="0" fontId="0" fillId="0" borderId="117" pivotButton="0" quotePrefix="0" xfId="0"/>
    <xf numFmtId="0" fontId="33" fillId="0" borderId="118" applyAlignment="1" applyProtection="1" pivotButton="0" quotePrefix="0" xfId="0">
      <alignment horizontal="justify" vertical="center" wrapText="1"/>
      <protection locked="0" hidden="0"/>
    </xf>
    <xf numFmtId="0" fontId="33" fillId="2" borderId="119" applyAlignment="1" applyProtection="1" pivotButton="0" quotePrefix="0" xfId="0">
      <alignment horizontal="center" vertical="center" wrapText="1"/>
      <protection locked="0" hidden="0"/>
    </xf>
    <xf numFmtId="0" fontId="33" fillId="0" borderId="119" applyAlignment="1" applyProtection="1" pivotButton="0" quotePrefix="0" xfId="0">
      <alignment horizontal="center" vertical="center" wrapText="1"/>
      <protection locked="0" hidden="0"/>
    </xf>
    <xf numFmtId="9" fontId="6" fillId="2" borderId="10" applyAlignment="1" applyProtection="1" pivotButton="0" quotePrefix="0" xfId="2">
      <alignment horizontal="center" vertical="center" wrapText="1"/>
      <protection locked="0" hidden="0"/>
    </xf>
    <xf numFmtId="0" fontId="6" fillId="2" borderId="8" applyAlignment="1" applyProtection="1" pivotButton="0" quotePrefix="0" xfId="0">
      <alignment horizontal="left" vertical="center" wrapText="1"/>
      <protection locked="0" hidden="0"/>
    </xf>
    <xf numFmtId="0" fontId="6" fillId="2" borderId="13" applyAlignment="1" applyProtection="1" pivotButton="0" quotePrefix="0" xfId="0">
      <alignment horizontal="center" vertical="center" wrapText="1"/>
      <protection locked="0" hidden="0"/>
    </xf>
    <xf numFmtId="0" fontId="0" fillId="0" borderId="66" applyProtection="1" pivotButton="0" quotePrefix="0" xfId="0">
      <protection locked="0" hidden="0"/>
    </xf>
    <xf numFmtId="0" fontId="0" fillId="0" borderId="83" applyProtection="1" pivotButton="0" quotePrefix="0" xfId="0">
      <protection locked="0" hidden="0"/>
    </xf>
    <xf numFmtId="0" fontId="0" fillId="0" borderId="62" applyProtection="1" pivotButton="0" quotePrefix="0" xfId="0">
      <protection locked="0" hidden="0"/>
    </xf>
    <xf numFmtId="0" fontId="0" fillId="0" borderId="72" applyProtection="1" pivotButton="0" quotePrefix="0" xfId="0">
      <protection locked="0" hidden="0"/>
    </xf>
    <xf numFmtId="0" fontId="0" fillId="0" borderId="80" applyProtection="1" pivotButton="0" quotePrefix="0" xfId="0">
      <protection locked="0" hidden="0"/>
    </xf>
    <xf numFmtId="0" fontId="0" fillId="0" borderId="91" applyProtection="1" pivotButton="0" quotePrefix="0" xfId="0">
      <protection locked="0" hidden="0"/>
    </xf>
    <xf numFmtId="0" fontId="0" fillId="0" borderId="96" applyProtection="1" pivotButton="0" quotePrefix="0" xfId="0">
      <protection locked="0" hidden="0"/>
    </xf>
    <xf numFmtId="0" fontId="0" fillId="0" borderId="31" applyProtection="1" pivotButton="0" quotePrefix="0" xfId="0">
      <protection locked="0" hidden="0"/>
    </xf>
    <xf numFmtId="0" fontId="0" fillId="0" borderId="94" applyProtection="1" pivotButton="0" quotePrefix="0" xfId="0">
      <protection locked="0" hidden="0"/>
    </xf>
    <xf numFmtId="0" fontId="33" fillId="2" borderId="120" applyAlignment="1" applyProtection="1" pivotButton="0" quotePrefix="0" xfId="0">
      <alignment horizontal="justify" vertical="center" wrapText="1"/>
      <protection locked="0" hidden="0"/>
    </xf>
    <xf numFmtId="0" fontId="33" fillId="2" borderId="60" applyAlignment="1" applyProtection="1" pivotButton="0" quotePrefix="0" xfId="0">
      <alignment horizontal="center" vertical="center" wrapText="1"/>
      <protection locked="0" hidden="0"/>
    </xf>
    <xf numFmtId="0" fontId="6" fillId="2" borderId="121" applyAlignment="1" applyProtection="1" pivotButton="0" quotePrefix="0" xfId="0">
      <alignment horizontal="center" vertical="center" wrapText="1"/>
      <protection locked="0" hidden="0"/>
    </xf>
    <xf numFmtId="0" fontId="6" fillId="2" borderId="122" applyAlignment="1" applyProtection="1" pivotButton="0" quotePrefix="0" xfId="0">
      <alignment horizontal="center" vertical="center" wrapText="1"/>
      <protection locked="0" hidden="0"/>
    </xf>
    <xf numFmtId="9" fontId="6" fillId="2" borderId="113" applyAlignment="1" applyProtection="1" pivotButton="0" quotePrefix="0" xfId="2">
      <alignment horizontal="center" vertical="center" wrapText="1"/>
      <protection locked="0" hidden="0"/>
    </xf>
    <xf numFmtId="9" fontId="6" fillId="2" borderId="93" applyAlignment="1" applyProtection="1" pivotButton="0" quotePrefix="0" xfId="0">
      <alignment horizontal="center" vertical="center" wrapText="1"/>
      <protection locked="0" hidden="1"/>
    </xf>
    <xf numFmtId="0" fontId="30" fillId="2" borderId="124" applyAlignment="1" applyProtection="1" pivotButton="0" quotePrefix="0" xfId="0">
      <alignment horizontal="center" vertical="center" wrapText="1"/>
      <protection locked="0" hidden="1"/>
    </xf>
    <xf numFmtId="0" fontId="0" fillId="0" borderId="6" pivotButton="0" quotePrefix="0" xfId="0"/>
    <xf numFmtId="0" fontId="0" fillId="0" borderId="63" applyProtection="1" pivotButton="0" quotePrefix="0" xfId="0">
      <protection locked="0" hidden="0"/>
    </xf>
    <xf numFmtId="0" fontId="0" fillId="0" borderId="68" applyProtection="1" pivotButton="0" quotePrefix="0" xfId="0">
      <protection locked="0" hidden="0"/>
    </xf>
    <xf numFmtId="0" fontId="0" fillId="0" borderId="92" applyProtection="1" pivotButton="0" quotePrefix="0" xfId="0">
      <protection locked="0" hidden="0"/>
    </xf>
    <xf numFmtId="0" fontId="0" fillId="0" borderId="73" applyProtection="1" pivotButton="0" quotePrefix="0" xfId="0">
      <protection locked="0" hidden="0"/>
    </xf>
    <xf numFmtId="0" fontId="0" fillId="0" borderId="97" applyProtection="1" pivotButton="0" quotePrefix="0" xfId="0">
      <protection locked="0" hidden="0"/>
    </xf>
    <xf numFmtId="0" fontId="0" fillId="0" borderId="65" applyProtection="1" pivotButton="0" quotePrefix="0" xfId="0">
      <protection locked="0" hidden="0"/>
    </xf>
    <xf numFmtId="0" fontId="0" fillId="0" borderId="72" applyProtection="1" pivotButton="0" quotePrefix="0" xfId="0">
      <protection locked="0" hidden="1"/>
    </xf>
    <xf numFmtId="0" fontId="0" fillId="0" borderId="31" applyProtection="1" pivotButton="0" quotePrefix="0" xfId="0">
      <protection locked="0" hidden="1"/>
    </xf>
    <xf numFmtId="0" fontId="0" fillId="0" borderId="66" applyProtection="1" pivotButton="0" quotePrefix="0" xfId="0">
      <protection locked="0" hidden="1"/>
    </xf>
    <xf numFmtId="0" fontId="0" fillId="0" borderId="68" applyProtection="1" pivotButton="0" quotePrefix="0" xfId="0">
      <protection locked="0" hidden="1"/>
    </xf>
    <xf numFmtId="0" fontId="0" fillId="0" borderId="40" pivotButton="0" quotePrefix="0" xfId="0"/>
    <xf numFmtId="0" fontId="0" fillId="0" borderId="0" applyProtection="1" pivotButton="0" quotePrefix="0" xfId="0">
      <protection locked="1" hidden="1"/>
    </xf>
    <xf numFmtId="0" fontId="0" fillId="0" borderId="50" applyProtection="1" pivotButton="0" quotePrefix="0" xfId="0">
      <protection locked="1" hidden="1"/>
    </xf>
    <xf numFmtId="0" fontId="0" fillId="0" borderId="40" applyProtection="1" pivotButton="0" quotePrefix="0" xfId="0">
      <protection locked="1" hidden="1"/>
    </xf>
    <xf numFmtId="0" fontId="0" fillId="0" borderId="77" applyProtection="1" pivotButton="0" quotePrefix="0" xfId="0">
      <protection locked="1" hidden="1"/>
    </xf>
    <xf numFmtId="0" fontId="0" fillId="0" borderId="41" applyProtection="1" pivotButton="0" quotePrefix="0" xfId="0">
      <protection locked="1" hidden="1"/>
    </xf>
    <xf numFmtId="0" fontId="0" fillId="0" borderId="39"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6" applyProtection="1" pivotButton="0" quotePrefix="0" xfId="0">
      <protection locked="1" hidden="1"/>
    </xf>
    <xf numFmtId="0" fontId="0" fillId="0" borderId="3" applyProtection="1" pivotButton="0" quotePrefix="0" xfId="0">
      <protection locked="1" hidden="1"/>
    </xf>
    <xf numFmtId="0" fontId="0" fillId="0" borderId="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0" fillId="0" borderId="79" applyProtection="1" pivotButton="0" quotePrefix="0" xfId="0">
      <protection locked="1" hidden="1"/>
    </xf>
    <xf numFmtId="0" fontId="0" fillId="0" borderId="49" applyProtection="1" pivotButton="0" quotePrefix="0" xfId="0">
      <protection locked="1" hidden="1"/>
    </xf>
    <xf numFmtId="0" fontId="0" fillId="0" borderId="79" pivotButton="0" quotePrefix="0" xfId="0"/>
    <xf numFmtId="0" fontId="0" fillId="0" borderId="39" pivotButton="0" quotePrefix="0" xfId="0"/>
    <xf numFmtId="0" fontId="0" fillId="0" borderId="41" pivotButton="0" quotePrefix="0" xfId="0"/>
    <xf numFmtId="0" fontId="28" fillId="0" borderId="1" applyAlignment="1" pivotButton="0" quotePrefix="0" xfId="0">
      <alignment horizontal="left" vertical="center" wrapText="1"/>
    </xf>
    <xf numFmtId="0" fontId="49" fillId="0" borderId="36" applyAlignment="1" pivotButton="0" quotePrefix="0" xfId="0">
      <alignment vertical="center" wrapText="1"/>
    </xf>
    <xf numFmtId="14" fontId="49" fillId="0" borderId="1" applyAlignment="1" pivotButton="0" quotePrefix="0" xfId="0">
      <alignment vertical="center" wrapText="1"/>
    </xf>
    <xf numFmtId="0" fontId="0" fillId="4" borderId="125" applyAlignment="1" pivotButton="0" quotePrefix="0" xfId="0">
      <alignment wrapText="1"/>
    </xf>
  </cellXfs>
  <cellStyles count="4">
    <cellStyle name="Normal" xfId="0" builtinId="0"/>
    <cellStyle name="Hipervínculo" xfId="1" builtinId="8"/>
    <cellStyle name="Porcentaje" xfId="2" builtinId="5"/>
    <cellStyle name="Normal 2 2" xfId="3"/>
  </cellStyles>
  <dxfs count="233">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externalLink" Target="/xl/externalLinks/externalLink1.xml" Id="rId18"/><Relationship Type="http://schemas.openxmlformats.org/officeDocument/2006/relationships/externalLink" Target="/xl/externalLinks/externalLink2.xml" Id="rId19"/><Relationship Type="http://schemas.openxmlformats.org/officeDocument/2006/relationships/externalLink" Target="/xl/externalLinks/externalLink3.xml" Id="rId20"/><Relationship Type="http://schemas.openxmlformats.org/officeDocument/2006/relationships/styles" Target="styles.xml" Id="rId21"/><Relationship Type="http://schemas.openxmlformats.org/officeDocument/2006/relationships/theme" Target="theme/theme1.xml" Id="rId22"/></Relationships>
</file>

<file path=xl/comments/comment1.xml><?xml version="1.0" encoding="utf-8"?>
<comments xmlns="http://schemas.openxmlformats.org/spreadsheetml/2006/main">
  <authors>
    <author>SORANLLI RINCON QUINTERO</author>
  </authors>
  <commentList>
    <comment ref="B14" authorId="0" shapeId="0">
      <text>
        <t>SORANLLI RINCON QUINTERO:
se translada a amenazas por la naturaleza de la debilidad</t>
      </text>
    </comment>
    <comment ref="B17" authorId="0" shapeId="0">
      <text>
        <t>SORANLLI RINCON QUINTERO:
Se traslada a la amenaza SST-A8 por su naturaleza.</t>
      </text>
    </comment>
  </commentList>
</comments>
</file>

<file path=xl/comments/comment2.xml><?xml version="1.0" encoding="utf-8"?>
<comments xmlns="http://schemas.openxmlformats.org/spreadsheetml/2006/main">
  <authors>
    <author>JAIME ELDER ACOSTA RAMIREZ</author>
    <author>SORANLLI RINCON QUINTERO</author>
  </authors>
  <commentList>
    <comment ref="AN7" authorId="0" shapeId="0">
      <text>
        <t>Describir Avances en la gestión del riesgo comparativamente con seguimientos anteriores o con la condición inherente del riesgo; plantear mejoras potenciales en la gestión del riesgo (Recomendaciones para la mejora)</t>
      </text>
    </comment>
    <comment ref="AP7" authorId="0" shapeId="0">
      <text>
        <t>Describir Avances en la gestión del riesgo comparativamente con seguimientos anteriores o con la condición inherente del riesgo; plantear mejoras potenciales en la gestión del riesgo (Recomendaciones para la mejora)</t>
      </text>
    </comment>
    <comment ref="AR7" authorId="0" shapeId="0">
      <text>
        <t>Describir Avances en la gestión del riesgo comparativamente con seguimientos anteriores o con la condición inherente del riesgo; plantear mejoras potenciales en la gestión del riesgo (Recomendaciones para la mejora)</t>
      </text>
    </comment>
    <comment ref="AT7" authorId="0" shapeId="0">
      <text>
        <t>Describir Avances en la gestión del riesgo comparativamente con seguimientos anteriores o con la condición inherente del riesgo; plantear mejoras potenciales en la gestión del riesgo (Recomendaciones para la mejora)</t>
      </text>
    </comment>
    <comment ref="AV7" authorId="0" shapeId="0">
      <text>
        <t>Describir Avances en la gestión del riesgo comparativamente con seguimientos anteriores o con la condición inherente del riesgo; plantear mejoras potenciales en la gestión del riesgo (Recomendaciones para la mejora)</t>
      </text>
    </comment>
    <comment ref="AX7" authorId="0" shapeId="0">
      <text>
        <t>Describir Avances en la gestión del riesgo comparativamente con seguimientos anteriores o con la condición inherente del riesgo; plantear mejoras potenciales en la gestión del riesgo (Recomendaciones para la mejora)</t>
      </text>
    </comment>
    <comment ref="AZ7" authorId="0" shapeId="0">
      <text>
        <t>Describir Avances en la gestión del riesgo comparativamente con seguimientos anteriores o con la condición inherente del riesgo; plantear mejoras potenciales en la gestión del riesgo (Recomendaciones para la mejora)</t>
      </text>
    </comment>
    <comment ref="BB7" authorId="0" shapeId="0">
      <text>
        <t>Describir Avances en la gestión del riesgo comparativamente con seguimientos anteriores o con la condición inherente del riesgo; plantear mejoras potenciales en la gestión del riesgo (Recomendaciones para la mejora)</t>
      </text>
    </comment>
    <comment ref="R13" authorId="1" shapeId="0">
      <text>
        <t>SORANLLI RINCON QUINTERO:
Validad esta frecuencia porque no hay momento de reacción.</t>
      </text>
    </comment>
    <comment ref="R15" authorId="1" shapeId="0">
      <text>
        <t>SORANLLI RINCON QUINTERO:
Se cambia de trimestral a cada vez que se presente la necesidad</t>
      </text>
    </comment>
  </commentList>
</comments>
</file>

<file path=xl/comments/comment3.xml><?xml version="1.0" encoding="utf-8"?>
<comments xmlns="http://schemas.openxmlformats.org/spreadsheetml/2006/main">
  <authors>
    <author>JAIME ELDER ACOSTA RAMIREZ</author>
  </authors>
  <commentList>
    <comment ref="O9" authorId="0" shapeId="0">
      <text>
        <t>JAIME ELDER ACOSTA RAMIREZ:
Entiéndase como herramienta:
Aplicativos
Listas de chequeo
Matrices
Bases de datos
Software
Cronograma con seguimiento
Entre otros</t>
      </text>
    </comment>
    <comment ref="P9" authorId="0" shapeId="0">
      <text>
        <t>JAIME ELDER ACOSTA RAMIREZ:
Este criterio se refiere a documentación que permita al usuario entender y aplicar la herramienta de control</t>
      </text>
    </comment>
    <comment ref="Q9" authorId="0" shapeId="0">
      <text>
        <t>JAIME ELDER ACOSTA RAMIREZ:
Mediante evidencia objetiva (registros), se debe validar si presenta resultados favorables en la gestión de la oportunidad</t>
      </text>
    </comment>
    <comment ref="R9" authorId="0" shapeId="0">
      <text>
        <t>JAIME ELDER ACOSTA RAMIREZ:
En este criterio se verifica que se ha asignado la responsabilidad especifica de monitorear la oportunidad (En el contrato, plan de trabajo u otro documento que evidencie la responsabilidad asignada)</t>
      </text>
    </comment>
    <comment ref="S9" authorId="0" shapeId="0">
      <text>
        <t>JAIME ELDER ACOSTA RAMIREZ:
Determinar si la ejecución del seguimiento al control permite abordar la oportunidad oportunamente.</t>
      </text>
    </comment>
    <comment ref="V9" authorId="0" shapeId="0">
      <text>
        <t>JAIME ELDER ACOSTA RAMIREZ:
Describa la evidencia encontrada que justifique la valoración de los controles</t>
      </text>
    </comment>
    <comment ref="X9" authorId="0" shapeId="0">
      <text>
        <t>JAIME ELDER ACOSTA RAMIREZ:
Describa la evidencia encontrada que justifique la valoración de los controles</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6.png" Id="rId1"/><Relationship Type="http://schemas.openxmlformats.org/officeDocument/2006/relationships/image" Target="/xl/media/image17.png" Id="rId2"/></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s>
</file>

<file path=xl/drawings/_rels/drawing3.xml.rels><Relationships xmlns="http://schemas.openxmlformats.org/package/2006/relationships"><Relationship Type="http://schemas.openxmlformats.org/officeDocument/2006/relationships/image" Target="/xl/media/image9.png" Id="rId1"/></Relationships>
</file>

<file path=xl/drawings/_rels/drawing4.xml.rels><Relationships xmlns="http://schemas.openxmlformats.org/package/2006/relationships"><Relationship Type="http://schemas.openxmlformats.org/officeDocument/2006/relationships/image" Target="/xl/media/image10.png" Id="rId1"/></Relationships>
</file>

<file path=xl/drawings/_rels/drawing5.xml.rels><Relationships xmlns="http://schemas.openxmlformats.org/package/2006/relationships"><Relationship Type="http://schemas.openxmlformats.org/officeDocument/2006/relationships/image" Target="/xl/media/image11.png" Id="rId1"/></Relationships>
</file>

<file path=xl/drawings/_rels/drawing6.xml.rels><Relationships xmlns="http://schemas.openxmlformats.org/package/2006/relationships"><Relationship Type="http://schemas.openxmlformats.org/officeDocument/2006/relationships/image" Target="/xl/media/image12.png" Id="rId1"/></Relationships>
</file>

<file path=xl/drawings/_rels/drawing7.xml.rels><Relationships xmlns="http://schemas.openxmlformats.org/package/2006/relationships"><Relationship Type="http://schemas.openxmlformats.org/officeDocument/2006/relationships/image" Target="/xl/media/image13.png" Id="rId1"/></Relationships>
</file>

<file path=xl/drawings/_rels/drawing8.xml.rels><Relationships xmlns="http://schemas.openxmlformats.org/package/2006/relationships"><Relationship Type="http://schemas.openxmlformats.org/officeDocument/2006/relationships/image" Target="/xl/media/image14.png" Id="rId1"/></Relationships>
</file>

<file path=xl/drawings/_rels/drawing9.xml.rels><Relationships xmlns="http://schemas.openxmlformats.org/package/2006/relationships"><Relationship Type="http://schemas.openxmlformats.org/officeDocument/2006/relationships/image" Target="/xl/media/image15.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68096</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2</col>
      <colOff>215900</colOff>
      <row>6</row>
      <rowOff>19050</rowOff>
    </from>
    <to>
      <col>2</col>
      <colOff>673735</colOff>
      <row>9</row>
      <rowOff>186600</rowOff>
    </to>
    <pic>
      <nvPicPr>
        <cNvPr id="8" name="Imagen 7"/>
        <cNvPicPr>
          <a:picLocks xmlns:a="http://schemas.openxmlformats.org/drawingml/2006/main" noChangeAspect="1"/>
        </cNvPicPr>
      </nvPicPr>
      <blipFill>
        <a:blip xmlns:a="http://schemas.openxmlformats.org/drawingml/2006/main" xmlns:r="http://schemas.openxmlformats.org/officeDocument/2006/relationships" cstate="print" r:embed="rId5"/>
        <a:stretch xmlns:a="http://schemas.openxmlformats.org/drawingml/2006/main">
          <a:fillRect/>
        </a:stretch>
      </blipFill>
      <spPr bwMode="auto">
        <a:xfrm xmlns:a="http://schemas.openxmlformats.org/drawingml/2006/main">
          <a:off x="1149350" y="209550"/>
          <a:ext cx="457835" cy="720000"/>
        </a:xfrm>
        <a:prstGeom xmlns:a="http://schemas.openxmlformats.org/drawingml/2006/main" prst="rect">
          <avLst/>
        </a:prstGeom>
        <a:noFill xmlns:a="http://schemas.openxmlformats.org/drawingml/2006/main"/>
        <a:ln xmlns:a="http://schemas.openxmlformats.org/drawingml/2006/main">
          <a:noFill/>
          <a:prstDash val="solid"/>
        </a:ln>
      </spPr>
    </pic>
    <clientData/>
  </twoCellAnchor>
  <twoCellAnchor editAs="oneCell">
    <from>
      <col>1</col>
      <colOff>482957</colOff>
      <row>0</row>
      <rowOff>0</rowOff>
    </from>
    <to>
      <col>2</col>
      <colOff>301190</colOff>
      <row>3</row>
      <rowOff>58134</rowOff>
    </to>
    <pic>
      <nvPicPr>
        <cNvPr id="4" name="Imagen 3"/>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652887" y="0"/>
          <a:ext cx="614218" cy="818345"/>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0</col>
      <colOff>31750</colOff>
      <row>0</row>
      <rowOff>127000</rowOff>
    </from>
    <to>
      <col>1</col>
      <colOff>16075</colOff>
      <row>2</row>
      <rowOff>171557</rowOff>
    </to>
    <pic>
      <nvPicPr>
        <cNvPr id="2" name="Imagen 1">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5557"/>
        </a:xfrm>
        <a:prstGeom xmlns:a="http://schemas.openxmlformats.org/drawingml/2006/main" prst="rect">
          <avLst/>
        </a:prstGeom>
        <a:ln xmlns:a="http://schemas.openxmlformats.org/drawingml/2006/main">
          <a:prstDash val="solid"/>
        </a:ln>
      </spPr>
    </pic>
    <clientData/>
  </twoCellAnchor>
  <twoCellAnchor editAs="oneCell">
    <from>
      <col>1</col>
      <colOff>152400</colOff>
      <row>1</row>
      <rowOff>76200</rowOff>
    </from>
    <to>
      <col>1</col>
      <colOff>766618</colOff>
      <row>4</row>
      <rowOff>145245</rowOff>
    </to>
    <pic>
      <nvPicPr>
        <cNvPr id="4" name="Imagen 3"/>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622300" y="266700"/>
          <a:ext cx="614218" cy="818345"/>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171450</colOff>
      <row>5</row>
      <rowOff>0</rowOff>
    </from>
    <to>
      <col>1</col>
      <colOff>603450</colOff>
      <row>7</row>
      <rowOff>36713</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519206</colOff>
      <row>0</row>
      <rowOff>37353</rowOff>
    </from>
    <to>
      <col>2</col>
      <colOff>334072</colOff>
      <row>3</row>
      <rowOff>93698</rowOff>
    </to>
    <pic>
      <nvPicPr>
        <cNvPr id="2" name="Imagen 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691030" y="37353"/>
          <a:ext cx="614218" cy="818345"/>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1212273</colOff>
      <row>0</row>
      <rowOff>0</rowOff>
    </from>
    <to>
      <col>2</col>
      <colOff>1826491</colOff>
      <row>3</row>
      <rowOff>56345</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74091" y="0"/>
          <a:ext cx="614218" cy="818345"/>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2</col>
      <colOff>173182</colOff>
      <row>0</row>
      <rowOff>0</rowOff>
    </from>
    <to>
      <col>2</col>
      <colOff>787400</colOff>
      <row>3</row>
      <rowOff>56345</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73546" y="0"/>
          <a:ext cx="614218" cy="818345"/>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1728107</colOff>
      <row>0</row>
      <rowOff>27214</rowOff>
    </from>
    <to>
      <col>1</col>
      <colOff>2304973</colOff>
      <row>3</row>
      <rowOff>83559</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2490107" y="27214"/>
          <a:ext cx="576866" cy="81834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4</col>
      <colOff>817562</colOff>
      <row>0</row>
      <rowOff>23812</rowOff>
    </from>
    <to>
      <col>4</col>
      <colOff>1411437</colOff>
      <row>3</row>
      <rowOff>80157</rowOff>
    </to>
    <pic>
      <nvPicPr>
        <cNvPr id="2" name="Imagen 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174750" y="23812"/>
          <a:ext cx="593875" cy="810408"/>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2</col>
      <colOff>352425</colOff>
      <row>0</row>
      <rowOff>57150</rowOff>
    </from>
    <to>
      <col>2</col>
      <colOff>929291</colOff>
      <row>3</row>
      <rowOff>113495</rowOff>
    </to>
    <pic>
      <nvPicPr>
        <cNvPr id="2" name="Imagen 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09725" y="57150"/>
          <a:ext cx="576866" cy="818345"/>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4</col>
      <colOff>1238250</colOff>
      <row>0</row>
      <rowOff>40822</rowOff>
    </from>
    <to>
      <col>4</col>
      <colOff>1815116</colOff>
      <row>3</row>
      <rowOff>97167</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92036" y="40822"/>
          <a:ext cx="576866" cy="818345"/>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2</col>
      <colOff>333375</colOff>
      <row>0</row>
      <rowOff>0</rowOff>
    </from>
    <to>
      <col>2</col>
      <colOff>802034</colOff>
      <row>3</row>
      <rowOff>127689</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54969" y="0"/>
          <a:ext cx="468659" cy="699189"/>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_rels/externalLink3.xml.rels><Relationships xmlns="http://schemas.openxmlformats.org/package/2006/relationships"><Relationship Type="http://schemas.openxmlformats.org/officeDocument/2006/relationships/externalLinkPath" Target="https://mailunicundiedu-my.sharepoint.com/Users/anay/Downloads/R1%202023%2007%2018%2023RIESGOS-ESG-SST%20(2)%20(1).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ITEMS"/>
      <sheetName val="INICIO"/>
      <sheetName val="INICIO (2)"/>
      <sheetName val="ESTRATÉGICOS"/>
      <sheetName val="CORRUPCIÓN"/>
      <sheetName val="MATRIZ SGSI"/>
      <sheetName val="D. Y E. DE CONTROLES"/>
      <sheetName val="CRITERIOS"/>
      <sheetName val="Hoja1"/>
      <sheetName val="IDENTIFICACIÓN DOFA"/>
      <sheetName val="CRUCE RIESGOS"/>
      <sheetName val="MAPA RIESGOS"/>
      <sheetName val="CRUCE OPORTUNIDADES"/>
      <sheetName val="MAPA OPORTUNIDADES"/>
      <sheetName val="ACTUALIZACIONES"/>
      <sheetName val="Hoja4"/>
      <sheetName val="Hoja2"/>
    </sheetNames>
    <sheetDataSet>
      <sheetData sheetId="0"/>
      <sheetData sheetId="1"/>
      <sheetData sheetId="2"/>
      <sheetData sheetId="3"/>
      <sheetData sheetId="4"/>
      <sheetData sheetId="5"/>
      <sheetData sheetId="6"/>
      <sheetData sheetId="7">
        <row r="182">
          <cell r="C182" t="str">
            <v>Afectación menor a 10 SMLMV .</v>
          </cell>
          <cell r="D182" t="str">
            <v>El riesgo afecta la imagen de algún área de la organización.</v>
          </cell>
        </row>
        <row r="183">
          <cell r="C183" t="str">
            <v>Entre 10 y 50 SMLV</v>
          </cell>
          <cell r="D183" t="str">
            <v>El riesgo afecta la imagen de la entidad internamente, deconocimiento general nivel interno, de junta directiva y accionistas y/o de proveedores.</v>
          </cell>
        </row>
        <row r="184">
          <cell r="C184" t="str">
            <v>Entre 50 y 100 SMLMV</v>
          </cell>
          <cell r="D184" t="str">
            <v>El riesgo afecta la imagen de la entidad con algunos usuarios de relevancia frente al logro de los objetivos.</v>
          </cell>
        </row>
        <row r="185">
          <cell r="C185" t="str">
            <v>Entre 100 y 500 SMLMV</v>
          </cell>
          <cell r="D185" t="str">
            <v>El riesgo afecta la imagen de la entidad con efecto publicitario sostenido a nivel de sector administrativo, nivel departamental o municipal.</v>
          </cell>
        </row>
        <row r="186">
          <cell r="C186" t="str">
            <v>Mayor a 500 SMLMV</v>
          </cell>
          <cell r="D186" t="str">
            <v>El riesgo afecta la imagen de la entidad a nivel nacional, con efecto publicitario sostenido a nivel país</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11.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2.xml.rels><Relationships xmlns="http://schemas.openxmlformats.org/package/2006/relationships"><Relationship Type="http://schemas.openxmlformats.org/officeDocument/2006/relationships/drawing" Target="/xl/drawings/drawing7.xml" Id="rId1"/></Relationships>
</file>

<file path=xl/worksheets/_rels/sheet13.xml.rels><Relationships xmlns="http://schemas.openxmlformats.org/package/2006/relationships"><Relationship Type="http://schemas.openxmlformats.org/officeDocument/2006/relationships/drawing" Target="/xl/drawings/drawing8.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14.xml.rels><Relationships xmlns="http://schemas.openxmlformats.org/package/2006/relationships"><Relationship Type="http://schemas.openxmlformats.org/officeDocument/2006/relationships/drawing" Target="/xl/drawings/drawing9.xml" Id="rId1"/></Relationships>
</file>

<file path=xl/worksheets/_rels/sheet15.xml.rels><Relationships xmlns="http://schemas.openxmlformats.org/package/2006/relationships"><Relationship Type="http://schemas.openxmlformats.org/officeDocument/2006/relationships/drawing" Target="/xl/drawings/drawing10.xml" Id="rId1"/></Relationships>
</file>

<file path=xl/worksheets/_rels/sheet3.xml.rels><Relationships xmlns="http://schemas.openxmlformats.org/package/2006/relationships"><Relationship Type="http://schemas.openxmlformats.org/officeDocument/2006/relationships/drawing" Target="/xl/drawings/drawing1.xml" Id="rId1"/></Relationships>
</file>

<file path=xl/worksheets/_rels/sheet4.xml.rels><Relationships xmlns="http://schemas.openxmlformats.org/package/2006/relationships"><Relationship Type="http://schemas.openxmlformats.org/officeDocument/2006/relationships/drawing" Target="/xl/drawings/drawing2.xml" Id="rId1"/></Relationships>
</file>

<file path=xl/worksheets/_rels/sheet5.xml.rels><Relationships xmlns="http://schemas.openxmlformats.org/package/2006/relationships"><Relationship Type="http://schemas.openxmlformats.org/officeDocument/2006/relationships/drawing" Target="/xl/drawings/drawing3.xml" Id="rId1"/></Relationships>
</file>

<file path=xl/worksheets/_rels/sheet6.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codeName="Hoja18">
    <outlinePr summaryBelow="1" summaryRight="1"/>
    <pageSetUpPr/>
  </sheetPr>
  <dimension ref="B2:E146"/>
  <sheetViews>
    <sheetView workbookViewId="0">
      <selection activeCell="A1" sqref="A1"/>
    </sheetView>
  </sheetViews>
  <sheetFormatPr baseColWidth="10" defaultColWidth="11.44140625" defaultRowHeight="14.4"/>
  <cols>
    <col width="45" customWidth="1" min="5" max="5"/>
  </cols>
  <sheetData>
    <row r="2">
      <c r="B2" t="n">
        <v>1</v>
      </c>
      <c r="C2" t="n">
        <v>0</v>
      </c>
      <c r="E2" s="257" t="inlineStr">
        <is>
          <t>Alta Dirección</t>
        </is>
      </c>
    </row>
    <row r="3">
      <c r="B3" t="n">
        <v>2</v>
      </c>
      <c r="C3" t="n">
        <v>1</v>
      </c>
      <c r="E3" s="257" t="inlineStr">
        <is>
          <t>Procesos Internos</t>
        </is>
      </c>
    </row>
    <row r="4">
      <c r="B4" t="n">
        <v>3</v>
      </c>
      <c r="E4" s="257" t="inlineStr">
        <is>
          <t>Sistemas de Gestión</t>
        </is>
      </c>
    </row>
    <row r="5">
      <c r="B5" t="n">
        <v>4</v>
      </c>
      <c r="E5" s="258" t="inlineStr">
        <is>
          <t>Comunidad Universitaria</t>
        </is>
      </c>
    </row>
    <row r="6">
      <c r="B6" t="n">
        <v>5</v>
      </c>
      <c r="E6" s="258" t="inlineStr">
        <is>
          <t>Cuerpos Colegiados</t>
        </is>
      </c>
    </row>
    <row r="7">
      <c r="E7" s="257" t="inlineStr">
        <is>
          <t>Entes de Control y/o Vigilancia</t>
        </is>
      </c>
    </row>
    <row r="8" ht="27.6" customHeight="1">
      <c r="E8" s="259" t="inlineStr">
        <is>
          <t>Contratistas / Proveedores Inscritos en el Banco Proveedores</t>
        </is>
      </c>
    </row>
    <row r="9">
      <c r="E9" s="259" t="inlineStr">
        <is>
          <t>Servicios Públicos - Privados</t>
        </is>
      </c>
    </row>
    <row r="10">
      <c r="E10" s="259" t="inlineStr">
        <is>
          <t>Agremiaciones y Sector Productivo</t>
        </is>
      </c>
    </row>
    <row r="11">
      <c r="E11" s="259" t="inlineStr">
        <is>
          <t>Ente Gubernamental y Territorial</t>
        </is>
      </c>
    </row>
    <row r="12">
      <c r="E12" s="259" t="inlineStr">
        <is>
          <t>Comunidad en General</t>
        </is>
      </c>
    </row>
    <row r="13">
      <c r="E13" s="259" t="inlineStr">
        <is>
          <t>Convenios</t>
        </is>
      </c>
    </row>
    <row r="14">
      <c r="E14" s="259" t="inlineStr">
        <is>
          <t>Entidades de Emergencia</t>
        </is>
      </c>
    </row>
    <row r="15">
      <c r="E15" s="257" t="inlineStr">
        <is>
          <t>Instituciones Educativas</t>
        </is>
      </c>
    </row>
    <row r="16" ht="15" customHeight="1" thickBot="1">
      <c r="E16" s="260" t="inlineStr">
        <is>
          <t>Entidades de Protección</t>
        </is>
      </c>
    </row>
    <row r="17">
      <c r="E17" s="261" t="inlineStr">
        <is>
          <t>Consejo superior</t>
        </is>
      </c>
    </row>
    <row r="18">
      <c r="E18" s="261" t="inlineStr">
        <is>
          <t>Consejo Académico</t>
        </is>
      </c>
    </row>
    <row r="19">
      <c r="E19" s="261" t="inlineStr">
        <is>
          <t xml:space="preserve">Rector </t>
        </is>
      </c>
    </row>
    <row r="20">
      <c r="E20" s="261" t="inlineStr">
        <is>
          <t>Vicerrector Académico</t>
        </is>
      </c>
    </row>
    <row r="21">
      <c r="E21" s="261" t="inlineStr">
        <is>
          <t>Vicerrector Administrativo y Financiero</t>
        </is>
      </c>
    </row>
    <row r="22">
      <c r="E22" s="262" t="inlineStr">
        <is>
          <t>Secretario General</t>
        </is>
      </c>
    </row>
    <row r="23">
      <c r="E23" s="262" t="inlineStr">
        <is>
          <t>Líderes de proceso</t>
        </is>
      </c>
    </row>
    <row r="24">
      <c r="E24" s="262" t="inlineStr">
        <is>
          <t>Decanos</t>
        </is>
      </c>
    </row>
    <row r="25">
      <c r="E25" s="262" t="inlineStr">
        <is>
          <t>Coordinadores</t>
        </is>
      </c>
    </row>
    <row r="26" ht="27.6" customHeight="1">
      <c r="E26" s="261" t="inlineStr">
        <is>
          <t>Directores Administrativos (seccionales, extensiones, CAD, Oficina Bogotá)</t>
        </is>
      </c>
    </row>
    <row r="27">
      <c r="E27" s="261" t="inlineStr">
        <is>
          <t>Jefes de área</t>
        </is>
      </c>
    </row>
    <row r="28" ht="27.6" customHeight="1">
      <c r="E28" s="263" t="inlineStr">
        <is>
          <t>Sistema de Gestión de la Calidad - SGC - ISO  9001:2015</t>
        </is>
      </c>
    </row>
    <row r="29" ht="27.6" customHeight="1">
      <c r="E29" s="263" t="inlineStr">
        <is>
          <t>Sistema de Gestión Ambiental - SGA - ISO14001:2015</t>
        </is>
      </c>
    </row>
    <row r="30" ht="27.6" customHeight="1">
      <c r="E30" s="263" t="inlineStr">
        <is>
          <t>Sistema de Gestión Seguridad y Salud en el Trabajo - SGSST - ISO 45001:2018</t>
        </is>
      </c>
    </row>
    <row r="31" ht="27.6" customHeight="1">
      <c r="E31" s="263" t="inlineStr">
        <is>
          <t>Sistema de Gestión Seguridad de la Información - SGSI - ISO 27001:2022</t>
        </is>
      </c>
    </row>
    <row r="32" ht="27.6" customHeight="1">
      <c r="E32" s="263" t="inlineStr">
        <is>
          <t>Sistema de Gestión Antisoborno - SGSA - ISO 37001:2015</t>
        </is>
      </c>
    </row>
    <row r="33" ht="41.4" customHeight="1">
      <c r="E33" s="263" t="inlineStr">
        <is>
          <t>Sistema de Gestión Satisfacción del Cliente y Gestión de Reclamaciones - SGSCYR - ISO 10002:2018</t>
        </is>
      </c>
    </row>
    <row r="34">
      <c r="E34" s="261" t="inlineStr">
        <is>
          <t>EFR</t>
        </is>
      </c>
    </row>
    <row r="35">
      <c r="E35" s="261" t="inlineStr">
        <is>
          <t>Inclusión</t>
        </is>
      </c>
    </row>
    <row r="36">
      <c r="E36" s="261" t="inlineStr">
        <is>
          <t>Buenas practicas corporativas</t>
        </is>
      </c>
    </row>
    <row r="37" ht="27.6" customHeight="1">
      <c r="E37" s="263" t="inlineStr">
        <is>
          <t>Gestores del conocimiento y el aprendizaje (Nacionales e Internacionales)</t>
        </is>
      </c>
    </row>
    <row r="38" ht="27.6" customHeight="1">
      <c r="E38" s="263" t="inlineStr">
        <is>
          <t>Estudiantes creadores de oportunidades - PASANTES</t>
        </is>
      </c>
    </row>
    <row r="39">
      <c r="E39" s="261" t="inlineStr">
        <is>
          <t>Egresados</t>
        </is>
      </c>
    </row>
    <row r="40">
      <c r="E40" s="261" t="inlineStr">
        <is>
          <t>Graduados</t>
        </is>
      </c>
    </row>
    <row r="41">
      <c r="E41" s="262" t="inlineStr">
        <is>
          <t>Personal administrativo</t>
        </is>
      </c>
    </row>
    <row r="42">
      <c r="E42" s="262" t="inlineStr">
        <is>
          <t>Personal operativo</t>
        </is>
      </c>
    </row>
    <row r="43">
      <c r="E43" s="261" t="inlineStr">
        <is>
          <t>Brigadas de Emergencia</t>
        </is>
      </c>
    </row>
    <row r="44" ht="27.6" customHeight="1">
      <c r="E44" s="263" t="inlineStr">
        <is>
          <t>Creadores de Oportunidades Nacionales e Internacionales (Estudiantes )</t>
        </is>
      </c>
    </row>
    <row r="45" ht="27.6" customHeight="1">
      <c r="E45" s="262" t="inlineStr">
        <is>
          <t>Creadores de Oportunidades de Pregrado (Estudiantes)</t>
        </is>
      </c>
    </row>
    <row r="46" ht="27.6" customHeight="1">
      <c r="E46" s="262" t="inlineStr">
        <is>
          <t>Creadores de Oportunidades de Posgrado (Estudiantes)</t>
        </is>
      </c>
    </row>
    <row r="47" ht="55.2" customHeight="1">
      <c r="E47" s="263" t="inlineStr">
        <is>
          <t>Comité de convivencia y conciliación laboral (COCOLA)
Sindicato
COPASST</t>
        </is>
      </c>
    </row>
    <row r="48">
      <c r="E48" s="262" t="inlineStr">
        <is>
          <t>Comisión de Gestión y Evacuación curricular</t>
        </is>
      </c>
    </row>
    <row r="49">
      <c r="E49" s="262" t="inlineStr">
        <is>
          <t>Comisión de Acreditación</t>
        </is>
      </c>
    </row>
    <row r="50">
      <c r="E50" s="262" t="inlineStr">
        <is>
          <t>Comisión Gestión Familia Responsable</t>
        </is>
      </c>
    </row>
    <row r="51">
      <c r="E51" s="262" t="inlineStr">
        <is>
          <t>Comisión Bienestar, Equidad y Diversidad</t>
        </is>
      </c>
    </row>
    <row r="52">
      <c r="E52" s="262" t="inlineStr">
        <is>
          <t>Comisión desempeño institucional</t>
        </is>
      </c>
    </row>
    <row r="53">
      <c r="E53" s="262" t="inlineStr">
        <is>
          <t xml:space="preserve">Comisión Gestión  </t>
        </is>
      </c>
    </row>
    <row r="54">
      <c r="E54" s="262" t="inlineStr">
        <is>
          <t>Comisión Control Interno</t>
        </is>
      </c>
    </row>
    <row r="55">
      <c r="E55" s="262" t="inlineStr">
        <is>
          <t>Comité del Profesor</t>
        </is>
      </c>
    </row>
    <row r="56">
      <c r="E56" s="261" t="inlineStr">
        <is>
          <t>Comité Aseguramiento de la Calidad</t>
        </is>
      </c>
    </row>
    <row r="57" ht="27.6" customHeight="1">
      <c r="E57" s="262" t="inlineStr">
        <is>
          <t>Comité Universitario de Política Fiscal - COUNFIS</t>
        </is>
      </c>
    </row>
    <row r="58">
      <c r="E58" s="261" t="inlineStr">
        <is>
          <t>Comité Seguridad Vial</t>
        </is>
      </c>
    </row>
    <row r="59" ht="27.6" customHeight="1">
      <c r="E59" s="261" t="inlineStr">
        <is>
          <t>Comité Practicas Académicas y Experiencias Formativas</t>
        </is>
      </c>
    </row>
    <row r="60" ht="55.2" customHeight="1">
      <c r="E60" s="263" t="inlineStr">
        <is>
          <t>Comisión de Implementación Régimen de Contabilidad Presupuestal Pública y el Catálogo Integrado de Clasificación Presupuestal de la Universidad de Cundinamarca</t>
        </is>
      </c>
    </row>
    <row r="61">
      <c r="E61" s="263" t="inlineStr">
        <is>
          <t>Comité de Sostenibilidad Contable</t>
        </is>
      </c>
    </row>
    <row r="62">
      <c r="E62" s="263" t="inlineStr">
        <is>
          <t>Comité de Apoyo Financiero</t>
        </is>
      </c>
    </row>
    <row r="63">
      <c r="E63" s="263" t="inlineStr">
        <is>
          <t>Comité para el Desarrollo de la Investigación</t>
        </is>
      </c>
    </row>
    <row r="64" ht="27.6" customHeight="1">
      <c r="E64" s="263" t="inlineStr">
        <is>
          <t>Comité de Ética, Bioética e Integridad en Investigación - CEBII</t>
        </is>
      </c>
    </row>
    <row r="65">
      <c r="E65" s="263" t="inlineStr">
        <is>
          <t>Comité Derechos Humanos</t>
        </is>
      </c>
    </row>
    <row r="66">
      <c r="E66" s="263" t="inlineStr">
        <is>
          <t>Comité Centro de Estudios Agroambientales</t>
        </is>
      </c>
    </row>
    <row r="67">
      <c r="E67" s="263" t="inlineStr">
        <is>
          <t>Comité de Formación y Capacitación</t>
        </is>
      </c>
    </row>
    <row r="68">
      <c r="E68" s="262" t="inlineStr">
        <is>
          <t>Comité de Contratación</t>
        </is>
      </c>
    </row>
    <row r="69">
      <c r="E69" s="261" t="inlineStr">
        <is>
          <t>Consejos de Facultad</t>
        </is>
      </c>
    </row>
    <row r="70">
      <c r="E70" s="262" t="inlineStr">
        <is>
          <t>Comité Curriculares</t>
        </is>
      </c>
    </row>
    <row r="71">
      <c r="E71" s="262" t="inlineStr">
        <is>
          <t>Comité Postgrados</t>
        </is>
      </c>
    </row>
    <row r="72" ht="27.6" customHeight="1">
      <c r="E72" s="262" t="inlineStr">
        <is>
          <t>Comité interno de asignación y reconocimiento de puntaje CIARP</t>
        </is>
      </c>
    </row>
    <row r="73">
      <c r="E73" s="262" t="inlineStr">
        <is>
          <t>Sistema nacional de derechos de autor</t>
        </is>
      </c>
    </row>
    <row r="74">
      <c r="E74" s="262" t="inlineStr">
        <is>
          <t>Contraloría de Cundinamarca</t>
        </is>
      </c>
    </row>
    <row r="75">
      <c r="E75" s="262" t="inlineStr">
        <is>
          <t>Contaduría General de la Nación</t>
        </is>
      </c>
    </row>
    <row r="76">
      <c r="E76" s="262" t="inlineStr">
        <is>
          <t>Procuraduría</t>
        </is>
      </c>
    </row>
    <row r="77">
      <c r="E77" s="262" t="inlineStr">
        <is>
          <t>Ministerio de Trabajo</t>
        </is>
      </c>
    </row>
    <row r="78">
      <c r="E78" s="262" t="inlineStr">
        <is>
          <t>Ministerio de Educación Nacional</t>
        </is>
      </c>
    </row>
    <row r="79" ht="27.6" customHeight="1">
      <c r="E79" s="264" t="inlineStr">
        <is>
          <t>Ministerio de Ciencia, Tecnología e Innovación MINCIENCIAS</t>
        </is>
      </c>
    </row>
    <row r="80">
      <c r="E80" s="262" t="inlineStr">
        <is>
          <t>Ministerio de Medio ambiente</t>
        </is>
      </c>
    </row>
    <row r="81">
      <c r="E81" s="262" t="inlineStr">
        <is>
          <t>Ministerio de las TICs</t>
        </is>
      </c>
    </row>
    <row r="82">
      <c r="E82" s="262" t="inlineStr">
        <is>
          <t>Corporación Autónoma Regional - CAR</t>
        </is>
      </c>
    </row>
    <row r="83">
      <c r="E83" s="262" t="inlineStr">
        <is>
          <t>Secretaria de Salud</t>
        </is>
      </c>
    </row>
    <row r="84">
      <c r="E84" s="262" t="inlineStr">
        <is>
          <t>Secretaria Ambiente</t>
        </is>
      </c>
    </row>
    <row r="85">
      <c r="E85" s="262" t="inlineStr">
        <is>
          <t>Administrador a de Riesgos Laborales</t>
        </is>
      </c>
    </row>
    <row r="86">
      <c r="E86" s="262" t="inlineStr">
        <is>
          <t>Veedurías Ciudadanas</t>
        </is>
      </c>
    </row>
    <row r="87">
      <c r="E87" s="262" t="inlineStr">
        <is>
          <t>Unidad de Gestión Pensional y Parafiscales</t>
        </is>
      </c>
    </row>
    <row r="88">
      <c r="E88" s="262" t="inlineStr">
        <is>
          <t>DIAN</t>
        </is>
      </c>
    </row>
    <row r="89" ht="27.6" customHeight="1">
      <c r="E89" s="262" t="inlineStr">
        <is>
          <t>Comité Local de Seguridad y Salud en el Trabajo - COLOSST</t>
        </is>
      </c>
    </row>
    <row r="90">
      <c r="E90" s="262" t="inlineStr">
        <is>
          <t>FENALCO</t>
        </is>
      </c>
    </row>
    <row r="91">
      <c r="E91" s="264" t="inlineStr">
        <is>
          <t>Consejo Nacional de Acreditación</t>
        </is>
      </c>
    </row>
    <row r="92">
      <c r="E92" s="264" t="inlineStr">
        <is>
          <t xml:space="preserve">Ministerio de defensa </t>
        </is>
      </c>
    </row>
    <row r="93">
      <c r="E93" s="262" t="inlineStr">
        <is>
          <t>Superintendencia de Industria y Comercio</t>
        </is>
      </c>
    </row>
    <row r="94">
      <c r="E94" s="264" t="inlineStr">
        <is>
          <t>Consejo Departamental de Archivo</t>
        </is>
      </c>
    </row>
    <row r="95">
      <c r="E95" s="264" t="inlineStr">
        <is>
          <t>Archivo General de la Nación</t>
        </is>
      </c>
    </row>
    <row r="96">
      <c r="E96" s="265" t="inlineStr">
        <is>
          <t>Ministerio de Hacienda y Crédito Público</t>
        </is>
      </c>
    </row>
    <row r="97">
      <c r="E97" s="264" t="inlineStr">
        <is>
          <t>Fiscalía General de la Nación</t>
        </is>
      </c>
    </row>
    <row r="98">
      <c r="E98" s="264" t="inlineStr">
        <is>
          <t>Defensoría del Pueblo</t>
        </is>
      </c>
    </row>
    <row r="99">
      <c r="E99" s="262" t="inlineStr">
        <is>
          <t>Orden de Prestación de Servicios</t>
        </is>
      </c>
    </row>
    <row r="100">
      <c r="E100" s="264" t="inlineStr">
        <is>
          <t>Anexo de Personal Académico</t>
        </is>
      </c>
    </row>
    <row r="101">
      <c r="E101" s="262" t="inlineStr">
        <is>
          <t>Bienes y servicios</t>
        </is>
      </c>
    </row>
    <row r="102" ht="55.2" customHeight="1">
      <c r="E102" s="262" t="inlineStr">
        <is>
          <t>Entidad Promotora de Salud - EPS
ARL
Caja de Compensación 
Fondos de pensiones y cesantías</t>
        </is>
      </c>
    </row>
    <row r="103">
      <c r="E103" s="262" t="inlineStr">
        <is>
          <t>Entidades certificadoras</t>
        </is>
      </c>
    </row>
    <row r="104">
      <c r="E104" s="262" t="inlineStr">
        <is>
          <t>Entidades financieras</t>
        </is>
      </c>
    </row>
    <row r="105">
      <c r="E105" s="262" t="inlineStr">
        <is>
          <t>Entidades Aseguradoras</t>
        </is>
      </c>
    </row>
    <row r="106">
      <c r="E106" s="262" t="inlineStr">
        <is>
          <t>ICETEX</t>
        </is>
      </c>
    </row>
    <row r="107">
      <c r="E107" s="262" t="inlineStr">
        <is>
          <t>ICFES</t>
        </is>
      </c>
    </row>
    <row r="108">
      <c r="E108" s="262" t="inlineStr">
        <is>
          <t>Servicios Públicos - Privados</t>
        </is>
      </c>
    </row>
    <row r="109">
      <c r="E109" s="262" t="inlineStr">
        <is>
          <t>Empresa de energía</t>
        </is>
      </c>
    </row>
    <row r="110">
      <c r="E110" s="262" t="inlineStr">
        <is>
          <t>Empresa de acueducto y alcantarillado</t>
        </is>
      </c>
    </row>
    <row r="111">
      <c r="E111" s="262" t="inlineStr">
        <is>
          <t>Empresa de recolección de residuos</t>
        </is>
      </c>
    </row>
    <row r="112">
      <c r="E112" s="262" t="inlineStr">
        <is>
          <t xml:space="preserve">Empresarios </t>
        </is>
      </c>
    </row>
    <row r="113">
      <c r="E113" s="262" t="inlineStr">
        <is>
          <t>Sistema Universitario Estatal - SUE</t>
        </is>
      </c>
    </row>
    <row r="114">
      <c r="E114" s="262" t="inlineStr">
        <is>
          <t>Congreso Nacional</t>
        </is>
      </c>
    </row>
    <row r="115">
      <c r="E115" s="262" t="inlineStr">
        <is>
          <t>Asamblea Departamental Cundinamarca</t>
        </is>
      </c>
    </row>
    <row r="116" ht="27.6" customHeight="1">
      <c r="E116" s="262" t="inlineStr">
        <is>
          <t>Departamento Administrativo de la Función Pública</t>
        </is>
      </c>
    </row>
    <row r="117">
      <c r="E117" s="262" t="inlineStr">
        <is>
          <t>Gobernación de Cundinamarca</t>
        </is>
      </c>
    </row>
    <row r="118">
      <c r="E118" s="262" t="inlineStr">
        <is>
          <t>Alcaldías</t>
        </is>
      </c>
    </row>
    <row r="119">
      <c r="E119" s="262" t="inlineStr">
        <is>
          <t>Despachos Judiciales</t>
        </is>
      </c>
    </row>
    <row r="120">
      <c r="E120" s="262" t="inlineStr">
        <is>
          <t>Junta de Calificación Regional</t>
        </is>
      </c>
    </row>
    <row r="121">
      <c r="E121" s="262" t="inlineStr">
        <is>
          <t>Junta de Calificación Nacional</t>
        </is>
      </c>
    </row>
    <row r="122">
      <c r="E122" s="262" t="inlineStr">
        <is>
          <t>Vecinos</t>
        </is>
      </c>
    </row>
    <row r="123">
      <c r="E123" s="262" t="inlineStr">
        <is>
          <t>Ciudadanos de los municipios</t>
        </is>
      </c>
    </row>
    <row r="124">
      <c r="E124" s="261" t="inlineStr">
        <is>
          <t>Junta de Acción Comunal - JAC</t>
        </is>
      </c>
    </row>
    <row r="125">
      <c r="E125" s="261" t="inlineStr">
        <is>
          <t xml:space="preserve"> Visitantes</t>
        </is>
      </c>
    </row>
    <row r="126">
      <c r="E126" s="261" t="inlineStr">
        <is>
          <t>Padres de Familia y/o Acudientes</t>
        </is>
      </c>
    </row>
    <row r="127">
      <c r="E127" s="262" t="inlineStr">
        <is>
          <t>Exfuncionarios</t>
        </is>
      </c>
    </row>
    <row r="128">
      <c r="E128" s="261" t="inlineStr">
        <is>
          <t>Medios de Comunicación</t>
        </is>
      </c>
    </row>
    <row r="129">
      <c r="E129" s="262" t="inlineStr">
        <is>
          <t>Asociaciones</t>
        </is>
      </c>
    </row>
    <row r="130">
      <c r="E130" s="262" t="inlineStr">
        <is>
          <t>Cooperativas</t>
        </is>
      </c>
    </row>
    <row r="131">
      <c r="E131" s="262" t="inlineStr">
        <is>
          <t>Fundaciones</t>
        </is>
      </c>
    </row>
    <row r="132">
      <c r="E132" s="262" t="inlineStr">
        <is>
          <t>Secretarias de Educación Municipal</t>
        </is>
      </c>
    </row>
    <row r="133">
      <c r="E133" s="261" t="inlineStr">
        <is>
          <t>Gestión del riesgo Municipal</t>
        </is>
      </c>
    </row>
    <row r="134">
      <c r="E134" s="261" t="inlineStr">
        <is>
          <t>Defensa Civil</t>
        </is>
      </c>
    </row>
    <row r="135">
      <c r="E135" s="261" t="inlineStr">
        <is>
          <t>Cruz roja</t>
        </is>
      </c>
    </row>
    <row r="136">
      <c r="E136" s="261" t="inlineStr">
        <is>
          <t>Hospital</t>
        </is>
      </c>
    </row>
    <row r="137">
      <c r="E137" s="261" t="inlineStr">
        <is>
          <t>Bomberos</t>
        </is>
      </c>
    </row>
    <row r="138">
      <c r="E138" s="261" t="inlineStr">
        <is>
          <t>Comisarias</t>
        </is>
      </c>
    </row>
    <row r="139">
      <c r="E139" s="261" t="inlineStr">
        <is>
          <t>Policía Nacional / Ambiental</t>
        </is>
      </c>
    </row>
    <row r="140" ht="27.6" customHeight="1">
      <c r="E140" s="266" t="inlineStr">
        <is>
          <t xml:space="preserve">Equipo de Respuesta a Incidentes de Seguridad Informática de la Policía Nacional </t>
        </is>
      </c>
    </row>
    <row r="141">
      <c r="E141" s="261" t="inlineStr">
        <is>
          <t>Ejercito Nacional</t>
        </is>
      </c>
    </row>
    <row r="142">
      <c r="E142" s="263" t="inlineStr">
        <is>
          <t>Sena</t>
        </is>
      </c>
    </row>
    <row r="143">
      <c r="E143" s="263" t="inlineStr">
        <is>
          <t>Colegios</t>
        </is>
      </c>
    </row>
    <row r="144">
      <c r="E144" s="263" t="inlineStr">
        <is>
          <t>Otras Universidades</t>
        </is>
      </c>
    </row>
    <row r="145">
      <c r="E145" s="263" t="inlineStr">
        <is>
          <t xml:space="preserve">Institutos </t>
        </is>
      </c>
    </row>
    <row r="146" ht="28.2" customHeight="1" thickBot="1">
      <c r="E146" s="267" t="inlineStr">
        <is>
          <t>Instituto Colombiano de Bienestar Familiar - ICBF</t>
        </is>
      </c>
    </row>
  </sheetData>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Y77"/>
  <sheetViews>
    <sheetView showGridLines="0" showRowColHeaders="0" workbookViewId="0">
      <selection activeCell="A1" sqref="A1"/>
    </sheetView>
  </sheetViews>
  <sheetFormatPr baseColWidth="10" defaultColWidth="11.44140625" defaultRowHeight="14.4"/>
  <cols>
    <col width="66.5546875" customWidth="1" min="2" max="2"/>
    <col width="17.5546875" customWidth="1" min="4" max="4"/>
    <col width="16.21875" customWidth="1" min="5" max="5"/>
    <col width="12.77734375" customWidth="1" min="6" max="6"/>
    <col width="16" customWidth="1" min="8" max="8"/>
    <col width="15.5546875" customWidth="1" min="9" max="9"/>
    <col width="14" customWidth="1" min="10" max="10"/>
    <col width="13.77734375" customWidth="1" min="11" max="11"/>
    <col width="15.77734375" customWidth="1" min="12" max="12"/>
    <col width="12.77734375" customWidth="1" min="14" max="14"/>
    <col width="17.44140625" customWidth="1" min="15" max="15"/>
    <col width="16" customWidth="1" min="16" max="16"/>
    <col width="15.77734375" customWidth="1" min="17" max="17"/>
    <col width="16.5546875" customWidth="1" min="20" max="20"/>
    <col width="39.77734375" customWidth="1" min="21" max="21"/>
  </cols>
  <sheetData>
    <row r="1" ht="23.25" customFormat="1" customHeight="1" s="166">
      <c r="A1" s="2" t="inlineStr">
        <is>
          <t xml:space="preserve"> </t>
        </is>
      </c>
      <c r="B1" s="366" t="n"/>
      <c r="C1" s="363" t="inlineStr">
        <is>
          <t>MACROPROCESO ESTRATÉGICO</t>
        </is>
      </c>
      <c r="D1" s="654" t="n"/>
      <c r="E1" s="654" t="n"/>
      <c r="F1" s="654" t="n"/>
      <c r="G1" s="654" t="n"/>
      <c r="H1" s="654" t="n"/>
      <c r="I1" s="654" t="n"/>
      <c r="J1" s="654" t="n"/>
      <c r="K1" s="654" t="n"/>
      <c r="L1" s="654" t="n"/>
      <c r="M1" s="654" t="n"/>
      <c r="N1" s="654" t="n"/>
      <c r="O1" s="654" t="n"/>
      <c r="P1" s="654" t="n"/>
      <c r="Q1" s="654" t="n"/>
      <c r="R1" s="654" t="n"/>
      <c r="S1" s="654" t="n"/>
      <c r="T1" s="655" t="n"/>
      <c r="U1" s="363" t="inlineStr">
        <is>
          <t>CÓDIGO: ESGr028</t>
        </is>
      </c>
      <c r="V1" s="167" t="n"/>
      <c r="W1" s="167" t="n"/>
      <c r="X1" s="197" t="n"/>
      <c r="Y1" s="197" t="n"/>
    </row>
    <row r="2" ht="21.75" customFormat="1" customHeight="1" s="166">
      <c r="A2" s="2" t="n"/>
      <c r="B2" s="688" t="n"/>
      <c r="C2" s="363" t="inlineStr">
        <is>
          <t>PROCESO GESTIÓN SISTEMAS INTEGRADOS - CALIDAD</t>
        </is>
      </c>
      <c r="D2" s="654" t="n"/>
      <c r="E2" s="654" t="n"/>
      <c r="F2" s="654" t="n"/>
      <c r="G2" s="654" t="n"/>
      <c r="H2" s="654" t="n"/>
      <c r="I2" s="654" t="n"/>
      <c r="J2" s="654" t="n"/>
      <c r="K2" s="654" t="n"/>
      <c r="L2" s="654" t="n"/>
      <c r="M2" s="654" t="n"/>
      <c r="N2" s="654" t="n"/>
      <c r="O2" s="654" t="n"/>
      <c r="P2" s="654" t="n"/>
      <c r="Q2" s="654" t="n"/>
      <c r="R2" s="654" t="n"/>
      <c r="S2" s="654" t="n"/>
      <c r="T2" s="655" t="n"/>
      <c r="U2" s="363" t="inlineStr">
        <is>
          <t>VERSIÓN: 18</t>
        </is>
      </c>
      <c r="V2" s="167" t="n"/>
      <c r="W2" s="167" t="n"/>
      <c r="X2" s="197" t="n"/>
      <c r="Y2" s="197" t="n"/>
    </row>
    <row r="3" ht="15" customFormat="1" customHeight="1" s="166">
      <c r="A3" s="2" t="n"/>
      <c r="B3" s="688" t="n"/>
      <c r="C3" s="363" t="inlineStr">
        <is>
          <t>GESTIÓN DEL RIESGO Y LAS OPORTUNIDADES</t>
        </is>
      </c>
      <c r="D3" s="658" t="n"/>
      <c r="E3" s="658" t="n"/>
      <c r="F3" s="658" t="n"/>
      <c r="G3" s="658" t="n"/>
      <c r="H3" s="658" t="n"/>
      <c r="I3" s="658" t="n"/>
      <c r="J3" s="658" t="n"/>
      <c r="K3" s="658" t="n"/>
      <c r="L3" s="658" t="n"/>
      <c r="M3" s="658" t="n"/>
      <c r="N3" s="658" t="n"/>
      <c r="O3" s="658" t="n"/>
      <c r="P3" s="658" t="n"/>
      <c r="Q3" s="658" t="n"/>
      <c r="R3" s="658" t="n"/>
      <c r="S3" s="658" t="n"/>
      <c r="T3" s="653" t="n"/>
      <c r="U3" s="363" t="inlineStr">
        <is>
          <t>VIGENCIA: 2025-04-11</t>
        </is>
      </c>
      <c r="V3" s="167" t="n"/>
      <c r="W3" s="167" t="n"/>
      <c r="X3" s="197" t="n"/>
      <c r="Y3" s="197" t="n"/>
    </row>
    <row r="4" ht="12.75" customFormat="1" customHeight="1" s="166">
      <c r="A4" s="2" t="n"/>
      <c r="B4" s="687" t="n"/>
      <c r="C4" s="659" t="n"/>
      <c r="D4" s="661" t="n"/>
      <c r="E4" s="661" t="n"/>
      <c r="F4" s="661" t="n"/>
      <c r="G4" s="661" t="n"/>
      <c r="H4" s="661" t="n"/>
      <c r="I4" s="661" t="n"/>
      <c r="J4" s="661" t="n"/>
      <c r="K4" s="661" t="n"/>
      <c r="L4" s="661" t="n"/>
      <c r="M4" s="661" t="n"/>
      <c r="N4" s="661" t="n"/>
      <c r="O4" s="661" t="n"/>
      <c r="P4" s="661" t="n"/>
      <c r="Q4" s="661" t="n"/>
      <c r="R4" s="661" t="n"/>
      <c r="S4" s="661" t="n"/>
      <c r="T4" s="660" t="n"/>
      <c r="U4" s="363" t="inlineStr">
        <is>
          <t>PÁGINA: 6 de 11</t>
        </is>
      </c>
      <c r="V4" s="167" t="n"/>
      <c r="W4" s="167" t="n"/>
      <c r="X4" s="197" t="n"/>
      <c r="Y4" s="197" t="n"/>
    </row>
    <row r="5" customFormat="1" s="2" thickBot="1"/>
    <row r="6" ht="18" customFormat="1" customHeight="1" s="2">
      <c r="B6" s="470" t="inlineStr">
        <is>
          <t>CONTEXTO - DOFA</t>
        </is>
      </c>
      <c r="C6" s="690" t="n"/>
      <c r="D6" s="691" t="inlineStr">
        <is>
          <t>SEDE
SECCIONAL
EXTENSIÓN</t>
        </is>
      </c>
      <c r="E6" s="691" t="inlineStr">
        <is>
          <t>PROCESO OFICINA SISTEMA</t>
        </is>
      </c>
      <c r="F6" s="476" t="inlineStr">
        <is>
          <t>PARTES INTERESADAS</t>
        </is>
      </c>
      <c r="G6" s="692" t="n"/>
      <c r="H6" s="692" t="n"/>
      <c r="I6" s="692" t="n"/>
      <c r="J6" s="692" t="n"/>
      <c r="K6" s="692" t="n"/>
      <c r="L6" s="692" t="n"/>
      <c r="M6" s="692" t="n"/>
      <c r="N6" s="692" t="n"/>
      <c r="O6" s="692" t="n"/>
      <c r="P6" s="692" t="n"/>
      <c r="Q6" s="692" t="n"/>
      <c r="R6" s="693" t="n"/>
      <c r="S6" s="476" t="inlineStr">
        <is>
          <t>TOTAL</t>
        </is>
      </c>
      <c r="T6" s="478" t="inlineStr">
        <is>
          <t>PORCENTAJE</t>
        </is>
      </c>
      <c r="U6" s="464" t="inlineStr">
        <is>
          <t>INTERPRETACIÓN</t>
        </is>
      </c>
    </row>
    <row r="7" ht="64.5" customFormat="1" customHeight="1" s="2">
      <c r="A7" s="198" t="inlineStr">
        <is>
          <t>REGRESAR</t>
        </is>
      </c>
      <c r="B7" s="694" t="n"/>
      <c r="C7" s="660" t="n"/>
      <c r="D7" s="687" t="n"/>
      <c r="E7" s="687" t="n"/>
      <c r="F7" s="268" t="inlineStr">
        <is>
          <t>Personal administrativo</t>
        </is>
      </c>
      <c r="G7" s="268" t="inlineStr">
        <is>
          <t>Entes de Control y/o Vigilancia</t>
        </is>
      </c>
      <c r="H7" s="268" t="inlineStr">
        <is>
          <t>Comité Universitario de Política Fiscal - COUNFIS</t>
        </is>
      </c>
      <c r="I7" s="268" t="inlineStr">
        <is>
          <t>Ministerio de Trabajo</t>
        </is>
      </c>
      <c r="J7" s="268" t="inlineStr">
        <is>
          <t>Alcaldías</t>
        </is>
      </c>
      <c r="K7" s="268" t="inlineStr">
        <is>
          <t>Orden de Prestación de Servicios</t>
        </is>
      </c>
      <c r="L7" s="268" t="inlineStr">
        <is>
          <t>Estudiantes creadores de oportunidades - PASANTES</t>
        </is>
      </c>
      <c r="M7" s="268" t="inlineStr">
        <is>
          <t>Padres de Familia y/o Acudientes</t>
        </is>
      </c>
      <c r="N7" s="268" t="inlineStr">
        <is>
          <t>Comunidad en General</t>
        </is>
      </c>
      <c r="O7" s="268" t="inlineStr">
        <is>
          <t>Gestores del conocimiento y el aprendizaje (Nacionales e Internacionales)</t>
        </is>
      </c>
      <c r="P7" s="268" t="inlineStr">
        <is>
          <t>Entidad Promotora de Salud - EPS
ARL
Caja de Compensación 
Fondos de pensiones y cesantías</t>
        </is>
      </c>
      <c r="Q7" s="268" t="inlineStr">
        <is>
          <t>Directores Administrativos (seccionales, extensiones, CAD, Oficina Bogotá)</t>
        </is>
      </c>
      <c r="R7" s="268" t="inlineStr">
        <is>
          <t>Entidades de Emergencia</t>
        </is>
      </c>
      <c r="S7" s="687" t="n"/>
      <c r="T7" s="687" t="n"/>
      <c r="U7" s="695" t="n"/>
    </row>
    <row r="8" ht="14.25" customFormat="1" customHeight="1" s="2" thickBot="1">
      <c r="B8" s="255" t="inlineStr">
        <is>
          <t>DEBILIDADES</t>
        </is>
      </c>
      <c r="C8" s="199" t="inlineStr">
        <is>
          <t>ESTADO</t>
        </is>
      </c>
      <c r="D8" s="199" t="n"/>
      <c r="E8" s="199" t="n"/>
      <c r="F8" s="190" t="n">
        <v>0.08</v>
      </c>
      <c r="G8" s="190" t="n">
        <v>0.1</v>
      </c>
      <c r="H8" s="190" t="n">
        <v>0.02</v>
      </c>
      <c r="I8" s="190" t="n">
        <v>0.12</v>
      </c>
      <c r="J8" s="190" t="n">
        <v>0.02</v>
      </c>
      <c r="K8" s="190" t="n">
        <v>0.08</v>
      </c>
      <c r="L8" s="190" t="n">
        <v>0.08</v>
      </c>
      <c r="M8" s="190" t="n">
        <v>0.05</v>
      </c>
      <c r="N8" s="190" t="n">
        <v>0.05</v>
      </c>
      <c r="O8" s="190" t="n">
        <v>0.1</v>
      </c>
      <c r="P8" s="190" t="n">
        <v>0.1</v>
      </c>
      <c r="Q8" s="190" t="n">
        <v>0.1</v>
      </c>
      <c r="R8" s="190" t="n">
        <v>0.1</v>
      </c>
      <c r="S8" s="200">
        <f>SUM(F8:R8)</f>
        <v/>
      </c>
      <c r="T8" s="201">
        <f>+S8</f>
        <v/>
      </c>
      <c r="U8" s="696" t="n"/>
    </row>
    <row r="9" ht="26.4" customFormat="1" customHeight="1" s="2">
      <c r="B9" s="256" t="inlineStr">
        <is>
          <t>SST-D1. Falta de sistematización en las diferentes actividades, que tardan el curso normal de los procesos. (inspecciones sg-sst e indicadores).</t>
        </is>
      </c>
      <c r="C9" s="252" t="n">
        <v>1</v>
      </c>
      <c r="D9" s="191" t="inlineStr">
        <is>
          <t>Transversal</t>
        </is>
      </c>
      <c r="E9" s="191" t="inlineStr">
        <is>
          <t>SST</t>
        </is>
      </c>
      <c r="F9" s="192" t="n">
        <v>5</v>
      </c>
      <c r="G9" s="192" t="n">
        <v>1</v>
      </c>
      <c r="H9" s="192" t="n">
        <v>1</v>
      </c>
      <c r="I9" s="192" t="n">
        <v>2</v>
      </c>
      <c r="J9" s="192" t="n">
        <v>1</v>
      </c>
      <c r="K9" s="192" t="n">
        <v>5</v>
      </c>
      <c r="L9" s="192" t="n">
        <v>3</v>
      </c>
      <c r="M9" s="192" t="n">
        <v>1</v>
      </c>
      <c r="N9" s="192" t="n">
        <v>3</v>
      </c>
      <c r="O9" s="192" t="n">
        <v>5</v>
      </c>
      <c r="P9" s="192" t="n">
        <v>3</v>
      </c>
      <c r="Q9" s="192" t="n">
        <v>3</v>
      </c>
      <c r="R9" s="192" t="n">
        <v>1</v>
      </c>
      <c r="S9" s="202">
        <f>SUM(F9:R9)</f>
        <v/>
      </c>
      <c r="T9" s="203">
        <f>+SUMPRODUCT(F$8:R$8,F9:R9)/5</f>
        <v/>
      </c>
      <c r="U9" s="233">
        <f>IF(T9&lt;=0.6,"BAJO IMPACTO",IF(T9&lt;=0.8,"MEDIO IMPACTO RECOMENDABLE EVALUARLO EN EL RIESGO",IF(T9&lt;=1,"ALTO IMPACTO OBLIGATORIO ARTICULARLA A UNO DE LOS RIESGOS")))</f>
        <v/>
      </c>
    </row>
    <row r="10" ht="26.4" customFormat="1" customHeight="1" s="2">
      <c r="B10" s="256" t="inlineStr">
        <is>
          <t>SST-D2 Falta compromiso del personal en la asistencia de los diferentes eventos programados por SG-SST.</t>
        </is>
      </c>
      <c r="C10" s="252" t="n">
        <v>1</v>
      </c>
      <c r="D10" s="191" t="inlineStr">
        <is>
          <t>Transversal</t>
        </is>
      </c>
      <c r="E10" s="191" t="inlineStr">
        <is>
          <t>SST</t>
        </is>
      </c>
      <c r="F10" s="192" t="n">
        <v>5</v>
      </c>
      <c r="G10" s="192" t="n">
        <v>1</v>
      </c>
      <c r="H10" s="192" t="n">
        <v>1</v>
      </c>
      <c r="I10" s="192" t="n">
        <v>1</v>
      </c>
      <c r="J10" s="192" t="n">
        <v>1</v>
      </c>
      <c r="K10" s="192" t="n">
        <v>1</v>
      </c>
      <c r="L10" s="192" t="n">
        <v>1</v>
      </c>
      <c r="M10" s="192" t="n">
        <v>5</v>
      </c>
      <c r="N10" s="192" t="n">
        <v>5</v>
      </c>
      <c r="O10" s="192" t="n">
        <v>5</v>
      </c>
      <c r="P10" s="192" t="n">
        <v>4</v>
      </c>
      <c r="Q10" s="192" t="n">
        <v>4</v>
      </c>
      <c r="R10" s="192" t="n">
        <v>5</v>
      </c>
      <c r="S10" s="202">
        <f>SUM(F10:R10)</f>
        <v/>
      </c>
      <c r="T10" s="203">
        <f>+SUMPRODUCT(F$8:R$8,F10:R10)/5</f>
        <v/>
      </c>
      <c r="U10" s="233">
        <f>IF(T10&lt;=0.6,"BAJO IMPACTO",IF(T10&lt;=0.8,"MEDIO IMPACTO RECOMENDABLE EVALUARLO EN EL RIESGO",IF(T10&lt;=1,"ALTO IMPACTO OBLIGATORIO ARTICULARLA A UNO DE LOS RIESGOS")))</f>
        <v/>
      </c>
    </row>
    <row r="11" ht="26.4" customFormat="1" customHeight="1" s="2">
      <c r="B11" s="256" t="inlineStr">
        <is>
          <t>SST-D3. Incumplimiento de la normatividad legal vigente, relacionada con la afiliación del personal nuevo a la ARL.</t>
        </is>
      </c>
      <c r="C11" s="252" t="n">
        <v>1</v>
      </c>
      <c r="D11" s="191" t="inlineStr">
        <is>
          <t>Transversal</t>
        </is>
      </c>
      <c r="E11" s="191" t="inlineStr">
        <is>
          <t>Transversal</t>
        </is>
      </c>
      <c r="F11" s="192" t="n">
        <v>5</v>
      </c>
      <c r="G11" s="192" t="n">
        <v>1</v>
      </c>
      <c r="H11" s="192" t="n">
        <v>1</v>
      </c>
      <c r="I11" s="192" t="n">
        <v>1</v>
      </c>
      <c r="J11" s="192" t="n">
        <v>1</v>
      </c>
      <c r="K11" s="192" t="n">
        <v>1</v>
      </c>
      <c r="L11" s="192" t="n">
        <v>5</v>
      </c>
      <c r="M11" s="192" t="n">
        <v>5</v>
      </c>
      <c r="N11" s="192" t="n">
        <v>5</v>
      </c>
      <c r="O11" s="192" t="n">
        <v>5</v>
      </c>
      <c r="P11" s="192" t="n">
        <v>5</v>
      </c>
      <c r="Q11" s="192" t="n">
        <v>3</v>
      </c>
      <c r="R11" s="192" t="n">
        <v>2</v>
      </c>
      <c r="S11" s="202">
        <f>SUM(F11:R11)</f>
        <v/>
      </c>
      <c r="T11" s="203">
        <f>+SUMPRODUCT(F$8:R$8,F11:R11)/5</f>
        <v/>
      </c>
      <c r="U11" s="233">
        <f>IF(T11&lt;=0.6,"BAJO IMPACTO",IF(T11&lt;=0.8,"MEDIO IMPACTO RECOMENDABLE EVALUARLO EN EL RIESGO",IF(T11&lt;=1,"ALTO IMPACTO OBLIGATORIO ARTICULARLA A UNO DE LOS RIESGOS")))</f>
        <v/>
      </c>
    </row>
    <row r="12" ht="24" customFormat="1" customHeight="1" s="2">
      <c r="B12" s="256" t="inlineStr">
        <is>
          <t>SST-D4. No identificación oportuna de cambios en la legislación vigente.</t>
        </is>
      </c>
      <c r="C12" s="252" t="n">
        <v>1</v>
      </c>
      <c r="D12" s="191" t="inlineStr">
        <is>
          <t>Transversal</t>
        </is>
      </c>
      <c r="E12" s="191" t="inlineStr">
        <is>
          <t>ATH</t>
        </is>
      </c>
      <c r="F12" s="192" t="n">
        <v>5</v>
      </c>
      <c r="G12" s="192" t="n">
        <v>1</v>
      </c>
      <c r="H12" s="192" t="n">
        <v>1</v>
      </c>
      <c r="I12" s="192" t="n">
        <v>1</v>
      </c>
      <c r="J12" s="192" t="n">
        <v>1</v>
      </c>
      <c r="K12" s="192" t="n">
        <v>1</v>
      </c>
      <c r="L12" s="192" t="n">
        <v>5</v>
      </c>
      <c r="M12" s="192" t="n">
        <v>5</v>
      </c>
      <c r="N12" s="192" t="n">
        <v>5</v>
      </c>
      <c r="O12" s="192" t="n">
        <v>5</v>
      </c>
      <c r="P12" s="192" t="n">
        <v>5</v>
      </c>
      <c r="Q12" s="192" t="n">
        <v>3</v>
      </c>
      <c r="R12" s="192" t="n">
        <v>2</v>
      </c>
      <c r="S12" s="202">
        <f>SUM(F12:R12)</f>
        <v/>
      </c>
      <c r="T12" s="203">
        <f>+SUMPRODUCT(F$8:R$8,F12:R12)/5</f>
        <v/>
      </c>
      <c r="U12" s="233">
        <f>IF(T12&lt;=0.6,"BAJO IMPACTO",IF(T12&lt;=0.8,"MEDIO IMPACTO RECOMENDABLE EVALUARLO EN EL RIESGO",IF(T12&lt;=1,"ALTO IMPACTO OBLIGATORIO ARTICULARLA A UNO DE LOS RIESGOS")))</f>
        <v/>
      </c>
    </row>
    <row r="13" ht="13.8" customFormat="1" customHeight="1" s="2">
      <c r="B13" s="256" t="inlineStr">
        <is>
          <t>SST-D5. Falta evaluar la eficacia de las capacitaciones.</t>
        </is>
      </c>
      <c r="C13" s="252" t="n">
        <v>1</v>
      </c>
      <c r="D13" s="191" t="inlineStr">
        <is>
          <t>Transversal</t>
        </is>
      </c>
      <c r="E13" s="191" t="inlineStr">
        <is>
          <t>SST</t>
        </is>
      </c>
      <c r="F13" s="192" t="n">
        <v>5</v>
      </c>
      <c r="G13" s="192" t="n">
        <v>1</v>
      </c>
      <c r="H13" s="192" t="n">
        <v>1</v>
      </c>
      <c r="I13" s="192" t="n">
        <v>1</v>
      </c>
      <c r="J13" s="192" t="n">
        <v>1</v>
      </c>
      <c r="K13" s="192" t="n">
        <v>1</v>
      </c>
      <c r="L13" s="192" t="n">
        <v>1</v>
      </c>
      <c r="M13" s="192" t="n">
        <v>5</v>
      </c>
      <c r="N13" s="192" t="n">
        <v>5</v>
      </c>
      <c r="O13" s="192" t="n">
        <v>3</v>
      </c>
      <c r="P13" s="192" t="n">
        <v>3</v>
      </c>
      <c r="Q13" s="192" t="n">
        <v>3</v>
      </c>
      <c r="R13" s="192" t="n">
        <v>1</v>
      </c>
      <c r="S13" s="202">
        <f>SUM(F13:R13)</f>
        <v/>
      </c>
      <c r="T13" s="203">
        <f>+SUMPRODUCT(F$8:R$8,F13:R13)/5</f>
        <v/>
      </c>
      <c r="U13" s="233">
        <f>IF(T13&lt;=0.6,"BAJO IMPACTO",IF(T13&lt;=0.8,"MEDIO IMPACTO RECOMENDABLE EVALUARLO EN EL RIESGO",IF(T13&lt;=1,"ALTO IMPACTO OBLIGATORIO ARTICULARLA A UNO DE LOS RIESGOS")))</f>
        <v/>
      </c>
    </row>
    <row r="14" hidden="1" ht="13.8" customFormat="1" customHeight="1" s="2">
      <c r="B14" s="256" t="inlineStr">
        <is>
          <t>SST-D6. Riesgo público por desplazamientos.</t>
        </is>
      </c>
      <c r="C14" s="252" t="n">
        <v>0</v>
      </c>
      <c r="D14" s="191" t="inlineStr">
        <is>
          <t>Transversal</t>
        </is>
      </c>
      <c r="E14" s="191" t="inlineStr">
        <is>
          <t>ESG</t>
        </is>
      </c>
      <c r="F14" s="192" t="n">
        <v>4</v>
      </c>
      <c r="G14" s="192" t="n">
        <v>1</v>
      </c>
      <c r="H14" s="192" t="n">
        <v>1</v>
      </c>
      <c r="I14" s="192" t="n">
        <v>1</v>
      </c>
      <c r="J14" s="192" t="n">
        <v>1</v>
      </c>
      <c r="K14" s="192" t="n">
        <v>1</v>
      </c>
      <c r="L14" s="192" t="n">
        <v>3</v>
      </c>
      <c r="M14" s="192" t="n">
        <v>3</v>
      </c>
      <c r="N14" s="192" t="n">
        <v>4</v>
      </c>
      <c r="O14" s="192" t="n">
        <v>5</v>
      </c>
      <c r="P14" s="192" t="n">
        <v>1</v>
      </c>
      <c r="Q14" s="192" t="n">
        <v>1</v>
      </c>
      <c r="R14" s="192" t="n">
        <v>1</v>
      </c>
      <c r="S14" s="202">
        <f>SUM(F14:R14)</f>
        <v/>
      </c>
      <c r="T14" s="203">
        <f>+SUMPRODUCT(F$8:R$8,F14:R14)/5</f>
        <v/>
      </c>
      <c r="U14" s="233">
        <f>IF(T14&lt;=0.6,"BAJO IMPACTO",IF(T14&lt;=0.8,"MEDIO IMPACTO RECOMENDABLE EVALUARLO EN EL RIESGO",IF(T14&lt;=1,"ALTO IMPACTO OBLIGATORIO ARTICULARLA A UNO DE LOS RIESGOS")))</f>
        <v/>
      </c>
    </row>
    <row r="15" ht="26.4" customFormat="1" customHeight="1" s="2">
      <c r="B15" s="256" t="inlineStr">
        <is>
          <t>SST-D7. Rotación de los gestores de SG-SST;  generando nuevas curvas de aprendizaje que pueden afectar el proceso.</t>
        </is>
      </c>
      <c r="C15" s="252" t="n">
        <v>1</v>
      </c>
      <c r="D15" s="191" t="inlineStr">
        <is>
          <t>Transversal</t>
        </is>
      </c>
      <c r="E15" s="191" t="inlineStr">
        <is>
          <t>ATH</t>
        </is>
      </c>
      <c r="F15" s="192" t="n">
        <v>5</v>
      </c>
      <c r="G15" s="192" t="n">
        <v>1</v>
      </c>
      <c r="H15" s="192" t="n">
        <v>1</v>
      </c>
      <c r="I15" s="192" t="n">
        <v>1</v>
      </c>
      <c r="J15" s="192" t="n">
        <v>1</v>
      </c>
      <c r="K15" s="192" t="n">
        <v>1</v>
      </c>
      <c r="L15" s="192" t="n">
        <v>3</v>
      </c>
      <c r="M15" s="192" t="n">
        <v>5</v>
      </c>
      <c r="N15" s="192" t="n">
        <v>5</v>
      </c>
      <c r="O15" s="192" t="n">
        <v>5</v>
      </c>
      <c r="P15" s="192" t="n">
        <v>4</v>
      </c>
      <c r="Q15" s="192" t="n">
        <v>2</v>
      </c>
      <c r="R15" s="192" t="n">
        <v>1</v>
      </c>
      <c r="S15" s="202">
        <f>SUM(F15:R15)</f>
        <v/>
      </c>
      <c r="T15" s="203">
        <f>+SUMPRODUCT(F$8:R$8,F15:R15)/5</f>
        <v/>
      </c>
      <c r="U15" s="233">
        <f>IF(T15&lt;=0.6,"BAJO IMPACTO",IF(T15&lt;=0.8,"MEDIO IMPACTO RECOMENDABLE EVALUARLO EN EL RIESGO",IF(T15&lt;=1,"ALTO IMPACTO OBLIGATORIO ARTICULARLA A UNO DE LOS RIESGOS")))</f>
        <v/>
      </c>
    </row>
    <row r="16" ht="26.4" customFormat="1" customHeight="1" s="2">
      <c r="B16" s="256" t="inlineStr">
        <is>
          <t xml:space="preserve">SST-D8. Deficiencia en lo lineamientos para la ejecucion de las actividades de las brigadas de emergencia. </t>
        </is>
      </c>
      <c r="C16" s="252" t="n">
        <v>1</v>
      </c>
      <c r="D16" s="191" t="inlineStr">
        <is>
          <t>Transversal</t>
        </is>
      </c>
      <c r="E16" s="191" t="inlineStr">
        <is>
          <t>Transversal</t>
        </is>
      </c>
      <c r="F16" s="192" t="n">
        <v>3</v>
      </c>
      <c r="G16" s="192" t="n">
        <v>1</v>
      </c>
      <c r="H16" s="192" t="n">
        <v>1</v>
      </c>
      <c r="I16" s="192" t="n">
        <v>3</v>
      </c>
      <c r="J16" s="192" t="n">
        <v>1</v>
      </c>
      <c r="K16" s="192" t="n">
        <v>1</v>
      </c>
      <c r="L16" s="192" t="n">
        <v>5</v>
      </c>
      <c r="M16" s="192" t="n">
        <v>5</v>
      </c>
      <c r="N16" s="192" t="n">
        <v>5</v>
      </c>
      <c r="O16" s="192" t="n">
        <v>3</v>
      </c>
      <c r="P16" s="192" t="n">
        <v>3</v>
      </c>
      <c r="Q16" s="192" t="n">
        <v>1</v>
      </c>
      <c r="R16" s="192" t="n">
        <v>3</v>
      </c>
      <c r="S16" s="202">
        <f>SUM(F16:R16)</f>
        <v/>
      </c>
      <c r="T16" s="203">
        <f>+SUMPRODUCT(F$8:R$8,F16:R16)/5</f>
        <v/>
      </c>
      <c r="U16" s="233">
        <f>IF(T16&lt;=0.6,"BAJO IMPACTO",IF(T16&lt;=0.8,"MEDIO IMPACTO RECOMENDABLE EVALUARLO EN EL RIESGO",IF(T16&lt;=1,"ALTO IMPACTO OBLIGATORIO ARTICULARLA A UNO DE LOS RIESGOS")))</f>
        <v/>
      </c>
    </row>
    <row r="17" hidden="1" ht="39.6" customFormat="1" customHeight="1" s="2">
      <c r="B17" s="256" t="inlineStr">
        <is>
          <t>SST-D9.Afectación por la presencia   de manifestantes que generan disturbios al interior de la institución afectando la infraestructura y generan la activación del plan de emergencia.</t>
        </is>
      </c>
      <c r="C17" s="252" t="n">
        <v>0</v>
      </c>
      <c r="D17" s="191" t="inlineStr">
        <is>
          <t>Transversal</t>
        </is>
      </c>
      <c r="E17" s="191" t="inlineStr">
        <is>
          <t>Transversal</t>
        </is>
      </c>
      <c r="F17" s="192" t="n">
        <v>5</v>
      </c>
      <c r="G17" s="192" t="n">
        <v>1</v>
      </c>
      <c r="H17" s="192" t="n">
        <v>1</v>
      </c>
      <c r="I17" s="192" t="n">
        <v>5</v>
      </c>
      <c r="J17" s="192" t="n">
        <v>4</v>
      </c>
      <c r="K17" s="192" t="n">
        <v>4</v>
      </c>
      <c r="L17" s="192" t="n">
        <v>5</v>
      </c>
      <c r="M17" s="192" t="n">
        <v>5</v>
      </c>
      <c r="N17" s="192" t="n">
        <v>5</v>
      </c>
      <c r="O17" s="192" t="n">
        <v>5</v>
      </c>
      <c r="P17" s="192" t="n">
        <v>5</v>
      </c>
      <c r="Q17" s="192" t="n">
        <v>3</v>
      </c>
      <c r="R17" s="192" t="n">
        <v>5</v>
      </c>
      <c r="S17" s="202">
        <f>SUM(F17:R17)</f>
        <v/>
      </c>
      <c r="T17" s="203">
        <f>+SUMPRODUCT(F$8:R$8,F17:R17)/5</f>
        <v/>
      </c>
      <c r="U17" s="233">
        <f>IF(T17&lt;=0.6,"BAJO IMPACTO",IF(T17&lt;=0.8,"MEDIO IMPACTO RECOMENDABLE EVALUARLO EN EL RIESGO",IF(T17&lt;=1,"ALTO IMPACTO OBLIGATORIO ARTICULARLA A UNO DE LOS RIESGOS")))</f>
        <v/>
      </c>
    </row>
    <row r="18" ht="13.8" customFormat="1" customHeight="1" s="2">
      <c r="B18" s="256" t="inlineStr">
        <is>
          <t>SST-D10. No realizar análisis apropiado a los resultados del los indicador.</t>
        </is>
      </c>
      <c r="C18" s="252" t="n">
        <v>1</v>
      </c>
      <c r="D18" s="191" t="inlineStr">
        <is>
          <t>Transversal</t>
        </is>
      </c>
      <c r="E18" s="191" t="inlineStr">
        <is>
          <t>Transversal</t>
        </is>
      </c>
      <c r="F18" s="192" t="n">
        <v>1</v>
      </c>
      <c r="G18" s="192" t="n">
        <v>1</v>
      </c>
      <c r="H18" s="192" t="n">
        <v>1</v>
      </c>
      <c r="I18" s="192" t="n">
        <v>1</v>
      </c>
      <c r="J18" s="192" t="n">
        <v>1</v>
      </c>
      <c r="K18" s="192" t="n">
        <v>1</v>
      </c>
      <c r="L18" s="192" t="n">
        <v>1</v>
      </c>
      <c r="M18" s="192" t="n">
        <v>1</v>
      </c>
      <c r="N18" s="192" t="n">
        <v>3</v>
      </c>
      <c r="O18" s="192" t="n">
        <v>3</v>
      </c>
      <c r="P18" s="192" t="n">
        <v>1</v>
      </c>
      <c r="Q18" s="192" t="n">
        <v>1</v>
      </c>
      <c r="R18" s="192" t="n">
        <v>1</v>
      </c>
      <c r="S18" s="202">
        <f>SUM(F18:R18)</f>
        <v/>
      </c>
      <c r="T18" s="203">
        <f>+SUMPRODUCT(F$8:R$8,F18:R18)/5</f>
        <v/>
      </c>
      <c r="U18" s="233">
        <f>IF(T18&lt;=0.6,"BAJO IMPACTO",IF(T18&lt;=0.8,"MEDIO IMPACTO RECOMENDABLE EVALUARLO EN EL RIESGO",IF(T18&lt;=1,"ALTO IMPACTO OBLIGATORIO ARTICULARLA A UNO DE LOS RIESGOS")))</f>
        <v/>
      </c>
    </row>
    <row r="19" ht="52.8" customFormat="1" customHeight="1" s="2">
      <c r="B19" s="256" t="inlineStr">
        <is>
          <t>SST-D11. No realizar analisis adecaudo de la causa raíz  de los hallazgos en los planes de mejora.</t>
        </is>
      </c>
      <c r="C19" s="252" t="n">
        <v>1</v>
      </c>
      <c r="D19" s="191" t="inlineStr">
        <is>
          <t xml:space="preserve">Fusagasugá. Girardot.
 Soacha y  Facatativá. </t>
        </is>
      </c>
      <c r="E19" s="191" t="inlineStr">
        <is>
          <t>Transversal</t>
        </is>
      </c>
      <c r="F19" s="192" t="n">
        <v>3</v>
      </c>
      <c r="G19" s="192" t="n">
        <v>1</v>
      </c>
      <c r="H19" s="192" t="n">
        <v>1</v>
      </c>
      <c r="I19" s="192" t="n">
        <v>1</v>
      </c>
      <c r="J19" s="192" t="n">
        <v>1</v>
      </c>
      <c r="K19" s="192" t="n">
        <v>1</v>
      </c>
      <c r="L19" s="192" t="n">
        <v>1</v>
      </c>
      <c r="M19" s="192" t="n">
        <v>3</v>
      </c>
      <c r="N19" s="192" t="n">
        <v>3</v>
      </c>
      <c r="O19" s="192" t="n">
        <v>3</v>
      </c>
      <c r="P19" s="192" t="n">
        <v>3</v>
      </c>
      <c r="Q19" s="192" t="n">
        <v>1</v>
      </c>
      <c r="R19" s="192" t="n">
        <v>1</v>
      </c>
      <c r="S19" s="202">
        <f>SUM(F19:R19)</f>
        <v/>
      </c>
      <c r="T19" s="203">
        <f>+SUMPRODUCT(F$8:R$8,F19:R19)/5</f>
        <v/>
      </c>
      <c r="U19" s="233">
        <f>IF(T19&lt;=0.6,"BAJO IMPACTO",IF(T19&lt;=0.8,"MEDIO IMPACTO RECOMENDABLE EVALUARLO EN EL RIESGO",IF(T19&lt;=1,"ALTO IMPACTO OBLIGATORIO ARTICULARLA A UNO DE LOS RIESGOS")))</f>
        <v/>
      </c>
    </row>
    <row r="20" ht="26.4" customFormat="1" customHeight="1" s="2">
      <c r="B20" s="256" t="inlineStr">
        <is>
          <t>SST-D12. Falta apropiacion de los  mecanismo de comunicación que permiten activar la cadena de llamada de emergencias, con las autoridades municipales.</t>
        </is>
      </c>
      <c r="C20" s="252" t="n">
        <v>1</v>
      </c>
      <c r="D20" s="191" t="inlineStr">
        <is>
          <t>Transversal</t>
        </is>
      </c>
      <c r="E20" s="191" t="inlineStr">
        <is>
          <t>Transversal</t>
        </is>
      </c>
      <c r="F20" s="192" t="n">
        <v>3</v>
      </c>
      <c r="G20" s="192" t="n">
        <v>1</v>
      </c>
      <c r="H20" s="192" t="n">
        <v>1</v>
      </c>
      <c r="I20" s="192" t="n">
        <v>3</v>
      </c>
      <c r="J20" s="192" t="n">
        <v>3</v>
      </c>
      <c r="K20" s="192" t="n">
        <v>3</v>
      </c>
      <c r="L20" s="192" t="n">
        <v>1</v>
      </c>
      <c r="M20" s="192" t="n">
        <v>3</v>
      </c>
      <c r="N20" s="192" t="n">
        <v>3</v>
      </c>
      <c r="O20" s="192" t="n">
        <v>3</v>
      </c>
      <c r="P20" s="192" t="n">
        <v>3</v>
      </c>
      <c r="Q20" s="192" t="n">
        <v>1</v>
      </c>
      <c r="R20" s="192" t="n">
        <v>1</v>
      </c>
      <c r="S20" s="202">
        <f>SUM(F20:R20)</f>
        <v/>
      </c>
      <c r="T20" s="203">
        <f>+SUMPRODUCT(F$8:R$8,F20:R20)/5</f>
        <v/>
      </c>
      <c r="U20" s="233">
        <f>IF(T20&lt;=0.6,"BAJO IMPACTO",IF(T20&lt;=0.8,"MEDIO IMPACTO RECOMENDABLE EVALUARLO EN EL RIESGO",IF(T20&lt;=1,"ALTO IMPACTO OBLIGATORIO ARTICULARLA A UNO DE LOS RIESGOS")))</f>
        <v/>
      </c>
    </row>
    <row r="21" ht="26.4" customFormat="1" customHeight="1" s="2">
      <c r="B21" s="256" t="inlineStr">
        <is>
          <t xml:space="preserve">SST-D13. Falta de lineamientos para la articulación de los elementos transversales de los sistemas de gestión. </t>
        </is>
      </c>
      <c r="C21" s="252" t="n">
        <v>1</v>
      </c>
      <c r="D21" s="191" t="inlineStr">
        <is>
          <t>Transversal</t>
        </is>
      </c>
      <c r="E21" s="191" t="inlineStr">
        <is>
          <t>Transversal</t>
        </is>
      </c>
      <c r="F21" s="192" t="n">
        <v>3</v>
      </c>
      <c r="G21" s="192" t="n">
        <v>1</v>
      </c>
      <c r="H21" s="192" t="n">
        <v>1</v>
      </c>
      <c r="I21" s="192" t="n">
        <v>1</v>
      </c>
      <c r="J21" s="192" t="n">
        <v>1</v>
      </c>
      <c r="K21" s="192" t="n">
        <v>1</v>
      </c>
      <c r="L21" s="192" t="n">
        <v>1</v>
      </c>
      <c r="M21" s="192" t="n">
        <v>1</v>
      </c>
      <c r="N21" s="192" t="n">
        <v>3</v>
      </c>
      <c r="O21" s="192" t="n">
        <v>3</v>
      </c>
      <c r="P21" s="192" t="n">
        <v>1</v>
      </c>
      <c r="Q21" s="192" t="n">
        <v>1</v>
      </c>
      <c r="R21" s="192" t="n">
        <v>1</v>
      </c>
      <c r="S21" s="202">
        <f>SUM(F21:R21)</f>
        <v/>
      </c>
      <c r="T21" s="203">
        <f>+SUMPRODUCT(F$8:R$8,F21:R21)/5</f>
        <v/>
      </c>
      <c r="U21" s="233">
        <f>IF(T21&lt;=0.6,"BAJO IMPACTO",IF(T21&lt;=0.8,"MEDIO IMPACTO RECOMENDABLE EVALUARLO EN EL RIESGO",IF(T21&lt;=1,"ALTO IMPACTO OBLIGATORIO ARTICULARLA A UNO DE LOS RIESGOS")))</f>
        <v/>
      </c>
    </row>
    <row r="22" ht="52.8" customFormat="1" customHeight="1" s="2">
      <c r="B22" s="256" t="inlineStr">
        <is>
          <t>SST-D14. Falta de evaluación periódica de la matriz de identificación de peligros y riesgos nuevos y existentes de las unidades agroambientales que permitan la identificación de nuevos controles que mitiguen los riesgos de las personas que trabajan a campo abierto.</t>
        </is>
      </c>
      <c r="C22" s="252" t="n">
        <v>1</v>
      </c>
      <c r="D22" s="191" t="inlineStr">
        <is>
          <t>Transversal</t>
        </is>
      </c>
      <c r="E22" s="191" t="inlineStr">
        <is>
          <t>Transversal</t>
        </is>
      </c>
      <c r="F22" s="192" t="n">
        <v>5</v>
      </c>
      <c r="G22" s="192" t="n">
        <v>1</v>
      </c>
      <c r="H22" s="192" t="n">
        <v>1</v>
      </c>
      <c r="I22" s="192" t="n">
        <v>2</v>
      </c>
      <c r="J22" s="192" t="n">
        <v>1</v>
      </c>
      <c r="K22" s="192" t="n">
        <v>1</v>
      </c>
      <c r="L22" s="192" t="n">
        <v>5</v>
      </c>
      <c r="M22" s="192" t="n">
        <v>1</v>
      </c>
      <c r="N22" s="192" t="n">
        <v>5</v>
      </c>
      <c r="O22" s="192" t="n">
        <v>5</v>
      </c>
      <c r="P22" s="192" t="n">
        <v>1</v>
      </c>
      <c r="Q22" s="192" t="n">
        <v>5</v>
      </c>
      <c r="R22" s="192" t="n">
        <v>1</v>
      </c>
      <c r="S22" s="202">
        <f>SUM(F22:R22)</f>
        <v/>
      </c>
      <c r="T22" s="203">
        <f>+SUMPRODUCT(F$8:R$8,F22:R22)/5</f>
        <v/>
      </c>
      <c r="U22" s="233">
        <f>IF(T22&lt;=0.6,"BAJO IMPACTO",IF(T22&lt;=0.8,"MEDIO IMPACTO RECOMENDABLE EVALUARLO EN EL RIESGO",IF(T22&lt;=1,"ALTO IMPACTO OBLIGATORIO ARTICULARLA A UNO DE LOS RIESGOS")))</f>
        <v/>
      </c>
    </row>
    <row r="23" ht="39.6" customFormat="1" customHeight="1" s="2">
      <c r="B23" s="256" t="inlineStr">
        <is>
          <t xml:space="preserve">SST-D15. No se cuenta con un control que asegure el cumplimiento de los requisitos de SST en la ejecución de las ordenes contractuales de servicios de los proveedores y contratistas.   (Hallazgo 14-2021 ). </t>
        </is>
      </c>
      <c r="C23" s="252" t="n">
        <v>1</v>
      </c>
      <c r="D23" s="191" t="inlineStr">
        <is>
          <t>Transversal</t>
        </is>
      </c>
      <c r="E23" s="191" t="inlineStr">
        <is>
          <t>Transversal</t>
        </is>
      </c>
      <c r="F23" s="192" t="n">
        <v>5</v>
      </c>
      <c r="G23" s="192" t="n">
        <v>5</v>
      </c>
      <c r="H23" s="192" t="n">
        <v>1</v>
      </c>
      <c r="I23" s="192" t="n">
        <v>1</v>
      </c>
      <c r="J23" s="192" t="n">
        <v>1</v>
      </c>
      <c r="K23" s="192" t="n">
        <v>1</v>
      </c>
      <c r="L23" s="192" t="n">
        <v>1</v>
      </c>
      <c r="M23" s="192" t="n">
        <v>5</v>
      </c>
      <c r="N23" s="192" t="n">
        <v>3</v>
      </c>
      <c r="O23" s="192" t="n">
        <v>5</v>
      </c>
      <c r="P23" s="192" t="n">
        <v>4</v>
      </c>
      <c r="Q23" s="192" t="n">
        <v>3</v>
      </c>
      <c r="R23" s="192" t="n">
        <v>1</v>
      </c>
      <c r="S23" s="202">
        <f>SUM(F23:R23)</f>
        <v/>
      </c>
      <c r="T23" s="203">
        <f>+SUMPRODUCT(F$8:R$8,F23:R23)/5</f>
        <v/>
      </c>
      <c r="U23" s="233">
        <f>IF(T23&lt;=0.6,"BAJO IMPACTO",IF(T23&lt;=0.8,"MEDIO IMPACTO RECOMENDABLE EVALUARLO EN EL RIESGO",IF(T23&lt;=1,"ALTO IMPACTO OBLIGATORIO ARTICULARLA A UNO DE LOS RIESGOS")))</f>
        <v/>
      </c>
    </row>
    <row r="24" ht="26.4" customFormat="1" customHeight="1" s="2">
      <c r="B24" s="256" t="inlineStr">
        <is>
          <t>SST-D16. Falta fortalecer la comunicación entre el proceso de la academia y el SG-SST frente a la gestión de riesgos asociados a formación y aprendizaje</t>
        </is>
      </c>
      <c r="C24" s="252" t="n">
        <v>1</v>
      </c>
      <c r="D24" s="191" t="inlineStr">
        <is>
          <t>Transversal</t>
        </is>
      </c>
      <c r="E24" s="191" t="inlineStr">
        <is>
          <t>Transversal</t>
        </is>
      </c>
      <c r="F24" s="192" t="n">
        <v>1</v>
      </c>
      <c r="G24" s="192" t="n">
        <v>1</v>
      </c>
      <c r="H24" s="192" t="n">
        <v>1</v>
      </c>
      <c r="I24" s="192" t="n">
        <v>1</v>
      </c>
      <c r="J24" s="192" t="n">
        <v>1</v>
      </c>
      <c r="K24" s="192" t="n">
        <v>1</v>
      </c>
      <c r="L24" s="192" t="n">
        <v>5</v>
      </c>
      <c r="M24" s="192" t="n">
        <v>5</v>
      </c>
      <c r="N24" s="192" t="n">
        <v>2</v>
      </c>
      <c r="O24" s="192" t="n">
        <v>5</v>
      </c>
      <c r="P24" s="192" t="n">
        <v>1</v>
      </c>
      <c r="Q24" s="192" t="n">
        <v>1</v>
      </c>
      <c r="R24" s="192" t="n">
        <v>1</v>
      </c>
      <c r="S24" s="202">
        <f>SUM(F24:R24)</f>
        <v/>
      </c>
      <c r="T24" s="203">
        <f>+SUMPRODUCT(F$8:R$8,F24:R24)/5</f>
        <v/>
      </c>
      <c r="U24" s="233">
        <f>IF(T24&lt;=0.6,"BAJO IMPACTO",IF(T24&lt;=0.8,"MEDIO IMPACTO RECOMENDABLE EVALUARLO EN EL RIESGO",IF(T24&lt;=1,"ALTO IMPACTO OBLIGATORIO ARTICULARLA A UNO DE LOS RIESGOS")))</f>
        <v/>
      </c>
    </row>
    <row r="25" ht="26.4" customFormat="1" customHeight="1" s="2">
      <c r="B25" s="256" t="inlineStr">
        <is>
          <t>SST-D17. Falta de la definición de los roles que permitan la independencia del SG-SST, con respecto al manejo documental.</t>
        </is>
      </c>
      <c r="C25" s="252" t="n">
        <v>1</v>
      </c>
      <c r="D25" s="191" t="inlineStr">
        <is>
          <t>Transversal</t>
        </is>
      </c>
      <c r="E25" s="191" t="inlineStr">
        <is>
          <t>Transversal</t>
        </is>
      </c>
      <c r="F25" s="192" t="n">
        <v>4</v>
      </c>
      <c r="G25" s="192" t="n">
        <v>1</v>
      </c>
      <c r="H25" s="192" t="n">
        <v>1</v>
      </c>
      <c r="I25" s="192" t="n">
        <v>1</v>
      </c>
      <c r="J25" s="192" t="n">
        <v>1</v>
      </c>
      <c r="K25" s="192" t="n">
        <v>1</v>
      </c>
      <c r="L25" s="192" t="n">
        <v>1</v>
      </c>
      <c r="M25" s="192" t="n">
        <v>4</v>
      </c>
      <c r="N25" s="192" t="n">
        <v>5</v>
      </c>
      <c r="O25" s="192" t="n">
        <v>5</v>
      </c>
      <c r="P25" s="192" t="n">
        <v>1</v>
      </c>
      <c r="Q25" s="192" t="n">
        <v>1</v>
      </c>
      <c r="R25" s="192" t="n">
        <v>1</v>
      </c>
      <c r="S25" s="202">
        <f>SUM(F25:R25)</f>
        <v/>
      </c>
      <c r="T25" s="203">
        <f>+SUMPRODUCT(F$8:R$8,F25:R25)/5</f>
        <v/>
      </c>
      <c r="U25" s="233">
        <f>IF(T25&lt;=0.6,"BAJO IMPACTO",IF(T25&lt;=0.8,"MEDIO IMPACTO RECOMENDABLE EVALUARLO EN EL RIESGO",IF(T25&lt;=1,"ALTO IMPACTO OBLIGATORIO ARTICULARLA A UNO DE LOS RIESGOS")))</f>
        <v/>
      </c>
    </row>
    <row r="26" ht="39.6" customFormat="1" customHeight="1" s="2">
      <c r="B26" s="256" t="inlineStr">
        <is>
          <t>SST-D18 No se tienen definidos los resultados que se espera que cada proceso aporte al logro de los objetivos de SST y su planificación.  (Hallazgo 11-2021).</t>
        </is>
      </c>
      <c r="C26" s="252" t="n">
        <v>1</v>
      </c>
      <c r="D26" s="191" t="inlineStr">
        <is>
          <t>Transversal</t>
        </is>
      </c>
      <c r="E26" s="191" t="inlineStr">
        <is>
          <t>Transversal</t>
        </is>
      </c>
      <c r="F26" s="192" t="n">
        <v>5</v>
      </c>
      <c r="G26" s="192" t="n">
        <v>1</v>
      </c>
      <c r="H26" s="192" t="n">
        <v>1</v>
      </c>
      <c r="I26" s="192" t="n">
        <v>1</v>
      </c>
      <c r="J26" s="192" t="n">
        <v>1</v>
      </c>
      <c r="K26" s="192" t="n">
        <v>1</v>
      </c>
      <c r="L26" s="192" t="n">
        <v>1</v>
      </c>
      <c r="M26" s="192" t="n">
        <v>4</v>
      </c>
      <c r="N26" s="192" t="n">
        <v>3</v>
      </c>
      <c r="O26" s="192" t="n">
        <v>5</v>
      </c>
      <c r="P26" s="192" t="n">
        <v>2</v>
      </c>
      <c r="Q26" s="192" t="n">
        <v>2</v>
      </c>
      <c r="R26" s="192" t="n">
        <v>1</v>
      </c>
      <c r="S26" s="202">
        <f>SUM(F26:R26)</f>
        <v/>
      </c>
      <c r="T26" s="203">
        <f>+SUMPRODUCT(F$8:R$8,F26:R26)/5</f>
        <v/>
      </c>
      <c r="U26" s="233">
        <f>IF(T26&lt;=0.6,"BAJO IMPACTO",IF(T26&lt;=0.8,"MEDIO IMPACTO RECOMENDABLE EVALUARLO EN EL RIESGO",IF(T26&lt;=1,"ALTO IMPACTO OBLIGATORIO ARTICULARLA A UNO DE LOS RIESGOS")))</f>
        <v/>
      </c>
    </row>
    <row r="27" ht="39.6" customFormat="1" customHeight="1" s="2">
      <c r="B27" s="256" t="inlineStr">
        <is>
          <t>SST-D19 No se asegura la disponibilidad y adecuación de los recursos requeridos para el almacenamiento seguro de sustancias químicas y reactivos. (Hallazgo 12-2021).</t>
        </is>
      </c>
      <c r="C27" s="252" t="n">
        <v>1</v>
      </c>
      <c r="D27" s="191" t="inlineStr">
        <is>
          <t>Transversal</t>
        </is>
      </c>
      <c r="E27" s="191" t="inlineStr">
        <is>
          <t>Transversal</t>
        </is>
      </c>
      <c r="F27" s="192" t="n">
        <v>3</v>
      </c>
      <c r="G27" s="192" t="n">
        <v>1</v>
      </c>
      <c r="H27" s="192" t="n">
        <v>1</v>
      </c>
      <c r="I27" s="192" t="n">
        <v>2</v>
      </c>
      <c r="J27" s="192" t="n">
        <v>1</v>
      </c>
      <c r="K27" s="192" t="n">
        <v>1</v>
      </c>
      <c r="L27" s="192" t="n">
        <v>4</v>
      </c>
      <c r="M27" s="192" t="n">
        <v>4</v>
      </c>
      <c r="N27" s="192" t="n">
        <v>3</v>
      </c>
      <c r="O27" s="192" t="n">
        <v>3</v>
      </c>
      <c r="P27" s="192" t="n">
        <v>1</v>
      </c>
      <c r="Q27" s="192" t="n">
        <v>1</v>
      </c>
      <c r="R27" s="192" t="n">
        <v>2</v>
      </c>
      <c r="S27" s="202">
        <f>SUM(F27:R27)</f>
        <v/>
      </c>
      <c r="T27" s="203">
        <f>+SUMPRODUCT(F$8:R$8,F27:R27)/5</f>
        <v/>
      </c>
      <c r="U27" s="233">
        <f>IF(T27&lt;=0.6,"BAJO IMPACTO",IF(T27&lt;=0.8,"MEDIO IMPACTO RECOMENDABLE EVALUARLO EN EL RIESGO",IF(T27&lt;=1,"ALTO IMPACTO OBLIGATORIO ARTICULARLA A UNO DE LOS RIESGOS")))</f>
        <v/>
      </c>
    </row>
    <row r="28" ht="49.8" customFormat="1" customHeight="1" s="2">
      <c r="B28" s="256" t="inlineStr">
        <is>
          <t xml:space="preserve">SST-D20 No se tiene evidencia de auditorías de cumplimiento de requisitos a proveedores o contratistas durante la ejecución de los contratos. </t>
        </is>
      </c>
      <c r="C28" s="252" t="n">
        <v>1</v>
      </c>
      <c r="D28" s="191" t="inlineStr">
        <is>
          <t>Fusagasugá, Ubaté, Girardot
,Soacha, Chía
,Facatativá, Zipaquirá.</t>
        </is>
      </c>
      <c r="E28" s="191" t="inlineStr">
        <is>
          <t xml:space="preserve">Misionales </t>
        </is>
      </c>
      <c r="F28" s="192" t="n">
        <v>3</v>
      </c>
      <c r="G28" s="192" t="n">
        <v>2</v>
      </c>
      <c r="H28" s="192" t="n">
        <v>1</v>
      </c>
      <c r="I28" s="192" t="n">
        <v>1</v>
      </c>
      <c r="J28" s="192" t="n">
        <v>1</v>
      </c>
      <c r="K28" s="192" t="n">
        <v>1</v>
      </c>
      <c r="L28" s="192" t="n">
        <v>4</v>
      </c>
      <c r="M28" s="192" t="n">
        <v>4</v>
      </c>
      <c r="N28" s="192" t="n">
        <v>4</v>
      </c>
      <c r="O28" s="192" t="n">
        <v>5</v>
      </c>
      <c r="P28" s="192" t="n">
        <v>1</v>
      </c>
      <c r="Q28" s="192" t="n">
        <v>1</v>
      </c>
      <c r="R28" s="192" t="n">
        <v>3</v>
      </c>
      <c r="S28" s="202">
        <f>SUM(F28:R28)</f>
        <v/>
      </c>
      <c r="T28" s="203">
        <f>+SUMPRODUCT(F$8:R$8,F28:R28)/5</f>
        <v/>
      </c>
      <c r="U28" s="233">
        <f>IF(T28&lt;=0.6,"BAJO IMPACTO",IF(T28&lt;=0.8,"MEDIO IMPACTO RECOMENDABLE EVALUARLO EN EL RIESGO",IF(T28&lt;=1,"ALTO IMPACTO OBLIGATORIO ARTICULARLA A UNO DE LOS RIESGOS")))</f>
        <v/>
      </c>
    </row>
    <row r="29" ht="39.6" customFormat="1" customHeight="1" s="2">
      <c r="B29" s="256" t="inlineStr">
        <is>
          <t>SST-D21 No se asegura el seguimiento y la revisión de la información del contexto organizacional para su consideración en las actividades de planificación.  (Hallazgo 53-2022)</t>
        </is>
      </c>
      <c r="C29" s="252" t="n">
        <v>1</v>
      </c>
      <c r="D29" s="191" t="inlineStr">
        <is>
          <t>Transversal</t>
        </is>
      </c>
      <c r="E29" s="191" t="inlineStr">
        <is>
          <t>ESG</t>
        </is>
      </c>
      <c r="F29" s="195" t="n">
        <v>3</v>
      </c>
      <c r="G29" s="195" t="n">
        <v>3</v>
      </c>
      <c r="H29" s="195" t="n">
        <v>1</v>
      </c>
      <c r="I29" s="195" t="n">
        <v>1</v>
      </c>
      <c r="J29" s="195" t="n">
        <v>1</v>
      </c>
      <c r="K29" s="195" t="n">
        <v>1</v>
      </c>
      <c r="L29" s="195" t="n">
        <v>3</v>
      </c>
      <c r="M29" s="195" t="n">
        <v>3</v>
      </c>
      <c r="N29" s="195" t="n">
        <v>4</v>
      </c>
      <c r="O29" s="195" t="n">
        <v>5</v>
      </c>
      <c r="P29" s="195" t="n">
        <v>1</v>
      </c>
      <c r="Q29" s="195" t="n">
        <v>1</v>
      </c>
      <c r="R29" s="195" t="n">
        <v>2</v>
      </c>
      <c r="S29" s="202">
        <f>SUM(F29:R29)</f>
        <v/>
      </c>
      <c r="T29" s="203">
        <f>+SUMPRODUCT(F$8:R$8,F29:R29)/5</f>
        <v/>
      </c>
      <c r="U29" s="233">
        <f>IF(T29&lt;=0.6,"BAJO IMPACTO",IF(T29&lt;=0.8,"MEDIO IMPACTO RECOMENDABLE EVALUARLO EN EL RIESGO",IF(T29&lt;=1,"ALTO IMPACTO OBLIGATORIO ARTICULARLA A UNO DE LOS RIESGOS")))</f>
        <v/>
      </c>
    </row>
    <row r="30" ht="39.6" customFormat="1" customHeight="1" s="2">
      <c r="B30" s="256" t="inlineStr">
        <is>
          <t>SST-D22 No se tiene implementado los mecanismos de consulta establecidos por la Universidad referente a las tarjetas de observación del entorno y los reportes por el SAIC.  (Hallazgo 54-2022)</t>
        </is>
      </c>
      <c r="C30" s="252" t="n">
        <v>1</v>
      </c>
      <c r="D30" s="191" t="inlineStr">
        <is>
          <t xml:space="preserve">Fusagasugá </t>
        </is>
      </c>
      <c r="E30" s="191" t="inlineStr">
        <is>
          <t>EPI</t>
        </is>
      </c>
      <c r="F30" s="195" t="n">
        <v>5</v>
      </c>
      <c r="G30" s="195" t="n">
        <v>2</v>
      </c>
      <c r="H30" s="195" t="n">
        <v>1</v>
      </c>
      <c r="I30" s="195" t="n">
        <v>1</v>
      </c>
      <c r="J30" s="195" t="n">
        <v>1</v>
      </c>
      <c r="K30" s="195" t="n">
        <v>1</v>
      </c>
      <c r="L30" s="195" t="n">
        <v>4</v>
      </c>
      <c r="M30" s="195" t="n">
        <v>4</v>
      </c>
      <c r="N30" s="195" t="n">
        <v>4</v>
      </c>
      <c r="O30" s="195" t="n">
        <v>5</v>
      </c>
      <c r="P30" s="195" t="n">
        <v>1</v>
      </c>
      <c r="Q30" s="195" t="n">
        <v>1</v>
      </c>
      <c r="R30" s="195" t="n">
        <v>3</v>
      </c>
      <c r="S30" s="202">
        <f>SUM(F30:R30)</f>
        <v/>
      </c>
      <c r="T30" s="203">
        <f>+SUMPRODUCT(F$8:R$8,F30:R30)/5</f>
        <v/>
      </c>
      <c r="U30" s="233">
        <f>IF(T30&lt;=0.6,"BAJO IMPACTO",IF(T30&lt;=0.8,"MEDIO IMPACTO RECOMENDABLE EVALUARLO EN EL RIESGO",IF(T30&lt;=1,"ALTO IMPACTO OBLIGATORIO ARTICULARLA A UNO DE LOS RIESGOS")))</f>
        <v/>
      </c>
    </row>
    <row r="31" ht="39.6" customFormat="1" customHeight="1" s="2">
      <c r="B31" s="256" t="inlineStr">
        <is>
          <t>SST-D23 No se asegura la toma de conciencia de los trabajadores con respecto a los riesgos de SST a los que se encuentran expuestos y las medidas de control. (Hallazgo 58-2022)</t>
        </is>
      </c>
      <c r="C31" s="252" t="n">
        <v>1</v>
      </c>
      <c r="D31" s="191" t="inlineStr">
        <is>
          <t xml:space="preserve">Fusagasugá </t>
        </is>
      </c>
      <c r="E31" s="191" t="inlineStr">
        <is>
          <t>EPI</t>
        </is>
      </c>
      <c r="F31" s="195" t="n">
        <v>5</v>
      </c>
      <c r="G31" s="195" t="n">
        <v>3</v>
      </c>
      <c r="H31" s="195" t="n">
        <v>1</v>
      </c>
      <c r="I31" s="195" t="n">
        <v>1</v>
      </c>
      <c r="J31" s="195" t="n">
        <v>1</v>
      </c>
      <c r="K31" s="195" t="n">
        <v>1</v>
      </c>
      <c r="L31" s="195" t="n">
        <v>4</v>
      </c>
      <c r="M31" s="195" t="n">
        <v>4</v>
      </c>
      <c r="N31" s="195" t="n">
        <v>4</v>
      </c>
      <c r="O31" s="195" t="n">
        <v>5</v>
      </c>
      <c r="P31" s="195" t="n">
        <v>1</v>
      </c>
      <c r="Q31" s="195" t="n">
        <v>1</v>
      </c>
      <c r="R31" s="195" t="n">
        <v>2</v>
      </c>
      <c r="S31" s="202">
        <f>SUM(F31:R31)</f>
        <v/>
      </c>
      <c r="T31" s="203">
        <f>+SUMPRODUCT(F$8:R$8,F31:R31)/5</f>
        <v/>
      </c>
      <c r="U31" s="233">
        <f>IF(T31&lt;=0.6,"BAJO IMPACTO",IF(T31&lt;=0.8,"MEDIO IMPACTO RECOMENDABLE EVALUARLO EN EL RIESGO",IF(T31&lt;=1,"ALTO IMPACTO OBLIGATORIO ARTICULARLA A UNO DE LOS RIESGOS")))</f>
        <v/>
      </c>
    </row>
    <row r="32" ht="26.4" customFormat="1" customHeight="1" s="2">
      <c r="B32" s="256" t="inlineStr">
        <is>
          <t>SST-D24 No se asegura la disponibilidad de las hojas de seguridad en la totalidad de centros de trabajo.  (Hallazgo 61-2022)</t>
        </is>
      </c>
      <c r="C32" s="252" t="n">
        <v>1</v>
      </c>
      <c r="D32" s="191" t="inlineStr">
        <is>
          <t xml:space="preserve">Fusagasugá </t>
        </is>
      </c>
      <c r="E32" s="191" t="inlineStr">
        <is>
          <t>AAA</t>
        </is>
      </c>
      <c r="F32" s="195" t="n">
        <v>3</v>
      </c>
      <c r="G32" s="195" t="n">
        <v>3</v>
      </c>
      <c r="H32" s="195" t="n">
        <v>1</v>
      </c>
      <c r="I32" s="195" t="n">
        <v>3</v>
      </c>
      <c r="J32" s="195" t="n">
        <v>1</v>
      </c>
      <c r="K32" s="195" t="n">
        <v>1</v>
      </c>
      <c r="L32" s="195" t="n">
        <v>3</v>
      </c>
      <c r="M32" s="195" t="n">
        <v>3</v>
      </c>
      <c r="N32" s="195" t="n">
        <v>3</v>
      </c>
      <c r="O32" s="195" t="n">
        <v>2</v>
      </c>
      <c r="P32" s="195" t="n">
        <v>2</v>
      </c>
      <c r="Q32" s="195" t="n">
        <v>1</v>
      </c>
      <c r="R32" s="195" t="n">
        <v>3</v>
      </c>
      <c r="S32" s="202">
        <f>SUM(F32:R32)</f>
        <v/>
      </c>
      <c r="T32" s="203">
        <f>+SUMPRODUCT(F$8:R$8,F32:R32)/5</f>
        <v/>
      </c>
      <c r="U32" s="233">
        <f>IF(T32&lt;=0.6,"BAJO IMPACTO",IF(T32&lt;=0.8,"MEDIO IMPACTO RECOMENDABLE EVALUARLO EN EL RIESGO",IF(T32&lt;=1,"ALTO IMPACTO OBLIGATORIO ARTICULARLA A UNO DE LOS RIESGOS")))</f>
        <v/>
      </c>
    </row>
    <row r="33" ht="44.25" customFormat="1" customHeight="1" s="2">
      <c r="B33" s="256" t="inlineStr">
        <is>
          <t>SST-D25 Perdida de información por registros diligenciado de forma incompleta</t>
        </is>
      </c>
      <c r="C33" s="252" t="n">
        <v>1</v>
      </c>
      <c r="D33" s="191" t="inlineStr">
        <is>
          <t>Transversal</t>
        </is>
      </c>
      <c r="E33" s="191" t="inlineStr">
        <is>
          <t>SST</t>
        </is>
      </c>
      <c r="F33" s="195" t="n">
        <v>2</v>
      </c>
      <c r="G33" s="195" t="n">
        <v>1</v>
      </c>
      <c r="H33" s="195" t="n">
        <v>1</v>
      </c>
      <c r="I33" s="195" t="n">
        <v>3</v>
      </c>
      <c r="J33" s="195" t="n">
        <v>1</v>
      </c>
      <c r="K33" s="195" t="n">
        <v>1</v>
      </c>
      <c r="L33" s="195" t="n">
        <v>1</v>
      </c>
      <c r="M33" s="195" t="n">
        <v>1</v>
      </c>
      <c r="N33" s="195" t="n">
        <v>3</v>
      </c>
      <c r="O33" s="195" t="n">
        <v>2</v>
      </c>
      <c r="P33" s="195" t="n">
        <v>3</v>
      </c>
      <c r="Q33" s="195" t="n">
        <v>5</v>
      </c>
      <c r="R33" s="195" t="n">
        <v>3</v>
      </c>
      <c r="S33" s="202">
        <f>SUM(F33:R33)</f>
        <v/>
      </c>
      <c r="T33" s="203">
        <f>+SUMPRODUCT(F$8:R$8,F33:R33)/5</f>
        <v/>
      </c>
      <c r="U33" s="233">
        <f>IF(T33&lt;=0.6,"BAJO IMPACTO",IF(T33&lt;=0.8,"MEDIO IMPACTO RECOMENDABLE EVALUARLO EN EL RIESGO",IF(T33&lt;=1,"ALTO IMPACTO OBLIGATORIO ARTICULARLA A UNO DE LOS RIESGOS")))</f>
        <v/>
      </c>
    </row>
    <row r="34" ht="42" customFormat="1" customHeight="1" s="2">
      <c r="B34" s="329" t="inlineStr">
        <is>
          <t>SST-D26.No se asegura la actualización de riesgos del sistema de gestión de seguridad y salud en el trabajo con la ocurrencia de los accidentes de trabajo clasificados como graves. Hallazgo 42-2024</t>
        </is>
      </c>
      <c r="C34" s="252" t="n">
        <v>1</v>
      </c>
      <c r="D34" s="191" t="inlineStr">
        <is>
          <t>Transversal</t>
        </is>
      </c>
      <c r="E34" s="191" t="inlineStr">
        <is>
          <t>SST</t>
        </is>
      </c>
      <c r="F34" s="195" t="n">
        <v>3</v>
      </c>
      <c r="G34" s="195" t="n">
        <v>1</v>
      </c>
      <c r="H34" s="195" t="n">
        <v>1</v>
      </c>
      <c r="I34" s="195" t="n">
        <v>3</v>
      </c>
      <c r="J34" s="195" t="n">
        <v>1</v>
      </c>
      <c r="K34" s="195" t="n">
        <v>1</v>
      </c>
      <c r="L34" s="195" t="n">
        <v>1</v>
      </c>
      <c r="M34" s="195" t="n">
        <v>1</v>
      </c>
      <c r="N34" s="195" t="n">
        <v>1</v>
      </c>
      <c r="O34" s="195" t="n">
        <v>3</v>
      </c>
      <c r="P34" s="195" t="n">
        <v>3</v>
      </c>
      <c r="Q34" s="195" t="n">
        <v>4</v>
      </c>
      <c r="R34" s="195" t="n">
        <v>1</v>
      </c>
      <c r="S34" s="204">
        <f>SUM(F34:R34)</f>
        <v/>
      </c>
      <c r="T34" s="203">
        <f>+SUMPRODUCT(F$8:R$8,F34:R34)/5</f>
        <v/>
      </c>
      <c r="U34" s="234">
        <f>IF(T34&lt;=0.6,"BAJO IMPACTO",IF(T34&lt;=0.8,"MEDIO IMPACTO RECOMENDABLE EVALUARLO EN EL RIESGO",IF(T34&lt;=1,"ALTO IMPACTO OBLIGATORIO ARTICULARLA A UNO DE LOS RIESGOS")))</f>
        <v/>
      </c>
    </row>
    <row r="35" ht="47.25" customFormat="1" customHeight="1" s="2">
      <c r="B35" s="329" t="inlineStr">
        <is>
          <t>SST-D27 Las actividades establecidas en el plan anual de trabajo no aseguran que se atiendan las necesidades particulares de SST de las diferentes sedes de la Ucundinamarca. Hallezgo 44:2024</t>
        </is>
      </c>
      <c r="C35" s="252" t="n">
        <v>1</v>
      </c>
      <c r="D35" s="191" t="inlineStr">
        <is>
          <t>Transversal</t>
        </is>
      </c>
      <c r="E35" s="191" t="inlineStr">
        <is>
          <t>SST</t>
        </is>
      </c>
      <c r="F35" s="195" t="n">
        <v>4</v>
      </c>
      <c r="G35" s="195" t="n">
        <v>1</v>
      </c>
      <c r="H35" s="195" t="n">
        <v>1</v>
      </c>
      <c r="I35" s="195" t="n">
        <v>4</v>
      </c>
      <c r="J35" s="195" t="n">
        <v>1</v>
      </c>
      <c r="K35" s="195" t="n">
        <v>1</v>
      </c>
      <c r="L35" s="195" t="n">
        <v>1</v>
      </c>
      <c r="M35" s="195" t="n">
        <v>1</v>
      </c>
      <c r="N35" s="195" t="n">
        <v>1</v>
      </c>
      <c r="O35" s="195" t="n">
        <v>4</v>
      </c>
      <c r="P35" s="195" t="n">
        <v>3</v>
      </c>
      <c r="Q35" s="195" t="n">
        <v>5</v>
      </c>
      <c r="R35" s="195" t="n">
        <v>1</v>
      </c>
      <c r="S35" s="204">
        <f>SUM(F35:R35)</f>
        <v/>
      </c>
      <c r="T35" s="203">
        <f>+SUMPRODUCT(F$8:R$8,F35:R35)/5</f>
        <v/>
      </c>
      <c r="U35" s="234">
        <f>IF(T35&lt;=0.6,"BAJO IMPACTO",IF(T35&lt;=0.8,"MEDIO IMPACTO RECOMENDABLE EVALUARLO EN EL RIESGO",IF(T35&lt;=1,"ALTO IMPACTO OBLIGATORIO ARTICULARLA A UNO DE LOS RIESGOS")))</f>
        <v/>
      </c>
    </row>
    <row r="36" ht="39.6" customFormat="1" customHeight="1" s="2">
      <c r="B36" s="329" t="inlineStr">
        <is>
          <t>SST-D28 El registro de evaluación de cumplimiento legal en SST, muestra la generalidad de lo verificado, siendo un ejercicio aplicado en cualquier periodo de tiempo.  Hallazgo 59-2024</t>
        </is>
      </c>
      <c r="C36" s="252" t="n">
        <v>1</v>
      </c>
      <c r="D36" s="194" t="inlineStr">
        <is>
          <t>Fusagasugá</t>
        </is>
      </c>
      <c r="E36" s="191" t="inlineStr">
        <is>
          <t>SST</t>
        </is>
      </c>
      <c r="F36" s="195" t="n">
        <v>3</v>
      </c>
      <c r="G36" s="195" t="n">
        <v>1</v>
      </c>
      <c r="H36" s="195" t="n">
        <v>1</v>
      </c>
      <c r="I36" s="195" t="n">
        <v>3</v>
      </c>
      <c r="J36" s="195" t="n">
        <v>1</v>
      </c>
      <c r="K36" s="195" t="n">
        <v>1</v>
      </c>
      <c r="L36" s="195" t="n">
        <v>1</v>
      </c>
      <c r="M36" s="195" t="n">
        <v>1</v>
      </c>
      <c r="N36" s="195" t="n">
        <v>2</v>
      </c>
      <c r="O36" s="195" t="n">
        <v>3</v>
      </c>
      <c r="P36" s="195" t="n">
        <v>3</v>
      </c>
      <c r="Q36" s="195" t="n">
        <v>4</v>
      </c>
      <c r="R36" s="195" t="n">
        <v>1</v>
      </c>
      <c r="S36" s="204">
        <f>SUM(F36:R36)</f>
        <v/>
      </c>
      <c r="T36" s="203">
        <f>+SUMPRODUCT(F$8:R$8,F36:R36)/5</f>
        <v/>
      </c>
      <c r="U36" s="234">
        <f>IF(T36&lt;=0.6,"BAJO IMPACTO",IF(T36&lt;=0.8,"MEDIO IMPACTO RECOMENDABLE EVALUARLO EN EL RIESGO",IF(T36&lt;=1,"ALTO IMPACTO OBLIGATORIO ARTICULARLA A UNO DE LOS RIESGOS")))</f>
        <v/>
      </c>
    </row>
    <row r="37" ht="13.8" customFormat="1" customHeight="1" s="2">
      <c r="B37" s="208" t="inlineStr">
        <is>
          <t>AMENAZAS</t>
        </is>
      </c>
      <c r="C37" s="206" t="n"/>
      <c r="D37" s="206" t="n"/>
      <c r="E37" s="206" t="n"/>
      <c r="F37" s="206" t="n"/>
      <c r="G37" s="206" t="n"/>
      <c r="H37" s="206" t="n"/>
      <c r="I37" s="206" t="n"/>
      <c r="J37" s="206" t="n"/>
      <c r="K37" s="206" t="n"/>
      <c r="L37" s="206" t="n"/>
      <c r="M37" s="206" t="n"/>
      <c r="N37" s="206" t="n"/>
      <c r="O37" s="206" t="n"/>
      <c r="P37" s="206" t="n"/>
      <c r="Q37" s="206" t="n"/>
      <c r="R37" s="206" t="n"/>
      <c r="S37" s="207" t="n"/>
      <c r="T37" s="207" t="n"/>
      <c r="U37" s="235" t="n"/>
    </row>
    <row r="38" ht="45.75" customFormat="1" customHeight="1" s="2">
      <c r="B38" s="256" t="inlineStr">
        <is>
          <t xml:space="preserve">SST-A1. Manejo inadecuado de la información por personal diferente a los funcionarios del SST-SG-SST.(Proveedores que manejan historias clínicas y exámenes médicos) </t>
        </is>
      </c>
      <c r="C38" s="252" t="n">
        <v>1</v>
      </c>
      <c r="D38" s="194" t="inlineStr">
        <is>
          <t>Transversal</t>
        </is>
      </c>
      <c r="E38" s="194" t="inlineStr">
        <is>
          <t>Transversal</t>
        </is>
      </c>
      <c r="F38" s="195" t="n">
        <v>5</v>
      </c>
      <c r="G38" s="195" t="n">
        <v>5</v>
      </c>
      <c r="H38" s="195" t="n">
        <v>1</v>
      </c>
      <c r="I38" s="195" t="n">
        <v>1</v>
      </c>
      <c r="J38" s="195" t="n">
        <v>1</v>
      </c>
      <c r="K38" s="195" t="n">
        <v>1</v>
      </c>
      <c r="L38" s="195" t="n">
        <v>1</v>
      </c>
      <c r="M38" s="195" t="n">
        <v>5</v>
      </c>
      <c r="N38" s="195" t="n">
        <v>3</v>
      </c>
      <c r="O38" s="195" t="n">
        <v>5</v>
      </c>
      <c r="P38" s="195" t="n">
        <v>4</v>
      </c>
      <c r="Q38" s="195" t="n">
        <v>1</v>
      </c>
      <c r="R38" s="195" t="n">
        <v>1</v>
      </c>
      <c r="S38" s="204">
        <f>SUM(F38:R38)</f>
        <v/>
      </c>
      <c r="T38" s="203">
        <f>+SUMPRODUCT(F$8:R$8,F38:R38)/5</f>
        <v/>
      </c>
      <c r="U38" s="234">
        <f>IF(T38&lt;=0.6,"BAJO IMPACTO",IF(T38&lt;=0.8,"MEDIO IMPACTO RECOMENDABLE EVALUARLO EN EL RIESGO",IF(T38&lt;=1,"ALTO IMPACTO OBLIGATORIO ARTICULARLA A UNO DE LOS RIESGOS")))</f>
        <v/>
      </c>
    </row>
    <row r="39" ht="13.8" customFormat="1" customHeight="1" s="2">
      <c r="B39" s="256" t="inlineStr">
        <is>
          <t>SST-A2. Constantes cambios en la legislación relacionada al SG-SST.</t>
        </is>
      </c>
      <c r="C39" s="252" t="n">
        <v>1</v>
      </c>
      <c r="D39" s="194" t="inlineStr">
        <is>
          <t>Transversal</t>
        </is>
      </c>
      <c r="E39" s="194" t="inlineStr">
        <is>
          <t>Transversal</t>
        </is>
      </c>
      <c r="F39" s="195" t="n">
        <v>1</v>
      </c>
      <c r="G39" s="195" t="n">
        <v>5</v>
      </c>
      <c r="H39" s="195" t="n">
        <v>5</v>
      </c>
      <c r="I39" s="195" t="n">
        <v>1</v>
      </c>
      <c r="J39" s="195" t="n">
        <v>1</v>
      </c>
      <c r="K39" s="195" t="n">
        <v>1</v>
      </c>
      <c r="L39" s="195" t="n">
        <v>1</v>
      </c>
      <c r="M39" s="195" t="n">
        <v>1</v>
      </c>
      <c r="N39" s="195" t="n">
        <v>5</v>
      </c>
      <c r="O39" s="195" t="n">
        <v>5</v>
      </c>
      <c r="P39" s="195" t="n">
        <v>1</v>
      </c>
      <c r="Q39" s="195" t="n">
        <v>1</v>
      </c>
      <c r="R39" s="195" t="n">
        <v>1</v>
      </c>
      <c r="S39" s="204">
        <f>SUM(F39:R39)</f>
        <v/>
      </c>
      <c r="T39" s="203">
        <f>+SUMPRODUCT(F$8:R$8,F39:R39)/5</f>
        <v/>
      </c>
      <c r="U39" s="234">
        <f>IF(T39&lt;=0.6,"BAJO IMPACTO",IF(T39&lt;=0.8,"MEDIO IMPACTO RECOMENDABLE EVALUARLO EN EL RIESGO",IF(T39&lt;=1,"ALTO IMPACTO OBLIGATORIO ARTICULARLA A UNO DE LOS RIESGOS")))</f>
        <v/>
      </c>
    </row>
    <row r="40" ht="39.6" customFormat="1" customHeight="1" s="2">
      <c r="B40" s="256" t="inlineStr">
        <is>
          <t>SST-A3. Fenómenos naturales o causados por el hombre como inundaciones, incendios, lluvias torrenciales asociados al cambio climatico, manifestaciones por asonadas, entre otros.</t>
        </is>
      </c>
      <c r="C40" s="252" t="n">
        <v>1</v>
      </c>
      <c r="D40" s="194" t="inlineStr">
        <is>
          <t>Transversal</t>
        </is>
      </c>
      <c r="E40" s="194" t="inlineStr">
        <is>
          <t>Transversal</t>
        </is>
      </c>
      <c r="F40" s="195" t="n">
        <v>4</v>
      </c>
      <c r="G40" s="195" t="n">
        <v>1</v>
      </c>
      <c r="H40" s="195" t="n">
        <v>1</v>
      </c>
      <c r="I40" s="195" t="n">
        <v>2</v>
      </c>
      <c r="J40" s="195" t="n">
        <v>3</v>
      </c>
      <c r="K40" s="195" t="n">
        <v>1</v>
      </c>
      <c r="L40" s="195" t="n">
        <v>4</v>
      </c>
      <c r="M40" s="195" t="n">
        <v>4</v>
      </c>
      <c r="N40" s="195" t="n">
        <v>3</v>
      </c>
      <c r="O40" s="195" t="n">
        <v>4</v>
      </c>
      <c r="P40" s="195" t="n">
        <v>3</v>
      </c>
      <c r="Q40" s="195" t="n">
        <v>1</v>
      </c>
      <c r="R40" s="195" t="n">
        <v>3</v>
      </c>
      <c r="S40" s="204">
        <f>SUM(F40:R40)</f>
        <v/>
      </c>
      <c r="T40" s="203">
        <f>+SUMPRODUCT(F$8:R$8,F40:R40)/5</f>
        <v/>
      </c>
      <c r="U40" s="234">
        <f>IF(T40&lt;=0.6,"BAJO IMPACTO",IF(T40&lt;=0.8,"MEDIO IMPACTO RECOMENDABLE EVALUARLO EN EL RIESGO",IF(T40&lt;=1,"ALTO IMPACTO OBLIGATORIO ARTICULARLA A UNO DE LOS RIESGOS")))</f>
        <v/>
      </c>
    </row>
    <row r="41" ht="26.4" customFormat="1" customHeight="1" s="2">
      <c r="B41" s="256" t="inlineStr">
        <is>
          <t xml:space="preserve">SST-A4. Incumplimiento en los tiempos de ejecución y calidad del servicio prestado por el  proveedor contratado. </t>
        </is>
      </c>
      <c r="C41" s="252" t="n">
        <v>1</v>
      </c>
      <c r="D41" s="194" t="inlineStr">
        <is>
          <t>Transversal</t>
        </is>
      </c>
      <c r="E41" s="194" t="inlineStr">
        <is>
          <t>Transversal</t>
        </is>
      </c>
      <c r="F41" s="195" t="n">
        <v>3</v>
      </c>
      <c r="G41" s="195" t="n">
        <v>1</v>
      </c>
      <c r="H41" s="195" t="n">
        <v>1</v>
      </c>
      <c r="I41" s="195" t="n">
        <v>1</v>
      </c>
      <c r="J41" s="195" t="n">
        <v>1</v>
      </c>
      <c r="K41" s="195" t="n">
        <v>1</v>
      </c>
      <c r="L41" s="195" t="n">
        <v>1</v>
      </c>
      <c r="M41" s="195" t="n">
        <v>3</v>
      </c>
      <c r="N41" s="195" t="n">
        <v>3</v>
      </c>
      <c r="O41" s="195" t="n">
        <v>3</v>
      </c>
      <c r="P41" s="195" t="n">
        <v>1</v>
      </c>
      <c r="Q41" s="195" t="n">
        <v>3</v>
      </c>
      <c r="R41" s="195" t="n">
        <v>1</v>
      </c>
      <c r="S41" s="204">
        <f>SUM(F41:R41)</f>
        <v/>
      </c>
      <c r="T41" s="203">
        <f>+SUMPRODUCT(F$8:R$8,F41:R41)/5</f>
        <v/>
      </c>
      <c r="U41" s="234">
        <f>IF(T41&lt;=0.6,"BAJO IMPACTO",IF(T41&lt;=0.8,"MEDIO IMPACTO RECOMENDABLE EVALUARLO EN EL RIESGO",IF(T41&lt;=1,"ALTO IMPACTO OBLIGATORIO ARTICULARLA A UNO DE LOS RIESGOS")))</f>
        <v/>
      </c>
    </row>
    <row r="42" ht="39.6" customFormat="1" customHeight="1" s="2">
      <c r="B42" s="351" t="inlineStr">
        <is>
          <t>SST-A5. Afectación a la salud y la prestación del servicio por virus o pandemias que generen cambios repentinos en las modalidades convencionales de trabajo. (cambio climatico)</t>
        </is>
      </c>
      <c r="C42" s="252" t="n">
        <v>1</v>
      </c>
      <c r="D42" s="194" t="inlineStr">
        <is>
          <t>Transversal</t>
        </is>
      </c>
      <c r="E42" s="194" t="inlineStr">
        <is>
          <t>Transversal</t>
        </is>
      </c>
      <c r="F42" s="195" t="n">
        <v>3</v>
      </c>
      <c r="G42" s="195" t="n">
        <v>3</v>
      </c>
      <c r="H42" s="195" t="n">
        <v>1</v>
      </c>
      <c r="I42" s="195" t="n">
        <v>3</v>
      </c>
      <c r="J42" s="195" t="n">
        <v>1</v>
      </c>
      <c r="K42" s="195" t="n">
        <v>1</v>
      </c>
      <c r="L42" s="195" t="n">
        <v>3</v>
      </c>
      <c r="M42" s="195" t="n">
        <v>3</v>
      </c>
      <c r="N42" s="195" t="n">
        <v>3</v>
      </c>
      <c r="O42" s="195" t="n">
        <v>3</v>
      </c>
      <c r="P42" s="195" t="n">
        <v>3</v>
      </c>
      <c r="Q42" s="195" t="n">
        <v>3</v>
      </c>
      <c r="R42" s="195" t="n">
        <v>3</v>
      </c>
      <c r="S42" s="204">
        <f>SUM(F42:R42)</f>
        <v/>
      </c>
      <c r="T42" s="203">
        <f>+SUMPRODUCT(F$8:R$8,F42:R42)/5</f>
        <v/>
      </c>
      <c r="U42" s="234">
        <f>IF(T42&lt;=0.6,"BAJO IMPACTO",IF(T42&lt;=0.8,"MEDIO IMPACTO RECOMENDABLE EVALUARLO EN EL RIESGO",IF(T42&lt;=1,"ALTO IMPACTO OBLIGATORIO ARTICULARLA A UNO DE LOS RIESGOS")))</f>
        <v/>
      </c>
    </row>
    <row r="43" ht="26.4" customFormat="1" customHeight="1" s="2">
      <c r="B43" s="256" t="inlineStr">
        <is>
          <t xml:space="preserve">SST-A6. Periodo de Ley de garantías que afecta la contratación directa y de personal. </t>
        </is>
      </c>
      <c r="C43" s="252" t="n">
        <v>1</v>
      </c>
      <c r="D43" s="194" t="inlineStr">
        <is>
          <t>Transversal</t>
        </is>
      </c>
      <c r="E43" s="194" t="inlineStr">
        <is>
          <t>Transversal</t>
        </is>
      </c>
      <c r="F43" s="195" t="n">
        <v>2</v>
      </c>
      <c r="G43" s="195" t="n">
        <v>3</v>
      </c>
      <c r="H43" s="195" t="n">
        <v>1</v>
      </c>
      <c r="I43" s="195" t="n">
        <v>1</v>
      </c>
      <c r="J43" s="195" t="n">
        <v>1</v>
      </c>
      <c r="K43" s="195" t="n">
        <v>1</v>
      </c>
      <c r="L43" s="195" t="n">
        <v>1</v>
      </c>
      <c r="M43" s="195" t="n">
        <v>2</v>
      </c>
      <c r="N43" s="195" t="n">
        <v>2</v>
      </c>
      <c r="O43" s="195" t="n">
        <v>4</v>
      </c>
      <c r="P43" s="195" t="n">
        <v>1</v>
      </c>
      <c r="Q43" s="195" t="n">
        <v>1</v>
      </c>
      <c r="R43" s="195" t="n">
        <v>1</v>
      </c>
      <c r="S43" s="204">
        <f>SUM(F43:R43)</f>
        <v/>
      </c>
      <c r="T43" s="203">
        <f>+SUMPRODUCT(F$8:R$8,F43:R43)/5</f>
        <v/>
      </c>
      <c r="U43" s="234">
        <f>IF(T43&lt;=0.6,"BAJO IMPACTO",IF(T43&lt;=0.8,"MEDIO IMPACTO RECOMENDABLE EVALUARLO EN EL RIESGO",IF(T43&lt;=1,"ALTO IMPACTO OBLIGATORIO ARTICULARLA A UNO DE LOS RIESGOS")))</f>
        <v/>
      </c>
    </row>
    <row r="44" ht="39.6" customFormat="1" customHeight="1" s="2">
      <c r="B44" s="256" t="inlineStr">
        <is>
          <t>SST-A7. Afectación física o a la salud por eventos catastróficos relacionadas con las actividades económicas realizadas por los colindantes, olas de calor, desbordamiento de los ríos, incendios forestales. (Cambio climático).</t>
        </is>
      </c>
      <c r="C44" s="252" t="n">
        <v>1</v>
      </c>
      <c r="D44" s="194" t="inlineStr">
        <is>
          <t>Transversal</t>
        </is>
      </c>
      <c r="E44" s="194" t="inlineStr">
        <is>
          <t>Transversal</t>
        </is>
      </c>
      <c r="F44" s="195" t="n">
        <v>4</v>
      </c>
      <c r="G44" s="195" t="n">
        <v>1</v>
      </c>
      <c r="H44" s="195" t="n">
        <v>1</v>
      </c>
      <c r="I44" s="195" t="n">
        <v>2</v>
      </c>
      <c r="J44" s="195" t="n">
        <v>3</v>
      </c>
      <c r="K44" s="195" t="n">
        <v>1</v>
      </c>
      <c r="L44" s="195" t="n">
        <v>4</v>
      </c>
      <c r="M44" s="195" t="n">
        <v>4</v>
      </c>
      <c r="N44" s="195" t="n">
        <v>3</v>
      </c>
      <c r="O44" s="195" t="n">
        <v>4</v>
      </c>
      <c r="P44" s="195" t="n">
        <v>3</v>
      </c>
      <c r="Q44" s="195" t="n">
        <v>1</v>
      </c>
      <c r="R44" s="195" t="n">
        <v>3</v>
      </c>
      <c r="S44" s="204">
        <f>SUM(F44:R44)</f>
        <v/>
      </c>
      <c r="T44" s="203">
        <f>+SUMPRODUCT(F$8:R$8,F44:R44)/5</f>
        <v/>
      </c>
      <c r="U44" s="234">
        <f>IF(T44&lt;=0.6,"BAJO IMPACTO",IF(T44&lt;=0.8,"MEDIO IMPACTO RECOMENDABLE EVALUARLO EN EL RIESGO",IF(T44&lt;=1,"ALTO IMPACTO OBLIGATORIO ARTICULARLA A UNO DE LOS RIESGOS")))</f>
        <v/>
      </c>
    </row>
    <row r="45" ht="54.75" customFormat="1" customHeight="1" s="2">
      <c r="B45" s="256" t="inlineStr">
        <is>
          <t>SST-A8.Afectación por la presencia   de manifestantes que generan disturbios al interior de la institución afectando la infraestructura y generan la activación del plan de emergencia.</t>
        </is>
      </c>
      <c r="C45" s="252" t="n">
        <v>1</v>
      </c>
      <c r="D45" s="191" t="inlineStr">
        <is>
          <t>Transversal</t>
        </is>
      </c>
      <c r="E45" s="191" t="inlineStr">
        <is>
          <t>Transversal</t>
        </is>
      </c>
      <c r="F45" s="192" t="n">
        <v>5</v>
      </c>
      <c r="G45" s="192" t="n">
        <v>1</v>
      </c>
      <c r="H45" s="192" t="n">
        <v>1</v>
      </c>
      <c r="I45" s="192" t="n">
        <v>5</v>
      </c>
      <c r="J45" s="192" t="n">
        <v>4</v>
      </c>
      <c r="K45" s="192" t="n">
        <v>4</v>
      </c>
      <c r="L45" s="192" t="n">
        <v>5</v>
      </c>
      <c r="M45" s="192" t="n">
        <v>5</v>
      </c>
      <c r="N45" s="192" t="n">
        <v>5</v>
      </c>
      <c r="O45" s="192" t="n">
        <v>5</v>
      </c>
      <c r="P45" s="192" t="n">
        <v>5</v>
      </c>
      <c r="Q45" s="192" t="n">
        <v>3</v>
      </c>
      <c r="R45" s="192" t="n">
        <v>5</v>
      </c>
      <c r="S45" s="202">
        <f>SUM(F45:R45)</f>
        <v/>
      </c>
      <c r="T45" s="203">
        <f>+SUMPRODUCT(F$8:R$8,F45:R45)/5</f>
        <v/>
      </c>
      <c r="U45" s="234">
        <f>IF(T45&lt;=0.6,"BAJO IMPACTO",IF(T45&lt;=0.8,"MEDIO IMPACTO RECOMENDABLE EVALUARLO EN EL RIESGO",IF(T45&lt;=1,"ALTO IMPACTO OBLIGATORIO ARTICULARLA A UNO DE LOS RIESGOS")))</f>
        <v/>
      </c>
    </row>
    <row r="46" ht="13.8" customFormat="1" customHeight="1" s="2">
      <c r="B46" s="208" t="inlineStr">
        <is>
          <t>FORTALEZAS</t>
        </is>
      </c>
      <c r="C46" s="208" t="n"/>
      <c r="D46" s="208" t="n"/>
      <c r="E46" s="208" t="n"/>
      <c r="F46" s="208" t="n"/>
      <c r="G46" s="208" t="n"/>
      <c r="H46" s="208" t="n"/>
      <c r="I46" s="208" t="n"/>
      <c r="J46" s="208" t="n"/>
      <c r="K46" s="208" t="n"/>
      <c r="L46" s="208" t="n"/>
      <c r="M46" s="208" t="n"/>
      <c r="N46" s="208" t="n"/>
      <c r="O46" s="208" t="n"/>
      <c r="P46" s="208" t="n"/>
      <c r="Q46" s="208" t="n"/>
      <c r="R46" s="208" t="n"/>
      <c r="S46" s="209" t="n"/>
      <c r="T46" s="209" t="n"/>
      <c r="U46" s="236" t="n"/>
    </row>
    <row r="47" ht="28.5" customFormat="1" customHeight="1" s="2">
      <c r="B47" s="351" t="inlineStr">
        <is>
          <t>SST-F1. Cultura laboral respetuosa, agradable, enfocada al servicio con entornos seguros y saludables.</t>
        </is>
      </c>
      <c r="C47" s="252" t="n">
        <v>1</v>
      </c>
      <c r="D47" s="194" t="inlineStr">
        <is>
          <t>Transversal</t>
        </is>
      </c>
      <c r="E47" s="194" t="inlineStr">
        <is>
          <t>Transversal</t>
        </is>
      </c>
      <c r="F47" s="195" t="n">
        <v>5</v>
      </c>
      <c r="G47" s="195" t="n">
        <v>5</v>
      </c>
      <c r="H47" s="195" t="n">
        <v>5</v>
      </c>
      <c r="I47" s="195" t="n">
        <v>5</v>
      </c>
      <c r="J47" s="195" t="n">
        <v>5</v>
      </c>
      <c r="K47" s="195" t="n">
        <v>5</v>
      </c>
      <c r="L47" s="195" t="n">
        <v>5</v>
      </c>
      <c r="M47" s="195" t="n">
        <v>5</v>
      </c>
      <c r="N47" s="195" t="n">
        <v>5</v>
      </c>
      <c r="O47" s="195" t="n">
        <v>5</v>
      </c>
      <c r="P47" s="195" t="n">
        <v>5</v>
      </c>
      <c r="Q47" s="195" t="n">
        <v>5</v>
      </c>
      <c r="R47" s="195" t="n">
        <v>5</v>
      </c>
      <c r="S47" s="204">
        <f>SUM(F47:R47)</f>
        <v/>
      </c>
      <c r="T47" s="203">
        <f>+SUMPRODUCT(F$8:R$8,F47:R47)/5</f>
        <v/>
      </c>
      <c r="U47" s="234">
        <f>IF(T47&lt;=0.6,"BAJO IMPACTO",IF(T47&lt;=0.8,"MEDIO IMPACTO RECOMENDABLE EVALUARLO",IF(T47&lt;=1,"ALTO IMPACTO OBLIGATORIO ARTICULARLA A UNA DE LAS OPORTUNIDADES")))</f>
        <v/>
      </c>
    </row>
    <row r="48" ht="30" customFormat="1" customHeight="1" s="2">
      <c r="B48" s="256" t="inlineStr">
        <is>
          <t>SST-F2. Comunicación asertiva entre los funcionarios de la oficina.</t>
        </is>
      </c>
      <c r="C48" s="252" t="n">
        <v>1</v>
      </c>
      <c r="D48" s="194" t="inlineStr">
        <is>
          <t>Transversal</t>
        </is>
      </c>
      <c r="E48" s="194" t="inlineStr">
        <is>
          <t>Transversal</t>
        </is>
      </c>
      <c r="F48" s="195" t="n">
        <v>5</v>
      </c>
      <c r="G48" s="195" t="n">
        <v>5</v>
      </c>
      <c r="H48" s="195" t="n">
        <v>5</v>
      </c>
      <c r="I48" s="195" t="n">
        <v>5</v>
      </c>
      <c r="J48" s="195" t="n">
        <v>5</v>
      </c>
      <c r="K48" s="195" t="n">
        <v>5</v>
      </c>
      <c r="L48" s="195" t="n">
        <v>5</v>
      </c>
      <c r="M48" s="195" t="n">
        <v>5</v>
      </c>
      <c r="N48" s="195" t="n">
        <v>5</v>
      </c>
      <c r="O48" s="195" t="n">
        <v>5</v>
      </c>
      <c r="P48" s="195" t="n">
        <v>5</v>
      </c>
      <c r="Q48" s="195" t="n">
        <v>5</v>
      </c>
      <c r="R48" s="195" t="n">
        <v>5</v>
      </c>
      <c r="S48" s="204">
        <f>SUM(F48:R48)</f>
        <v/>
      </c>
      <c r="T48" s="203">
        <f>+SUMPRODUCT(F$8:R$8,F48:R48)/5</f>
        <v/>
      </c>
      <c r="U48" s="234">
        <f>IF(T48&lt;=0.6,"BAJO IMPACTO",IF(T48&lt;=0.8,"MEDIO IMPACTO RECOMENDABLE EVALUARLO",IF(T48&lt;=1,"ALTO IMPACTO OBLIGATORIO ARTICULARLA A UNA DE LAS OPORTUNIDADES")))</f>
        <v/>
      </c>
    </row>
    <row r="49" ht="44.25" customFormat="1" customHeight="1" s="2">
      <c r="B49" s="256" t="inlineStr">
        <is>
          <t>SST-F3. Sistematización de algunas actividades dentro de los procedimientos. (software para manejo de ausentismo, seguimiento a condiciones de salud e investigación de accidentes de trabajo).</t>
        </is>
      </c>
      <c r="C49" s="252" t="n">
        <v>1</v>
      </c>
      <c r="D49" s="194" t="inlineStr">
        <is>
          <t xml:space="preserve">Fusagasugá </t>
        </is>
      </c>
      <c r="E49" s="194" t="inlineStr">
        <is>
          <t>ESG- SST</t>
        </is>
      </c>
      <c r="F49" s="195" t="n">
        <v>3</v>
      </c>
      <c r="G49" s="195" t="n">
        <v>3</v>
      </c>
      <c r="H49" s="195" t="n">
        <v>3</v>
      </c>
      <c r="I49" s="195" t="n">
        <v>1</v>
      </c>
      <c r="J49" s="195" t="n">
        <v>3</v>
      </c>
      <c r="K49" s="195" t="n">
        <v>3</v>
      </c>
      <c r="L49" s="195" t="n">
        <v>3</v>
      </c>
      <c r="M49" s="195" t="n">
        <v>3</v>
      </c>
      <c r="N49" s="195" t="n">
        <v>3</v>
      </c>
      <c r="O49" s="195" t="n">
        <v>3</v>
      </c>
      <c r="P49" s="195" t="n">
        <v>3</v>
      </c>
      <c r="Q49" s="195" t="n">
        <v>3</v>
      </c>
      <c r="R49" s="195" t="n">
        <v>3</v>
      </c>
      <c r="S49" s="204">
        <f>SUM(F49:R49)</f>
        <v/>
      </c>
      <c r="T49" s="203">
        <f>+SUMPRODUCT(F$8:R$8,F49:R49)/5</f>
        <v/>
      </c>
      <c r="U49" s="234">
        <f>IF(T49&lt;=0.6,"BAJO IMPACTO",IF(T49&lt;=0.8,"MEDIO IMPACTO RECOMENDABLE EVALUARLO",IF(T49&lt;=1,"ALTO IMPACTO OBLIGATORIO ARTICULARLA A UNA DE LAS OPORTUNIDADES")))</f>
        <v/>
      </c>
    </row>
    <row r="50" ht="34.05" customFormat="1" customHeight="1" s="2">
      <c r="B50" s="256" t="inlineStr">
        <is>
          <t>F4. Participación de representante de SG-SST en la comisión de gestión, como invitado.</t>
        </is>
      </c>
      <c r="C50" s="252" t="n">
        <v>1</v>
      </c>
      <c r="D50" s="194" t="inlineStr">
        <is>
          <t xml:space="preserve">Fusagasugá </t>
        </is>
      </c>
      <c r="E50" s="194" t="inlineStr">
        <is>
          <t>ESG- SST</t>
        </is>
      </c>
      <c r="F50" s="195" t="n">
        <v>3</v>
      </c>
      <c r="G50" s="195" t="n">
        <v>1</v>
      </c>
      <c r="H50" s="195" t="n">
        <v>1</v>
      </c>
      <c r="I50" s="195" t="n">
        <v>1</v>
      </c>
      <c r="J50" s="195" t="n">
        <v>1</v>
      </c>
      <c r="K50" s="195" t="n">
        <v>5</v>
      </c>
      <c r="L50" s="195" t="n">
        <v>2</v>
      </c>
      <c r="M50" s="195" t="n">
        <v>3</v>
      </c>
      <c r="N50" s="195" t="n">
        <v>5</v>
      </c>
      <c r="O50" s="195" t="n">
        <v>5</v>
      </c>
      <c r="P50" s="195" t="n">
        <v>3</v>
      </c>
      <c r="Q50" s="195" t="n">
        <v>1</v>
      </c>
      <c r="R50" s="195" t="n">
        <v>3</v>
      </c>
      <c r="S50" s="204">
        <f>SUM(F50:R50)</f>
        <v/>
      </c>
      <c r="T50" s="203">
        <f>+SUMPRODUCT(F$8:R$8,F50:R50)/5</f>
        <v/>
      </c>
      <c r="U50" s="234">
        <f>IF(T50&lt;=0.6,"BAJO IMPACTO",IF(T50&lt;=0.8,"MEDIO IMPACTO RECOMENDABLE EVALUARLO",IF(T50&lt;=1,"ALTO IMPACTO OBLIGATORIO ARTICULARLA A UNA DE LAS OPORTUNIDADES")))</f>
        <v/>
      </c>
    </row>
    <row r="51" ht="26.4" customFormat="1" customHeight="1" s="2">
      <c r="B51" s="256" t="inlineStr">
        <is>
          <t>SST-F5. Equipo de trabajo con las competencias requeridas para el cumplimiento de los objetivos del proceso.</t>
        </is>
      </c>
      <c r="C51" s="252" t="n">
        <v>1</v>
      </c>
      <c r="D51" s="194" t="inlineStr">
        <is>
          <t>Transversal</t>
        </is>
      </c>
      <c r="E51" s="194" t="inlineStr">
        <is>
          <t>Transversal</t>
        </is>
      </c>
      <c r="F51" s="195" t="n">
        <v>5</v>
      </c>
      <c r="G51" s="195" t="n">
        <v>5</v>
      </c>
      <c r="H51" s="195" t="n">
        <v>5</v>
      </c>
      <c r="I51" s="195" t="n">
        <v>5</v>
      </c>
      <c r="J51" s="195" t="n">
        <v>5</v>
      </c>
      <c r="K51" s="195" t="n">
        <v>5</v>
      </c>
      <c r="L51" s="195" t="n">
        <v>5</v>
      </c>
      <c r="M51" s="195" t="n">
        <v>5</v>
      </c>
      <c r="N51" s="195" t="n">
        <v>5</v>
      </c>
      <c r="O51" s="195" t="n">
        <v>5</v>
      </c>
      <c r="P51" s="195" t="n">
        <v>5</v>
      </c>
      <c r="Q51" s="195" t="n">
        <v>5</v>
      </c>
      <c r="R51" s="195" t="n">
        <v>5</v>
      </c>
      <c r="S51" s="204">
        <f>SUM(F51:R51)</f>
        <v/>
      </c>
      <c r="T51" s="203">
        <f>+SUMPRODUCT(F$8:R$8,F51:R51)/5</f>
        <v/>
      </c>
      <c r="U51" s="234">
        <f>IF(T51&lt;=0.6,"BAJO IMPACTO",IF(T51&lt;=0.8,"MEDIO IMPACTO RECOMENDABLE EVALUARLO",IF(T51&lt;=1,"ALTO IMPACTO OBLIGATORIO ARTICULARLA A UNA DE LAS OPORTUNIDADES")))</f>
        <v/>
      </c>
    </row>
    <row r="52" ht="26.4" customFormat="1" customHeight="1" s="2">
      <c r="B52" s="256" t="inlineStr">
        <is>
          <t>SST-F6. Fortalecimiento de los funcionarios a nivel académico (perfil profesional).</t>
        </is>
      </c>
      <c r="C52" s="252" t="n">
        <v>1</v>
      </c>
      <c r="D52" s="194" t="inlineStr">
        <is>
          <t>Transversal</t>
        </is>
      </c>
      <c r="E52" s="194" t="inlineStr">
        <is>
          <t>Transversal</t>
        </is>
      </c>
      <c r="F52" s="195" t="n">
        <v>5</v>
      </c>
      <c r="G52" s="195" t="n">
        <v>5</v>
      </c>
      <c r="H52" s="195" t="n">
        <v>5</v>
      </c>
      <c r="I52" s="195" t="n">
        <v>5</v>
      </c>
      <c r="J52" s="195" t="n">
        <v>5</v>
      </c>
      <c r="K52" s="195" t="n">
        <v>5</v>
      </c>
      <c r="L52" s="195" t="n">
        <v>5</v>
      </c>
      <c r="M52" s="195" t="n">
        <v>5</v>
      </c>
      <c r="N52" s="195" t="n">
        <v>5</v>
      </c>
      <c r="O52" s="195" t="n">
        <v>5</v>
      </c>
      <c r="P52" s="195" t="n">
        <v>5</v>
      </c>
      <c r="Q52" s="195" t="n">
        <v>5</v>
      </c>
      <c r="R52" s="195" t="n">
        <v>5</v>
      </c>
      <c r="S52" s="204">
        <f>SUM(F52:R52)</f>
        <v/>
      </c>
      <c r="T52" s="203">
        <f>+SUMPRODUCT(F$8:R$8,F52:R52)/5</f>
        <v/>
      </c>
      <c r="U52" s="234">
        <f>IF(T52&lt;=0.6,"BAJO IMPACTO",IF(T52&lt;=0.8,"MEDIO IMPACTO RECOMENDABLE EVALUARLO",IF(T52&lt;=1,"ALTO IMPACTO OBLIGATORIO ARTICULARLA A UNA DE LAS OPORTUNIDADES")))</f>
        <v/>
      </c>
    </row>
    <row r="53" ht="26.4" customFormat="1" customHeight="1" s="2">
      <c r="B53" s="256" t="inlineStr">
        <is>
          <t>SST-F7. Equipo de trabajo dedicado al desarrollo de software en la universidad de Cundinamarca.</t>
        </is>
      </c>
      <c r="C53" s="252" t="n">
        <v>1</v>
      </c>
      <c r="D53" s="194" t="inlineStr">
        <is>
          <t xml:space="preserve">Fusagasugá </t>
        </is>
      </c>
      <c r="E53" s="194" t="inlineStr">
        <is>
          <t>ESG- SST</t>
        </is>
      </c>
      <c r="F53" s="195" t="n">
        <v>3</v>
      </c>
      <c r="G53" s="195" t="n">
        <v>3</v>
      </c>
      <c r="H53" s="195" t="n">
        <v>3</v>
      </c>
      <c r="I53" s="195" t="n">
        <v>3</v>
      </c>
      <c r="J53" s="195" t="n">
        <v>3</v>
      </c>
      <c r="K53" s="195" t="n">
        <v>3</v>
      </c>
      <c r="L53" s="195" t="n">
        <v>3</v>
      </c>
      <c r="M53" s="195" t="n">
        <v>3</v>
      </c>
      <c r="N53" s="195" t="n">
        <v>3</v>
      </c>
      <c r="O53" s="195" t="n">
        <v>3</v>
      </c>
      <c r="P53" s="195" t="n">
        <v>3</v>
      </c>
      <c r="Q53" s="195" t="n">
        <v>3</v>
      </c>
      <c r="R53" s="195" t="n">
        <v>3</v>
      </c>
      <c r="S53" s="204">
        <f>SUM(F53:R53)</f>
        <v/>
      </c>
      <c r="T53" s="203">
        <f>+SUMPRODUCT(F$8:R$8,F53:R53)/5</f>
        <v/>
      </c>
      <c r="U53" s="234">
        <f>IF(T53&lt;=0.6,"BAJO IMPACTO",IF(T53&lt;=0.8,"MEDIO IMPACTO RECOMENDABLE EVALUARLO",IF(T53&lt;=1,"ALTO IMPACTO OBLIGATORIO ARTICULARLA A UNA DE LAS OPORTUNIDADES")))</f>
        <v/>
      </c>
    </row>
    <row r="54" ht="26.4" customFormat="1" customHeight="1" s="2">
      <c r="B54" s="256" t="inlineStr">
        <is>
          <t>SST-F8. Contar con espacios deportivos al servicio de los funcionarios de la Universidad que permiten generar bienestar.</t>
        </is>
      </c>
      <c r="C54" s="252" t="n">
        <v>1</v>
      </c>
      <c r="D54" s="194" t="inlineStr">
        <is>
          <t>Fusagas-Soacha -Girardot</t>
        </is>
      </c>
      <c r="E54" s="194" t="inlineStr">
        <is>
          <t>ESG- SST</t>
        </is>
      </c>
      <c r="F54" s="195" t="n">
        <v>5</v>
      </c>
      <c r="G54" s="195" t="n">
        <v>1</v>
      </c>
      <c r="H54" s="195" t="n">
        <v>1</v>
      </c>
      <c r="I54" s="195" t="n">
        <v>1</v>
      </c>
      <c r="J54" s="195" t="n">
        <v>1</v>
      </c>
      <c r="K54" s="195" t="n">
        <v>5</v>
      </c>
      <c r="L54" s="195" t="n">
        <v>5</v>
      </c>
      <c r="M54" s="195" t="n">
        <v>5</v>
      </c>
      <c r="N54" s="195" t="n">
        <v>5</v>
      </c>
      <c r="O54" s="195" t="n">
        <v>5</v>
      </c>
      <c r="P54" s="195" t="n">
        <v>5</v>
      </c>
      <c r="Q54" s="195" t="n">
        <v>1</v>
      </c>
      <c r="R54" s="195" t="n">
        <v>5</v>
      </c>
      <c r="S54" s="204">
        <f>SUM(F54:R54)</f>
        <v/>
      </c>
      <c r="T54" s="203">
        <f>+SUMPRODUCT(F$8:R$8,F54:R54)/5</f>
        <v/>
      </c>
      <c r="U54" s="234">
        <f>IF(T54&lt;=0.6,"BAJO IMPACTO",IF(T54&lt;=0.8,"MEDIO IMPACTO RECOMENDABLE EVALUARLO",IF(T54&lt;=1,"ALTO IMPACTO OBLIGATORIO ARTICULARLA A UNA DE LAS OPORTUNIDADES")))</f>
        <v/>
      </c>
    </row>
    <row r="55" ht="26.4" customFormat="1" customHeight="1" s="2">
      <c r="B55" s="256" t="inlineStr">
        <is>
          <t>F10. Se cuenta con una planificación de actividades a realizar durante el semestre.</t>
        </is>
      </c>
      <c r="C55" s="252" t="n">
        <v>1</v>
      </c>
      <c r="D55" s="194" t="inlineStr">
        <is>
          <t>Transversal</t>
        </is>
      </c>
      <c r="E55" s="194" t="inlineStr">
        <is>
          <t>Transversal</t>
        </is>
      </c>
      <c r="F55" s="195" t="n">
        <v>5</v>
      </c>
      <c r="G55" s="195" t="n">
        <v>5</v>
      </c>
      <c r="H55" s="195" t="n">
        <v>5</v>
      </c>
      <c r="I55" s="195" t="n">
        <v>1</v>
      </c>
      <c r="J55" s="195" t="n">
        <v>5</v>
      </c>
      <c r="K55" s="195" t="n">
        <v>5</v>
      </c>
      <c r="L55" s="195" t="n">
        <v>5</v>
      </c>
      <c r="M55" s="195" t="n">
        <v>5</v>
      </c>
      <c r="N55" s="195" t="n">
        <v>5</v>
      </c>
      <c r="O55" s="195" t="n">
        <v>5</v>
      </c>
      <c r="P55" s="195" t="n">
        <v>5</v>
      </c>
      <c r="Q55" s="195" t="n">
        <v>5</v>
      </c>
      <c r="R55" s="195" t="n">
        <v>5</v>
      </c>
      <c r="S55" s="204">
        <f>SUM(F55:R55)</f>
        <v/>
      </c>
      <c r="T55" s="203">
        <f>+SUMPRODUCT(F$8:R$8,F55:R55)/5</f>
        <v/>
      </c>
      <c r="U55" s="234">
        <f>IF(T55&lt;=0.6,"BAJO IMPACTO",IF(T55&lt;=0.8,"MEDIO IMPACTO RECOMENDABLE EVALUARLO",IF(T55&lt;=1,"ALTO IMPACTO OBLIGATORIO ARTICULARLA A UNA DE LAS OPORTUNIDADES")))</f>
        <v/>
      </c>
    </row>
    <row r="56" ht="26.4" customFormat="1" customHeight="1" s="2">
      <c r="B56" s="256" t="inlineStr">
        <is>
          <t>SST-F11. Se cuenta con alianzas estratégicas de empresa e instituciones académicas para el desarrollo de las actividades del SG-SST.</t>
        </is>
      </c>
      <c r="C56" s="252" t="n">
        <v>1</v>
      </c>
      <c r="D56" s="194" t="inlineStr">
        <is>
          <t>Transversal</t>
        </is>
      </c>
      <c r="E56" s="194" t="inlineStr">
        <is>
          <t>Transversal</t>
        </is>
      </c>
      <c r="F56" s="195" t="n">
        <v>5</v>
      </c>
      <c r="G56" s="195" t="n">
        <v>1</v>
      </c>
      <c r="H56" s="195" t="n">
        <v>1</v>
      </c>
      <c r="I56" s="195" t="n">
        <v>1</v>
      </c>
      <c r="J56" s="195" t="n">
        <v>1</v>
      </c>
      <c r="K56" s="195" t="n">
        <v>1</v>
      </c>
      <c r="L56" s="195" t="n">
        <v>1</v>
      </c>
      <c r="M56" s="195" t="n">
        <v>5</v>
      </c>
      <c r="N56" s="195" t="n">
        <v>5</v>
      </c>
      <c r="O56" s="195" t="n">
        <v>5</v>
      </c>
      <c r="P56" s="195" t="n">
        <v>5</v>
      </c>
      <c r="Q56" s="195" t="n">
        <v>1</v>
      </c>
      <c r="R56" s="195" t="n">
        <v>5</v>
      </c>
      <c r="S56" s="204">
        <f>SUM(F56:R56)</f>
        <v/>
      </c>
      <c r="T56" s="203">
        <f>+SUMPRODUCT(F$8:R$8,F56:R56)/5</f>
        <v/>
      </c>
      <c r="U56" s="234">
        <f>IF(T56&lt;=0.6,"BAJO IMPACTO",IF(T56&lt;=0.8,"MEDIO IMPACTO RECOMENDABLE EVALUARLO",IF(T56&lt;=1,"ALTO IMPACTO OBLIGATORIO ARTICULARLA A UNA DE LAS OPORTUNIDADES")))</f>
        <v/>
      </c>
    </row>
    <row r="57" ht="24" customFormat="1" customHeight="1" s="2">
      <c r="B57" s="256" t="inlineStr">
        <is>
          <t xml:space="preserve">F12. Contar con un rubro presupuestal independiente. </t>
        </is>
      </c>
      <c r="C57" s="252" t="n">
        <v>1</v>
      </c>
      <c r="D57" s="194" t="inlineStr">
        <is>
          <t>Transversal</t>
        </is>
      </c>
      <c r="E57" s="194" t="inlineStr">
        <is>
          <t>Transversal</t>
        </is>
      </c>
      <c r="F57" s="195" t="n">
        <v>5</v>
      </c>
      <c r="G57" s="195" t="n">
        <v>1</v>
      </c>
      <c r="H57" s="195" t="n">
        <v>1</v>
      </c>
      <c r="I57" s="195" t="n">
        <v>1</v>
      </c>
      <c r="J57" s="195" t="n">
        <v>3</v>
      </c>
      <c r="K57" s="195" t="n">
        <v>3</v>
      </c>
      <c r="L57" s="195" t="n">
        <v>1</v>
      </c>
      <c r="M57" s="195" t="n">
        <v>5</v>
      </c>
      <c r="N57" s="195" t="n">
        <v>5</v>
      </c>
      <c r="O57" s="195" t="n">
        <v>5</v>
      </c>
      <c r="P57" s="195" t="n">
        <v>5</v>
      </c>
      <c r="Q57" s="195" t="n">
        <v>1</v>
      </c>
      <c r="R57" s="195" t="n">
        <v>5</v>
      </c>
      <c r="S57" s="204">
        <f>SUM(F57:R57)</f>
        <v/>
      </c>
      <c r="T57" s="203">
        <f>+SUMPRODUCT(F$8:R$8,F57:R57)/5</f>
        <v/>
      </c>
      <c r="U57" s="234">
        <f>IF(T57&lt;=0.6,"BAJO IMPACTO",IF(T57&lt;=0.8,"MEDIO IMPACTO RECOMENDABLE EVALUARLO",IF(T57&lt;=1,"ALTO IMPACTO OBLIGATORIO ARTICULARLA A UNA DE LAS OPORTUNIDADES")))</f>
        <v/>
      </c>
    </row>
    <row r="58" ht="53.25" customFormat="1" customHeight="1" s="2">
      <c r="B58" s="256" t="inlineStr">
        <is>
          <t>SST-F13. Promover la gestión del conocimiento del SG-SST mediante el requisito de realización del curso virtual de 50 horas para el personal contratado en la Universidad de Cundinamarca.</t>
        </is>
      </c>
      <c r="C58" s="252" t="n">
        <v>1</v>
      </c>
      <c r="D58" s="194" t="inlineStr">
        <is>
          <t>Transversal</t>
        </is>
      </c>
      <c r="E58" s="194" t="inlineStr">
        <is>
          <t>Transversal</t>
        </is>
      </c>
      <c r="F58" s="195" t="n">
        <v>5</v>
      </c>
      <c r="G58" s="195" t="n">
        <v>1</v>
      </c>
      <c r="H58" s="195" t="n">
        <v>1</v>
      </c>
      <c r="I58" s="195" t="n">
        <v>1</v>
      </c>
      <c r="J58" s="195" t="n">
        <v>1</v>
      </c>
      <c r="K58" s="195" t="n">
        <v>1</v>
      </c>
      <c r="L58" s="195" t="n">
        <v>1</v>
      </c>
      <c r="M58" s="195" t="n">
        <v>5</v>
      </c>
      <c r="N58" s="195" t="n">
        <v>5</v>
      </c>
      <c r="O58" s="195" t="n">
        <v>5</v>
      </c>
      <c r="P58" s="195" t="n">
        <v>5</v>
      </c>
      <c r="Q58" s="195" t="n">
        <v>1</v>
      </c>
      <c r="R58" s="195" t="n">
        <v>5</v>
      </c>
      <c r="S58" s="204">
        <f>SUM(F58:R58)</f>
        <v/>
      </c>
      <c r="T58" s="203">
        <f>+SUMPRODUCT(F$8:R$8,F58:R58)/5</f>
        <v/>
      </c>
      <c r="U58" s="234">
        <f>IF(T58&lt;=0.6,"BAJO IMPACTO",IF(T58&lt;=0.8,"MEDIO IMPACTO RECOMENDABLE EVALUARLO",IF(T58&lt;=1,"ALTO IMPACTO OBLIGATORIO ARTICULARLA A UNA DE LAS OPORTUNIDADES")))</f>
        <v/>
      </c>
    </row>
    <row r="59" ht="31.5" customFormat="1" customHeight="1" s="2">
      <c r="B59" s="256" t="inlineStr">
        <is>
          <t>SST-F15. Campañas de comunicación relacionadas al SG SST con apoyo del proceso de comunicaciones de la Universidad de  Cundinamarca.</t>
        </is>
      </c>
      <c r="C59" s="252" t="n">
        <v>1</v>
      </c>
      <c r="D59" s="194" t="inlineStr">
        <is>
          <t>Transversal</t>
        </is>
      </c>
      <c r="E59" s="194" t="inlineStr">
        <is>
          <t>Transversal</t>
        </is>
      </c>
      <c r="F59" s="195" t="n">
        <v>5</v>
      </c>
      <c r="G59" s="195" t="n">
        <v>1</v>
      </c>
      <c r="H59" s="195" t="n">
        <v>1</v>
      </c>
      <c r="I59" s="195" t="n">
        <v>1</v>
      </c>
      <c r="J59" s="195" t="n">
        <v>1</v>
      </c>
      <c r="K59" s="195" t="n">
        <v>3</v>
      </c>
      <c r="L59" s="195" t="n">
        <v>3</v>
      </c>
      <c r="M59" s="195" t="n">
        <v>5</v>
      </c>
      <c r="N59" s="195" t="n">
        <v>5</v>
      </c>
      <c r="O59" s="195" t="n">
        <v>5</v>
      </c>
      <c r="P59" s="195" t="n">
        <v>5</v>
      </c>
      <c r="Q59" s="195" t="n">
        <v>1</v>
      </c>
      <c r="R59" s="195" t="n">
        <v>5</v>
      </c>
      <c r="S59" s="204">
        <f>SUM(F59:R59)</f>
        <v/>
      </c>
      <c r="T59" s="203">
        <f>+SUMPRODUCT(F$8:R$8,F59:R59)/5</f>
        <v/>
      </c>
      <c r="U59" s="234">
        <f>IF(T59&lt;=0.6,"BAJO IMPACTO",IF(T59&lt;=0.8,"MEDIO IMPACTO RECOMENDABLE EVALUARLO",IF(T59&lt;=1,"ALTO IMPACTO OBLIGATORIO ARTICULARLA A UNA DE LAS OPORTUNIDADES")))</f>
        <v/>
      </c>
    </row>
    <row r="60" ht="31.5" customFormat="1" customHeight="1" s="2">
      <c r="B60" s="256" t="inlineStr">
        <is>
          <t>SST-F16. Selección de proveedores con implementación del SG-SST igual o superior a 86% según estándares de la Resolución 0312 de 2019.</t>
        </is>
      </c>
      <c r="C60" s="252" t="n">
        <v>1</v>
      </c>
      <c r="D60" s="194" t="inlineStr">
        <is>
          <t>Transversal</t>
        </is>
      </c>
      <c r="E60" s="194" t="inlineStr">
        <is>
          <t>Transversal</t>
        </is>
      </c>
      <c r="F60" s="195" t="n">
        <v>5</v>
      </c>
      <c r="G60" s="195" t="n">
        <v>1</v>
      </c>
      <c r="H60" s="195" t="n">
        <v>1</v>
      </c>
      <c r="I60" s="195" t="n">
        <v>1</v>
      </c>
      <c r="J60" s="195" t="n">
        <v>1</v>
      </c>
      <c r="K60" s="195" t="n">
        <v>5</v>
      </c>
      <c r="L60" s="195" t="n">
        <v>5</v>
      </c>
      <c r="M60" s="195" t="n">
        <v>5</v>
      </c>
      <c r="N60" s="195" t="n">
        <v>5</v>
      </c>
      <c r="O60" s="195" t="n">
        <v>5</v>
      </c>
      <c r="P60" s="195" t="n">
        <v>5</v>
      </c>
      <c r="Q60" s="195" t="n">
        <v>5</v>
      </c>
      <c r="R60" s="195" t="n">
        <v>5</v>
      </c>
      <c r="S60" s="204">
        <f>SUM(F60:R60)</f>
        <v/>
      </c>
      <c r="T60" s="203">
        <f>+SUMPRODUCT(F$8:R$8,F60:R60)/5</f>
        <v/>
      </c>
      <c r="U60" s="234">
        <f>IF(T60&lt;=0.6,"BAJO IMPACTO",IF(T60&lt;=0.8,"MEDIO IMPACTO RECOMENDABLE EVALUARLO",IF(T60&lt;=1,"ALTO IMPACTO OBLIGATORIO ARTICULARLA A UNA DE LAS OPORTUNIDADES")))</f>
        <v/>
      </c>
    </row>
    <row r="61" ht="43.5" customFormat="1" customHeight="1" s="2">
      <c r="B61" s="256" t="inlineStr">
        <is>
          <t xml:space="preserve">SST-F-17 La universidad cuenta con un proceso de bienestar que trabaja en pro del bienestar  de los funcionarios y estudiantes. </t>
        </is>
      </c>
      <c r="C61" s="252" t="n">
        <v>1</v>
      </c>
      <c r="D61" s="194" t="inlineStr">
        <is>
          <t>Transversal</t>
        </is>
      </c>
      <c r="E61" s="194" t="inlineStr">
        <is>
          <t>Transversal</t>
        </is>
      </c>
      <c r="F61" s="195" t="n">
        <v>5</v>
      </c>
      <c r="G61" s="195" t="n">
        <v>1</v>
      </c>
      <c r="H61" s="195" t="n">
        <v>1</v>
      </c>
      <c r="I61" s="195" t="n">
        <v>1</v>
      </c>
      <c r="J61" s="195" t="n">
        <v>1</v>
      </c>
      <c r="K61" s="195" t="n">
        <v>5</v>
      </c>
      <c r="L61" s="195" t="n">
        <v>5</v>
      </c>
      <c r="M61" s="195" t="n">
        <v>5</v>
      </c>
      <c r="N61" s="195" t="n">
        <v>5</v>
      </c>
      <c r="O61" s="195" t="n">
        <v>5</v>
      </c>
      <c r="P61" s="195" t="n">
        <v>5</v>
      </c>
      <c r="Q61" s="195" t="n">
        <v>5</v>
      </c>
      <c r="R61" s="195" t="n">
        <v>5</v>
      </c>
      <c r="S61" s="204">
        <f>SUM(F61:R61)</f>
        <v/>
      </c>
      <c r="T61" s="203">
        <f>+SUMPRODUCT(F$8:R$8,F61:R61)/5</f>
        <v/>
      </c>
      <c r="U61" s="234">
        <f>IF(T61&lt;=0.6,"BAJO IMPACTO",IF(T61&lt;=0.8,"MEDIO IMPACTO RECOMENDABLE EVALUARLO",IF(T61&lt;=1,"ALTO IMPACTO OBLIGATORIO ARTICULARLA A UNA DE LAS OPORTUNIDADES")))</f>
        <v/>
      </c>
    </row>
    <row r="62" ht="26.4" customFormat="1" customHeight="1" s="2">
      <c r="B62" s="256" t="inlineStr">
        <is>
          <t xml:space="preserve">SST-F18 Contar con plataforma para capacitaciones virtuales como Inducción y re inducción </t>
        </is>
      </c>
      <c r="C62" s="252" t="n">
        <v>1</v>
      </c>
      <c r="D62" s="194" t="inlineStr">
        <is>
          <t>Transversal</t>
        </is>
      </c>
      <c r="E62" s="194" t="inlineStr">
        <is>
          <t>Transversal</t>
        </is>
      </c>
      <c r="F62" s="195" t="n">
        <v>5</v>
      </c>
      <c r="G62" s="195" t="n">
        <v>1</v>
      </c>
      <c r="H62" s="195" t="n">
        <v>1</v>
      </c>
      <c r="I62" s="195" t="n">
        <v>1</v>
      </c>
      <c r="J62" s="195" t="n">
        <v>1</v>
      </c>
      <c r="K62" s="195" t="n">
        <v>5</v>
      </c>
      <c r="L62" s="195" t="n">
        <v>5</v>
      </c>
      <c r="M62" s="195" t="n">
        <v>5</v>
      </c>
      <c r="N62" s="195" t="n">
        <v>5</v>
      </c>
      <c r="O62" s="195" t="n">
        <v>5</v>
      </c>
      <c r="P62" s="195" t="n">
        <v>5</v>
      </c>
      <c r="Q62" s="195" t="n">
        <v>1</v>
      </c>
      <c r="R62" s="195" t="n">
        <v>5</v>
      </c>
      <c r="S62" s="204">
        <f>SUM(F62:R62)</f>
        <v/>
      </c>
      <c r="T62" s="203">
        <f>+SUMPRODUCT(F$8:R$8,F62:R62)/5</f>
        <v/>
      </c>
      <c r="U62" s="234">
        <f>IF(T62&lt;=0.6,"BAJO IMPACTO",IF(T62&lt;=0.8,"MEDIO IMPACTO RECOMENDABLE EVALUARLO",IF(T62&lt;=1,"ALTO IMPACTO OBLIGATORIO ARTICULARLA A UNA DE LAS OPORTUNIDADES")))</f>
        <v/>
      </c>
    </row>
    <row r="63" ht="24" customFormat="1" customHeight="1" s="2">
      <c r="B63" s="256" t="inlineStr">
        <is>
          <t xml:space="preserve">SST-F19 SG-SST Certificado con sello de bioseguridad y huella de carbono.  </t>
        </is>
      </c>
      <c r="C63" s="252" t="n">
        <v>1</v>
      </c>
      <c r="D63" s="194" t="inlineStr">
        <is>
          <t>Transversal</t>
        </is>
      </c>
      <c r="E63" s="194" t="inlineStr">
        <is>
          <t>Transversal</t>
        </is>
      </c>
      <c r="F63" s="195" t="n">
        <v>5</v>
      </c>
      <c r="G63" s="195" t="n">
        <v>5</v>
      </c>
      <c r="H63" s="195" t="n">
        <v>5</v>
      </c>
      <c r="I63" s="195" t="n">
        <v>5</v>
      </c>
      <c r="J63" s="195" t="n">
        <v>5</v>
      </c>
      <c r="K63" s="195" t="n">
        <v>5</v>
      </c>
      <c r="L63" s="195" t="n">
        <v>5</v>
      </c>
      <c r="M63" s="195" t="n">
        <v>5</v>
      </c>
      <c r="N63" s="195" t="n">
        <v>5</v>
      </c>
      <c r="O63" s="195" t="n">
        <v>5</v>
      </c>
      <c r="P63" s="195" t="n">
        <v>5</v>
      </c>
      <c r="Q63" s="195" t="n">
        <v>5</v>
      </c>
      <c r="R63" s="195" t="n">
        <v>5</v>
      </c>
      <c r="S63" s="204">
        <f>SUM(F63:R63)</f>
        <v/>
      </c>
      <c r="T63" s="203">
        <f>+SUMPRODUCT(F$8:R$8,F63:R63)/5</f>
        <v/>
      </c>
      <c r="U63" s="234">
        <f>IF(T63&lt;=0.6,"BAJO IMPACTO",IF(T63&lt;=0.8,"MEDIO IMPACTO RECOMENDABLE EVALUARLO",IF(T63&lt;=1,"ALTO IMPACTO OBLIGATORIO ARTICULARLA A UNA DE LAS OPORTUNIDADES")))</f>
        <v/>
      </c>
    </row>
    <row r="64" ht="26.4" customFormat="1" customHeight="1" s="2">
      <c r="B64" s="256" t="inlineStr">
        <is>
          <t xml:space="preserve">SST-F20 SG-SST que cuenta con requisitos y documentos publicados en el modelo de operación digital y micrositio. </t>
        </is>
      </c>
      <c r="C64" s="252" t="n">
        <v>1</v>
      </c>
      <c r="D64" s="194" t="inlineStr">
        <is>
          <t xml:space="preserve">Fusagasugá </t>
        </is>
      </c>
      <c r="E64" s="194" t="inlineStr">
        <is>
          <t>Transversal</t>
        </is>
      </c>
      <c r="F64" s="195" t="n">
        <v>5</v>
      </c>
      <c r="G64" s="195" t="n">
        <v>5</v>
      </c>
      <c r="H64" s="195" t="n">
        <v>5</v>
      </c>
      <c r="I64" s="195" t="n">
        <v>5</v>
      </c>
      <c r="J64" s="195" t="n">
        <v>5</v>
      </c>
      <c r="K64" s="195" t="n">
        <v>5</v>
      </c>
      <c r="L64" s="195" t="n">
        <v>5</v>
      </c>
      <c r="M64" s="195" t="n">
        <v>5</v>
      </c>
      <c r="N64" s="195" t="n">
        <v>5</v>
      </c>
      <c r="O64" s="195" t="n">
        <v>5</v>
      </c>
      <c r="P64" s="195" t="n">
        <v>5</v>
      </c>
      <c r="Q64" s="195" t="n">
        <v>5</v>
      </c>
      <c r="R64" s="195" t="n">
        <v>5</v>
      </c>
      <c r="S64" s="204">
        <f>SUM(F64:R64)</f>
        <v/>
      </c>
      <c r="T64" s="203">
        <f>+SUMPRODUCT(F$8:R$8,F64:R64)/5</f>
        <v/>
      </c>
      <c r="U64" s="234">
        <f>IF(T64&lt;=0.6,"BAJO IMPACTO",IF(T64&lt;=0.8,"MEDIO IMPACTO RECOMENDABLE EVALUARLO",IF(T64&lt;=1,"ALTO IMPACTO OBLIGATORIO ARTICULARLA A UNA DE LAS OPORTUNIDADES")))</f>
        <v/>
      </c>
    </row>
    <row r="65" ht="26.4" customFormat="1" customHeight="1" s="2">
      <c r="B65" s="256" t="inlineStr">
        <is>
          <t xml:space="preserve">SST-F21 Participación de la universidad como integrante del comité local de seguridad y salud en el trabajo. </t>
        </is>
      </c>
      <c r="C65" s="252" t="n">
        <v>1</v>
      </c>
      <c r="D65" s="194" t="inlineStr">
        <is>
          <t xml:space="preserve">Fusagasugá </t>
        </is>
      </c>
      <c r="E65" s="194" t="inlineStr">
        <is>
          <t>Transversal</t>
        </is>
      </c>
      <c r="F65" s="195" t="n">
        <v>5</v>
      </c>
      <c r="G65" s="195" t="n">
        <v>1</v>
      </c>
      <c r="H65" s="195" t="n">
        <v>5</v>
      </c>
      <c r="I65" s="195" t="n">
        <v>1</v>
      </c>
      <c r="J65" s="195" t="n">
        <v>1</v>
      </c>
      <c r="K65" s="195" t="n">
        <v>1</v>
      </c>
      <c r="L65" s="195" t="n">
        <v>5</v>
      </c>
      <c r="M65" s="195" t="n">
        <v>5</v>
      </c>
      <c r="N65" s="195" t="n">
        <v>5</v>
      </c>
      <c r="O65" s="195" t="n">
        <v>5</v>
      </c>
      <c r="P65" s="195" t="n">
        <v>5</v>
      </c>
      <c r="Q65" s="195" t="n">
        <v>5</v>
      </c>
      <c r="R65" s="195" t="n">
        <v>5</v>
      </c>
      <c r="S65" s="204">
        <f>SUM(F65:R65)</f>
        <v/>
      </c>
      <c r="T65" s="203">
        <f>+SUMPRODUCT(F$8:R$8,F65:R65)/5</f>
        <v/>
      </c>
      <c r="U65" s="234">
        <f>IF(T65&lt;=0.6,"BAJO IMPACTO",IF(T65&lt;=0.8,"MEDIO IMPACTO RECOMENDABLE EVALUARLO",IF(T65&lt;=1,"ALTO IMPACTO OBLIGATORIO ARTICULARLA A UNA DE LAS OPORTUNIDADES")))</f>
        <v/>
      </c>
    </row>
    <row r="66" ht="42.75" customFormat="1" customHeight="1" s="2">
      <c r="B66" s="256" t="inlineStr">
        <is>
          <t>SST-F22. Contar con la colaboración de empresas aliadas  comercialmente con la Universidad que apoyen el desarrollo de las actividades de SG-SST</t>
        </is>
      </c>
      <c r="C66" s="252" t="n">
        <v>1</v>
      </c>
      <c r="D66" s="194" t="inlineStr">
        <is>
          <t xml:space="preserve">Fusagasugá </t>
        </is>
      </c>
      <c r="E66" s="194" t="inlineStr">
        <is>
          <t>Transversal</t>
        </is>
      </c>
      <c r="F66" s="195" t="n">
        <v>5</v>
      </c>
      <c r="G66" s="195" t="n">
        <v>1</v>
      </c>
      <c r="H66" s="195" t="n">
        <v>1</v>
      </c>
      <c r="I66" s="195" t="n">
        <v>1</v>
      </c>
      <c r="J66" s="195" t="n">
        <v>1</v>
      </c>
      <c r="K66" s="195" t="n">
        <v>1</v>
      </c>
      <c r="L66" s="195" t="n">
        <v>5</v>
      </c>
      <c r="M66" s="195" t="n">
        <v>5</v>
      </c>
      <c r="N66" s="195" t="n">
        <v>5</v>
      </c>
      <c r="O66" s="195" t="n">
        <v>5</v>
      </c>
      <c r="P66" s="195" t="n">
        <v>5</v>
      </c>
      <c r="Q66" s="195" t="n">
        <v>1</v>
      </c>
      <c r="R66" s="195" t="n">
        <v>1</v>
      </c>
      <c r="S66" s="204">
        <f>SUM(F66:R66)</f>
        <v/>
      </c>
      <c r="T66" s="203">
        <f>+SUMPRODUCT(F$8:R$8,F66:R66)/5</f>
        <v/>
      </c>
      <c r="U66" s="234">
        <f>IF(T66&lt;=0.6,"BAJO IMPACTO",IF(T66&lt;=0.8,"MEDIO IMPACTO RECOMENDABLE EVALUARLO",IF(T66&lt;=1,"ALTO IMPACTO OBLIGATORIO ARTICULARLA A UNA DE LAS OPORTUNIDADES")))</f>
        <v/>
      </c>
    </row>
    <row r="67" ht="26.4" customFormat="1" customHeight="1" s="2">
      <c r="B67" s="256" t="inlineStr">
        <is>
          <t xml:space="preserve">SST-F23. Contar con un plan de comunicaciones para realizar campañas periódicas del SG-SST. </t>
        </is>
      </c>
      <c r="C67" s="252" t="n">
        <v>1</v>
      </c>
      <c r="D67" s="194" t="inlineStr">
        <is>
          <t xml:space="preserve">Fusagasugá </t>
        </is>
      </c>
      <c r="E67" s="194" t="inlineStr">
        <is>
          <t>Transversal</t>
        </is>
      </c>
      <c r="F67" s="195" t="n">
        <v>5</v>
      </c>
      <c r="G67" s="195" t="n">
        <v>5</v>
      </c>
      <c r="H67" s="195" t="n">
        <v>5</v>
      </c>
      <c r="I67" s="195" t="n">
        <v>5</v>
      </c>
      <c r="J67" s="195" t="n">
        <v>5</v>
      </c>
      <c r="K67" s="195" t="n">
        <v>5</v>
      </c>
      <c r="L67" s="195" t="n">
        <v>5</v>
      </c>
      <c r="M67" s="195" t="n">
        <v>5</v>
      </c>
      <c r="N67" s="195" t="n">
        <v>5</v>
      </c>
      <c r="O67" s="195" t="n">
        <v>5</v>
      </c>
      <c r="P67" s="195" t="n">
        <v>5</v>
      </c>
      <c r="Q67" s="195" t="n">
        <v>5</v>
      </c>
      <c r="R67" s="195" t="n">
        <v>5</v>
      </c>
      <c r="S67" s="204">
        <f>SUM(F67:R67)</f>
        <v/>
      </c>
      <c r="T67" s="203">
        <f>+SUMPRODUCT(F$8:R$8,F67:R67)/5</f>
        <v/>
      </c>
      <c r="U67" s="234">
        <f>IF(T67&lt;=0.6,"BAJO IMPACTO",IF(T67&lt;=0.8,"MEDIO IMPACTO RECOMENDABLE EVALUARLO",IF(T67&lt;=1,"ALTO IMPACTO OBLIGATORIO ARTICULARLA A UNA DE LAS OPORTUNIDADES")))</f>
        <v/>
      </c>
    </row>
    <row r="68" ht="39.6" customFormat="1" customHeight="1" s="2">
      <c r="B68" s="256" t="inlineStr">
        <is>
          <t>SST-F24. Contar con la certificación bajo la norma ISO 45001:2018</t>
        </is>
      </c>
      <c r="C68" s="252" t="n">
        <v>1</v>
      </c>
      <c r="D68" s="194" t="inlineStr">
        <is>
          <t>Fusagasugá, Ubaté, Girardot, Chía,Facatativa.</t>
        </is>
      </c>
      <c r="E68" s="194" t="inlineStr">
        <is>
          <t>SST</t>
        </is>
      </c>
      <c r="F68" s="195" t="n">
        <v>5</v>
      </c>
      <c r="G68" s="195" t="n">
        <v>1</v>
      </c>
      <c r="H68" s="195" t="n">
        <v>1</v>
      </c>
      <c r="I68" s="195" t="n">
        <v>5</v>
      </c>
      <c r="J68" s="195" t="n">
        <v>1</v>
      </c>
      <c r="K68" s="195" t="n">
        <v>1</v>
      </c>
      <c r="L68" s="195" t="n">
        <v>1</v>
      </c>
      <c r="M68" s="195" t="n">
        <v>5</v>
      </c>
      <c r="N68" s="195" t="n">
        <v>5</v>
      </c>
      <c r="O68" s="195" t="n">
        <v>5</v>
      </c>
      <c r="P68" s="195" t="n">
        <v>5</v>
      </c>
      <c r="Q68" s="195" t="n">
        <v>5</v>
      </c>
      <c r="R68" s="195" t="n">
        <v>5</v>
      </c>
      <c r="S68" s="204">
        <f>SUM(F68:R68)</f>
        <v/>
      </c>
      <c r="T68" s="203">
        <f>+SUMPRODUCT(F$8:R$8,F68:R68)/5</f>
        <v/>
      </c>
      <c r="U68" s="234">
        <f>IF(T68&lt;=0.6,"BAJO IMPACTO",IF(T68&lt;=0.8,"MEDIO IMPACTO RECOMENDABLE EVALUARLO",IF(T68&lt;=1,"ALTO IMPACTO OBLIGATORIO ARTICULARLA A UNA DE LAS OPORTUNIDADES")))</f>
        <v/>
      </c>
    </row>
    <row r="69" ht="13.8" customFormat="1" customHeight="1" s="2">
      <c r="B69" s="205" t="inlineStr">
        <is>
          <t>OPORTUNIDADES</t>
        </is>
      </c>
      <c r="C69" s="208" t="n"/>
      <c r="D69" s="208" t="n"/>
      <c r="E69" s="208" t="n"/>
      <c r="F69" s="208" t="n"/>
      <c r="G69" s="208" t="n"/>
      <c r="H69" s="208" t="n"/>
      <c r="I69" s="208" t="n"/>
      <c r="J69" s="208" t="n"/>
      <c r="K69" s="208" t="n"/>
      <c r="L69" s="208" t="n"/>
      <c r="M69" s="208" t="n"/>
      <c r="N69" s="208" t="n"/>
      <c r="O69" s="208" t="n"/>
      <c r="P69" s="208" t="n"/>
      <c r="Q69" s="208" t="n"/>
      <c r="R69" s="208" t="n"/>
      <c r="S69" s="209" t="n"/>
      <c r="T69" s="209" t="n"/>
      <c r="U69" s="236" t="n"/>
    </row>
    <row r="70" ht="26.4" customFormat="1" customHeight="1" s="2">
      <c r="B70" s="193" t="inlineStr">
        <is>
          <t>SST-O1.Estudiantes de entidades extensa que pueden realizar sus pasantías en al UDEC apoyando el SG-SST.</t>
        </is>
      </c>
      <c r="C70" s="252" t="n">
        <v>1</v>
      </c>
      <c r="D70" s="194" t="inlineStr">
        <is>
          <t>Transversal</t>
        </is>
      </c>
      <c r="E70" s="194" t="inlineStr">
        <is>
          <t>ESG-SST</t>
        </is>
      </c>
      <c r="F70" s="195" t="n">
        <v>5</v>
      </c>
      <c r="G70" s="195" t="n">
        <v>1</v>
      </c>
      <c r="H70" s="195" t="n">
        <v>1</v>
      </c>
      <c r="I70" s="195" t="n">
        <v>1</v>
      </c>
      <c r="J70" s="195" t="n">
        <v>1</v>
      </c>
      <c r="K70" s="195" t="n">
        <v>1</v>
      </c>
      <c r="L70" s="195" t="n">
        <v>1</v>
      </c>
      <c r="M70" s="195" t="n">
        <v>5</v>
      </c>
      <c r="N70" s="195" t="n">
        <v>5</v>
      </c>
      <c r="O70" s="195" t="n">
        <v>5</v>
      </c>
      <c r="P70" s="195" t="n">
        <v>5</v>
      </c>
      <c r="Q70" s="195" t="n">
        <v>1</v>
      </c>
      <c r="R70" s="195" t="n">
        <v>5</v>
      </c>
      <c r="S70" s="204">
        <f>SUM(F70:R70)</f>
        <v/>
      </c>
      <c r="T70" s="203">
        <f>+SUMPRODUCT(F$8:R$8,F70:R70)/5</f>
        <v/>
      </c>
      <c r="U70" s="234">
        <f>IF(T70&lt;=0.6,"BAJO IMPACTO",IF(T70&lt;=0.8,"MEDIO IMPACTO RECOMENDABLE EVALUARLO",IF(T70&lt;=1,"ALTO IMPACTO OBLIGATORIO ARTICULARLA A UNA DE LAS OPORTUNIDADES")))</f>
        <v/>
      </c>
    </row>
    <row r="71" ht="30" customFormat="1" customHeight="1" s="2">
      <c r="B71" s="193" t="inlineStr">
        <is>
          <t>SST-O2. Fortalecimiento de los grupos de emergencias mediante la participación en las actividades organizadas por entes externos.</t>
        </is>
      </c>
      <c r="C71" s="252" t="n">
        <v>1</v>
      </c>
      <c r="D71" s="194" t="inlineStr">
        <is>
          <t>Transversal</t>
        </is>
      </c>
      <c r="E71" s="194" t="inlineStr">
        <is>
          <t>ESG-SST</t>
        </is>
      </c>
      <c r="F71" s="195" t="n">
        <v>5</v>
      </c>
      <c r="G71" s="195" t="n">
        <v>1</v>
      </c>
      <c r="H71" s="195" t="n">
        <v>1</v>
      </c>
      <c r="I71" s="195" t="n">
        <v>1</v>
      </c>
      <c r="J71" s="195" t="n">
        <v>5</v>
      </c>
      <c r="K71" s="195" t="n">
        <v>5</v>
      </c>
      <c r="L71" s="195" t="n">
        <v>5</v>
      </c>
      <c r="M71" s="195" t="n">
        <v>5</v>
      </c>
      <c r="N71" s="195" t="n">
        <v>5</v>
      </c>
      <c r="O71" s="195" t="n">
        <v>5</v>
      </c>
      <c r="P71" s="195" t="n">
        <v>5</v>
      </c>
      <c r="Q71" s="195" t="n">
        <v>5</v>
      </c>
      <c r="R71" s="195" t="n">
        <v>5</v>
      </c>
      <c r="S71" s="204">
        <f>SUM(F71:R71)</f>
        <v/>
      </c>
      <c r="T71" s="203">
        <f>+SUMPRODUCT(F$8:R$8,F71:R71)/5</f>
        <v/>
      </c>
      <c r="U71" s="234">
        <f>IF(T71&lt;=0.6,"BAJO IMPACTO",IF(T71&lt;=0.8,"MEDIO IMPACTO RECOMENDABLE EVALUARLO",IF(T71&lt;=1,"ALTO IMPACTO OBLIGATORIO ARTICULARLA A UNA DE LAS OPORTUNIDADES")))</f>
        <v/>
      </c>
    </row>
    <row r="72" ht="26.25" customFormat="1" customHeight="1" s="2">
      <c r="B72" s="352" t="inlineStr">
        <is>
          <t xml:space="preserve">SST-O3.Mantener el Certificado en empresa familiarmente responsable. </t>
        </is>
      </c>
      <c r="C72" s="252" t="n">
        <v>1</v>
      </c>
      <c r="D72" s="194" t="inlineStr">
        <is>
          <t>Transversal</t>
        </is>
      </c>
      <c r="E72" s="194" t="inlineStr">
        <is>
          <t>Transversal</t>
        </is>
      </c>
      <c r="F72" s="195" t="n">
        <v>5</v>
      </c>
      <c r="G72" s="195" t="n">
        <v>5</v>
      </c>
      <c r="H72" s="195" t="n">
        <v>5</v>
      </c>
      <c r="I72" s="195" t="n">
        <v>5</v>
      </c>
      <c r="J72" s="195" t="n">
        <v>5</v>
      </c>
      <c r="K72" s="195" t="n">
        <v>5</v>
      </c>
      <c r="L72" s="195" t="n">
        <v>5</v>
      </c>
      <c r="M72" s="195" t="n">
        <v>5</v>
      </c>
      <c r="N72" s="195" t="n">
        <v>5</v>
      </c>
      <c r="O72" s="195" t="n">
        <v>5</v>
      </c>
      <c r="P72" s="195" t="n">
        <v>5</v>
      </c>
      <c r="Q72" s="195" t="n">
        <v>5</v>
      </c>
      <c r="R72" s="195" t="n">
        <v>5</v>
      </c>
      <c r="S72" s="204">
        <f>SUM(F72:R72)</f>
        <v/>
      </c>
      <c r="T72" s="203">
        <f>+SUMPRODUCT(F$8:R$8,F72:R72)/5</f>
        <v/>
      </c>
      <c r="U72" s="234">
        <f>IF(T72&lt;=0.6,"BAJO IMPACTO",IF(T72&lt;=0.8,"MEDIO IMPACTO RECOMENDABLE EVALUARLO",IF(T72&lt;=1,"ALTO IMPACTO OBLIGATORIO ARTICULARLA A UNA DE LAS OPORTUNIDADES")))</f>
        <v/>
      </c>
    </row>
    <row r="73">
      <c r="A73" s="270" t="n"/>
      <c r="B73" s="270" t="n"/>
      <c r="C73" s="270" t="n"/>
      <c r="D73" s="270" t="n"/>
      <c r="E73" s="270" t="n"/>
      <c r="F73" s="270" t="n"/>
      <c r="G73" s="270" t="n"/>
      <c r="H73" s="270" t="n"/>
      <c r="I73" s="270" t="n"/>
      <c r="J73" s="270" t="n"/>
      <c r="K73" s="270" t="n"/>
      <c r="L73" s="270" t="n"/>
      <c r="M73" s="270" t="n"/>
      <c r="N73" s="270" t="n"/>
      <c r="O73" s="270" t="n"/>
      <c r="P73" s="270" t="n"/>
      <c r="Q73" s="270" t="n"/>
      <c r="R73" s="270" t="n"/>
      <c r="S73" s="270" t="n"/>
      <c r="T73" s="270" t="n"/>
      <c r="U73" s="270" t="n"/>
    </row>
    <row r="74" ht="78" customHeight="1">
      <c r="A74" s="270" t="n"/>
      <c r="B74" s="364" t="inlineStr">
        <is>
          <t>Diagonal 18 No. 20-29 Fusagasugá – Cundinamarca
Teléfono (601) 8281483 Línea Gratuita 018000180414
www.ucundinamarca.edu.co   E-mail: info@ucundinamarca.edu.co
NIT: 890.680.062-2</t>
        </is>
      </c>
      <c r="S74" s="270" t="n"/>
      <c r="T74" s="270" t="n"/>
      <c r="U74" s="270" t="n"/>
    </row>
    <row r="75">
      <c r="A75" s="270" t="n"/>
      <c r="B75" s="270" t="n"/>
      <c r="C75" s="33" t="n"/>
      <c r="D75" s="271" t="n"/>
      <c r="E75" s="270" t="n"/>
      <c r="F75" s="270" t="n"/>
      <c r="G75" s="270" t="n"/>
      <c r="H75" s="270" t="n"/>
      <c r="I75" s="270" t="n"/>
      <c r="J75" s="270" t="n"/>
      <c r="K75" s="270" t="n"/>
      <c r="L75" s="270" t="n"/>
      <c r="M75" s="270" t="n"/>
      <c r="N75" s="270" t="n"/>
      <c r="O75" s="270" t="n"/>
      <c r="P75" s="270" t="n"/>
      <c r="Q75" s="270" t="n"/>
      <c r="R75" s="270" t="n"/>
      <c r="S75" s="270" t="n"/>
      <c r="T75" s="270" t="n"/>
      <c r="U75" s="270" t="n"/>
    </row>
    <row r="76" ht="44.1" customHeight="1">
      <c r="A76" s="270" t="n"/>
      <c r="B76" s="270" t="n"/>
      <c r="C76" s="33" t="n"/>
      <c r="D76" s="365" t="inlineStr">
        <is>
          <t>Documento controlado por el Sistema de Gestión de la Calidad
Asegúrese que corresponde a la última versión consultando el Portal Institucional</t>
        </is>
      </c>
    </row>
    <row r="77">
      <c r="A77" s="270" t="n"/>
      <c r="B77" s="270" t="n"/>
      <c r="C77" s="270" t="n"/>
      <c r="D77" s="270" t="n"/>
      <c r="E77" s="270" t="n"/>
      <c r="F77" s="270" t="n"/>
      <c r="G77" s="270" t="n"/>
      <c r="H77" s="270" t="n"/>
      <c r="I77" s="270" t="n"/>
      <c r="J77" s="270" t="n"/>
      <c r="K77" s="270" t="n"/>
      <c r="L77" s="270" t="n"/>
      <c r="M77" s="270" t="n"/>
      <c r="N77" s="270" t="n"/>
      <c r="O77" s="270" t="n"/>
      <c r="P77" s="270" t="n"/>
      <c r="Q77" s="270" t="n"/>
      <c r="R77" s="270" t="n"/>
      <c r="S77" s="270" t="n"/>
      <c r="T77" s="270" t="n"/>
      <c r="U77" s="270" t="n"/>
    </row>
  </sheetData>
  <sheetProtection selectLockedCells="0" selectUnlockedCells="0" algorithmName="SHA-512" sheet="1" objects="0" insertRows="0" insertHyperlinks="0" autoFilter="0" scenarios="0" formatColumns="0" deleteColumns="0" insertColumns="0" pivotTables="0" deleteRows="0" formatCells="0" saltValue="yDgQWvZA+DzCXKgeUDoE4w==" formatRows="0" sort="0" spinCount="100000" hashValue="xkXjb5FVrHXYVw/a0kHg0oFWadonaC/DXZiB+NrIYzzGR4ALrdaL2kmoirzzQprwRAfauIUZ0lcwgzc0XFLbmg=="/>
  <mergeCells count="13">
    <mergeCell ref="C3:T4"/>
    <mergeCell ref="F6:R6"/>
    <mergeCell ref="B74:R74"/>
    <mergeCell ref="B1:B4"/>
    <mergeCell ref="C1:T1"/>
    <mergeCell ref="U6:U8"/>
    <mergeCell ref="C2:T2"/>
    <mergeCell ref="D76:U76"/>
    <mergeCell ref="B6:C7"/>
    <mergeCell ref="E6:E7"/>
    <mergeCell ref="T6:T7"/>
    <mergeCell ref="D6:D7"/>
    <mergeCell ref="S6:S7"/>
  </mergeCells>
  <conditionalFormatting sqref="U9:U36 U38:U45">
    <cfRule type="cellIs" priority="145" operator="equal" dxfId="2">
      <formula>"ALTO IMPACTO OBLIGATORIO ARTICULARLA A UNO DE LOS RIESGOS"</formula>
    </cfRule>
    <cfRule type="cellIs" priority="146" operator="equal" dxfId="1">
      <formula>"MEDIO IMPACTO RECOMENDABLE EVALUARLO EN EL RIESGO"</formula>
    </cfRule>
    <cfRule type="cellIs" priority="147" operator="equal" dxfId="0">
      <formula>"BAJO IMPACTO"</formula>
    </cfRule>
  </conditionalFormatting>
  <conditionalFormatting sqref="U47:U68 U70:U72">
    <cfRule type="cellIs" priority="142" operator="equal" dxfId="0">
      <formula>"ALTO IMPACTO OBLIGATORIO ARTICULARLA A UNA DE LAS OPORTUNIDADES"</formula>
    </cfRule>
    <cfRule type="cellIs" priority="143" operator="equal" dxfId="1">
      <formula>"MEDIO IMPACTO RECOMENDABLE EVALUARLO"</formula>
    </cfRule>
    <cfRule type="cellIs" priority="144" operator="equal" dxfId="2">
      <formula>"BAJO IMPACTO"</formula>
    </cfRule>
  </conditionalFormatting>
  <conditionalFormatting sqref="C9">
    <cfRule type="iconSet" priority="134">
      <iconSet>
        <cfvo type="percent" val="0"/>
        <cfvo type="percent" val="33"/>
        <cfvo type="percent" val="67"/>
      </iconSet>
    </cfRule>
  </conditionalFormatting>
  <conditionalFormatting sqref="C10">
    <cfRule type="iconSet" priority="130">
      <iconSet>
        <cfvo type="percent" val="0"/>
        <cfvo type="percent" val="33"/>
        <cfvo type="percent" val="67"/>
      </iconSet>
    </cfRule>
  </conditionalFormatting>
  <conditionalFormatting sqref="C11">
    <cfRule type="iconSet" priority="128">
      <iconSet>
        <cfvo type="percent" val="0"/>
        <cfvo type="percent" val="33"/>
        <cfvo type="percent" val="67"/>
      </iconSet>
    </cfRule>
  </conditionalFormatting>
  <conditionalFormatting sqref="C12">
    <cfRule type="iconSet" priority="126">
      <iconSet>
        <cfvo type="percent" val="0"/>
        <cfvo type="percent" val="33"/>
        <cfvo type="percent" val="67"/>
      </iconSet>
    </cfRule>
  </conditionalFormatting>
  <conditionalFormatting sqref="C13">
    <cfRule type="iconSet" priority="124">
      <iconSet>
        <cfvo type="percent" val="0"/>
        <cfvo type="percent" val="33"/>
        <cfvo type="percent" val="67"/>
      </iconSet>
    </cfRule>
  </conditionalFormatting>
  <conditionalFormatting sqref="C14">
    <cfRule type="iconSet" priority="118">
      <iconSet>
        <cfvo type="percent" val="0"/>
        <cfvo type="percent" val="33"/>
        <cfvo type="percent" val="67"/>
      </iconSet>
    </cfRule>
  </conditionalFormatting>
  <conditionalFormatting sqref="C15">
    <cfRule type="iconSet" priority="116">
      <iconSet>
        <cfvo type="percent" val="0"/>
        <cfvo type="percent" val="33"/>
        <cfvo type="percent" val="67"/>
      </iconSet>
    </cfRule>
  </conditionalFormatting>
  <conditionalFormatting sqref="C16">
    <cfRule type="iconSet" priority="114">
      <iconSet>
        <cfvo type="percent" val="0"/>
        <cfvo type="percent" val="33"/>
        <cfvo type="percent" val="67"/>
      </iconSet>
    </cfRule>
  </conditionalFormatting>
  <conditionalFormatting sqref="C17">
    <cfRule type="iconSet" priority="112">
      <iconSet>
        <cfvo type="percent" val="0"/>
        <cfvo type="percent" val="33"/>
        <cfvo type="percent" val="67"/>
      </iconSet>
    </cfRule>
  </conditionalFormatting>
  <conditionalFormatting sqref="C18">
    <cfRule type="iconSet" priority="110">
      <iconSet>
        <cfvo type="percent" val="0"/>
        <cfvo type="percent" val="33"/>
        <cfvo type="percent" val="67"/>
      </iconSet>
    </cfRule>
  </conditionalFormatting>
  <conditionalFormatting sqref="C19">
    <cfRule type="iconSet" priority="108">
      <iconSet>
        <cfvo type="percent" val="0"/>
        <cfvo type="percent" val="33"/>
        <cfvo type="percent" val="67"/>
      </iconSet>
    </cfRule>
  </conditionalFormatting>
  <conditionalFormatting sqref="C20">
    <cfRule type="iconSet" priority="106">
      <iconSet>
        <cfvo type="percent" val="0"/>
        <cfvo type="percent" val="33"/>
        <cfvo type="percent" val="67"/>
      </iconSet>
    </cfRule>
  </conditionalFormatting>
  <conditionalFormatting sqref="C21">
    <cfRule type="iconSet" priority="104">
      <iconSet>
        <cfvo type="percent" val="0"/>
        <cfvo type="percent" val="33"/>
        <cfvo type="percent" val="67"/>
      </iconSet>
    </cfRule>
  </conditionalFormatting>
  <conditionalFormatting sqref="C22">
    <cfRule type="iconSet" priority="102">
      <iconSet>
        <cfvo type="percent" val="0"/>
        <cfvo type="percent" val="33"/>
        <cfvo type="percent" val="67"/>
      </iconSet>
    </cfRule>
  </conditionalFormatting>
  <conditionalFormatting sqref="C23">
    <cfRule type="iconSet" priority="100">
      <iconSet>
        <cfvo type="percent" val="0"/>
        <cfvo type="percent" val="33"/>
        <cfvo type="percent" val="67"/>
      </iconSet>
    </cfRule>
  </conditionalFormatting>
  <conditionalFormatting sqref="C24">
    <cfRule type="iconSet" priority="98">
      <iconSet>
        <cfvo type="percent" val="0"/>
        <cfvo type="percent" val="33"/>
        <cfvo type="percent" val="67"/>
      </iconSet>
    </cfRule>
  </conditionalFormatting>
  <conditionalFormatting sqref="C25">
    <cfRule type="iconSet" priority="96">
      <iconSet>
        <cfvo type="percent" val="0"/>
        <cfvo type="percent" val="33"/>
        <cfvo type="percent" val="67"/>
      </iconSet>
    </cfRule>
  </conditionalFormatting>
  <conditionalFormatting sqref="C26">
    <cfRule type="iconSet" priority="94">
      <iconSet>
        <cfvo type="percent" val="0"/>
        <cfvo type="percent" val="33"/>
        <cfvo type="percent" val="67"/>
      </iconSet>
    </cfRule>
  </conditionalFormatting>
  <conditionalFormatting sqref="C27">
    <cfRule type="iconSet" priority="92">
      <iconSet>
        <cfvo type="percent" val="0"/>
        <cfvo type="percent" val="33"/>
        <cfvo type="percent" val="67"/>
      </iconSet>
    </cfRule>
  </conditionalFormatting>
  <conditionalFormatting sqref="C28">
    <cfRule type="iconSet" priority="90">
      <iconSet>
        <cfvo type="percent" val="0"/>
        <cfvo type="percent" val="33"/>
        <cfvo type="percent" val="67"/>
      </iconSet>
    </cfRule>
  </conditionalFormatting>
  <conditionalFormatting sqref="C29">
    <cfRule type="iconSet" priority="88">
      <iconSet>
        <cfvo type="percent" val="0"/>
        <cfvo type="percent" val="33"/>
        <cfvo type="percent" val="67"/>
      </iconSet>
    </cfRule>
  </conditionalFormatting>
  <conditionalFormatting sqref="C30">
    <cfRule type="iconSet" priority="86">
      <iconSet>
        <cfvo type="percent" val="0"/>
        <cfvo type="percent" val="33"/>
        <cfvo type="percent" val="67"/>
      </iconSet>
    </cfRule>
  </conditionalFormatting>
  <conditionalFormatting sqref="C31">
    <cfRule type="iconSet" priority="84">
      <iconSet>
        <cfvo type="percent" val="0"/>
        <cfvo type="percent" val="33"/>
        <cfvo type="percent" val="67"/>
      </iconSet>
    </cfRule>
  </conditionalFormatting>
  <conditionalFormatting sqref="C32">
    <cfRule type="iconSet" priority="82">
      <iconSet>
        <cfvo type="percent" val="0"/>
        <cfvo type="percent" val="33"/>
        <cfvo type="percent" val="67"/>
      </iconSet>
    </cfRule>
  </conditionalFormatting>
  <conditionalFormatting sqref="C33">
    <cfRule type="iconSet" priority="80">
      <iconSet>
        <cfvo type="percent" val="0"/>
        <cfvo type="percent" val="33"/>
        <cfvo type="percent" val="67"/>
      </iconSet>
    </cfRule>
  </conditionalFormatting>
  <conditionalFormatting sqref="C34">
    <cfRule type="iconSet" priority="78">
      <iconSet>
        <cfvo type="percent" val="0"/>
        <cfvo type="percent" val="33"/>
        <cfvo type="percent" val="67"/>
      </iconSet>
    </cfRule>
  </conditionalFormatting>
  <conditionalFormatting sqref="C35">
    <cfRule type="iconSet" priority="76">
      <iconSet>
        <cfvo type="percent" val="0"/>
        <cfvo type="percent" val="33"/>
        <cfvo type="percent" val="67"/>
      </iconSet>
    </cfRule>
  </conditionalFormatting>
  <conditionalFormatting sqref="C36">
    <cfRule type="iconSet" priority="74">
      <iconSet>
        <cfvo type="percent" val="0"/>
        <cfvo type="percent" val="33"/>
        <cfvo type="percent" val="67"/>
      </iconSet>
    </cfRule>
  </conditionalFormatting>
  <conditionalFormatting sqref="C38">
    <cfRule type="iconSet" priority="62">
      <iconSet>
        <cfvo type="percent" val="0"/>
        <cfvo type="percent" val="33"/>
        <cfvo type="percent" val="67"/>
      </iconSet>
    </cfRule>
  </conditionalFormatting>
  <conditionalFormatting sqref="C39">
    <cfRule type="iconSet" priority="60">
      <iconSet>
        <cfvo type="percent" val="0"/>
        <cfvo type="percent" val="33"/>
        <cfvo type="percent" val="67"/>
      </iconSet>
    </cfRule>
  </conditionalFormatting>
  <conditionalFormatting sqref="C40">
    <cfRule type="iconSet" priority="58">
      <iconSet>
        <cfvo type="percent" val="0"/>
        <cfvo type="percent" val="33"/>
        <cfvo type="percent" val="67"/>
      </iconSet>
    </cfRule>
  </conditionalFormatting>
  <conditionalFormatting sqref="C41">
    <cfRule type="iconSet" priority="56">
      <iconSet>
        <cfvo type="percent" val="0"/>
        <cfvo type="percent" val="33"/>
        <cfvo type="percent" val="67"/>
      </iconSet>
    </cfRule>
  </conditionalFormatting>
  <conditionalFormatting sqref="C42">
    <cfRule type="iconSet" priority="54">
      <iconSet>
        <cfvo type="percent" val="0"/>
        <cfvo type="percent" val="33"/>
        <cfvo type="percent" val="67"/>
      </iconSet>
    </cfRule>
  </conditionalFormatting>
  <conditionalFormatting sqref="C43">
    <cfRule type="iconSet" priority="52">
      <iconSet>
        <cfvo type="percent" val="0"/>
        <cfvo type="percent" val="33"/>
        <cfvo type="percent" val="67"/>
      </iconSet>
    </cfRule>
  </conditionalFormatting>
  <conditionalFormatting sqref="C44:C45">
    <cfRule type="iconSet" priority="50">
      <iconSet>
        <cfvo type="percent" val="0"/>
        <cfvo type="percent" val="33"/>
        <cfvo type="percent" val="67"/>
      </iconSet>
    </cfRule>
  </conditionalFormatting>
  <conditionalFormatting sqref="C47">
    <cfRule type="iconSet" priority="48">
      <iconSet>
        <cfvo type="percent" val="0"/>
        <cfvo type="percent" val="33"/>
        <cfvo type="percent" val="67"/>
      </iconSet>
    </cfRule>
  </conditionalFormatting>
  <conditionalFormatting sqref="C48">
    <cfRule type="iconSet" priority="46">
      <iconSet>
        <cfvo type="percent" val="0"/>
        <cfvo type="percent" val="33"/>
        <cfvo type="percent" val="67"/>
      </iconSet>
    </cfRule>
  </conditionalFormatting>
  <conditionalFormatting sqref="C49">
    <cfRule type="iconSet" priority="44">
      <iconSet>
        <cfvo type="percent" val="0"/>
        <cfvo type="percent" val="33"/>
        <cfvo type="percent" val="67"/>
      </iconSet>
    </cfRule>
  </conditionalFormatting>
  <conditionalFormatting sqref="C50">
    <cfRule type="iconSet" priority="42">
      <iconSet>
        <cfvo type="percent" val="0"/>
        <cfvo type="percent" val="33"/>
        <cfvo type="percent" val="67"/>
      </iconSet>
    </cfRule>
  </conditionalFormatting>
  <conditionalFormatting sqref="C51">
    <cfRule type="iconSet" priority="40">
      <iconSet>
        <cfvo type="percent" val="0"/>
        <cfvo type="percent" val="33"/>
        <cfvo type="percent" val="67"/>
      </iconSet>
    </cfRule>
  </conditionalFormatting>
  <conditionalFormatting sqref="C52">
    <cfRule type="iconSet" priority="38">
      <iconSet>
        <cfvo type="percent" val="0"/>
        <cfvo type="percent" val="33"/>
        <cfvo type="percent" val="67"/>
      </iconSet>
    </cfRule>
  </conditionalFormatting>
  <conditionalFormatting sqref="C53">
    <cfRule type="iconSet" priority="36">
      <iconSet>
        <cfvo type="percent" val="0"/>
        <cfvo type="percent" val="33"/>
        <cfvo type="percent" val="67"/>
      </iconSet>
    </cfRule>
  </conditionalFormatting>
  <conditionalFormatting sqref="C54">
    <cfRule type="iconSet" priority="34">
      <iconSet>
        <cfvo type="percent" val="0"/>
        <cfvo type="percent" val="33"/>
        <cfvo type="percent" val="67"/>
      </iconSet>
    </cfRule>
  </conditionalFormatting>
  <conditionalFormatting sqref="C55">
    <cfRule type="iconSet" priority="32">
      <iconSet>
        <cfvo type="percent" val="0"/>
        <cfvo type="percent" val="33"/>
        <cfvo type="percent" val="67"/>
      </iconSet>
    </cfRule>
  </conditionalFormatting>
  <conditionalFormatting sqref="C56">
    <cfRule type="iconSet" priority="30">
      <iconSet>
        <cfvo type="percent" val="0"/>
        <cfvo type="percent" val="33"/>
        <cfvo type="percent" val="67"/>
      </iconSet>
    </cfRule>
  </conditionalFormatting>
  <conditionalFormatting sqref="C57">
    <cfRule type="iconSet" priority="28">
      <iconSet>
        <cfvo type="percent" val="0"/>
        <cfvo type="percent" val="33"/>
        <cfvo type="percent" val="67"/>
      </iconSet>
    </cfRule>
  </conditionalFormatting>
  <conditionalFormatting sqref="C58">
    <cfRule type="iconSet" priority="26">
      <iconSet>
        <cfvo type="percent" val="0"/>
        <cfvo type="percent" val="33"/>
        <cfvo type="percent" val="67"/>
      </iconSet>
    </cfRule>
  </conditionalFormatting>
  <conditionalFormatting sqref="C59">
    <cfRule type="iconSet" priority="24">
      <iconSet>
        <cfvo type="percent" val="0"/>
        <cfvo type="percent" val="33"/>
        <cfvo type="percent" val="67"/>
      </iconSet>
    </cfRule>
  </conditionalFormatting>
  <conditionalFormatting sqref="C60">
    <cfRule type="iconSet" priority="22">
      <iconSet>
        <cfvo type="percent" val="0"/>
        <cfvo type="percent" val="33"/>
        <cfvo type="percent" val="67"/>
      </iconSet>
    </cfRule>
  </conditionalFormatting>
  <conditionalFormatting sqref="C61">
    <cfRule type="iconSet" priority="20">
      <iconSet>
        <cfvo type="percent" val="0"/>
        <cfvo type="percent" val="33"/>
        <cfvo type="percent" val="67"/>
      </iconSet>
    </cfRule>
  </conditionalFormatting>
  <conditionalFormatting sqref="C62">
    <cfRule type="iconSet" priority="18">
      <iconSet>
        <cfvo type="percent" val="0"/>
        <cfvo type="percent" val="33"/>
        <cfvo type="percent" val="67"/>
      </iconSet>
    </cfRule>
  </conditionalFormatting>
  <conditionalFormatting sqref="C63">
    <cfRule type="iconSet" priority="16">
      <iconSet>
        <cfvo type="percent" val="0"/>
        <cfvo type="percent" val="33"/>
        <cfvo type="percent" val="67"/>
      </iconSet>
    </cfRule>
  </conditionalFormatting>
  <conditionalFormatting sqref="C64">
    <cfRule type="iconSet" priority="14">
      <iconSet>
        <cfvo type="percent" val="0"/>
        <cfvo type="percent" val="33"/>
        <cfvo type="percent" val="67"/>
      </iconSet>
    </cfRule>
  </conditionalFormatting>
  <conditionalFormatting sqref="C65">
    <cfRule type="iconSet" priority="12">
      <iconSet>
        <cfvo type="percent" val="0"/>
        <cfvo type="percent" val="33"/>
        <cfvo type="percent" val="67"/>
      </iconSet>
    </cfRule>
  </conditionalFormatting>
  <conditionalFormatting sqref="C66">
    <cfRule type="iconSet" priority="10">
      <iconSet>
        <cfvo type="percent" val="0"/>
        <cfvo type="percent" val="33"/>
        <cfvo type="percent" val="67"/>
      </iconSet>
    </cfRule>
  </conditionalFormatting>
  <conditionalFormatting sqref="C67:C68">
    <cfRule type="iconSet" priority="8">
      <iconSet>
        <cfvo type="percent" val="0"/>
        <cfvo type="percent" val="33"/>
        <cfvo type="percent" val="67"/>
      </iconSet>
    </cfRule>
  </conditionalFormatting>
  <conditionalFormatting sqref="C70">
    <cfRule type="iconSet" priority="6">
      <iconSet>
        <cfvo type="percent" val="0"/>
        <cfvo type="percent" val="33"/>
        <cfvo type="percent" val="67"/>
      </iconSet>
    </cfRule>
  </conditionalFormatting>
  <conditionalFormatting sqref="C71">
    <cfRule type="iconSet" priority="4">
      <iconSet>
        <cfvo type="percent" val="0"/>
        <cfvo type="percent" val="33"/>
        <cfvo type="percent" val="67"/>
      </iconSet>
    </cfRule>
  </conditionalFormatting>
  <conditionalFormatting sqref="C72">
    <cfRule type="iconSet" priority="2">
      <iconSet>
        <cfvo type="percent" val="0"/>
        <cfvo type="percent" val="33"/>
        <cfvo type="percent" val="67"/>
      </iconSet>
    </cfRule>
  </conditionalFormatting>
  <conditionalFormatting sqref="D9:E36 D38:E45 D47:E68 D70:E72">
    <cfRule type="iconSet" priority="1809">
      <iconSet>
        <cfvo type="percent" val="0"/>
        <cfvo type="percent" val="33"/>
        <cfvo type="percent" val="67"/>
      </iconSet>
    </cfRule>
  </conditionalFormatting>
  <dataValidations xWindow="1055" yWindow="750" count="1">
    <dataValidation sqref="F8:R8"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s>
  <hyperlinks>
    <hyperlink ref="A7" location="'INICIO (2)'!A1" display="REGRESAR"/>
  </hyperlinks>
  <pageMargins left="0.7" right="0.7" top="0.75" bottom="0.75" header="0.3" footer="0.3"/>
  <pageSetup orientation="portrait" paperSize="9" scale="25"/>
  <rowBreaks count="1" manualBreakCount="1">
    <brk id="50" min="0" max="20" man="1"/>
  </rowBreaks>
  <colBreaks count="1" manualBreakCount="1">
    <brk id="21" min="0" max="1048575" man="1"/>
  </colBreaks>
  <drawing xmlns:r="http://schemas.openxmlformats.org/officeDocument/2006/relationships" r:id="rId1"/>
  <legacyDrawing xmlns:r="http://schemas.openxmlformats.org/officeDocument/2006/relationships" r:id="anysvml"/>
</worksheet>
</file>

<file path=xl/worksheets/sheet11.xml><?xml version="1.0" encoding="utf-8"?>
<worksheet xmlns="http://schemas.openxmlformats.org/spreadsheetml/2006/main">
  <sheetPr codeName="Hoja1">
    <tabColor rgb="FFD5C93D"/>
    <outlinePr summaryBelow="1" summaryRight="1"/>
    <pageSetUpPr/>
  </sheetPr>
  <dimension ref="A1:BB27"/>
  <sheetViews>
    <sheetView showGridLines="0" showRowColHeaders="0" topLeftCell="D1" zoomScale="70" zoomScaleNormal="70" workbookViewId="0">
      <selection activeCell="A1" sqref="A1"/>
    </sheetView>
  </sheetViews>
  <sheetFormatPr baseColWidth="10" defaultColWidth="28.21875" defaultRowHeight="14.4"/>
  <cols>
    <col hidden="1" width="14.21875" customWidth="1" style="31" min="1" max="1"/>
    <col hidden="1" width="8.44140625" customWidth="1" style="31" min="2" max="2"/>
    <col hidden="1" width="15.44140625" customWidth="1" style="31" min="3" max="3"/>
    <col width="5.21875" customWidth="1" style="80" min="4" max="4"/>
    <col width="44.44140625" customWidth="1" style="23" min="5" max="5"/>
    <col width="36.5546875" customWidth="1" style="23" min="6" max="6"/>
    <col width="32.21875" customWidth="1" style="23" min="7" max="7"/>
    <col width="44.44140625" customWidth="1" style="23" min="8" max="8"/>
    <col width="23.21875" bestFit="1" customWidth="1" style="22" min="9" max="9"/>
    <col width="36.5546875" customWidth="1" style="23" min="10" max="10"/>
    <col width="28.21875" customWidth="1" style="22" min="11" max="11"/>
    <col width="11.21875" customWidth="1" style="22" min="12" max="12"/>
    <col width="46.21875" customWidth="1" style="22" min="13" max="13"/>
    <col width="28.21875" customWidth="1" style="22" min="14" max="14"/>
    <col width="8.5546875" customWidth="1" style="22" min="15" max="15"/>
    <col width="28.21875" customWidth="1" style="155" min="16" max="16"/>
    <col width="94.5546875" customWidth="1" style="23" min="17" max="17"/>
    <col width="28.21875" customWidth="1" style="23" min="18" max="18"/>
    <col width="38.44140625" customWidth="1" style="23" min="19" max="19"/>
    <col width="38.77734375" customWidth="1" style="23" min="20" max="20"/>
    <col width="28.21875" customWidth="1" style="22" min="21" max="23"/>
    <col width="28.21875" customWidth="1" style="23" min="24" max="24"/>
    <col width="28.21875" customWidth="1" style="147" min="25" max="25"/>
    <col width="28.21875" customWidth="1" style="23" min="26" max="28"/>
    <col width="28.21875" customWidth="1" style="154" min="29" max="30"/>
    <col width="61.5546875" customWidth="1" style="154" min="31" max="31"/>
    <col width="28.21875" customWidth="1" style="154" min="32" max="32"/>
    <col width="61.5546875" customWidth="1" style="154" min="33" max="33"/>
    <col width="28.21875" customWidth="1" style="23" min="34" max="37"/>
    <col width="28.21875" customWidth="1" style="157" min="38" max="38"/>
    <col width="28.21875" customWidth="1" style="151" min="39" max="39"/>
    <col width="49" customWidth="1" style="23" min="40" max="40"/>
    <col width="28.21875" customWidth="1" style="151" min="41" max="41"/>
    <col width="28.21875" customWidth="1" style="23" min="42" max="42"/>
    <col width="28.21875" customWidth="1" style="151" min="43" max="43"/>
    <col width="39.5546875" customWidth="1" style="23" min="44" max="44"/>
    <col width="28.21875" customWidth="1" style="151" min="45" max="45"/>
    <col width="28.21875" customWidth="1" style="23" min="46" max="46"/>
    <col width="28.21875" customWidth="1" style="151" min="47" max="47"/>
    <col width="28.21875" customWidth="1" style="23" min="48" max="48"/>
    <col width="28.21875" customWidth="1" style="151" min="49" max="51"/>
    <col width="53.5546875" customWidth="1" style="23" min="52" max="52"/>
    <col width="28.21875" customWidth="1" style="151" min="53" max="53"/>
    <col width="53.5546875" customWidth="1" style="23" min="54" max="54"/>
    <col width="28.21875" customWidth="1" style="152" min="55" max="16384"/>
  </cols>
  <sheetData>
    <row r="1" ht="23.25" customFormat="1" customHeight="1" s="166">
      <c r="A1" s="2" t="n"/>
      <c r="B1" s="366" t="n"/>
      <c r="C1" s="170" t="n"/>
      <c r="D1" s="403" t="inlineStr">
        <is>
          <t xml:space="preserve"> </t>
        </is>
      </c>
      <c r="E1" s="653" t="n"/>
      <c r="F1" s="363" t="inlineStr">
        <is>
          <t>MACROPROCESO ESTRATÉGICO</t>
        </is>
      </c>
      <c r="G1" s="654" t="n"/>
      <c r="H1" s="654" t="n"/>
      <c r="I1" s="654" t="n"/>
      <c r="J1" s="654" t="n"/>
      <c r="K1" s="654" t="n"/>
      <c r="L1" s="654" t="n"/>
      <c r="M1" s="654" t="n"/>
      <c r="N1" s="654" t="n"/>
      <c r="O1" s="654" t="n"/>
      <c r="P1" s="654" t="n"/>
      <c r="Q1" s="654" t="n"/>
      <c r="R1" s="654" t="n"/>
      <c r="S1" s="654" t="n"/>
      <c r="T1" s="654" t="n"/>
      <c r="U1" s="654" t="n"/>
      <c r="V1" s="654" t="n"/>
      <c r="W1" s="654" t="n"/>
      <c r="X1" s="654" t="n"/>
      <c r="Y1" s="654" t="n"/>
      <c r="Z1" s="654" t="n"/>
      <c r="AA1" s="654" t="n"/>
      <c r="AB1" s="654" t="n"/>
      <c r="AC1" s="654" t="n"/>
      <c r="AD1" s="654" t="n"/>
      <c r="AE1" s="654" t="n"/>
      <c r="AF1" s="654" t="n"/>
      <c r="AG1" s="654" t="n"/>
      <c r="AH1" s="654" t="n"/>
      <c r="AI1" s="654" t="n"/>
      <c r="AJ1" s="654" t="n"/>
      <c r="AK1" s="654" t="n"/>
      <c r="AL1" s="654" t="n"/>
      <c r="AM1" s="654" t="n"/>
      <c r="AN1" s="654" t="n"/>
      <c r="AO1" s="654" t="n"/>
      <c r="AP1" s="654" t="n"/>
      <c r="AQ1" s="654" t="n"/>
      <c r="AR1" s="654" t="n"/>
      <c r="AS1" s="654" t="n"/>
      <c r="AT1" s="654" t="n"/>
      <c r="AU1" s="654" t="n"/>
      <c r="AV1" s="654" t="n"/>
      <c r="AW1" s="654" t="n"/>
      <c r="AX1" s="654" t="n"/>
      <c r="AY1" s="654" t="n"/>
      <c r="AZ1" s="654" t="n"/>
      <c r="BA1" s="655" t="n"/>
      <c r="BB1" s="363" t="inlineStr">
        <is>
          <t>CÓDIGO: ESGr028</t>
        </is>
      </c>
    </row>
    <row r="2" ht="21.75" customFormat="1" customHeight="1" s="166">
      <c r="A2" s="2" t="n"/>
      <c r="B2" s="688" t="n"/>
      <c r="C2" s="170" t="n"/>
      <c r="E2" s="657" t="n"/>
      <c r="F2" s="697" t="inlineStr">
        <is>
          <t>PROCESO GESTIÓN SISTEMAS INTEGRADOS - CALIDAD</t>
        </is>
      </c>
      <c r="G2" s="654" t="n"/>
      <c r="H2" s="654" t="n"/>
      <c r="I2" s="654" t="n"/>
      <c r="J2" s="654" t="n"/>
      <c r="K2" s="654" t="n"/>
      <c r="L2" s="654" t="n"/>
      <c r="M2" s="654" t="n"/>
      <c r="N2" s="654" t="n"/>
      <c r="O2" s="654" t="n"/>
      <c r="P2" s="654" t="n"/>
      <c r="Q2" s="654" t="n"/>
      <c r="R2" s="654" t="n"/>
      <c r="S2" s="654" t="n"/>
      <c r="T2" s="654" t="n"/>
      <c r="U2" s="654" t="n"/>
      <c r="V2" s="654" t="n"/>
      <c r="W2" s="654" t="n"/>
      <c r="X2" s="654" t="n"/>
      <c r="Y2" s="654" t="n"/>
      <c r="Z2" s="654" t="n"/>
      <c r="AA2" s="654" t="n"/>
      <c r="AB2" s="654" t="n"/>
      <c r="AC2" s="654" t="n"/>
      <c r="AD2" s="654" t="n"/>
      <c r="AE2" s="654" t="n"/>
      <c r="AF2" s="654" t="n"/>
      <c r="AG2" s="654" t="n"/>
      <c r="AH2" s="654" t="n"/>
      <c r="AI2" s="654" t="n"/>
      <c r="AJ2" s="654" t="n"/>
      <c r="AK2" s="654" t="n"/>
      <c r="AL2" s="654" t="n"/>
      <c r="AM2" s="654" t="n"/>
      <c r="AN2" s="654" t="n"/>
      <c r="AO2" s="654" t="n"/>
      <c r="AP2" s="654" t="n"/>
      <c r="AQ2" s="654" t="n"/>
      <c r="AR2" s="654" t="n"/>
      <c r="AS2" s="654" t="n"/>
      <c r="AT2" s="654" t="n"/>
      <c r="AU2" s="654" t="n"/>
      <c r="AV2" s="654" t="n"/>
      <c r="AW2" s="654" t="n"/>
      <c r="AX2" s="654" t="n"/>
      <c r="AY2" s="654" t="n"/>
      <c r="AZ2" s="654" t="n"/>
      <c r="BA2" s="655" t="n"/>
      <c r="BB2" s="363" t="inlineStr">
        <is>
          <t>VERSIÓN: 18</t>
        </is>
      </c>
    </row>
    <row r="3" ht="15" customFormat="1" customHeight="1" s="166">
      <c r="A3" s="2" t="n"/>
      <c r="B3" s="688" t="n"/>
      <c r="C3" s="171" t="n"/>
      <c r="E3" s="657" t="n"/>
      <c r="F3" s="363" t="inlineStr">
        <is>
          <t>GESTIÓN DEL RIESGO Y LAS OPORTUNIDADES</t>
        </is>
      </c>
      <c r="G3" s="658" t="n"/>
      <c r="H3" s="658" t="n"/>
      <c r="I3" s="658" t="n"/>
      <c r="J3" s="658" t="n"/>
      <c r="K3" s="658" t="n"/>
      <c r="L3" s="658" t="n"/>
      <c r="M3" s="658" t="n"/>
      <c r="N3" s="658" t="n"/>
      <c r="O3" s="658" t="n"/>
      <c r="P3" s="658" t="n"/>
      <c r="Q3" s="658" t="n"/>
      <c r="R3" s="658" t="n"/>
      <c r="S3" s="658" t="n"/>
      <c r="T3" s="658" t="n"/>
      <c r="U3" s="658" t="n"/>
      <c r="V3" s="658" t="n"/>
      <c r="W3" s="658" t="n"/>
      <c r="X3" s="658" t="n"/>
      <c r="Y3" s="658" t="n"/>
      <c r="Z3" s="658" t="n"/>
      <c r="AA3" s="658" t="n"/>
      <c r="AB3" s="658" t="n"/>
      <c r="AC3" s="658" t="n"/>
      <c r="AD3" s="658" t="n"/>
      <c r="AE3" s="658" t="n"/>
      <c r="AF3" s="658" t="n"/>
      <c r="AG3" s="658" t="n"/>
      <c r="AH3" s="658" t="n"/>
      <c r="AI3" s="658" t="n"/>
      <c r="AJ3" s="658" t="n"/>
      <c r="AK3" s="658" t="n"/>
      <c r="AL3" s="658" t="n"/>
      <c r="AM3" s="658" t="n"/>
      <c r="AN3" s="658" t="n"/>
      <c r="AO3" s="658" t="n"/>
      <c r="AP3" s="658" t="n"/>
      <c r="AQ3" s="658" t="n"/>
      <c r="AR3" s="658" t="n"/>
      <c r="AS3" s="658" t="n"/>
      <c r="AT3" s="658" t="n"/>
      <c r="AU3" s="658" t="n"/>
      <c r="AV3" s="658" t="n"/>
      <c r="AW3" s="658" t="n"/>
      <c r="AX3" s="658" t="n"/>
      <c r="AY3" s="658" t="n"/>
      <c r="AZ3" s="658" t="n"/>
      <c r="BA3" s="653" t="n"/>
      <c r="BB3" s="363" t="inlineStr">
        <is>
          <t>VIGENCIA: 2025-04-11</t>
        </is>
      </c>
    </row>
    <row r="4" ht="12.75" customFormat="1" customHeight="1" s="166">
      <c r="A4" s="2" t="n"/>
      <c r="B4" s="687" t="n"/>
      <c r="C4" s="172" t="n"/>
      <c r="D4" s="661" t="n"/>
      <c r="E4" s="660" t="n"/>
      <c r="F4" s="659" t="n"/>
      <c r="G4" s="661" t="n"/>
      <c r="H4" s="661" t="n"/>
      <c r="I4" s="661" t="n"/>
      <c r="J4" s="661" t="n"/>
      <c r="K4" s="661" t="n"/>
      <c r="L4" s="661" t="n"/>
      <c r="M4" s="661" t="n"/>
      <c r="N4" s="661" t="n"/>
      <c r="O4" s="661" t="n"/>
      <c r="P4" s="661" t="n"/>
      <c r="Q4" s="661" t="n"/>
      <c r="R4" s="661" t="n"/>
      <c r="S4" s="661" t="n"/>
      <c r="T4" s="661" t="n"/>
      <c r="U4" s="661" t="n"/>
      <c r="V4" s="661" t="n"/>
      <c r="W4" s="661" t="n"/>
      <c r="X4" s="661" t="n"/>
      <c r="Y4" s="661" t="n"/>
      <c r="Z4" s="661" t="n"/>
      <c r="AA4" s="661" t="n"/>
      <c r="AB4" s="661" t="n"/>
      <c r="AC4" s="661" t="n"/>
      <c r="AD4" s="661" t="n"/>
      <c r="AE4" s="661" t="n"/>
      <c r="AF4" s="661" t="n"/>
      <c r="AG4" s="661" t="n"/>
      <c r="AH4" s="661" t="n"/>
      <c r="AI4" s="661" t="n"/>
      <c r="AJ4" s="661" t="n"/>
      <c r="AK4" s="661" t="n"/>
      <c r="AL4" s="661" t="n"/>
      <c r="AM4" s="661" t="n"/>
      <c r="AN4" s="661" t="n"/>
      <c r="AO4" s="661" t="n"/>
      <c r="AP4" s="661" t="n"/>
      <c r="AQ4" s="661" t="n"/>
      <c r="AR4" s="661" t="n"/>
      <c r="AS4" s="661" t="n"/>
      <c r="AT4" s="661" t="n"/>
      <c r="AU4" s="661" t="n"/>
      <c r="AV4" s="661" t="n"/>
      <c r="AW4" s="661" t="n"/>
      <c r="AX4" s="661" t="n"/>
      <c r="AY4" s="661" t="n"/>
      <c r="AZ4" s="661" t="n"/>
      <c r="BA4" s="660" t="n"/>
      <c r="BB4" s="363" t="inlineStr">
        <is>
          <t>PÁGINA: 7 de 11</t>
        </is>
      </c>
    </row>
    <row r="5" ht="20.25" customHeight="1">
      <c r="E5" s="150" t="inlineStr">
        <is>
          <t>REGRESAR</t>
        </is>
      </c>
    </row>
    <row r="6" ht="32.25" customFormat="1" customHeight="1" s="153">
      <c r="A6" s="32" t="n"/>
      <c r="B6" s="32" t="n"/>
      <c r="C6" s="32" t="n"/>
      <c r="D6" s="553" t="inlineStr">
        <is>
          <t>IDENTIFICACIÓN DEL RIESGO</t>
        </is>
      </c>
      <c r="E6" s="678" t="n"/>
      <c r="F6" s="678" t="n"/>
      <c r="G6" s="678" t="n"/>
      <c r="H6" s="679" t="n"/>
      <c r="I6" s="553" t="inlineStr">
        <is>
          <t>VALORACIÓN DEL RIESGO INHERENTE</t>
        </is>
      </c>
      <c r="J6" s="678" t="n"/>
      <c r="K6" s="678" t="n"/>
      <c r="L6" s="678" t="n"/>
      <c r="M6" s="678" t="n"/>
      <c r="N6" s="678" t="n"/>
      <c r="O6" s="678" t="n"/>
      <c r="P6" s="678" t="n"/>
      <c r="Q6" s="678" t="n"/>
      <c r="R6" s="678" t="n"/>
      <c r="S6" s="678" t="n"/>
      <c r="T6" s="679" t="n"/>
      <c r="U6" s="578" t="inlineStr">
        <is>
          <t>VALORACIÓN DE CONTROLES</t>
        </is>
      </c>
      <c r="V6" s="678" t="n"/>
      <c r="W6" s="678" t="n"/>
      <c r="X6" s="562" t="inlineStr">
        <is>
          <t>VALORACIÓN DE RIESGO RESIDUAL</t>
        </is>
      </c>
      <c r="Y6" s="678" t="n"/>
      <c r="Z6" s="678" t="n"/>
      <c r="AA6" s="678" t="n"/>
      <c r="AB6" s="678" t="n"/>
      <c r="AC6" s="678" t="n"/>
      <c r="AD6" s="678" t="n"/>
      <c r="AE6" s="678" t="n"/>
      <c r="AF6" s="312" t="n"/>
      <c r="AG6" s="312" t="n"/>
      <c r="AH6" s="554" t="inlineStr">
        <is>
          <t>VALORACIÓN DE RIESGO RESIDUAL</t>
        </is>
      </c>
      <c r="AI6" s="698" t="n"/>
      <c r="AJ6" s="698" t="n"/>
      <c r="AK6" s="698" t="n"/>
      <c r="AL6" s="699" t="n"/>
      <c r="AM6" s="557" t="inlineStr">
        <is>
          <t>CONCLUSIONES DEL SEGUIMIENTO (DILIGENCIADO POR LA OFICINA DE CONTROL INTERNO)</t>
        </is>
      </c>
      <c r="AN6" s="678" t="n"/>
      <c r="AO6" s="678" t="n"/>
      <c r="AP6" s="678" t="n"/>
      <c r="AQ6" s="678" t="n"/>
      <c r="AR6" s="678" t="n"/>
      <c r="AS6" s="678" t="n"/>
      <c r="AT6" s="678" t="n"/>
      <c r="AU6" s="678" t="n"/>
      <c r="AV6" s="678" t="n"/>
      <c r="AW6" s="678" t="n"/>
      <c r="AX6" s="678" t="n"/>
      <c r="AY6" s="678" t="n"/>
      <c r="AZ6" s="679" t="n"/>
      <c r="BA6" s="328" t="n"/>
      <c r="BB6" s="328" t="n"/>
    </row>
    <row r="7" ht="88.5" customFormat="1" customHeight="1" s="153">
      <c r="A7" s="32" t="inlineStr">
        <is>
          <t>CUADRANTE</t>
        </is>
      </c>
      <c r="B7" s="32" t="inlineStr">
        <is>
          <t>DECIMAL</t>
        </is>
      </c>
      <c r="C7" s="32" t="inlineStr">
        <is>
          <t>SUMA</t>
        </is>
      </c>
      <c r="D7" s="349" t="inlineStr">
        <is>
          <t>ID</t>
        </is>
      </c>
      <c r="E7" s="96" t="inlineStr">
        <is>
          <t>CAUSAS (FACTORES DOFA)</t>
        </is>
      </c>
      <c r="F7" s="211" t="inlineStr">
        <is>
          <t>EVENTO (RIESGO)</t>
        </is>
      </c>
      <c r="G7" s="96" t="inlineStr">
        <is>
          <t>CONSECUENCIA</t>
        </is>
      </c>
      <c r="H7" s="211" t="inlineStr">
        <is>
          <t>CLASIFICACIÓN DEL RIESGO</t>
        </is>
      </c>
      <c r="I7" s="295" t="inlineStr">
        <is>
          <t>PROBABILIDAD: FRECUENCIA DE LA ACTIVIDAD</t>
        </is>
      </c>
      <c r="J7" s="96" t="inlineStr">
        <is>
          <t>ARGUMENTO O DESCRIPCIÓN DE LA PROBABILIDAD</t>
        </is>
      </c>
      <c r="K7" s="96" t="inlineStr">
        <is>
          <t>PROBABILIDAD INHERENTE 
(%)</t>
        </is>
      </c>
      <c r="L7" s="679" t="n"/>
      <c r="M7" s="295" t="inlineStr">
        <is>
          <t>MAGNITUD DEL IMPACTO</t>
        </is>
      </c>
      <c r="N7" s="96" t="inlineStr">
        <is>
          <t>IMPACTO INHERENTE
(%)</t>
        </is>
      </c>
      <c r="O7" s="679" t="n"/>
      <c r="P7" s="96" t="inlineStr">
        <is>
          <t>NIVEL DE RIESGO INHERENTE</t>
        </is>
      </c>
      <c r="Q7" s="211" t="inlineStr">
        <is>
          <t>CONTROLES APLICABLES</t>
        </is>
      </c>
      <c r="R7" s="96" t="inlineStr">
        <is>
          <t>FRECUENCIA O PERIODICIDAD</t>
        </is>
      </c>
      <c r="S7" s="96" t="inlineStr">
        <is>
          <t>DOCUMENTACIÓN</t>
        </is>
      </c>
      <c r="T7" s="96" t="inlineStr">
        <is>
          <t>ENTREGABLES Y/O EVIDENCIAS</t>
        </is>
      </c>
      <c r="U7" s="212" t="inlineStr">
        <is>
          <t>CLASIFICACIÓN DE LOS CONTROLES</t>
        </is>
      </c>
      <c r="V7" s="212" t="inlineStr">
        <is>
          <t>IMPLEMENTACIÓN DEL CONTROL</t>
        </is>
      </c>
      <c r="W7" s="156" t="inlineStr">
        <is>
          <t>AFECTACIÓN DEL CONTROL</t>
        </is>
      </c>
      <c r="X7" s="156" t="inlineStr">
        <is>
          <t>CALIFICACIÓN DE LOS ATRIBUTOS DE EFICIENCIA</t>
        </is>
      </c>
      <c r="Y7" s="213" t="inlineStr">
        <is>
          <t>PROBABILIDAD RESIDUAL (%)</t>
        </is>
      </c>
      <c r="Z7" s="156" t="inlineStr">
        <is>
          <t>PROBABILIDAD RESIDUAL</t>
        </is>
      </c>
      <c r="AA7" s="156" t="inlineStr">
        <is>
          <t>IMPACTO RESIDUAL (%)</t>
        </is>
      </c>
      <c r="AB7" s="156" t="inlineStr">
        <is>
          <t>IMPACTO RESIDUAL</t>
        </is>
      </c>
      <c r="AC7" s="156" t="inlineStr">
        <is>
          <t>ZONA DEL RIESGO RESIDUAL</t>
        </is>
      </c>
      <c r="AD7" s="156" t="inlineStr">
        <is>
          <t>FECHA DE SEGUIMIENTO</t>
        </is>
      </c>
      <c r="AE7" s="214" t="inlineStr">
        <is>
          <t>OBSERVACIONES, COMENTARIOS Y/O SUGERENCIAS</t>
        </is>
      </c>
      <c r="AF7" s="156" t="inlineStr">
        <is>
          <t>FECHA DE SEGUIMIENTO</t>
        </is>
      </c>
      <c r="AG7" s="214" t="inlineStr">
        <is>
          <t>OBSERVACIONES, COMENTARIOS Y/O SUGERENCIAS</t>
        </is>
      </c>
      <c r="AH7" s="215" t="inlineStr">
        <is>
          <t>PROBABILIDAD DE OCURRENCIA</t>
        </is>
      </c>
      <c r="AI7" s="216" t="inlineStr">
        <is>
          <t>PROBABILIDAD DE OCURRENCIA</t>
        </is>
      </c>
      <c r="AJ7" s="216" t="inlineStr">
        <is>
          <t>MAGNITUD DEL IMPACTO</t>
        </is>
      </c>
      <c r="AK7" s="216" t="inlineStr">
        <is>
          <t>IMPACTO DE OCURRENCIA</t>
        </is>
      </c>
      <c r="AL7" s="217" t="inlineStr">
        <is>
          <t>NIVEL</t>
        </is>
      </c>
      <c r="AM7" s="218" t="inlineStr">
        <is>
          <t>FECHA DE SEGUIMIENTO</t>
        </is>
      </c>
      <c r="AN7" s="97" t="inlineStr">
        <is>
          <t>OBSERVACIONES Y RECOMENDACIONES</t>
        </is>
      </c>
      <c r="AO7" s="219" t="inlineStr">
        <is>
          <t>FECHA DE SEGUIMIENTO</t>
        </is>
      </c>
      <c r="AP7" s="97" t="inlineStr">
        <is>
          <t>OBSERVACIONES Y RECOMENDACIONES</t>
        </is>
      </c>
      <c r="AQ7" s="219" t="inlineStr">
        <is>
          <t>FECHA DE SEGUIMIENTO</t>
        </is>
      </c>
      <c r="AR7" s="97" t="inlineStr">
        <is>
          <t>OBSERVACIONES Y RECOMENDACIONES</t>
        </is>
      </c>
      <c r="AS7" s="219" t="inlineStr">
        <is>
          <t>FECHA DE SEGUIMIENTO</t>
        </is>
      </c>
      <c r="AT7" s="97" t="inlineStr">
        <is>
          <t>OBSERVACIONES Y RECOMENDACIONES</t>
        </is>
      </c>
      <c r="AU7" s="219" t="inlineStr">
        <is>
          <t>FECHA DE SEGUIMIENTO</t>
        </is>
      </c>
      <c r="AV7" s="97" t="inlineStr">
        <is>
          <t>OBSERVACIONES Y RECOMENDACIONES</t>
        </is>
      </c>
      <c r="AW7" s="219" t="inlineStr">
        <is>
          <t>FECHA DE SEGUIMIENTO</t>
        </is>
      </c>
      <c r="AX7" s="97" t="inlineStr">
        <is>
          <t>OBSERVACIONES Y RECOMENDACIONES</t>
        </is>
      </c>
      <c r="AY7" s="219" t="inlineStr">
        <is>
          <t>FECHA DE SEGUIMIENTO</t>
        </is>
      </c>
      <c r="AZ7" s="97" t="inlineStr">
        <is>
          <t>OBSERVACIONES Y RECOMENDACIONES</t>
        </is>
      </c>
      <c r="BA7" s="219" t="inlineStr">
        <is>
          <t>FECHA DE SEGUIMIENTO</t>
        </is>
      </c>
      <c r="BB7" s="97" t="inlineStr">
        <is>
          <t>OBSERVACIONES Y RECOMENDACIONES</t>
        </is>
      </c>
    </row>
    <row r="8" ht="85.5" customHeight="1">
      <c r="A8" s="149">
        <f>IF(OR(AH8=0,AJ8=0),"",IF(AND(AH8&lt;=0.2,AJ8&lt;=0.2),1,IF(AND(AH8&lt;=0.2,AJ8&lt;=0.4),2,IF(AND(AH8&lt;=0.2,AJ8&lt;=0.6),3,IF(AND(AH8&lt;=0.2,AJ8&lt;=0.8),4,IF(AND(AH8&lt;=0.2,AJ8&lt;=1),5,IF(AND(AH8&lt;=0.4,AJ8&lt;=0.2),6,IF(AND(AH8&lt;=0.4,AJ8&lt;=0.4),7,IF(AND(AH8&lt;=0.4,AJ8&lt;=0.6),8,IF(AND(AH8&lt;=0.4,AJ8&lt;=0.8),9,IF(AND(AH8&lt;=0.4,AJ8&lt;=1),10,IF(AND(AH8&lt;=0.6,AJ8&lt;=0.2),11,IF(AND(AH8&lt;=0.6,AJ8&lt;=0.4),12,IF(AND(AH8&lt;=0.6,AJ8&lt;=0.6),13,IF(AND(AH8&lt;=0.6,AJ8&lt;=0.8),14,IF(AND(AH8&lt;=0.6,AJ8&lt;=1),15,IF(AND(AH8&lt;=0.8,AJ8&lt;=0.2),16,IF(AND(AH8&lt;=0.8,AJ8&lt;=0.4),17,IF(AND(AH8&lt;=0.8,AJ8&lt;=0.6),18,IF(AND(AH8&lt;=0.8,AJ8&lt;=0.8),19,IF(AND(AH8&lt;=0.8,AJ8&lt;=1),20,IF(AND(AH8&lt;=1,AJ8&lt;=0.2),21,IF(AND(AH8&lt;=1,AJ8&lt;=0.4),22,IF(AND(AH8&lt;=1,AJ8&lt;=0.6),23,IF(AND(AH8&lt;=1,AJ8&lt;=0.8),24,IF(AND(AH8&lt;=1,AJ8&lt;=1),25,""))))))))))))))))))))))))))</f>
        <v/>
      </c>
      <c r="B8" s="149">
        <f>IF(A8="","",1/100)</f>
        <v/>
      </c>
      <c r="C8" s="149">
        <f>IFERROR(A8+B8,"")</f>
        <v/>
      </c>
      <c r="D8" s="437" t="n">
        <v>1</v>
      </c>
      <c r="E8" s="700" t="inlineStr">
        <is>
          <t>SST-D7. Rotación de los gestores de SG-SST;  generando nuevas curvas de aprendizaje que pueden afectar el proceso..</t>
        </is>
      </c>
      <c r="F8" s="701" t="inlineStr">
        <is>
          <t>Posibilidad de incurrir en afectación económica por sanciones o multas debido a procesos legales de los entes reguladores por incumplimiento de las obligaciones de los funcionarios y/o docentes por la no participación en las actividades de promoción y prevención y demás lineamientos enmarcados en las normas del sistema de seguridad y salud en el trabajo.</t>
        </is>
      </c>
      <c r="G8" s="491" t="inlineStr">
        <is>
          <t>Posibles Multas o Sanciones para la Institución. Incremento en la ocurrencia de accidentes de trabajo y enfermedades laborales.</t>
        </is>
      </c>
      <c r="H8" s="533" t="inlineStr">
        <is>
          <t>RELACIONES LABORALES: Pérdidas que surgen de acciones contrarias a las leyes o acuerdos de empleo, salud o seguridad, del pago de demandas por daños personales o de discriminación.</t>
        </is>
      </c>
      <c r="I8" s="702" t="n">
        <v>2</v>
      </c>
      <c r="J8" s="510" t="inlineStr">
        <is>
          <t>De acuerdo al Personal vigente durante el año.</t>
        </is>
      </c>
      <c r="K8" s="164">
        <f>IF(I8&lt;=0,"",IF(I8&lt;=2,"Muy Baja",IF(I8&lt;=10,"Baja",IF(I8&lt;=30,"Media",IF(I8&lt;=100,"Alta",IF(I8&gt;100,"Muy Alta"))))))</f>
        <v/>
      </c>
      <c r="L8" s="703">
        <f>IF(K8="","",IF(K8="Muy Baja",0.2,IF(K8="Baja",0.4,IF(K8="Media",0.6,IF(K8="Alta",0.8,IF(K8="Muy Alta",1,))))))</f>
        <v/>
      </c>
      <c r="M8" s="704" t="inlineStr">
        <is>
          <t>El riesgo afecta la imagen de la entidad con algunos usuarios de relevancia frente al logro de los objetivos.</t>
        </is>
      </c>
      <c r="N8" s="705">
        <f>IF(OR(M8=CRITERIOS!$C$182,M8=CRITERIOS!$D$182),"Leve",IF(OR(M8=CRITERIOS!$C$183,M8=CRITERIOS!$D$183),"Menor",IF(OR(M8=CRITERIOS!$C$184,M8=CRITERIOS!$D$184),"Moderado",IF(OR(M8=CRITERIOS!$C$185,M8=CRITERIOS!$D$185),"Mayor",IF(OR(M8=CRITERIOS!$C$186,M8=CRITERIOS!$D$186),"Catastrófico","")))))</f>
        <v/>
      </c>
      <c r="O8" s="148">
        <f>IF(N8="","",IF(N8="Leve",0.2,IF(N8="Menor",0.4,IF(N8="Moderado",0.6,IF(N8="Mayor",0.8,IF(N8="Catastrófico",1,))))))</f>
        <v/>
      </c>
      <c r="P8" s="210">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Alta",N8="Moderado"),YE8="Muy Alta",N8="Mayor"),"ALTO",IF(OR(AND(K8="Muy Baja",N8="Catastrófico"),AND(K8="Baja",N8="Catastrófico"),AND(K8="Media",N8="Catastrófico"),AND(K8="Alta",N8="Catastrófico"),AND(K8="Muy Alta",N8="Catastrófico")),"EXTREMO",""))))</f>
        <v/>
      </c>
      <c r="Q8" s="306" t="inlineStr">
        <is>
          <t xml:space="preserve">El profesional de la oficina (Coordinador) proyecta el presupuesto para la contratación según calendario de los Profesionales de apoyo para la oficina de SG-SST </t>
        </is>
      </c>
      <c r="R8" s="552" t="inlineStr">
        <is>
          <t>ANUAL</t>
        </is>
      </c>
      <c r="S8" s="552" t="inlineStr">
        <is>
          <t>ATHP08</t>
        </is>
      </c>
      <c r="T8" s="552" t="inlineStr">
        <is>
          <t>Informe de Presupuesto</t>
        </is>
      </c>
      <c r="U8" s="552" t="inlineStr">
        <is>
          <t>PREVENTIVO</t>
        </is>
      </c>
      <c r="V8" s="164" t="inlineStr">
        <is>
          <t>MANUAL</t>
        </is>
      </c>
      <c r="W8" s="164">
        <f>IF(OR(U8="PREVENTIVO",U8="DETECTIVO"),"PROBABILIDAD",IF(U8="CORRECTIVO","IMPACTO",""))</f>
        <v/>
      </c>
      <c r="X8" s="164">
        <f>IF(AND(U8="PREVENTIVO",V8="AUTOMÁTICO"),"50%",IF(AND(U8="PREVENTIVO",V8="MANUAL"),"40%",IF(AND(U8="DETECTIVO",V8="AUTOMÁTICO"),"40%",IF(AND(U8="DETECTIVO",V8="MANUAL"),"30%",IF(AND(U8="CORRECTIVO",V8="AUTOMÁTICO"),"35%",IF(AND(U8="CORRECTIVO",V8="MANUAL"),"25%",""))))))</f>
        <v/>
      </c>
      <c r="Y8" s="148">
        <f>IFERROR(IF(W8="Probabilidad",(L8-(L8*X8)),IF(W8="Impacto",L8,"")),"")</f>
        <v/>
      </c>
      <c r="Z8" s="148">
        <f>IFERROR(IF(Y8="","",IF(Y8&lt;=0.2,"MUY BAJA",IF(Y8&lt;=0.4,"BAJA",IF(Y8&lt;=0.6,"MEDIA",IF(Y8&lt;=0.8,"ALTA",IF(Y8=1,"MUY ALTA")))))),"")</f>
        <v/>
      </c>
      <c r="AA8" s="148">
        <f>IFERROR(IF(W8="Impacto",(O8-(O8*X8)),IF(W8="Probabilidad",O8,"")),"")</f>
        <v/>
      </c>
      <c r="AB8" s="148">
        <f>IFERROR(IF(AA8="","",IF(AA8&lt;=0.2,"LEVE",IF(AA8&lt;=0.4,"MENOR",IF(AA8&lt;=0.6,"MODERADO",IF(AA8&lt;=0.8,"MAYOR",IF(AA8=1,"CATASTRÓFICO")))))),"")</f>
        <v/>
      </c>
      <c r="AC8" s="210">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
      </c>
      <c r="AD8" s="484" t="n">
        <v>45687</v>
      </c>
      <c r="AE8" s="552" t="inlineStr">
        <is>
          <t xml:space="preserve">Se evidencia proyección de contratación desde la oficina de TH
 </t>
        </is>
      </c>
      <c r="AF8" s="484" t="n">
        <v>45905</v>
      </c>
      <c r="AG8" s="552" t="inlineStr">
        <is>
          <t xml:space="preserve">Se evidencia proyección de contratación desde la oficina de TH
 </t>
        </is>
      </c>
      <c r="AH8" s="566">
        <f>IF(Y8="","",MIN(Y8:Y12))</f>
        <v/>
      </c>
      <c r="AI8" s="566">
        <f>IFERROR(IF(AH8="","",IF(AH8&lt;=0.2,"MUY BAJA",IF(AH8&lt;=0.4,"BAJA",IF(AH8&lt;=0.6,"MEDIA",IF(AH8&lt;=0.8,"ALTA",IF(AH8=1,"MUY ALTA")))))),"")</f>
        <v/>
      </c>
      <c r="AJ8" s="566">
        <f>IF(AA8="","",MIN(AA8:AA12))</f>
        <v/>
      </c>
      <c r="AK8" s="566">
        <f>IFERROR(IF(AJ8="","",IF(AJ8&lt;=0.2,"LEVE",IF(AJ8&lt;=0.4,"MENOR",IF(AJ8&lt;=0.6,"MODERADO",IF(AJ8&lt;=0.8,"MAYOR",IF(AJ8=1,"CATASTRÓFICO")))))),"")</f>
        <v/>
      </c>
      <c r="AL8" s="568">
        <f>IFERROR(IF(OR(AND(AI8="Muy Baja",AK8="Leve"),AND(AI8="Muy Baja",AK8="Menor"),AND(AI8="Baja",AK8="Leve")),"BAJO",IF(OR(AND(AI8="Muy baja",AK8="Moderado"),AND(AI8="Baja",AK8="Menor"),AND(AI8="Baja",AK8="Moderado"),AND(AI8="Media",AK8="Leve"),AND(AI8="Media",AK8="Menor"),AND(AI8="Media",AK8="Moderado"),AND(AI8="Alta",AK8="Leve"),AND(AI8="Alta",AK8="Menor")),"MODERADO",IF(OR(AND(AI8="Muy Baja",AK8="Mayor"),AND(AI8="Baja",AK8="Mayor"),AND(AI8="Media",AK8="Mayor"),AND(AI8="Alta",AK8="Moderado"),AND(AI8="Alta",AK8="Mayor"),AND(AI8="Muy Alta",AK8="Leve"),AND(AI8="Muy Alta",AK8="Menor"),AND(AI8="Muy Alta",AK8="Moderado"),AND(AI8="Muy Alta",AK8="Mayor")),"ALTO",IF(OR(AND(AI8="Muy Baja",AK8="Catastrófico"),AND(AI8="Baja",AK8="Catastrófico"),AND(AI8="Media",AK8="Catastrófico"),AND(AI8="Alta",AK8="Catastrófico"),AND(AI8="Muy Alta",AK8="Catastrófico")),"EXTREMO","")))),"")</f>
        <v/>
      </c>
      <c r="AM8" s="487" t="n">
        <v>43717</v>
      </c>
      <c r="AN8" s="480" t="inlineStr">
        <is>
          <t xml:space="preserve">Se evidencia materialización del riesgo mediante auditoria interno II del Sistema de Seguridad y Salud en el Trabajo, sin embargo, se encuentran que se cuentan con 14 No Conformidades y 7 Observaciones de las cuales son repetitivas de la auditoría anterior que a la fecha no se han cerrado en su totalidad y se continua con la gestión. 
Se resaltan las acciones tomadas desde el área frente a la instalación de cintas antideslizantes y foto luminarias.
</t>
        </is>
      </c>
      <c r="AO8" s="492" t="inlineStr">
        <is>
          <t>29/01/2020</t>
        </is>
      </c>
      <c r="AP8" s="491" t="inlineStr">
        <is>
          <t>De acuerdo a informe de fecha 28 de noviembre de 2019 producto de la auditoria interna al SG-SST, Decreto 1072 de 2015 y Resolución 0312 de 2019, se evidencia incumplimientos de las actividades del sistema de SG-SST.</t>
        </is>
      </c>
      <c r="AQ8" s="494" t="inlineStr">
        <is>
          <t>18-08-2020</t>
        </is>
      </c>
      <c r="AR8" s="505" t="inlineStr">
        <is>
          <t xml:space="preserve">No se materializa el riesgo por impedimento verificación en presencialidad, cuentan con protocolos y políticas de seguridad y salud en el trabajo y bioseguridad, y se refleja en los avances y porcentajes de los indicadores. </t>
        </is>
      </c>
      <c r="AS8" s="480" t="n">
        <v>44586</v>
      </c>
      <c r="AT8" s="491" t="inlineStr">
        <is>
          <t>No se evidencia materialización el riesgo.</t>
        </is>
      </c>
      <c r="AU8" s="480" t="n">
        <v>44594</v>
      </c>
      <c r="AV8" s="491" t="inlineStr">
        <is>
          <t>No se evidencia la materialización
del riesgo.</t>
        </is>
      </c>
      <c r="AW8" s="480" t="n">
        <v>44803</v>
      </c>
      <c r="AX8" s="491" t="inlineStr">
        <is>
          <t xml:space="preserve">No se evidencia materialización del riesgo </t>
        </is>
      </c>
      <c r="AY8" s="480" t="n">
        <v>45559</v>
      </c>
      <c r="AZ8" s="482" t="inlineStr">
        <is>
          <t>No se evidencia materialización del riesgo, toda vez que la Universidad no cuenta con quejas o sanciones asociadas a ESG-SST, ante entes de control.</t>
        </is>
      </c>
      <c r="BA8" s="480" t="n"/>
      <c r="BB8" s="482" t="n"/>
    </row>
    <row r="9" ht="42.75" customHeight="1">
      <c r="D9" s="688" t="n"/>
      <c r="E9" s="706" t="n"/>
      <c r="F9" s="707" t="n"/>
      <c r="G9" s="708" t="n"/>
      <c r="H9" s="709" t="n"/>
      <c r="I9" s="710" t="n"/>
      <c r="J9" s="711" t="n"/>
      <c r="K9" s="676" t="n"/>
      <c r="L9" s="712" t="n"/>
      <c r="M9" s="713" t="n"/>
      <c r="N9" s="714" t="n"/>
      <c r="O9" s="676" t="n"/>
      <c r="P9" s="676" t="n"/>
      <c r="Q9" s="306" t="inlineStr">
        <is>
          <t>El profesional de la oficina (Coordinador) realiza seguimiento a la solicitud de contratación de nuevo personal con el fin de lograr fortalecer de forma paulatina el equipo de trabajo.</t>
        </is>
      </c>
      <c r="R9" s="552" t="inlineStr">
        <is>
          <t>SEMESTRAL</t>
        </is>
      </c>
      <c r="S9" s="552" t="inlineStr">
        <is>
          <t>ATHP08</t>
        </is>
      </c>
      <c r="T9" s="552" t="inlineStr">
        <is>
          <t xml:space="preserve">Contratos de Personal de unidades regionales </t>
        </is>
      </c>
      <c r="U9" s="552" t="inlineStr">
        <is>
          <t>PREVENTIVO</t>
        </is>
      </c>
      <c r="V9" s="552" t="inlineStr">
        <is>
          <t>MANUAL</t>
        </is>
      </c>
      <c r="W9" s="552">
        <f>IF(OR(U9="PREVENTIVO",U9="DETECTIVO"),"PROBABILIDAD",IF(U9="CORRECTIVO","IMPACTO",""))</f>
        <v/>
      </c>
      <c r="X9" s="552">
        <f>IF(AND(U9="PREVENTIVO",V9="AUTOMÁTICO"),"50%",IF(AND(U9="PREVENTIVO",V9="MANUAL"),"40%",IF(AND(U9="DETECTIVO",V9="AUTOMÁTICO"),"40%",IF(AND(U9="DETECTIVO",V9="MANUAL"),"30%",IF(AND(U9="CORRECTIVO",V9="AUTOMÁTICO"),"35%",IF(AND(U9="CORRECTIVO",V9="MANUAL"),"25%",""))))))</f>
        <v/>
      </c>
      <c r="Y9" s="240">
        <f>IFERROR(IF(AND(W8="Probabilidad",W9="Probabilidad"),(Y8-(Y8*X9)),IF(W9="Probabilidad",(L8-(L8*X9)),IF(W9="Impacto",Y8,""))),"")</f>
        <v/>
      </c>
      <c r="Z9" s="240">
        <f>IFERROR(IF(Y9="","",IF(Y9&lt;=0.2,"MUY BAJA",IF(Y9&lt;=0.4,"BAJA",IF(Y9&lt;=0.6,"MEDIA",IF(Y9&lt;=0.8,"ALTA",IF(Y9=1,"MUY ALTA")))))),"")</f>
        <v/>
      </c>
      <c r="AA9" s="240">
        <f>IFERROR(IF(AND(W8="Impacto",W9="Impacto"),(AA8-(AA8*X9)),IF(W9="Impacto",(O8-(+O8*X9)),IF(W9="Probabilidad",AA8,""))),"")</f>
        <v/>
      </c>
      <c r="AB9" s="240">
        <f>IFERROR(IF(AA9="","",IF(AA9&lt;=0.2,"LEVE",IF(AA9&lt;=0.4,"MENOR",IF(AA9&lt;=0.6,"MODERADO",IF(AA9&lt;=0.8,"MAYOR",IF(AA9=1,"CATASTRÓFICO")))))),"")</f>
        <v/>
      </c>
      <c r="AC9" s="237">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484" t="n">
        <v>45687</v>
      </c>
      <c r="AE9" s="250" t="inlineStr">
        <is>
          <t>Se proyección de contratción para las unidades regionales y de una nueva OPS para el SG-SST.</t>
        </is>
      </c>
      <c r="AF9" s="484" t="n">
        <v>45905</v>
      </c>
      <c r="AG9" s="552" t="inlineStr">
        <is>
          <t>Se proyección de contratción para las unidades regionales y de una nueva OPS para el SG-SST.</t>
        </is>
      </c>
      <c r="AH9" s="675" t="n"/>
      <c r="AI9" s="675" t="n"/>
      <c r="AJ9" s="675" t="n"/>
      <c r="AK9" s="675" t="n"/>
      <c r="AL9" s="675" t="n"/>
      <c r="AM9" s="707" t="n"/>
      <c r="AN9" s="708" t="n"/>
      <c r="AO9" s="708" t="n"/>
      <c r="AP9" s="708" t="n"/>
      <c r="AQ9" s="708" t="n"/>
      <c r="AR9" s="708" t="n"/>
      <c r="AS9" s="708" t="n"/>
      <c r="AT9" s="708" t="n"/>
      <c r="AU9" s="708" t="n"/>
      <c r="AV9" s="708" t="n"/>
      <c r="AW9" s="708" t="n"/>
      <c r="AX9" s="708" t="n"/>
      <c r="AY9" s="708" t="n"/>
      <c r="AZ9" s="708" t="n"/>
      <c r="BA9" s="708" t="n"/>
      <c r="BB9" s="708" t="n"/>
    </row>
    <row r="10" ht="82.5" customHeight="1">
      <c r="D10" s="688" t="n"/>
      <c r="E10" s="256" t="inlineStr">
        <is>
          <t>SST-A2. Constantes cambios en la legislación relacionada al SG-SST.</t>
        </is>
      </c>
      <c r="F10" s="707" t="n"/>
      <c r="G10" s="708" t="n"/>
      <c r="H10" s="709" t="n"/>
      <c r="I10" s="548" t="n">
        <v>2</v>
      </c>
      <c r="J10" s="504" t="inlineStr">
        <is>
          <t xml:space="preserve">gestion del cambio derivado de la no conformidad de la auditoria externa Icontec </t>
        </is>
      </c>
      <c r="K10" s="346">
        <f>IF(I10&lt;=0,"",IF(I10&lt;=2,"Muy Baja",IF(I10&lt;=10,"Baja",IF(I10&lt;=30,"Media",IF(I10&lt;=100,"Alta",IF(I10&gt;100,"Muy Alta"))))))</f>
        <v/>
      </c>
      <c r="L10" s="512">
        <f>IF(K10="","",IF(K10="Muy Baja",0.2,IF(K10="Baja",0.4,IF(K10="Media",0.6,IF(K10="Alta",0.8,IF(K10="Muy Alta",1,))))))</f>
        <v/>
      </c>
      <c r="M10" s="347" t="inlineStr">
        <is>
          <t>El riesgo afecta la imagen de la entidad con algunos usuarios de relevancia frente al logro de los objetivos.</t>
        </is>
      </c>
      <c r="N10" s="346">
        <f>IF(OR(M10=CRITERIOS!$C$182,M10=CRITERIOS!$D$182),"Leve",IF(OR(M10=CRITERIOS!$C$183,M10=CRITERIOS!$D$183),"Menor",IF(OR(M10=CRITERIOS!$C$184,M10=CRITERIOS!$D$184),"Moderado",IF(OR(M10=CRITERIOS!$C$185,M10=CRITERIOS!$D$185),"Mayor",IF(OR(M10=CRITERIOS!$C$186,M10=CRITERIOS!$D$186),"Catastrófico","")))))</f>
        <v/>
      </c>
      <c r="O10" s="514">
        <f>IF(N10="","",IF(N10="Leve",0.2,IF(N10="Menor",0.4,IF(N10="Moderado",0.6,IF(N10="Mayor",0.8,IF(N10="Catastrófico",1,))))))</f>
        <v/>
      </c>
      <c r="P10" s="516">
        <f>IF(OR(AND(K10="Muy Baja",N10="Leve"),AND(K10="Muy Baja",N10="Menor"),AND(K10="Baja",N10="Leve")),"BAJO",IF(OR(AND(K10="Muy baja",N10="Moderado"),AND(K10="Baja",N10="Menor"),AND(K10="Baja",N10="Moderado"),AND(K10="Media",N10="Leve"),AND(K10="Media",N10="Menor"),AND(K10="Media",N10="Moderado"),AND(K10="Alta",N10="Leve"),AND(K10="Alta",N10="Menor")),"MODERADO",IF(OR(AND(K10="Muy Baja",N10="Mayor"),AND(K10="Baja",N10="Mayor"),AND(K10="Media",N10="Mayor"),AND(K10="Alta",N10="Moderado"),AND(K10="Alta",N10="Mayor"),AND(K10="Muy Alta",N10="Leve"),AND(K10="Muy Alta",N10="Menor"),AND(K10="Muy Alta",N10="Moderado"),YE10="Muy Alta",N10="Mayor"),"ALTO",IF(OR(AND(K10="Muy Baja",N10="Catastrófico"),AND(K10="Baja",N10="Catastrófico"),AND(K10="Media",N10="Catastrófico"),AND(K10="Alta",N10="Catastrófico"),AND(K10="Muy Alta",N10="Catastrófico")),"EXTREMO",""))))</f>
        <v/>
      </c>
      <c r="Q10" s="306" t="inlineStr">
        <is>
          <t>El profesional asiganado por la Coordinación del Sistema de SST actualiza la matriz de requisito legales cada vez que se presente algún cambio en la normativa asociado a Seguridad y Salud en el Trabajo; así mismo, se evalúa para tomar las medidas correspondientes e incluirlas en la matriz de gestiòn del cambio.</t>
        </is>
      </c>
      <c r="R10" s="552" t="inlineStr">
        <is>
          <t>CADA VEZ QUE SE PRESENTE LA NECESIDAD</t>
        </is>
      </c>
      <c r="S10" s="481" t="inlineStr">
        <is>
          <t>Normativa vigente</t>
        </is>
      </c>
      <c r="T10" s="534" t="inlineStr">
        <is>
          <t>AJUr011 y/o
Matriz de Gestión de Cambio</t>
        </is>
      </c>
      <c r="U10" s="552" t="inlineStr">
        <is>
          <t>PREVENTIVO</t>
        </is>
      </c>
      <c r="V10" s="552" t="inlineStr">
        <is>
          <t>MANUAL</t>
        </is>
      </c>
      <c r="W10" s="552">
        <f>IF(OR(U10="PREVENTIVO",U10="DETECTIVO"),"PROBABILIDAD",IF(U10="CORRECTIVO","IMPACTO",""))</f>
        <v/>
      </c>
      <c r="X10" s="552">
        <f>IF(AND(U10="PREVENTIVO",V10="AUTOMÁTICO"),"50%",IF(AND(U10="PREVENTIVO",V10="MANUAL"),"40%",IF(AND(U10="DETECTIVO",V10="AUTOMÁTICO"),"40%",IF(AND(U10="DETECTIVO",V10="MANUAL"),"30%",IF(AND(U10="CORRECTIVO",V10="AUTOMÁTICO"),"35%",IF(AND(U10="CORRECTIVO",V10="MANUAL"),"25%",""))))))</f>
        <v/>
      </c>
      <c r="Y10" s="240">
        <f>IFERROR(IF(AND(W8="Probabilidad",W10="Probabilidad"),(Y8-(Y8*X10)),IF(AND(W8="Impacto",W10="Probabilidad"),(Y7-(Y7*X10)),IF(W10="Impacto",Y8,""))),"")</f>
        <v/>
      </c>
      <c r="Z10" s="240">
        <f>IFERROR(IF(Y10="","",IF(Y10&lt;=0.2,"MUY BAJA",IF(Y10&lt;=0.4,"BAJA",IF(Y10&lt;=0.6,"MEDIA",IF(Y10&lt;=0.8,"ALTA",IF(Y10=1,"MUY ALTA")))))),"")</f>
        <v/>
      </c>
      <c r="AA10" s="240">
        <f>IFERROR(IF(AND(W8="Impacto",W10="Impacto"),(AA8-(AA8*X10)),IF(AND(W8="Probabilidad",W10="Impacto"),(AA7-(AA7*X10)),IF(W10="Probabilidad",AA8,""))),"")</f>
        <v/>
      </c>
      <c r="AB10" s="240">
        <f>IFERROR(IF(AA10="","",IF(AA10&lt;=0.2,"LEVE",IF(AA10&lt;=0.4,"MENOR",IF(AA10&lt;=0.6,"MODERADO",IF(AA10&lt;=0.8,"MAYOR",IF(AA10=1,"CATASTRÓFICO")))))),"")</f>
        <v/>
      </c>
      <c r="AC10" s="237">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484" t="n"/>
      <c r="AE10" s="251" t="n"/>
      <c r="AF10" s="484" t="n">
        <v>45905</v>
      </c>
      <c r="AG10" s="496" t="inlineStr">
        <is>
          <t>implementacion del procedimeinto de gestion del cambio de la resolucion 1843 de 2025.
Plan de mejoramiento del resultado de la auditoria externa de Icontec.</t>
        </is>
      </c>
      <c r="AH10" s="675" t="n"/>
      <c r="AI10" s="675" t="n"/>
      <c r="AJ10" s="675" t="n"/>
      <c r="AK10" s="675" t="n"/>
      <c r="AL10" s="675" t="n"/>
      <c r="AM10" s="707" t="n"/>
      <c r="AN10" s="708" t="n"/>
      <c r="AO10" s="708" t="n"/>
      <c r="AP10" s="708" t="n"/>
      <c r="AQ10" s="708" t="n"/>
      <c r="AR10" s="708" t="n"/>
      <c r="AS10" s="708" t="n"/>
      <c r="AT10" s="708" t="n"/>
      <c r="AU10" s="708" t="n"/>
      <c r="AV10" s="708" t="n"/>
      <c r="AW10" s="708" t="n"/>
      <c r="AX10" s="708" t="n"/>
      <c r="AY10" s="708" t="n"/>
      <c r="AZ10" s="708" t="n"/>
      <c r="BA10" s="708" t="n"/>
      <c r="BB10" s="708" t="n"/>
    </row>
    <row r="11" ht="98.25" customHeight="1">
      <c r="A11" s="350">
        <f>$D9+1</f>
        <v/>
      </c>
      <c r="B11" s="350">
        <f>$D9+1</f>
        <v/>
      </c>
      <c r="C11" s="350">
        <f>$D9+1</f>
        <v/>
      </c>
      <c r="D11" s="688" t="n"/>
      <c r="E11" s="256" t="inlineStr">
        <is>
          <t>SST-D2 Falta compromiso del personal en la asistencia de los diferentes eventos programados por SG-SST.</t>
        </is>
      </c>
      <c r="F11" s="707" t="n"/>
      <c r="G11" s="708" t="n"/>
      <c r="H11" s="709" t="n"/>
      <c r="I11" s="330">
        <f>119*8</f>
        <v/>
      </c>
      <c r="J11" s="504" t="inlineStr">
        <is>
          <t>Según el cronograma de capacitaciones se tienen planificadas 119 promedio en cada sede seccional y extension actividades de 2025</t>
        </is>
      </c>
      <c r="K11" s="346">
        <f>IF(I11&lt;=0,"",IF(I11&lt;=2,"Muy Baja",IF(I11&lt;=10,"Baja",IF(I11&lt;=30,"Media",IF(I11&lt;=100,"Alta",IF(I11&gt;100,"Muy Alta"))))))</f>
        <v/>
      </c>
      <c r="L11" s="512">
        <f>IF(K11="","",IF(K11="Muy Baja",0.2,IF(K11="Baja",0.4,IF(K11="Media",0.6,IF(K11="Alta",0.8,IF(K11="Muy Alta",1,))))))</f>
        <v/>
      </c>
      <c r="M11" s="347" t="inlineStr">
        <is>
          <t>El riesgo afecta la imagen de la entidad con algunos usuarios de relevancia frente al logro de los objetivos.</t>
        </is>
      </c>
      <c r="N11" s="346">
        <f>IF(OR(M11=CRITERIOS!$C$182,M11=CRITERIOS!$D$182),"Leve",IF(OR(M11=CRITERIOS!$C$183,M11=CRITERIOS!$D$183),"Menor",IF(OR(M11=CRITERIOS!$C$184,M11=CRITERIOS!$D$184),"Moderado",IF(OR(M11=CRITERIOS!$C$185,M11=CRITERIOS!$D$185),"Mayor",IF(OR(M11=CRITERIOS!$C$186,M11=CRITERIOS!$D$186),"Catastrófico","")))))</f>
        <v/>
      </c>
      <c r="O11" s="514">
        <f>IF(N11="","",IF(N11="Leve",0.2,IF(N11="Menor",0.4,IF(N11="Moderado",0.6,IF(N11="Mayor",0.8,IF(N11="Catastrófico",1,))))))</f>
        <v/>
      </c>
      <c r="P11" s="516">
        <f>IF(OR(AND(K11="Muy Baja",N11="Leve"),AND(K11="Muy Baja",N11="Menor"),AND(K11="Baja",N11="Leve")),"BAJO",IF(OR(AND(K11="Muy baja",N11="Moderado"),AND(K11="Baja",N11="Menor"),AND(K11="Baja",N11="Moderado"),AND(K11="Media",N11="Leve"),AND(K11="Media",N11="Menor"),AND(K11="Media",N11="Moderado"),AND(K11="Alta",N11="Leve"),AND(K11="Alta",N11="Menor")),"MODERADO",IF(OR(AND(K11="Muy Baja",N11="Mayor"),AND(K11="Baja",N11="Mayor"),AND(K11="Media",N11="Mayor"),AND(K11="Alta",N11="Moderado"),AND(K11="Alta",N11="Mayor"),AND(K11="Muy Alta",N11="Leve"),AND(K11="Muy Alta",N11="Menor"),AND(K11="Muy Alta",N11="Moderado"),YE11="Muy Alta",N11="Mayor"),"ALTO",IF(OR(AND(K11="Muy Baja",N11="Catastrófico"),AND(K11="Baja",N11="Catastrófico"),AND(K11="Media",N11="Catastrófico"),AND(K11="Alta",N11="Catastrófico"),AND(K11="Muy Alta",N11="Catastrófico")),"EXTREMO",""))))</f>
        <v/>
      </c>
      <c r="Q11" s="306" t="inlineStr">
        <is>
          <t xml:space="preserve">El profesional de SST realiza la validación del cumplimiento en cuanto al seguimiento del indicador  de las capacitaciones.         </t>
        </is>
      </c>
      <c r="R11" s="552" t="inlineStr">
        <is>
          <t>TRIMESTRAL</t>
        </is>
      </c>
      <c r="S11" s="241" t="inlineStr">
        <is>
          <t>ESG-SST-P01</t>
        </is>
      </c>
      <c r="T11" s="543" t="inlineStr">
        <is>
          <t>Matriz de indicadores
Informe de gestión del SG-SST</t>
        </is>
      </c>
      <c r="U11" s="552" t="inlineStr">
        <is>
          <t>PREVENTIVO</t>
        </is>
      </c>
      <c r="V11" s="552" t="inlineStr">
        <is>
          <t>MANUAL</t>
        </is>
      </c>
      <c r="W11" s="552">
        <f>IF(OR(U11="PREVENTIVO",U11="DETECTIVO"),"PROBABILIDAD",IF(U11="CORRECTIVO","IMPACTO",""))</f>
        <v/>
      </c>
      <c r="X11" s="552">
        <f>IF(AND(U11="PREVENTIVO",V11="AUTOMÁTICO"),"50%",IF(AND(U11="PREVENTIVO",V11="MANUAL"),"40%",IF(AND(U11="DETECTIVO",V11="AUTOMÁTICO"),"40%",IF(AND(U11="DETECTIVO",V11="MANUAL"),"30%",IF(AND(U11="CORRECTIVO",V11="AUTOMÁTICO"),"35%",IF(AND(U11="CORRECTIVO",V11="MANUAL"),"25%",""))))))</f>
        <v/>
      </c>
      <c r="Y11" s="240">
        <f>IFERROR(IF(AND(W9="Probabilidad",W11="Probabilidad"),(Y9-(Y9*X11)),IF(AND(W9="Impacto",W11="Probabilidad"),(Y8-(Y8*X11)),IF(W11="Impacto",Y9,""))),"")</f>
        <v/>
      </c>
      <c r="Z11" s="240">
        <f>IFERROR(IF(Y11="","",IF(Y11&lt;=0.2,"MUY BAJA",IF(Y11&lt;=0.4,"BAJA",IF(Y11&lt;=0.6,"MEDIA",IF(Y11&lt;=0.8,"ALTA",IF(Y11=1,"MUY ALTA")))))),"")</f>
        <v/>
      </c>
      <c r="AA11" s="240">
        <f>IFERROR(IF(AND(W9="Impacto",W11="Impacto"),(AA9-(AA9*X11)),IF(AND(W9="Probabilidad",W11="Impacto"),(AA8-(AA8*X11)),IF(W11="Probabilidad",AA9,""))),"")</f>
        <v/>
      </c>
      <c r="AB11" s="240">
        <f>IFERROR(IF(AA11="","",IF(AA11&lt;=0.2,"LEVE",IF(AA11&lt;=0.4,"MENOR",IF(AA11&lt;=0.6,"MODERADO",IF(AA11&lt;=0.8,"MAYOR",IF(AA11=1,"CATASTRÓFICO")))))),"")</f>
        <v/>
      </c>
      <c r="AC11" s="237">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484" t="n">
        <v>45688</v>
      </c>
      <c r="AE11" s="251" t="inlineStr">
        <is>
          <t>Se cuenta con la Matriz de Indicadores para cada centro de trabajo</t>
        </is>
      </c>
      <c r="AF11" s="484" t="n">
        <v>45905</v>
      </c>
      <c r="AG11" s="496" t="inlineStr">
        <is>
          <t>Se cuenta con la Matriz de Indicadores para cada centro de trabajo.
Estrategia de actividades de capacitaciones por areas y oficinas de trabajo en la sede, seccionales y extensiones.</t>
        </is>
      </c>
      <c r="AH11" s="675" t="n"/>
      <c r="AI11" s="675" t="n"/>
      <c r="AJ11" s="675" t="n"/>
      <c r="AK11" s="675" t="n"/>
      <c r="AL11" s="675" t="n"/>
      <c r="AM11" s="707" t="n"/>
      <c r="AN11" s="708" t="n"/>
      <c r="AO11" s="708" t="n"/>
      <c r="AP11" s="708" t="n"/>
      <c r="AQ11" s="708" t="n"/>
      <c r="AR11" s="708" t="n"/>
      <c r="AS11" s="708" t="n"/>
      <c r="AT11" s="708" t="n"/>
      <c r="AU11" s="708" t="n"/>
      <c r="AV11" s="708" t="n"/>
      <c r="AW11" s="708" t="n"/>
      <c r="AX11" s="708" t="n"/>
      <c r="AY11" s="708" t="n"/>
      <c r="AZ11" s="708" t="n"/>
      <c r="BA11" s="708" t="n"/>
      <c r="BB11" s="708" t="n"/>
    </row>
    <row r="12" ht="69" customHeight="1">
      <c r="D12" s="687" t="n"/>
      <c r="E12" s="256" t="inlineStr">
        <is>
          <t>SST-D16. Falta fortalecer la comunicación entre el proceso de la academia y el SG-SST frente a la gestión de riesgos asociados a formación y aprendizaje</t>
        </is>
      </c>
      <c r="F12" s="710" t="n"/>
      <c r="G12" s="708" t="n"/>
      <c r="H12" s="709" t="n"/>
      <c r="I12" s="330">
        <f>12*8</f>
        <v/>
      </c>
      <c r="J12" s="353" t="inlineStr">
        <is>
          <t>Según el plan anual  de trabajos se tienen planificadas 12 promedio en cada sede seccional y extension actividades de 2025</t>
        </is>
      </c>
      <c r="K12" s="346">
        <f>IF(I12&lt;=0,"",IF(I12&lt;=2,"Muy Baja",IF(I12&lt;=10,"Baja",IF(I12&lt;=30,"Media",IF(I12&lt;=100,"Alta",IF(I12&gt;100,"Muy Alta"))))))</f>
        <v/>
      </c>
      <c r="L12" s="512">
        <f>IF(K12="","",IF(K12="Muy Baja",0.2,IF(K12="Baja",0.4,IF(K12="Media",0.6,IF(K12="Alta",0.8,IF(K12="Muy Alta",1,))))))</f>
        <v/>
      </c>
      <c r="M12" s="347" t="inlineStr">
        <is>
          <t>El riesgo afecta la imagen de la entidad con algunos usuarios de relevancia frente al logro de los objetivos.</t>
        </is>
      </c>
      <c r="N12" s="346">
        <f>IF(OR(M12=CRITERIOS!$C$182,M12=CRITERIOS!$D$182),"Leve",IF(OR(M12=CRITERIOS!$C$183,M12=CRITERIOS!$D$183),"Menor",IF(OR(M12=CRITERIOS!$C$184,M12=CRITERIOS!$D$184),"Moderado",IF(OR(M12=CRITERIOS!$C$185,M12=CRITERIOS!$D$185),"Mayor",IF(OR(M12=CRITERIOS!$C$186,M12=CRITERIOS!$D$186),"Catastrófico","")))))</f>
        <v/>
      </c>
      <c r="O12" s="514">
        <f>IF(N12="","",IF(N12="Leve",0.2,IF(N12="Menor",0.4,IF(N12="Moderado",0.6,IF(N12="Mayor",0.8,IF(N12="Catastrófico",1,))))))</f>
        <v/>
      </c>
      <c r="P12" s="516">
        <f>IF(OR(AND(K12="Muy Baja",N12="Leve"),AND(K12="Muy Baja",N12="Menor"),AND(K12="Baja",N12="Leve")),"BAJO",IF(OR(AND(K12="Muy baja",N12="Moderado"),AND(K12="Baja",N12="Menor"),AND(K12="Baja",N12="Moderado"),AND(K12="Media",N12="Leve"),AND(K12="Media",N12="Menor"),AND(K12="Media",N12="Moderado"),AND(K12="Alta",N12="Leve"),AND(K12="Alta",N12="Menor")),"MODERADO",IF(OR(AND(K12="Muy Baja",N12="Mayor"),AND(K12="Baja",N12="Mayor"),AND(K12="Media",N12="Mayor"),AND(K12="Alta",N12="Moderado"),AND(K12="Alta",N12="Mayor"),AND(K12="Muy Alta",N12="Leve"),AND(K12="Muy Alta",N12="Menor"),AND(K12="Muy Alta",N12="Moderado"),YE12="Muy Alta",N12="Mayor"),"ALTO",IF(OR(AND(K12="Muy Baja",N12="Catastrófico"),AND(K12="Baja",N12="Catastrófico"),AND(K12="Media",N12="Catastrófico"),AND(K12="Alta",N12="Catastrófico"),AND(K12="Muy Alta",N12="Catastrófico")),"EXTREMO",""))))</f>
        <v/>
      </c>
      <c r="Q12" s="311" t="inlineStr">
        <is>
          <t>El Profesional de SST fortalecerá los canales de comunicación a través de la coordinación de espacios para realizar actividades dirigidas a la academia, a través de un Cronograma de actividades.</t>
        </is>
      </c>
      <c r="R12" s="496" t="inlineStr">
        <is>
          <t>SEMESTRAL</t>
        </is>
      </c>
      <c r="S12" s="496" t="inlineStr">
        <is>
          <t xml:space="preserve">Plan de Trabajo </t>
        </is>
      </c>
      <c r="T12" s="496" t="inlineStr">
        <is>
          <t>Plan de Trabajo firmado</t>
        </is>
      </c>
      <c r="U12" s="496" t="inlineStr">
        <is>
          <t>PREVENTIVO</t>
        </is>
      </c>
      <c r="V12" s="496" t="inlineStr">
        <is>
          <t>MANUAL</t>
        </is>
      </c>
      <c r="W12" s="496">
        <f>IF(OR(U12="PREVENTIVO",U12="DETECTIVO"),"PROBABILIDAD",IF(U12="CORRECTIVO","IMPACTO",""))</f>
        <v/>
      </c>
      <c r="X12" s="496">
        <f>IF(AND(U12="PREVENTIVO",V12="AUTOMÁTICO"),"50%",IF(AND(U12="PREVENTIVO",V12="MANUAL"),"40%",IF(AND(U12="DETECTIVO",V12="AUTOMÁTICO"),"40%",IF(AND(U12="DETECTIVO",V12="MANUAL"),"30%",IF(AND(U12="CORRECTIVO",V12="AUTOMÁTICO"),"35%",IF(AND(U12="CORRECTIVO",V12="MANUAL"),"25%",""))))))</f>
        <v/>
      </c>
      <c r="Y12" s="299">
        <f>IFERROR(IF(AND(W11="Probabilidad",W12="Probabilidad"),(Y11-(Y11*X12)),IF(AND(W11="Impacto",W12="Probabilidad"),(Y9-(Y9*X12)),IF(W12="Impacto",Y11,""))),"")</f>
        <v/>
      </c>
      <c r="Z12" s="299">
        <f>IFERROR(IF(Y12="","",IF(Y12&lt;=0.2,"MUY BAJA",IF(Y12&lt;=0.4,"BAJA",IF(Y12&lt;=0.6,"MEDIA",IF(Y12&lt;=0.8,"ALTA",IF(Y12=1,"MUY ALTA")))))),"")</f>
        <v/>
      </c>
      <c r="AA12" s="299">
        <f>IFERROR(IF(AND(W11="Impacto",W12="Impacto"),(AA11-(AA11*X12)),IF(AND(W11="Probabilidad",W12="Impacto"),(AA9-(AA9*X12)),IF(W12="Probabilidad",AA11,""))),"")</f>
        <v/>
      </c>
      <c r="AB12" s="299">
        <f>IFERROR(IF(AA12="","",IF(AA12&lt;=0.2,"LEVE",IF(AA12&lt;=0.4,"MENOR",IF(AA12&lt;=0.6,"MODERADO",IF(AA12&lt;=0.8,"MAYOR",IF(AA12=1,"CATASTRÓFICO")))))),"")</f>
        <v/>
      </c>
      <c r="AC12" s="307">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253" t="n">
        <v>45688</v>
      </c>
      <c r="AE12" s="496" t="inlineStr">
        <is>
          <t>Reporte de Asistencia
Cronograma de las Actividades</t>
        </is>
      </c>
      <c r="AF12" s="484" t="n">
        <v>45905</v>
      </c>
      <c r="AG12" s="496" t="inlineStr">
        <is>
          <t>Reporte de Asistencia
Cronograma de las Actividades, infografias, saloneos en sede seccionales y extensiones.</t>
        </is>
      </c>
      <c r="AH12" s="675" t="n"/>
      <c r="AI12" s="675" t="n"/>
      <c r="AJ12" s="675" t="n"/>
      <c r="AK12" s="675" t="n"/>
      <c r="AL12" s="675" t="n"/>
      <c r="AM12" s="707" t="n"/>
      <c r="AN12" s="708" t="n"/>
      <c r="AO12" s="708" t="n"/>
      <c r="AP12" s="708" t="n"/>
      <c r="AQ12" s="708" t="n"/>
      <c r="AR12" s="708" t="n"/>
      <c r="AS12" s="708" t="n"/>
      <c r="AT12" s="708" t="n"/>
      <c r="AU12" s="708" t="n"/>
      <c r="AV12" s="708" t="n"/>
      <c r="AW12" s="708" t="n"/>
      <c r="AX12" s="708" t="n"/>
      <c r="AY12" s="708" t="n"/>
      <c r="AZ12" s="708" t="n"/>
      <c r="BA12" s="708" t="n"/>
      <c r="BB12" s="708" t="n"/>
    </row>
    <row r="13" ht="69" customHeight="1">
      <c r="A13" s="149">
        <f>IF(OR(AH13=0,AJ13=0),"",IF(AND(AH13&lt;=0.2,AJ13&lt;=0.2),1,IF(AND(AH13&lt;=0.2,AJ13&lt;=0.4),2,IF(AND(AH13&lt;=0.2,AJ13&lt;=0.6),3,IF(AND(AH13&lt;=0.2,AJ13&lt;=0.8),4,IF(AND(AH13&lt;=0.2,AJ13&lt;=1),5,IF(AND(AH13&lt;=0.4,AJ13&lt;=0.2),6,IF(AND(AH13&lt;=0.4,AJ13&lt;=0.4),7,IF(AND(AH13&lt;=0.4,AJ13&lt;=0.6),8,IF(AND(AH13&lt;=0.4,AJ13&lt;=0.8),9,IF(AND(AH13&lt;=0.4,AJ13&lt;=1),10,IF(AND(AH13&lt;=0.6,AJ13&lt;=0.2),11,IF(AND(AH13&lt;=0.6,AJ13&lt;=0.4),12,IF(AND(AH13&lt;=0.6,AJ13&lt;=0.6),13,IF(AND(AH13&lt;=0.6,AJ13&lt;=0.8),14,IF(AND(AH13&lt;=0.6,AJ13&lt;=1),15,IF(AND(AH13&lt;=0.8,AJ13&lt;=0.2),16,IF(AND(AH13&lt;=0.8,AJ13&lt;=0.4),17,IF(AND(AH13&lt;=0.8,AJ13&lt;=0.6),18,IF(AND(AH13&lt;=0.8,AJ13&lt;=0.8),19,IF(AND(AH13&lt;=0.8,AJ13&lt;=1),20,IF(AND(AH13&lt;=1,AJ13&lt;=0.2),21,IF(AND(AH13&lt;=1,AJ13&lt;=0.4),22,IF(AND(AH13&lt;=1,AJ13&lt;=0.6),23,IF(AND(AH13&lt;=1,AJ13&lt;=0.8),24,IF(AND(AH13&lt;=1,AJ13&lt;=1),25,""))))))))))))))))))))))))))</f>
        <v/>
      </c>
      <c r="B13" s="149">
        <f>IF(A13="","",1/100)</f>
        <v/>
      </c>
      <c r="C13" s="149">
        <f>IFERROR(A13+B13,"")</f>
        <v/>
      </c>
      <c r="D13" s="538" t="n">
        <v>2</v>
      </c>
      <c r="E13" s="715" t="inlineStr">
        <is>
          <t>SST-D3. Incumplimiento de la normatividad legal vigente, relacionada con la afiliación del personal nuevo a la ARL.</t>
        </is>
      </c>
      <c r="F13" s="716" t="inlineStr">
        <is>
          <t>Posibilidad de incumplimiento  legal en materia de SST debido a la no cobertura de la ARL en el inicio del contrato laboral y/o  afectaciones a la salud por accidentes de trabajo y enfermedades laborales</t>
        </is>
      </c>
      <c r="G13" s="552" t="inlineStr">
        <is>
          <t>No contar con cobertura de ARL en caso de accidente o enfermedad laboral y/o aumento de ausentismo laboral por afectaciones a la salud.</t>
        </is>
      </c>
      <c r="H13" s="717" t="inlineStr">
        <is>
          <t>EJECUCIÓN Y ADMINISTRACIÓN DE PROCESOS: Pérdidas derivadas de errores en la ejecución y administración de procesos.</t>
        </is>
      </c>
      <c r="I13" s="508" t="n">
        <v>2</v>
      </c>
      <c r="J13" s="501" t="inlineStr">
        <is>
          <t>Se realizan dos contrataciones al año con un número aproximado de 1500 personas por contratación.</t>
        </is>
      </c>
      <c r="K13" s="718">
        <f>IF(I13&lt;=0,"",IF(I13&lt;=2,"Muy Baja",IF(I13&lt;=10,"Baja",IF(I13&lt;=30,"Media",IF(I13&lt;=100,"Alta",IF(I13&gt;100,"Muy Alta"))))))</f>
        <v/>
      </c>
      <c r="L13" s="719">
        <f>IF(K13="","",IF(K13="Muy Baja",0.2,IF(K13="Baja",0.4,IF(K13="Media",0.6,IF(K13="Alta",0.8,IF(K13="Muy Alta",1,))))))</f>
        <v/>
      </c>
      <c r="M13" s="504" t="inlineStr">
        <is>
          <t>El riesgo afecta la imagen de la entidad con algunos usuarios de relevancia frente al logro de los objetivos.</t>
        </is>
      </c>
      <c r="N13" s="498">
        <f>IF(OR(M13=[3]CRITERIOS!$C$182,M13=[3]CRITERIOS!$D$182),"Leve",IF(OR(M13=[3]CRITERIOS!$C$183,M13=[3]CRITERIOS!$D$183),"Menor",IF(OR(M13=[3]CRITERIOS!$C$184,M13=[3]CRITERIOS!$D$184),"Moderado",IF(OR(M13=[3]CRITERIOS!$C$185,M13=[3]CRITERIOS!$D$185),"Mayor",IF(OR(M13=[3]CRITERIOS!$C$186,M13=[3]CRITERIOS!$D$186),"Catastrófico","")))))</f>
        <v/>
      </c>
      <c r="O13" s="575">
        <f>IF(N13="","",IF(N13="Leve",0.2,IF(N13="Menor",0.4,IF(N13="Moderado",0.6,IF(N13="Mayor",0.8,IF(N13="Catastrófico",1,))))))</f>
        <v/>
      </c>
      <c r="P13" s="489">
        <f>IF(OR(AND(K13="Muy Baja",N13="Leve"),AND(K13="Muy Baja",N13="Menor"),AND(K13="Baja",N13="Leve")),"BAJO",IF(OR(AND(K13="Muy baja",N13="Moderado"),AND(K13="Baja",N13="Menor"),AND(K13="Baja",N13="Moderado"),AND(K13="Media",N13="Leve"),AND(K13="Media",N13="Menor"),AND(K13="Media",N13="Moderado"),AND(K13="Alta",N13="Leve"),AND(K13="Alta",N13="Menor")),"MODERADO",IF(OR(AND(K13="Muy Baja",N13="Mayor"),AND(K13="Baja",N13="Mayor"),AND(K13="Media",N13="Mayor"),AND(K13="Alta",N13="Moderado"),AND(K13="Alta",N13="Mayor"),AND(K13="Muy Alta",N13="Leve"),AND(K13="Muy Alta",N13="Menor"),AND(K13="Muy Alta",N13="Moderado"),YE13="Muy Alta",N13="Mayor"),"ALTO",IF(OR(AND(K13="Muy Baja",N13="Catastrófico"),AND(K13="Baja",N13="Catastrófico"),AND(K13="Media",N13="Catastrófico"),AND(K13="Alta",N13="Catastrófico"),AND(K13="Muy Alta",N13="Catastrófico")),"EXTREMO",""))))</f>
        <v/>
      </c>
      <c r="Q13" s="306" t="inlineStr">
        <is>
          <t>El profesional de SST realizará la verificación aleatoria de la afiliación del personal contratado  en la plataforma de ARL</t>
        </is>
      </c>
      <c r="R13" s="496" t="inlineStr">
        <is>
          <t>SEMESTRAL</t>
        </is>
      </c>
      <c r="S13" s="325" t="inlineStr">
        <is>
          <t>Plataforma de ARL
ATHP011</t>
        </is>
      </c>
      <c r="T13" s="504" t="inlineStr">
        <is>
          <t>Evidencia de validación mediante reporte generado por la plataforma de la ARL (Descarga de Certificado) y/o
Informe</t>
        </is>
      </c>
      <c r="U13" s="504" t="inlineStr">
        <is>
          <t>PREVENTIVO</t>
        </is>
      </c>
      <c r="V13" s="504" t="inlineStr">
        <is>
          <t>MANUAL</t>
        </is>
      </c>
      <c r="W13" s="504">
        <f>IF(OR(U13="PREVENTIVO",U13="DETECTIVO"),"PROBABILIDAD",IF(U13="CORRECTIVO","IMPACTO",""))</f>
        <v/>
      </c>
      <c r="X13" s="504">
        <f>IF(AND(U13="PREVENTIVO",V13="AUTOMÁTICO"),"50%",IF(AND(U13="PREVENTIVO",V13="MANUAL"),"40%",IF(AND(U13="DETECTIVO",V13="AUTOMÁTICO"),"40%",IF(AND(U13="DETECTIVO",V13="MANUAL"),"30%",IF(AND(U13="CORRECTIVO",V13="AUTOMÁTICO"),"35%",IF(AND(U13="CORRECTIVO",V13="MANUAL"),"25%",""))))))</f>
        <v/>
      </c>
      <c r="Y13" s="320">
        <f>IFERROR(IF(W13="Probabilidad",(L13-(L13*X13)),IF(W13="Impacto",L13,"")),"")</f>
        <v/>
      </c>
      <c r="Z13" s="320">
        <f>IFERROR(IF(Y13="","",IF(Y13&lt;=0.2,"MUY BAJA",IF(Y13&lt;=0.4,"BAJA",IF(Y13&lt;=0.6,"MEDIA",IF(Y13&lt;=0.8,"ALTA",IF(Y13=1,"MUY ALTA")))))),"")</f>
        <v/>
      </c>
      <c r="AA13" s="318">
        <f>IFERROR(IF(W13="Impacto",(O13-(O13*X13)),IF(W13="Probabilidad",O13,"")),"")</f>
        <v/>
      </c>
      <c r="AB13" s="298">
        <f>IFERROR(IF(AA13="","",IF(AA13&lt;=0.2,"LEVE",IF(AA13&lt;=0.4,"MENOR",IF(AA13&lt;=0.6,"MODERADO",IF(AA13&lt;=0.8,"MAYOR",IF(AA13=1,"CATASTRÓFICO")))))),"")</f>
        <v/>
      </c>
      <c r="AC13" s="321">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503" t="n">
        <v>45688</v>
      </c>
      <c r="AE13" s="504" t="inlineStr">
        <is>
          <t>Se evidencia cumplimiento con los Certificados de afiliación a la ARL</t>
        </is>
      </c>
      <c r="AF13" s="484" t="n">
        <v>45905</v>
      </c>
      <c r="AG13" s="504" t="inlineStr">
        <is>
          <t>Evidencias enviadas a planeacion institucional planeacion@ucundinamarca.edu.co del MONITOREO MATRIZ DE RIESGOS DE CORRUPCIÓN de afiliación a ARL.</t>
        </is>
      </c>
      <c r="AH13" s="519">
        <f>IF(Y13="","",MIN(Y13:Y14))</f>
        <v/>
      </c>
      <c r="AI13" s="519">
        <f>IFERROR(IF(AH13="","",IF(Y13&lt;=0.2,"MUY BAJA",IF(AH13&lt;=0.4,"BAJA",IF(AH13&lt;=0.6,"MEDIA",IF(AH13&lt;=0.8,"ALTA",IF(AH13=1,"MUY ALTA")))))),"")</f>
        <v/>
      </c>
      <c r="AJ13" s="519">
        <f>IF(AA13="","",MIN(AA13:AA14))</f>
        <v/>
      </c>
      <c r="AK13" s="720">
        <f>IFERROR(IF(AJ13="","",IF(AJ13&lt;=0.2,"LEVE",IF(AJ13&lt;=0.4,"MENOR",IF(AJ13&lt;=0.6,"MODERADO",IF(AJ13&lt;=0.8,"MAYOR",IF(AJ13=1,"CATASTRÓFICO")))))),"")</f>
        <v/>
      </c>
      <c r="AL13" s="721">
        <f>IFERROR(IF(OR(AND(AI13="Muy Baja",AK13="Leve"),AND(AI13="Muy Baja",AK13="Menor"),AND(AI13="Baja",AK13="Leve")),"BAJO",IF(OR(AND(AI13="Muy baja",AK13="Moderado"),AND(AI13="Baja",AK13="Menor"),AND(AI13="Baja",AK13="Moderado"),AND(AI13="Media",AK13="Leve"),AND(AI13="Media",AK13="Menor"),AND(AI13="Media",AK13="Moderado"),AND(AI13="Alta",AK13="Leve"),AND(AI13="Alta",AK13="Menor")),"MODERADO",IF(OR(AND(AI13="Muy Baja",AK13="Mayor"),AND(AI13="Baja",AK13="Mayor"),AND(AI13="Media",AK13="Mayor"),AND(AI13="Alta",AK13="Moderado"),AND(AI13="Alta",AK13="Mayor"),AND(AI13="Muy Alta",AK13="Leve"),AND(AI13="Muy Alta",AK13="Menor"),AND(AI13="Muy Alta",AK13="Moderado"),AND(AI13="Muy Alta",AK13="Mayor")),"ALTO",IF(OR(AND(AI13="Muy Baja",AK13="Catastrófico"),AND(AI13="Baja",AK13="Catastrófico"),AND(AI13="Media",AK13="Catastrófico"),AND(AI13="Alta",AK13="Catastrófico"),AND(AI13="Muy Alta",AK13="Catastrófico")),"EXTREMO","")))),"")</f>
        <v/>
      </c>
      <c r="AM13" s="302" t="n">
        <v>43717</v>
      </c>
      <c r="AN13" s="302" t="inlineStr">
        <is>
          <t xml:space="preserve">Se evidencia materialización del riesgo en informe producto de la auditoria especial realizada al proceso de talento humano, toda vez que para el periodo de mayo de 2018 no se reportó la novedad de retiro de la docente Ángela Patricia Amado de acuerdo al procedimiento de seguridad social ATHP11. 
OTROS RIESGOS QUE SE PUEDAN PRESENTAR. 
1. Constitución del COPASST.
2. Casos especiales. 
3. Oportunidad en la selección. 
4. Verificación de los soportes posterior al ingreso. 
5. Garantizar condiciones de elementos de trabajo para la prestación del servicio.
</t>
        </is>
      </c>
      <c r="AO13" s="302" t="inlineStr">
        <is>
          <t>29/01/2020</t>
        </is>
      </c>
      <c r="AP13" s="302" t="inlineStr">
        <is>
          <t>No se evidencia la materialización del riesgo.</t>
        </is>
      </c>
      <c r="AQ13" s="303" t="inlineStr">
        <is>
          <t>18-08-2020</t>
        </is>
      </c>
      <c r="AR13" s="304" t="inlineStr">
        <is>
          <t>No se evidencia materialización del riesgo</t>
        </is>
      </c>
      <c r="AS13" s="253" t="n">
        <v>44586</v>
      </c>
      <c r="AT13" s="496" t="inlineStr">
        <is>
          <t xml:space="preserve">No se evidencia materialización del riesgo </t>
        </is>
      </c>
      <c r="AU13" s="253" t="n">
        <v>44594</v>
      </c>
      <c r="AV13" s="496" t="inlineStr">
        <is>
          <t>No se evidencia la materialización
del riesgo.</t>
        </is>
      </c>
      <c r="AW13" s="253" t="n">
        <v>44803</v>
      </c>
      <c r="AX13" s="496" t="inlineStr">
        <is>
          <t xml:space="preserve">No se evidencia materialización del riesgo </t>
        </is>
      </c>
      <c r="AY13" s="253" t="n">
        <v>45559</v>
      </c>
      <c r="AZ13" s="482" t="inlineStr">
        <is>
          <t>No se evidencia a la fecha materialización del riesgo frente a la no afiliación de la ARL, toda vez que los accidentes de trabajo de trabajo se han presentado con cobertura para la atención de emergencia, asistenciales y de rehabilitación.
La oficina ha venido generando cumplimiento a las actividades establecidos en el programa de capacitaciones, plan de trabajo, actividades que se han promocionado mediante redes de comunicaciones y sociales como lo son canales instituciones.</t>
        </is>
      </c>
      <c r="BA13" s="253" t="n"/>
      <c r="BB13" s="482" t="n"/>
    </row>
    <row r="14" ht="75.75" customHeight="1">
      <c r="A14" s="149" t="n"/>
      <c r="B14" s="149" t="n"/>
      <c r="C14" s="149" t="n"/>
      <c r="D14" s="722" t="n"/>
      <c r="E14" s="710" t="n"/>
      <c r="F14" s="723" t="n"/>
      <c r="G14" s="723" t="n"/>
      <c r="H14" s="724" t="n"/>
      <c r="I14" s="713" t="n"/>
      <c r="J14" s="725" t="n"/>
      <c r="K14" s="726" t="n"/>
      <c r="L14" s="727" t="n"/>
      <c r="M14" s="713" t="n"/>
      <c r="N14" s="165" t="n"/>
      <c r="O14" s="728" t="n"/>
      <c r="P14" s="729" t="n"/>
      <c r="Q14" s="502" t="inlineStr">
        <is>
          <t>El profesional de SST notifica de inmediato a la Dirección de Talento Humano la novedad encontrada en el control anterior mediante correo electrónico institucional.</t>
        </is>
      </c>
      <c r="R14" s="305" t="inlineStr">
        <is>
          <t>CADA VEZ QUE SE PRESENTE LA NECESIDAD</t>
        </is>
      </c>
      <c r="S14" s="325" t="inlineStr">
        <is>
          <t>Plataforma de ARL
ATHP011</t>
        </is>
      </c>
      <c r="T14" s="504" t="inlineStr">
        <is>
          <t>Certificado de ARL Vs. Base de datos emitida por sistemas con fechas de inicio del contrato</t>
        </is>
      </c>
      <c r="U14" s="305" t="inlineStr">
        <is>
          <t>DETECTIVO</t>
        </is>
      </c>
      <c r="V14" s="504" t="inlineStr">
        <is>
          <t>MANUAL</t>
        </is>
      </c>
      <c r="W14" s="305">
        <f>IF(OR(U14="PREVENTIVO",U14="DETECTIVO"),"PROBABILIDAD",IF(U14="CORRECTIVO","IMPACTO",""))</f>
        <v/>
      </c>
      <c r="X14" s="305">
        <f>IF(AND(U14="PREVENTIVO",V14="AUTOMÁTICO"),"50%",IF(AND(U14="PREVENTIVO",V14="MANUAL"),"40%",IF(AND(U14="DETECTIVO",V14="AUTOMÁTICO"),"40%",IF(AND(U14="DETECTIVO",V14="MANUAL"),"30%",IF(AND(U14="CORRECTIVO",V14="AUTOMÁTICO"),"35%",IF(AND(U14="CORRECTIVO",V14="MANUAL"),"25%",""))))))</f>
        <v/>
      </c>
      <c r="Y14" s="299">
        <f>IFERROR(IF(AND(W13="Probabilidad",W14="Probabilidad"),(Y13-(Y13*X14)),IF(W14="Probabilidad",(L13-(L13*X14)),IF(W14="Impacto",Y13,""))),"")</f>
        <v/>
      </c>
      <c r="Z14" s="326">
        <f>IFERROR(IF(Y14="","",IF(Y14&lt;=0.2,"MUY BAJA",IF(Y14&lt;=0.4,"BAJA",IF(Y14&lt;=0.6,"MEDIA",IF(Y14&lt;=0.8,"ALTA",IF(Y14=1,"MUY ALTA")))))),"")</f>
        <v/>
      </c>
      <c r="AA14" s="299">
        <f>IFERROR(IF(AND(W13="Impacto",W14="Impacto"),(AA13-(AA13*X14)),IF(W14="Impacto",(O13-(+O13*X14)),IF(W14="Probabilidad",AA13,""))),"")</f>
        <v/>
      </c>
      <c r="AB14" s="298">
        <f>IFERROR(IF(AA14="","",IF(AA14&lt;=0.2,"LEVE",IF(AA14&lt;=0.4,"MENOR",IF(AA14&lt;=0.6,"MODERADO",IF(AA14&lt;=0.8,"MAYOR",IF(AA14=1,"CATASTRÓFICO")))))),"")</f>
        <v/>
      </c>
      <c r="AC14" s="321">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310" t="n"/>
      <c r="AE14" s="305" t="n"/>
      <c r="AF14" s="484" t="n">
        <v>45905</v>
      </c>
      <c r="AG14" s="504" t="inlineStr">
        <is>
          <t xml:space="preserve">No se ha presentado ningun reporte sin afiliación y en caso de presentarse se notifica por el correo a talentohumano@ucundinamarca.edu.co
ACARDENAS@ucundinamarca.edu.co
</t>
        </is>
      </c>
      <c r="AH14" s="730" t="n"/>
      <c r="AI14" s="730" t="n"/>
      <c r="AJ14" s="730" t="n"/>
      <c r="AK14" s="731" t="n"/>
      <c r="AL14" s="732" t="n"/>
      <c r="AM14" s="313" t="n"/>
      <c r="AN14" s="314" t="n"/>
      <c r="AO14" s="315" t="n"/>
      <c r="AP14" s="313" t="n"/>
      <c r="AQ14" s="316" t="n"/>
      <c r="AR14" s="317" t="n"/>
      <c r="AS14" s="308" t="n"/>
      <c r="AT14" s="496" t="n"/>
      <c r="AU14" s="253" t="n"/>
      <c r="AV14" s="496" t="n"/>
      <c r="AW14" s="253" t="n"/>
      <c r="AX14" s="496" t="n"/>
      <c r="AY14" s="253" t="n"/>
      <c r="AZ14" s="482" t="n"/>
      <c r="BA14" s="253" t="n"/>
      <c r="BB14" s="482" t="n"/>
    </row>
    <row r="15" ht="75.75" customHeight="1">
      <c r="A15" s="149">
        <f>IF(OR(AH15=0,AJ15=0),"",IF(AND(AH15&lt;=0.2,AJ15&lt;=0.2),1,IF(AND(AH15&lt;=0.2,AJ15&lt;=0.4),2,IF(AND(AH15&lt;=0.2,AJ15&lt;=0.6),3,IF(AND(AH15&lt;=0.2,AJ15&lt;=0.8),4,IF(AND(AH15&lt;=0.2,AJ15&lt;=1),5,IF(AND(AH15&lt;=0.4,AJ15&lt;=0.2),6,IF(AND(AH15&lt;=0.4,AJ15&lt;=0.4),7,IF(AND(AH15&lt;=0.4,AJ15&lt;=0.6),8,IF(AND(AH15&lt;=0.4,AJ15&lt;=0.8),9,IF(AND(AH15&lt;=0.4,AJ15&lt;=1),10,IF(AND(AH15&lt;=0.6,AJ15&lt;=0.2),11,IF(AND(AH15&lt;=0.6,AJ15&lt;=0.4),12,IF(AND(AH15&lt;=0.6,AJ15&lt;=0.6),13,IF(AND(AH15&lt;=0.6,AJ15&lt;=0.8),14,IF(AND(AH15&lt;=0.6,AJ15&lt;=1),15,IF(AND(AH15&lt;=0.8,AJ15&lt;=0.2),16,IF(AND(AH15&lt;=0.8,AJ15&lt;=0.4),17,IF(AND(AH15&lt;=0.8,AJ15&lt;=0.6),18,IF(AND(AH15&lt;=0.8,AJ15&lt;=0.8),19,IF(AND(AH15&lt;=0.8,AJ15&lt;=1),20,IF(AND(AH15&lt;=1,AJ15&lt;=0.2),21,IF(AND(AH15&lt;=1,AJ15&lt;=0.4),22,IF(AND(AH15&lt;=1,AJ15&lt;=0.6),23,IF(AND(AH15&lt;=1,AJ15&lt;=0.8),24,IF(AND(AH15&lt;=1,AJ15&lt;=1),25,""))))))))))))))))))))))))))</f>
        <v/>
      </c>
      <c r="B15" s="149">
        <f>IF(A15="","",1/100)</f>
        <v/>
      </c>
      <c r="C15" s="149">
        <f>IFERROR(A15+B15,"")</f>
        <v/>
      </c>
      <c r="D15" s="340" t="n">
        <v>3</v>
      </c>
      <c r="E15" s="354" t="inlineStr">
        <is>
          <t>SST-A5. Afectación a la salud y la prestación del servicio por virus o pandemias que generen cambios repentinos en las modalidades convencionales de trabajo. (cambio climatico)</t>
        </is>
      </c>
      <c r="F15" s="539" t="inlineStr">
        <is>
          <t xml:space="preserve">Posibilidad de afectación de la prestación del servicio y la salud de los funcionarios o docentes debido a virus o Pandemias. </t>
        </is>
      </c>
      <c r="G15" s="496" t="inlineStr">
        <is>
          <t xml:space="preserve">
Pérdidas de vidas humanas</t>
        </is>
      </c>
      <c r="H15" s="335" t="inlineStr">
        <is>
          <t>RELACIONES LABORALES: Pérdidas que surgen de acciones contrarias a las leyes o acuerdos de empleo, salud o seguridad, del pago de demandas por daños personales o de discriminación.</t>
        </is>
      </c>
      <c r="I15" s="334" t="n">
        <v>1</v>
      </c>
      <c r="J15" s="241" t="inlineStr">
        <is>
          <t>de enero 2025 a la fecha no se han reportado casos por virus o pandemias,</t>
        </is>
      </c>
      <c r="K15" s="241">
        <f>IF(I15&lt;=0,"",IF(I15&lt;=2,"Muy Baja",IF(I15&lt;=10,"Baja",IF(I15&lt;=30,"Media",IF(I15&lt;=100,"Alta",IF(I15&gt;100,"Muy Alta"))))))</f>
        <v/>
      </c>
      <c r="L15" s="342">
        <f>IF(K15="","",IF(K15="Muy Baja",0.2,IF(K15="Baja",0.4,IF(K15="Media",0.6,IF(K15="Alta",0.8,IF(K15="Muy Alta",1,))))))</f>
        <v/>
      </c>
      <c r="M15" s="305" t="inlineStr">
        <is>
          <t>El riesgo afecta la imagen de la entidad con efecto publicitario sostenido a nivel de sector administrativo, nivel departamental o municipal.</t>
        </is>
      </c>
      <c r="N15" s="305">
        <f>IF(OR(M15=[3]CRITERIOS!$C$182,M15=[3]CRITERIOS!$D$182),"Leve",IF(OR(M15=[3]CRITERIOS!$C$183,M15=[3]CRITERIOS!$D$183),"Menor",IF(OR(M15=[3]CRITERIOS!$C$184,M15=[3]CRITERIOS!$D$184),"Moderado",IF(OR(M15=[3]CRITERIOS!$C$185,M15=[3]CRITERIOS!$D$185),"Mayor",IF(OR(M15=[3]CRITERIOS!$C$186,M15=[3]CRITERIOS!$D$186),"Catastrófico","")))))</f>
        <v/>
      </c>
      <c r="O15" s="355">
        <f>IF(N15="","",IF(N15="Leve",0.2,IF(N15="Menor",0.4,IF(N15="Moderado",0.6,IF(N15="Mayor",0.8,IF(N15="Catastrófico",1,))))))</f>
        <v/>
      </c>
      <c r="P15" s="356">
        <f>IF(OR(AND(K15="Muy Baja",N15="Leve"),AND(K15="Muy Baja",N15="Menor"),AND(K15="Baja",N15="Leve")),"BAJO",IF(OR(AND(K15="Muy baja",N15="Moderado"),AND(K15="Baja",N15="Menor"),AND(K15="Baja",N15="Moderado"),AND(K15="Media",N15="Leve"),AND(K15="Media",N15="Menor"),AND(K15="Media",N15="Moderado"),AND(K15="Alta",N15="Leve"),AND(K15="Alta",N15="Menor")),"MODERADO",IF(OR(AND(K15="Muy Baja",N15="Mayor"),AND(K15="Baja",N15="Mayor"),AND(K15="Media",N15="Mayor"),AND(K15="Alta",N15="Moderado"),AND(K15="Alta",N15="Mayor"),AND(K15="Muy Alta",N15="Leve"),AND(K15="Muy Alta",N15="Menor"),AND(K15="Muy Alta",N15="Moderado"),YE15="Muy Alta",N15="Mayor"),"ALTO",IF(OR(AND(K15="Muy Baja",N15="Catastrófico"),AND(K15="Baja",N15="Catastrófico"),AND(K15="Media",N15="Catastrófico"),AND(K15="Alta",N15="Catastrófico"),AND(K15="Muy Alta",N15="Catastrófico")),"EXTREMO",""))))</f>
        <v/>
      </c>
      <c r="Q15" s="357" t="inlineStr">
        <is>
          <t>El Los profesionales de SST de la sede, seccionales y extensiones Profesional de SST realizan  verifica el cumplimiento de campañas y/o actividades de prevención frente a diferentes virus asociados a riesgo biológico durante el año.</t>
        </is>
      </c>
      <c r="R15" s="305" t="inlineStr">
        <is>
          <t>CADA VEZ QUE SE PRESENTE LA NECESIDAD</t>
        </is>
      </c>
      <c r="S15" s="305" t="inlineStr">
        <is>
          <t>ESG-SST-G017
ESG-SST-r042
Micrositio Web de SST</t>
        </is>
      </c>
      <c r="T15" s="305" t="inlineStr">
        <is>
          <t xml:space="preserve">Campañas, Infografías, Vídeos, seguiento de salud asociado a riesgo biologico </t>
        </is>
      </c>
      <c r="U15" s="305" t="inlineStr">
        <is>
          <t>PREVENTIVO</t>
        </is>
      </c>
      <c r="V15" s="305" t="inlineStr">
        <is>
          <t>MANUAL</t>
        </is>
      </c>
      <c r="W15" s="305">
        <f>IF(OR(U15="PREVENTIVO",U15="DETECTIVO"),"PROBABILIDAD",IF(U15="CORRECTIVO","IMPACTO",""))</f>
        <v/>
      </c>
      <c r="X15" s="305">
        <f>IF(AND(U15="PREVENTIVO",V15="AUTOMÁTICO"),"50%",IF(AND(U15="PREVENTIVO",V15="MANUAL"),"40%",IF(AND(U15="DETECTIVO",V15="AUTOMÁTICO"),"40%",IF(AND(U15="DETECTIVO",V15="MANUAL"),"30%",IF(AND(U15="CORRECTIVO",V15="AUTOMÁTICO"),"35%",IF(AND(U15="CORRECTIVO",V15="MANUAL"),"25%",""))))))</f>
        <v/>
      </c>
      <c r="Y15" s="358">
        <f>IFERROR(IF(W15="Probabilidad",(L15-(L15*X15)),IF(W15="Impacto",L15,"")),"")</f>
        <v/>
      </c>
      <c r="Z15" s="359">
        <f>IFERROR(IF(Y15="","",IF(Y15&lt;=0.2,"MUY BAJA",IF(Y15&lt;=0.4,"BAJA",IF(Y15&lt;=0.6,"MEDIA",IF(Y15&lt;=0.8,"ALTA",IF(Y15=1,"MUY ALTA")))))),"")</f>
        <v/>
      </c>
      <c r="AA15" s="326">
        <f>IFERROR(IF(W15="Impacto",(O15-(O15*X15)),IF(W15="Probabilidad",O15,"")),"")</f>
        <v/>
      </c>
      <c r="AB15" s="360">
        <f>IFERROR(IF(AA15="","",IF(AA15&lt;=0.2,"LEVE",IF(AA15&lt;=0.4,"MENOR",IF(AA15&lt;=0.6,"MODERADO",IF(AA15&lt;=0.8,"MAYOR",IF(AA15=1,"CATASTRÓFICO")))))),"")</f>
        <v/>
      </c>
      <c r="AC15" s="361">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310" t="n">
        <v>45688</v>
      </c>
      <c r="AE15" s="305" t="inlineStr">
        <is>
          <t xml:space="preserve">Cumplimiento al 100% del Indicador
Soportes de las actividades desarrolladas conforme al Indicador </t>
        </is>
      </c>
      <c r="AF15" s="253" t="n">
        <v>45905</v>
      </c>
      <c r="AG15" s="305" t="inlineStr">
        <is>
          <t>serealiza una jornada de vacunación para toda la comunidad universitacitaria en el mes de marzo, piezas graficas y socialización por teams en el mes de mayo con el medico laboral de la oficina de sst.</t>
        </is>
      </c>
      <c r="AH15" s="362">
        <f>IF(Y15="","",MIN(Y15:Y15))</f>
        <v/>
      </c>
      <c r="AI15" s="362">
        <f>IFERROR(IF(AH15="","",IF(Y15&lt;=0.2,"MUY BAJA",IF(AH15&lt;=0.4,"BAJA",IF(AH15&lt;=0.6,"MEDIA",IF(AH15&lt;=0.8,"ALTA",IF(AH15=1,"MUY ALTA")))))),"")</f>
        <v/>
      </c>
      <c r="AJ15" s="362">
        <f>IF(AA15="","",MIN(AA15:AA15))</f>
        <v/>
      </c>
      <c r="AK15" s="550">
        <f>IFERROR(IF(AJ15="","",IF(AJ15&lt;=0.2,"LEVE",IF(AJ15&lt;=0.4,"MENOR",IF(AJ15&lt;=0.6,"MODERADO",IF(AJ15&lt;=0.8,"MAYOR",IF(AJ15=1,"CATASTRÓFICO")))))),"")</f>
        <v/>
      </c>
      <c r="AL15" s="341">
        <f>IFERROR(IF(OR(AND(AI15="Muy Baja",AK15="Leve"),AND(AI15="Muy Baja",AK15="Menor"),AND(AI15="Baja",AK15="Leve")),"BAJO",IF(OR(AND(AI15="Muy baja",AK15="Moderado"),AND(AI15="Baja",AK15="Menor"),AND(AI15="Baja",AK15="Moderado"),AND(AI15="Media",AK15="Leve"),AND(AI15="Media",AK15="Menor"),AND(AI15="Media",AK15="Moderado"),AND(AI15="Alta",AK15="Leve"),AND(AI15="Alta",AK15="Menor")),"MODERADO",IF(OR(AND(AI15="Muy Baja",AK15="Mayor"),AND(AI15="Baja",AK15="Mayor"),AND(AI15="Media",AK15="Mayor"),AND(AI15="Alta",AK15="Moderado"),AND(AI15="Alta",AK15="Mayor"),AND(AI15="Muy Alta",AK15="Leve"),AND(AI15="Muy Alta",AK15="Menor"),AND(AI15="Muy Alta",AK15="Moderado"),AND(AI15="Muy Alta",AK15="Mayor")),"ALTO",IF(OR(AND(AI15="Muy Baja",AK15="Catastrófico"),AND(AI15="Baja",AK15="Catastrófico"),AND(AI15="Media",AK15="Catastrófico"),AND(AI15="Alta",AK15="Catastrófico"),AND(AI15="Muy Alta",AK15="Catastrófico")),"EXTREMO","")))),"")</f>
        <v/>
      </c>
      <c r="AM15" s="336" t="inlineStr">
        <is>
          <t>18-08-2020</t>
        </is>
      </c>
      <c r="AN15" s="337" t="inlineStr">
        <is>
          <t xml:space="preserve"> No se evidencia materialización del riesgo.</t>
        </is>
      </c>
      <c r="AO15" s="338" t="n">
        <v>44586</v>
      </c>
      <c r="AP15" s="305" t="inlineStr">
        <is>
          <t>No se realiza seguimiento del riesgo toda vez que se encuentra en nivel moderado</t>
        </is>
      </c>
      <c r="AQ15" s="310" t="n">
        <v>44803</v>
      </c>
      <c r="AR15" s="305" t="inlineStr">
        <is>
          <t xml:space="preserve">No se evidencia materialización del riesgo </t>
        </is>
      </c>
      <c r="AS15" s="308" t="n"/>
      <c r="AT15" s="496" t="n"/>
      <c r="AU15" s="253" t="n"/>
      <c r="AV15" s="496" t="n"/>
      <c r="AW15" s="253" t="n"/>
      <c r="AX15" s="496" t="n"/>
      <c r="AY15" s="253" t="n"/>
      <c r="AZ15" s="482" t="inlineStr">
        <is>
          <t>No se ha materializado el riesgo, sin embargo, la oficina ha venido generando campañas de difusión sobre los cuidados, prevención, síntomas y signos del virus (viruela del mono).</t>
        </is>
      </c>
      <c r="BA15" s="253" t="n"/>
      <c r="BB15" s="482" t="n"/>
    </row>
    <row r="16" ht="99" customHeight="1">
      <c r="A16" s="246">
        <f>IF(OR(AH16=0,AJ16=0),"",IF(AND(AH16&lt;=0.2,AJ16&lt;=0.2),1,IF(AND(AH16&lt;=0.2,AJ16&lt;=0.4),2,IF(AND(AH16&lt;=0.2,AJ16&lt;=0.6),3,IF(AND(AH16&lt;=0.2,AJ16&lt;=0.8),4,IF(AND(AH16&lt;=0.2,AJ16&lt;=1),5,IF(AND(AH16&lt;=0.4,AJ16&lt;=0.2),6,IF(AND(AH16&lt;=0.4,AJ16&lt;=0.4),7,IF(AND(AH16&lt;=0.4,AJ16&lt;=0.6),8,IF(AND(AH16&lt;=0.4,AJ16&lt;=0.8),9,IF(AND(AH16&lt;=0.4,AJ16&lt;=1),10,IF(AND(AH16&lt;=0.6,AJ16&lt;=0.2),11,IF(AND(AH16&lt;=0.6,AJ16&lt;=0.4),12,IF(AND(AL16&lt;=0.6,AJ16&lt;=0.6),13,IF(AND(AH16&lt;=0.6,AJ16&lt;=0.8),14,IF(AND(AH16&lt;=0.6,AJ16&lt;=1),15,IF(AND(AH16&lt;=0.8,AJ16&lt;=0.2),16,IF(AND(AH16&lt;=0.8,AJ16&lt;=0.4),17,IF(AND(AH16&lt;=0.8,AJ16&lt;=0.6),18,IF(AND(AH16&lt;=0.8,AJ16&lt;=0.8),19,IF(AND(AH16&lt;=0.8,AJ16&lt;=1),20,IF(AND(AH16&lt;=1,AJ16&lt;=0.2),21,IF(AND(AH16&lt;=1,AJ16&lt;=0.4),22,IF(AND(AH16&lt;=1,AJ16&lt;=0.6),23,IF(AND(AH16&lt;=1,AJ16&lt;=0.8),24,IF(AND(AH16&lt;=1,AJ16&lt;=1),25,""))))))))))))))))))))))))))</f>
        <v/>
      </c>
      <c r="B16" s="149">
        <f>IF(A16="","",(COUNTIF($A$4:A16,A16))/100)</f>
        <v/>
      </c>
      <c r="C16" s="246">
        <f>IFERROR(A16+B16,"")</f>
        <v/>
      </c>
      <c r="D16" s="524" t="n">
        <v>4</v>
      </c>
      <c r="E16" s="523" t="inlineStr">
        <is>
          <t>SST-A9.Afectación por la presencia de manifestantes que generan disturbios al interior de la institución afectando la infraestructura y generan la activación del plan de emergencia.</t>
        </is>
      </c>
      <c r="F16" s="522" t="inlineStr">
        <is>
          <t>Posibilidad de afectación o daños a la integridad física de los funcionarios, docentes, OPS, estudiantes, contratistas y visitantes debido a riesgos de orden público</t>
        </is>
      </c>
      <c r="G16" s="521" t="inlineStr">
        <is>
          <t xml:space="preserve">Afectaciones a la salud de las partes interesadas.
</t>
        </is>
      </c>
      <c r="H16" s="521" t="inlineStr">
        <is>
          <t xml:space="preserve">USUARIOS, PRODUCTOS Y PRÁCTICAS: Fallas negligentes o involuntarias de las obligaciones frente a los usuarios y que impiden satisfacer una obligación profesional frente a éstos. </t>
        </is>
      </c>
      <c r="I16" s="508" t="n">
        <v>1</v>
      </c>
      <c r="J16" s="521" t="inlineStr">
        <is>
          <t>revisando años anteriores se presentan esta afectación una vez al año.</t>
        </is>
      </c>
      <c r="K16" s="504">
        <f>IF(I16&lt;=0,"",IF(I16&lt;=2,"Muy Baja",IF(I16&lt;=10,"Baja",IF(I16&lt;=30,"Media",IF(I16&lt;=100,"Alta",IF(I16&gt;100,"Muy Alta"))))))</f>
        <v/>
      </c>
      <c r="L16" s="577">
        <f>IF(K16="","",IF(K16="Muy Baja",0.2,IF(K16="Baja",0.4,IF(K16="Media",0.6,IF(K16="Alta",0.8,IF(K16="Muy Alta",1,))))))</f>
        <v/>
      </c>
      <c r="M16" s="504" t="inlineStr">
        <is>
          <t>El riesgo afecta la imagen de la entidad con efecto publicitario sostenido a nivel de sector administrativo, nivel departamental o municipal.</t>
        </is>
      </c>
      <c r="N16" s="504">
        <f>IF(OR(M16=[3]CRITERIOS!$C$182,M16=[3]CRITERIOS!$D$182),"Leve",IF(OR(M16=[3]CRITERIOS!$C$183,M16=[3]CRITERIOS!$D$183),"Menor",IF(OR(M16=[3]CRITERIOS!$C$184,M16=[3]CRITERIOS!$D$184),"Moderado",IF(OR(M16=[3]CRITERIOS!$C$185,M16=[3]CRITERIOS!$D$185),"Mayor",IF(OR(M16=[3]CRITERIOS!$C$186,M16=[3]CRITERIOS!$D$186),"Catastrófico","")))))</f>
        <v/>
      </c>
      <c r="O16" s="577">
        <f>IF(N16="","",IF(N16="Leve",0.2,IF(N16="Menor",0.4,IF(N16="Moderado",0.6,IF(N16="Mayor",0.8,IF(N16="Catastrófico",1,))))))</f>
        <v/>
      </c>
      <c r="P16" s="485">
        <f>IF(OR(AND(K16="Muy Baja",N16="Leve"),AND(K16="Muy Baja",N16="Menor"),AND(K16="Baja",N16="Leve")),"BAJO",IF(OR(AND(K16="Muy baja",N16="Moderado"),AND(K16="Baja",N16="Menor"),AND(K16="Baja",N16="Moderado"),AND(K16="Media",N16="Leve"),AND(K16="Media",N16="Menor"),AND(K16="Media",N16="Moderado"),AND(K16="Alta",N16="Leve"),AND(K16="Alta",N16="Menor")),"MODERADO",IF(OR(AND(K16="Muy Baja",N16="Mayor"),AND(K16="Baja",N16="Mayor"),AND(K16="Media",N16="Mayor"),AND(K16="Alta",N16="Moderado"),AND(K16="Alta",N16="Mayor"),AND(K16="Muy Alta",N16="Leve"),AND(K16="Muy Alta",N16="Menor"),AND(K16="Muy Alta",N16="Moderado"),YE16="Muy Alta",N16="Mayor"),"ALTO",IF(OR(AND(K16="Muy Baja",N16="Catastrófico"),AND(K16="Baja",N16="Catastrófico"),AND(K16="Media",N16="Catastrófico"),AND(K16="Alta",N16="Catastrófico"),AND(K16="Muy Alta",N16="Catastrófico")),"EXTREMO",""))))</f>
        <v/>
      </c>
      <c r="Q16" s="521" t="inlineStr">
        <is>
          <t>El profesional de SST valida por periodo académico que se cuente con una Brigada de Emergencias conformada, identificada, capacitada y que cuente con dotación.</t>
        </is>
      </c>
      <c r="R16" s="504" t="inlineStr">
        <is>
          <t>SEMESTRAL</t>
        </is>
      </c>
      <c r="S16" s="504" t="inlineStr">
        <is>
          <t>ESG-SST-PL01</t>
        </is>
      </c>
      <c r="T16" s="504" t="inlineStr">
        <is>
          <t xml:space="preserve">Convocatorias para la participación de nuevos brigradistas, o
ESG-SST-r007
Evidencia de la formación a brigadistas
Registros de Asistencia
Certificados de capacitación
Registros de entrega de dotación </t>
        </is>
      </c>
      <c r="U16" s="504" t="inlineStr">
        <is>
          <t>PREVENTIVO</t>
        </is>
      </c>
      <c r="V16" s="504" t="inlineStr">
        <is>
          <t>MANUAL</t>
        </is>
      </c>
      <c r="W16" s="504">
        <f>IF(OR(U16="PREVENTIVO",U16="DETECTIVO"),"PROBABILIDAD",IF(U16="CORRECTIVO","IMPACTO",""))</f>
        <v/>
      </c>
      <c r="X16" s="504">
        <f>IF(AND(U16="PREVENTIVO",V16="AUTOMÁTICO"),"50%",IF(AND(U16="PREVENTIVO",V16="MANUAL"),"40%",IF(AND(U16="DETECTIVO",V16="AUTOMÁTICO"),"40%",IF(AND(U16="DETECTIVO",V16="MANUAL"),"30%",IF(AND(U16="CORRECTIVO",V16="AUTOMÁTICO"),"35%",IF(AND(U16="CORRECTIVO",V16="MANUAL"),"25%",""))))))</f>
        <v/>
      </c>
      <c r="Y16" s="320">
        <f>IFERROR(IF(W16="Probabilidad",(L16-(L16*X16)),IF(W16="Impacto",L16,"")),"")</f>
        <v/>
      </c>
      <c r="Z16" s="320">
        <f>IFERROR(IF(Y16="","",IF(Y16&lt;=0.2,"MUY BAJA",IF(Y16&lt;=0.4,"BAJA",IF(Y16&lt;=0.6,"MEDIA",IF(Y16&lt;=0.8,"ALTA",IF(Y16=1,"MUY ALTA")))))),"")</f>
        <v/>
      </c>
      <c r="AA16" s="320">
        <f>IFERROR(IF(W16="Impacto",(O16-(O16*X16)),IF(W16="Probabilidad",O16,"")),"")</f>
        <v/>
      </c>
      <c r="AB16" s="320">
        <f>IFERROR(IF(AA16="","",IF(AA16&lt;=0.2,"LEVE",IF(AA16&lt;=0.4,"MENOR",IF(AA16&lt;=0.6,"MODERADO",IF(AA16&lt;=0.8,"MAYOR",IF(AA16=1,"CATASTRÓFICO")))))),"")</f>
        <v/>
      </c>
      <c r="AC16" s="327">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503" t="n">
        <v>45688</v>
      </c>
      <c r="AE16" s="504" t="inlineStr">
        <is>
          <t>Se evidencia Certificados de Capacitación
Registros de asistencia e Informe de la participación en el Simulacro Nacional (Octubre 2024)</t>
        </is>
      </c>
      <c r="AF16" s="503" t="n">
        <v>45909</v>
      </c>
      <c r="AG16" s="504" t="inlineStr">
        <is>
          <t>Se evidencia la activación de las manifestaciones del movimiento estudiantil y se activa el PMU de la universidad y las brigadas de emergencias, el dia 11/09/2025 se activa el plan de emergencias en evacuación de toda la comunidad universitaria, pendiente informe una vez conserte entre las partes.</t>
        </is>
      </c>
      <c r="AH16" s="519">
        <f>IF(Y16="","",MIN(Y16:Y17))</f>
        <v/>
      </c>
      <c r="AI16" s="519">
        <f>IFERROR(IF(AH16="","",IF(Y16&lt;=0.2,"MUY BAJA",IF(AH16&lt;=0.4,"BAJA",IF(AH16&lt;=0.6,"MEDIA",IF(AH16&lt;=0.8,"ALTA",IF(AH16=1,"MUY ALTA")))))),"")</f>
        <v/>
      </c>
      <c r="AJ16" s="519">
        <f>IF(AA16="","",MIN(AA16:AA17))</f>
        <v/>
      </c>
      <c r="AK16" s="519">
        <f>IFERROR(IF(AJ16="","",IF(AJ16&lt;=0.2,"LEVE",IF(AJ16&lt;=0.4,"MENOR",IF(AJ16&lt;=0.6,"MODERADO",IF(AJ16&lt;=0.8,"MAYOR",IF(AJ16=1,"CATASTRÓFICO")))))),"")</f>
        <v/>
      </c>
      <c r="AL16" s="485">
        <f>IFERROR(IF(OR(AND(AI16="Muy Baja",AK16="Leve"),AND(AI16="Muy Baja",AK16="Menor"),AND(AI16="Baja",AK16="Leve")),"BAJO",IF(OR(AND(AI16="Muy baja",AK16="Moderado"),AND(AI16="Baja",AK16="Menor"),AND(AI16="Baja",AK16="Moderado"),AND(AI16="Media",AK16="Leve"),AND(AI16="Media",AK16="Menor"),AND(AI16="Media",AK16="Moderado"),AND(AI16="Alta",AK16="Leve"),AND(AI16="Alta",AK16="Menor")),"MODERADO",IF(OR(AND(AI16="Muy Baja",AK16="Mayor"),AND(AI16="Baja",AK16="Mayor"),AND(AI16="Media",AK16="Mayor"),AND(AI16="Alta",AK16="Moderado"),AND(AI16="Alta",AK16="Mayor"),AND(AI16="Muy Alta",AK16="Leve"),AND(AI16="Muy Alta",AK16="Menor"),AND(AI16="Muy Alta",AK16="Moderado"),AND(AI16="Muy Alta",AK16="Mayor")),"ALTO",IF(OR(AND(AI16="Muy Baja",AK16="Catastrófico"),AND(AI16="Baja",AK16="Catastrófico"),AND(AI16="Media",AK16="Catastrófico"),AND(AI16="Alta",AK16="Catastrófico"),AND(AI16="Muy Alta",AK16="Catastrófico")),"EXTREMO","")))),"")</f>
        <v/>
      </c>
      <c r="AM16" s="503" t="n">
        <v>44586</v>
      </c>
      <c r="AN16" s="504" t="inlineStr">
        <is>
          <t>No se realiza seguimiento del riesgo toda vez que se encuentra en nivel moderado</t>
        </is>
      </c>
      <c r="AO16" s="503" t="n">
        <v>44803</v>
      </c>
      <c r="AP16" s="504" t="inlineStr">
        <is>
          <t>No se evidencia la materialización del riesgo.</t>
        </is>
      </c>
      <c r="AQ16" s="503" t="n"/>
      <c r="AR16" s="504" t="n"/>
      <c r="AS16" s="503" t="n"/>
      <c r="AT16" s="504" t="n"/>
      <c r="AU16" s="503" t="n"/>
      <c r="AV16" s="504" t="n"/>
      <c r="AW16" s="507" t="n"/>
      <c r="AX16" s="552" t="n"/>
      <c r="AY16" s="484" t="n">
        <v>45559</v>
      </c>
      <c r="AZ16" s="482" t="inlineStr">
        <is>
          <t>A pesar de que se presentaron muestras de inconformismos de los estudiantes, el riesgo no se materializo toda vez, que no se cuenta con reportes de afectaciones a la salud de funcionarios, docentes, OPS, estudiantes, contratistas y visitantes, en los centros donde ocurrieron los eventos.</t>
        </is>
      </c>
      <c r="BA16" s="484" t="n"/>
      <c r="BB16" s="482" t="n"/>
    </row>
    <row r="17" ht="76.5" customHeight="1">
      <c r="A17" s="244" t="n"/>
      <c r="B17" s="244" t="n"/>
      <c r="C17" s="245" t="n"/>
      <c r="D17" s="733" t="n"/>
      <c r="E17" s="713" t="n"/>
      <c r="F17" s="713" t="n"/>
      <c r="G17" s="713" t="n"/>
      <c r="H17" s="713" t="n"/>
      <c r="I17" s="713" t="n"/>
      <c r="J17" s="713" t="n"/>
      <c r="K17" s="713" t="n"/>
      <c r="L17" s="713" t="n"/>
      <c r="M17" s="713" t="n"/>
      <c r="N17" s="713" t="n"/>
      <c r="O17" s="713" t="n"/>
      <c r="P17" s="730" t="n"/>
      <c r="Q17" s="521" t="inlineStr">
        <is>
          <t>El profesional de SST asegura la divulgación del Plan de Emergencia a través de la inducción a la Comunidad Universitaria.</t>
        </is>
      </c>
      <c r="R17" s="504" t="inlineStr">
        <is>
          <t>SEMESTRAL</t>
        </is>
      </c>
      <c r="S17" s="504" t="inlineStr">
        <is>
          <t>ESG-SST-PL01
Página Institucional
Micrositio de SST</t>
        </is>
      </c>
      <c r="T17" s="504" t="inlineStr">
        <is>
          <t>Campañas de socialización del Plan de Emergencias, o
Plataforma Moodle o
Registro de asistencia (Inducción presencial)</t>
        </is>
      </c>
      <c r="U17" s="504" t="inlineStr">
        <is>
          <t>PREVENTIVO</t>
        </is>
      </c>
      <c r="V17" s="504" t="inlineStr">
        <is>
          <t>MANUAL</t>
        </is>
      </c>
      <c r="W17" s="504">
        <f>IF(OR(U17="PREVENTIVO",U17="DETECTIVO"),"PROBABILIDAD",IF(U17="CORRECTIVO","IMPACTO",""))</f>
        <v/>
      </c>
      <c r="X17" s="504">
        <f>IF(AND(U17="PREVENTIVO",V17="AUTOMÁTICO"),"50%",IF(AND(U17="PREVENTIVO",V17="MANUAL"),"40%",IF(AND(U17="DETECTIVO",V17="AUTOMÁTICO"),"40%",IF(AND(U17="DETECTIVO",V17="MANUAL"),"30%",IF(AND(U17="CORRECTIVO",V17="AUTOMÁTICO"),"35%",IF(AND(U17="CORRECTIVO",V17="MANUAL"),"25%",""))))))</f>
        <v/>
      </c>
      <c r="Y17" s="577">
        <f>IFERROR(IF(AND(W16="Probabilidad",W17="Probabilidad"),(Y16-(Y16*X17)),IF(W17="Probabilidad",(L16-(L16*X17)),IF(W17="Impacto",Y16,""))),"")</f>
        <v/>
      </c>
      <c r="Z17" s="320">
        <f>IFERROR(IF(Y17="","",IF(Y17&lt;=0.2,"MUY BAJA",IF(Y17&lt;=0.4,"BAJA",IF(Y17&lt;=0.6,"MEDIA",IF(Y17&lt;=0.8,"ALTA",IF(Y17=1,"MUY ALTA")))))),"")</f>
        <v/>
      </c>
      <c r="AA17" s="320">
        <f>IFERROR(IF(AND(W16="Impacto",W17="Impacto"),(AA16-(AA16*X17)),IF(W17="Impacto",(O16-(+O16*X17)),IF(W17="Probabilidad",AA16,""))),"")</f>
        <v/>
      </c>
      <c r="AB17" s="320">
        <f>IFERROR(IF(AA17="","",IF(AA17&lt;=0.2,"LEVE",IF(AA17&lt;=0.4,"MENOR",IF(AA17&lt;=0.6,"MODERADO",IF(AA17&lt;=0.8,"MAYOR",IF(AA17=1,"CATASTRÓFICO")))))),"")</f>
        <v/>
      </c>
      <c r="AC17" s="327">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503" t="n">
        <v>45688</v>
      </c>
      <c r="AE17" s="504" t="inlineStr">
        <is>
          <t xml:space="preserve">Se evidencia que el SG-SST realiza la publicación del Plan de Emergencias en la Plataforma
Actulaizción de fichas de emergencias </t>
        </is>
      </c>
      <c r="AF17" s="503" t="n">
        <v>45909</v>
      </c>
      <c r="AG17" s="713" t="n"/>
      <c r="AH17" s="730" t="n"/>
      <c r="AI17" s="730" t="n"/>
      <c r="AJ17" s="730" t="n"/>
      <c r="AK17" s="730" t="n"/>
      <c r="AL17" s="730" t="n"/>
      <c r="AM17" s="713" t="n"/>
      <c r="AN17" s="713" t="n"/>
      <c r="AO17" s="713" t="n"/>
      <c r="AP17" s="713" t="n"/>
      <c r="AQ17" s="713" t="n"/>
      <c r="AR17" s="713" t="n"/>
      <c r="AS17" s="713" t="n"/>
      <c r="AT17" s="713" t="n"/>
      <c r="AU17" s="713" t="n"/>
      <c r="AV17" s="713" t="n"/>
      <c r="AW17" s="706" t="n"/>
      <c r="AX17" s="723" t="n"/>
      <c r="AY17" s="723" t="n"/>
      <c r="AZ17" s="708" t="n"/>
      <c r="BA17" s="723" t="n"/>
      <c r="BB17" s="708" t="n"/>
    </row>
    <row r="19" ht="52.5" customHeight="1">
      <c r="E19" s="364" t="inlineStr">
        <is>
          <t>Diagonal 18 No. 20-29 Fusagasugá – Cundinamarca
Teléfono (601) 8281483 Línea Gratuita 018000180414
www.ucundinamarca.edu.co   E-mail: info@ucundinamarca.edu.co
NIT: 890.680.062-2</t>
        </is>
      </c>
      <c r="BA19" s="364" t="n"/>
      <c r="BB19" s="364" t="n"/>
    </row>
    <row r="20" ht="29.1" customHeight="1">
      <c r="BA20" s="364" t="n"/>
      <c r="BB20" s="364" t="n"/>
    </row>
    <row r="21">
      <c r="E21" s="502" t="n"/>
      <c r="F21" s="502" t="n"/>
      <c r="G21" s="502" t="n"/>
      <c r="H21" s="502" t="n"/>
      <c r="I21" s="499" t="n"/>
      <c r="J21" s="502" t="n"/>
      <c r="K21" s="499" t="n"/>
      <c r="L21" s="499" t="n"/>
      <c r="M21" s="499" t="n"/>
      <c r="N21" s="499" t="n"/>
      <c r="O21" s="499" t="n"/>
      <c r="P21" s="276" t="n"/>
      <c r="Q21" s="502" t="n"/>
      <c r="R21" s="502" t="n"/>
      <c r="S21" s="502" t="n"/>
      <c r="T21" s="502" t="n"/>
      <c r="U21" s="499" t="n"/>
      <c r="V21" s="499" t="n"/>
      <c r="W21" s="499" t="n"/>
      <c r="X21" s="502" t="n"/>
      <c r="Y21" s="277" t="n"/>
      <c r="Z21" s="502" t="n"/>
      <c r="AA21" s="502" t="n"/>
      <c r="AB21" s="502" t="n"/>
      <c r="AC21" s="278" t="n"/>
      <c r="AD21" s="278" t="n"/>
      <c r="AE21" s="278" t="n"/>
      <c r="AF21" s="278" t="n"/>
      <c r="AG21" s="278" t="n"/>
      <c r="AH21" s="502" t="n"/>
      <c r="AI21" s="502" t="n"/>
      <c r="AJ21" s="502" t="n"/>
      <c r="AK21" s="502" t="n"/>
      <c r="AL21" s="279" t="n"/>
      <c r="AM21" s="280" t="n"/>
      <c r="AN21" s="502" t="n"/>
      <c r="AO21" s="280" t="n"/>
      <c r="AP21" s="502" t="n"/>
      <c r="AQ21" s="280" t="n"/>
      <c r="AR21" s="502" t="n"/>
      <c r="AS21" s="280" t="n"/>
      <c r="AT21" s="502" t="n"/>
      <c r="AU21" s="280" t="n"/>
      <c r="AV21" s="502" t="n"/>
      <c r="AW21" s="280" t="n"/>
      <c r="AX21" s="502" t="n"/>
      <c r="AY21" s="165" t="n"/>
      <c r="AZ21" s="165" t="n"/>
      <c r="BA21" s="502" t="n"/>
      <c r="BB21" s="502" t="n"/>
    </row>
    <row r="22">
      <c r="E22" s="281" t="n"/>
      <c r="F22" s="281" t="n"/>
      <c r="G22" s="281" t="n"/>
      <c r="H22" s="281" t="n"/>
      <c r="I22" s="344" t="n"/>
      <c r="J22" s="281" t="n"/>
      <c r="K22" s="281" t="n"/>
      <c r="L22" s="281" t="n"/>
      <c r="M22" s="281" t="n"/>
      <c r="N22" s="281" t="n"/>
      <c r="O22" s="281" t="n"/>
      <c r="P22" s="281" t="n"/>
      <c r="Q22" s="502" t="n"/>
      <c r="R22" s="502" t="n"/>
      <c r="S22" s="502" t="n"/>
      <c r="T22" s="502" t="n"/>
      <c r="U22" s="499" t="n"/>
      <c r="V22" s="499" t="n"/>
      <c r="W22" s="499" t="n"/>
      <c r="X22" s="502" t="n"/>
      <c r="Y22" s="277" t="n"/>
      <c r="Z22" s="502" t="n"/>
      <c r="AA22" s="502" t="n"/>
      <c r="AB22" s="502" t="n"/>
      <c r="AC22" s="278" t="n"/>
      <c r="AD22" s="278" t="n"/>
      <c r="AE22" s="278" t="n"/>
      <c r="AF22" s="278" t="n"/>
      <c r="AG22" s="278" t="n"/>
      <c r="AH22" s="502" t="n"/>
      <c r="AI22" s="502" t="n"/>
      <c r="AJ22" s="502" t="n"/>
      <c r="AK22" s="502" t="n"/>
      <c r="AL22" s="279" t="n"/>
      <c r="AM22" s="280" t="n"/>
      <c r="AN22" s="502" t="n"/>
      <c r="AO22" s="280" t="n"/>
      <c r="AP22" s="502" t="n"/>
      <c r="AQ22" s="280" t="n"/>
      <c r="AR22" s="502" t="n"/>
      <c r="AS22" s="280" t="n"/>
      <c r="AT22" s="502" t="n"/>
      <c r="AU22" s="280" t="n"/>
      <c r="AV22" s="502" t="n"/>
      <c r="AW22" s="280" t="n"/>
      <c r="AX22" s="165" t="n"/>
      <c r="AY22" s="165" t="n"/>
      <c r="AZ22" s="165" t="n"/>
      <c r="BA22" s="502" t="n"/>
      <c r="BB22" s="502" t="n"/>
    </row>
    <row r="23">
      <c r="E23" s="270" t="n"/>
      <c r="F23" s="33" t="n"/>
      <c r="G23" s="271" t="n"/>
      <c r="H23" s="270" t="n"/>
      <c r="I23" s="345" t="n"/>
      <c r="J23" s="270" t="n"/>
      <c r="K23" s="270" t="n"/>
      <c r="L23" s="270" t="n"/>
      <c r="M23" s="270" t="n"/>
      <c r="N23" s="270" t="n"/>
      <c r="O23" s="270" t="n"/>
      <c r="P23" s="270" t="n"/>
      <c r="Q23" s="502" t="n"/>
      <c r="R23" s="502" t="n"/>
      <c r="S23" s="502" t="n"/>
      <c r="T23" s="502" t="n"/>
      <c r="U23" s="499" t="n"/>
      <c r="V23" s="499" t="n"/>
      <c r="W23" s="499" t="n"/>
      <c r="X23" s="502" t="n"/>
      <c r="Y23" s="277" t="n"/>
      <c r="Z23" s="502" t="n"/>
      <c r="AA23" s="502" t="n"/>
      <c r="AB23" s="502" t="n"/>
      <c r="AC23" s="278" t="n"/>
      <c r="AD23" s="278" t="n"/>
      <c r="AE23" s="278" t="n"/>
      <c r="AF23" s="278" t="n"/>
      <c r="AG23" s="278" t="n"/>
      <c r="AH23" s="502" t="n"/>
      <c r="AI23" s="502" t="n"/>
      <c r="AJ23" s="502" t="n"/>
      <c r="AK23" s="502" t="n"/>
      <c r="AL23" s="279" t="n"/>
      <c r="AM23" s="280" t="n"/>
      <c r="AN23" s="502" t="n"/>
      <c r="AO23" s="280" t="n"/>
      <c r="AP23" s="502" t="n"/>
      <c r="AQ23" s="280" t="n"/>
      <c r="AR23" s="502" t="n"/>
      <c r="AS23" s="280" t="n"/>
      <c r="AT23" s="502" t="n"/>
      <c r="AU23" s="280" t="n"/>
      <c r="AV23" s="502" t="n"/>
      <c r="AW23" s="280" t="n"/>
      <c r="AX23" s="165" t="n"/>
      <c r="AY23" s="165" t="n"/>
      <c r="AZ23" s="165" t="n"/>
      <c r="BA23" s="502" t="n"/>
      <c r="BB23" s="502" t="n"/>
    </row>
    <row r="24" ht="53.1" customHeight="1">
      <c r="E24" s="270" t="n"/>
      <c r="F24" s="33" t="n"/>
      <c r="G24" s="365" t="inlineStr">
        <is>
          <t>Documento controlado por el Sistema de Gestión de la Calidad
Asegúrese que corresponde a la última versión consultando el Portal Institucional</t>
        </is>
      </c>
      <c r="BA24" s="365" t="n"/>
      <c r="BB24" s="365" t="n"/>
    </row>
    <row r="25">
      <c r="E25" s="282" t="n"/>
      <c r="F25" s="282" t="n"/>
      <c r="G25" s="282" t="n"/>
      <c r="H25" s="282" t="n"/>
      <c r="I25" s="136" t="n"/>
      <c r="J25" s="282" t="n"/>
      <c r="K25" s="136" t="n"/>
      <c r="L25" s="136" t="n"/>
      <c r="M25" s="136" t="n"/>
      <c r="N25" s="136" t="n"/>
      <c r="O25" s="136" t="n"/>
      <c r="P25" s="283" t="n"/>
      <c r="Q25" s="282" t="n"/>
      <c r="R25" s="282" t="n"/>
      <c r="S25" s="282" t="n"/>
      <c r="T25" s="282" t="n"/>
      <c r="U25" s="136" t="n"/>
      <c r="V25" s="136" t="n"/>
      <c r="W25" s="136" t="n"/>
      <c r="X25" s="282" t="n"/>
      <c r="Y25" s="284" t="n"/>
      <c r="Z25" s="282" t="n"/>
      <c r="AA25" s="282" t="n"/>
      <c r="AB25" s="282" t="n"/>
      <c r="AC25" s="285" t="n"/>
      <c r="AD25" s="285" t="n"/>
      <c r="AE25" s="285" t="n"/>
      <c r="AF25" s="285" t="n"/>
      <c r="AG25" s="285" t="n"/>
      <c r="AH25" s="282" t="n"/>
      <c r="AI25" s="282" t="n"/>
      <c r="AJ25" s="282" t="n"/>
      <c r="AK25" s="282" t="n"/>
      <c r="AL25" s="286" t="n"/>
      <c r="AM25" s="287" t="n"/>
      <c r="AN25" s="282" t="n"/>
      <c r="AO25" s="287" t="n"/>
      <c r="AP25" s="282" t="n"/>
      <c r="AQ25" s="287" t="n"/>
      <c r="AR25" s="282" t="n"/>
      <c r="AS25" s="287" t="n"/>
      <c r="AT25" s="282" t="n"/>
      <c r="AU25" s="287" t="n"/>
      <c r="AV25" s="282" t="n"/>
      <c r="AW25" s="287" t="n"/>
      <c r="AX25" s="287" t="n"/>
      <c r="AY25" s="287" t="n"/>
      <c r="AZ25" s="282" t="n"/>
      <c r="BA25" s="287" t="n"/>
      <c r="BB25" s="282" t="n"/>
    </row>
    <row r="26">
      <c r="E26" s="282" t="n"/>
      <c r="F26" s="282" t="n"/>
      <c r="G26" s="282" t="n"/>
      <c r="H26" s="282" t="n"/>
      <c r="I26" s="136" t="n"/>
      <c r="J26" s="282" t="n"/>
      <c r="K26" s="136" t="n"/>
      <c r="L26" s="136" t="n"/>
      <c r="M26" s="136" t="n"/>
      <c r="N26" s="136" t="n"/>
      <c r="O26" s="136" t="n"/>
      <c r="P26" s="283" t="n"/>
      <c r="Q26" s="282" t="n"/>
      <c r="R26" s="282" t="n"/>
      <c r="S26" s="282" t="n"/>
      <c r="T26" s="282" t="n"/>
      <c r="U26" s="136" t="n"/>
      <c r="V26" s="136" t="n"/>
      <c r="W26" s="136" t="n"/>
      <c r="X26" s="282" t="n"/>
      <c r="Y26" s="284" t="n"/>
      <c r="Z26" s="282" t="n"/>
      <c r="AA26" s="282" t="n"/>
      <c r="AB26" s="282" t="n"/>
      <c r="AC26" s="285" t="n"/>
      <c r="AD26" s="285" t="n"/>
      <c r="AE26" s="285" t="n"/>
      <c r="AF26" s="285" t="n"/>
      <c r="AG26" s="285" t="n"/>
      <c r="AH26" s="282" t="n"/>
      <c r="AI26" s="282" t="n"/>
      <c r="AJ26" s="282" t="n"/>
      <c r="AK26" s="282" t="n"/>
      <c r="AL26" s="286" t="n"/>
      <c r="AM26" s="287" t="n"/>
      <c r="AN26" s="282" t="n"/>
      <c r="AO26" s="287" t="n"/>
      <c r="AP26" s="282" t="n"/>
      <c r="AQ26" s="287" t="n"/>
      <c r="AR26" s="282" t="n"/>
      <c r="AS26" s="287" t="n"/>
      <c r="AT26" s="282" t="n"/>
      <c r="AU26" s="287" t="n"/>
      <c r="AV26" s="282" t="n"/>
      <c r="AW26" s="287" t="n"/>
      <c r="AX26" s="287" t="n"/>
      <c r="AY26" s="287" t="n"/>
      <c r="AZ26" s="282" t="n"/>
      <c r="BA26" s="287" t="n"/>
      <c r="BB26" s="282" t="n"/>
    </row>
    <row r="27" ht="31.5" customHeight="1">
      <c r="E27" s="282" t="n"/>
      <c r="F27" s="282" t="n"/>
      <c r="G27" s="282" t="n"/>
      <c r="H27" s="282" t="n"/>
      <c r="I27" s="136" t="n"/>
      <c r="J27" s="282" t="n"/>
      <c r="K27" s="136" t="n"/>
      <c r="L27" s="136" t="n"/>
      <c r="M27" s="136" t="n"/>
      <c r="N27" s="136" t="n"/>
      <c r="O27" s="136" t="n"/>
      <c r="P27" s="283" t="n"/>
      <c r="Q27" s="282" t="n"/>
      <c r="R27" s="282" t="n"/>
      <c r="S27" s="282" t="n"/>
      <c r="T27" s="282" t="n"/>
      <c r="U27" s="136" t="n"/>
      <c r="V27" s="136" t="n"/>
      <c r="W27" s="136" t="n"/>
      <c r="X27" s="282" t="n"/>
      <c r="Y27" s="284" t="n"/>
      <c r="Z27" s="282" t="n"/>
      <c r="AA27" s="282" t="n"/>
      <c r="AB27" s="282" t="n"/>
      <c r="AC27" s="285" t="n"/>
      <c r="AD27" s="285" t="n"/>
      <c r="AE27" s="285" t="n"/>
      <c r="AF27" s="285" t="n"/>
      <c r="AG27" s="285" t="n"/>
      <c r="AH27" s="282" t="n"/>
      <c r="AI27" s="282" t="n"/>
      <c r="AJ27" s="282" t="n"/>
      <c r="AK27" s="282" t="n"/>
      <c r="AL27" s="286" t="n"/>
      <c r="AM27" s="287" t="n"/>
      <c r="AN27" s="282" t="n"/>
      <c r="AO27" s="287" t="n"/>
      <c r="AP27" s="282" t="n"/>
      <c r="AQ27" s="287" t="n"/>
      <c r="AR27" s="282" t="n"/>
      <c r="AS27" s="287" t="n"/>
      <c r="AT27" s="282" t="n"/>
      <c r="AU27" s="287" t="n"/>
      <c r="AV27" s="282" t="n"/>
      <c r="AW27" s="287" t="n"/>
      <c r="AX27" s="287" t="n"/>
      <c r="AY27" s="287" t="n"/>
      <c r="AZ27" s="282" t="n"/>
      <c r="BA27" s="287" t="n"/>
      <c r="BB27" s="282" t="n"/>
    </row>
  </sheetData>
  <sheetProtection selectLockedCells="0" selectUnlockedCells="0" algorithmName="SHA-512" sheet="1" objects="0" insertRows="0" insertHyperlinks="0" autoFilter="0" scenarios="0" formatColumns="0" deleteColumns="0" insertColumns="0" pivotTables="0" deleteRows="0" formatCells="0" saltValue="Ij1y5k8ffWHVH4daqB8ejg==" formatRows="0" sort="0" spinCount="100000" hashValue="mgmoqdACp7G4X/E3hmkl0G1GJGMBXrCku2ZnteeJRY+6U5NnAWtNOqHKBJ4sqAnuMydQhUdmtC9MVTXGmBe3Zg=="/>
  <mergeCells count="103">
    <mergeCell ref="E8:E9"/>
    <mergeCell ref="I16:I17"/>
    <mergeCell ref="AJ13:AJ14"/>
    <mergeCell ref="AX8:AX12"/>
    <mergeCell ref="D13:D14"/>
    <mergeCell ref="AL13:AL14"/>
    <mergeCell ref="AI8:AI12"/>
    <mergeCell ref="AK8:AK12"/>
    <mergeCell ref="D16:D17"/>
    <mergeCell ref="AU8:AU12"/>
    <mergeCell ref="AW8:AW12"/>
    <mergeCell ref="F13:F14"/>
    <mergeCell ref="H13:H14"/>
    <mergeCell ref="AS16:AS17"/>
    <mergeCell ref="BA8:BA12"/>
    <mergeCell ref="AP16:AP17"/>
    <mergeCell ref="AY16:AY17"/>
    <mergeCell ref="J8:J9"/>
    <mergeCell ref="L16:L17"/>
    <mergeCell ref="AV16:AV17"/>
    <mergeCell ref="N16:N17"/>
    <mergeCell ref="F16:F17"/>
    <mergeCell ref="N7:O7"/>
    <mergeCell ref="E13:E14"/>
    <mergeCell ref="G13:G14"/>
    <mergeCell ref="AL8:AL12"/>
    <mergeCell ref="AN8:AN12"/>
    <mergeCell ref="G24:AZ24"/>
    <mergeCell ref="AZ8:AZ12"/>
    <mergeCell ref="M13:M14"/>
    <mergeCell ref="F2:BA2"/>
    <mergeCell ref="AX16:AX17"/>
    <mergeCell ref="AG16:AG17"/>
    <mergeCell ref="AI16:AI17"/>
    <mergeCell ref="H8:H12"/>
    <mergeCell ref="AU16:AU17"/>
    <mergeCell ref="N13:N14"/>
    <mergeCell ref="AR16:AR17"/>
    <mergeCell ref="AW16:AW17"/>
    <mergeCell ref="X6:AE6"/>
    <mergeCell ref="P13:P14"/>
    <mergeCell ref="M8:M9"/>
    <mergeCell ref="O8:O9"/>
    <mergeCell ref="G8:G12"/>
    <mergeCell ref="F3:BA4"/>
    <mergeCell ref="BA16:BA17"/>
    <mergeCell ref="E19:AZ20"/>
    <mergeCell ref="AT8:AT12"/>
    <mergeCell ref="AH13:AH14"/>
    <mergeCell ref="F1:BA1"/>
    <mergeCell ref="AQ8:AQ12"/>
    <mergeCell ref="AS8:AS12"/>
    <mergeCell ref="AO16:AO17"/>
    <mergeCell ref="AL16:AL17"/>
    <mergeCell ref="AN16:AN17"/>
    <mergeCell ref="AZ16:AZ17"/>
    <mergeCell ref="B1:B4"/>
    <mergeCell ref="AM8:AM12"/>
    <mergeCell ref="I8:I9"/>
    <mergeCell ref="AH6:AL6"/>
    <mergeCell ref="K8:K9"/>
    <mergeCell ref="H16:H17"/>
    <mergeCell ref="AJ8:AJ12"/>
    <mergeCell ref="E16:E17"/>
    <mergeCell ref="G16:G17"/>
    <mergeCell ref="U6:W6"/>
    <mergeCell ref="K7:L7"/>
    <mergeCell ref="AH8:AH12"/>
    <mergeCell ref="AH16:AH17"/>
    <mergeCell ref="BB8:BB12"/>
    <mergeCell ref="AM6:AZ6"/>
    <mergeCell ref="K16:K17"/>
    <mergeCell ref="AT16:AT17"/>
    <mergeCell ref="AQ16:AQ17"/>
    <mergeCell ref="J13:J14"/>
    <mergeCell ref="L13:L14"/>
    <mergeCell ref="O16:O17"/>
    <mergeCell ref="D6:H6"/>
    <mergeCell ref="L8:L9"/>
    <mergeCell ref="D8:D12"/>
    <mergeCell ref="N8:N9"/>
    <mergeCell ref="M16:M17"/>
    <mergeCell ref="P8:P9"/>
    <mergeCell ref="P16:P17"/>
    <mergeCell ref="AO8:AO12"/>
    <mergeCell ref="J16:J17"/>
    <mergeCell ref="AK16:AK17"/>
    <mergeCell ref="I13:I14"/>
    <mergeCell ref="AM16:AM17"/>
    <mergeCell ref="D1:E4"/>
    <mergeCell ref="K13:K14"/>
    <mergeCell ref="AP8:AP12"/>
    <mergeCell ref="AR8:AR12"/>
    <mergeCell ref="AJ16:AJ17"/>
    <mergeCell ref="AY8:AY12"/>
    <mergeCell ref="I6:T6"/>
    <mergeCell ref="O13:O14"/>
    <mergeCell ref="AI13:AI14"/>
    <mergeCell ref="AV8:AV12"/>
    <mergeCell ref="AK13:AK14"/>
    <mergeCell ref="F8:F12"/>
    <mergeCell ref="BB16:BB17"/>
    <mergeCell ref="AX21:AZ23"/>
  </mergeCells>
  <conditionalFormatting sqref="AI13 AI16:AI17">
    <cfRule type="cellIs" priority="1804" operator="equal" dxfId="2">
      <formula>"MUY ALTA"</formula>
    </cfRule>
    <cfRule type="cellIs" priority="1805" operator="equal" dxfId="36">
      <formula>"ALTA"</formula>
    </cfRule>
    <cfRule type="cellIs" priority="1806" operator="equal" dxfId="1">
      <formula>"MEDIA"</formula>
    </cfRule>
    <cfRule type="cellIs" priority="1807" operator="equal" dxfId="0">
      <formula>"BAJA"</formula>
    </cfRule>
    <cfRule type="cellIs" priority="1808" operator="equal" dxfId="50">
      <formula>"MUY BAJA"</formula>
    </cfRule>
  </conditionalFormatting>
  <conditionalFormatting sqref="K13">
    <cfRule type="cellIs" priority="1033" operator="equal" dxfId="2">
      <formula>"Muy Alta"</formula>
    </cfRule>
    <cfRule type="cellIs" priority="1034" operator="equal" dxfId="36">
      <formula>"Alta"</formula>
    </cfRule>
    <cfRule type="cellIs" priority="1035" operator="equal" dxfId="1">
      <formula>"Media"</formula>
    </cfRule>
    <cfRule type="cellIs" priority="1036" operator="equal" dxfId="0">
      <formula>"Baja"</formula>
    </cfRule>
    <cfRule type="cellIs" priority="1037" operator="equal" dxfId="50">
      <formula>"Muy Baja"</formula>
    </cfRule>
  </conditionalFormatting>
  <conditionalFormatting sqref="N13">
    <cfRule type="cellIs" priority="1028" operator="equal" dxfId="2">
      <formula>"Catastrófico"</formula>
    </cfRule>
    <cfRule type="cellIs" priority="1029" operator="equal" dxfId="36">
      <formula>"Mayor"</formula>
    </cfRule>
    <cfRule type="cellIs" priority="1030" operator="equal" dxfId="1">
      <formula>"Moderado"</formula>
    </cfRule>
    <cfRule type="cellIs" priority="1031" operator="equal" dxfId="0">
      <formula>"Menor"</formula>
    </cfRule>
    <cfRule type="cellIs" priority="1032" operator="equal" dxfId="50">
      <formula>"Leve"</formula>
    </cfRule>
  </conditionalFormatting>
  <conditionalFormatting sqref="P13 AC14:AC15">
    <cfRule type="cellIs" priority="1024" operator="equal" dxfId="2">
      <formula>"EXTREMO"</formula>
    </cfRule>
    <cfRule type="cellIs" priority="1025" operator="equal" dxfId="44">
      <formula>"ALTO"</formula>
    </cfRule>
    <cfRule type="cellIs" priority="1026" operator="equal" dxfId="1">
      <formula>"MODERADO"</formula>
    </cfRule>
    <cfRule type="cellIs" priority="1027" operator="equal" dxfId="0">
      <formula>"BAJO"</formula>
    </cfRule>
  </conditionalFormatting>
  <conditionalFormatting sqref="AB13:AB15">
    <cfRule type="cellIs" priority="1015" operator="equal" dxfId="2">
      <formula>"CATASTRÓFICO"</formula>
    </cfRule>
    <cfRule type="cellIs" priority="1016" operator="equal" dxfId="36">
      <formula>"MAYOR"</formula>
    </cfRule>
    <cfRule type="cellIs" priority="1017" operator="equal" dxfId="1">
      <formula>"MODERADO"</formula>
    </cfRule>
    <cfRule type="cellIs" priority="1018" operator="equal" dxfId="0">
      <formula>"MENOR"</formula>
    </cfRule>
    <cfRule type="cellIs" priority="1019" operator="equal" dxfId="50">
      <formula>"LEVE"</formula>
    </cfRule>
  </conditionalFormatting>
  <conditionalFormatting sqref="AK13 AK16:AK17">
    <cfRule type="cellIs" priority="1002" operator="equal" dxfId="2">
      <formula>"CATASTRÓFICO"</formula>
    </cfRule>
    <cfRule type="cellIs" priority="1003" operator="equal" dxfId="36">
      <formula>"MAYOR"</formula>
    </cfRule>
    <cfRule type="cellIs" priority="1004" operator="equal" dxfId="1">
      <formula>"MODERADO"</formula>
    </cfRule>
    <cfRule type="cellIs" priority="1005" operator="equal" dxfId="0">
      <formula>"MENOR"</formula>
    </cfRule>
    <cfRule type="cellIs" priority="1000" operator="equal" dxfId="50">
      <formula>"LEVE"</formula>
    </cfRule>
  </conditionalFormatting>
  <conditionalFormatting sqref="AC13:AE13 AD14:AE15 AG13:AG15">
    <cfRule type="cellIs" priority="357" operator="equal" dxfId="2">
      <formula>"EXTREMO"</formula>
    </cfRule>
    <cfRule type="cellIs" priority="358" operator="equal" dxfId="44">
      <formula>"ALTO"</formula>
    </cfRule>
    <cfRule type="cellIs" priority="359" operator="equal" dxfId="1">
      <formula>"MODERADO"</formula>
    </cfRule>
    <cfRule type="cellIs" priority="360" operator="equal" dxfId="0">
      <formula>"BAJO"</formula>
    </cfRule>
  </conditionalFormatting>
  <conditionalFormatting sqref="AL13">
    <cfRule type="cellIs" priority="325" operator="equal" dxfId="2">
      <formula>"EXTREMO"</formula>
    </cfRule>
    <cfRule type="cellIs" priority="326" operator="equal" dxfId="3">
      <formula>"ALTO"</formula>
    </cfRule>
    <cfRule type="cellIs" priority="327" operator="equal" dxfId="1">
      <formula>"MODERADO"</formula>
    </cfRule>
    <cfRule type="cellIs" priority="328" operator="equal" dxfId="0">
      <formula>"BAJO"</formula>
    </cfRule>
  </conditionalFormatting>
  <conditionalFormatting sqref="Z13:Z14">
    <cfRule type="cellIs" priority="307" operator="equal" dxfId="2">
      <formula>"MUY ALTA"</formula>
    </cfRule>
    <cfRule type="cellIs" priority="308" operator="equal" dxfId="36">
      <formula>"ALTA"</formula>
    </cfRule>
    <cfRule type="cellIs" priority="309" operator="equal" dxfId="0">
      <formula>"BAJA"</formula>
    </cfRule>
    <cfRule type="cellIs" priority="310" operator="equal" dxfId="50">
      <formula>"MUY BAJA"</formula>
    </cfRule>
    <cfRule type="cellIs" priority="292" operator="equal" dxfId="1">
      <formula>"MEDIA"</formula>
    </cfRule>
  </conditionalFormatting>
  <conditionalFormatting sqref="AL15">
    <cfRule type="cellIs" priority="287" operator="equal" dxfId="2">
      <formula>"EXTREMO"</formula>
    </cfRule>
    <cfRule type="cellIs" priority="288" operator="equal" dxfId="3">
      <formula>"ALTO"</formula>
    </cfRule>
    <cfRule type="cellIs" priority="289" operator="equal" dxfId="1">
      <formula>"MODERADO"</formula>
    </cfRule>
    <cfRule type="cellIs" priority="290" operator="equal" dxfId="0">
      <formula>"BAJO"</formula>
    </cfRule>
  </conditionalFormatting>
  <conditionalFormatting sqref="K15">
    <cfRule type="cellIs" priority="282" operator="equal" dxfId="2">
      <formula>"Muy Alta"</formula>
    </cfRule>
    <cfRule type="cellIs" priority="283" operator="equal" dxfId="36">
      <formula>"Alta"</formula>
    </cfRule>
    <cfRule type="cellIs" priority="284" operator="equal" dxfId="1">
      <formula>"Media"</formula>
    </cfRule>
    <cfRule type="cellIs" priority="285" operator="equal" dxfId="0">
      <formula>"Baja"</formula>
    </cfRule>
    <cfRule type="cellIs" priority="286" operator="equal" dxfId="50">
      <formula>"Muy Baja"</formula>
    </cfRule>
  </conditionalFormatting>
  <conditionalFormatting sqref="N15">
    <cfRule type="cellIs" priority="277" operator="equal" dxfId="2">
      <formula>"Catastrófico"</formula>
    </cfRule>
    <cfRule type="cellIs" priority="278" operator="equal" dxfId="36">
      <formula>"Mayor"</formula>
    </cfRule>
    <cfRule type="cellIs" priority="279" operator="equal" dxfId="1">
      <formula>"Moderado"</formula>
    </cfRule>
    <cfRule type="cellIs" priority="280" operator="equal" dxfId="0">
      <formula>"Menor"</formula>
    </cfRule>
    <cfRule type="cellIs" priority="281" operator="equal" dxfId="50">
      <formula>"Leve"</formula>
    </cfRule>
  </conditionalFormatting>
  <conditionalFormatting sqref="P15">
    <cfRule type="cellIs" priority="273" operator="equal" dxfId="2">
      <formula>"EXTREMO"</formula>
    </cfRule>
    <cfRule type="cellIs" priority="274" operator="equal" dxfId="44">
      <formula>"ALTO"</formula>
    </cfRule>
    <cfRule type="cellIs" priority="275" operator="equal" dxfId="1">
      <formula>"MODERADO"</formula>
    </cfRule>
    <cfRule type="cellIs" priority="276" operator="equal" dxfId="0">
      <formula>"BAJO"</formula>
    </cfRule>
  </conditionalFormatting>
  <conditionalFormatting sqref="Z15">
    <cfRule type="cellIs" priority="269" operator="equal" dxfId="2">
      <formula>"MUY ALTA"</formula>
    </cfRule>
    <cfRule type="cellIs" priority="270" operator="equal" dxfId="36">
      <formula>"ALTA"</formula>
    </cfRule>
    <cfRule type="cellIs" priority="271" operator="equal" dxfId="0">
      <formula>"BAJA"</formula>
    </cfRule>
    <cfRule type="cellIs" priority="272" operator="equal" dxfId="50">
      <formula>"MUY BAJA"</formula>
    </cfRule>
    <cfRule type="cellIs" priority="254" operator="equal" dxfId="1">
      <formula>"MEDIA"</formula>
    </cfRule>
  </conditionalFormatting>
  <conditionalFormatting sqref="AI15">
    <cfRule type="cellIs" priority="259" operator="equal" dxfId="2">
      <formula>"MUY ALTA"</formula>
    </cfRule>
    <cfRule type="cellIs" priority="260" operator="equal" dxfId="36">
      <formula>"ALTA"</formula>
    </cfRule>
    <cfRule type="cellIs" priority="261" operator="equal" dxfId="1">
      <formula>"MEDIA"</formula>
    </cfRule>
    <cfRule type="cellIs" priority="262" operator="equal" dxfId="0">
      <formula>"BAJA"</formula>
    </cfRule>
    <cfRule type="cellIs" priority="263" operator="equal" dxfId="50">
      <formula>"MUY BAJA"</formula>
    </cfRule>
  </conditionalFormatting>
  <conditionalFormatting sqref="AK15">
    <cfRule type="cellIs" priority="255" operator="equal" dxfId="2">
      <formula>"CATASTRÓFICO"</formula>
    </cfRule>
    <cfRule type="cellIs" priority="256" operator="equal" dxfId="36">
      <formula>"MAYOR"</formula>
    </cfRule>
    <cfRule type="cellIs" priority="257" operator="equal" dxfId="1">
      <formula>"MODERADO"</formula>
    </cfRule>
    <cfRule type="cellIs" priority="258" operator="equal" dxfId="0">
      <formula>"MENOR"</formula>
    </cfRule>
    <cfRule type="cellIs" priority="253" operator="equal" dxfId="50">
      <formula>"LEVE"</formula>
    </cfRule>
  </conditionalFormatting>
  <conditionalFormatting sqref="AL16">
    <cfRule type="cellIs" priority="249" operator="equal" dxfId="2">
      <formula>"EXTREMO"</formula>
    </cfRule>
    <cfRule type="cellIs" priority="250" operator="equal" dxfId="3">
      <formula>"ALTO"</formula>
    </cfRule>
    <cfRule type="cellIs" priority="251" operator="equal" dxfId="1">
      <formula>"MODERADO"</formula>
    </cfRule>
    <cfRule type="cellIs" priority="252" operator="equal" dxfId="0">
      <formula>"BAJO"</formula>
    </cfRule>
  </conditionalFormatting>
  <conditionalFormatting sqref="K16">
    <cfRule type="cellIs" priority="244" operator="equal" dxfId="2">
      <formula>"Muy Alta"</formula>
    </cfRule>
    <cfRule type="cellIs" priority="245" operator="equal" dxfId="36">
      <formula>"Alta"</formula>
    </cfRule>
    <cfRule type="cellIs" priority="246" operator="equal" dxfId="1">
      <formula>"Media"</formula>
    </cfRule>
    <cfRule type="cellIs" priority="247" operator="equal" dxfId="0">
      <formula>"Baja"</formula>
    </cfRule>
    <cfRule type="cellIs" priority="248" operator="equal" dxfId="50">
      <formula>"Muy Baja"</formula>
    </cfRule>
  </conditionalFormatting>
  <conditionalFormatting sqref="N16">
    <cfRule type="cellIs" priority="239" operator="equal" dxfId="2">
      <formula>"Catastrófico"</formula>
    </cfRule>
    <cfRule type="cellIs" priority="240" operator="equal" dxfId="36">
      <formula>"Mayor"</formula>
    </cfRule>
    <cfRule type="cellIs" priority="241" operator="equal" dxfId="1">
      <formula>"Moderado"</formula>
    </cfRule>
    <cfRule type="cellIs" priority="242" operator="equal" dxfId="0">
      <formula>"Menor"</formula>
    </cfRule>
    <cfRule type="cellIs" priority="243" operator="equal" dxfId="50">
      <formula>"Leve"</formula>
    </cfRule>
  </conditionalFormatting>
  <conditionalFormatting sqref="P16">
    <cfRule type="cellIs" priority="235" operator="equal" dxfId="2">
      <formula>"EXTREMO"</formula>
    </cfRule>
    <cfRule type="cellIs" priority="236" operator="equal" dxfId="44">
      <formula>"ALTO"</formula>
    </cfRule>
    <cfRule type="cellIs" priority="237" operator="equal" dxfId="1">
      <formula>"MODERADO"</formula>
    </cfRule>
    <cfRule type="cellIs" priority="238" operator="equal" dxfId="0">
      <formula>"BAJO"</formula>
    </cfRule>
  </conditionalFormatting>
  <conditionalFormatting sqref="AD16:AE16 AE17 AG16">
    <cfRule type="cellIs" priority="231" operator="equal" dxfId="2">
      <formula>"EXTREMO"</formula>
    </cfRule>
    <cfRule type="cellIs" priority="232" operator="equal" dxfId="44">
      <formula>"ALTO"</formula>
    </cfRule>
    <cfRule type="cellIs" priority="233" operator="equal" dxfId="1">
      <formula>"MODERADO"</formula>
    </cfRule>
    <cfRule type="cellIs" priority="234" operator="equal" dxfId="0">
      <formula>"BAJO"</formula>
    </cfRule>
  </conditionalFormatting>
  <conditionalFormatting sqref="Z8">
    <cfRule type="cellIs" priority="100" operator="equal" dxfId="2">
      <formula>"MUY ALTA"</formula>
    </cfRule>
    <cfRule type="cellIs" priority="101" operator="equal" dxfId="36">
      <formula>"ALTA"</formula>
    </cfRule>
    <cfRule type="cellIs" priority="102" operator="equal" dxfId="0">
      <formula>"BAJA"</formula>
    </cfRule>
    <cfRule type="cellIs" priority="103" operator="equal" dxfId="50">
      <formula>"MUY BAJA"</formula>
    </cfRule>
    <cfRule type="cellIs" priority="81" operator="equal" dxfId="1">
      <formula>"MEDIA"</formula>
    </cfRule>
  </conditionalFormatting>
  <conditionalFormatting sqref="AB8">
    <cfRule type="cellIs" priority="95" operator="equal" dxfId="2">
      <formula>"CATASTRÓFICO"</formula>
    </cfRule>
    <cfRule type="cellIs" priority="96" operator="equal" dxfId="36">
      <formula>"MAYOR"</formula>
    </cfRule>
    <cfRule type="cellIs" priority="97" operator="equal" dxfId="1">
      <formula>"MODERADO"</formula>
    </cfRule>
    <cfRule type="cellIs" priority="98" operator="equal" dxfId="0">
      <formula>"MENOR"</formula>
    </cfRule>
    <cfRule type="cellIs" priority="99" operator="equal" dxfId="50">
      <formula>"LEVE"</formula>
    </cfRule>
  </conditionalFormatting>
  <conditionalFormatting sqref="AC8">
    <cfRule type="cellIs" priority="91" operator="equal" dxfId="2">
      <formula>"EXTREMO"</formula>
    </cfRule>
    <cfRule type="cellIs" priority="92" operator="equal" dxfId="44">
      <formula>"ALTO"</formula>
    </cfRule>
    <cfRule type="cellIs" priority="93" operator="equal" dxfId="1">
      <formula>"MODERADO"</formula>
    </cfRule>
    <cfRule type="cellIs" priority="94" operator="equal" dxfId="0">
      <formula>"BAJO"</formula>
    </cfRule>
  </conditionalFormatting>
  <conditionalFormatting sqref="Z16">
    <cfRule type="cellIs" priority="203" operator="equal" dxfId="2">
      <formula>"MUY ALTA"</formula>
    </cfRule>
    <cfRule type="cellIs" priority="204" operator="equal" dxfId="36">
      <formula>"ALTA"</formula>
    </cfRule>
    <cfRule type="cellIs" priority="205" operator="equal" dxfId="0">
      <formula>"BAJA"</formula>
    </cfRule>
    <cfRule type="cellIs" priority="206" operator="equal" dxfId="50">
      <formula>"MUY BAJA"</formula>
    </cfRule>
    <cfRule type="cellIs" priority="193" operator="equal" dxfId="1">
      <formula>"MEDIA"</formula>
    </cfRule>
  </conditionalFormatting>
  <conditionalFormatting sqref="AB16">
    <cfRule type="cellIs" priority="198" operator="equal" dxfId="2">
      <formula>"CATASTRÓFICO"</formula>
    </cfRule>
    <cfRule type="cellIs" priority="199" operator="equal" dxfId="36">
      <formula>"MAYOR"</formula>
    </cfRule>
    <cfRule type="cellIs" priority="200" operator="equal" dxfId="1">
      <formula>"MODERADO"</formula>
    </cfRule>
    <cfRule type="cellIs" priority="201" operator="equal" dxfId="0">
      <formula>"MENOR"</formula>
    </cfRule>
    <cfRule type="cellIs" priority="202" operator="equal" dxfId="50">
      <formula>"LEVE"</formula>
    </cfRule>
  </conditionalFormatting>
  <conditionalFormatting sqref="AC16">
    <cfRule type="cellIs" priority="194" operator="equal" dxfId="2">
      <formula>"EXTREMO"</formula>
    </cfRule>
    <cfRule type="cellIs" priority="195" operator="equal" dxfId="44">
      <formula>"ALTO"</formula>
    </cfRule>
    <cfRule type="cellIs" priority="196" operator="equal" dxfId="1">
      <formula>"MODERADO"</formula>
    </cfRule>
    <cfRule type="cellIs" priority="197" operator="equal" dxfId="0">
      <formula>"BAJO"</formula>
    </cfRule>
  </conditionalFormatting>
  <conditionalFormatting sqref="Z17">
    <cfRule type="cellIs" priority="189" operator="equal" dxfId="2">
      <formula>"MUY ALTA"</formula>
    </cfRule>
    <cfRule type="cellIs" priority="190" operator="equal" dxfId="36">
      <formula>"ALTA"</formula>
    </cfRule>
    <cfRule type="cellIs" priority="191" operator="equal" dxfId="0">
      <formula>"BAJA"</formula>
    </cfRule>
    <cfRule type="cellIs" priority="192" operator="equal" dxfId="50">
      <formula>"MUY BAJA"</formula>
    </cfRule>
    <cfRule type="cellIs" priority="179" operator="equal" dxfId="1">
      <formula>"MEDIA"</formula>
    </cfRule>
  </conditionalFormatting>
  <conditionalFormatting sqref="AB17">
    <cfRule type="cellIs" priority="184" operator="equal" dxfId="2">
      <formula>"CATASTRÓFICO"</formula>
    </cfRule>
    <cfRule type="cellIs" priority="185" operator="equal" dxfId="36">
      <formula>"MAYOR"</formula>
    </cfRule>
    <cfRule type="cellIs" priority="186" operator="equal" dxfId="1">
      <formula>"MODERADO"</formula>
    </cfRule>
    <cfRule type="cellIs" priority="187" operator="equal" dxfId="0">
      <formula>"MENOR"</formula>
    </cfRule>
    <cfRule type="cellIs" priority="188" operator="equal" dxfId="50">
      <formula>"LEVE"</formula>
    </cfRule>
  </conditionalFormatting>
  <conditionalFormatting sqref="AC17">
    <cfRule type="cellIs" priority="180" operator="equal" dxfId="2">
      <formula>"EXTREMO"</formula>
    </cfRule>
    <cfRule type="cellIs" priority="181" operator="equal" dxfId="44">
      <formula>"ALTO"</formula>
    </cfRule>
    <cfRule type="cellIs" priority="182" operator="equal" dxfId="1">
      <formula>"MODERADO"</formula>
    </cfRule>
    <cfRule type="cellIs" priority="183" operator="equal" dxfId="0">
      <formula>"BAJO"</formula>
    </cfRule>
  </conditionalFormatting>
  <conditionalFormatting sqref="AL8">
    <cfRule type="cellIs" priority="118" operator="equal" dxfId="2">
      <formula>"EXTREMO"</formula>
    </cfRule>
    <cfRule type="cellIs" priority="119" operator="equal" dxfId="3">
      <formula>"ALTO"</formula>
    </cfRule>
    <cfRule type="cellIs" priority="120" operator="equal" dxfId="1">
      <formula>"MODERADO"</formula>
    </cfRule>
    <cfRule type="cellIs" priority="121" operator="equal" dxfId="0">
      <formula>"BAJO"</formula>
    </cfRule>
  </conditionalFormatting>
  <conditionalFormatting sqref="K8 K10:K12">
    <cfRule type="cellIs" priority="113" operator="equal" dxfId="2">
      <formula>"Muy Alta"</formula>
    </cfRule>
    <cfRule type="cellIs" priority="114" operator="equal" dxfId="36">
      <formula>"Alta"</formula>
    </cfRule>
    <cfRule type="cellIs" priority="115" operator="equal" dxfId="1">
      <formula>"Media"</formula>
    </cfRule>
    <cfRule type="cellIs" priority="116" operator="equal" dxfId="0">
      <formula>"Baja"</formula>
    </cfRule>
    <cfRule type="cellIs" priority="117" operator="equal" dxfId="50">
      <formula>"Muy Baja"</formula>
    </cfRule>
  </conditionalFormatting>
  <conditionalFormatting sqref="N8 N10:N12">
    <cfRule type="cellIs" priority="108" operator="equal" dxfId="2">
      <formula>"Catastrófico"</formula>
    </cfRule>
    <cfRule type="cellIs" priority="109" operator="equal" dxfId="36">
      <formula>"Mayor"</formula>
    </cfRule>
    <cfRule type="cellIs" priority="110" operator="equal" dxfId="1">
      <formula>"Moderado"</formula>
    </cfRule>
    <cfRule type="cellIs" priority="111" operator="equal" dxfId="0">
      <formula>"Menor"</formula>
    </cfRule>
    <cfRule type="cellIs" priority="112" operator="equal" dxfId="50">
      <formula>"Leve"</formula>
    </cfRule>
  </conditionalFormatting>
  <conditionalFormatting sqref="P8 P10:P12">
    <cfRule type="cellIs" priority="104" operator="equal" dxfId="2">
      <formula>"EXTREMO"</formula>
    </cfRule>
    <cfRule type="cellIs" priority="105" operator="equal" dxfId="44">
      <formula>"ALTO"</formula>
    </cfRule>
    <cfRule type="cellIs" priority="106" operator="equal" dxfId="1">
      <formula>"MODERADO"</formula>
    </cfRule>
    <cfRule type="cellIs" priority="107" operator="equal" dxfId="0">
      <formula>"BAJO"</formula>
    </cfRule>
  </conditionalFormatting>
  <conditionalFormatting sqref="AI8">
    <cfRule type="cellIs" priority="86" operator="equal" dxfId="2">
      <formula>"MUY ALTA"</formula>
    </cfRule>
    <cfRule type="cellIs" priority="87" operator="equal" dxfId="36">
      <formula>"ALTA"</formula>
    </cfRule>
    <cfRule type="cellIs" priority="88" operator="equal" dxfId="1">
      <formula>"MEDIA"</formula>
    </cfRule>
    <cfRule type="cellIs" priority="89" operator="equal" dxfId="0">
      <formula>"BAJA"</formula>
    </cfRule>
    <cfRule type="cellIs" priority="90" operator="equal" dxfId="50">
      <formula>"MUY BAJA"</formula>
    </cfRule>
  </conditionalFormatting>
  <conditionalFormatting sqref="AK8">
    <cfRule type="cellIs" priority="82" operator="equal" dxfId="2">
      <formula>"CATASTRÓFICO"</formula>
    </cfRule>
    <cfRule type="cellIs" priority="83" operator="equal" dxfId="36">
      <formula>"MAYOR"</formula>
    </cfRule>
    <cfRule type="cellIs" priority="84" operator="equal" dxfId="1">
      <formula>"MODERADO"</formula>
    </cfRule>
    <cfRule type="cellIs" priority="85" operator="equal" dxfId="0">
      <formula>"MENOR"</formula>
    </cfRule>
    <cfRule type="cellIs" priority="80" operator="equal" dxfId="50">
      <formula>"LEVE"</formula>
    </cfRule>
  </conditionalFormatting>
  <conditionalFormatting sqref="Z9:Z12">
    <cfRule type="cellIs" priority="76" operator="equal" dxfId="2">
      <formula>"MUY ALTA"</formula>
    </cfRule>
    <cfRule type="cellIs" priority="77" operator="equal" dxfId="36">
      <formula>"ALTA"</formula>
    </cfRule>
    <cfRule type="cellIs" priority="78" operator="equal" dxfId="0">
      <formula>"BAJA"</formula>
    </cfRule>
    <cfRule type="cellIs" priority="79" operator="equal" dxfId="50">
      <formula>"MUY BAJA"</formula>
    </cfRule>
    <cfRule type="cellIs" priority="75" operator="equal" dxfId="1">
      <formula>"MEDIA"</formula>
    </cfRule>
  </conditionalFormatting>
  <conditionalFormatting sqref="AB9:AB12">
    <cfRule type="cellIs" priority="70" operator="equal" dxfId="2">
      <formula>"CATASTRÓFICO"</formula>
    </cfRule>
    <cfRule type="cellIs" priority="71" operator="equal" dxfId="36">
      <formula>"MAYOR"</formula>
    </cfRule>
    <cfRule type="cellIs" priority="72" operator="equal" dxfId="1">
      <formula>"MODERADO"</formula>
    </cfRule>
    <cfRule type="cellIs" priority="73" operator="equal" dxfId="0">
      <formula>"MENOR"</formula>
    </cfRule>
    <cfRule type="cellIs" priority="74" operator="equal" dxfId="50">
      <formula>"LEVE"</formula>
    </cfRule>
  </conditionalFormatting>
  <conditionalFormatting sqref="AC9:AC12">
    <cfRule type="cellIs" priority="66" operator="equal" dxfId="2">
      <formula>"EXTREMO"</formula>
    </cfRule>
    <cfRule type="cellIs" priority="67" operator="equal" dxfId="44">
      <formula>"ALTO"</formula>
    </cfRule>
    <cfRule type="cellIs" priority="68" operator="equal" dxfId="1">
      <formula>"MODERADO"</formula>
    </cfRule>
    <cfRule type="cellIs" priority="69" operator="equal" dxfId="0">
      <formula>"BAJO"</formula>
    </cfRule>
  </conditionalFormatting>
  <conditionalFormatting sqref="AD17">
    <cfRule type="cellIs" priority="19" operator="equal" dxfId="2">
      <formula>"EXTREMO"</formula>
    </cfRule>
    <cfRule type="cellIs" priority="20" operator="equal" dxfId="44">
      <formula>"ALTO"</formula>
    </cfRule>
    <cfRule type="cellIs" priority="21" operator="equal" dxfId="1">
      <formula>"MODERADO"</formula>
    </cfRule>
    <cfRule type="cellIs" priority="22" operator="equal" dxfId="0">
      <formula>"BAJO"</formula>
    </cfRule>
  </conditionalFormatting>
  <dataValidations xWindow="1041" yWindow="386" count="13">
    <dataValidation sqref="N8:P8 N10:P13 N15:P16 AL8 AL13 AL15:AL16"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8:L8 K10:L13 K15:L16"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AH8:AK8 AH13:AK13 AH15:AK16" showDropDown="0" showInputMessage="0" showErrorMessage="0" allowBlank="1" errorStyle="warning"/>
    <dataValidation sqref="F7"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7" showDropDown="0" showInputMessage="1" showErrorMessage="1" allowBlank="1" promptTitle="CAUSAS" prompt="Todos aquellos factores internos y externos que solos o en combinación con otros, pueden producir la materialización de un riesgo (Guía riesgos-DAFP,2020)."/>
    <dataValidation sqref="G7 J7"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7"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7" showDropDown="0" showInputMessage="1" showErrorMessage="1" allowBlank="1" promptTitle="IMPACTO" prompt="Son las consecuencias que puede ocasionar a la organización la materialización del riesgo; pueden ser &quot;Reputacional o Económico&quot;. (Guía riesgos-DAFP,2020)."/>
    <dataValidation sqref="K7"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7:R7" showDropDown="0" showInputMessage="1" showErrorMessage="1" allowBlank="1" promptTitle="CONTROL" prompt="Un control se define como la medida que permite reducir o mitigar el riesgo mediante una acción, disposición, normatividad o intervención. (Guía riesgos-DAFP, 2020)."/>
    <dataValidation sqref="I6" showDropDown="0" showInputMessage="1" showErrorMessage="1" allowBlank="1" promptTitle="RIESGO INHERENTE" prompt="Nivel de riesgo propio de la actividad. El resultado de combinar la probabilidad con el impacto, nos permite determinar el nivel del riesgo (Guía riesgos-DAFP,2020)."/>
    <dataValidation sqref="AH6:AL6" showDropDown="0" showInputMessage="1" showErrorMessage="1" allowBlank="1" promptTitle="RIESGO RESIDUAL" prompt="Es el resultado de aplicar la efectividad de los controles al riesgo inherente (Guía riesgos - DAFP)."/>
    <dataValidation sqref="S7" showDropDown="0" showInputMessage="1" showErrorMessage="1" allowBlank="1" prompt="Por política de control interno y lineamientos de MIPG, los controles previamente definidos, deben estar documentados (procedimiento, manual, instructivo, etc)"/>
  </dataValidations>
  <hyperlinks>
    <hyperlink ref="E5" location="'IDENTIFICACIÓN DOFA'!A1" display="REGRESAR"/>
  </hyperlinks>
  <pageMargins left="0.7" right="0.7" top="0.75" bottom="0.75" header="0.3" footer="0.3"/>
  <pageSetup orientation="portrait" paperSize="9" scale="13"/>
  <colBreaks count="2" manualBreakCount="2">
    <brk id="24" min="0" max="1048575" man="1"/>
    <brk id="43" min="0" max="43" man="1"/>
  </colBreaks>
  <drawing xmlns:r="http://schemas.openxmlformats.org/officeDocument/2006/relationships" r:id="rId1"/>
  <legacyDrawing xmlns:r="http://schemas.openxmlformats.org/officeDocument/2006/relationships" r:id="anysvml"/>
</worksheet>
</file>

<file path=xl/worksheets/sheet12.xml><?xml version="1.0" encoding="utf-8"?>
<worksheet xmlns="http://schemas.openxmlformats.org/spreadsheetml/2006/main">
  <sheetPr codeName="Hoja4">
    <tabColor rgb="FFD5C93D"/>
    <outlinePr summaryBelow="1" summaryRight="1"/>
    <pageSetUpPr/>
  </sheetPr>
  <dimension ref="A1:CB207"/>
  <sheetViews>
    <sheetView workbookViewId="0">
      <selection activeCell="A1" sqref="A1"/>
    </sheetView>
  </sheetViews>
  <sheetFormatPr baseColWidth="10" defaultColWidth="11.44140625" defaultRowHeight="14.4"/>
  <cols>
    <col width="11.44140625" customWidth="1" style="10" min="1" max="1"/>
    <col width="7.44140625" bestFit="1" customWidth="1" style="10" min="2" max="2"/>
    <col width="25.21875" customWidth="1" style="10" min="3" max="3"/>
    <col width="27.21875" customWidth="1" style="10" min="4" max="6"/>
    <col width="14" customWidth="1" style="10" min="7" max="9"/>
    <col width="15.77734375" customWidth="1" style="10" min="10" max="10"/>
    <col width="11.77734375" customWidth="1" style="11" min="11" max="11"/>
    <col width="11.44140625" customWidth="1" style="12" min="12" max="13"/>
    <col width="11.77734375" customWidth="1" style="12" min="14" max="14"/>
    <col width="11.44140625" customWidth="1" style="12" min="15" max="16383"/>
    <col width="11.44140625" customWidth="1" style="12" min="16384" max="16384"/>
  </cols>
  <sheetData>
    <row r="1" ht="23.25" customFormat="1" customHeight="1" s="166">
      <c r="B1" s="366" t="n"/>
      <c r="C1" s="653" t="n"/>
      <c r="D1" s="363" t="inlineStr">
        <is>
          <t>MACROPROCESO ESTRATÉGICO</t>
        </is>
      </c>
      <c r="E1" s="654" t="n"/>
      <c r="F1" s="654" t="n"/>
      <c r="G1" s="654" t="n"/>
      <c r="H1" s="655" t="n"/>
      <c r="I1" s="363" t="inlineStr">
        <is>
          <t>CÓDIGO: ESGr028</t>
        </is>
      </c>
      <c r="J1" s="655" t="n"/>
      <c r="K1" s="167" t="n"/>
      <c r="L1" s="247" t="n"/>
      <c r="M1" s="247" t="n"/>
      <c r="N1" s="247" t="n"/>
      <c r="O1" s="247" t="n"/>
      <c r="P1" s="248" t="n"/>
      <c r="Q1" s="248" t="n"/>
      <c r="R1" s="249" t="n"/>
      <c r="S1" s="249" t="n"/>
      <c r="T1" s="249" t="n"/>
      <c r="U1" s="249" t="n"/>
      <c r="V1" s="249" t="n"/>
      <c r="W1" s="249" t="n"/>
      <c r="X1" s="249" t="n"/>
      <c r="Y1" s="249" t="n"/>
      <c r="Z1" s="249" t="n"/>
      <c r="AA1" s="249" t="n"/>
      <c r="AB1" s="249" t="n"/>
      <c r="AC1" s="249" t="n"/>
      <c r="AD1" s="249" t="n"/>
      <c r="AE1" s="249" t="n"/>
      <c r="AF1" s="249" t="n"/>
      <c r="AG1" s="249" t="n"/>
      <c r="AH1" s="249" t="n"/>
      <c r="AI1" s="249" t="n"/>
      <c r="AJ1" s="249" t="n"/>
      <c r="AK1" s="249" t="n"/>
      <c r="AL1" s="249" t="n"/>
      <c r="AM1" s="249" t="n"/>
      <c r="AN1" s="249" t="n"/>
      <c r="AO1" s="249" t="n"/>
      <c r="AP1" s="249" t="n"/>
      <c r="AQ1" s="249" t="n"/>
      <c r="AR1" s="249" t="n"/>
      <c r="AS1" s="249" t="n"/>
      <c r="AT1" s="249" t="n"/>
      <c r="AU1" s="249" t="n"/>
      <c r="AV1" s="249" t="n"/>
      <c r="AW1" s="249" t="n"/>
      <c r="AX1" s="249" t="n"/>
      <c r="AY1" s="249" t="n"/>
      <c r="AZ1" s="249" t="n"/>
      <c r="BA1" s="249" t="n"/>
      <c r="BB1" s="249" t="n"/>
      <c r="BC1" s="249" t="n"/>
      <c r="BD1" s="249" t="n"/>
      <c r="BE1" s="249" t="n"/>
      <c r="BF1" s="249" t="n"/>
      <c r="BG1" s="249" t="n"/>
      <c r="BH1" s="249" t="n"/>
      <c r="BI1" s="249" t="n"/>
      <c r="BJ1" s="249" t="n"/>
      <c r="BK1" s="249" t="n"/>
      <c r="BL1" s="249" t="n"/>
      <c r="BM1" s="249" t="n"/>
      <c r="BN1" s="249" t="n"/>
      <c r="BO1" s="249" t="n"/>
      <c r="BP1" s="249" t="n"/>
      <c r="BQ1" s="249" t="n"/>
      <c r="BR1" s="249" t="n"/>
      <c r="BS1" s="249" t="n"/>
      <c r="BT1" s="249" t="n"/>
      <c r="BU1" s="249" t="n"/>
      <c r="BV1" s="249" t="n"/>
      <c r="BW1" s="249" t="n"/>
      <c r="BX1" s="249" t="n"/>
      <c r="BY1" s="249" t="n"/>
      <c r="BZ1" s="249" t="n"/>
      <c r="CA1" s="249" t="n"/>
      <c r="CB1" s="249" t="n"/>
    </row>
    <row r="2" ht="21.75" customFormat="1" customHeight="1" s="166">
      <c r="B2" s="656" t="n"/>
      <c r="C2" s="657" t="n"/>
      <c r="D2" s="363" t="inlineStr">
        <is>
          <t>PROCESO GESTIÓN SISTEMAS INTEGRADOS - CALIDAD</t>
        </is>
      </c>
      <c r="E2" s="654" t="n"/>
      <c r="F2" s="654" t="n"/>
      <c r="G2" s="654" t="n"/>
      <c r="H2" s="655" t="n"/>
      <c r="I2" s="363" t="inlineStr">
        <is>
          <t>VERSIÓN: 18</t>
        </is>
      </c>
      <c r="J2" s="655" t="n"/>
      <c r="K2" s="167" t="n"/>
      <c r="L2" s="247" t="n"/>
      <c r="M2" s="247" t="n"/>
      <c r="N2" s="247" t="n"/>
      <c r="O2" s="247" t="n"/>
      <c r="P2" s="248" t="n"/>
      <c r="Q2" s="248" t="n"/>
      <c r="R2" s="249" t="n"/>
      <c r="S2" s="249" t="n"/>
      <c r="T2" s="249" t="n"/>
      <c r="U2" s="249" t="n"/>
      <c r="V2" s="249" t="n"/>
      <c r="W2" s="249" t="n"/>
      <c r="X2" s="249" t="n"/>
      <c r="Y2" s="249" t="n"/>
      <c r="Z2" s="249" t="n"/>
      <c r="AA2" s="249" t="n"/>
      <c r="AB2" s="249" t="n"/>
      <c r="AC2" s="249" t="n"/>
      <c r="AD2" s="249" t="n"/>
      <c r="AE2" s="249" t="n"/>
      <c r="AF2" s="249" t="n"/>
      <c r="AG2" s="249" t="n"/>
      <c r="AH2" s="249" t="n"/>
      <c r="AI2" s="249" t="n"/>
      <c r="AJ2" s="249" t="n"/>
      <c r="AK2" s="249" t="n"/>
      <c r="AL2" s="249" t="n"/>
      <c r="AM2" s="249" t="n"/>
      <c r="AN2" s="249" t="n"/>
      <c r="AO2" s="249" t="n"/>
      <c r="AP2" s="249" t="n"/>
      <c r="AQ2" s="249" t="n"/>
      <c r="AR2" s="249" t="n"/>
      <c r="AS2" s="249" t="n"/>
      <c r="AT2" s="249" t="n"/>
      <c r="AU2" s="249" t="n"/>
      <c r="AV2" s="249" t="n"/>
      <c r="AW2" s="249" t="n"/>
      <c r="AX2" s="249" t="n"/>
      <c r="AY2" s="249" t="n"/>
      <c r="AZ2" s="249" t="n"/>
      <c r="BA2" s="249" t="n"/>
      <c r="BB2" s="249" t="n"/>
      <c r="BC2" s="249" t="n"/>
      <c r="BD2" s="249" t="n"/>
      <c r="BE2" s="249" t="n"/>
      <c r="BF2" s="249" t="n"/>
      <c r="BG2" s="249" t="n"/>
      <c r="BH2" s="249" t="n"/>
      <c r="BI2" s="249" t="n"/>
      <c r="BJ2" s="249" t="n"/>
      <c r="BK2" s="249" t="n"/>
      <c r="BL2" s="249" t="n"/>
      <c r="BM2" s="249" t="n"/>
      <c r="BN2" s="249" t="n"/>
      <c r="BO2" s="249" t="n"/>
      <c r="BP2" s="249" t="n"/>
      <c r="BQ2" s="249" t="n"/>
      <c r="BR2" s="249" t="n"/>
      <c r="BS2" s="249" t="n"/>
      <c r="BT2" s="249" t="n"/>
      <c r="BU2" s="249" t="n"/>
      <c r="BV2" s="249" t="n"/>
      <c r="BW2" s="249" t="n"/>
      <c r="BX2" s="249" t="n"/>
      <c r="BY2" s="249" t="n"/>
      <c r="BZ2" s="249" t="n"/>
      <c r="CA2" s="249" t="n"/>
      <c r="CB2" s="249" t="n"/>
    </row>
    <row r="3" ht="15" customFormat="1" customHeight="1" s="166">
      <c r="B3" s="656" t="n"/>
      <c r="C3" s="657" t="n"/>
      <c r="D3" s="363" t="inlineStr">
        <is>
          <t>GESTIÓN DEL RIESGO Y LAS OPORTUNIDADES</t>
        </is>
      </c>
      <c r="E3" s="658" t="n"/>
      <c r="F3" s="658" t="n"/>
      <c r="G3" s="658" t="n"/>
      <c r="H3" s="653" t="n"/>
      <c r="I3" s="363" t="inlineStr">
        <is>
          <t>VIGENCIA: 2025-04-11</t>
        </is>
      </c>
      <c r="J3" s="655" t="n"/>
      <c r="K3" s="167" t="n"/>
      <c r="L3" s="247" t="n"/>
      <c r="M3" s="247" t="n"/>
      <c r="N3" s="247" t="n"/>
      <c r="O3" s="247" t="n"/>
      <c r="P3" s="248" t="n"/>
      <c r="Q3" s="248" t="n"/>
      <c r="R3" s="249" t="n"/>
      <c r="S3" s="249" t="n"/>
      <c r="T3" s="249" t="n"/>
      <c r="U3" s="249" t="n"/>
      <c r="V3" s="249" t="n"/>
      <c r="W3" s="249" t="n"/>
      <c r="X3" s="249" t="n"/>
      <c r="Y3" s="249" t="n"/>
      <c r="Z3" s="249" t="n"/>
      <c r="AA3" s="249" t="n"/>
      <c r="AB3" s="249" t="n"/>
      <c r="AC3" s="249" t="n"/>
      <c r="AD3" s="249" t="n"/>
      <c r="AE3" s="249" t="n"/>
      <c r="AF3" s="249" t="n"/>
      <c r="AG3" s="249" t="n"/>
      <c r="AH3" s="249" t="n"/>
      <c r="AI3" s="249" t="n"/>
      <c r="AJ3" s="249" t="n"/>
      <c r="AK3" s="249" t="n"/>
      <c r="AL3" s="249" t="n"/>
      <c r="AM3" s="249" t="n"/>
      <c r="AN3" s="249" t="n"/>
      <c r="AO3" s="249" t="n"/>
      <c r="AP3" s="249" t="n"/>
      <c r="AQ3" s="249" t="n"/>
      <c r="AR3" s="249" t="n"/>
      <c r="AS3" s="249" t="n"/>
      <c r="AT3" s="249" t="n"/>
      <c r="AU3" s="249" t="n"/>
      <c r="AV3" s="249" t="n"/>
      <c r="AW3" s="249" t="n"/>
      <c r="AX3" s="249" t="n"/>
      <c r="AY3" s="249" t="n"/>
      <c r="AZ3" s="249" t="n"/>
      <c r="BA3" s="249" t="n"/>
      <c r="BB3" s="249" t="n"/>
      <c r="BC3" s="249" t="n"/>
      <c r="BD3" s="249" t="n"/>
      <c r="BE3" s="249" t="n"/>
      <c r="BF3" s="249" t="n"/>
      <c r="BG3" s="249" t="n"/>
      <c r="BH3" s="249" t="n"/>
      <c r="BI3" s="249" t="n"/>
      <c r="BJ3" s="249" t="n"/>
      <c r="BK3" s="249" t="n"/>
      <c r="BL3" s="249" t="n"/>
      <c r="BM3" s="249" t="n"/>
      <c r="BN3" s="249" t="n"/>
      <c r="BO3" s="249" t="n"/>
      <c r="BP3" s="249" t="n"/>
      <c r="BQ3" s="249" t="n"/>
      <c r="BR3" s="249" t="n"/>
      <c r="BS3" s="249" t="n"/>
      <c r="BT3" s="249" t="n"/>
      <c r="BU3" s="249" t="n"/>
      <c r="BV3" s="249" t="n"/>
      <c r="BW3" s="249" t="n"/>
      <c r="BX3" s="249" t="n"/>
      <c r="BY3" s="249" t="n"/>
      <c r="BZ3" s="249" t="n"/>
      <c r="CA3" s="249" t="n"/>
      <c r="CB3" s="249" t="n"/>
    </row>
    <row r="4" ht="15" customFormat="1" customHeight="1" s="166">
      <c r="B4" s="659" t="n"/>
      <c r="C4" s="660" t="n"/>
      <c r="D4" s="659" t="n"/>
      <c r="E4" s="661" t="n"/>
      <c r="F4" s="661" t="n"/>
      <c r="G4" s="661" t="n"/>
      <c r="H4" s="660" t="n"/>
      <c r="I4" s="363" t="inlineStr">
        <is>
          <t>PÁGINA: 8 de 11</t>
        </is>
      </c>
      <c r="J4" s="655" t="n"/>
      <c r="K4" s="167" t="n"/>
      <c r="L4" s="247" t="n"/>
      <c r="M4" s="247" t="n"/>
      <c r="N4" s="247" t="n"/>
      <c r="O4" s="247" t="n"/>
      <c r="P4" s="248" t="n"/>
      <c r="Q4" s="248" t="n"/>
      <c r="R4" s="249" t="n"/>
      <c r="S4" s="249" t="n"/>
      <c r="T4" s="249" t="n"/>
      <c r="U4" s="249" t="n"/>
      <c r="V4" s="249" t="n"/>
      <c r="W4" s="249" t="n"/>
      <c r="X4" s="249" t="n"/>
      <c r="Y4" s="249" t="n"/>
      <c r="Z4" s="249" t="n"/>
      <c r="AA4" s="249" t="n"/>
      <c r="AB4" s="249" t="n"/>
      <c r="AC4" s="249" t="n"/>
      <c r="AD4" s="249" t="n"/>
      <c r="AE4" s="249" t="n"/>
      <c r="AF4" s="249" t="n"/>
      <c r="AG4" s="249" t="n"/>
      <c r="AH4" s="249" t="n"/>
      <c r="AI4" s="249" t="n"/>
      <c r="AJ4" s="249" t="n"/>
      <c r="AK4" s="249" t="n"/>
      <c r="AL4" s="249" t="n"/>
      <c r="AM4" s="249" t="n"/>
      <c r="AN4" s="249" t="n"/>
      <c r="AO4" s="249" t="n"/>
      <c r="AP4" s="249" t="n"/>
      <c r="AQ4" s="249" t="n"/>
      <c r="AR4" s="249" t="n"/>
      <c r="AS4" s="249" t="n"/>
      <c r="AT4" s="249" t="n"/>
      <c r="AU4" s="249" t="n"/>
      <c r="AV4" s="249" t="n"/>
      <c r="AW4" s="249" t="n"/>
      <c r="AX4" s="249" t="n"/>
      <c r="AY4" s="249" t="n"/>
      <c r="AZ4" s="249" t="n"/>
      <c r="BA4" s="249" t="n"/>
      <c r="BB4" s="249" t="n"/>
      <c r="BC4" s="249" t="n"/>
      <c r="BD4" s="249" t="n"/>
      <c r="BE4" s="249" t="n"/>
      <c r="BF4" s="249" t="n"/>
      <c r="BG4" s="249" t="n"/>
      <c r="BH4" s="249" t="n"/>
      <c r="BI4" s="249" t="n"/>
      <c r="BJ4" s="249" t="n"/>
      <c r="BK4" s="249" t="n"/>
      <c r="BL4" s="249" t="n"/>
      <c r="BM4" s="249" t="n"/>
      <c r="BN4" s="249" t="n"/>
      <c r="BO4" s="249" t="n"/>
      <c r="BP4" s="249" t="n"/>
      <c r="BQ4" s="249" t="n"/>
      <c r="BR4" s="249" t="n"/>
      <c r="BS4" s="249" t="n"/>
      <c r="BT4" s="249" t="n"/>
      <c r="BU4" s="249" t="n"/>
      <c r="BV4" s="249" t="n"/>
      <c r="BW4" s="249" t="n"/>
      <c r="BX4" s="249" t="n"/>
      <c r="BY4" s="249" t="n"/>
      <c r="BZ4" s="249" t="n"/>
      <c r="CA4" s="249" t="n"/>
      <c r="CB4" s="249" t="n"/>
    </row>
    <row r="5" ht="12.75" customFormat="1" customHeight="1" s="166">
      <c r="B5" s="584" t="n"/>
      <c r="K5" s="167" t="n"/>
      <c r="L5" s="247" t="n"/>
      <c r="M5" s="247" t="n"/>
      <c r="N5" s="247" t="n"/>
      <c r="O5" s="247" t="n"/>
      <c r="P5" s="248" t="n"/>
      <c r="Q5" s="248" t="n"/>
      <c r="R5" s="249" t="n"/>
      <c r="S5" s="249" t="n"/>
      <c r="T5" s="249" t="n"/>
      <c r="U5" s="249" t="n"/>
      <c r="V5" s="249" t="n"/>
      <c r="W5" s="249" t="n"/>
      <c r="X5" s="249" t="n"/>
      <c r="Y5" s="249" t="n"/>
      <c r="Z5" s="249" t="n"/>
      <c r="AA5" s="249" t="n"/>
      <c r="AB5" s="249" t="n"/>
      <c r="AC5" s="249" t="n"/>
      <c r="AD5" s="249" t="n"/>
      <c r="AE5" s="249" t="n"/>
      <c r="AF5" s="249" t="n"/>
      <c r="AG5" s="249" t="n"/>
      <c r="AH5" s="249" t="n"/>
      <c r="AI5" s="249" t="n"/>
      <c r="AJ5" s="249" t="n"/>
      <c r="AK5" s="249" t="n"/>
      <c r="AL5" s="249" t="n"/>
      <c r="AM5" s="249" t="n"/>
      <c r="AN5" s="249" t="n"/>
      <c r="AO5" s="249" t="n"/>
      <c r="AP5" s="249" t="n"/>
      <c r="AQ5" s="249" t="n"/>
      <c r="AR5" s="249" t="n"/>
      <c r="AS5" s="249" t="n"/>
      <c r="AT5" s="249" t="n"/>
      <c r="AU5" s="249" t="n"/>
      <c r="AV5" s="249" t="n"/>
      <c r="AW5" s="249" t="n"/>
      <c r="AX5" s="249" t="n"/>
      <c r="AY5" s="249" t="n"/>
      <c r="AZ5" s="249" t="n"/>
      <c r="BA5" s="249" t="n"/>
      <c r="BB5" s="249" t="n"/>
      <c r="BC5" s="249" t="n"/>
      <c r="BD5" s="249" t="n"/>
      <c r="BE5" s="249" t="n"/>
      <c r="BF5" s="249" t="n"/>
      <c r="BG5" s="249" t="n"/>
      <c r="BH5" s="249" t="n"/>
      <c r="BI5" s="249" t="n"/>
      <c r="BJ5" s="249" t="n"/>
      <c r="BK5" s="249" t="n"/>
      <c r="BL5" s="249" t="n"/>
      <c r="BM5" s="249" t="n"/>
      <c r="BN5" s="249" t="n"/>
      <c r="BO5" s="249" t="n"/>
      <c r="BP5" s="249" t="n"/>
      <c r="BQ5" s="249" t="n"/>
      <c r="BR5" s="249" t="n"/>
      <c r="BS5" s="249" t="n"/>
      <c r="BT5" s="249" t="n"/>
      <c r="BU5" s="249" t="n"/>
      <c r="BV5" s="249" t="n"/>
      <c r="BW5" s="249" t="n"/>
      <c r="BX5" s="249" t="n"/>
      <c r="BY5" s="249" t="n"/>
      <c r="BZ5" s="249" t="n"/>
      <c r="CA5" s="249" t="n"/>
      <c r="CB5" s="249" t="n"/>
    </row>
    <row r="6">
      <c r="A6" s="83" t="inlineStr">
        <is>
          <t>REGRESAR</t>
        </is>
      </c>
      <c r="B6" s="596" t="inlineStr">
        <is>
          <t>MAPA DE RIESGOS DE LA UNIVERSIDAD DE CUNDINAMARCA</t>
        </is>
      </c>
      <c r="C6" s="734" t="n"/>
      <c r="D6" s="734" t="n"/>
      <c r="E6" s="734" t="n"/>
      <c r="F6" s="734" t="n"/>
      <c r="G6" s="734" t="n"/>
      <c r="H6" s="734" t="n"/>
      <c r="I6" s="734" t="n"/>
      <c r="J6" s="735" t="n"/>
    </row>
    <row r="7">
      <c r="B7" s="736" t="n"/>
      <c r="C7" s="737" t="n"/>
      <c r="D7" s="737" t="n"/>
      <c r="E7" s="737" t="n"/>
      <c r="F7" s="737" t="n"/>
      <c r="G7" s="737" t="n"/>
      <c r="H7" s="737" t="n"/>
      <c r="I7" s="737" t="n"/>
      <c r="J7" s="738" t="n"/>
    </row>
    <row r="8" ht="18" customHeight="1">
      <c r="B8" s="598" t="inlineStr">
        <is>
          <t>IMPACTO</t>
        </is>
      </c>
      <c r="C8" s="739" t="n"/>
      <c r="D8" s="740" t="inlineStr">
        <is>
          <t>Leve 20%</t>
        </is>
      </c>
      <c r="E8" s="740" t="inlineStr">
        <is>
          <t>Menor 40%</t>
        </is>
      </c>
      <c r="F8" s="740" t="inlineStr">
        <is>
          <t>Moderado 60%</t>
        </is>
      </c>
      <c r="G8" s="740" t="inlineStr">
        <is>
          <t>Mayor 80%</t>
        </is>
      </c>
      <c r="H8" s="739" t="n"/>
      <c r="I8" s="740" t="inlineStr">
        <is>
          <t>Catastrófico 100%</t>
        </is>
      </c>
      <c r="J8" s="739" t="n"/>
      <c r="N8" s="12">
        <f>IF(N9&lt;&gt;""," -R","")</f>
        <v/>
      </c>
      <c r="P8" s="12">
        <f>IF(P9&lt;&gt;""," -R","")</f>
        <v/>
      </c>
      <c r="R8" s="12">
        <f>IF(R9&lt;&gt;""," -R","")</f>
        <v/>
      </c>
      <c r="T8" s="12">
        <f>IF(T9&lt;&gt;""," -R","")</f>
        <v/>
      </c>
      <c r="V8" s="12">
        <f>IF(V9&lt;&gt;""," -R","")</f>
        <v/>
      </c>
      <c r="X8" s="12">
        <f>IF(X9&lt;&gt;""," -R","")</f>
        <v/>
      </c>
      <c r="Z8" s="12">
        <f>IF(Z9&lt;&gt;""," -R","")</f>
        <v/>
      </c>
      <c r="AB8" s="12">
        <f>IF(AB9&lt;&gt;""," -R","")</f>
        <v/>
      </c>
      <c r="AD8" s="12">
        <f>IF(AD9&lt;&gt;""," -R","")</f>
        <v/>
      </c>
      <c r="AF8" s="12">
        <f>IF(AF9&lt;&gt;""," -R","")</f>
        <v/>
      </c>
      <c r="AH8" s="12">
        <f>IF(AH9&lt;&gt;""," -R","")</f>
        <v/>
      </c>
      <c r="AJ8" s="12">
        <f>IF(AJ9&lt;&gt;""," -R","")</f>
        <v/>
      </c>
      <c r="AL8" s="12">
        <f>IF(AL9&lt;&gt;""," -R","")</f>
        <v/>
      </c>
      <c r="AN8" s="12">
        <f>IF(AN9&lt;&gt;""," -R","")</f>
        <v/>
      </c>
      <c r="AP8" s="12">
        <f>IF(AP9&lt;&gt;""," -R","")</f>
        <v/>
      </c>
      <c r="AQ8" s="12">
        <f>IF(AR9&lt;&gt;""," -R","")</f>
        <v/>
      </c>
      <c r="AT8" s="12">
        <f>IF(AT9&lt;&gt;""," -R","")</f>
        <v/>
      </c>
      <c r="AV8" s="12">
        <f>IF(AV9&lt;&gt;""," -R","")</f>
        <v/>
      </c>
      <c r="AX8" s="12">
        <f>IF(AX9&lt;&gt;""," -R","")</f>
        <v/>
      </c>
      <c r="AZ8" s="12">
        <f>IF(AZ9&lt;&gt;""," -R","")</f>
        <v/>
      </c>
      <c r="BB8" s="12">
        <f>IF(BB9&lt;&gt;""," -R","")</f>
        <v/>
      </c>
      <c r="BD8" s="12">
        <f>IF(BD9&lt;&gt;""," -R","")</f>
        <v/>
      </c>
      <c r="BF8" s="12">
        <f>IF(BF9&lt;&gt;""," -R","")</f>
        <v/>
      </c>
      <c r="BH8" s="12">
        <f>IF(BH9&lt;&gt;""," -R","")</f>
        <v/>
      </c>
      <c r="BJ8" s="12">
        <f>IF(BJ9&lt;&gt;""," -R","")</f>
        <v/>
      </c>
    </row>
    <row r="9" ht="24.75" customHeight="1">
      <c r="B9" s="599" t="inlineStr">
        <is>
          <t>PROBABILIDAD</t>
        </is>
      </c>
      <c r="C9" s="738" t="n"/>
      <c r="D9" s="741" t="n"/>
      <c r="E9" s="741" t="n"/>
      <c r="F9" s="741" t="n"/>
      <c r="G9" s="736" t="n"/>
      <c r="H9" s="738" t="n"/>
      <c r="I9" s="736" t="n"/>
      <c r="J9" s="738" t="n"/>
      <c r="M9" s="12" t="n">
        <v>1.01</v>
      </c>
      <c r="N9" s="12">
        <f>IFERROR(VLOOKUP(M9,'CRUCE RIESGOS'!$C$8:$D$17,2,FALSE),"")</f>
        <v/>
      </c>
      <c r="O9" s="12" t="n">
        <v>2.01</v>
      </c>
      <c r="P9" s="12">
        <f>IFERROR(VLOOKUP(O9,'CRUCE RIESGOS'!$C$8:$D$17,2,FALSE),"")</f>
        <v/>
      </c>
      <c r="Q9" s="12" t="n">
        <v>3.01</v>
      </c>
      <c r="R9" s="12">
        <f>IFERROR(VLOOKUP(Q9,'CRUCE RIESGOS'!$C$8:$D$17,2,FALSE),"")</f>
        <v/>
      </c>
      <c r="S9" s="12" t="n">
        <v>4.01</v>
      </c>
      <c r="T9" s="12">
        <f>IFERROR(VLOOKUP(S9,'CRUCE RIESGOS'!$C$8:$D$17,2,FALSE),"")</f>
        <v/>
      </c>
      <c r="U9" s="12" t="n">
        <v>5.01</v>
      </c>
      <c r="V9" s="12">
        <f>IFERROR(VLOOKUP(U9,'CRUCE RIESGOS'!$C$8:$D$17,2,FALSE),"")</f>
        <v/>
      </c>
      <c r="W9" s="12" t="n">
        <v>6.01</v>
      </c>
      <c r="X9" s="12">
        <f>IFERROR(VLOOKUP(W9,'CRUCE RIESGOS'!$C$8:$D$17,2,FALSE),"")</f>
        <v/>
      </c>
      <c r="Y9" s="12" t="n">
        <v>7.01</v>
      </c>
      <c r="Z9" s="12">
        <f>IFERROR(VLOOKUP(Y9,'CRUCE RIESGOS'!$C$8:$D$17,2,FALSE),"")</f>
        <v/>
      </c>
      <c r="AA9" s="12" t="n">
        <v>8.01</v>
      </c>
      <c r="AB9" s="12">
        <f>IFERROR(VLOOKUP(AA9,'CRUCE RIESGOS'!$C$8:$D$17,2,FALSE),"")</f>
        <v/>
      </c>
      <c r="AC9" s="12" t="n">
        <v>9.01</v>
      </c>
      <c r="AD9" s="12">
        <f>IFERROR(VLOOKUP(AC9,'CRUCE RIESGOS'!$C$8:$D$17,2,FALSE),"")</f>
        <v/>
      </c>
      <c r="AE9" s="12" t="n">
        <v>10.01</v>
      </c>
      <c r="AF9" s="12">
        <f>IFERROR(VLOOKUP(AE9,'CRUCE RIESGOS'!$C$8:$D$17,2,FALSE),"")</f>
        <v/>
      </c>
      <c r="AG9" s="12" t="n">
        <v>11.01</v>
      </c>
      <c r="AH9" s="12">
        <f>IFERROR(VLOOKUP(AG9,'CRUCE RIESGOS'!$C$8:$D$17,2,FALSE),"")</f>
        <v/>
      </c>
      <c r="AI9" s="12" t="n">
        <v>12.01</v>
      </c>
      <c r="AJ9" s="12">
        <f>IFERROR(VLOOKUP(AI9,'CRUCE RIESGOS'!$C$8:$D$17,2,FALSE),"")</f>
        <v/>
      </c>
      <c r="AK9" s="12" t="n">
        <v>13.01</v>
      </c>
      <c r="AL9" s="12">
        <f>IFERROR(VLOOKUP(AK9,'CRUCE RIESGOS'!$C$8:$D$17,2,FALSE),"")</f>
        <v/>
      </c>
      <c r="AM9" s="12" t="n">
        <v>14.01</v>
      </c>
      <c r="AN9" s="12">
        <f>IFERROR(VLOOKUP(AM9,'CRUCE RIESGOS'!$C$8:$D$17,2,FALSE),"")</f>
        <v/>
      </c>
      <c r="AO9" s="12" t="n">
        <v>15.01</v>
      </c>
      <c r="AP9" s="12">
        <f>IFERROR(VLOOKUP(AO9,'CRUCE RIESGOS'!$C$8:$D$17,2,FALSE),"")</f>
        <v/>
      </c>
      <c r="AQ9" s="12" t="n">
        <v>16.01</v>
      </c>
      <c r="AR9" s="12">
        <f>IFERROR(VLOOKUP(AQ9,'CRUCE RIESGOS'!$C$8:$D$17,2,FALSE),"")</f>
        <v/>
      </c>
      <c r="AS9" s="12" t="n">
        <v>17.01</v>
      </c>
      <c r="AT9" s="12">
        <f>IFERROR(VLOOKUP(AS9,'CRUCE RIESGOS'!$C$8:$D$17,2,FALSE),"")</f>
        <v/>
      </c>
      <c r="AU9" s="12" t="n">
        <v>18.01</v>
      </c>
      <c r="AV9" s="12">
        <f>IFERROR(VLOOKUP(AU9,'CRUCE RIESGOS'!$C$8:$D$17,2,FALSE),"")</f>
        <v/>
      </c>
      <c r="AW9" s="12" t="n">
        <v>19.01</v>
      </c>
      <c r="AX9" s="12">
        <f>IFERROR(VLOOKUP(AW9,'CRUCE RIESGOS'!$C$8:$D$17,2,FALSE),"")</f>
        <v/>
      </c>
      <c r="AY9" s="12" t="n">
        <v>20.01</v>
      </c>
      <c r="AZ9" s="12">
        <f>IFERROR(VLOOKUP(AY9,'CRUCE RIESGOS'!$C$8:$D$17,2,FALSE),"")</f>
        <v/>
      </c>
      <c r="BA9" s="12" t="n">
        <v>21.01</v>
      </c>
      <c r="BB9" s="12">
        <f>IFERROR(VLOOKUP(BA9,'CRUCE RIESGOS'!$C$8:$D$17,2,FALSE),"")</f>
        <v/>
      </c>
      <c r="BC9" s="12" t="n">
        <v>22.01</v>
      </c>
      <c r="BD9" s="12">
        <f>IFERROR(VLOOKUP(BC9,'CRUCE RIESGOS'!$C$8:$D$17,2,FALSE),"")</f>
        <v/>
      </c>
      <c r="BE9" s="12" t="n">
        <v>23.01</v>
      </c>
      <c r="BF9" s="12">
        <f>IFERROR(VLOOKUP(BE9,'CRUCE RIESGOS'!$C$8:$D$17,2,FALSE),"")</f>
        <v/>
      </c>
      <c r="BG9" s="12" t="n">
        <v>24.01</v>
      </c>
      <c r="BH9" s="12">
        <f>IFERROR(VLOOKUP(BG9,'CRUCE RIESGOS'!$C$8:$D$17,2,FALSE),"")</f>
        <v/>
      </c>
      <c r="BI9" s="12" t="n">
        <v>25.01</v>
      </c>
      <c r="BJ9" s="12">
        <f>IFERROR(VLOOKUP(BI9,'CRUCE RIESGOS'!$C$8:$D$17,2,FALSE),"")</f>
        <v/>
      </c>
    </row>
    <row r="10" ht="50.25" customHeight="1">
      <c r="B10" s="594" t="inlineStr">
        <is>
          <t>Muy Baja 20%</t>
        </is>
      </c>
      <c r="C10" s="742" t="n"/>
      <c r="D10" s="3">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3">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4">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143">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742" t="n"/>
      <c r="I10" s="612">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742" t="n"/>
      <c r="K10" s="243" t="n"/>
      <c r="N10" s="12">
        <f>IF(N11&lt;&gt;""," -R","")</f>
        <v/>
      </c>
      <c r="P10" s="12">
        <f>IF(P11&lt;&gt;""," -R","")</f>
        <v/>
      </c>
      <c r="R10" s="12">
        <f>IF(R11&lt;&gt;""," -R","")</f>
        <v/>
      </c>
      <c r="T10" s="12">
        <f>IF(T11&lt;&gt;""," -R","")</f>
        <v/>
      </c>
      <c r="V10" s="12">
        <f>IF(V11&lt;&gt;""," -R","")</f>
        <v/>
      </c>
      <c r="X10" s="12">
        <f>IF(X11&lt;&gt;""," -R","")</f>
        <v/>
      </c>
      <c r="Z10" s="12">
        <f>IF(Z11&lt;&gt;""," -R","")</f>
        <v/>
      </c>
      <c r="AB10" s="12">
        <f>IF(AB11&lt;&gt;""," -R","")</f>
        <v/>
      </c>
      <c r="AD10" s="12">
        <f>IF(AD11&lt;&gt;""," -R","")</f>
        <v/>
      </c>
      <c r="AF10" s="12">
        <f>IF(AF11&lt;&gt;""," -R","")</f>
        <v/>
      </c>
      <c r="AH10" s="12">
        <f>IF(AH11&lt;&gt;""," -R","")</f>
        <v/>
      </c>
      <c r="AJ10" s="12">
        <f>IF(AJ11&lt;&gt;""," -R","")</f>
        <v/>
      </c>
      <c r="AL10" s="12">
        <f>IF(AL11&lt;&gt;""," -R","")</f>
        <v/>
      </c>
      <c r="AN10" s="12">
        <f>IF(AN11&lt;&gt;""," -R","")</f>
        <v/>
      </c>
      <c r="AP10" s="12">
        <f>IF(AP11&lt;&gt;""," -R","")</f>
        <v/>
      </c>
      <c r="AR10" s="12">
        <f>IF(AR11&lt;&gt;""," -R","")</f>
        <v/>
      </c>
      <c r="AT10" s="12">
        <f>IF(AT11&lt;&gt;""," -R","")</f>
        <v/>
      </c>
      <c r="AV10" s="12">
        <f>IF(AV11&lt;&gt;""," -R","")</f>
        <v/>
      </c>
      <c r="AX10" s="12">
        <f>IF(AX11&lt;&gt;""," -R","")</f>
        <v/>
      </c>
      <c r="AZ10" s="12">
        <f>IF(AZ11&lt;&gt;""," -R","")</f>
        <v/>
      </c>
      <c r="BB10" s="12">
        <f>IF(BB11&lt;&gt;""," -R","")</f>
        <v/>
      </c>
      <c r="BD10" s="12">
        <f>IF(BD11&lt;&gt;""," -R","")</f>
        <v/>
      </c>
      <c r="BF10" s="12">
        <f>IF(BF11&lt;&gt;""," -R","")</f>
        <v/>
      </c>
      <c r="BH10" s="12">
        <f>IF(BH11&lt;&gt;""," -R","")</f>
        <v/>
      </c>
      <c r="BJ10" s="12">
        <f>IF(BJ11&lt;&gt;""," -R","")</f>
        <v/>
      </c>
    </row>
    <row r="11" ht="50.25" customHeight="1">
      <c r="B11" s="594" t="inlineStr">
        <is>
          <t>Baja 40%</t>
        </is>
      </c>
      <c r="C11" s="742" t="n"/>
      <c r="D11" s="3">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4">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4">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143">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742" t="n"/>
      <c r="I11" s="612">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742" t="n"/>
      <c r="K11" s="243" t="n"/>
      <c r="M11" s="12" t="n">
        <v>1.02</v>
      </c>
      <c r="N11" s="12">
        <f>IFERROR(VLOOKUP(M11,'CRUCE RIESGOS'!$C$8:$D$17,2,FALSE),"")</f>
        <v/>
      </c>
      <c r="O11" s="12" t="n">
        <v>2.02</v>
      </c>
      <c r="P11" s="12">
        <f>IFERROR(VLOOKUP(O11,'CRUCE RIESGOS'!$C$8:$D$17,2,FALSE),"")</f>
        <v/>
      </c>
      <c r="Q11" s="12" t="n">
        <v>3.02</v>
      </c>
      <c r="R11" s="12">
        <f>IFERROR(VLOOKUP(Q11,'CRUCE RIESGOS'!$C$8:$D$17,2,FALSE),"")</f>
        <v/>
      </c>
      <c r="S11" s="12" t="n">
        <v>4.02</v>
      </c>
      <c r="T11" s="12">
        <f>IFERROR(VLOOKUP(S11,'CRUCE RIESGOS'!$C$8:$D$17,2,FALSE),"")</f>
        <v/>
      </c>
      <c r="U11" s="12" t="n">
        <v>5.02</v>
      </c>
      <c r="V11" s="12">
        <f>IFERROR(VLOOKUP(U11,'CRUCE RIESGOS'!$C$8:$D$17,2,FALSE),"")</f>
        <v/>
      </c>
      <c r="W11" s="12" t="n">
        <v>6.02</v>
      </c>
      <c r="X11" s="12">
        <f>IFERROR(VLOOKUP(W11,'CRUCE RIESGOS'!$C$8:$D$17,2,FALSE),"")</f>
        <v/>
      </c>
      <c r="Y11" s="12" t="n">
        <v>7.02</v>
      </c>
      <c r="Z11" s="12">
        <f>IFERROR(VLOOKUP(Y11,'CRUCE RIESGOS'!$C$8:$D$17,2,FALSE),"")</f>
        <v/>
      </c>
      <c r="AA11" s="12" t="n">
        <v>8.02</v>
      </c>
      <c r="AB11" s="12">
        <f>IFERROR(VLOOKUP(AA11,'CRUCE RIESGOS'!$C$8:$D$17,2,FALSE),"")</f>
        <v/>
      </c>
      <c r="AC11" s="12" t="n">
        <v>9.02</v>
      </c>
      <c r="AD11" s="12">
        <f>IFERROR(VLOOKUP(AC11,'CRUCE RIESGOS'!$C$8:$D$17,2,FALSE),"")</f>
        <v/>
      </c>
      <c r="AE11" s="12" t="n">
        <v>10.02</v>
      </c>
      <c r="AF11" s="12">
        <f>IFERROR(VLOOKUP(AE11,'CRUCE RIESGOS'!$C$8:$D$17,2,FALSE),"")</f>
        <v/>
      </c>
      <c r="AG11" s="12" t="n">
        <v>11.02</v>
      </c>
      <c r="AH11" s="12">
        <f>IFERROR(VLOOKUP(AG11,'CRUCE RIESGOS'!$C$8:$D$17,2,FALSE),"")</f>
        <v/>
      </c>
      <c r="AI11" s="12" t="n">
        <v>12.02</v>
      </c>
      <c r="AJ11" s="12">
        <f>IFERROR(VLOOKUP(AI11,'CRUCE RIESGOS'!$C$8:$D$17,2,FALSE),"")</f>
        <v/>
      </c>
      <c r="AK11" s="12" t="n">
        <v>13.02</v>
      </c>
      <c r="AL11" s="12">
        <f>IFERROR(VLOOKUP(AK11,'CRUCE RIESGOS'!$C$8:$D$17,2,FALSE),"")</f>
        <v/>
      </c>
      <c r="AM11" s="12" t="n">
        <v>14.02</v>
      </c>
      <c r="AN11" s="12">
        <f>IFERROR(VLOOKUP(AM11,'CRUCE RIESGOS'!$C$8:$D$17,2,FALSE),"")</f>
        <v/>
      </c>
      <c r="AO11" s="12" t="n">
        <v>15.02</v>
      </c>
      <c r="AP11" s="12">
        <f>IFERROR(VLOOKUP(AO11,'CRUCE RIESGOS'!$C$8:$D$17,2,FALSE),"")</f>
        <v/>
      </c>
      <c r="AQ11" s="12" t="n">
        <v>16.02</v>
      </c>
      <c r="AR11" s="12">
        <f>IFERROR(VLOOKUP(AQ11,'CRUCE RIESGOS'!$C$8:$D$17,2,FALSE),"")</f>
        <v/>
      </c>
      <c r="AS11" s="12" t="n">
        <v>17.02</v>
      </c>
      <c r="AT11" s="12">
        <f>IFERROR(VLOOKUP(AS11,'CRUCE RIESGOS'!$C$8:$D$17,2,FALSE),"")</f>
        <v/>
      </c>
      <c r="AU11" s="12" t="n">
        <v>18.02</v>
      </c>
      <c r="AV11" s="12">
        <f>IFERROR(VLOOKUP(AU11,'CRUCE RIESGOS'!$C$8:$D$17,2,FALSE),"")</f>
        <v/>
      </c>
      <c r="AW11" s="12" t="n">
        <v>19.02</v>
      </c>
      <c r="AX11" s="12">
        <f>IFERROR(VLOOKUP(AW11,'CRUCE RIESGOS'!$C$8:$D$17,2,FALSE),"")</f>
        <v/>
      </c>
      <c r="AY11" s="12" t="n">
        <v>20.02</v>
      </c>
      <c r="AZ11" s="12">
        <f>IFERROR(VLOOKUP(AY11,'CRUCE RIESGOS'!$C$8:$D$17,2,FALSE),"")</f>
        <v/>
      </c>
      <c r="BA11" s="12" t="n">
        <v>21.02</v>
      </c>
      <c r="BB11" s="12">
        <f>IFERROR(VLOOKUP(BA11,'CRUCE RIESGOS'!$C$8:$D$17,2,FALSE),"")</f>
        <v/>
      </c>
      <c r="BC11" s="12" t="n">
        <v>22.02</v>
      </c>
      <c r="BD11" s="12">
        <f>IFERROR(VLOOKUP(BC11,'CRUCE RIESGOS'!$C$8:$D$17,2,FALSE),"")</f>
        <v/>
      </c>
      <c r="BE11" s="12" t="n">
        <v>23.02</v>
      </c>
      <c r="BF11" s="12">
        <f>IFERROR(VLOOKUP(BE11,'CRUCE RIESGOS'!$C$8:$D$17,2,FALSE),"")</f>
        <v/>
      </c>
      <c r="BG11" s="12" t="n">
        <v>24.02</v>
      </c>
      <c r="BH11" s="12">
        <f>IFERROR(VLOOKUP(BG11,'CRUCE RIESGOS'!$C$8:$D$17,2,FALSE),"")</f>
        <v/>
      </c>
      <c r="BI11" s="12" t="n">
        <v>25.02</v>
      </c>
      <c r="BJ11" s="12">
        <f>IFERROR(VLOOKUP(BI11,'CRUCE RIESGOS'!$C$8:$D$17,2,FALSE),"")</f>
        <v/>
      </c>
    </row>
    <row r="12" ht="50.25" customHeight="1">
      <c r="B12" s="594" t="inlineStr">
        <is>
          <t>Media 60%</t>
        </is>
      </c>
      <c r="C12" s="742" t="n"/>
      <c r="D12" s="4">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5">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4">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143">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742" t="n"/>
      <c r="I12" s="612">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742" t="n"/>
      <c r="K12" s="243" t="n"/>
      <c r="N12" s="12">
        <f>IF(N13&lt;&gt;""," -R","")</f>
        <v/>
      </c>
      <c r="P12" s="12">
        <f>IF(P13&lt;&gt;""," -R","")</f>
        <v/>
      </c>
      <c r="R12" s="12">
        <f>IF(R13&lt;&gt;""," -R","")</f>
        <v/>
      </c>
      <c r="T12" s="12">
        <f>IF(T13&lt;&gt;""," -R","")</f>
        <v/>
      </c>
      <c r="V12" s="12">
        <f>IF(V13&lt;&gt;""," -R","")</f>
        <v/>
      </c>
      <c r="X12" s="12">
        <f>IF(X13&lt;&gt;""," -R","")</f>
        <v/>
      </c>
      <c r="Z12" s="12">
        <f>IF(Z13&lt;&gt;""," -R","")</f>
        <v/>
      </c>
      <c r="AB12" s="12">
        <f>IF(AB13&lt;&gt;""," -R","")</f>
        <v/>
      </c>
      <c r="AD12" s="12">
        <f>IF(AD13&lt;&gt;""," -R","")</f>
        <v/>
      </c>
      <c r="AF12" s="12">
        <f>IF(AF13&lt;&gt;""," -R","")</f>
        <v/>
      </c>
      <c r="AH12" s="12">
        <f>IF(AH13&lt;&gt;""," -R","")</f>
        <v/>
      </c>
      <c r="AJ12" s="12">
        <f>IF(AJ13&lt;&gt;""," -R","")</f>
        <v/>
      </c>
      <c r="AL12" s="12">
        <f>IF(AL13&lt;&gt;""," -R","")</f>
        <v/>
      </c>
      <c r="AN12" s="12">
        <f>IF(AN13&lt;&gt;""," -R","")</f>
        <v/>
      </c>
      <c r="AP12" s="12">
        <f>IF(AP13&lt;&gt;""," -R","")</f>
        <v/>
      </c>
      <c r="AR12" s="12">
        <f>IF(AR13&lt;&gt;""," -R","")</f>
        <v/>
      </c>
      <c r="AT12" s="12">
        <f>IF(AT13&lt;&gt;""," -R","")</f>
        <v/>
      </c>
      <c r="AV12" s="12">
        <f>IF(AV13&lt;&gt;""," -R","")</f>
        <v/>
      </c>
      <c r="AX12" s="12">
        <f>IF(AX13&lt;&gt;""," -R","")</f>
        <v/>
      </c>
      <c r="AZ12" s="12">
        <f>IF(AZ13&lt;&gt;""," -R","")</f>
        <v/>
      </c>
      <c r="BB12" s="12">
        <f>IF(BB13&lt;&gt;""," -R","")</f>
        <v/>
      </c>
      <c r="BD12" s="12">
        <f>IF(BD13&lt;&gt;""," -R","")</f>
        <v/>
      </c>
      <c r="BF12" s="12">
        <f>IF(BF13&lt;&gt;""," -R","")</f>
        <v/>
      </c>
      <c r="BH12" s="12">
        <f>IF(BH13&lt;&gt;""," -R","")</f>
        <v/>
      </c>
      <c r="BJ12" s="12">
        <f>IF(BJ13&lt;&gt;""," -R","")</f>
        <v/>
      </c>
    </row>
    <row r="13" ht="50.25" customHeight="1">
      <c r="B13" s="594" t="inlineStr">
        <is>
          <t>Alta 80%</t>
        </is>
      </c>
      <c r="C13" s="742" t="n"/>
      <c r="D13" s="4">
        <f>CONCATENATE(AQ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4">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43">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143">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742" t="n"/>
      <c r="I13" s="612">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742" t="n"/>
      <c r="K13" s="243" t="n"/>
      <c r="M13" s="12" t="n">
        <v>1.03</v>
      </c>
      <c r="N13" s="12">
        <f>IFERROR(VLOOKUP(M13,'CRUCE RIESGOS'!$C$8:$D$17,2,FALSE),"")</f>
        <v/>
      </c>
      <c r="O13" s="12" t="n">
        <v>2.03</v>
      </c>
      <c r="P13" s="12">
        <f>IFERROR(VLOOKUP(O13,'CRUCE RIESGOS'!$C$8:$D$17,2,FALSE),"")</f>
        <v/>
      </c>
      <c r="Q13" s="12" t="n">
        <v>3.03</v>
      </c>
      <c r="R13" s="12">
        <f>IFERROR(VLOOKUP(Q13,'CRUCE RIESGOS'!$C$8:$D$17,2,FALSE),"")</f>
        <v/>
      </c>
      <c r="S13" s="12" t="n">
        <v>4.03</v>
      </c>
      <c r="T13" s="12">
        <f>IFERROR(VLOOKUP(S13,'CRUCE RIESGOS'!$C$8:$D$17,2,FALSE),"")</f>
        <v/>
      </c>
      <c r="U13" s="12" t="n">
        <v>5.03</v>
      </c>
      <c r="V13" s="12">
        <f>IFERROR(VLOOKUP(U13,'CRUCE RIESGOS'!$C$8:$D$17,2,FALSE),"")</f>
        <v/>
      </c>
      <c r="W13" s="12" t="n">
        <v>6.03</v>
      </c>
      <c r="X13" s="12">
        <f>IFERROR(VLOOKUP(W13,'CRUCE RIESGOS'!$C$8:$D$17,2,FALSE),"")</f>
        <v/>
      </c>
      <c r="Y13" s="12" t="n">
        <v>7.03</v>
      </c>
      <c r="Z13" s="12">
        <f>IFERROR(VLOOKUP(Y13,'CRUCE RIESGOS'!$C$8:$D$17,2,FALSE),"")</f>
        <v/>
      </c>
      <c r="AA13" s="12" t="n">
        <v>8.029999999999999</v>
      </c>
      <c r="AB13" s="12">
        <f>IFERROR(VLOOKUP(AA13,'CRUCE RIESGOS'!$C$8:$D$17,2,FALSE),"")</f>
        <v/>
      </c>
      <c r="AC13" s="12" t="n">
        <v>9.029999999999999</v>
      </c>
      <c r="AD13" s="12">
        <f>IFERROR(VLOOKUP(AC13,'CRUCE RIESGOS'!$C$8:$D$17,2,FALSE),"")</f>
        <v/>
      </c>
      <c r="AE13" s="12" t="n">
        <v>10.03</v>
      </c>
      <c r="AF13" s="12">
        <f>IFERROR(VLOOKUP(AE13,'CRUCE RIESGOS'!$C$8:$D$17,2,FALSE),"")</f>
        <v/>
      </c>
      <c r="AG13" s="12" t="n">
        <v>11.03</v>
      </c>
      <c r="AH13" s="12">
        <f>IFERROR(VLOOKUP(AG13,'CRUCE RIESGOS'!$C$8:$D$17,2,FALSE),"")</f>
        <v/>
      </c>
      <c r="AI13" s="12" t="n">
        <v>12.03</v>
      </c>
      <c r="AJ13" s="12">
        <f>IFERROR(VLOOKUP(AI13,'CRUCE RIESGOS'!$C$8:$D$17,2,FALSE),"")</f>
        <v/>
      </c>
      <c r="AK13" s="12" t="n">
        <v>13.03</v>
      </c>
      <c r="AL13" s="12">
        <f>IFERROR(VLOOKUP(AK13,'CRUCE RIESGOS'!$C$8:$D$17,2,FALSE),"")</f>
        <v/>
      </c>
      <c r="AM13" s="12" t="n">
        <v>14.03</v>
      </c>
      <c r="AN13" s="12">
        <f>IFERROR(VLOOKUP(AM13,'CRUCE RIESGOS'!$C$8:$D$17,2,FALSE),"")</f>
        <v/>
      </c>
      <c r="AO13" s="12" t="n">
        <v>15.03</v>
      </c>
      <c r="AP13" s="12">
        <f>IFERROR(VLOOKUP(AO13,'CRUCE RIESGOS'!$C$8:$D$17,2,FALSE),"")</f>
        <v/>
      </c>
      <c r="AQ13" s="12" t="n">
        <v>16.03</v>
      </c>
      <c r="AR13" s="12">
        <f>IFERROR(VLOOKUP(AQ13,'CRUCE RIESGOS'!$C$8:$D$17,2,FALSE),"")</f>
        <v/>
      </c>
      <c r="AS13" s="12" t="n">
        <v>17.03</v>
      </c>
      <c r="AT13" s="12">
        <f>IFERROR(VLOOKUP(AS13,'CRUCE RIESGOS'!$C$8:$D$17,2,FALSE),"")</f>
        <v/>
      </c>
      <c r="AU13" s="12" t="n">
        <v>18.03</v>
      </c>
      <c r="AV13" s="12">
        <f>IFERROR(VLOOKUP(AU13,'CRUCE RIESGOS'!$C$8:$D$17,2,FALSE),"")</f>
        <v/>
      </c>
      <c r="AW13" s="12" t="n">
        <v>19.03</v>
      </c>
      <c r="AX13" s="12">
        <f>IFERROR(VLOOKUP(AW13,'CRUCE RIESGOS'!$C$8:$D$17,2,FALSE),"")</f>
        <v/>
      </c>
      <c r="AY13" s="12" t="n">
        <v>20.03</v>
      </c>
      <c r="AZ13" s="12">
        <f>IFERROR(VLOOKUP(AY13,'CRUCE RIESGOS'!$C$8:$D$17,2,FALSE),"")</f>
        <v/>
      </c>
      <c r="BA13" s="12" t="n">
        <v>21.03</v>
      </c>
      <c r="BB13" s="12">
        <f>IFERROR(VLOOKUP(BA13,'CRUCE RIESGOS'!$C$8:$D$17,2,FALSE),"")</f>
        <v/>
      </c>
      <c r="BC13" s="12" t="n">
        <v>22.03</v>
      </c>
      <c r="BD13" s="12">
        <f>IFERROR(VLOOKUP(BC13,'CRUCE RIESGOS'!$C$8:$D$17,2,FALSE),"")</f>
        <v/>
      </c>
      <c r="BE13" s="12" t="n">
        <v>23.03</v>
      </c>
      <c r="BF13" s="12">
        <f>IFERROR(VLOOKUP(BE13,'CRUCE RIESGOS'!$C$8:$D$17,2,FALSE),"")</f>
        <v/>
      </c>
      <c r="BG13" s="12" t="n">
        <v>24.03</v>
      </c>
      <c r="BH13" s="12">
        <f>IFERROR(VLOOKUP(BG13,'CRUCE RIESGOS'!$C$8:$D$17,2,FALSE),"")</f>
        <v/>
      </c>
      <c r="BI13" s="12" t="n">
        <v>25.03</v>
      </c>
      <c r="BJ13" s="12">
        <f>IFERROR(VLOOKUP(BI13,'CRUCE RIESGOS'!$C$8:$D$17,2,FALSE),"")</f>
        <v/>
      </c>
    </row>
    <row r="14" ht="50.25" customHeight="1">
      <c r="B14" s="594" t="inlineStr">
        <is>
          <t>Muy Alta 100%</t>
        </is>
      </c>
      <c r="C14" s="742" t="n"/>
      <c r="D14" s="143">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43">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611">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11">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742" t="n"/>
      <c r="I14" s="612">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742" t="n"/>
      <c r="K14" s="243" t="n"/>
      <c r="N14" s="12">
        <f>IF(N16&lt;&gt;""," -R","")</f>
        <v/>
      </c>
      <c r="P14" s="12">
        <f>IF(P16&lt;&gt;""," -R","")</f>
        <v/>
      </c>
      <c r="R14" s="12">
        <f>IF(R16&lt;&gt;""," -R","")</f>
        <v/>
      </c>
      <c r="T14" s="12">
        <f>IF(T16&lt;&gt;""," -R","")</f>
        <v/>
      </c>
      <c r="V14" s="12">
        <f>IF(V16&lt;&gt;""," -R","")</f>
        <v/>
      </c>
      <c r="X14" s="12">
        <f>IF(X16&lt;&gt;""," -R","")</f>
        <v/>
      </c>
      <c r="Z14" s="12">
        <f>IF(Z16&lt;&gt;""," -R","")</f>
        <v/>
      </c>
      <c r="AB14" s="12">
        <f>IF(AB16&lt;&gt;""," -R","")</f>
        <v/>
      </c>
      <c r="AD14" s="12">
        <f>IF(AD16&lt;&gt;""," -R","")</f>
        <v/>
      </c>
      <c r="AF14" s="12">
        <f>IF(AF16&lt;&gt;""," -R","")</f>
        <v/>
      </c>
      <c r="AH14" s="12">
        <f>IF(AH16&lt;&gt;""," -R","")</f>
        <v/>
      </c>
      <c r="AJ14" s="12">
        <f>IF(AJ16&lt;&gt;""," -R","")</f>
        <v/>
      </c>
      <c r="AL14" s="12">
        <f>IF(AL16&lt;&gt;""," -R","")</f>
        <v/>
      </c>
      <c r="AN14" s="12">
        <f>IF(AN16&lt;&gt;""," -R","")</f>
        <v/>
      </c>
      <c r="AP14" s="12">
        <f>IF(AP16&lt;&gt;""," -R","")</f>
        <v/>
      </c>
      <c r="AR14" s="12">
        <f>IF(AR16&lt;&gt;""," -R","")</f>
        <v/>
      </c>
      <c r="AT14" s="12">
        <f>IF(AT16&lt;&gt;""," -R","")</f>
        <v/>
      </c>
      <c r="AV14" s="12">
        <f>IF(AV16&lt;&gt;""," -R","")</f>
        <v/>
      </c>
      <c r="AX14" s="12">
        <f>IF(AX16&lt;&gt;""," -R","")</f>
        <v/>
      </c>
      <c r="AZ14" s="12">
        <f>IF(AZ16&lt;&gt;""," -R","")</f>
        <v/>
      </c>
      <c r="BB14" s="12">
        <f>IF(BB16&lt;&gt;""," -R","")</f>
        <v/>
      </c>
      <c r="BD14" s="12">
        <f>IF(BD16&lt;&gt;""," -R","")</f>
        <v/>
      </c>
      <c r="BF14" s="12">
        <f>IF(BF16&lt;&gt;""," -R","")</f>
        <v/>
      </c>
      <c r="BH14" s="12">
        <f>IF(BH16&lt;&gt;""," -R","")</f>
        <v/>
      </c>
      <c r="BJ14" s="12">
        <f>IF(BJ16&lt;&gt;""," -R","")</f>
        <v/>
      </c>
    </row>
    <row r="15" ht="15.75" customHeight="1">
      <c r="B15" s="98" t="inlineStr">
        <is>
          <t>COLOR</t>
        </is>
      </c>
      <c r="C15" s="610" t="inlineStr">
        <is>
          <t>INTERPRETACIÓN DE LA ZONA</t>
        </is>
      </c>
      <c r="D15" s="743" t="n"/>
      <c r="E15" s="742" t="n"/>
      <c r="F15" s="99" t="inlineStr">
        <is>
          <t>CANTIDAD DE RIESGOS POR ZONA</t>
        </is>
      </c>
      <c r="G15" s="610" t="inlineStr">
        <is>
          <t>PROMEDIO DE RIESGO DEL PROCESO</t>
        </is>
      </c>
      <c r="H15" s="743" t="n"/>
      <c r="I15" s="743" t="n"/>
      <c r="J15" s="742" t="n"/>
      <c r="K15" s="243" t="n"/>
    </row>
    <row r="16" ht="15" customHeight="1">
      <c r="B16" s="6" t="n"/>
      <c r="C16" s="593" t="inlineStr">
        <is>
          <t xml:space="preserve"> Zona de riesgo baja: Asumir el riesgo</t>
        </is>
      </c>
      <c r="D16" s="743" t="n"/>
      <c r="E16" s="742" t="n"/>
      <c r="F16" s="82">
        <f>COUNTIF('CRUCE RIESGOS'!$AL$8:$AL$17,"BAJO")</f>
        <v/>
      </c>
      <c r="G16" s="610" t="inlineStr">
        <is>
          <t>PROBABILIDAD</t>
        </is>
      </c>
      <c r="H16" s="610" t="inlineStr">
        <is>
          <t>IMPACTO</t>
        </is>
      </c>
      <c r="I16" s="744" t="inlineStr">
        <is>
          <t>VALORACIÓN</t>
        </is>
      </c>
      <c r="J16" s="742" t="n"/>
      <c r="K16" s="243" t="n"/>
      <c r="M16" s="12" t="n">
        <v>1.04</v>
      </c>
      <c r="N16" s="12">
        <f>IFERROR(VLOOKUP(M16,'CRUCE RIESGOS'!$C$8:$D$17,2,FALSE),"")</f>
        <v/>
      </c>
      <c r="O16" s="12" t="n">
        <v>2.04</v>
      </c>
      <c r="P16" s="12">
        <f>IFERROR(VLOOKUP(O16,'CRUCE RIESGOS'!$C$8:$D$17,2,FALSE),"")</f>
        <v/>
      </c>
      <c r="Q16" s="12" t="n">
        <v>3.04</v>
      </c>
      <c r="R16" s="12">
        <f>IFERROR(VLOOKUP(Q16,'CRUCE RIESGOS'!$C$8:$D$17,2,FALSE),"")</f>
        <v/>
      </c>
      <c r="S16" s="12" t="n">
        <v>4.04</v>
      </c>
      <c r="T16" s="12">
        <f>IFERROR(VLOOKUP(S16,'CRUCE RIESGOS'!$C$8:$D$17,2,FALSE),"")</f>
        <v/>
      </c>
      <c r="U16" s="12" t="n">
        <v>5.04</v>
      </c>
      <c r="V16" s="12">
        <f>IFERROR(VLOOKUP(U16,'CRUCE RIESGOS'!$C$8:$D$17,2,FALSE),"")</f>
        <v/>
      </c>
      <c r="W16" s="12" t="n">
        <v>6.04</v>
      </c>
      <c r="X16" s="12">
        <f>IFERROR(VLOOKUP(W16,'CRUCE RIESGOS'!$C$8:$D$17,2,FALSE),"")</f>
        <v/>
      </c>
      <c r="Y16" s="12" t="n">
        <v>7.04</v>
      </c>
      <c r="Z16" s="12">
        <f>IFERROR(VLOOKUP(Y16,'CRUCE RIESGOS'!$C$8:$D$17,2,FALSE),"")</f>
        <v/>
      </c>
      <c r="AA16" s="12" t="n">
        <v>8.039999999999999</v>
      </c>
      <c r="AB16" s="12">
        <f>IFERROR(VLOOKUP(AA16,'CRUCE RIESGOS'!$C$8:$D$17,2,FALSE),"")</f>
        <v/>
      </c>
      <c r="AC16" s="12" t="n">
        <v>9.039999999999999</v>
      </c>
      <c r="AD16" s="12">
        <f>IFERROR(VLOOKUP(AC16,'CRUCE RIESGOS'!$C$8:$D$17,2,FALSE),"")</f>
        <v/>
      </c>
      <c r="AE16" s="12" t="n">
        <v>10.04</v>
      </c>
      <c r="AF16" s="12">
        <f>IFERROR(VLOOKUP(AE16,'CRUCE RIESGOS'!$C$8:$D$17,2,FALSE),"")</f>
        <v/>
      </c>
      <c r="AG16" s="12" t="n">
        <v>11.04</v>
      </c>
      <c r="AH16" s="12">
        <f>IFERROR(VLOOKUP(AG16,'CRUCE RIESGOS'!$C$8:$D$17,2,FALSE),"")</f>
        <v/>
      </c>
      <c r="AI16" s="12" t="n">
        <v>12.04</v>
      </c>
      <c r="AJ16" s="12">
        <f>IFERROR(VLOOKUP(AI16,'CRUCE RIESGOS'!$C$8:$D$17,2,FALSE),"")</f>
        <v/>
      </c>
      <c r="AK16" s="12" t="n">
        <v>13.04</v>
      </c>
      <c r="AL16" s="12">
        <f>IFERROR(VLOOKUP(AK16,'CRUCE RIESGOS'!$C$8:$D$17,2,FALSE),"")</f>
        <v/>
      </c>
      <c r="AM16" s="12" t="n">
        <v>14.04</v>
      </c>
      <c r="AN16" s="12">
        <f>IFERROR(VLOOKUP(AM16,'CRUCE RIESGOS'!$C$8:$D$17,2,FALSE),"")</f>
        <v/>
      </c>
      <c r="AO16" s="12" t="n">
        <v>15.04</v>
      </c>
      <c r="AP16" s="12">
        <f>IFERROR(VLOOKUP(AO16,'CRUCE RIESGOS'!$C$8:$D$17,2,FALSE),"")</f>
        <v/>
      </c>
      <c r="AQ16" s="12" t="n">
        <v>16.04</v>
      </c>
      <c r="AR16" s="12">
        <f>IFERROR(VLOOKUP(AQ16,'CRUCE RIESGOS'!$C$8:$D$17,2,FALSE),"")</f>
        <v/>
      </c>
      <c r="AS16" s="12" t="n">
        <v>17.04</v>
      </c>
      <c r="AT16" s="12">
        <f>IFERROR(VLOOKUP(AS16,'CRUCE RIESGOS'!$C$8:$D$17,2,FALSE),"")</f>
        <v/>
      </c>
      <c r="AU16" s="12" t="n">
        <v>18.04</v>
      </c>
      <c r="AV16" s="12">
        <f>IFERROR(VLOOKUP(AU16,'CRUCE RIESGOS'!$C$8:$D$17,2,FALSE),"")</f>
        <v/>
      </c>
      <c r="AW16" s="12" t="n">
        <v>19.04</v>
      </c>
      <c r="AX16" s="12">
        <f>IFERROR(VLOOKUP(AW16,'CRUCE RIESGOS'!$C$8:$D$17,2,FALSE),"")</f>
        <v/>
      </c>
      <c r="AY16" s="12" t="n">
        <v>20.04</v>
      </c>
      <c r="AZ16" s="12">
        <f>IFERROR(VLOOKUP(AY16,'CRUCE RIESGOS'!$C$8:$D$17,2,FALSE),"")</f>
        <v/>
      </c>
      <c r="BA16" s="12" t="n">
        <v>21.04</v>
      </c>
      <c r="BB16" s="12">
        <f>IFERROR(VLOOKUP(BA16,'CRUCE RIESGOS'!$C$8:$D$17,2,FALSE),"")</f>
        <v/>
      </c>
      <c r="BC16" s="12" t="n">
        <v>22.04</v>
      </c>
      <c r="BD16" s="12">
        <f>IFERROR(VLOOKUP(BC16,'CRUCE RIESGOS'!$C$8:$D$17,2,FALSE),"")</f>
        <v/>
      </c>
      <c r="BE16" s="12" t="n">
        <v>23.04</v>
      </c>
      <c r="BF16" s="12">
        <f>IFERROR(VLOOKUP(BE16,'CRUCE RIESGOS'!$C$8:$D$17,2,FALSE),"")</f>
        <v/>
      </c>
      <c r="BG16" s="12" t="n">
        <v>24.04</v>
      </c>
      <c r="BH16" s="12">
        <f>IFERROR(VLOOKUP(BG16,'CRUCE RIESGOS'!$C$8:$D$17,2,FALSE),"")</f>
        <v/>
      </c>
      <c r="BI16" s="12" t="n">
        <v>25.04</v>
      </c>
      <c r="BJ16" s="12">
        <f>IFERROR(VLOOKUP(BI16,'CRUCE RIESGOS'!$C$8:$D$17,2,FALSE),"")</f>
        <v/>
      </c>
    </row>
    <row r="17" ht="15" customHeight="1">
      <c r="B17" s="7" t="n"/>
      <c r="C17" s="593" t="inlineStr">
        <is>
          <t xml:space="preserve"> Zona de riesgo moderada: Asumir el riesgo, reducir el riesgo</t>
        </is>
      </c>
      <c r="D17" s="743" t="n"/>
      <c r="E17" s="742" t="n"/>
      <c r="F17" s="82">
        <f>COUNTIF('CRUCE RIESGOS'!$AL$8:$AL$17,"MODERADO")</f>
        <v/>
      </c>
      <c r="G17" s="595">
        <f>IFERROR(IF(AVERAGE('CRUCE RIESGOS'!AH8:AH17)="","",IF(AVERAGE('CRUCE RIESGOS'!AH8:AH17)&lt;=0.2,"MUY BAJA",IF(AVERAGE('CRUCE RIESGOS'!AH8:AH17)&lt;=0.4,"BAJA",IF(AVERAGE('CRUCE RIESGOS'!AH8:AH17)&lt;=0.6,"MEDIA",IF(AVERAGE('CRUCE RIESGOS'!AH8:AH17)&lt;=0.8,"ALTA",IF(AVERAGE('CRUCE RIESGOS'!AH8:AH17)=1,"MUY ALTA")))))),"")</f>
        <v/>
      </c>
      <c r="H17" s="595">
        <f>IFERROR(IF(AVERAGE('CRUCE RIESGOS'!AJ8:AJ17)="","",IF(AVERAGE('CRUCE RIESGOS'!AJ8:AJ17)&lt;=0.2,"LEVE",IF(AVERAGE('CRUCE RIESGOS'!AJ8:AJ17)&lt;=0.4,"MENOR",IF(AVERAGE('CRUCE RIESGOS'!AJ8:AJ17)&lt;=0.6,"MODERADO",IF(AVERAGE('CRUCE RIESGOS'!AJ8:AJ17)&lt;=0.8,"MAYOR",IF(AVERAGE('CRUCE RIESGOS'!AJ8:AJ17)=1,"CATASTRÓFICO")))))),"")</f>
        <v/>
      </c>
      <c r="I17" s="595">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739" t="n"/>
      <c r="K17" s="243" t="n"/>
      <c r="N17" s="12">
        <f>IF(N19&lt;&gt;""," -R","")</f>
        <v/>
      </c>
      <c r="P17" s="12">
        <f>IF(P19&lt;&gt;""," -R","")</f>
        <v/>
      </c>
      <c r="R17" s="12">
        <f>IF(R19&lt;&gt;""," -R","")</f>
        <v/>
      </c>
      <c r="T17" s="12">
        <f>IF(T19&lt;&gt;""," -R","")</f>
        <v/>
      </c>
      <c r="V17" s="12">
        <f>IF(V19&lt;&gt;""," -R","")</f>
        <v/>
      </c>
      <c r="X17" s="12">
        <f>IF(X19&lt;&gt;""," -R","")</f>
        <v/>
      </c>
      <c r="Z17" s="12">
        <f>IF(Z19&lt;&gt;""," -R","")</f>
        <v/>
      </c>
      <c r="AB17" s="12">
        <f>IF(AB19&lt;&gt;""," -R","")</f>
        <v/>
      </c>
      <c r="AD17" s="12">
        <f>IF(AD19&lt;&gt;""," -R","")</f>
        <v/>
      </c>
      <c r="AF17" s="12">
        <f>IF(AF19&lt;&gt;""," -R","")</f>
        <v/>
      </c>
      <c r="AH17" s="12">
        <f>IF(AH19&lt;&gt;""," -R","")</f>
        <v/>
      </c>
      <c r="AJ17" s="12">
        <f>IF(AJ19&lt;&gt;""," -R","")</f>
        <v/>
      </c>
      <c r="AL17" s="12">
        <f>IF(AL19&lt;&gt;""," -R","")</f>
        <v/>
      </c>
      <c r="AN17" s="12">
        <f>IF(AN19&lt;&gt;""," -R","")</f>
        <v/>
      </c>
      <c r="AP17" s="12">
        <f>IF(AP19&lt;&gt;""," -R","")</f>
        <v/>
      </c>
      <c r="AR17" s="12">
        <f>IF(AR19&lt;&gt;""," -R","")</f>
        <v/>
      </c>
      <c r="AT17" s="12">
        <f>IF(AT19&lt;&gt;""," -R","")</f>
        <v/>
      </c>
      <c r="AV17" s="12">
        <f>IF(AV19&lt;&gt;""," -R","")</f>
        <v/>
      </c>
      <c r="AX17" s="12">
        <f>IF(AX19&lt;&gt;""," -R","")</f>
        <v/>
      </c>
      <c r="AZ17" s="12">
        <f>IF(AZ19&lt;&gt;""," -R","")</f>
        <v/>
      </c>
      <c r="BB17" s="12">
        <f>IF(BB19&lt;&gt;""," -R","")</f>
        <v/>
      </c>
      <c r="BD17" s="12">
        <f>IF(BD19&lt;&gt;""," -R","")</f>
        <v/>
      </c>
      <c r="BF17" s="12">
        <f>IF(BF19&lt;&gt;""," -R","")</f>
        <v/>
      </c>
      <c r="BH17" s="12">
        <f>IF(BH19&lt;&gt;""," -R","")</f>
        <v/>
      </c>
      <c r="BJ17" s="12">
        <f>IF(BJ19&lt;&gt;""," -R","")</f>
        <v/>
      </c>
    </row>
    <row r="18" ht="15" customHeight="1">
      <c r="B18" s="8" t="n"/>
      <c r="C18" s="593" t="inlineStr">
        <is>
          <t xml:space="preserve"> Zona de riesgo alta: reducir el riesgo, evitar, compartir o transferir</t>
        </is>
      </c>
      <c r="D18" s="743" t="n"/>
      <c r="E18" s="742" t="n"/>
      <c r="F18" s="82">
        <f>COUNTIF('CRUCE RIESGOS'!$AL$8:$AL$17,"ALTO")</f>
        <v/>
      </c>
      <c r="G18" s="745" t="n"/>
      <c r="H18" s="745" t="n"/>
      <c r="I18" s="746" t="n"/>
      <c r="J18" s="735" t="n"/>
      <c r="K18" s="243" t="n"/>
    </row>
    <row r="19" ht="15" customHeight="1">
      <c r="B19" s="9" t="n"/>
      <c r="C19" s="593" t="inlineStr">
        <is>
          <t xml:space="preserve"> Zona de riesgo extrema: Reducir el riesgo, Evitar, Compartir o Transferir</t>
        </is>
      </c>
      <c r="D19" s="743" t="n"/>
      <c r="E19" s="742" t="n"/>
      <c r="F19" s="82">
        <f>COUNTIF('CRUCE RIESGOS'!$AL$8:$AL$17,"EXTREMO")</f>
        <v/>
      </c>
      <c r="G19" s="741" t="n"/>
      <c r="H19" s="741" t="n"/>
      <c r="I19" s="736" t="n"/>
      <c r="J19" s="738" t="n"/>
      <c r="K19" s="243" t="n"/>
      <c r="M19" s="12" t="n">
        <v>1.05</v>
      </c>
      <c r="N19" s="12">
        <f>IFERROR(VLOOKUP(M19,'CRUCE RIESGOS'!$C$8:$D$17,2,FALSE),"")</f>
        <v/>
      </c>
      <c r="O19" s="12" t="n">
        <v>2.05</v>
      </c>
      <c r="P19" s="12">
        <f>IFERROR(VLOOKUP(O19,'CRUCE RIESGOS'!$C$8:$D$17,2,FALSE),"")</f>
        <v/>
      </c>
      <c r="Q19" s="12" t="n">
        <v>3.05</v>
      </c>
      <c r="R19" s="12">
        <f>IFERROR(VLOOKUP(Q19,'CRUCE RIESGOS'!$C$8:$D$17,2,FALSE),"")</f>
        <v/>
      </c>
      <c r="S19" s="12" t="n">
        <v>4.05</v>
      </c>
      <c r="T19" s="12">
        <f>IFERROR(VLOOKUP(S19,'CRUCE RIESGOS'!$C$8:$D$17,2,FALSE),"")</f>
        <v/>
      </c>
      <c r="U19" s="12" t="n">
        <v>5.05</v>
      </c>
      <c r="V19" s="12">
        <f>IFERROR(VLOOKUP(U19,'CRUCE RIESGOS'!$C$8:$D$17,2,FALSE),"")</f>
        <v/>
      </c>
      <c r="W19" s="12" t="n">
        <v>6.05</v>
      </c>
      <c r="X19" s="12">
        <f>IFERROR(VLOOKUP(W19,'CRUCE RIESGOS'!$C$8:$D$17,2,FALSE),"")</f>
        <v/>
      </c>
      <c r="Y19" s="12" t="n">
        <v>7.05</v>
      </c>
      <c r="Z19" s="12">
        <f>IFERROR(VLOOKUP(Y19,'CRUCE RIESGOS'!$C$8:$D$17,2,FALSE),"")</f>
        <v/>
      </c>
      <c r="AA19" s="12" t="n">
        <v>8.050000000000001</v>
      </c>
      <c r="AB19" s="12">
        <f>IFERROR(VLOOKUP(AA19,'CRUCE RIESGOS'!$C$8:$D$17,2,FALSE),"")</f>
        <v/>
      </c>
      <c r="AC19" s="12" t="n">
        <v>9.050000000000001</v>
      </c>
      <c r="AD19" s="12">
        <f>IFERROR(VLOOKUP(AC19,'CRUCE RIESGOS'!$C$8:$D$17,2,FALSE),"")</f>
        <v/>
      </c>
      <c r="AE19" s="12" t="n">
        <v>10.05</v>
      </c>
      <c r="AF19" s="12">
        <f>IFERROR(VLOOKUP(AE19,'CRUCE RIESGOS'!$C$8:$D$17,2,FALSE),"")</f>
        <v/>
      </c>
      <c r="AG19" s="12" t="n">
        <v>11.05</v>
      </c>
      <c r="AH19" s="12">
        <f>IFERROR(VLOOKUP(AG19,'CRUCE RIESGOS'!$C$8:$D$17,2,FALSE),"")</f>
        <v/>
      </c>
      <c r="AI19" s="12" t="n">
        <v>12.05</v>
      </c>
      <c r="AJ19" s="12">
        <f>IFERROR(VLOOKUP(AI19,'CRUCE RIESGOS'!$C$8:$D$17,2,FALSE),"")</f>
        <v/>
      </c>
      <c r="AK19" s="12" t="n">
        <v>13.05</v>
      </c>
      <c r="AL19" s="12">
        <f>IFERROR(VLOOKUP(AK19,'CRUCE RIESGOS'!$C$8:$D$17,2,FALSE),"")</f>
        <v/>
      </c>
      <c r="AM19" s="12" t="n">
        <v>14.05</v>
      </c>
      <c r="AN19" s="12">
        <f>IFERROR(VLOOKUP(AM19,'CRUCE RIESGOS'!$C$8:$D$17,2,FALSE),"")</f>
        <v/>
      </c>
      <c r="AO19" s="12" t="n">
        <v>15.05</v>
      </c>
      <c r="AP19" s="12">
        <f>IFERROR(VLOOKUP(AO19,'CRUCE RIESGOS'!$C$8:$D$17,2,FALSE),"")</f>
        <v/>
      </c>
      <c r="AQ19" s="12" t="n">
        <v>16.05</v>
      </c>
      <c r="AR19" s="12">
        <f>IFERROR(VLOOKUP(AQ19,'CRUCE RIESGOS'!$C$8:$D$17,2,FALSE),"")</f>
        <v/>
      </c>
      <c r="AS19" s="12" t="n">
        <v>17.05</v>
      </c>
      <c r="AT19" s="12">
        <f>IFERROR(VLOOKUP(AS19,'CRUCE RIESGOS'!$C$8:$D$17,2,FALSE),"")</f>
        <v/>
      </c>
      <c r="AU19" s="12" t="n">
        <v>18.05</v>
      </c>
      <c r="AV19" s="12">
        <f>IFERROR(VLOOKUP(AU19,'CRUCE RIESGOS'!$C$8:$D$17,2,FALSE),"")</f>
        <v/>
      </c>
      <c r="AW19" s="12" t="n">
        <v>19.05</v>
      </c>
      <c r="AX19" s="12">
        <f>IFERROR(VLOOKUP(AW19,'CRUCE RIESGOS'!$C$8:$D$17,2,FALSE),"")</f>
        <v/>
      </c>
      <c r="AY19" s="12" t="n">
        <v>20.05</v>
      </c>
      <c r="AZ19" s="12">
        <f>IFERROR(VLOOKUP(AY19,'CRUCE RIESGOS'!$C$8:$D$17,2,FALSE),"")</f>
        <v/>
      </c>
      <c r="BA19" s="12" t="n">
        <v>21.05</v>
      </c>
      <c r="BB19" s="12">
        <f>IFERROR(VLOOKUP(BA19,'CRUCE RIESGOS'!$C$8:$D$17,2,FALSE),"")</f>
        <v/>
      </c>
      <c r="BC19" s="12" t="n">
        <v>22.05</v>
      </c>
      <c r="BD19" s="12">
        <f>IFERROR(VLOOKUP(BC19,'CRUCE RIESGOS'!$C$8:$D$17,2,FALSE),"")</f>
        <v/>
      </c>
      <c r="BE19" s="12" t="n">
        <v>23.05</v>
      </c>
      <c r="BF19" s="12">
        <f>IFERROR(VLOOKUP(BE19,'CRUCE RIESGOS'!$C$8:$D$17,2,FALSE),"")</f>
        <v/>
      </c>
      <c r="BG19" s="12" t="n">
        <v>24.05</v>
      </c>
      <c r="BH19" s="12">
        <f>IFERROR(VLOOKUP(BG19,'CRUCE RIESGOS'!$C$8:$D$17,2,FALSE),"")</f>
        <v/>
      </c>
      <c r="BI19" s="12" t="n">
        <v>25.05</v>
      </c>
      <c r="BJ19" s="12">
        <f>IFERROR(VLOOKUP(BI19,'CRUCE RIESGOS'!$C$8:$D$17,2,FALSE),"")</f>
        <v/>
      </c>
    </row>
    <row r="20">
      <c r="B20" s="292" t="n"/>
      <c r="C20" s="292" t="n"/>
      <c r="D20" s="292" t="n"/>
      <c r="E20" s="292" t="n"/>
      <c r="F20" s="292" t="n"/>
      <c r="G20" s="292" t="n"/>
      <c r="H20" s="292" t="n"/>
      <c r="I20" s="292" t="n"/>
      <c r="J20" s="292" t="n"/>
      <c r="K20" s="243" t="n"/>
      <c r="N20" s="12">
        <f>IF(N21&lt;&gt;""," -R","")</f>
        <v/>
      </c>
      <c r="P20" s="12">
        <f>IF(P21&lt;&gt;""," -R","")</f>
        <v/>
      </c>
      <c r="R20" s="12">
        <f>IF(R21&lt;&gt;""," -R","")</f>
        <v/>
      </c>
      <c r="T20" s="12">
        <f>IF(T21&lt;&gt;""," -R","")</f>
        <v/>
      </c>
      <c r="V20" s="12">
        <f>IF(V21&lt;&gt;""," -R","")</f>
        <v/>
      </c>
      <c r="X20" s="12">
        <f>IF(X21&lt;&gt;""," -R","")</f>
        <v/>
      </c>
      <c r="Z20" s="12">
        <f>IF(Z21&lt;&gt;""," -R","")</f>
        <v/>
      </c>
      <c r="AB20" s="12">
        <f>IF(AB21&lt;&gt;""," -R","")</f>
        <v/>
      </c>
      <c r="AD20" s="12">
        <f>IF(AD21&lt;&gt;""," -R","")</f>
        <v/>
      </c>
      <c r="AF20" s="12">
        <f>IF(AF21&lt;&gt;""," -R","")</f>
        <v/>
      </c>
      <c r="AH20" s="12">
        <f>IF(AH21&lt;&gt;""," -R","")</f>
        <v/>
      </c>
      <c r="AJ20" s="12">
        <f>IF(AJ21&lt;&gt;""," -R","")</f>
        <v/>
      </c>
      <c r="AL20" s="12">
        <f>IF(AL21&lt;&gt;""," -R","")</f>
        <v/>
      </c>
      <c r="AN20" s="12">
        <f>IF(AN21&lt;&gt;""," -R","")</f>
        <v/>
      </c>
      <c r="AP20" s="12">
        <f>IF(AP21&lt;&gt;""," -R","")</f>
        <v/>
      </c>
      <c r="AR20" s="12">
        <f>IF(AR21&lt;&gt;""," -R","")</f>
        <v/>
      </c>
      <c r="AT20" s="12">
        <f>IF(AT21&lt;&gt;""," -R","")</f>
        <v/>
      </c>
      <c r="AV20" s="12">
        <f>IF(AV21&lt;&gt;""," -R","")</f>
        <v/>
      </c>
      <c r="AX20" s="12">
        <f>IF(AX21&lt;&gt;""," -R","")</f>
        <v/>
      </c>
      <c r="AZ20" s="12">
        <f>IF(AZ21&lt;&gt;""," -R","")</f>
        <v/>
      </c>
      <c r="BB20" s="12">
        <f>IF(BB21&lt;&gt;""," -R","")</f>
        <v/>
      </c>
      <c r="BD20" s="12">
        <f>IF(BD21&lt;&gt;""," -R","")</f>
        <v/>
      </c>
      <c r="BF20" s="12">
        <f>IF(BF21&lt;&gt;""," -R","")</f>
        <v/>
      </c>
      <c r="BH20" s="12">
        <f>IF(BH21&lt;&gt;""," -R","")</f>
        <v/>
      </c>
      <c r="BJ20" s="12">
        <f>IF(BJ21&lt;&gt;""," -R","")</f>
        <v/>
      </c>
    </row>
    <row r="21" ht="74.55" customHeight="1">
      <c r="B21" s="581" t="inlineStr">
        <is>
          <t>Diagonal 18 No. 20-29 Fusagasugá – Cundinamarca
Teléfono (601) 8281483 Línea Gratuita 018000180414
www.ucundinamarca.edu.co   E-mail: info@ucundinamarca.edu.co
NIT: 890.680.062-2</t>
        </is>
      </c>
      <c r="K21" s="243" t="n"/>
      <c r="M21" s="12" t="n">
        <v>1.06</v>
      </c>
      <c r="N21" s="12">
        <f>IFERROR(VLOOKUP(M21,'CRUCE RIESGOS'!$C$8:$D$17,2,FALSE),"")</f>
        <v/>
      </c>
      <c r="O21" s="12" t="n">
        <v>2.06</v>
      </c>
      <c r="P21" s="12">
        <f>IFERROR(VLOOKUP(O21,'CRUCE RIESGOS'!$C$8:$D$17,2,FALSE),"")</f>
        <v/>
      </c>
      <c r="Q21" s="12" t="n">
        <v>3.06</v>
      </c>
      <c r="R21" s="12">
        <f>IFERROR(VLOOKUP(Q21,'CRUCE RIESGOS'!$C$8:$D$17,2,FALSE),"")</f>
        <v/>
      </c>
      <c r="S21" s="12" t="n">
        <v>4.06</v>
      </c>
      <c r="T21" s="12">
        <f>IFERROR(VLOOKUP(S21,'CRUCE RIESGOS'!$C$8:$D$17,2,FALSE),"")</f>
        <v/>
      </c>
      <c r="U21" s="12" t="n">
        <v>5.06</v>
      </c>
      <c r="V21" s="12">
        <f>IFERROR(VLOOKUP(U21,'CRUCE RIESGOS'!$C$8:$D$17,2,FALSE),"")</f>
        <v/>
      </c>
      <c r="W21" s="12" t="n">
        <v>6.06</v>
      </c>
      <c r="X21" s="12">
        <f>IFERROR(VLOOKUP(W21,'CRUCE RIESGOS'!$C$8:$D$17,2,FALSE),"")</f>
        <v/>
      </c>
      <c r="Y21" s="12" t="n">
        <v>7.06</v>
      </c>
      <c r="Z21" s="12">
        <f>IFERROR(VLOOKUP(Y21,'CRUCE RIESGOS'!$C$8:$D$17,2,FALSE),"")</f>
        <v/>
      </c>
      <c r="AA21" s="12" t="n">
        <v>8.06</v>
      </c>
      <c r="AB21" s="12">
        <f>IFERROR(VLOOKUP(AA21,'CRUCE RIESGOS'!$C$8:$D$17,2,FALSE),"")</f>
        <v/>
      </c>
      <c r="AC21" s="12" t="n">
        <v>9.06</v>
      </c>
      <c r="AD21" s="12">
        <f>IFERROR(VLOOKUP(AC21,'CRUCE RIESGOS'!$C$8:$D$17,2,FALSE),"")</f>
        <v/>
      </c>
      <c r="AE21" s="12" t="n">
        <v>10.06</v>
      </c>
      <c r="AF21" s="12">
        <f>IFERROR(VLOOKUP(AE21,'CRUCE RIESGOS'!$C$8:$D$17,2,FALSE),"")</f>
        <v/>
      </c>
      <c r="AG21" s="12" t="n">
        <v>11.06</v>
      </c>
      <c r="AH21" s="12">
        <f>IFERROR(VLOOKUP(AG21,'CRUCE RIESGOS'!$C$8:$D$17,2,FALSE),"")</f>
        <v/>
      </c>
      <c r="AI21" s="12" t="n">
        <v>12.06</v>
      </c>
      <c r="AJ21" s="12">
        <f>IFERROR(VLOOKUP(AI21,'CRUCE RIESGOS'!$C$8:$D$17,2,FALSE),"")</f>
        <v/>
      </c>
      <c r="AK21" s="12" t="n">
        <v>13.06</v>
      </c>
      <c r="AL21" s="12">
        <f>IFERROR(VLOOKUP(AK21,'CRUCE RIESGOS'!$C$8:$D$17,2,FALSE),"")</f>
        <v/>
      </c>
      <c r="AM21" s="12" t="n">
        <v>14.06</v>
      </c>
      <c r="AN21" s="12">
        <f>IFERROR(VLOOKUP(AM21,'CRUCE RIESGOS'!$C$8:$D$17,2,FALSE),"")</f>
        <v/>
      </c>
      <c r="AO21" s="12" t="n">
        <v>15.06</v>
      </c>
      <c r="AP21" s="12">
        <f>IFERROR(VLOOKUP(AO21,'CRUCE RIESGOS'!$C$8:$D$17,2,FALSE),"")</f>
        <v/>
      </c>
      <c r="AQ21" s="12" t="n">
        <v>16.06</v>
      </c>
      <c r="AR21" s="12">
        <f>IFERROR(VLOOKUP(AQ21,'CRUCE RIESGOS'!$C$8:$D$17,2,FALSE),"")</f>
        <v/>
      </c>
      <c r="AS21" s="12" t="n">
        <v>17.06</v>
      </c>
      <c r="AT21" s="12">
        <f>IFERROR(VLOOKUP(AS21,'CRUCE RIESGOS'!$C$8:$D$17,2,FALSE),"")</f>
        <v/>
      </c>
      <c r="AU21" s="12" t="n">
        <v>18.06</v>
      </c>
      <c r="AV21" s="12">
        <f>IFERROR(VLOOKUP(AU21,'CRUCE RIESGOS'!$C$8:$D$17,2,FALSE),"")</f>
        <v/>
      </c>
      <c r="AW21" s="12" t="n">
        <v>19.06</v>
      </c>
      <c r="AX21" s="12">
        <f>IFERROR(VLOOKUP(AW21,'CRUCE RIESGOS'!$C$8:$D$17,2,FALSE),"")</f>
        <v/>
      </c>
      <c r="AY21" s="12" t="n">
        <v>20.06</v>
      </c>
      <c r="AZ21" s="12">
        <f>IFERROR(VLOOKUP(AY21,'CRUCE RIESGOS'!$C$8:$D$17,2,FALSE),"")</f>
        <v/>
      </c>
      <c r="BA21" s="12" t="n">
        <v>21.06</v>
      </c>
      <c r="BB21" s="12">
        <f>IFERROR(VLOOKUP(BA21,'CRUCE RIESGOS'!$C$8:$D$17,2,FALSE),"")</f>
        <v/>
      </c>
      <c r="BC21" s="12" t="n">
        <v>22.06</v>
      </c>
      <c r="BD21" s="12">
        <f>IFERROR(VLOOKUP(BC21,'CRUCE RIESGOS'!$C$8:$D$17,2,FALSE),"")</f>
        <v/>
      </c>
      <c r="BE21" s="12" t="n">
        <v>23.06</v>
      </c>
      <c r="BF21" s="12">
        <f>IFERROR(VLOOKUP(BE21,'CRUCE RIESGOS'!$C$8:$D$17,2,FALSE),"")</f>
        <v/>
      </c>
      <c r="BG21" s="12" t="n">
        <v>24.06</v>
      </c>
      <c r="BH21" s="12">
        <f>IFERROR(VLOOKUP(BG21,'CRUCE RIESGOS'!$C$8:$D$17,2,FALSE),"")</f>
        <v/>
      </c>
      <c r="BI21" s="12" t="n">
        <v>25.06</v>
      </c>
      <c r="BJ21" s="12">
        <f>IFERROR(VLOOKUP(BI21,'CRUCE RIESGOS'!$C$8:$D$17,2,FALSE),"")</f>
        <v/>
      </c>
    </row>
    <row r="22">
      <c r="B22" s="270" t="n"/>
      <c r="C22" s="270" t="n"/>
      <c r="D22" s="270" t="n"/>
      <c r="E22" s="270" t="n"/>
      <c r="F22" s="270" t="n"/>
      <c r="G22" s="270" t="n"/>
      <c r="H22" s="270" t="n"/>
      <c r="I22" s="270" t="n"/>
      <c r="J22" s="270" t="n"/>
      <c r="K22" s="243" t="n"/>
      <c r="N22" s="12">
        <f>IF(N23&lt;&gt;""," -R","")</f>
        <v/>
      </c>
      <c r="P22" s="12">
        <f>IF(P23&lt;&gt;""," -R","")</f>
        <v/>
      </c>
      <c r="R22" s="12">
        <f>IF(R23&lt;&gt;""," -R","")</f>
        <v/>
      </c>
      <c r="T22" s="12">
        <f>IF(T23&lt;&gt;""," -R","")</f>
        <v/>
      </c>
      <c r="V22" s="12">
        <f>IF(V23&lt;&gt;""," -R","")</f>
        <v/>
      </c>
      <c r="X22" s="12">
        <f>IF(X23&lt;&gt;""," -R","")</f>
        <v/>
      </c>
      <c r="Z22" s="12">
        <f>IF(Z23&lt;&gt;""," -R","")</f>
        <v/>
      </c>
      <c r="AB22" s="12">
        <f>IF(AB23&lt;&gt;""," -R","")</f>
        <v/>
      </c>
      <c r="AD22" s="12">
        <f>IF(AD23&lt;&gt;""," -R","")</f>
        <v/>
      </c>
      <c r="AF22" s="12">
        <f>IF(AF23&lt;&gt;""," -R","")</f>
        <v/>
      </c>
      <c r="AH22" s="12">
        <f>IF(AH23&lt;&gt;""," -R","")</f>
        <v/>
      </c>
      <c r="AJ22" s="12">
        <f>IF(AJ23&lt;&gt;""," -R","")</f>
        <v/>
      </c>
      <c r="AL22" s="12">
        <f>IF(AL23&lt;&gt;""," -R","")</f>
        <v/>
      </c>
      <c r="AN22" s="12">
        <f>IF(AN23&lt;&gt;""," -R","")</f>
        <v/>
      </c>
      <c r="AP22" s="12">
        <f>IF(AP23&lt;&gt;""," -R","")</f>
        <v/>
      </c>
      <c r="AR22" s="12">
        <f>IF(AR23&lt;&gt;""," -R","")</f>
        <v/>
      </c>
      <c r="AT22" s="12">
        <f>IF(AT23&lt;&gt;""," -R","")</f>
        <v/>
      </c>
      <c r="AV22" s="12">
        <f>IF(AV23&lt;&gt;""," -R","")</f>
        <v/>
      </c>
      <c r="AX22" s="12">
        <f>IF(AX23&lt;&gt;""," -R","")</f>
        <v/>
      </c>
      <c r="AZ22" s="12">
        <f>IF(AZ23&lt;&gt;""," -R","")</f>
        <v/>
      </c>
      <c r="BB22" s="12">
        <f>IF(BB23&lt;&gt;""," -R","")</f>
        <v/>
      </c>
      <c r="BD22" s="12">
        <f>IF(BD23&lt;&gt;""," -R","")</f>
        <v/>
      </c>
      <c r="BF22" s="12">
        <f>IF(BF23&lt;&gt;""," -R","")</f>
        <v/>
      </c>
      <c r="BH22" s="12">
        <f>IF(BH23&lt;&gt;""," -R","")</f>
        <v/>
      </c>
      <c r="BJ22" s="12">
        <f>IF(BJ23&lt;&gt;""," -R","")</f>
        <v/>
      </c>
    </row>
    <row r="23" ht="38.55" customHeight="1">
      <c r="B23" s="270" t="n"/>
      <c r="C23" s="582" t="inlineStr">
        <is>
          <t>Documento controlado por el Sistema de Gestión de la Calidad 
Asegúrese que corresponde a la última versión consultando el Portal Institucional</t>
        </is>
      </c>
      <c r="K23" s="243" t="n"/>
      <c r="M23" s="12" t="n">
        <v>1.07</v>
      </c>
      <c r="N23" s="12">
        <f>IFERROR(VLOOKUP(M23,'CRUCE RIESGOS'!$C$8:$D$17,2,FALSE),"")</f>
        <v/>
      </c>
      <c r="O23" s="12" t="n">
        <v>2.07</v>
      </c>
      <c r="P23" s="12">
        <f>IFERROR(VLOOKUP(O23,'CRUCE RIESGOS'!$C$8:$D$17,2,FALSE),"")</f>
        <v/>
      </c>
      <c r="Q23" s="12" t="n">
        <v>3.07</v>
      </c>
      <c r="R23" s="12">
        <f>IFERROR(VLOOKUP(Q23,'CRUCE RIESGOS'!$C$8:$D$17,2,FALSE),"")</f>
        <v/>
      </c>
      <c r="S23" s="12" t="n">
        <v>4.07</v>
      </c>
      <c r="T23" s="12">
        <f>IFERROR(VLOOKUP(S23,'CRUCE RIESGOS'!$C$8:$D$17,2,FALSE),"")</f>
        <v/>
      </c>
      <c r="U23" s="12" t="n">
        <v>5.07</v>
      </c>
      <c r="V23" s="12">
        <f>IFERROR(VLOOKUP(U23,'CRUCE RIESGOS'!$C$8:$D$17,2,FALSE),"")</f>
        <v/>
      </c>
      <c r="W23" s="12" t="n">
        <v>6.07</v>
      </c>
      <c r="X23" s="12">
        <f>IFERROR(VLOOKUP(W23,'CRUCE RIESGOS'!$C$8:$D$17,2,FALSE),"")</f>
        <v/>
      </c>
      <c r="Y23" s="12" t="n">
        <v>7.07</v>
      </c>
      <c r="Z23" s="12">
        <f>IFERROR(VLOOKUP(Y23,'CRUCE RIESGOS'!$C$8:$D$17,2,FALSE),"")</f>
        <v/>
      </c>
      <c r="AA23" s="12" t="n">
        <v>8.07</v>
      </c>
      <c r="AB23" s="12">
        <f>IFERROR(VLOOKUP(AA23,'CRUCE RIESGOS'!$C$8:$D$17,2,FALSE),"")</f>
        <v/>
      </c>
      <c r="AC23" s="12" t="n">
        <v>9.07</v>
      </c>
      <c r="AD23" s="12">
        <f>IFERROR(VLOOKUP(AC23,'CRUCE RIESGOS'!$C$8:$D$17,2,FALSE),"")</f>
        <v/>
      </c>
      <c r="AE23" s="12" t="n">
        <v>10.07</v>
      </c>
      <c r="AF23" s="12">
        <f>IFERROR(VLOOKUP(AE23,'CRUCE RIESGOS'!$C$8:$D$17,2,FALSE),"")</f>
        <v/>
      </c>
      <c r="AG23" s="12" t="n">
        <v>11.07</v>
      </c>
      <c r="AH23" s="12">
        <f>IFERROR(VLOOKUP(AG23,'CRUCE RIESGOS'!$C$8:$D$17,2,FALSE),"")</f>
        <v/>
      </c>
      <c r="AI23" s="12" t="n">
        <v>12.07</v>
      </c>
      <c r="AJ23" s="12">
        <f>IFERROR(VLOOKUP(AI23,'CRUCE RIESGOS'!$C$8:$D$17,2,FALSE),"")</f>
        <v/>
      </c>
      <c r="AK23" s="12" t="n">
        <v>13.07</v>
      </c>
      <c r="AL23" s="12">
        <f>IFERROR(VLOOKUP(AK23,'CRUCE RIESGOS'!$C$8:$D$17,2,FALSE),"")</f>
        <v/>
      </c>
      <c r="AM23" s="12" t="n">
        <v>14.07</v>
      </c>
      <c r="AN23" s="12">
        <f>IFERROR(VLOOKUP(AM23,'CRUCE RIESGOS'!$C$8:$D$17,2,FALSE),"")</f>
        <v/>
      </c>
      <c r="AO23" s="12" t="n">
        <v>15.07</v>
      </c>
      <c r="AP23" s="12">
        <f>IFERROR(VLOOKUP(AO23,'CRUCE RIESGOS'!$C$8:$D$17,2,FALSE),"")</f>
        <v/>
      </c>
      <c r="AQ23" s="12" t="n">
        <v>16.07</v>
      </c>
      <c r="AR23" s="12">
        <f>IFERROR(VLOOKUP(AQ23,'CRUCE RIESGOS'!$C$8:$D$17,2,FALSE),"")</f>
        <v/>
      </c>
      <c r="AS23" s="12" t="n">
        <v>17.07</v>
      </c>
      <c r="AT23" s="12">
        <f>IFERROR(VLOOKUP(AS23,'CRUCE RIESGOS'!$C$8:$D$17,2,FALSE),"")</f>
        <v/>
      </c>
      <c r="AU23" s="12" t="n">
        <v>18.07</v>
      </c>
      <c r="AV23" s="12">
        <f>IFERROR(VLOOKUP(AU23,'CRUCE RIESGOS'!$C$8:$D$17,2,FALSE),"")</f>
        <v/>
      </c>
      <c r="AW23" s="12" t="n">
        <v>19.07</v>
      </c>
      <c r="AX23" s="12">
        <f>IFERROR(VLOOKUP(AW23,'CRUCE RIESGOS'!$C$8:$D$17,2,FALSE),"")</f>
        <v/>
      </c>
      <c r="AY23" s="12" t="n">
        <v>20.07</v>
      </c>
      <c r="AZ23" s="12">
        <f>IFERROR(VLOOKUP(AY23,'CRUCE RIESGOS'!$C$8:$D$17,2,FALSE),"")</f>
        <v/>
      </c>
      <c r="BA23" s="12" t="n">
        <v>21.07</v>
      </c>
      <c r="BB23" s="12">
        <f>IFERROR(VLOOKUP(BA23,'CRUCE RIESGOS'!$C$8:$D$17,2,FALSE),"")</f>
        <v/>
      </c>
      <c r="BC23" s="12" t="n">
        <v>22.07</v>
      </c>
      <c r="BD23" s="12">
        <f>IFERROR(VLOOKUP(BC23,'CRUCE RIESGOS'!$C$8:$D$17,2,FALSE),"")</f>
        <v/>
      </c>
      <c r="BE23" s="12" t="n">
        <v>23.07</v>
      </c>
      <c r="BF23" s="12">
        <f>IFERROR(VLOOKUP(BE23,'CRUCE RIESGOS'!$C$8:$D$17,2,FALSE),"")</f>
        <v/>
      </c>
      <c r="BG23" s="12" t="n">
        <v>24.07</v>
      </c>
      <c r="BH23" s="12">
        <f>IFERROR(VLOOKUP(BG23,'CRUCE RIESGOS'!$C$8:$D$17,2,FALSE),"")</f>
        <v/>
      </c>
      <c r="BI23" s="12" t="n">
        <v>25.07</v>
      </c>
      <c r="BJ23" s="12">
        <f>IFERROR(VLOOKUP(BI23,'CRUCE RIESGOS'!$C$8:$D$17,2,FALSE),"")</f>
        <v/>
      </c>
    </row>
    <row r="24" ht="14.55" customHeight="1">
      <c r="K24" s="243" t="n"/>
      <c r="N24" s="12">
        <f>IF(N25&lt;&gt;""," -R","")</f>
        <v/>
      </c>
      <c r="P24" s="12">
        <f>IF(P25&lt;&gt;""," -R","")</f>
        <v/>
      </c>
      <c r="R24" s="12">
        <f>IF(R25&lt;&gt;""," -R","")</f>
        <v/>
      </c>
      <c r="T24" s="12">
        <f>IF(T25&lt;&gt;""," -R","")</f>
        <v/>
      </c>
      <c r="V24" s="12">
        <f>IF(V25&lt;&gt;""," -R","")</f>
        <v/>
      </c>
      <c r="X24" s="12">
        <f>IF(X25&lt;&gt;""," -R","")</f>
        <v/>
      </c>
      <c r="Z24" s="12">
        <f>IF(Z25&lt;&gt;""," -R","")</f>
        <v/>
      </c>
      <c r="AB24" s="12">
        <f>IF(AB25&lt;&gt;""," -R","")</f>
        <v/>
      </c>
      <c r="AD24" s="12">
        <f>IF(AD25&lt;&gt;""," -R","")</f>
        <v/>
      </c>
      <c r="AF24" s="12">
        <f>IF(AF25&lt;&gt;""," -R","")</f>
        <v/>
      </c>
      <c r="AH24" s="12">
        <f>IF(AH25&lt;&gt;""," -R","")</f>
        <v/>
      </c>
      <c r="AJ24" s="12">
        <f>IF(AJ25&lt;&gt;""," -R","")</f>
        <v/>
      </c>
      <c r="AL24" s="12">
        <f>IF(AL25&lt;&gt;""," -R","")</f>
        <v/>
      </c>
      <c r="AN24" s="12">
        <f>IF(AN25&lt;&gt;""," -R","")</f>
        <v/>
      </c>
      <c r="AP24" s="12">
        <f>IF(AP25&lt;&gt;""," -R","")</f>
        <v/>
      </c>
      <c r="AR24" s="12">
        <f>IF(AR25&lt;&gt;""," -R","")</f>
        <v/>
      </c>
      <c r="AT24" s="12">
        <f>IF(AT25&lt;&gt;""," -R","")</f>
        <v/>
      </c>
      <c r="AV24" s="12">
        <f>IF(AV25&lt;&gt;""," -R","")</f>
        <v/>
      </c>
      <c r="AX24" s="12">
        <f>IF(AX25&lt;&gt;""," -R","")</f>
        <v/>
      </c>
      <c r="AZ24" s="12">
        <f>IF(AZ25&lt;&gt;""," -R","")</f>
        <v/>
      </c>
      <c r="BB24" s="12">
        <f>IF(BB25&lt;&gt;""," -R","")</f>
        <v/>
      </c>
      <c r="BD24" s="12">
        <f>IF(BD25&lt;&gt;""," -R","")</f>
        <v/>
      </c>
      <c r="BF24" s="12">
        <f>IF(BF25&lt;&gt;""," -R","")</f>
        <v/>
      </c>
      <c r="BH24" s="12">
        <f>IF(BH25&lt;&gt;""," -R","")</f>
        <v/>
      </c>
      <c r="BJ24" s="12">
        <f>IF(BJ25&lt;&gt;""," -R","")</f>
        <v/>
      </c>
    </row>
    <row r="25">
      <c r="K25" s="243" t="n"/>
      <c r="M25" s="12" t="n">
        <v>1.08</v>
      </c>
      <c r="N25" s="12">
        <f>IFERROR(VLOOKUP(M25,'CRUCE RIESGOS'!$C$8:$D$17,2,FALSE),"")</f>
        <v/>
      </c>
      <c r="O25" s="12" t="n">
        <v>2.08</v>
      </c>
      <c r="P25" s="12">
        <f>IFERROR(VLOOKUP(O25,'CRUCE RIESGOS'!$C$8:$D$17,2,FALSE),"")</f>
        <v/>
      </c>
      <c r="Q25" s="12" t="n">
        <v>3.08</v>
      </c>
      <c r="R25" s="12">
        <f>IFERROR(VLOOKUP(Q25,'CRUCE RIESGOS'!$C$8:$D$17,2,FALSE),"")</f>
        <v/>
      </c>
      <c r="S25" s="12" t="n">
        <v>4.08</v>
      </c>
      <c r="T25" s="12">
        <f>IFERROR(VLOOKUP(S25,'CRUCE RIESGOS'!$C$8:$D$17,2,FALSE),"")</f>
        <v/>
      </c>
      <c r="U25" s="12" t="n">
        <v>5.08</v>
      </c>
      <c r="V25" s="12">
        <f>IFERROR(VLOOKUP(U25,'CRUCE RIESGOS'!$C$8:$D$17,2,FALSE),"")</f>
        <v/>
      </c>
      <c r="W25" s="12" t="n">
        <v>6.08</v>
      </c>
      <c r="X25" s="12">
        <f>IFERROR(VLOOKUP(W25,'CRUCE RIESGOS'!$C$8:$D$17,2,FALSE),"")</f>
        <v/>
      </c>
      <c r="Y25" s="12" t="n">
        <v>7.08</v>
      </c>
      <c r="Z25" s="12">
        <f>IFERROR(VLOOKUP(Y25,'CRUCE RIESGOS'!$C$8:$D$17,2,FALSE),"")</f>
        <v/>
      </c>
      <c r="AA25" s="12" t="n">
        <v>8.08</v>
      </c>
      <c r="AB25" s="12">
        <f>IFERROR(VLOOKUP(AA25,'CRUCE RIESGOS'!$C$8:$D$17,2,FALSE),"")</f>
        <v/>
      </c>
      <c r="AC25" s="12" t="n">
        <v>9.08</v>
      </c>
      <c r="AD25" s="12">
        <f>IFERROR(VLOOKUP(AC25,'CRUCE RIESGOS'!$C$8:$D$17,2,FALSE),"")</f>
        <v/>
      </c>
      <c r="AE25" s="12" t="n">
        <v>10.08</v>
      </c>
      <c r="AF25" s="12">
        <f>IFERROR(VLOOKUP(AE25,'CRUCE RIESGOS'!$C$8:$D$17,2,FALSE),"")</f>
        <v/>
      </c>
      <c r="AG25" s="12" t="n">
        <v>11.08</v>
      </c>
      <c r="AH25" s="12">
        <f>IFERROR(VLOOKUP(AG25,'CRUCE RIESGOS'!$C$8:$D$17,2,FALSE),"")</f>
        <v/>
      </c>
      <c r="AI25" s="12" t="n">
        <v>12.08</v>
      </c>
      <c r="AJ25" s="12">
        <f>IFERROR(VLOOKUP(AI25,'CRUCE RIESGOS'!$C$8:$D$17,2,FALSE),"")</f>
        <v/>
      </c>
      <c r="AK25" s="12" t="n">
        <v>13.08</v>
      </c>
      <c r="AL25" s="12">
        <f>IFERROR(VLOOKUP(AK25,'CRUCE RIESGOS'!$C$8:$D$17,2,FALSE),"")</f>
        <v/>
      </c>
      <c r="AM25" s="12" t="n">
        <v>14.08</v>
      </c>
      <c r="AN25" s="12">
        <f>IFERROR(VLOOKUP(AM25,'CRUCE RIESGOS'!$C$8:$D$17,2,FALSE),"")</f>
        <v/>
      </c>
      <c r="AO25" s="12" t="n">
        <v>15.08</v>
      </c>
      <c r="AP25" s="12">
        <f>IFERROR(VLOOKUP(AO25,'CRUCE RIESGOS'!$C$8:$D$17,2,FALSE),"")</f>
        <v/>
      </c>
      <c r="AQ25" s="12" t="n">
        <v>16.08</v>
      </c>
      <c r="AR25" s="12">
        <f>IFERROR(VLOOKUP(AQ25,'CRUCE RIESGOS'!$C$8:$D$17,2,FALSE),"")</f>
        <v/>
      </c>
      <c r="AS25" s="12" t="n">
        <v>17.08</v>
      </c>
      <c r="AT25" s="12">
        <f>IFERROR(VLOOKUP(AS25,'CRUCE RIESGOS'!$C$8:$D$17,2,FALSE),"")</f>
        <v/>
      </c>
      <c r="AU25" s="12" t="n">
        <v>18.08</v>
      </c>
      <c r="AV25" s="12">
        <f>IFERROR(VLOOKUP(AU25,'CRUCE RIESGOS'!$C$8:$D$17,2,FALSE),"")</f>
        <v/>
      </c>
      <c r="AW25" s="12" t="n">
        <v>19.08</v>
      </c>
      <c r="AX25" s="12">
        <f>IFERROR(VLOOKUP(AW25,'CRUCE RIESGOS'!$C$8:$D$17,2,FALSE),"")</f>
        <v/>
      </c>
      <c r="AY25" s="12" t="n">
        <v>20.08</v>
      </c>
      <c r="AZ25" s="12">
        <f>IFERROR(VLOOKUP(AY25,'CRUCE RIESGOS'!$C$8:$D$17,2,FALSE),"")</f>
        <v/>
      </c>
      <c r="BA25" s="12" t="n">
        <v>21.08</v>
      </c>
      <c r="BB25" s="12">
        <f>IFERROR(VLOOKUP(BA25,'CRUCE RIESGOS'!$C$8:$D$17,2,FALSE),"")</f>
        <v/>
      </c>
      <c r="BC25" s="12" t="n">
        <v>22.08</v>
      </c>
      <c r="BD25" s="12">
        <f>IFERROR(VLOOKUP(BC25,'CRUCE RIESGOS'!$C$8:$D$17,2,FALSE),"")</f>
        <v/>
      </c>
      <c r="BE25" s="12" t="n">
        <v>23.08</v>
      </c>
      <c r="BF25" s="12">
        <f>IFERROR(VLOOKUP(BE25,'CRUCE RIESGOS'!$C$8:$D$17,2,FALSE),"")</f>
        <v/>
      </c>
      <c r="BG25" s="12" t="n">
        <v>24.08</v>
      </c>
      <c r="BH25" s="12">
        <f>IFERROR(VLOOKUP(BG25,'CRUCE RIESGOS'!$C$8:$D$17,2,FALSE),"")</f>
        <v/>
      </c>
      <c r="BI25" s="12" t="n">
        <v>25.08</v>
      </c>
      <c r="BJ25" s="12">
        <f>IFERROR(VLOOKUP(BI25,'CRUCE RIESGOS'!$C$8:$D$17,2,FALSE),"")</f>
        <v/>
      </c>
    </row>
    <row r="26">
      <c r="K26" s="243" t="n"/>
      <c r="N26" s="12">
        <f>IF(N27&lt;&gt;""," -R","")</f>
        <v/>
      </c>
      <c r="P26" s="12">
        <f>IF(P27&lt;&gt;""," -R","")</f>
        <v/>
      </c>
      <c r="R26" s="12">
        <f>IF(R27&lt;&gt;""," -R","")</f>
        <v/>
      </c>
      <c r="T26" s="12">
        <f>IF(T27&lt;&gt;""," -R","")</f>
        <v/>
      </c>
      <c r="V26" s="12">
        <f>IF(V27&lt;&gt;""," -R","")</f>
        <v/>
      </c>
      <c r="X26" s="12">
        <f>IF(X27&lt;&gt;""," -R","")</f>
        <v/>
      </c>
      <c r="Z26" s="12">
        <f>IF(Z27&lt;&gt;""," -R","")</f>
        <v/>
      </c>
      <c r="AB26" s="12">
        <f>IF(AB27&lt;&gt;""," -R","")</f>
        <v/>
      </c>
      <c r="AD26" s="12">
        <f>IF(AD27&lt;&gt;""," -R","")</f>
        <v/>
      </c>
      <c r="AF26" s="12">
        <f>IF(AF27&lt;&gt;""," -R","")</f>
        <v/>
      </c>
      <c r="AH26" s="12">
        <f>IF(AH27&lt;&gt;""," -R","")</f>
        <v/>
      </c>
      <c r="AJ26" s="12">
        <f>IF(AJ27&lt;&gt;""," -R","")</f>
        <v/>
      </c>
      <c r="AL26" s="12">
        <f>IF(AL27&lt;&gt;""," -R","")</f>
        <v/>
      </c>
      <c r="AN26" s="12">
        <f>IF(AN27&lt;&gt;""," -R","")</f>
        <v/>
      </c>
      <c r="AP26" s="12">
        <f>IF(AP27&lt;&gt;""," -R","")</f>
        <v/>
      </c>
      <c r="AR26" s="12">
        <f>IF(AR27&lt;&gt;""," -R","")</f>
        <v/>
      </c>
      <c r="AT26" s="12">
        <f>IF(AT27&lt;&gt;""," -R","")</f>
        <v/>
      </c>
      <c r="AV26" s="12">
        <f>IF(AV27&lt;&gt;""," -R","")</f>
        <v/>
      </c>
      <c r="AX26" s="12">
        <f>IF(AX27&lt;&gt;""," -R","")</f>
        <v/>
      </c>
      <c r="AZ26" s="12">
        <f>IF(AZ27&lt;&gt;""," -R","")</f>
        <v/>
      </c>
      <c r="BB26" s="12">
        <f>IF(BB27&lt;&gt;""," -R","")</f>
        <v/>
      </c>
      <c r="BD26" s="12">
        <f>IF(BD27&lt;&gt;""," -R","")</f>
        <v/>
      </c>
      <c r="BF26" s="12">
        <f>IF(BF27&lt;&gt;""," -R","")</f>
        <v/>
      </c>
      <c r="BH26" s="12">
        <f>IF(BH27&lt;&gt;""," -R","")</f>
        <v/>
      </c>
      <c r="BJ26" s="12">
        <f>IF(BJ27&lt;&gt;""," -R","")</f>
        <v/>
      </c>
    </row>
    <row r="27">
      <c r="K27" s="243" t="n"/>
      <c r="M27" s="12" t="n">
        <v>1.09</v>
      </c>
      <c r="N27" s="12">
        <f>IFERROR(VLOOKUP(M27,'CRUCE RIESGOS'!$C$8:$D$17,2,FALSE),"")</f>
        <v/>
      </c>
      <c r="O27" s="12" t="n">
        <v>2.09</v>
      </c>
      <c r="P27" s="12">
        <f>IFERROR(VLOOKUP(O27,'CRUCE RIESGOS'!$C$8:$D$17,2,FALSE),"")</f>
        <v/>
      </c>
      <c r="Q27" s="12" t="n">
        <v>3.09</v>
      </c>
      <c r="R27" s="12">
        <f>IFERROR(VLOOKUP(Q27,'CRUCE RIESGOS'!$C$8:$D$17,2,FALSE),"")</f>
        <v/>
      </c>
      <c r="S27" s="12" t="n">
        <v>4.09</v>
      </c>
      <c r="T27" s="12">
        <f>IFERROR(VLOOKUP(S27,'CRUCE RIESGOS'!$C$8:$D$17,2,FALSE),"")</f>
        <v/>
      </c>
      <c r="U27" s="12" t="n">
        <v>5.09</v>
      </c>
      <c r="V27" s="12">
        <f>IFERROR(VLOOKUP(U27,'CRUCE RIESGOS'!$C$8:$D$17,2,FALSE),"")</f>
        <v/>
      </c>
      <c r="W27" s="12" t="n">
        <v>6.09</v>
      </c>
      <c r="X27" s="12">
        <f>IFERROR(VLOOKUP(W27,'CRUCE RIESGOS'!$C$8:$D$17,2,FALSE),"")</f>
        <v/>
      </c>
      <c r="Y27" s="12" t="n">
        <v>7.09</v>
      </c>
      <c r="Z27" s="12">
        <f>IFERROR(VLOOKUP(Y27,'CRUCE RIESGOS'!$C$8:$D$17,2,FALSE),"")</f>
        <v/>
      </c>
      <c r="AA27" s="12" t="n">
        <v>8.09</v>
      </c>
      <c r="AB27" s="12">
        <f>IFERROR(VLOOKUP(AA27,'CRUCE RIESGOS'!$C$8:$D$17,2,FALSE),"")</f>
        <v/>
      </c>
      <c r="AC27" s="12" t="n">
        <v>9.09</v>
      </c>
      <c r="AD27" s="12">
        <f>IFERROR(VLOOKUP(AC27,'CRUCE RIESGOS'!$C$8:$D$17,2,FALSE),"")</f>
        <v/>
      </c>
      <c r="AE27" s="12" t="n">
        <v>10.09</v>
      </c>
      <c r="AF27" s="12">
        <f>IFERROR(VLOOKUP(AE27,'CRUCE RIESGOS'!$C$8:$D$17,2,FALSE),"")</f>
        <v/>
      </c>
      <c r="AG27" s="12" t="n">
        <v>11.09</v>
      </c>
      <c r="AH27" s="12">
        <f>IFERROR(VLOOKUP(AG27,'CRUCE RIESGOS'!$C$8:$D$17,2,FALSE),"")</f>
        <v/>
      </c>
      <c r="AI27" s="12" t="n">
        <v>12.09</v>
      </c>
      <c r="AJ27" s="12">
        <f>IFERROR(VLOOKUP(AI27,'CRUCE RIESGOS'!$C$8:$D$17,2,FALSE),"")</f>
        <v/>
      </c>
      <c r="AK27" s="12" t="n">
        <v>13.09</v>
      </c>
      <c r="AL27" s="12">
        <f>IFERROR(VLOOKUP(AK27,'CRUCE RIESGOS'!$C$8:$D$17,2,FALSE),"")</f>
        <v/>
      </c>
      <c r="AM27" s="12" t="n">
        <v>14.09</v>
      </c>
      <c r="AN27" s="12">
        <f>IFERROR(VLOOKUP(AM27,'CRUCE RIESGOS'!$C$8:$D$17,2,FALSE),"")</f>
        <v/>
      </c>
      <c r="AO27" s="12" t="n">
        <v>15.09</v>
      </c>
      <c r="AP27" s="12">
        <f>IFERROR(VLOOKUP(AO27,'CRUCE RIESGOS'!$C$8:$D$17,2,FALSE),"")</f>
        <v/>
      </c>
      <c r="AQ27" s="12" t="n">
        <v>16.09</v>
      </c>
      <c r="AR27" s="12">
        <f>IFERROR(VLOOKUP(AQ27,'CRUCE RIESGOS'!$C$8:$D$17,2,FALSE),"")</f>
        <v/>
      </c>
      <c r="AS27" s="12" t="n">
        <v>17.09</v>
      </c>
      <c r="AT27" s="12">
        <f>IFERROR(VLOOKUP(AS27,'CRUCE RIESGOS'!$C$8:$D$17,2,FALSE),"")</f>
        <v/>
      </c>
      <c r="AU27" s="12" t="n">
        <v>18.09</v>
      </c>
      <c r="AV27" s="12">
        <f>IFERROR(VLOOKUP(AU27,'CRUCE RIESGOS'!$C$8:$D$17,2,FALSE),"")</f>
        <v/>
      </c>
      <c r="AW27" s="12" t="n">
        <v>19.09</v>
      </c>
      <c r="AX27" s="12">
        <f>IFERROR(VLOOKUP(AW27,'CRUCE RIESGOS'!$C$8:$D$17,2,FALSE),"")</f>
        <v/>
      </c>
      <c r="AY27" s="12" t="n">
        <v>20.09</v>
      </c>
      <c r="AZ27" s="12">
        <f>IFERROR(VLOOKUP(AY27,'CRUCE RIESGOS'!$C$8:$D$17,2,FALSE),"")</f>
        <v/>
      </c>
      <c r="BA27" s="12" t="n">
        <v>21.09</v>
      </c>
      <c r="BB27" s="12">
        <f>IFERROR(VLOOKUP(BA27,'CRUCE RIESGOS'!$C$8:$D$17,2,FALSE),"")</f>
        <v/>
      </c>
      <c r="BC27" s="12" t="n">
        <v>22.09</v>
      </c>
      <c r="BD27" s="12">
        <f>IFERROR(VLOOKUP(BC27,'CRUCE RIESGOS'!$C$8:$D$17,2,FALSE),"")</f>
        <v/>
      </c>
      <c r="BE27" s="12" t="n">
        <v>23.09</v>
      </c>
      <c r="BF27" s="12">
        <f>IFERROR(VLOOKUP(BE27,'CRUCE RIESGOS'!$C$8:$D$17,2,FALSE),"")</f>
        <v/>
      </c>
      <c r="BG27" s="12" t="n">
        <v>24.09</v>
      </c>
      <c r="BH27" s="12">
        <f>IFERROR(VLOOKUP(BG27,'CRUCE RIESGOS'!$C$8:$D$17,2,FALSE),"")</f>
        <v/>
      </c>
      <c r="BI27" s="12" t="n">
        <v>25.09</v>
      </c>
      <c r="BJ27" s="12">
        <f>IFERROR(VLOOKUP(BI27,'CRUCE RIESGOS'!$C$8:$D$17,2,FALSE),"")</f>
        <v/>
      </c>
    </row>
    <row r="28">
      <c r="K28" s="243" t="n"/>
      <c r="N28" s="12">
        <f>IF(N29&lt;&gt;""," -R","")</f>
        <v/>
      </c>
      <c r="P28" s="12">
        <f>IF(P29&lt;&gt;""," -R","")</f>
        <v/>
      </c>
      <c r="R28" s="12">
        <f>IF(R29&lt;&gt;""," -R","")</f>
        <v/>
      </c>
      <c r="T28" s="12">
        <f>IF(T29&lt;&gt;""," -R","")</f>
        <v/>
      </c>
      <c r="V28" s="12">
        <f>IF(V29&lt;&gt;""," -R","")</f>
        <v/>
      </c>
      <c r="X28" s="12">
        <f>IF(X29&lt;&gt;""," -R","")</f>
        <v/>
      </c>
      <c r="Z28" s="12">
        <f>IF(Z29&lt;&gt;""," -R","")</f>
        <v/>
      </c>
      <c r="AB28" s="12">
        <f>IF(AB29&lt;&gt;""," -R","")</f>
        <v/>
      </c>
      <c r="AD28" s="12">
        <f>IF(AD29&lt;&gt;""," -R","")</f>
        <v/>
      </c>
      <c r="AF28" s="12">
        <f>IF(AF29&lt;&gt;""," -R","")</f>
        <v/>
      </c>
      <c r="AH28" s="12">
        <f>IF(AH29&lt;&gt;""," -R","")</f>
        <v/>
      </c>
      <c r="AJ28" s="12">
        <f>IF(AJ29&lt;&gt;""," -R","")</f>
        <v/>
      </c>
      <c r="AL28" s="12">
        <f>IF(AL29&lt;&gt;""," -R","")</f>
        <v/>
      </c>
      <c r="AN28" s="12">
        <f>IF(AN29&lt;&gt;""," -R","")</f>
        <v/>
      </c>
      <c r="AP28" s="12">
        <f>IF(AP29&lt;&gt;""," -R","")</f>
        <v/>
      </c>
      <c r="AR28" s="12">
        <f>IF(AR29&lt;&gt;""," -R","")</f>
        <v/>
      </c>
      <c r="AT28" s="12">
        <f>IF(AT29&lt;&gt;""," -R","")</f>
        <v/>
      </c>
      <c r="AV28" s="12">
        <f>IF(AV29&lt;&gt;""," -R","")</f>
        <v/>
      </c>
      <c r="AX28" s="12">
        <f>IF(AX29&lt;&gt;""," -R","")</f>
        <v/>
      </c>
      <c r="AZ28" s="12">
        <f>IF(AZ29&lt;&gt;""," -R","")</f>
        <v/>
      </c>
      <c r="BB28" s="12">
        <f>IF(BB29&lt;&gt;""," -R","")</f>
        <v/>
      </c>
      <c r="BD28" s="12">
        <f>IF(BD29&lt;&gt;""," -R","")</f>
        <v/>
      </c>
      <c r="BF28" s="12">
        <f>IF(BF29&lt;&gt;""," -R","")</f>
        <v/>
      </c>
      <c r="BH28" s="12">
        <f>IF(BH29&lt;&gt;""," -R","")</f>
        <v/>
      </c>
      <c r="BJ28" s="12">
        <f>IF(BJ29&lt;&gt;""," -R","")</f>
        <v/>
      </c>
    </row>
    <row r="29">
      <c r="K29" s="243" t="n"/>
      <c r="M29" s="12" t="n">
        <v>1.1</v>
      </c>
      <c r="N29" s="12">
        <f>IFERROR(VLOOKUP(M29,'CRUCE RIESGOS'!$C$8:$D$17,2,FALSE),"")</f>
        <v/>
      </c>
      <c r="O29" s="12" t="n">
        <v>2.1</v>
      </c>
      <c r="P29" s="12">
        <f>IFERROR(VLOOKUP(O29,'CRUCE RIESGOS'!$C$8:$D$17,2,FALSE),"")</f>
        <v/>
      </c>
      <c r="Q29" s="12" t="n">
        <v>3.1</v>
      </c>
      <c r="R29" s="12">
        <f>IFERROR(VLOOKUP(Q29,'CRUCE RIESGOS'!$C$8:$D$17,2,FALSE),"")</f>
        <v/>
      </c>
      <c r="S29" s="12" t="n">
        <v>4.1</v>
      </c>
      <c r="T29" s="12">
        <f>IFERROR(VLOOKUP(S29,'CRUCE RIESGOS'!$C$8:$D$17,2,FALSE),"")</f>
        <v/>
      </c>
      <c r="U29" s="12" t="n">
        <v>5.1</v>
      </c>
      <c r="V29" s="12">
        <f>IFERROR(VLOOKUP(U29,'CRUCE RIESGOS'!$C$8:$D$17,2,FALSE),"")</f>
        <v/>
      </c>
      <c r="W29" s="12" t="n">
        <v>6.1</v>
      </c>
      <c r="X29" s="12">
        <f>IFERROR(VLOOKUP(W29,'CRUCE RIESGOS'!$C$8:$D$17,2,FALSE),"")</f>
        <v/>
      </c>
      <c r="Y29" s="12" t="n">
        <v>7.1</v>
      </c>
      <c r="Z29" s="12">
        <f>IFERROR(VLOOKUP(Y29,'CRUCE RIESGOS'!$C$8:$D$17,2,FALSE),"")</f>
        <v/>
      </c>
      <c r="AA29" s="12" t="n">
        <v>8.1</v>
      </c>
      <c r="AB29" s="12">
        <f>IFERROR(VLOOKUP(AA29,'CRUCE RIESGOS'!$C$8:$D$17,2,FALSE),"")</f>
        <v/>
      </c>
      <c r="AC29" s="12" t="n">
        <v>9.1</v>
      </c>
      <c r="AD29" s="12">
        <f>IFERROR(VLOOKUP(AC29,'CRUCE RIESGOS'!$C$8:$D$17,2,FALSE),"")</f>
        <v/>
      </c>
      <c r="AE29" s="12" t="n">
        <v>10.1</v>
      </c>
      <c r="AF29" s="12">
        <f>IFERROR(VLOOKUP(AE29,'CRUCE RIESGOS'!$C$8:$D$17,2,FALSE),"")</f>
        <v/>
      </c>
      <c r="AG29" s="12" t="n">
        <v>11.1</v>
      </c>
      <c r="AH29" s="12">
        <f>IFERROR(VLOOKUP(AG29,'CRUCE RIESGOS'!$C$8:$D$17,2,FALSE),"")</f>
        <v/>
      </c>
      <c r="AI29" s="12" t="n">
        <v>12.1</v>
      </c>
      <c r="AJ29" s="12">
        <f>IFERROR(VLOOKUP(AI29,'CRUCE RIESGOS'!$C$8:$D$17,2,FALSE),"")</f>
        <v/>
      </c>
      <c r="AK29" s="12" t="n">
        <v>13.1</v>
      </c>
      <c r="AL29" s="12">
        <f>IFERROR(VLOOKUP(AK29,'CRUCE RIESGOS'!$C$8:$D$17,2,FALSE),"")</f>
        <v/>
      </c>
      <c r="AM29" s="12" t="n">
        <v>14.1</v>
      </c>
      <c r="AN29" s="12">
        <f>IFERROR(VLOOKUP(AM29,'CRUCE RIESGOS'!$C$8:$D$17,2,FALSE),"")</f>
        <v/>
      </c>
      <c r="AO29" s="12" t="n">
        <v>15.1</v>
      </c>
      <c r="AP29" s="12">
        <f>IFERROR(VLOOKUP(AO29,'CRUCE RIESGOS'!$C$8:$D$17,2,FALSE),"")</f>
        <v/>
      </c>
      <c r="AQ29" s="12" t="n">
        <v>16.1</v>
      </c>
      <c r="AR29" s="12">
        <f>IFERROR(VLOOKUP(AQ29,'CRUCE RIESGOS'!$C$8:$D$17,2,FALSE),"")</f>
        <v/>
      </c>
      <c r="AS29" s="12" t="n">
        <v>17.1</v>
      </c>
      <c r="AT29" s="12">
        <f>IFERROR(VLOOKUP(AS29,'CRUCE RIESGOS'!$C$8:$D$17,2,FALSE),"")</f>
        <v/>
      </c>
      <c r="AU29" s="12" t="n">
        <v>18.1</v>
      </c>
      <c r="AV29" s="12">
        <f>IFERROR(VLOOKUP(AU29,'CRUCE RIESGOS'!$C$8:$D$17,2,FALSE),"")</f>
        <v/>
      </c>
      <c r="AW29" s="12" t="n">
        <v>19.1</v>
      </c>
      <c r="AX29" s="12">
        <f>IFERROR(VLOOKUP(AW29,'CRUCE RIESGOS'!$C$8:$D$17,2,FALSE),"")</f>
        <v/>
      </c>
      <c r="AY29" s="12" t="n">
        <v>20.1</v>
      </c>
      <c r="AZ29" s="12">
        <f>IFERROR(VLOOKUP(AY29,'CRUCE RIESGOS'!$C$8:$D$17,2,FALSE),"")</f>
        <v/>
      </c>
      <c r="BA29" s="12" t="n">
        <v>21.1</v>
      </c>
      <c r="BB29" s="12">
        <f>IFERROR(VLOOKUP(BA29,'CRUCE RIESGOS'!$C$8:$D$17,2,FALSE),"")</f>
        <v/>
      </c>
      <c r="BC29" s="12" t="n">
        <v>22.1</v>
      </c>
      <c r="BD29" s="12">
        <f>IFERROR(VLOOKUP(BC29,'CRUCE RIESGOS'!$C$8:$D$17,2,FALSE),"")</f>
        <v/>
      </c>
      <c r="BE29" s="12" t="n">
        <v>23.1</v>
      </c>
      <c r="BF29" s="12">
        <f>IFERROR(VLOOKUP(BE29,'CRUCE RIESGOS'!$C$8:$D$17,2,FALSE),"")</f>
        <v/>
      </c>
      <c r="BG29" s="12" t="n">
        <v>24.1</v>
      </c>
      <c r="BH29" s="12">
        <f>IFERROR(VLOOKUP(BG29,'CRUCE RIESGOS'!$C$8:$D$17,2,FALSE),"")</f>
        <v/>
      </c>
      <c r="BI29" s="12" t="n">
        <v>25.1</v>
      </c>
      <c r="BJ29" s="12">
        <f>IFERROR(VLOOKUP(BI29,'CRUCE RIESGOS'!$C$8:$D$17,2,FALSE),"")</f>
        <v/>
      </c>
    </row>
    <row r="30">
      <c r="K30" s="243" t="n"/>
      <c r="N30" s="12">
        <f>IF(N31&lt;&gt;""," -R","")</f>
        <v/>
      </c>
      <c r="P30" s="12">
        <f>IF(P31&lt;&gt;""," -R","")</f>
        <v/>
      </c>
      <c r="R30" s="12">
        <f>IF(R31&lt;&gt;""," -R","")</f>
        <v/>
      </c>
      <c r="T30" s="12">
        <f>IF(T31&lt;&gt;""," -R","")</f>
        <v/>
      </c>
      <c r="V30" s="12">
        <f>IF(V31&lt;&gt;""," -R","")</f>
        <v/>
      </c>
      <c r="X30" s="12">
        <f>IF(X31&lt;&gt;""," -R","")</f>
        <v/>
      </c>
      <c r="Z30" s="12">
        <f>IF(Z31&lt;&gt;""," -R","")</f>
        <v/>
      </c>
      <c r="AB30" s="12">
        <f>IF(AB31&lt;&gt;""," -R","")</f>
        <v/>
      </c>
      <c r="AD30" s="12">
        <f>IF(AD31&lt;&gt;""," -R","")</f>
        <v/>
      </c>
      <c r="AF30" s="12">
        <f>IF(AF31&lt;&gt;""," -R","")</f>
        <v/>
      </c>
      <c r="AH30" s="12">
        <f>IF(AH31&lt;&gt;""," -R","")</f>
        <v/>
      </c>
      <c r="AJ30" s="12">
        <f>IF(AJ31&lt;&gt;""," -R","")</f>
        <v/>
      </c>
      <c r="AL30" s="12">
        <f>IF(AL31&lt;&gt;""," -R","")</f>
        <v/>
      </c>
      <c r="AN30" s="12">
        <f>IF(AN31&lt;&gt;""," -R","")</f>
        <v/>
      </c>
      <c r="AP30" s="12">
        <f>IF(AP31&lt;&gt;""," -R","")</f>
        <v/>
      </c>
      <c r="AR30" s="12">
        <f>IF(AR31&lt;&gt;""," -R","")</f>
        <v/>
      </c>
      <c r="AT30" s="12">
        <f>IF(AT31&lt;&gt;""," -R","")</f>
        <v/>
      </c>
      <c r="AV30" s="12">
        <f>IF(AV31&lt;&gt;""," -R","")</f>
        <v/>
      </c>
      <c r="AX30" s="12">
        <f>IF(AX31&lt;&gt;""," -R","")</f>
        <v/>
      </c>
      <c r="AZ30" s="12">
        <f>IF(AZ31&lt;&gt;""," -R","")</f>
        <v/>
      </c>
      <c r="BB30" s="12">
        <f>IF(BB31&lt;&gt;""," -R","")</f>
        <v/>
      </c>
      <c r="BD30" s="12">
        <f>IF(BD31&lt;&gt;""," -R","")</f>
        <v/>
      </c>
      <c r="BF30" s="12">
        <f>IF(BF31&lt;&gt;""," -R","")</f>
        <v/>
      </c>
      <c r="BH30" s="12">
        <f>IF(BH31&lt;&gt;""," -R","")</f>
        <v/>
      </c>
      <c r="BJ30" s="12">
        <f>IF(BJ31&lt;&gt;""," -R","")</f>
        <v/>
      </c>
    </row>
    <row r="31">
      <c r="K31" s="243" t="n"/>
      <c r="M31" s="12" t="n">
        <v>1.11</v>
      </c>
      <c r="N31" s="12">
        <f>IFERROR(VLOOKUP(M31,'CRUCE RIESGOS'!$C$8:$D$17,2,FALSE),"")</f>
        <v/>
      </c>
      <c r="O31" s="12" t="n">
        <v>2.11</v>
      </c>
      <c r="P31" s="12">
        <f>IFERROR(VLOOKUP(O31,'CRUCE RIESGOS'!$C$8:$D$17,2,FALSE),"")</f>
        <v/>
      </c>
      <c r="Q31" s="12" t="n">
        <v>3.11</v>
      </c>
      <c r="R31" s="12">
        <f>IFERROR(VLOOKUP(Q31,'CRUCE RIESGOS'!$C$8:$D$17,2,FALSE),"")</f>
        <v/>
      </c>
      <c r="S31" s="12" t="n">
        <v>4.11</v>
      </c>
      <c r="T31" s="12">
        <f>IFERROR(VLOOKUP(S31,'CRUCE RIESGOS'!$C$8:$D$17,2,FALSE),"")</f>
        <v/>
      </c>
      <c r="U31" s="12" t="n">
        <v>5.11</v>
      </c>
      <c r="V31" s="12">
        <f>IFERROR(VLOOKUP(U31,'CRUCE RIESGOS'!$C$8:$D$17,2,FALSE),"")</f>
        <v/>
      </c>
      <c r="W31" s="12" t="n">
        <v>6.11</v>
      </c>
      <c r="X31" s="12">
        <f>IFERROR(VLOOKUP(W31,'CRUCE RIESGOS'!$C$8:$D$17,2,FALSE),"")</f>
        <v/>
      </c>
      <c r="Y31" s="12" t="n">
        <v>7.11</v>
      </c>
      <c r="Z31" s="12">
        <f>IFERROR(VLOOKUP(Y31,'CRUCE RIESGOS'!$C$8:$D$17,2,FALSE),"")</f>
        <v/>
      </c>
      <c r="AA31" s="12" t="n">
        <v>8.109999999999999</v>
      </c>
      <c r="AB31" s="12">
        <f>IFERROR(VLOOKUP(AA31,'CRUCE RIESGOS'!$C$8:$D$17,2,FALSE),"")</f>
        <v/>
      </c>
      <c r="AC31" s="12" t="n">
        <v>9.109999999999999</v>
      </c>
      <c r="AD31" s="12">
        <f>IFERROR(VLOOKUP(AC31,'CRUCE RIESGOS'!$C$8:$D$17,2,FALSE),"")</f>
        <v/>
      </c>
      <c r="AE31" s="12" t="n">
        <v>10.11</v>
      </c>
      <c r="AF31" s="12">
        <f>IFERROR(VLOOKUP(AE31,'CRUCE RIESGOS'!$C$8:$D$17,2,FALSE),"")</f>
        <v/>
      </c>
      <c r="AG31" s="12" t="n">
        <v>11.11</v>
      </c>
      <c r="AH31" s="12">
        <f>IFERROR(VLOOKUP(AG31,'CRUCE RIESGOS'!$C$8:$D$17,2,FALSE),"")</f>
        <v/>
      </c>
      <c r="AI31" s="12" t="n">
        <v>12.11</v>
      </c>
      <c r="AJ31" s="12">
        <f>IFERROR(VLOOKUP(AI31,'CRUCE RIESGOS'!$C$8:$D$17,2,FALSE),"")</f>
        <v/>
      </c>
      <c r="AK31" s="12" t="n">
        <v>13.11</v>
      </c>
      <c r="AL31" s="12">
        <f>IFERROR(VLOOKUP(AK31,'CRUCE RIESGOS'!$C$8:$D$17,2,FALSE),"")</f>
        <v/>
      </c>
      <c r="AM31" s="12" t="n">
        <v>14.11</v>
      </c>
      <c r="AN31" s="12">
        <f>IFERROR(VLOOKUP(AM31,'CRUCE RIESGOS'!$C$8:$D$17,2,FALSE),"")</f>
        <v/>
      </c>
      <c r="AO31" s="12" t="n">
        <v>15.11</v>
      </c>
      <c r="AP31" s="12">
        <f>IFERROR(VLOOKUP(AO31,'CRUCE RIESGOS'!$C$8:$D$17,2,FALSE),"")</f>
        <v/>
      </c>
      <c r="AQ31" s="12" t="n">
        <v>16.11</v>
      </c>
      <c r="AR31" s="12">
        <f>IFERROR(VLOOKUP(AQ31,'CRUCE RIESGOS'!$C$8:$D$17,2,FALSE),"")</f>
        <v/>
      </c>
      <c r="AS31" s="12" t="n">
        <v>17.11</v>
      </c>
      <c r="AT31" s="12">
        <f>IFERROR(VLOOKUP(AS31,'CRUCE RIESGOS'!$C$8:$D$17,2,FALSE),"")</f>
        <v/>
      </c>
      <c r="AU31" s="12" t="n">
        <v>18.11</v>
      </c>
      <c r="AV31" s="12">
        <f>IFERROR(VLOOKUP(AU31,'CRUCE RIESGOS'!$C$8:$D$17,2,FALSE),"")</f>
        <v/>
      </c>
      <c r="AW31" s="12" t="n">
        <v>19.11</v>
      </c>
      <c r="AX31" s="12">
        <f>IFERROR(VLOOKUP(AW31,'CRUCE RIESGOS'!$C$8:$D$17,2,FALSE),"")</f>
        <v/>
      </c>
      <c r="AY31" s="12" t="n">
        <v>20.11</v>
      </c>
      <c r="AZ31" s="12">
        <f>IFERROR(VLOOKUP(AY31,'CRUCE RIESGOS'!$C$8:$D$17,2,FALSE),"")</f>
        <v/>
      </c>
      <c r="BA31" s="12" t="n">
        <v>21.11</v>
      </c>
      <c r="BB31" s="12">
        <f>IFERROR(VLOOKUP(BA31,'CRUCE RIESGOS'!$C$8:$D$17,2,FALSE),"")</f>
        <v/>
      </c>
      <c r="BC31" s="12" t="n">
        <v>22.11</v>
      </c>
      <c r="BD31" s="12">
        <f>IFERROR(VLOOKUP(BC31,'CRUCE RIESGOS'!$C$8:$D$17,2,FALSE),"")</f>
        <v/>
      </c>
      <c r="BE31" s="12" t="n">
        <v>23.11</v>
      </c>
      <c r="BF31" s="12">
        <f>IFERROR(VLOOKUP(BE31,'CRUCE RIESGOS'!$C$8:$D$17,2,FALSE),"")</f>
        <v/>
      </c>
      <c r="BG31" s="12" t="n">
        <v>24.11</v>
      </c>
      <c r="BH31" s="12">
        <f>IFERROR(VLOOKUP(BG31,'CRUCE RIESGOS'!$C$8:$D$17,2,FALSE),"")</f>
        <v/>
      </c>
      <c r="BI31" s="12" t="n">
        <v>25.11</v>
      </c>
      <c r="BJ31" s="12">
        <f>IFERROR(VLOOKUP(BI31,'CRUCE RIESGOS'!$C$8:$D$17,2,FALSE),"")</f>
        <v/>
      </c>
    </row>
    <row r="32">
      <c r="K32" s="243" t="n"/>
      <c r="N32" s="12">
        <f>IF(N33&lt;&gt;""," -R","")</f>
        <v/>
      </c>
      <c r="P32" s="12">
        <f>IF(P33&lt;&gt;""," -R","")</f>
        <v/>
      </c>
      <c r="R32" s="12">
        <f>IF(R33&lt;&gt;""," -R","")</f>
        <v/>
      </c>
      <c r="T32" s="12">
        <f>IF(T33&lt;&gt;""," -R","")</f>
        <v/>
      </c>
      <c r="V32" s="12">
        <f>IF(V33&lt;&gt;""," -R","")</f>
        <v/>
      </c>
      <c r="X32" s="12">
        <f>IF(X33&lt;&gt;""," -R","")</f>
        <v/>
      </c>
      <c r="Z32" s="12">
        <f>IF(Z33&lt;&gt;""," -R","")</f>
        <v/>
      </c>
      <c r="AB32" s="12">
        <f>IF(AB33&lt;&gt;""," -R","")</f>
        <v/>
      </c>
      <c r="AD32" s="12">
        <f>IF(AD33&lt;&gt;""," -R","")</f>
        <v/>
      </c>
      <c r="AF32" s="12">
        <f>IF(AF33&lt;&gt;""," -R","")</f>
        <v/>
      </c>
      <c r="AH32" s="12">
        <f>IF(AH33&lt;&gt;""," -R","")</f>
        <v/>
      </c>
      <c r="AJ32" s="12">
        <f>IF(AJ33&lt;&gt;""," -R","")</f>
        <v/>
      </c>
      <c r="AL32" s="12">
        <f>IF(AL33&lt;&gt;""," -R","")</f>
        <v/>
      </c>
      <c r="AN32" s="12">
        <f>IF(AN33&lt;&gt;""," -R","")</f>
        <v/>
      </c>
      <c r="AP32" s="12">
        <f>IF(AP33&lt;&gt;""," -R","")</f>
        <v/>
      </c>
      <c r="AR32" s="12">
        <f>IF(AR33&lt;&gt;""," -R","")</f>
        <v/>
      </c>
      <c r="AT32" s="12">
        <f>IF(AT33&lt;&gt;""," -R","")</f>
        <v/>
      </c>
      <c r="AV32" s="12">
        <f>IF(AV33&lt;&gt;""," -R","")</f>
        <v/>
      </c>
      <c r="AX32" s="12">
        <f>IF(AX33&lt;&gt;""," -R","")</f>
        <v/>
      </c>
      <c r="AZ32" s="12">
        <f>IF(AZ33&lt;&gt;""," -R","")</f>
        <v/>
      </c>
      <c r="BB32" s="12">
        <f>IF(BB33&lt;&gt;""," -R","")</f>
        <v/>
      </c>
      <c r="BD32" s="12">
        <f>IF(BD33&lt;&gt;""," -R","")</f>
        <v/>
      </c>
      <c r="BF32" s="12">
        <f>IF(BF33&lt;&gt;""," -R","")</f>
        <v/>
      </c>
      <c r="BH32" s="12">
        <f>IF(BH33&lt;&gt;""," -R","")</f>
        <v/>
      </c>
      <c r="BJ32" s="12">
        <f>IF(BJ33&lt;&gt;""," -R","")</f>
        <v/>
      </c>
    </row>
    <row r="33">
      <c r="K33" s="243" t="n"/>
      <c r="M33" s="12" t="n">
        <v>1.12</v>
      </c>
      <c r="N33" s="12">
        <f>IFERROR(VLOOKUP(M33,'CRUCE RIESGOS'!$C$8:$D$17,2,FALSE),"")</f>
        <v/>
      </c>
      <c r="O33" s="12" t="n">
        <v>2.12</v>
      </c>
      <c r="P33" s="12">
        <f>IFERROR(VLOOKUP(O33,'CRUCE RIESGOS'!$C$8:$D$17,2,FALSE),"")</f>
        <v/>
      </c>
      <c r="Q33" s="12" t="n">
        <v>3.12</v>
      </c>
      <c r="R33" s="12">
        <f>IFERROR(VLOOKUP(Q33,'CRUCE RIESGOS'!$C$8:$D$17,2,FALSE),"")</f>
        <v/>
      </c>
      <c r="S33" s="12" t="n">
        <v>4.12</v>
      </c>
      <c r="T33" s="12">
        <f>IFERROR(VLOOKUP(S33,'CRUCE RIESGOS'!$C$8:$D$17,2,FALSE),"")</f>
        <v/>
      </c>
      <c r="U33" s="12" t="n">
        <v>5.12</v>
      </c>
      <c r="V33" s="12">
        <f>IFERROR(VLOOKUP(U33,'CRUCE RIESGOS'!$C$8:$D$17,2,FALSE),"")</f>
        <v/>
      </c>
      <c r="W33" s="12" t="n">
        <v>6.12</v>
      </c>
      <c r="X33" s="12">
        <f>IFERROR(VLOOKUP(W33,'CRUCE RIESGOS'!$C$8:$D$17,2,FALSE),"")</f>
        <v/>
      </c>
      <c r="Y33" s="12" t="n">
        <v>7.12</v>
      </c>
      <c r="Z33" s="12">
        <f>IFERROR(VLOOKUP(Y33,'CRUCE RIESGOS'!$C$8:$D$17,2,FALSE),"")</f>
        <v/>
      </c>
      <c r="AA33" s="12" t="n">
        <v>8.119999999999999</v>
      </c>
      <c r="AB33" s="12">
        <f>IFERROR(VLOOKUP(AA33,'CRUCE RIESGOS'!$C$8:$D$17,2,FALSE),"")</f>
        <v/>
      </c>
      <c r="AC33" s="12" t="n">
        <v>9.119999999999999</v>
      </c>
      <c r="AD33" s="12">
        <f>IFERROR(VLOOKUP(AC33,'CRUCE RIESGOS'!$C$8:$D$17,2,FALSE),"")</f>
        <v/>
      </c>
      <c r="AE33" s="12" t="n">
        <v>10.12</v>
      </c>
      <c r="AF33" s="12">
        <f>IFERROR(VLOOKUP(AE33,'CRUCE RIESGOS'!$C$8:$D$17,2,FALSE),"")</f>
        <v/>
      </c>
      <c r="AG33" s="12" t="n">
        <v>11.12</v>
      </c>
      <c r="AH33" s="12">
        <f>IFERROR(VLOOKUP(AG33,'CRUCE RIESGOS'!$C$8:$D$17,2,FALSE),"")</f>
        <v/>
      </c>
      <c r="AI33" s="12" t="n">
        <v>12.12</v>
      </c>
      <c r="AJ33" s="12">
        <f>IFERROR(VLOOKUP(AI33,'CRUCE RIESGOS'!$C$8:$D$17,2,FALSE),"")</f>
        <v/>
      </c>
      <c r="AK33" s="12" t="n">
        <v>13.12</v>
      </c>
      <c r="AL33" s="12">
        <f>IFERROR(VLOOKUP(AK33,'CRUCE RIESGOS'!$C$8:$D$17,2,FALSE),"")</f>
        <v/>
      </c>
      <c r="AM33" s="12" t="n">
        <v>14.12</v>
      </c>
      <c r="AN33" s="12">
        <f>IFERROR(VLOOKUP(AM33,'CRUCE RIESGOS'!$C$8:$D$17,2,FALSE),"")</f>
        <v/>
      </c>
      <c r="AO33" s="12" t="n">
        <v>15.12</v>
      </c>
      <c r="AP33" s="12">
        <f>IFERROR(VLOOKUP(AO33,'CRUCE RIESGOS'!$C$8:$D$17,2,FALSE),"")</f>
        <v/>
      </c>
      <c r="AQ33" s="12" t="n">
        <v>16.12</v>
      </c>
      <c r="AR33" s="12">
        <f>IFERROR(VLOOKUP(AQ33,'CRUCE RIESGOS'!$C$8:$D$17,2,FALSE),"")</f>
        <v/>
      </c>
      <c r="AS33" s="12" t="n">
        <v>17.12</v>
      </c>
      <c r="AT33" s="12">
        <f>IFERROR(VLOOKUP(AS33,'CRUCE RIESGOS'!$C$8:$D$17,2,FALSE),"")</f>
        <v/>
      </c>
      <c r="AU33" s="12" t="n">
        <v>18.12</v>
      </c>
      <c r="AV33" s="12">
        <f>IFERROR(VLOOKUP(AU33,'CRUCE RIESGOS'!$C$8:$D$17,2,FALSE),"")</f>
        <v/>
      </c>
      <c r="AW33" s="12" t="n">
        <v>19.12</v>
      </c>
      <c r="AX33" s="12">
        <f>IFERROR(VLOOKUP(AW33,'CRUCE RIESGOS'!$C$8:$D$17,2,FALSE),"")</f>
        <v/>
      </c>
      <c r="AY33" s="12" t="n">
        <v>20.12</v>
      </c>
      <c r="AZ33" s="12">
        <f>IFERROR(VLOOKUP(AY33,'CRUCE RIESGOS'!$C$8:$D$17,2,FALSE),"")</f>
        <v/>
      </c>
      <c r="BA33" s="12" t="n">
        <v>21.12</v>
      </c>
      <c r="BB33" s="12">
        <f>IFERROR(VLOOKUP(BA33,'CRUCE RIESGOS'!$C$8:$D$17,2,FALSE),"")</f>
        <v/>
      </c>
      <c r="BC33" s="12" t="n">
        <v>22.12</v>
      </c>
      <c r="BD33" s="12">
        <f>IFERROR(VLOOKUP(BC33,'CRUCE RIESGOS'!$C$8:$D$17,2,FALSE),"")</f>
        <v/>
      </c>
      <c r="BE33" s="12" t="n">
        <v>23.12</v>
      </c>
      <c r="BF33" s="12">
        <f>IFERROR(VLOOKUP(BE33,'CRUCE RIESGOS'!$C$8:$D$17,2,FALSE),"")</f>
        <v/>
      </c>
      <c r="BG33" s="12" t="n">
        <v>24.12</v>
      </c>
      <c r="BH33" s="12">
        <f>IFERROR(VLOOKUP(BG33,'CRUCE RIESGOS'!$C$8:$D$17,2,FALSE),"")</f>
        <v/>
      </c>
      <c r="BI33" s="12" t="n">
        <v>25.12</v>
      </c>
      <c r="BJ33" s="12">
        <f>IFERROR(VLOOKUP(BI33,'CRUCE RIESGOS'!$C$8:$D$17,2,FALSE),"")</f>
        <v/>
      </c>
    </row>
    <row r="34">
      <c r="K34" s="243" t="n"/>
      <c r="N34" s="12">
        <f>IF(N35&lt;&gt;""," -R","")</f>
        <v/>
      </c>
      <c r="P34" s="12">
        <f>IF(P35&lt;&gt;""," -R","")</f>
        <v/>
      </c>
      <c r="R34" s="12">
        <f>IF(R35&lt;&gt;""," -R","")</f>
        <v/>
      </c>
      <c r="T34" s="12">
        <f>IF(T35&lt;&gt;""," -R","")</f>
        <v/>
      </c>
      <c r="V34" s="12">
        <f>IF(V35&lt;&gt;""," -R","")</f>
        <v/>
      </c>
      <c r="X34" s="12">
        <f>IF(X35&lt;&gt;""," -R","")</f>
        <v/>
      </c>
      <c r="Z34" s="12">
        <f>IF(Z35&lt;&gt;""," -R","")</f>
        <v/>
      </c>
      <c r="AB34" s="12">
        <f>IF(AB35&lt;&gt;""," -R","")</f>
        <v/>
      </c>
      <c r="AD34" s="12">
        <f>IF(AD35&lt;&gt;""," -R","")</f>
        <v/>
      </c>
      <c r="AF34" s="12">
        <f>IF(AF35&lt;&gt;""," -R","")</f>
        <v/>
      </c>
      <c r="AH34" s="12">
        <f>IF(AH35&lt;&gt;""," -R","")</f>
        <v/>
      </c>
      <c r="AJ34" s="12">
        <f>IF(AJ35&lt;&gt;""," -R","")</f>
        <v/>
      </c>
      <c r="AL34" s="12">
        <f>IF(AL35&lt;&gt;""," -R","")</f>
        <v/>
      </c>
      <c r="AN34" s="12">
        <f>IF(AN35&lt;&gt;""," -R","")</f>
        <v/>
      </c>
      <c r="AP34" s="12">
        <f>IF(AP35&lt;&gt;""," -R","")</f>
        <v/>
      </c>
      <c r="AR34" s="12">
        <f>IF(AR35&lt;&gt;""," -R","")</f>
        <v/>
      </c>
      <c r="AT34" s="12">
        <f>IF(AT35&lt;&gt;""," -R","")</f>
        <v/>
      </c>
      <c r="AV34" s="12">
        <f>IF(AV35&lt;&gt;""," -R","")</f>
        <v/>
      </c>
      <c r="AX34" s="12">
        <f>IF(AX35&lt;&gt;""," -R","")</f>
        <v/>
      </c>
      <c r="AZ34" s="12">
        <f>IF(AZ35&lt;&gt;""," -R","")</f>
        <v/>
      </c>
      <c r="BB34" s="12">
        <f>IF(BB35&lt;&gt;""," -R","")</f>
        <v/>
      </c>
      <c r="BD34" s="12">
        <f>IF(BD35&lt;&gt;""," -R","")</f>
        <v/>
      </c>
      <c r="BF34" s="12">
        <f>IF(BF35&lt;&gt;""," -R","")</f>
        <v/>
      </c>
      <c r="BH34" s="12">
        <f>IF(BH35&lt;&gt;""," -R","")</f>
        <v/>
      </c>
      <c r="BJ34" s="12">
        <f>IF(BJ35&lt;&gt;""," -R","")</f>
        <v/>
      </c>
    </row>
    <row r="35">
      <c r="K35" s="243" t="n"/>
      <c r="M35" s="12" t="n">
        <v>1.13</v>
      </c>
      <c r="N35" s="12">
        <f>IFERROR(VLOOKUP(M35,'CRUCE RIESGOS'!$C$8:$D$17,2,FALSE),"")</f>
        <v/>
      </c>
      <c r="O35" s="12" t="n">
        <v>2.13</v>
      </c>
      <c r="P35" s="12">
        <f>IFERROR(VLOOKUP(O35,'CRUCE RIESGOS'!$C$8:$D$17,2,FALSE),"")</f>
        <v/>
      </c>
      <c r="Q35" s="12" t="n">
        <v>3.13</v>
      </c>
      <c r="R35" s="12">
        <f>IFERROR(VLOOKUP(Q35,'CRUCE RIESGOS'!$C$8:$D$17,2,FALSE),"")</f>
        <v/>
      </c>
      <c r="S35" s="12" t="n">
        <v>4.13</v>
      </c>
      <c r="T35" s="12">
        <f>IFERROR(VLOOKUP(S35,'CRUCE RIESGOS'!$C$8:$D$17,2,FALSE),"")</f>
        <v/>
      </c>
      <c r="U35" s="12" t="n">
        <v>5.13</v>
      </c>
      <c r="V35" s="12">
        <f>IFERROR(VLOOKUP(U35,'CRUCE RIESGOS'!$C$8:$D$17,2,FALSE),"")</f>
        <v/>
      </c>
      <c r="W35" s="12" t="n">
        <v>6.13</v>
      </c>
      <c r="X35" s="12">
        <f>IFERROR(VLOOKUP(W35,'CRUCE RIESGOS'!$C$8:$D$17,2,FALSE),"")</f>
        <v/>
      </c>
      <c r="Y35" s="12" t="n">
        <v>7.13</v>
      </c>
      <c r="Z35" s="12">
        <f>IFERROR(VLOOKUP(Y35,'CRUCE RIESGOS'!$C$8:$D$17,2,FALSE),"")</f>
        <v/>
      </c>
      <c r="AA35" s="12" t="n">
        <v>8.130000000000001</v>
      </c>
      <c r="AB35" s="12">
        <f>IFERROR(VLOOKUP(AA35,'CRUCE RIESGOS'!$C$8:$D$17,2,FALSE),"")</f>
        <v/>
      </c>
      <c r="AC35" s="12" t="n">
        <v>9.130000000000001</v>
      </c>
      <c r="AD35" s="12">
        <f>IFERROR(VLOOKUP(AC35,'CRUCE RIESGOS'!$C$8:$D$17,2,FALSE),"")</f>
        <v/>
      </c>
      <c r="AE35" s="12" t="n">
        <v>10.13</v>
      </c>
      <c r="AF35" s="12">
        <f>IFERROR(VLOOKUP(AE35,'CRUCE RIESGOS'!$C$8:$D$17,2,FALSE),"")</f>
        <v/>
      </c>
      <c r="AG35" s="12" t="n">
        <v>11.13</v>
      </c>
      <c r="AH35" s="12">
        <f>IFERROR(VLOOKUP(AG35,'CRUCE RIESGOS'!$C$8:$D$17,2,FALSE),"")</f>
        <v/>
      </c>
      <c r="AI35" s="12" t="n">
        <v>12.13</v>
      </c>
      <c r="AJ35" s="12">
        <f>IFERROR(VLOOKUP(AI35,'CRUCE RIESGOS'!$C$8:$D$17,2,FALSE),"")</f>
        <v/>
      </c>
      <c r="AK35" s="12" t="n">
        <v>13.13</v>
      </c>
      <c r="AL35" s="12">
        <f>IFERROR(VLOOKUP(AK35,'CRUCE RIESGOS'!$C$8:$D$17,2,FALSE),"")</f>
        <v/>
      </c>
      <c r="AM35" s="12" t="n">
        <v>14.13</v>
      </c>
      <c r="AN35" s="12">
        <f>IFERROR(VLOOKUP(AM35,'CRUCE RIESGOS'!$C$8:$D$17,2,FALSE),"")</f>
        <v/>
      </c>
      <c r="AO35" s="12" t="n">
        <v>15.13</v>
      </c>
      <c r="AP35" s="12">
        <f>IFERROR(VLOOKUP(AO35,'CRUCE RIESGOS'!$C$8:$D$17,2,FALSE),"")</f>
        <v/>
      </c>
      <c r="AQ35" s="12" t="n">
        <v>16.13</v>
      </c>
      <c r="AR35" s="12">
        <f>IFERROR(VLOOKUP(AQ35,'CRUCE RIESGOS'!$C$8:$D$17,2,FALSE),"")</f>
        <v/>
      </c>
      <c r="AS35" s="12" t="n">
        <v>17.13</v>
      </c>
      <c r="AT35" s="12">
        <f>IFERROR(VLOOKUP(AS35,'CRUCE RIESGOS'!$C$8:$D$17,2,FALSE),"")</f>
        <v/>
      </c>
      <c r="AU35" s="12" t="n">
        <v>18.13</v>
      </c>
      <c r="AV35" s="12">
        <f>IFERROR(VLOOKUP(AU35,'CRUCE RIESGOS'!$C$8:$D$17,2,FALSE),"")</f>
        <v/>
      </c>
      <c r="AW35" s="12" t="n">
        <v>19.13</v>
      </c>
      <c r="AX35" s="12">
        <f>IFERROR(VLOOKUP(AW35,'CRUCE RIESGOS'!$C$8:$D$17,2,FALSE),"")</f>
        <v/>
      </c>
      <c r="AY35" s="12" t="n">
        <v>20.13</v>
      </c>
      <c r="AZ35" s="12">
        <f>IFERROR(VLOOKUP(AY35,'CRUCE RIESGOS'!$C$8:$D$17,2,FALSE),"")</f>
        <v/>
      </c>
      <c r="BA35" s="12" t="n">
        <v>21.13</v>
      </c>
      <c r="BB35" s="12">
        <f>IFERROR(VLOOKUP(BA35,'CRUCE RIESGOS'!$C$8:$D$17,2,FALSE),"")</f>
        <v/>
      </c>
      <c r="BC35" s="12" t="n">
        <v>22.13</v>
      </c>
      <c r="BD35" s="12">
        <f>IFERROR(VLOOKUP(BC35,'CRUCE RIESGOS'!$C$8:$D$17,2,FALSE),"")</f>
        <v/>
      </c>
      <c r="BE35" s="12" t="n">
        <v>23.13</v>
      </c>
      <c r="BF35" s="12">
        <f>IFERROR(VLOOKUP(BE35,'CRUCE RIESGOS'!$C$8:$D$17,2,FALSE),"")</f>
        <v/>
      </c>
      <c r="BG35" s="12" t="n">
        <v>24.13</v>
      </c>
      <c r="BH35" s="12">
        <f>IFERROR(VLOOKUP(BG35,'CRUCE RIESGOS'!$C$8:$D$17,2,FALSE),"")</f>
        <v/>
      </c>
      <c r="BI35" s="12" t="n">
        <v>25.13</v>
      </c>
      <c r="BJ35" s="12">
        <f>IFERROR(VLOOKUP(BI35,'CRUCE RIESGOS'!$C$8:$D$17,2,FALSE),"")</f>
        <v/>
      </c>
    </row>
    <row r="36">
      <c r="K36" s="243" t="n"/>
      <c r="N36" s="12">
        <f>IF(N37&lt;&gt;""," -R","")</f>
        <v/>
      </c>
      <c r="P36" s="12">
        <f>IF(P37&lt;&gt;""," -R","")</f>
        <v/>
      </c>
      <c r="R36" s="12">
        <f>IF(R37&lt;&gt;""," -R","")</f>
        <v/>
      </c>
      <c r="T36" s="12">
        <f>IF(T37&lt;&gt;""," -R","")</f>
        <v/>
      </c>
      <c r="V36" s="12">
        <f>IF(V37&lt;&gt;""," -R","")</f>
        <v/>
      </c>
      <c r="X36" s="12">
        <f>IF(X37&lt;&gt;""," -R","")</f>
        <v/>
      </c>
      <c r="Z36" s="12">
        <f>IF(Z37&lt;&gt;""," -R","")</f>
        <v/>
      </c>
      <c r="AB36" s="12">
        <f>IF(AB37&lt;&gt;""," -R","")</f>
        <v/>
      </c>
      <c r="AD36" s="12">
        <f>IF(AD37&lt;&gt;""," -R","")</f>
        <v/>
      </c>
      <c r="AF36" s="12">
        <f>IF(AF37&lt;&gt;""," -R","")</f>
        <v/>
      </c>
      <c r="AH36" s="12">
        <f>IF(AH37&lt;&gt;""," -R","")</f>
        <v/>
      </c>
      <c r="AJ36" s="12">
        <f>IF(AJ37&lt;&gt;""," -R","")</f>
        <v/>
      </c>
      <c r="AL36" s="12">
        <f>IF(AL37&lt;&gt;""," -R","")</f>
        <v/>
      </c>
      <c r="AN36" s="12">
        <f>IF(AN37&lt;&gt;""," -R","")</f>
        <v/>
      </c>
      <c r="AP36" s="12">
        <f>IF(AP37&lt;&gt;""," -R","")</f>
        <v/>
      </c>
      <c r="AR36" s="12">
        <f>IF(AR37&lt;&gt;""," -R","")</f>
        <v/>
      </c>
      <c r="AT36" s="12">
        <f>IF(AT37&lt;&gt;""," -R","")</f>
        <v/>
      </c>
      <c r="AV36" s="12">
        <f>IF(AV37&lt;&gt;""," -R","")</f>
        <v/>
      </c>
      <c r="AX36" s="12">
        <f>IF(AX37&lt;&gt;""," -R","")</f>
        <v/>
      </c>
      <c r="AZ36" s="12">
        <f>IF(AZ37&lt;&gt;""," -R","")</f>
        <v/>
      </c>
      <c r="BB36" s="12">
        <f>IF(BB37&lt;&gt;""," -R","")</f>
        <v/>
      </c>
      <c r="BD36" s="12">
        <f>IF(BD37&lt;&gt;""," -R","")</f>
        <v/>
      </c>
      <c r="BF36" s="12">
        <f>IF(BF37&lt;&gt;""," -R","")</f>
        <v/>
      </c>
      <c r="BH36" s="12">
        <f>IF(BH37&lt;&gt;""," -R","")</f>
        <v/>
      </c>
      <c r="BJ36" s="12">
        <f>IF(BJ37&lt;&gt;""," -R","")</f>
        <v/>
      </c>
    </row>
    <row r="37">
      <c r="K37" s="243" t="n"/>
      <c r="M37" s="12" t="n">
        <v>1.14</v>
      </c>
      <c r="N37" s="12">
        <f>IFERROR(VLOOKUP(M37,'CRUCE RIESGOS'!$C$8:$D$17,2,FALSE),"")</f>
        <v/>
      </c>
      <c r="O37" s="12" t="n">
        <v>2.14</v>
      </c>
      <c r="P37" s="12">
        <f>IFERROR(VLOOKUP(O37,'CRUCE RIESGOS'!$C$8:$D$17,2,FALSE),"")</f>
        <v/>
      </c>
      <c r="Q37" s="12" t="n">
        <v>3.14</v>
      </c>
      <c r="R37" s="12">
        <f>IFERROR(VLOOKUP(Q37,'CRUCE RIESGOS'!$C$8:$D$17,2,FALSE),"")</f>
        <v/>
      </c>
      <c r="S37" s="12" t="n">
        <v>4.14</v>
      </c>
      <c r="T37" s="12">
        <f>IFERROR(VLOOKUP(S37,'CRUCE RIESGOS'!$C$8:$D$17,2,FALSE),"")</f>
        <v/>
      </c>
      <c r="U37" s="12" t="n">
        <v>5.14</v>
      </c>
      <c r="V37" s="12">
        <f>IFERROR(VLOOKUP(U37,'CRUCE RIESGOS'!$C$8:$D$17,2,FALSE),"")</f>
        <v/>
      </c>
      <c r="W37" s="12" t="n">
        <v>6.14</v>
      </c>
      <c r="X37" s="12">
        <f>IFERROR(VLOOKUP(W37,'CRUCE RIESGOS'!$C$8:$D$17,2,FALSE),"")</f>
        <v/>
      </c>
      <c r="Y37" s="12" t="n">
        <v>7.14</v>
      </c>
      <c r="Z37" s="12">
        <f>IFERROR(VLOOKUP(Y37,'CRUCE RIESGOS'!$C$8:$D$17,2,FALSE),"")</f>
        <v/>
      </c>
      <c r="AA37" s="12" t="n">
        <v>8.140000000000001</v>
      </c>
      <c r="AB37" s="12">
        <f>IFERROR(VLOOKUP(AA37,'CRUCE RIESGOS'!$C$8:$D$17,2,FALSE),"")</f>
        <v/>
      </c>
      <c r="AC37" s="12" t="n">
        <v>9.140000000000001</v>
      </c>
      <c r="AD37" s="12">
        <f>IFERROR(VLOOKUP(AC37,'CRUCE RIESGOS'!$C$8:$D$17,2,FALSE),"")</f>
        <v/>
      </c>
      <c r="AE37" s="12" t="n">
        <v>10.14</v>
      </c>
      <c r="AF37" s="12">
        <f>IFERROR(VLOOKUP(AE37,'CRUCE RIESGOS'!$C$8:$D$17,2,FALSE),"")</f>
        <v/>
      </c>
      <c r="AG37" s="12" t="n">
        <v>11.14</v>
      </c>
      <c r="AH37" s="12">
        <f>IFERROR(VLOOKUP(AG37,'CRUCE RIESGOS'!$C$8:$D$17,2,FALSE),"")</f>
        <v/>
      </c>
      <c r="AI37" s="12" t="n">
        <v>12.14</v>
      </c>
      <c r="AJ37" s="12">
        <f>IFERROR(VLOOKUP(AI37,'CRUCE RIESGOS'!$C$8:$D$17,2,FALSE),"")</f>
        <v/>
      </c>
      <c r="AK37" s="12" t="n">
        <v>13.14</v>
      </c>
      <c r="AL37" s="12">
        <f>IFERROR(VLOOKUP(AK37,'CRUCE RIESGOS'!$C$8:$D$17,2,FALSE),"")</f>
        <v/>
      </c>
      <c r="AM37" s="12" t="n">
        <v>14.14</v>
      </c>
      <c r="AN37" s="12">
        <f>IFERROR(VLOOKUP(AM37,'CRUCE RIESGOS'!$C$8:$D$17,2,FALSE),"")</f>
        <v/>
      </c>
      <c r="AO37" s="12" t="n">
        <v>15.14</v>
      </c>
      <c r="AP37" s="12">
        <f>IFERROR(VLOOKUP(AO37,'CRUCE RIESGOS'!$C$8:$D$17,2,FALSE),"")</f>
        <v/>
      </c>
      <c r="AQ37" s="12" t="n">
        <v>16.14</v>
      </c>
      <c r="AR37" s="12">
        <f>IFERROR(VLOOKUP(AQ37,'CRUCE RIESGOS'!$C$8:$D$17,2,FALSE),"")</f>
        <v/>
      </c>
      <c r="AS37" s="12" t="n">
        <v>17.14</v>
      </c>
      <c r="AT37" s="12">
        <f>IFERROR(VLOOKUP(AS37,'CRUCE RIESGOS'!$C$8:$D$17,2,FALSE),"")</f>
        <v/>
      </c>
      <c r="AU37" s="12" t="n">
        <v>18.14</v>
      </c>
      <c r="AV37" s="12">
        <f>IFERROR(VLOOKUP(AU37,'CRUCE RIESGOS'!$C$8:$D$17,2,FALSE),"")</f>
        <v/>
      </c>
      <c r="AW37" s="12" t="n">
        <v>19.14</v>
      </c>
      <c r="AX37" s="12">
        <f>IFERROR(VLOOKUP(AW37,'CRUCE RIESGOS'!$C$8:$D$17,2,FALSE),"")</f>
        <v/>
      </c>
      <c r="AY37" s="12" t="n">
        <v>20.14</v>
      </c>
      <c r="AZ37" s="12">
        <f>IFERROR(VLOOKUP(AY37,'CRUCE RIESGOS'!$C$8:$D$17,2,FALSE),"")</f>
        <v/>
      </c>
      <c r="BA37" s="12" t="n">
        <v>21.14</v>
      </c>
      <c r="BB37" s="12">
        <f>IFERROR(VLOOKUP(BA37,'CRUCE RIESGOS'!$C$8:$D$17,2,FALSE),"")</f>
        <v/>
      </c>
      <c r="BC37" s="12" t="n">
        <v>22.14</v>
      </c>
      <c r="BD37" s="12">
        <f>IFERROR(VLOOKUP(BC37,'CRUCE RIESGOS'!$C$8:$D$17,2,FALSE),"")</f>
        <v/>
      </c>
      <c r="BE37" s="12" t="n">
        <v>23.14</v>
      </c>
      <c r="BF37" s="12">
        <f>IFERROR(VLOOKUP(BE37,'CRUCE RIESGOS'!$C$8:$D$17,2,FALSE),"")</f>
        <v/>
      </c>
      <c r="BG37" s="12" t="n">
        <v>24.14</v>
      </c>
      <c r="BH37" s="12">
        <f>IFERROR(VLOOKUP(BG37,'CRUCE RIESGOS'!$C$8:$D$17,2,FALSE),"")</f>
        <v/>
      </c>
      <c r="BI37" s="12" t="n">
        <v>25.14</v>
      </c>
      <c r="BJ37" s="12">
        <f>IFERROR(VLOOKUP(BI37,'CRUCE RIESGOS'!$C$8:$D$17,2,FALSE),"")</f>
        <v/>
      </c>
    </row>
    <row r="38">
      <c r="K38" s="243" t="n"/>
      <c r="N38" s="12">
        <f>IF(N39&lt;&gt;""," -R","")</f>
        <v/>
      </c>
      <c r="P38" s="12">
        <f>IF(P39&lt;&gt;""," -R","")</f>
        <v/>
      </c>
      <c r="R38" s="12">
        <f>IF(R39&lt;&gt;""," -R","")</f>
        <v/>
      </c>
      <c r="T38" s="12">
        <f>IF(T39&lt;&gt;""," -R","")</f>
        <v/>
      </c>
      <c r="V38" s="12">
        <f>IF(V39&lt;&gt;""," -R","")</f>
        <v/>
      </c>
      <c r="X38" s="12">
        <f>IF(X39&lt;&gt;""," -R","")</f>
        <v/>
      </c>
      <c r="Z38" s="12">
        <f>IF(Z39&lt;&gt;""," -R","")</f>
        <v/>
      </c>
      <c r="AB38" s="12">
        <f>IF(AB39&lt;&gt;""," -R","")</f>
        <v/>
      </c>
      <c r="AD38" s="12">
        <f>IF(AD39&lt;&gt;""," -R","")</f>
        <v/>
      </c>
      <c r="AF38" s="12">
        <f>IF(AF39&lt;&gt;""," -R","")</f>
        <v/>
      </c>
      <c r="AH38" s="12">
        <f>IF(AH39&lt;&gt;""," -R","")</f>
        <v/>
      </c>
      <c r="AJ38" s="12">
        <f>IF(AJ39&lt;&gt;""," -R","")</f>
        <v/>
      </c>
      <c r="AL38" s="12">
        <f>IF(AL39&lt;&gt;""," -R","")</f>
        <v/>
      </c>
      <c r="AN38" s="12">
        <f>IF(AN39&lt;&gt;""," -R","")</f>
        <v/>
      </c>
      <c r="AP38" s="12">
        <f>IF(AP39&lt;&gt;""," -R","")</f>
        <v/>
      </c>
      <c r="AR38" s="12">
        <f>IF(AR39&lt;&gt;""," -R","")</f>
        <v/>
      </c>
      <c r="AT38" s="12">
        <f>IF(AT39&lt;&gt;""," -R","")</f>
        <v/>
      </c>
      <c r="AV38" s="12">
        <f>IF(AV39&lt;&gt;""," -R","")</f>
        <v/>
      </c>
      <c r="AX38" s="12">
        <f>IF(AX39&lt;&gt;""," -R","")</f>
        <v/>
      </c>
      <c r="AZ38" s="12">
        <f>IF(AZ39&lt;&gt;""," -R","")</f>
        <v/>
      </c>
      <c r="BB38" s="12">
        <f>IF(BB39&lt;&gt;""," -R","")</f>
        <v/>
      </c>
      <c r="BD38" s="12">
        <f>IF(BD39&lt;&gt;""," -R","")</f>
        <v/>
      </c>
      <c r="BF38" s="12">
        <f>IF(BF39&lt;&gt;""," -R","")</f>
        <v/>
      </c>
      <c r="BH38" s="12">
        <f>IF(BH39&lt;&gt;""," -R","")</f>
        <v/>
      </c>
      <c r="BJ38" s="12">
        <f>IF(BJ39&lt;&gt;""," -R","")</f>
        <v/>
      </c>
    </row>
    <row r="39">
      <c r="K39" s="243" t="n"/>
      <c r="M39" s="12" t="n">
        <v>1.15</v>
      </c>
      <c r="N39" s="12">
        <f>IFERROR(VLOOKUP(M39,'CRUCE RIESGOS'!$C$8:$D$17,2,FALSE),"")</f>
        <v/>
      </c>
      <c r="O39" s="12" t="n">
        <v>2.15</v>
      </c>
      <c r="P39" s="12">
        <f>IFERROR(VLOOKUP(O39,'CRUCE RIESGOS'!$C$8:$D$17,2,FALSE),"")</f>
        <v/>
      </c>
      <c r="Q39" s="12" t="n">
        <v>3.15</v>
      </c>
      <c r="R39" s="12">
        <f>IFERROR(VLOOKUP(Q39,'CRUCE RIESGOS'!$C$8:$D$17,2,FALSE),"")</f>
        <v/>
      </c>
      <c r="S39" s="12" t="n">
        <v>4.15</v>
      </c>
      <c r="T39" s="12">
        <f>IFERROR(VLOOKUP(S39,'CRUCE RIESGOS'!$C$8:$D$17,2,FALSE),"")</f>
        <v/>
      </c>
      <c r="U39" s="12" t="n">
        <v>5.15</v>
      </c>
      <c r="V39" s="12">
        <f>IFERROR(VLOOKUP(U39,'CRUCE RIESGOS'!$C$8:$D$17,2,FALSE),"")</f>
        <v/>
      </c>
      <c r="W39" s="12" t="n">
        <v>6.15</v>
      </c>
      <c r="X39" s="12">
        <f>IFERROR(VLOOKUP(W39,'CRUCE RIESGOS'!$C$8:$D$17,2,FALSE),"")</f>
        <v/>
      </c>
      <c r="Y39" s="12" t="n">
        <v>7.15</v>
      </c>
      <c r="Z39" s="12">
        <f>IFERROR(VLOOKUP(Y39,'CRUCE RIESGOS'!$C$8:$D$17,2,FALSE),"")</f>
        <v/>
      </c>
      <c r="AA39" s="12" t="n">
        <v>8.15</v>
      </c>
      <c r="AB39" s="12">
        <f>IFERROR(VLOOKUP(AA39,'CRUCE RIESGOS'!$C$8:$D$17,2,FALSE),"")</f>
        <v/>
      </c>
      <c r="AC39" s="12" t="n">
        <v>9.15</v>
      </c>
      <c r="AD39" s="12">
        <f>IFERROR(VLOOKUP(AC39,'CRUCE RIESGOS'!$C$8:$D$17,2,FALSE),"")</f>
        <v/>
      </c>
      <c r="AE39" s="12" t="n">
        <v>10.15</v>
      </c>
      <c r="AF39" s="12">
        <f>IFERROR(VLOOKUP(AE39,'CRUCE RIESGOS'!$C$8:$D$17,2,FALSE),"")</f>
        <v/>
      </c>
      <c r="AG39" s="12" t="n">
        <v>11.15</v>
      </c>
      <c r="AH39" s="12">
        <f>IFERROR(VLOOKUP(AG39,'CRUCE RIESGOS'!$C$8:$D$17,2,FALSE),"")</f>
        <v/>
      </c>
      <c r="AI39" s="12" t="n">
        <v>12.15</v>
      </c>
      <c r="AJ39" s="12">
        <f>IFERROR(VLOOKUP(AI39,'CRUCE RIESGOS'!$C$8:$D$17,2,FALSE),"")</f>
        <v/>
      </c>
      <c r="AK39" s="12" t="n">
        <v>13.15</v>
      </c>
      <c r="AL39" s="12">
        <f>IFERROR(VLOOKUP(AK39,'CRUCE RIESGOS'!$C$8:$D$17,2,FALSE),"")</f>
        <v/>
      </c>
      <c r="AM39" s="12" t="n">
        <v>14.15</v>
      </c>
      <c r="AN39" s="12">
        <f>IFERROR(VLOOKUP(AM39,'CRUCE RIESGOS'!$C$8:$D$17,2,FALSE),"")</f>
        <v/>
      </c>
      <c r="AO39" s="12" t="n">
        <v>15.15</v>
      </c>
      <c r="AP39" s="12">
        <f>IFERROR(VLOOKUP(AO39,'CRUCE RIESGOS'!$C$8:$D$17,2,FALSE),"")</f>
        <v/>
      </c>
      <c r="AQ39" s="12" t="n">
        <v>16.15</v>
      </c>
      <c r="AR39" s="12">
        <f>IFERROR(VLOOKUP(AQ39,'CRUCE RIESGOS'!$C$8:$D$17,2,FALSE),"")</f>
        <v/>
      </c>
      <c r="AS39" s="12" t="n">
        <v>17.15</v>
      </c>
      <c r="AT39" s="12">
        <f>IFERROR(VLOOKUP(AS39,'CRUCE RIESGOS'!$C$8:$D$17,2,FALSE),"")</f>
        <v/>
      </c>
      <c r="AU39" s="12" t="n">
        <v>18.15</v>
      </c>
      <c r="AV39" s="12">
        <f>IFERROR(VLOOKUP(AU39,'CRUCE RIESGOS'!$C$8:$D$17,2,FALSE),"")</f>
        <v/>
      </c>
      <c r="AW39" s="12" t="n">
        <v>19.15</v>
      </c>
      <c r="AX39" s="12">
        <f>IFERROR(VLOOKUP(AW39,'CRUCE RIESGOS'!$C$8:$D$17,2,FALSE),"")</f>
        <v/>
      </c>
      <c r="AY39" s="12" t="n">
        <v>20.15</v>
      </c>
      <c r="AZ39" s="12">
        <f>IFERROR(VLOOKUP(AY39,'CRUCE RIESGOS'!$C$8:$D$17,2,FALSE),"")</f>
        <v/>
      </c>
      <c r="BA39" s="12" t="n">
        <v>21.15</v>
      </c>
      <c r="BB39" s="12">
        <f>IFERROR(VLOOKUP(BA39,'CRUCE RIESGOS'!$C$8:$D$17,2,FALSE),"")</f>
        <v/>
      </c>
      <c r="BC39" s="12" t="n">
        <v>22.15</v>
      </c>
      <c r="BD39" s="12">
        <f>IFERROR(VLOOKUP(BC39,'CRUCE RIESGOS'!$C$8:$D$17,2,FALSE),"")</f>
        <v/>
      </c>
      <c r="BE39" s="12" t="n">
        <v>23.15</v>
      </c>
      <c r="BF39" s="12">
        <f>IFERROR(VLOOKUP(BE39,'CRUCE RIESGOS'!$C$8:$D$17,2,FALSE),"")</f>
        <v/>
      </c>
      <c r="BG39" s="12" t="n">
        <v>24.15</v>
      </c>
      <c r="BH39" s="12">
        <f>IFERROR(VLOOKUP(BG39,'CRUCE RIESGOS'!$C$8:$D$17,2,FALSE),"")</f>
        <v/>
      </c>
      <c r="BI39" s="12" t="n">
        <v>25.15</v>
      </c>
      <c r="BJ39" s="12">
        <f>IFERROR(VLOOKUP(BI39,'CRUCE RIESGOS'!$C$8:$D$17,2,FALSE),"")</f>
        <v/>
      </c>
    </row>
    <row r="40">
      <c r="K40" s="243" t="n"/>
      <c r="N40" s="12">
        <f>IF(N41&lt;&gt;""," -R","")</f>
        <v/>
      </c>
      <c r="P40" s="12">
        <f>IF(P41&lt;&gt;""," -R","")</f>
        <v/>
      </c>
      <c r="R40" s="12">
        <f>IF(R41&lt;&gt;""," -R","")</f>
        <v/>
      </c>
      <c r="T40" s="12">
        <f>IF(T41&lt;&gt;""," -R","")</f>
        <v/>
      </c>
      <c r="V40" s="12">
        <f>IF(V41&lt;&gt;""," -R","")</f>
        <v/>
      </c>
      <c r="X40" s="12">
        <f>IF(X41&lt;&gt;""," -R","")</f>
        <v/>
      </c>
      <c r="Z40" s="12">
        <f>IF(Z41&lt;&gt;""," -R","")</f>
        <v/>
      </c>
      <c r="AB40" s="12">
        <f>IF(AB41&lt;&gt;""," -R","")</f>
        <v/>
      </c>
      <c r="AD40" s="12">
        <f>IF(AD41&lt;&gt;""," -R","")</f>
        <v/>
      </c>
      <c r="AF40" s="12">
        <f>IF(AF41&lt;&gt;""," -R","")</f>
        <v/>
      </c>
      <c r="AH40" s="12">
        <f>IF(AH41&lt;&gt;""," -R","")</f>
        <v/>
      </c>
      <c r="AJ40" s="12">
        <f>IF(AJ41&lt;&gt;""," -R","")</f>
        <v/>
      </c>
      <c r="AL40" s="12">
        <f>IF(AL41&lt;&gt;""," -R","")</f>
        <v/>
      </c>
      <c r="AN40" s="12">
        <f>IF(AN41&lt;&gt;""," -R","")</f>
        <v/>
      </c>
      <c r="AP40" s="12">
        <f>IF(AP41&lt;&gt;""," -R","")</f>
        <v/>
      </c>
      <c r="AR40" s="12">
        <f>IF(AR41&lt;&gt;""," -R","")</f>
        <v/>
      </c>
      <c r="AT40" s="12">
        <f>IF(AT41&lt;&gt;""," -R","")</f>
        <v/>
      </c>
      <c r="AV40" s="12">
        <f>IF(AV41&lt;&gt;""," -R","")</f>
        <v/>
      </c>
      <c r="AX40" s="12">
        <f>IF(AX41&lt;&gt;""," -R","")</f>
        <v/>
      </c>
      <c r="AZ40" s="12">
        <f>IF(AZ41&lt;&gt;""," -R","")</f>
        <v/>
      </c>
      <c r="BB40" s="12">
        <f>IF(BB41&lt;&gt;""," -R","")</f>
        <v/>
      </c>
      <c r="BD40" s="12">
        <f>IF(BD41&lt;&gt;""," -R","")</f>
        <v/>
      </c>
      <c r="BF40" s="12">
        <f>IF(BF41&lt;&gt;""," -R","")</f>
        <v/>
      </c>
      <c r="BH40" s="12">
        <f>IF(BH41&lt;&gt;""," -R","")</f>
        <v/>
      </c>
      <c r="BJ40" s="12">
        <f>IF(BJ41&lt;&gt;""," -R","")</f>
        <v/>
      </c>
    </row>
    <row r="41">
      <c r="K41" s="243" t="n"/>
      <c r="M41" s="12" t="n">
        <v>1.16</v>
      </c>
      <c r="N41" s="12">
        <f>IFERROR(VLOOKUP(M41,'CRUCE RIESGOS'!$C$8:$D$17,2,FALSE),"")</f>
        <v/>
      </c>
      <c r="O41" s="12" t="n">
        <v>2.16</v>
      </c>
      <c r="P41" s="12">
        <f>IFERROR(VLOOKUP(O41,'CRUCE RIESGOS'!$C$8:$D$17,2,FALSE),"")</f>
        <v/>
      </c>
      <c r="Q41" s="12" t="n">
        <v>3.16</v>
      </c>
      <c r="R41" s="12">
        <f>IFERROR(VLOOKUP(Q41,'CRUCE RIESGOS'!$C$8:$D$17,2,FALSE),"")</f>
        <v/>
      </c>
      <c r="S41" s="12" t="n">
        <v>4.16</v>
      </c>
      <c r="T41" s="12">
        <f>IFERROR(VLOOKUP(S41,'CRUCE RIESGOS'!$C$8:$D$17,2,FALSE),"")</f>
        <v/>
      </c>
      <c r="U41" s="12" t="n">
        <v>5.16</v>
      </c>
      <c r="V41" s="12">
        <f>IFERROR(VLOOKUP(U41,'CRUCE RIESGOS'!$C$8:$D$17,2,FALSE),"")</f>
        <v/>
      </c>
      <c r="W41" s="12" t="n">
        <v>6.16</v>
      </c>
      <c r="X41" s="12">
        <f>IFERROR(VLOOKUP(W41,'CRUCE RIESGOS'!$C$8:$D$17,2,FALSE),"")</f>
        <v/>
      </c>
      <c r="Y41" s="12" t="n">
        <v>7.16</v>
      </c>
      <c r="Z41" s="12">
        <f>IFERROR(VLOOKUP(Y41,'CRUCE RIESGOS'!$C$8:$D$17,2,FALSE),"")</f>
        <v/>
      </c>
      <c r="AA41" s="12" t="n">
        <v>8.16</v>
      </c>
      <c r="AB41" s="12">
        <f>IFERROR(VLOOKUP(AA41,'CRUCE RIESGOS'!$C$8:$D$17,2,FALSE),"")</f>
        <v/>
      </c>
      <c r="AC41" s="12" t="n">
        <v>9.16</v>
      </c>
      <c r="AD41" s="12">
        <f>IFERROR(VLOOKUP(AC41,'CRUCE RIESGOS'!$C$8:$D$17,2,FALSE),"")</f>
        <v/>
      </c>
      <c r="AE41" s="12" t="n">
        <v>10.16</v>
      </c>
      <c r="AF41" s="12">
        <f>IFERROR(VLOOKUP(AE41,'CRUCE RIESGOS'!$C$8:$D$17,2,FALSE),"")</f>
        <v/>
      </c>
      <c r="AG41" s="12" t="n">
        <v>11.16</v>
      </c>
      <c r="AH41" s="12">
        <f>IFERROR(VLOOKUP(AG41,'CRUCE RIESGOS'!$C$8:$D$17,2,FALSE),"")</f>
        <v/>
      </c>
      <c r="AI41" s="12" t="n">
        <v>12.16</v>
      </c>
      <c r="AJ41" s="12">
        <f>IFERROR(VLOOKUP(AI41,'CRUCE RIESGOS'!$C$8:$D$17,2,FALSE),"")</f>
        <v/>
      </c>
      <c r="AK41" s="12" t="n">
        <v>13.16</v>
      </c>
      <c r="AL41" s="12">
        <f>IFERROR(VLOOKUP(AK41,'CRUCE RIESGOS'!$C$8:$D$17,2,FALSE),"")</f>
        <v/>
      </c>
      <c r="AM41" s="12" t="n">
        <v>14.16</v>
      </c>
      <c r="AN41" s="12">
        <f>IFERROR(VLOOKUP(AM41,'CRUCE RIESGOS'!$C$8:$D$17,2,FALSE),"")</f>
        <v/>
      </c>
      <c r="AO41" s="12" t="n">
        <v>15.16</v>
      </c>
      <c r="AP41" s="12">
        <f>IFERROR(VLOOKUP(AO41,'CRUCE RIESGOS'!$C$8:$D$17,2,FALSE),"")</f>
        <v/>
      </c>
      <c r="AQ41" s="12" t="n">
        <v>16.16</v>
      </c>
      <c r="AR41" s="12">
        <f>IFERROR(VLOOKUP(AQ41,'CRUCE RIESGOS'!$C$8:$D$17,2,FALSE),"")</f>
        <v/>
      </c>
      <c r="AS41" s="12" t="n">
        <v>17.16</v>
      </c>
      <c r="AT41" s="12">
        <f>IFERROR(VLOOKUP(AS41,'CRUCE RIESGOS'!$C$8:$D$17,2,FALSE),"")</f>
        <v/>
      </c>
      <c r="AU41" s="12" t="n">
        <v>18.16</v>
      </c>
      <c r="AV41" s="12">
        <f>IFERROR(VLOOKUP(AU41,'CRUCE RIESGOS'!$C$8:$D$17,2,FALSE),"")</f>
        <v/>
      </c>
      <c r="AW41" s="12" t="n">
        <v>19.16</v>
      </c>
      <c r="AX41" s="12">
        <f>IFERROR(VLOOKUP(AW41,'CRUCE RIESGOS'!$C$8:$D$17,2,FALSE),"")</f>
        <v/>
      </c>
      <c r="AY41" s="12" t="n">
        <v>20.16</v>
      </c>
      <c r="AZ41" s="12">
        <f>IFERROR(VLOOKUP(AY41,'CRUCE RIESGOS'!$C$8:$D$17,2,FALSE),"")</f>
        <v/>
      </c>
      <c r="BA41" s="12" t="n">
        <v>21.16</v>
      </c>
      <c r="BB41" s="12">
        <f>IFERROR(VLOOKUP(BA41,'CRUCE RIESGOS'!$C$8:$D$17,2,FALSE),"")</f>
        <v/>
      </c>
      <c r="BC41" s="12" t="n">
        <v>22.16</v>
      </c>
      <c r="BD41" s="12">
        <f>IFERROR(VLOOKUP(BC41,'CRUCE RIESGOS'!$C$8:$D$17,2,FALSE),"")</f>
        <v/>
      </c>
      <c r="BE41" s="12" t="n">
        <v>23.16</v>
      </c>
      <c r="BF41" s="12">
        <f>IFERROR(VLOOKUP(BE41,'CRUCE RIESGOS'!$C$8:$D$17,2,FALSE),"")</f>
        <v/>
      </c>
      <c r="BG41" s="12" t="n">
        <v>24.16</v>
      </c>
      <c r="BH41" s="12">
        <f>IFERROR(VLOOKUP(BG41,'CRUCE RIESGOS'!$C$8:$D$17,2,FALSE),"")</f>
        <v/>
      </c>
      <c r="BI41" s="12" t="n">
        <v>25.16</v>
      </c>
      <c r="BJ41" s="12">
        <f>IFERROR(VLOOKUP(BI41,'CRUCE RIESGOS'!$C$8:$D$17,2,FALSE),"")</f>
        <v/>
      </c>
    </row>
    <row r="42">
      <c r="K42" s="243" t="n"/>
      <c r="N42" s="12">
        <f>IF(N43&lt;&gt;""," -R","")</f>
        <v/>
      </c>
      <c r="P42" s="12">
        <f>IF(P43&lt;&gt;""," -R","")</f>
        <v/>
      </c>
      <c r="R42" s="12">
        <f>IF(R43&lt;&gt;""," -R","")</f>
        <v/>
      </c>
      <c r="T42" s="12">
        <f>IF(T43&lt;&gt;""," -R","")</f>
        <v/>
      </c>
      <c r="V42" s="12">
        <f>IF(V43&lt;&gt;""," -R","")</f>
        <v/>
      </c>
      <c r="X42" s="12">
        <f>IF(X43&lt;&gt;""," -R","")</f>
        <v/>
      </c>
      <c r="Z42" s="12">
        <f>IF(Z43&lt;&gt;""," -R","")</f>
        <v/>
      </c>
      <c r="AB42" s="12">
        <f>IF(AB43&lt;&gt;""," -R","")</f>
        <v/>
      </c>
      <c r="AD42" s="12">
        <f>IF(AD43&lt;&gt;""," -R","")</f>
        <v/>
      </c>
      <c r="AF42" s="12">
        <f>IF(AF43&lt;&gt;""," -R","")</f>
        <v/>
      </c>
      <c r="AH42" s="12">
        <f>IF(AH43&lt;&gt;""," -R","")</f>
        <v/>
      </c>
      <c r="AJ42" s="12">
        <f>IF(AJ43&lt;&gt;""," -R","")</f>
        <v/>
      </c>
      <c r="AL42" s="12">
        <f>IF(AL43&lt;&gt;""," -R","")</f>
        <v/>
      </c>
      <c r="AN42" s="12">
        <f>IF(AN43&lt;&gt;""," -R","")</f>
        <v/>
      </c>
      <c r="AP42" s="12">
        <f>IF(AP43&lt;&gt;""," -R","")</f>
        <v/>
      </c>
      <c r="AR42" s="12">
        <f>IF(AR43&lt;&gt;""," -R","")</f>
        <v/>
      </c>
      <c r="AT42" s="12">
        <f>IF(AT43&lt;&gt;""," -R","")</f>
        <v/>
      </c>
      <c r="AV42" s="12">
        <f>IF(AV43&lt;&gt;""," -R","")</f>
        <v/>
      </c>
      <c r="AX42" s="12">
        <f>IF(AX43&lt;&gt;""," -R","")</f>
        <v/>
      </c>
      <c r="AZ42" s="12">
        <f>IF(AZ43&lt;&gt;""," -R","")</f>
        <v/>
      </c>
      <c r="BB42" s="12">
        <f>IF(BB43&lt;&gt;""," -R","")</f>
        <v/>
      </c>
      <c r="BD42" s="12">
        <f>IF(BD43&lt;&gt;""," -R","")</f>
        <v/>
      </c>
      <c r="BF42" s="12">
        <f>IF(BF43&lt;&gt;""," -R","")</f>
        <v/>
      </c>
      <c r="BH42" s="12">
        <f>IF(BH43&lt;&gt;""," -R","")</f>
        <v/>
      </c>
      <c r="BJ42" s="12">
        <f>IF(BJ43&lt;&gt;""," -R","")</f>
        <v/>
      </c>
    </row>
    <row r="43">
      <c r="K43" s="243" t="n"/>
      <c r="M43" s="12" t="n">
        <v>1.17</v>
      </c>
      <c r="N43" s="12">
        <f>IFERROR(VLOOKUP(M43,'CRUCE RIESGOS'!$C$8:$D$17,2,FALSE),"")</f>
        <v/>
      </c>
      <c r="O43" s="12" t="n">
        <v>2.17</v>
      </c>
      <c r="P43" s="12">
        <f>IFERROR(VLOOKUP(O43,'CRUCE RIESGOS'!$C$8:$D$17,2,FALSE),"")</f>
        <v/>
      </c>
      <c r="Q43" s="12" t="n">
        <v>3.17</v>
      </c>
      <c r="R43" s="12">
        <f>IFERROR(VLOOKUP(Q43,'CRUCE RIESGOS'!$C$8:$D$17,2,FALSE),"")</f>
        <v/>
      </c>
      <c r="S43" s="12" t="n">
        <v>4.17</v>
      </c>
      <c r="T43" s="12">
        <f>IFERROR(VLOOKUP(S43,'CRUCE RIESGOS'!$C$8:$D$17,2,FALSE),"")</f>
        <v/>
      </c>
      <c r="U43" s="12" t="n">
        <v>5.17</v>
      </c>
      <c r="V43" s="12">
        <f>IFERROR(VLOOKUP(U43,'CRUCE RIESGOS'!$C$8:$D$17,2,FALSE),"")</f>
        <v/>
      </c>
      <c r="W43" s="12" t="n">
        <v>6.17</v>
      </c>
      <c r="X43" s="12">
        <f>IFERROR(VLOOKUP(W43,'CRUCE RIESGOS'!$C$8:$D$17,2,FALSE),"")</f>
        <v/>
      </c>
      <c r="Y43" s="12" t="n">
        <v>7.17</v>
      </c>
      <c r="Z43" s="12">
        <f>IFERROR(VLOOKUP(Y43,'CRUCE RIESGOS'!$C$8:$D$17,2,FALSE),"")</f>
        <v/>
      </c>
      <c r="AA43" s="12" t="n">
        <v>8.17</v>
      </c>
      <c r="AB43" s="12">
        <f>IFERROR(VLOOKUP(AA43,'CRUCE RIESGOS'!$C$8:$D$17,2,FALSE),"")</f>
        <v/>
      </c>
      <c r="AC43" s="12" t="n">
        <v>9.17</v>
      </c>
      <c r="AD43" s="12">
        <f>IFERROR(VLOOKUP(AC43,'CRUCE RIESGOS'!$C$8:$D$17,2,FALSE),"")</f>
        <v/>
      </c>
      <c r="AE43" s="12" t="n">
        <v>10.17</v>
      </c>
      <c r="AF43" s="12">
        <f>IFERROR(VLOOKUP(AE43,'CRUCE RIESGOS'!$C$8:$D$17,2,FALSE),"")</f>
        <v/>
      </c>
      <c r="AG43" s="12" t="n">
        <v>11.17</v>
      </c>
      <c r="AH43" s="12">
        <f>IFERROR(VLOOKUP(AG43,'CRUCE RIESGOS'!$C$8:$D$17,2,FALSE),"")</f>
        <v/>
      </c>
      <c r="AI43" s="12" t="n">
        <v>12.17</v>
      </c>
      <c r="AJ43" s="12">
        <f>IFERROR(VLOOKUP(AI43,'CRUCE RIESGOS'!$C$8:$D$17,2,FALSE),"")</f>
        <v/>
      </c>
      <c r="AK43" s="12" t="n">
        <v>13.17</v>
      </c>
      <c r="AL43" s="12">
        <f>IFERROR(VLOOKUP(AK43,'CRUCE RIESGOS'!$C$8:$D$17,2,FALSE),"")</f>
        <v/>
      </c>
      <c r="AM43" s="12" t="n">
        <v>14.17</v>
      </c>
      <c r="AN43" s="12">
        <f>IFERROR(VLOOKUP(AM43,'CRUCE RIESGOS'!$C$8:$D$17,2,FALSE),"")</f>
        <v/>
      </c>
      <c r="AO43" s="12" t="n">
        <v>15.17</v>
      </c>
      <c r="AP43" s="12">
        <f>IFERROR(VLOOKUP(AO43,'CRUCE RIESGOS'!$C$8:$D$17,2,FALSE),"")</f>
        <v/>
      </c>
      <c r="AQ43" s="12" t="n">
        <v>16.17</v>
      </c>
      <c r="AR43" s="12">
        <f>IFERROR(VLOOKUP(AQ43,'CRUCE RIESGOS'!$C$8:$D$17,2,FALSE),"")</f>
        <v/>
      </c>
      <c r="AS43" s="12" t="n">
        <v>17.17</v>
      </c>
      <c r="AT43" s="12">
        <f>IFERROR(VLOOKUP(AS43,'CRUCE RIESGOS'!$C$8:$D$17,2,FALSE),"")</f>
        <v/>
      </c>
      <c r="AU43" s="12" t="n">
        <v>18.17</v>
      </c>
      <c r="AV43" s="12">
        <f>IFERROR(VLOOKUP(AU43,'CRUCE RIESGOS'!$C$8:$D$17,2,FALSE),"")</f>
        <v/>
      </c>
      <c r="AW43" s="12" t="n">
        <v>19.17</v>
      </c>
      <c r="AX43" s="12">
        <f>IFERROR(VLOOKUP(AW43,'CRUCE RIESGOS'!$C$8:$D$17,2,FALSE),"")</f>
        <v/>
      </c>
      <c r="AY43" s="12" t="n">
        <v>20.17</v>
      </c>
      <c r="AZ43" s="12">
        <f>IFERROR(VLOOKUP(AY43,'CRUCE RIESGOS'!$C$8:$D$17,2,FALSE),"")</f>
        <v/>
      </c>
      <c r="BA43" s="12" t="n">
        <v>21.17</v>
      </c>
      <c r="BB43" s="12">
        <f>IFERROR(VLOOKUP(BA43,'CRUCE RIESGOS'!$C$8:$D$17,2,FALSE),"")</f>
        <v/>
      </c>
      <c r="BC43" s="12" t="n">
        <v>22.17</v>
      </c>
      <c r="BD43" s="12">
        <f>IFERROR(VLOOKUP(BC43,'CRUCE RIESGOS'!$C$8:$D$17,2,FALSE),"")</f>
        <v/>
      </c>
      <c r="BE43" s="12" t="n">
        <v>23.17</v>
      </c>
      <c r="BF43" s="12">
        <f>IFERROR(VLOOKUP(BE43,'CRUCE RIESGOS'!$C$8:$D$17,2,FALSE),"")</f>
        <v/>
      </c>
      <c r="BG43" s="12" t="n">
        <v>24.17</v>
      </c>
      <c r="BH43" s="12">
        <f>IFERROR(VLOOKUP(BG43,'CRUCE RIESGOS'!$C$8:$D$17,2,FALSE),"")</f>
        <v/>
      </c>
      <c r="BI43" s="12" t="n">
        <v>25.17</v>
      </c>
      <c r="BJ43" s="12">
        <f>IFERROR(VLOOKUP(BI43,'CRUCE RIESGOS'!$C$8:$D$17,2,FALSE),"")</f>
        <v/>
      </c>
    </row>
    <row r="44">
      <c r="K44" s="243" t="n"/>
      <c r="N44" s="12">
        <f>IF(N45&lt;&gt;""," -R","")</f>
        <v/>
      </c>
      <c r="P44" s="12">
        <f>IF(P45&lt;&gt;""," -R","")</f>
        <v/>
      </c>
      <c r="R44" s="12">
        <f>IF(R45&lt;&gt;""," -R","")</f>
        <v/>
      </c>
      <c r="T44" s="12">
        <f>IF(T45&lt;&gt;""," -R","")</f>
        <v/>
      </c>
      <c r="V44" s="12">
        <f>IF(V45&lt;&gt;""," -R","")</f>
        <v/>
      </c>
      <c r="X44" s="12">
        <f>IF(X45&lt;&gt;""," -R","")</f>
        <v/>
      </c>
      <c r="Z44" s="12">
        <f>IF(Z45&lt;&gt;""," -R","")</f>
        <v/>
      </c>
      <c r="AB44" s="12">
        <f>IF(AB45&lt;&gt;""," -R","")</f>
        <v/>
      </c>
      <c r="AD44" s="12">
        <f>IF(AD45&lt;&gt;""," -R","")</f>
        <v/>
      </c>
      <c r="AF44" s="12">
        <f>IF(AF45&lt;&gt;""," -R","")</f>
        <v/>
      </c>
      <c r="AH44" s="12">
        <f>IF(AH45&lt;&gt;""," -R","")</f>
        <v/>
      </c>
      <c r="AJ44" s="12">
        <f>IF(AJ45&lt;&gt;""," -R","")</f>
        <v/>
      </c>
      <c r="AL44" s="12">
        <f>IF(AL45&lt;&gt;""," -R","")</f>
        <v/>
      </c>
      <c r="AN44" s="12">
        <f>IF(AN45&lt;&gt;""," -R","")</f>
        <v/>
      </c>
      <c r="AP44" s="12">
        <f>IF(AP45&lt;&gt;""," -R","")</f>
        <v/>
      </c>
      <c r="AR44" s="12">
        <f>IF(AR45&lt;&gt;""," -R","")</f>
        <v/>
      </c>
      <c r="AT44" s="12">
        <f>IF(AT45&lt;&gt;""," -R","")</f>
        <v/>
      </c>
      <c r="AV44" s="12">
        <f>IF(AV45&lt;&gt;""," -R","")</f>
        <v/>
      </c>
      <c r="AX44" s="12">
        <f>IF(AX45&lt;&gt;""," -R","")</f>
        <v/>
      </c>
      <c r="AZ44" s="12">
        <f>IF(AZ45&lt;&gt;""," -R","")</f>
        <v/>
      </c>
      <c r="BB44" s="12">
        <f>IF(BB45&lt;&gt;""," -R","")</f>
        <v/>
      </c>
      <c r="BD44" s="12">
        <f>IF(BD45&lt;&gt;""," -R","")</f>
        <v/>
      </c>
      <c r="BF44" s="12">
        <f>IF(BF45&lt;&gt;""," -R","")</f>
        <v/>
      </c>
      <c r="BH44" s="12">
        <f>IF(BH45&lt;&gt;""," -R","")</f>
        <v/>
      </c>
      <c r="BJ44" s="12">
        <f>IF(BJ45&lt;&gt;""," -R","")</f>
        <v/>
      </c>
    </row>
    <row r="45">
      <c r="K45" s="243" t="n"/>
      <c r="M45" s="12" t="n">
        <v>1.18</v>
      </c>
      <c r="N45" s="12">
        <f>IFERROR(VLOOKUP(M45,'CRUCE RIESGOS'!$C$8:$D$17,2,FALSE),"")</f>
        <v/>
      </c>
      <c r="O45" s="12" t="n">
        <v>2.18</v>
      </c>
      <c r="P45" s="12">
        <f>IFERROR(VLOOKUP(O45,'CRUCE RIESGOS'!$C$8:$D$17,2,FALSE),"")</f>
        <v/>
      </c>
      <c r="Q45" s="12" t="n">
        <v>3.18</v>
      </c>
      <c r="R45" s="12">
        <f>IFERROR(VLOOKUP(Q45,'CRUCE RIESGOS'!$C$8:$D$17,2,FALSE),"")</f>
        <v/>
      </c>
      <c r="S45" s="12" t="n">
        <v>4.18</v>
      </c>
      <c r="T45" s="12">
        <f>IFERROR(VLOOKUP(S45,'CRUCE RIESGOS'!$C$8:$D$17,2,FALSE),"")</f>
        <v/>
      </c>
      <c r="U45" s="12" t="n">
        <v>5.18</v>
      </c>
      <c r="V45" s="12">
        <f>IFERROR(VLOOKUP(U45,'CRUCE RIESGOS'!$C$8:$D$17,2,FALSE),"")</f>
        <v/>
      </c>
      <c r="W45" s="12" t="n">
        <v>6.18</v>
      </c>
      <c r="X45" s="12">
        <f>IFERROR(VLOOKUP(W45,'CRUCE RIESGOS'!$C$8:$D$17,2,FALSE),"")</f>
        <v/>
      </c>
      <c r="Y45" s="12" t="n">
        <v>7.18</v>
      </c>
      <c r="Z45" s="12">
        <f>IFERROR(VLOOKUP(Y45,'CRUCE RIESGOS'!$C$8:$D$17,2,FALSE),"")</f>
        <v/>
      </c>
      <c r="AA45" s="12" t="n">
        <v>8.18</v>
      </c>
      <c r="AB45" s="12">
        <f>IFERROR(VLOOKUP(AA45,'CRUCE RIESGOS'!$C$8:$D$17,2,FALSE),"")</f>
        <v/>
      </c>
      <c r="AC45" s="12" t="n">
        <v>9.18</v>
      </c>
      <c r="AD45" s="12">
        <f>IFERROR(VLOOKUP(AC45,'CRUCE RIESGOS'!$C$8:$D$17,2,FALSE),"")</f>
        <v/>
      </c>
      <c r="AE45" s="12" t="n">
        <v>10.18</v>
      </c>
      <c r="AF45" s="12">
        <f>IFERROR(VLOOKUP(AE45,'CRUCE RIESGOS'!$C$8:$D$17,2,FALSE),"")</f>
        <v/>
      </c>
      <c r="AG45" s="12" t="n">
        <v>11.18</v>
      </c>
      <c r="AH45" s="12">
        <f>IFERROR(VLOOKUP(AG45,'CRUCE RIESGOS'!$C$8:$D$17,2,FALSE),"")</f>
        <v/>
      </c>
      <c r="AI45" s="12" t="n">
        <v>12.18</v>
      </c>
      <c r="AJ45" s="12">
        <f>IFERROR(VLOOKUP(AI45,'CRUCE RIESGOS'!$C$8:$D$17,2,FALSE),"")</f>
        <v/>
      </c>
      <c r="AK45" s="12" t="n">
        <v>13.18</v>
      </c>
      <c r="AL45" s="12">
        <f>IFERROR(VLOOKUP(AK45,'CRUCE RIESGOS'!$C$8:$D$17,2,FALSE),"")</f>
        <v/>
      </c>
      <c r="AM45" s="12" t="n">
        <v>14.18</v>
      </c>
      <c r="AN45" s="12">
        <f>IFERROR(VLOOKUP(AM45,'CRUCE RIESGOS'!$C$8:$D$17,2,FALSE),"")</f>
        <v/>
      </c>
      <c r="AO45" s="12" t="n">
        <v>15.18</v>
      </c>
      <c r="AP45" s="12">
        <f>IFERROR(VLOOKUP(AO45,'CRUCE RIESGOS'!$C$8:$D$17,2,FALSE),"")</f>
        <v/>
      </c>
      <c r="AQ45" s="12" t="n">
        <v>16.18</v>
      </c>
      <c r="AR45" s="12">
        <f>IFERROR(VLOOKUP(AQ45,'CRUCE RIESGOS'!$C$8:$D$17,2,FALSE),"")</f>
        <v/>
      </c>
      <c r="AS45" s="12" t="n">
        <v>17.18</v>
      </c>
      <c r="AT45" s="12">
        <f>IFERROR(VLOOKUP(AS45,'CRUCE RIESGOS'!$C$8:$D$17,2,FALSE),"")</f>
        <v/>
      </c>
      <c r="AU45" s="12" t="n">
        <v>18.18</v>
      </c>
      <c r="AV45" s="12">
        <f>IFERROR(VLOOKUP(AU45,'CRUCE RIESGOS'!$C$8:$D$17,2,FALSE),"")</f>
        <v/>
      </c>
      <c r="AW45" s="12" t="n">
        <v>19.18</v>
      </c>
      <c r="AX45" s="12">
        <f>IFERROR(VLOOKUP(AW45,'CRUCE RIESGOS'!$C$8:$D$17,2,FALSE),"")</f>
        <v/>
      </c>
      <c r="AY45" s="12" t="n">
        <v>20.18</v>
      </c>
      <c r="AZ45" s="12">
        <f>IFERROR(VLOOKUP(AY45,'CRUCE RIESGOS'!$C$8:$D$17,2,FALSE),"")</f>
        <v/>
      </c>
      <c r="BA45" s="12" t="n">
        <v>21.18</v>
      </c>
      <c r="BB45" s="12">
        <f>IFERROR(VLOOKUP(BA45,'CRUCE RIESGOS'!$C$8:$D$17,2,FALSE),"")</f>
        <v/>
      </c>
      <c r="BC45" s="12" t="n">
        <v>22.18</v>
      </c>
      <c r="BD45" s="12">
        <f>IFERROR(VLOOKUP(BC45,'CRUCE RIESGOS'!$C$8:$D$17,2,FALSE),"")</f>
        <v/>
      </c>
      <c r="BE45" s="12" t="n">
        <v>23.18</v>
      </c>
      <c r="BF45" s="12">
        <f>IFERROR(VLOOKUP(BE45,'CRUCE RIESGOS'!$C$8:$D$17,2,FALSE),"")</f>
        <v/>
      </c>
      <c r="BG45" s="12" t="n">
        <v>24.18</v>
      </c>
      <c r="BH45" s="12">
        <f>IFERROR(VLOOKUP(BG45,'CRUCE RIESGOS'!$C$8:$D$17,2,FALSE),"")</f>
        <v/>
      </c>
      <c r="BI45" s="12" t="n">
        <v>25.18</v>
      </c>
      <c r="BJ45" s="12">
        <f>IFERROR(VLOOKUP(BI45,'CRUCE RIESGOS'!$C$8:$D$17,2,FALSE),"")</f>
        <v/>
      </c>
    </row>
    <row r="46">
      <c r="K46" s="243" t="n"/>
      <c r="N46" s="12">
        <f>IF(N47&lt;&gt;""," -R","")</f>
        <v/>
      </c>
      <c r="P46" s="12">
        <f>IF(P47&lt;&gt;""," -R","")</f>
        <v/>
      </c>
      <c r="R46" s="12">
        <f>IF(R47&lt;&gt;""," -R","")</f>
        <v/>
      </c>
      <c r="T46" s="12">
        <f>IF(T47&lt;&gt;""," -R","")</f>
        <v/>
      </c>
      <c r="V46" s="12">
        <f>IF(V47&lt;&gt;""," -R","")</f>
        <v/>
      </c>
      <c r="X46" s="12">
        <f>IF(X47&lt;&gt;""," -R","")</f>
        <v/>
      </c>
      <c r="Z46" s="12">
        <f>IF(Z47&lt;&gt;""," -R","")</f>
        <v/>
      </c>
      <c r="AB46" s="12">
        <f>IF(AB47&lt;&gt;""," -R","")</f>
        <v/>
      </c>
      <c r="AD46" s="12">
        <f>IF(AD47&lt;&gt;""," -R","")</f>
        <v/>
      </c>
      <c r="AF46" s="12">
        <f>IF(AF47&lt;&gt;""," -R","")</f>
        <v/>
      </c>
      <c r="AH46" s="12">
        <f>IF(AH47&lt;&gt;""," -R","")</f>
        <v/>
      </c>
      <c r="AJ46" s="12">
        <f>IF(AJ47&lt;&gt;""," -R","")</f>
        <v/>
      </c>
      <c r="AL46" s="12">
        <f>IF(AL47&lt;&gt;""," -R","")</f>
        <v/>
      </c>
      <c r="AN46" s="12">
        <f>IF(AN47&lt;&gt;""," -R","")</f>
        <v/>
      </c>
      <c r="AP46" s="12">
        <f>IF(AP47&lt;&gt;""," -R","")</f>
        <v/>
      </c>
      <c r="AR46" s="12">
        <f>IF(AR47&lt;&gt;""," -R","")</f>
        <v/>
      </c>
      <c r="AT46" s="12">
        <f>IF(AT47&lt;&gt;""," -R","")</f>
        <v/>
      </c>
      <c r="AV46" s="12">
        <f>IF(AV47&lt;&gt;""," -R","")</f>
        <v/>
      </c>
      <c r="AX46" s="12">
        <f>IF(AX47&lt;&gt;""," -R","")</f>
        <v/>
      </c>
      <c r="AZ46" s="12">
        <f>IF(AZ47&lt;&gt;""," -R","")</f>
        <v/>
      </c>
      <c r="BB46" s="12">
        <f>IF(BB47&lt;&gt;""," -R","")</f>
        <v/>
      </c>
      <c r="BD46" s="12">
        <f>IF(BD47&lt;&gt;""," -R","")</f>
        <v/>
      </c>
      <c r="BF46" s="12">
        <f>IF(BF47&lt;&gt;""," -R","")</f>
        <v/>
      </c>
      <c r="BH46" s="12">
        <f>IF(BH47&lt;&gt;""," -R","")</f>
        <v/>
      </c>
      <c r="BJ46" s="12">
        <f>IF(BJ47&lt;&gt;""," -R","")</f>
        <v/>
      </c>
    </row>
    <row r="47">
      <c r="K47" s="243" t="n"/>
      <c r="M47" s="12" t="n">
        <v>1.19</v>
      </c>
      <c r="N47" s="12">
        <f>IFERROR(VLOOKUP(M47,'CRUCE RIESGOS'!$C$8:$D$17,2,FALSE),"")</f>
        <v/>
      </c>
      <c r="O47" s="12" t="n">
        <v>2.19</v>
      </c>
      <c r="P47" s="12">
        <f>IFERROR(VLOOKUP(O47,'CRUCE RIESGOS'!$C$8:$D$17,2,FALSE),"")</f>
        <v/>
      </c>
      <c r="Q47" s="12" t="n">
        <v>3.19</v>
      </c>
      <c r="R47" s="12">
        <f>IFERROR(VLOOKUP(Q47,'CRUCE RIESGOS'!$C$8:$D$17,2,FALSE),"")</f>
        <v/>
      </c>
      <c r="S47" s="12" t="n">
        <v>4.19</v>
      </c>
      <c r="T47" s="12">
        <f>IFERROR(VLOOKUP(S47,'CRUCE RIESGOS'!$C$8:$D$17,2,FALSE),"")</f>
        <v/>
      </c>
      <c r="U47" s="12" t="n">
        <v>5.19</v>
      </c>
      <c r="V47" s="12">
        <f>IFERROR(VLOOKUP(U47,'CRUCE RIESGOS'!$C$8:$D$17,2,FALSE),"")</f>
        <v/>
      </c>
      <c r="W47" s="12" t="n">
        <v>6.19</v>
      </c>
      <c r="X47" s="12">
        <f>IFERROR(VLOOKUP(W47,'CRUCE RIESGOS'!$C$8:$D$17,2,FALSE),"")</f>
        <v/>
      </c>
      <c r="Y47" s="12" t="n">
        <v>7.19</v>
      </c>
      <c r="Z47" s="12">
        <f>IFERROR(VLOOKUP(Y47,'CRUCE RIESGOS'!$C$8:$D$17,2,FALSE),"")</f>
        <v/>
      </c>
      <c r="AA47" s="12" t="n">
        <v>8.19</v>
      </c>
      <c r="AB47" s="12">
        <f>IFERROR(VLOOKUP(AA47,'CRUCE RIESGOS'!$C$8:$D$17,2,FALSE),"")</f>
        <v/>
      </c>
      <c r="AC47" s="12" t="n">
        <v>9.19</v>
      </c>
      <c r="AD47" s="12">
        <f>IFERROR(VLOOKUP(AC47,'CRUCE RIESGOS'!$C$8:$D$17,2,FALSE),"")</f>
        <v/>
      </c>
      <c r="AE47" s="12" t="n">
        <v>10.19</v>
      </c>
      <c r="AF47" s="12">
        <f>IFERROR(VLOOKUP(AE47,'CRUCE RIESGOS'!$C$8:$D$17,2,FALSE),"")</f>
        <v/>
      </c>
      <c r="AG47" s="12" t="n">
        <v>11.19</v>
      </c>
      <c r="AH47" s="12">
        <f>IFERROR(VLOOKUP(AG47,'CRUCE RIESGOS'!$C$8:$D$17,2,FALSE),"")</f>
        <v/>
      </c>
      <c r="AI47" s="12" t="n">
        <v>12.19</v>
      </c>
      <c r="AJ47" s="12">
        <f>IFERROR(VLOOKUP(AI47,'CRUCE RIESGOS'!$C$8:$D$17,2,FALSE),"")</f>
        <v/>
      </c>
      <c r="AK47" s="12" t="n">
        <v>13.19</v>
      </c>
      <c r="AL47" s="12">
        <f>IFERROR(VLOOKUP(AK47,'CRUCE RIESGOS'!$C$8:$D$17,2,FALSE),"")</f>
        <v/>
      </c>
      <c r="AM47" s="12" t="n">
        <v>14.19</v>
      </c>
      <c r="AN47" s="12">
        <f>IFERROR(VLOOKUP(AM47,'CRUCE RIESGOS'!$C$8:$D$17,2,FALSE),"")</f>
        <v/>
      </c>
      <c r="AO47" s="12" t="n">
        <v>15.19</v>
      </c>
      <c r="AP47" s="12">
        <f>IFERROR(VLOOKUP(AO47,'CRUCE RIESGOS'!$C$8:$D$17,2,FALSE),"")</f>
        <v/>
      </c>
      <c r="AQ47" s="12" t="n">
        <v>16.19</v>
      </c>
      <c r="AR47" s="12">
        <f>IFERROR(VLOOKUP(AQ47,'CRUCE RIESGOS'!$C$8:$D$17,2,FALSE),"")</f>
        <v/>
      </c>
      <c r="AS47" s="12" t="n">
        <v>17.19</v>
      </c>
      <c r="AT47" s="12">
        <f>IFERROR(VLOOKUP(AS47,'CRUCE RIESGOS'!$C$8:$D$17,2,FALSE),"")</f>
        <v/>
      </c>
      <c r="AU47" s="12" t="n">
        <v>18.19</v>
      </c>
      <c r="AV47" s="12">
        <f>IFERROR(VLOOKUP(AU47,'CRUCE RIESGOS'!$C$8:$D$17,2,FALSE),"")</f>
        <v/>
      </c>
      <c r="AW47" s="12" t="n">
        <v>19.19</v>
      </c>
      <c r="AX47" s="12">
        <f>IFERROR(VLOOKUP(AW47,'CRUCE RIESGOS'!$C$8:$D$17,2,FALSE),"")</f>
        <v/>
      </c>
      <c r="AY47" s="12" t="n">
        <v>20.19</v>
      </c>
      <c r="AZ47" s="12">
        <f>IFERROR(VLOOKUP(AY47,'CRUCE RIESGOS'!$C$8:$D$17,2,FALSE),"")</f>
        <v/>
      </c>
      <c r="BA47" s="12" t="n">
        <v>21.19</v>
      </c>
      <c r="BB47" s="12">
        <f>IFERROR(VLOOKUP(BA47,'CRUCE RIESGOS'!$C$8:$D$17,2,FALSE),"")</f>
        <v/>
      </c>
      <c r="BC47" s="12" t="n">
        <v>22.19</v>
      </c>
      <c r="BD47" s="12">
        <f>IFERROR(VLOOKUP(BC47,'CRUCE RIESGOS'!$C$8:$D$17,2,FALSE),"")</f>
        <v/>
      </c>
      <c r="BE47" s="12" t="n">
        <v>23.19</v>
      </c>
      <c r="BF47" s="12">
        <f>IFERROR(VLOOKUP(BE47,'CRUCE RIESGOS'!$C$8:$D$17,2,FALSE),"")</f>
        <v/>
      </c>
      <c r="BG47" s="12" t="n">
        <v>24.19</v>
      </c>
      <c r="BH47" s="12">
        <f>IFERROR(VLOOKUP(BG47,'CRUCE RIESGOS'!$C$8:$D$17,2,FALSE),"")</f>
        <v/>
      </c>
      <c r="BI47" s="12" t="n">
        <v>25.19</v>
      </c>
      <c r="BJ47" s="12">
        <f>IFERROR(VLOOKUP(BI47,'CRUCE RIESGOS'!$C$8:$D$17,2,FALSE),"")</f>
        <v/>
      </c>
    </row>
    <row r="48">
      <c r="K48" s="243" t="n"/>
      <c r="N48" s="12">
        <f>IF(N49&lt;&gt;""," -R","")</f>
        <v/>
      </c>
      <c r="P48" s="12">
        <f>IF(P49&lt;&gt;""," -R","")</f>
        <v/>
      </c>
      <c r="R48" s="12">
        <f>IF(R49&lt;&gt;""," -R","")</f>
        <v/>
      </c>
      <c r="T48" s="12">
        <f>IF(T49&lt;&gt;""," -R","")</f>
        <v/>
      </c>
      <c r="V48" s="12">
        <f>IF(V49&lt;&gt;""," -R","")</f>
        <v/>
      </c>
      <c r="X48" s="12">
        <f>IF(X49&lt;&gt;""," -R","")</f>
        <v/>
      </c>
      <c r="Z48" s="12">
        <f>IF(Z49&lt;&gt;""," -R","")</f>
        <v/>
      </c>
      <c r="AB48" s="12">
        <f>IF(AB49&lt;&gt;""," -R","")</f>
        <v/>
      </c>
      <c r="AD48" s="12">
        <f>IF(AD49&lt;&gt;""," -R","")</f>
        <v/>
      </c>
      <c r="AF48" s="12">
        <f>IF(AF49&lt;&gt;""," -R","")</f>
        <v/>
      </c>
      <c r="AH48" s="12">
        <f>IF(AH49&lt;&gt;""," -R","")</f>
        <v/>
      </c>
      <c r="AJ48" s="12">
        <f>IF(AJ49&lt;&gt;""," -R","")</f>
        <v/>
      </c>
      <c r="AL48" s="12">
        <f>IF(AL49&lt;&gt;""," -R","")</f>
        <v/>
      </c>
      <c r="AN48" s="12">
        <f>IF(AN49&lt;&gt;""," -R","")</f>
        <v/>
      </c>
      <c r="AP48" s="12">
        <f>IF(AP49&lt;&gt;""," -R","")</f>
        <v/>
      </c>
      <c r="AR48" s="12">
        <f>IF(AR49&lt;&gt;""," -R","")</f>
        <v/>
      </c>
      <c r="AT48" s="12">
        <f>IF(AT49&lt;&gt;""," -R","")</f>
        <v/>
      </c>
      <c r="AV48" s="12">
        <f>IF(AV49&lt;&gt;""," -R","")</f>
        <v/>
      </c>
      <c r="AX48" s="12">
        <f>IF(AX49&lt;&gt;""," -R","")</f>
        <v/>
      </c>
      <c r="AZ48" s="12">
        <f>IF(AZ49&lt;&gt;""," -R","")</f>
        <v/>
      </c>
      <c r="BB48" s="12">
        <f>IF(BB49&lt;&gt;""," -R","")</f>
        <v/>
      </c>
      <c r="BD48" s="12">
        <f>IF(BD49&lt;&gt;""," -R","")</f>
        <v/>
      </c>
      <c r="BF48" s="12">
        <f>IF(BF49&lt;&gt;""," -R","")</f>
        <v/>
      </c>
      <c r="BH48" s="12">
        <f>IF(BH49&lt;&gt;""," -R","")</f>
        <v/>
      </c>
      <c r="BJ48" s="12">
        <f>IF(BJ49&lt;&gt;""," -R","")</f>
        <v/>
      </c>
    </row>
    <row r="49">
      <c r="K49" s="243" t="n"/>
      <c r="M49" s="12" t="n">
        <v>1.2</v>
      </c>
      <c r="N49" s="12">
        <f>IFERROR(VLOOKUP(M49,'CRUCE RIESGOS'!$C$8:$D$17,2,FALSE),"")</f>
        <v/>
      </c>
      <c r="O49" s="12" t="n">
        <v>2.2</v>
      </c>
      <c r="P49" s="12">
        <f>IFERROR(VLOOKUP(O49,'CRUCE RIESGOS'!$C$8:$D$17,2,FALSE),"")</f>
        <v/>
      </c>
      <c r="Q49" s="12" t="n">
        <v>3.2</v>
      </c>
      <c r="R49" s="12">
        <f>IFERROR(VLOOKUP(Q49,'CRUCE RIESGOS'!$C$8:$D$17,2,FALSE),"")</f>
        <v/>
      </c>
      <c r="S49" s="12" t="n">
        <v>4.2</v>
      </c>
      <c r="T49" s="12">
        <f>IFERROR(VLOOKUP(S49,'CRUCE RIESGOS'!$C$8:$D$17,2,FALSE),"")</f>
        <v/>
      </c>
      <c r="U49" s="12" t="n">
        <v>5.2</v>
      </c>
      <c r="V49" s="12">
        <f>IFERROR(VLOOKUP(U49,'CRUCE RIESGOS'!$C$8:$D$17,2,FALSE),"")</f>
        <v/>
      </c>
      <c r="W49" s="12" t="n">
        <v>6.2</v>
      </c>
      <c r="X49" s="12">
        <f>IFERROR(VLOOKUP(W49,'CRUCE RIESGOS'!$C$8:$D$17,2,FALSE),"")</f>
        <v/>
      </c>
      <c r="Y49" s="12" t="n">
        <v>7.2</v>
      </c>
      <c r="Z49" s="12">
        <f>IFERROR(VLOOKUP(Y49,'CRUCE RIESGOS'!$C$8:$D$17,2,FALSE),"")</f>
        <v/>
      </c>
      <c r="AA49" s="12" t="n">
        <v>8.199999999999999</v>
      </c>
      <c r="AB49" s="12">
        <f>IFERROR(VLOOKUP(AA49,'CRUCE RIESGOS'!$C$8:$D$17,2,FALSE),"")</f>
        <v/>
      </c>
      <c r="AC49" s="12" t="n">
        <v>9.199999999999999</v>
      </c>
      <c r="AD49" s="12">
        <f>IFERROR(VLOOKUP(AC49,'CRUCE RIESGOS'!$C$8:$D$17,2,FALSE),"")</f>
        <v/>
      </c>
      <c r="AE49" s="12" t="n">
        <v>10.2</v>
      </c>
      <c r="AF49" s="12">
        <f>IFERROR(VLOOKUP(AE49,'CRUCE RIESGOS'!$C$8:$D$17,2,FALSE),"")</f>
        <v/>
      </c>
      <c r="AG49" s="12" t="n">
        <v>11.2</v>
      </c>
      <c r="AH49" s="12">
        <f>IFERROR(VLOOKUP(AG49,'CRUCE RIESGOS'!$C$8:$D$17,2,FALSE),"")</f>
        <v/>
      </c>
      <c r="AI49" s="12" t="n">
        <v>12.2</v>
      </c>
      <c r="AJ49" s="12">
        <f>IFERROR(VLOOKUP(AI49,'CRUCE RIESGOS'!$C$8:$D$17,2,FALSE),"")</f>
        <v/>
      </c>
      <c r="AK49" s="12" t="n">
        <v>13.2</v>
      </c>
      <c r="AL49" s="12">
        <f>IFERROR(VLOOKUP(AK49,'CRUCE RIESGOS'!$C$8:$D$17,2,FALSE),"")</f>
        <v/>
      </c>
      <c r="AM49" s="12" t="n">
        <v>14.2</v>
      </c>
      <c r="AN49" s="12">
        <f>IFERROR(VLOOKUP(AM49,'CRUCE RIESGOS'!$C$8:$D$17,2,FALSE),"")</f>
        <v/>
      </c>
      <c r="AO49" s="12" t="n">
        <v>15.2</v>
      </c>
      <c r="AP49" s="12">
        <f>IFERROR(VLOOKUP(AO49,'CRUCE RIESGOS'!$C$8:$D$17,2,FALSE),"")</f>
        <v/>
      </c>
      <c r="AQ49" s="12" t="n">
        <v>16.2</v>
      </c>
      <c r="AR49" s="12">
        <f>IFERROR(VLOOKUP(AQ49,'CRUCE RIESGOS'!$C$8:$D$17,2,FALSE),"")</f>
        <v/>
      </c>
      <c r="AS49" s="12" t="n">
        <v>17.2</v>
      </c>
      <c r="AT49" s="12">
        <f>IFERROR(VLOOKUP(AS49,'CRUCE RIESGOS'!$C$8:$D$17,2,FALSE),"")</f>
        <v/>
      </c>
      <c r="AU49" s="12" t="n">
        <v>18.2</v>
      </c>
      <c r="AV49" s="12">
        <f>IFERROR(VLOOKUP(AU49,'CRUCE RIESGOS'!$C$8:$D$17,2,FALSE),"")</f>
        <v/>
      </c>
      <c r="AW49" s="12" t="n">
        <v>19.2</v>
      </c>
      <c r="AX49" s="12">
        <f>IFERROR(VLOOKUP(AW49,'CRUCE RIESGOS'!$C$8:$D$17,2,FALSE),"")</f>
        <v/>
      </c>
      <c r="AY49" s="12" t="n">
        <v>20.2</v>
      </c>
      <c r="AZ49" s="12">
        <f>IFERROR(VLOOKUP(AY49,'CRUCE RIESGOS'!$C$8:$D$17,2,FALSE),"")</f>
        <v/>
      </c>
      <c r="BA49" s="12" t="n">
        <v>21.2</v>
      </c>
      <c r="BB49" s="12">
        <f>IFERROR(VLOOKUP(BA49,'CRUCE RIESGOS'!$C$8:$D$17,2,FALSE),"")</f>
        <v/>
      </c>
      <c r="BC49" s="12" t="n">
        <v>22.2</v>
      </c>
      <c r="BD49" s="12">
        <f>IFERROR(VLOOKUP(BC49,'CRUCE RIESGOS'!$C$8:$D$17,2,FALSE),"")</f>
        <v/>
      </c>
      <c r="BE49" s="12" t="n">
        <v>23.2</v>
      </c>
      <c r="BF49" s="12">
        <f>IFERROR(VLOOKUP(BE49,'CRUCE RIESGOS'!$C$8:$D$17,2,FALSE),"")</f>
        <v/>
      </c>
      <c r="BG49" s="12" t="n">
        <v>24.2</v>
      </c>
      <c r="BH49" s="12">
        <f>IFERROR(VLOOKUP(BG49,'CRUCE RIESGOS'!$C$8:$D$17,2,FALSE),"")</f>
        <v/>
      </c>
      <c r="BI49" s="12" t="n">
        <v>25.2</v>
      </c>
      <c r="BJ49" s="12">
        <f>IFERROR(VLOOKUP(BI49,'CRUCE RIESGOS'!$C$8:$D$17,2,FALSE),"")</f>
        <v/>
      </c>
    </row>
    <row r="50">
      <c r="K50" s="243" t="n"/>
      <c r="N50" s="12">
        <f>IF(N51&lt;&gt;""," -R","")</f>
        <v/>
      </c>
      <c r="P50" s="12">
        <f>IF(P51&lt;&gt;""," -R","")</f>
        <v/>
      </c>
      <c r="R50" s="12">
        <f>IF(R51&lt;&gt;""," -R","")</f>
        <v/>
      </c>
      <c r="T50" s="12">
        <f>IF(T51&lt;&gt;""," -R","")</f>
        <v/>
      </c>
      <c r="V50" s="12">
        <f>IF(V51&lt;&gt;""," -R","")</f>
        <v/>
      </c>
      <c r="X50" s="12">
        <f>IF(X51&lt;&gt;""," -R","")</f>
        <v/>
      </c>
      <c r="Z50" s="12">
        <f>IF(Z51&lt;&gt;""," -R","")</f>
        <v/>
      </c>
      <c r="AB50" s="12">
        <f>IF(AB51&lt;&gt;""," -R","")</f>
        <v/>
      </c>
      <c r="AD50" s="12">
        <f>IF(AD51&lt;&gt;""," -R","")</f>
        <v/>
      </c>
      <c r="AF50" s="12">
        <f>IF(AF51&lt;&gt;""," -R","")</f>
        <v/>
      </c>
      <c r="AH50" s="12">
        <f>IF(AH51&lt;&gt;""," -R","")</f>
        <v/>
      </c>
      <c r="AJ50" s="12">
        <f>IF(AJ51&lt;&gt;""," -R","")</f>
        <v/>
      </c>
      <c r="AL50" s="12">
        <f>IF(AL51&lt;&gt;""," -R","")</f>
        <v/>
      </c>
      <c r="AN50" s="12">
        <f>IF(AN51&lt;&gt;""," -R","")</f>
        <v/>
      </c>
      <c r="AP50" s="12">
        <f>IF(AP51&lt;&gt;""," -R","")</f>
        <v/>
      </c>
      <c r="AR50" s="12">
        <f>IF(AR51&lt;&gt;""," -R","")</f>
        <v/>
      </c>
      <c r="AT50" s="12">
        <f>IF(AT51&lt;&gt;""," -R","")</f>
        <v/>
      </c>
      <c r="AV50" s="12">
        <f>IF(AV51&lt;&gt;""," -R","")</f>
        <v/>
      </c>
      <c r="AX50" s="12">
        <f>IF(AX51&lt;&gt;""," -R","")</f>
        <v/>
      </c>
      <c r="AZ50" s="12">
        <f>IF(AZ51&lt;&gt;""," -R","")</f>
        <v/>
      </c>
      <c r="BB50" s="12">
        <f>IF(BB51&lt;&gt;""," -R","")</f>
        <v/>
      </c>
      <c r="BD50" s="12">
        <f>IF(BD51&lt;&gt;""," -R","")</f>
        <v/>
      </c>
      <c r="BF50" s="12">
        <f>IF(BF51&lt;&gt;""," -R","")</f>
        <v/>
      </c>
      <c r="BH50" s="12">
        <f>IF(BH51&lt;&gt;""," -R","")</f>
        <v/>
      </c>
      <c r="BJ50" s="12">
        <f>IF(BJ51&lt;&gt;""," -R","")</f>
        <v/>
      </c>
    </row>
    <row r="51">
      <c r="K51" s="243" t="n"/>
      <c r="M51" s="12" t="n">
        <v>1.21</v>
      </c>
      <c r="N51" s="12">
        <f>IFERROR(VLOOKUP(M51,'CRUCE RIESGOS'!$C$8:$D$17,2,FALSE),"")</f>
        <v/>
      </c>
      <c r="O51" s="12" t="n">
        <v>2.21</v>
      </c>
      <c r="P51" s="12">
        <f>IFERROR(VLOOKUP(O51,'CRUCE RIESGOS'!$C$8:$D$17,2,FALSE),"")</f>
        <v/>
      </c>
      <c r="Q51" s="12" t="n">
        <v>3.21</v>
      </c>
      <c r="R51" s="12">
        <f>IFERROR(VLOOKUP(Q51,'CRUCE RIESGOS'!$C$8:$D$17,2,FALSE),"")</f>
        <v/>
      </c>
      <c r="S51" s="12" t="n">
        <v>4.21</v>
      </c>
      <c r="T51" s="12">
        <f>IFERROR(VLOOKUP(S51,'CRUCE RIESGOS'!$C$8:$D$17,2,FALSE),"")</f>
        <v/>
      </c>
      <c r="U51" s="12" t="n">
        <v>5.21</v>
      </c>
      <c r="V51" s="12">
        <f>IFERROR(VLOOKUP(U51,'CRUCE RIESGOS'!$C$8:$D$17,2,FALSE),"")</f>
        <v/>
      </c>
      <c r="W51" s="12" t="n">
        <v>6.21</v>
      </c>
      <c r="X51" s="12">
        <f>IFERROR(VLOOKUP(W51,'CRUCE RIESGOS'!$C$8:$D$17,2,FALSE),"")</f>
        <v/>
      </c>
      <c r="Y51" s="12" t="n">
        <v>7.21</v>
      </c>
      <c r="Z51" s="12">
        <f>IFERROR(VLOOKUP(Y51,'CRUCE RIESGOS'!$C$8:$D$17,2,FALSE),"")</f>
        <v/>
      </c>
      <c r="AA51" s="12" t="n">
        <v>8.210000000000001</v>
      </c>
      <c r="AB51" s="12">
        <f>IFERROR(VLOOKUP(AA51,'CRUCE RIESGOS'!$C$8:$D$17,2,FALSE),"")</f>
        <v/>
      </c>
      <c r="AC51" s="12" t="n">
        <v>9.210000000000001</v>
      </c>
      <c r="AD51" s="12">
        <f>IFERROR(VLOOKUP(AC51,'CRUCE RIESGOS'!$C$8:$D$17,2,FALSE),"")</f>
        <v/>
      </c>
      <c r="AE51" s="12" t="n">
        <v>10.21</v>
      </c>
      <c r="AF51" s="12">
        <f>IFERROR(VLOOKUP(AE51,'CRUCE RIESGOS'!$C$8:$D$17,2,FALSE),"")</f>
        <v/>
      </c>
      <c r="AG51" s="12" t="n">
        <v>11.21</v>
      </c>
      <c r="AH51" s="12">
        <f>IFERROR(VLOOKUP(AG51,'CRUCE RIESGOS'!$C$8:$D$17,2,FALSE),"")</f>
        <v/>
      </c>
      <c r="AI51" s="12" t="n">
        <v>12.21</v>
      </c>
      <c r="AJ51" s="12">
        <f>IFERROR(VLOOKUP(AI51,'CRUCE RIESGOS'!$C$8:$D$17,2,FALSE),"")</f>
        <v/>
      </c>
      <c r="AK51" s="12" t="n">
        <v>13.21</v>
      </c>
      <c r="AL51" s="12">
        <f>IFERROR(VLOOKUP(AK51,'CRUCE RIESGOS'!$C$8:$D$17,2,FALSE),"")</f>
        <v/>
      </c>
      <c r="AM51" s="12" t="n">
        <v>14.21</v>
      </c>
      <c r="AN51" s="12">
        <f>IFERROR(VLOOKUP(AM51,'CRUCE RIESGOS'!$C$8:$D$17,2,FALSE),"")</f>
        <v/>
      </c>
      <c r="AO51" s="12" t="n">
        <v>15.21</v>
      </c>
      <c r="AP51" s="12">
        <f>IFERROR(VLOOKUP(AO51,'CRUCE RIESGOS'!$C$8:$D$17,2,FALSE),"")</f>
        <v/>
      </c>
      <c r="AQ51" s="12" t="n">
        <v>16.21</v>
      </c>
      <c r="AR51" s="12">
        <f>IFERROR(VLOOKUP(AQ51,'CRUCE RIESGOS'!$C$8:$D$17,2,FALSE),"")</f>
        <v/>
      </c>
      <c r="AS51" s="12" t="n">
        <v>17.21</v>
      </c>
      <c r="AT51" s="12">
        <f>IFERROR(VLOOKUP(AS51,'CRUCE RIESGOS'!$C$8:$D$17,2,FALSE),"")</f>
        <v/>
      </c>
      <c r="AU51" s="12" t="n">
        <v>18.21</v>
      </c>
      <c r="AV51" s="12">
        <f>IFERROR(VLOOKUP(AU51,'CRUCE RIESGOS'!$C$8:$D$17,2,FALSE),"")</f>
        <v/>
      </c>
      <c r="AW51" s="12" t="n">
        <v>19.21</v>
      </c>
      <c r="AX51" s="12">
        <f>IFERROR(VLOOKUP(AW51,'CRUCE RIESGOS'!$C$8:$D$17,2,FALSE),"")</f>
        <v/>
      </c>
      <c r="AY51" s="12" t="n">
        <v>20.21</v>
      </c>
      <c r="AZ51" s="12">
        <f>IFERROR(VLOOKUP(AY51,'CRUCE RIESGOS'!$C$8:$D$17,2,FALSE),"")</f>
        <v/>
      </c>
      <c r="BA51" s="12" t="n">
        <v>21.21</v>
      </c>
      <c r="BB51" s="12">
        <f>IFERROR(VLOOKUP(BA51,'CRUCE RIESGOS'!$C$8:$D$17,2,FALSE),"")</f>
        <v/>
      </c>
      <c r="BC51" s="12" t="n">
        <v>22.21</v>
      </c>
      <c r="BD51" s="12">
        <f>IFERROR(VLOOKUP(BC51,'CRUCE RIESGOS'!$C$8:$D$17,2,FALSE),"")</f>
        <v/>
      </c>
      <c r="BE51" s="12" t="n">
        <v>23.21</v>
      </c>
      <c r="BF51" s="12">
        <f>IFERROR(VLOOKUP(BE51,'CRUCE RIESGOS'!$C$8:$D$17,2,FALSE),"")</f>
        <v/>
      </c>
      <c r="BG51" s="12" t="n">
        <v>24.21</v>
      </c>
      <c r="BH51" s="12">
        <f>IFERROR(VLOOKUP(BG51,'CRUCE RIESGOS'!$C$8:$D$17,2,FALSE),"")</f>
        <v/>
      </c>
      <c r="BI51" s="12" t="n">
        <v>25.21</v>
      </c>
      <c r="BJ51" s="12">
        <f>IFERROR(VLOOKUP(BI51,'CRUCE RIESGOS'!$C$8:$D$17,2,FALSE),"")</f>
        <v/>
      </c>
    </row>
    <row r="52">
      <c r="K52" s="243" t="n"/>
      <c r="N52" s="12">
        <f>IF(N53&lt;&gt;""," -R","")</f>
        <v/>
      </c>
      <c r="P52" s="12">
        <f>IF(P53&lt;&gt;""," -R","")</f>
        <v/>
      </c>
      <c r="R52" s="12">
        <f>IF(R53&lt;&gt;""," -R","")</f>
        <v/>
      </c>
      <c r="T52" s="12">
        <f>IF(T53&lt;&gt;""," -R","")</f>
        <v/>
      </c>
      <c r="V52" s="12">
        <f>IF(V53&lt;&gt;""," -R","")</f>
        <v/>
      </c>
      <c r="X52" s="12">
        <f>IF(X53&lt;&gt;""," -R","")</f>
        <v/>
      </c>
      <c r="Z52" s="12">
        <f>IF(Z53&lt;&gt;""," -R","")</f>
        <v/>
      </c>
      <c r="AB52" s="12">
        <f>IF(AB53&lt;&gt;""," -R","")</f>
        <v/>
      </c>
      <c r="AD52" s="12">
        <f>IF(AD53&lt;&gt;""," -R","")</f>
        <v/>
      </c>
      <c r="AF52" s="12">
        <f>IF(AF53&lt;&gt;""," -R","")</f>
        <v/>
      </c>
      <c r="AH52" s="12">
        <f>IF(AH53&lt;&gt;""," -R","")</f>
        <v/>
      </c>
      <c r="AJ52" s="12">
        <f>IF(AJ53&lt;&gt;""," -R","")</f>
        <v/>
      </c>
      <c r="AL52" s="12">
        <f>IF(AL53&lt;&gt;""," -R","")</f>
        <v/>
      </c>
      <c r="AN52" s="12">
        <f>IF(AN53&lt;&gt;""," -R","")</f>
        <v/>
      </c>
      <c r="AP52" s="12">
        <f>IF(AP53&lt;&gt;""," -R","")</f>
        <v/>
      </c>
      <c r="AR52" s="12">
        <f>IF(AR53&lt;&gt;""," -R","")</f>
        <v/>
      </c>
      <c r="AT52" s="12">
        <f>IF(AT53&lt;&gt;""," -R","")</f>
        <v/>
      </c>
      <c r="AV52" s="12">
        <f>IF(AV53&lt;&gt;""," -R","")</f>
        <v/>
      </c>
      <c r="AX52" s="12">
        <f>IF(AX53&lt;&gt;""," -R","")</f>
        <v/>
      </c>
      <c r="AZ52" s="12">
        <f>IF(AZ53&lt;&gt;""," -R","")</f>
        <v/>
      </c>
      <c r="BB52" s="12">
        <f>IF(BB53&lt;&gt;""," -R","")</f>
        <v/>
      </c>
      <c r="BD52" s="12">
        <f>IF(BD53&lt;&gt;""," -R","")</f>
        <v/>
      </c>
      <c r="BF52" s="12">
        <f>IF(BF53&lt;&gt;""," -R","")</f>
        <v/>
      </c>
      <c r="BH52" s="12">
        <f>IF(BH53&lt;&gt;""," -R","")</f>
        <v/>
      </c>
      <c r="BJ52" s="12">
        <f>IF(BJ53&lt;&gt;""," -R","")</f>
        <v/>
      </c>
    </row>
    <row r="53">
      <c r="K53" s="243" t="n"/>
      <c r="M53" s="12" t="n">
        <v>1.22</v>
      </c>
      <c r="N53" s="12">
        <f>IFERROR(VLOOKUP(M53,'CRUCE RIESGOS'!$C$8:$D$17,2,FALSE),"")</f>
        <v/>
      </c>
      <c r="O53" s="12" t="n">
        <v>2.22</v>
      </c>
      <c r="P53" s="12">
        <f>IFERROR(VLOOKUP(O53,'CRUCE RIESGOS'!$C$8:$D$17,2,FALSE),"")</f>
        <v/>
      </c>
      <c r="Q53" s="12" t="n">
        <v>3.22</v>
      </c>
      <c r="R53" s="12">
        <f>IFERROR(VLOOKUP(Q53,'CRUCE RIESGOS'!$C$8:$D$17,2,FALSE),"")</f>
        <v/>
      </c>
      <c r="S53" s="12" t="n">
        <v>4.22</v>
      </c>
      <c r="T53" s="12">
        <f>IFERROR(VLOOKUP(S53,'CRUCE RIESGOS'!$C$8:$D$17,2,FALSE),"")</f>
        <v/>
      </c>
      <c r="U53" s="12" t="n">
        <v>5.22</v>
      </c>
      <c r="V53" s="12">
        <f>IFERROR(VLOOKUP(U53,'CRUCE RIESGOS'!$C$8:$D$17,2,FALSE),"")</f>
        <v/>
      </c>
      <c r="W53" s="12" t="n">
        <v>6.22</v>
      </c>
      <c r="X53" s="12">
        <f>IFERROR(VLOOKUP(W53,'CRUCE RIESGOS'!$C$8:$D$17,2,FALSE),"")</f>
        <v/>
      </c>
      <c r="Y53" s="12" t="n">
        <v>7.22</v>
      </c>
      <c r="Z53" s="12">
        <f>IFERROR(VLOOKUP(Y53,'CRUCE RIESGOS'!$C$8:$D$17,2,FALSE),"")</f>
        <v/>
      </c>
      <c r="AA53" s="12" t="n">
        <v>8.220000000000001</v>
      </c>
      <c r="AB53" s="12">
        <f>IFERROR(VLOOKUP(AA53,'CRUCE RIESGOS'!$C$8:$D$17,2,FALSE),"")</f>
        <v/>
      </c>
      <c r="AC53" s="12" t="n">
        <v>9.220000000000001</v>
      </c>
      <c r="AD53" s="12">
        <f>IFERROR(VLOOKUP(AC53,'CRUCE RIESGOS'!$C$8:$D$17,2,FALSE),"")</f>
        <v/>
      </c>
      <c r="AE53" s="12" t="n">
        <v>10.22</v>
      </c>
      <c r="AF53" s="12">
        <f>IFERROR(VLOOKUP(AE53,'CRUCE RIESGOS'!$C$8:$D$17,2,FALSE),"")</f>
        <v/>
      </c>
      <c r="AG53" s="12" t="n">
        <v>11.22</v>
      </c>
      <c r="AH53" s="12">
        <f>IFERROR(VLOOKUP(AG53,'CRUCE RIESGOS'!$C$8:$D$17,2,FALSE),"")</f>
        <v/>
      </c>
      <c r="AI53" s="12" t="n">
        <v>12.22</v>
      </c>
      <c r="AJ53" s="12">
        <f>IFERROR(VLOOKUP(AI53,'CRUCE RIESGOS'!$C$8:$D$17,2,FALSE),"")</f>
        <v/>
      </c>
      <c r="AK53" s="12" t="n">
        <v>13.22</v>
      </c>
      <c r="AL53" s="12">
        <f>IFERROR(VLOOKUP(AK53,'CRUCE RIESGOS'!$C$8:$D$17,2,FALSE),"")</f>
        <v/>
      </c>
      <c r="AM53" s="12" t="n">
        <v>14.22</v>
      </c>
      <c r="AN53" s="12">
        <f>IFERROR(VLOOKUP(AM53,'CRUCE RIESGOS'!$C$8:$D$17,2,FALSE),"")</f>
        <v/>
      </c>
      <c r="AO53" s="12" t="n">
        <v>15.22</v>
      </c>
      <c r="AP53" s="12">
        <f>IFERROR(VLOOKUP(AO53,'CRUCE RIESGOS'!$C$8:$D$17,2,FALSE),"")</f>
        <v/>
      </c>
      <c r="AQ53" s="12" t="n">
        <v>16.22</v>
      </c>
      <c r="AR53" s="12">
        <f>IFERROR(VLOOKUP(AQ53,'CRUCE RIESGOS'!$C$8:$D$17,2,FALSE),"")</f>
        <v/>
      </c>
      <c r="AS53" s="12" t="n">
        <v>17.22</v>
      </c>
      <c r="AT53" s="12">
        <f>IFERROR(VLOOKUP(AS53,'CRUCE RIESGOS'!$C$8:$D$17,2,FALSE),"")</f>
        <v/>
      </c>
      <c r="AU53" s="12" t="n">
        <v>18.22</v>
      </c>
      <c r="AV53" s="12">
        <f>IFERROR(VLOOKUP(AU53,'CRUCE RIESGOS'!$C$8:$D$17,2,FALSE),"")</f>
        <v/>
      </c>
      <c r="AW53" s="12" t="n">
        <v>19.22</v>
      </c>
      <c r="AX53" s="12">
        <f>IFERROR(VLOOKUP(AW53,'CRUCE RIESGOS'!$C$8:$D$17,2,FALSE),"")</f>
        <v/>
      </c>
      <c r="AY53" s="12" t="n">
        <v>20.22</v>
      </c>
      <c r="AZ53" s="12">
        <f>IFERROR(VLOOKUP(AY53,'CRUCE RIESGOS'!$C$8:$D$17,2,FALSE),"")</f>
        <v/>
      </c>
      <c r="BA53" s="12" t="n">
        <v>21.22</v>
      </c>
      <c r="BB53" s="12">
        <f>IFERROR(VLOOKUP(BA53,'CRUCE RIESGOS'!$C$8:$D$17,2,FALSE),"")</f>
        <v/>
      </c>
      <c r="BC53" s="12" t="n">
        <v>22.22</v>
      </c>
      <c r="BD53" s="12">
        <f>IFERROR(VLOOKUP(BC53,'CRUCE RIESGOS'!$C$8:$D$17,2,FALSE),"")</f>
        <v/>
      </c>
      <c r="BE53" s="12" t="n">
        <v>23.22</v>
      </c>
      <c r="BF53" s="12">
        <f>IFERROR(VLOOKUP(BE53,'CRUCE RIESGOS'!$C$8:$D$17,2,FALSE),"")</f>
        <v/>
      </c>
      <c r="BG53" s="12" t="n">
        <v>24.22</v>
      </c>
      <c r="BH53" s="12">
        <f>IFERROR(VLOOKUP(BG53,'CRUCE RIESGOS'!$C$8:$D$17,2,FALSE),"")</f>
        <v/>
      </c>
      <c r="BI53" s="12" t="n">
        <v>25.22</v>
      </c>
      <c r="BJ53" s="12">
        <f>IFERROR(VLOOKUP(BI53,'CRUCE RIESGOS'!$C$8:$D$17,2,FALSE),"")</f>
        <v/>
      </c>
    </row>
    <row r="54">
      <c r="K54" s="243" t="n"/>
      <c r="N54" s="12">
        <f>IF(N55&lt;&gt;""," -R","")</f>
        <v/>
      </c>
      <c r="P54" s="12">
        <f>IF(P55&lt;&gt;""," -R","")</f>
        <v/>
      </c>
      <c r="R54" s="12">
        <f>IF(R55&lt;&gt;""," -R","")</f>
        <v/>
      </c>
      <c r="T54" s="12">
        <f>IF(T55&lt;&gt;""," -R","")</f>
        <v/>
      </c>
      <c r="V54" s="12">
        <f>IF(V55&lt;&gt;""," -R","")</f>
        <v/>
      </c>
      <c r="X54" s="12">
        <f>IF(X55&lt;&gt;""," -R","")</f>
        <v/>
      </c>
      <c r="Z54" s="12">
        <f>IF(Z55&lt;&gt;""," -R","")</f>
        <v/>
      </c>
      <c r="AB54" s="12">
        <f>IF(AB55&lt;&gt;""," -R","")</f>
        <v/>
      </c>
      <c r="AD54" s="12">
        <f>IF(AD55&lt;&gt;""," -R","")</f>
        <v/>
      </c>
      <c r="AF54" s="12">
        <f>IF(AF55&lt;&gt;""," -R","")</f>
        <v/>
      </c>
      <c r="AH54" s="12">
        <f>IF(AH55&lt;&gt;""," -R","")</f>
        <v/>
      </c>
      <c r="AJ54" s="12">
        <f>IF(AJ55&lt;&gt;""," -R","")</f>
        <v/>
      </c>
      <c r="AL54" s="12">
        <f>IF(AL55&lt;&gt;""," -R","")</f>
        <v/>
      </c>
      <c r="AN54" s="12">
        <f>IF(AN55&lt;&gt;""," -R","")</f>
        <v/>
      </c>
      <c r="AP54" s="12">
        <f>IF(AP55&lt;&gt;""," -R","")</f>
        <v/>
      </c>
      <c r="AR54" s="12">
        <f>IF(AR55&lt;&gt;""," -R","")</f>
        <v/>
      </c>
      <c r="AT54" s="12">
        <f>IF(AT55&lt;&gt;""," -R","")</f>
        <v/>
      </c>
      <c r="AV54" s="12">
        <f>IF(AV55&lt;&gt;""," -R","")</f>
        <v/>
      </c>
      <c r="AX54" s="12">
        <f>IF(AX55&lt;&gt;""," -R","")</f>
        <v/>
      </c>
      <c r="AZ54" s="12">
        <f>IF(AZ55&lt;&gt;""," -R","")</f>
        <v/>
      </c>
      <c r="BB54" s="12">
        <f>IF(BB55&lt;&gt;""," -R","")</f>
        <v/>
      </c>
      <c r="BD54" s="12">
        <f>IF(BD55&lt;&gt;""," -R","")</f>
        <v/>
      </c>
      <c r="BF54" s="12">
        <f>IF(BF55&lt;&gt;""," -R","")</f>
        <v/>
      </c>
      <c r="BH54" s="12">
        <f>IF(BH55&lt;&gt;""," -R","")</f>
        <v/>
      </c>
      <c r="BJ54" s="12">
        <f>IF(BJ55&lt;&gt;""," -R","")</f>
        <v/>
      </c>
    </row>
    <row r="55">
      <c r="K55" s="243" t="n"/>
      <c r="M55" s="12" t="n">
        <v>1.23</v>
      </c>
      <c r="N55" s="12">
        <f>IFERROR(VLOOKUP(M55,'CRUCE RIESGOS'!$C$8:$D$17,2,FALSE),"")</f>
        <v/>
      </c>
      <c r="O55" s="12" t="n">
        <v>2.23</v>
      </c>
      <c r="P55" s="12">
        <f>IFERROR(VLOOKUP(O55,'CRUCE RIESGOS'!$C$8:$D$17,2,FALSE),"")</f>
        <v/>
      </c>
      <c r="Q55" s="12" t="n">
        <v>3.23</v>
      </c>
      <c r="R55" s="12">
        <f>IFERROR(VLOOKUP(Q55,'CRUCE RIESGOS'!$C$8:$D$17,2,FALSE),"")</f>
        <v/>
      </c>
      <c r="S55" s="12" t="n">
        <v>4.23</v>
      </c>
      <c r="T55" s="12">
        <f>IFERROR(VLOOKUP(S55,'CRUCE RIESGOS'!$C$8:$D$17,2,FALSE),"")</f>
        <v/>
      </c>
      <c r="U55" s="12" t="n">
        <v>5.23</v>
      </c>
      <c r="V55" s="12">
        <f>IFERROR(VLOOKUP(U55,'CRUCE RIESGOS'!$C$8:$D$17,2,FALSE),"")</f>
        <v/>
      </c>
      <c r="W55" s="12" t="n">
        <v>6.23</v>
      </c>
      <c r="X55" s="12">
        <f>IFERROR(VLOOKUP(W55,'CRUCE RIESGOS'!$C$8:$D$17,2,FALSE),"")</f>
        <v/>
      </c>
      <c r="Y55" s="12" t="n">
        <v>7.23</v>
      </c>
      <c r="Z55" s="12">
        <f>IFERROR(VLOOKUP(Y55,'CRUCE RIESGOS'!$C$8:$D$17,2,FALSE),"")</f>
        <v/>
      </c>
      <c r="AA55" s="12" t="n">
        <v>8.23</v>
      </c>
      <c r="AB55" s="12">
        <f>IFERROR(VLOOKUP(AA55,'CRUCE RIESGOS'!$C$8:$D$17,2,FALSE),"")</f>
        <v/>
      </c>
      <c r="AC55" s="12" t="n">
        <v>9.23</v>
      </c>
      <c r="AD55" s="12">
        <f>IFERROR(VLOOKUP(AC55,'CRUCE RIESGOS'!$C$8:$D$17,2,FALSE),"")</f>
        <v/>
      </c>
      <c r="AE55" s="12" t="n">
        <v>10.23</v>
      </c>
      <c r="AF55" s="12">
        <f>IFERROR(VLOOKUP(AE55,'CRUCE RIESGOS'!$C$8:$D$17,2,FALSE),"")</f>
        <v/>
      </c>
      <c r="AG55" s="12" t="n">
        <v>11.23</v>
      </c>
      <c r="AH55" s="12">
        <f>IFERROR(VLOOKUP(AG55,'CRUCE RIESGOS'!$C$8:$D$17,2,FALSE),"")</f>
        <v/>
      </c>
      <c r="AI55" s="12" t="n">
        <v>12.23</v>
      </c>
      <c r="AJ55" s="12">
        <f>IFERROR(VLOOKUP(AI55,'CRUCE RIESGOS'!$C$8:$D$17,2,FALSE),"")</f>
        <v/>
      </c>
      <c r="AK55" s="12" t="n">
        <v>13.23</v>
      </c>
      <c r="AL55" s="12">
        <f>IFERROR(VLOOKUP(AK55,'CRUCE RIESGOS'!$C$8:$D$17,2,FALSE),"")</f>
        <v/>
      </c>
      <c r="AM55" s="12" t="n">
        <v>14.23</v>
      </c>
      <c r="AN55" s="12">
        <f>IFERROR(VLOOKUP(AM55,'CRUCE RIESGOS'!$C$8:$D$17,2,FALSE),"")</f>
        <v/>
      </c>
      <c r="AO55" s="12" t="n">
        <v>15.23</v>
      </c>
      <c r="AP55" s="12">
        <f>IFERROR(VLOOKUP(AO55,'CRUCE RIESGOS'!$C$8:$D$17,2,FALSE),"")</f>
        <v/>
      </c>
      <c r="AQ55" s="12" t="n">
        <v>16.23</v>
      </c>
      <c r="AR55" s="12">
        <f>IFERROR(VLOOKUP(AQ55,'CRUCE RIESGOS'!$C$8:$D$17,2,FALSE),"")</f>
        <v/>
      </c>
      <c r="AS55" s="12" t="n">
        <v>17.23</v>
      </c>
      <c r="AT55" s="12">
        <f>IFERROR(VLOOKUP(AS55,'CRUCE RIESGOS'!$C$8:$D$17,2,FALSE),"")</f>
        <v/>
      </c>
      <c r="AU55" s="12" t="n">
        <v>18.23</v>
      </c>
      <c r="AV55" s="12">
        <f>IFERROR(VLOOKUP(AU55,'CRUCE RIESGOS'!$C$8:$D$17,2,FALSE),"")</f>
        <v/>
      </c>
      <c r="AW55" s="12" t="n">
        <v>19.23</v>
      </c>
      <c r="AX55" s="12">
        <f>IFERROR(VLOOKUP(AW55,'CRUCE RIESGOS'!$C$8:$D$17,2,FALSE),"")</f>
        <v/>
      </c>
      <c r="AY55" s="12" t="n">
        <v>20.23</v>
      </c>
      <c r="AZ55" s="12">
        <f>IFERROR(VLOOKUP(AY55,'CRUCE RIESGOS'!$C$8:$D$17,2,FALSE),"")</f>
        <v/>
      </c>
      <c r="BA55" s="12" t="n">
        <v>21.23</v>
      </c>
      <c r="BB55" s="12">
        <f>IFERROR(VLOOKUP(BA55,'CRUCE RIESGOS'!$C$8:$D$17,2,FALSE),"")</f>
        <v/>
      </c>
      <c r="BC55" s="12" t="n">
        <v>22.23</v>
      </c>
      <c r="BD55" s="12">
        <f>IFERROR(VLOOKUP(BC55,'CRUCE RIESGOS'!$C$8:$D$17,2,FALSE),"")</f>
        <v/>
      </c>
      <c r="BE55" s="12" t="n">
        <v>23.23</v>
      </c>
      <c r="BF55" s="12">
        <f>IFERROR(VLOOKUP(BE55,'CRUCE RIESGOS'!$C$8:$D$17,2,FALSE),"")</f>
        <v/>
      </c>
      <c r="BG55" s="12" t="n">
        <v>24.23</v>
      </c>
      <c r="BH55" s="12">
        <f>IFERROR(VLOOKUP(BG55,'CRUCE RIESGOS'!$C$8:$D$17,2,FALSE),"")</f>
        <v/>
      </c>
      <c r="BI55" s="12" t="n">
        <v>25.23</v>
      </c>
      <c r="BJ55" s="12">
        <f>IFERROR(VLOOKUP(BI55,'CRUCE RIESGOS'!$C$8:$D$17,2,FALSE),"")</f>
        <v/>
      </c>
    </row>
    <row r="56">
      <c r="K56" s="243" t="n"/>
      <c r="N56" s="12">
        <f>IF(N57&lt;&gt;""," -R","")</f>
        <v/>
      </c>
      <c r="P56" s="12">
        <f>IF(P57&lt;&gt;""," -R","")</f>
        <v/>
      </c>
      <c r="R56" s="12">
        <f>IF(R57&lt;&gt;""," -R","")</f>
        <v/>
      </c>
      <c r="T56" s="12">
        <f>IF(T57&lt;&gt;""," -R","")</f>
        <v/>
      </c>
      <c r="V56" s="12">
        <f>IF(V57&lt;&gt;""," -R","")</f>
        <v/>
      </c>
      <c r="X56" s="12">
        <f>IF(X57&lt;&gt;""," -R","")</f>
        <v/>
      </c>
      <c r="Z56" s="12">
        <f>IF(Z57&lt;&gt;""," -R","")</f>
        <v/>
      </c>
      <c r="AB56" s="12">
        <f>IF(AB57&lt;&gt;""," -R","")</f>
        <v/>
      </c>
      <c r="AD56" s="12">
        <f>IF(AD57&lt;&gt;""," -R","")</f>
        <v/>
      </c>
      <c r="AF56" s="12">
        <f>IF(AF57&lt;&gt;""," -R","")</f>
        <v/>
      </c>
      <c r="AH56" s="12">
        <f>IF(AH57&lt;&gt;""," -R","")</f>
        <v/>
      </c>
      <c r="AJ56" s="12">
        <f>IF(AJ57&lt;&gt;""," -R","")</f>
        <v/>
      </c>
      <c r="AL56" s="12">
        <f>IF(AL57&lt;&gt;""," -R","")</f>
        <v/>
      </c>
      <c r="AN56" s="12">
        <f>IF(AN57&lt;&gt;""," -R","")</f>
        <v/>
      </c>
      <c r="AP56" s="12">
        <f>IF(AP57&lt;&gt;""," -R","")</f>
        <v/>
      </c>
      <c r="AR56" s="12">
        <f>IF(AR57&lt;&gt;""," -R","")</f>
        <v/>
      </c>
      <c r="AT56" s="12">
        <f>IF(AT57&lt;&gt;""," -R","")</f>
        <v/>
      </c>
      <c r="AV56" s="12">
        <f>IF(AV57&lt;&gt;""," -R","")</f>
        <v/>
      </c>
      <c r="AX56" s="12">
        <f>IF(AX57&lt;&gt;""," -R","")</f>
        <v/>
      </c>
      <c r="AZ56" s="12">
        <f>IF(AZ57&lt;&gt;""," -R","")</f>
        <v/>
      </c>
      <c r="BB56" s="12">
        <f>IF(BB57&lt;&gt;""," -R","")</f>
        <v/>
      </c>
      <c r="BD56" s="12">
        <f>IF(BD57&lt;&gt;""," -R","")</f>
        <v/>
      </c>
      <c r="BF56" s="12">
        <f>IF(BF57&lt;&gt;""," -R","")</f>
        <v/>
      </c>
      <c r="BH56" s="12">
        <f>IF(BH57&lt;&gt;""," -R","")</f>
        <v/>
      </c>
      <c r="BJ56" s="12">
        <f>IF(BJ57&lt;&gt;""," -R","")</f>
        <v/>
      </c>
    </row>
    <row r="57">
      <c r="K57" s="243" t="n"/>
      <c r="M57" s="12" t="n">
        <v>1.24</v>
      </c>
      <c r="N57" s="12">
        <f>IFERROR(VLOOKUP(M57,'CRUCE RIESGOS'!$C$8:$D$17,2,FALSE),"")</f>
        <v/>
      </c>
      <c r="O57" s="12" t="n">
        <v>2.24</v>
      </c>
      <c r="P57" s="12">
        <f>IFERROR(VLOOKUP(O57,'CRUCE RIESGOS'!$C$8:$D$17,2,FALSE),"")</f>
        <v/>
      </c>
      <c r="Q57" s="12" t="n">
        <v>3.24</v>
      </c>
      <c r="R57" s="12">
        <f>IFERROR(VLOOKUP(Q57,'CRUCE RIESGOS'!$C$8:$D$17,2,FALSE),"")</f>
        <v/>
      </c>
      <c r="S57" s="12" t="n">
        <v>4.24</v>
      </c>
      <c r="T57" s="12">
        <f>IFERROR(VLOOKUP(S57,'CRUCE RIESGOS'!$C$8:$D$17,2,FALSE),"")</f>
        <v/>
      </c>
      <c r="U57" s="12" t="n">
        <v>5.24</v>
      </c>
      <c r="V57" s="12">
        <f>IFERROR(VLOOKUP(U57,'CRUCE RIESGOS'!$C$8:$D$17,2,FALSE),"")</f>
        <v/>
      </c>
      <c r="W57" s="12" t="n">
        <v>6.24</v>
      </c>
      <c r="X57" s="12">
        <f>IFERROR(VLOOKUP(W57,'CRUCE RIESGOS'!$C$8:$D$17,2,FALSE),"")</f>
        <v/>
      </c>
      <c r="Y57" s="12" t="n">
        <v>7.24</v>
      </c>
      <c r="Z57" s="12">
        <f>IFERROR(VLOOKUP(Y57,'CRUCE RIESGOS'!$C$8:$D$17,2,FALSE),"")</f>
        <v/>
      </c>
      <c r="AA57" s="12" t="n">
        <v>8.24</v>
      </c>
      <c r="AB57" s="12">
        <f>IFERROR(VLOOKUP(AA57,'CRUCE RIESGOS'!$C$8:$D$17,2,FALSE),"")</f>
        <v/>
      </c>
      <c r="AC57" s="12" t="n">
        <v>9.24</v>
      </c>
      <c r="AD57" s="12">
        <f>IFERROR(VLOOKUP(AC57,'CRUCE RIESGOS'!$C$8:$D$17,2,FALSE),"")</f>
        <v/>
      </c>
      <c r="AE57" s="12" t="n">
        <v>10.24</v>
      </c>
      <c r="AF57" s="12">
        <f>IFERROR(VLOOKUP(AE57,'CRUCE RIESGOS'!$C$8:$D$17,2,FALSE),"")</f>
        <v/>
      </c>
      <c r="AG57" s="12" t="n">
        <v>11.24</v>
      </c>
      <c r="AH57" s="12">
        <f>IFERROR(VLOOKUP(AG57,'CRUCE RIESGOS'!$C$8:$D$17,2,FALSE),"")</f>
        <v/>
      </c>
      <c r="AI57" s="12" t="n">
        <v>12.24</v>
      </c>
      <c r="AJ57" s="12">
        <f>IFERROR(VLOOKUP(AI57,'CRUCE RIESGOS'!$C$8:$D$17,2,FALSE),"")</f>
        <v/>
      </c>
      <c r="AK57" s="12" t="n">
        <v>13.24</v>
      </c>
      <c r="AL57" s="12">
        <f>IFERROR(VLOOKUP(AK57,'CRUCE RIESGOS'!$C$8:$D$17,2,FALSE),"")</f>
        <v/>
      </c>
      <c r="AM57" s="12" t="n">
        <v>14.24</v>
      </c>
      <c r="AN57" s="12">
        <f>IFERROR(VLOOKUP(AM57,'CRUCE RIESGOS'!$C$8:$D$17,2,FALSE),"")</f>
        <v/>
      </c>
      <c r="AO57" s="12" t="n">
        <v>15.24</v>
      </c>
      <c r="AP57" s="12">
        <f>IFERROR(VLOOKUP(AO57,'CRUCE RIESGOS'!$C$8:$D$17,2,FALSE),"")</f>
        <v/>
      </c>
      <c r="AQ57" s="12" t="n">
        <v>16.24</v>
      </c>
      <c r="AR57" s="12">
        <f>IFERROR(VLOOKUP(AQ57,'CRUCE RIESGOS'!$C$8:$D$17,2,FALSE),"")</f>
        <v/>
      </c>
      <c r="AS57" s="12" t="n">
        <v>17.24</v>
      </c>
      <c r="AT57" s="12">
        <f>IFERROR(VLOOKUP(AS57,'CRUCE RIESGOS'!$C$8:$D$17,2,FALSE),"")</f>
        <v/>
      </c>
      <c r="AU57" s="12" t="n">
        <v>18.24</v>
      </c>
      <c r="AV57" s="12">
        <f>IFERROR(VLOOKUP(AU57,'CRUCE RIESGOS'!$C$8:$D$17,2,FALSE),"")</f>
        <v/>
      </c>
      <c r="AW57" s="12" t="n">
        <v>19.24</v>
      </c>
      <c r="AX57" s="12">
        <f>IFERROR(VLOOKUP(AW57,'CRUCE RIESGOS'!$C$8:$D$17,2,FALSE),"")</f>
        <v/>
      </c>
      <c r="AY57" s="12" t="n">
        <v>20.24</v>
      </c>
      <c r="AZ57" s="12">
        <f>IFERROR(VLOOKUP(AY57,'CRUCE RIESGOS'!$C$8:$D$17,2,FALSE),"")</f>
        <v/>
      </c>
      <c r="BA57" s="12" t="n">
        <v>21.24</v>
      </c>
      <c r="BB57" s="12">
        <f>IFERROR(VLOOKUP(BA57,'CRUCE RIESGOS'!$C$8:$D$17,2,FALSE),"")</f>
        <v/>
      </c>
      <c r="BC57" s="12" t="n">
        <v>22.24</v>
      </c>
      <c r="BD57" s="12">
        <f>IFERROR(VLOOKUP(BC57,'CRUCE RIESGOS'!$C$8:$D$17,2,FALSE),"")</f>
        <v/>
      </c>
      <c r="BE57" s="12" t="n">
        <v>23.24</v>
      </c>
      <c r="BF57" s="12">
        <f>IFERROR(VLOOKUP(BE57,'CRUCE RIESGOS'!$C$8:$D$17,2,FALSE),"")</f>
        <v/>
      </c>
      <c r="BG57" s="12" t="n">
        <v>24.24</v>
      </c>
      <c r="BH57" s="12">
        <f>IFERROR(VLOOKUP(BG57,'CRUCE RIESGOS'!$C$8:$D$17,2,FALSE),"")</f>
        <v/>
      </c>
      <c r="BI57" s="12" t="n">
        <v>25.24</v>
      </c>
      <c r="BJ57" s="12">
        <f>IFERROR(VLOOKUP(BI57,'CRUCE RIESGOS'!$C$8:$D$17,2,FALSE),"")</f>
        <v/>
      </c>
    </row>
    <row r="58">
      <c r="K58" s="243" t="n"/>
      <c r="N58" s="12">
        <f>IF(N59&lt;&gt;""," -R","")</f>
        <v/>
      </c>
      <c r="P58" s="12">
        <f>IF(P59&lt;&gt;""," -R","")</f>
        <v/>
      </c>
      <c r="R58" s="12">
        <f>IF(R59&lt;&gt;""," -R","")</f>
        <v/>
      </c>
      <c r="T58" s="12">
        <f>IF(T59&lt;&gt;""," -R","")</f>
        <v/>
      </c>
      <c r="V58" s="12">
        <f>IF(V59&lt;&gt;""," -R","")</f>
        <v/>
      </c>
      <c r="X58" s="12">
        <f>IF(X59&lt;&gt;""," -R","")</f>
        <v/>
      </c>
      <c r="Z58" s="12">
        <f>IF(Z59&lt;&gt;""," -R","")</f>
        <v/>
      </c>
      <c r="AB58" s="12">
        <f>IF(AB59&lt;&gt;""," -R","")</f>
        <v/>
      </c>
      <c r="AD58" s="12">
        <f>IF(AD59&lt;&gt;""," -R","")</f>
        <v/>
      </c>
      <c r="AF58" s="12">
        <f>IF(AF59&lt;&gt;""," -R","")</f>
        <v/>
      </c>
      <c r="AH58" s="12">
        <f>IF(AH59&lt;&gt;""," -R","")</f>
        <v/>
      </c>
      <c r="AJ58" s="12">
        <f>IF(AJ59&lt;&gt;""," -R","")</f>
        <v/>
      </c>
      <c r="AL58" s="12">
        <f>IF(AL59&lt;&gt;""," -R","")</f>
        <v/>
      </c>
      <c r="AN58" s="12">
        <f>IF(AN59&lt;&gt;""," -R","")</f>
        <v/>
      </c>
      <c r="AP58" s="12">
        <f>IF(AP59&lt;&gt;""," -R","")</f>
        <v/>
      </c>
      <c r="AR58" s="12">
        <f>IF(AR59&lt;&gt;""," -R","")</f>
        <v/>
      </c>
      <c r="AT58" s="12">
        <f>IF(AT59&lt;&gt;""," -R","")</f>
        <v/>
      </c>
      <c r="AV58" s="12">
        <f>IF(AV59&lt;&gt;""," -R","")</f>
        <v/>
      </c>
      <c r="AX58" s="12">
        <f>IF(AX59&lt;&gt;""," -R","")</f>
        <v/>
      </c>
      <c r="AZ58" s="12">
        <f>IF(AZ59&lt;&gt;""," -R","")</f>
        <v/>
      </c>
      <c r="BB58" s="12">
        <f>IF(BB59&lt;&gt;""," -R","")</f>
        <v/>
      </c>
      <c r="BD58" s="12">
        <f>IF(BD59&lt;&gt;""," -R","")</f>
        <v/>
      </c>
      <c r="BF58" s="12">
        <f>IF(BF59&lt;&gt;""," -R","")</f>
        <v/>
      </c>
      <c r="BH58" s="12">
        <f>IF(BH59&lt;&gt;""," -R","")</f>
        <v/>
      </c>
      <c r="BJ58" s="12">
        <f>IF(BJ59&lt;&gt;""," -R","")</f>
        <v/>
      </c>
    </row>
    <row r="59">
      <c r="K59" s="243" t="n"/>
      <c r="M59" s="12" t="n">
        <v>1.25</v>
      </c>
      <c r="N59" s="12">
        <f>IFERROR(VLOOKUP(M59,'CRUCE RIESGOS'!$C$8:$D$17,2,FALSE),"")</f>
        <v/>
      </c>
      <c r="O59" s="12" t="n">
        <v>2.25</v>
      </c>
      <c r="P59" s="12">
        <f>IFERROR(VLOOKUP(O59,'CRUCE RIESGOS'!$C$8:$D$17,2,FALSE),"")</f>
        <v/>
      </c>
      <c r="Q59" s="12" t="n">
        <v>3.25</v>
      </c>
      <c r="R59" s="12">
        <f>IFERROR(VLOOKUP(Q59,'CRUCE RIESGOS'!$C$8:$D$17,2,FALSE),"")</f>
        <v/>
      </c>
      <c r="S59" s="12" t="n">
        <v>4.25</v>
      </c>
      <c r="T59" s="12">
        <f>IFERROR(VLOOKUP(S59,'CRUCE RIESGOS'!$C$8:$D$17,2,FALSE),"")</f>
        <v/>
      </c>
      <c r="U59" s="12" t="n">
        <v>5.25</v>
      </c>
      <c r="V59" s="12">
        <f>IFERROR(VLOOKUP(U59,'CRUCE RIESGOS'!$C$8:$D$17,2,FALSE),"")</f>
        <v/>
      </c>
      <c r="W59" s="12" t="n">
        <v>6.25</v>
      </c>
      <c r="X59" s="12">
        <f>IFERROR(VLOOKUP(W59,'CRUCE RIESGOS'!$C$8:$D$17,2,FALSE),"")</f>
        <v/>
      </c>
      <c r="Y59" s="12" t="n">
        <v>7.25</v>
      </c>
      <c r="Z59" s="12">
        <f>IFERROR(VLOOKUP(Y59,'CRUCE RIESGOS'!$C$8:$D$17,2,FALSE),"")</f>
        <v/>
      </c>
      <c r="AA59" s="12" t="n">
        <v>8.25</v>
      </c>
      <c r="AB59" s="12">
        <f>IFERROR(VLOOKUP(AA59,'CRUCE RIESGOS'!$C$8:$D$17,2,FALSE),"")</f>
        <v/>
      </c>
      <c r="AC59" s="12" t="n">
        <v>9.25</v>
      </c>
      <c r="AD59" s="12">
        <f>IFERROR(VLOOKUP(AC59,'CRUCE RIESGOS'!$C$8:$D$17,2,FALSE),"")</f>
        <v/>
      </c>
      <c r="AE59" s="12" t="n">
        <v>10.25</v>
      </c>
      <c r="AF59" s="12">
        <f>IFERROR(VLOOKUP(AE59,'CRUCE RIESGOS'!$C$8:$D$17,2,FALSE),"")</f>
        <v/>
      </c>
      <c r="AG59" s="12" t="n">
        <v>11.25</v>
      </c>
      <c r="AH59" s="12">
        <f>IFERROR(VLOOKUP(AG59,'CRUCE RIESGOS'!$C$8:$D$17,2,FALSE),"")</f>
        <v/>
      </c>
      <c r="AI59" s="12" t="n">
        <v>12.25</v>
      </c>
      <c r="AJ59" s="12">
        <f>IFERROR(VLOOKUP(AI59,'CRUCE RIESGOS'!$C$8:$D$17,2,FALSE),"")</f>
        <v/>
      </c>
      <c r="AK59" s="12" t="n">
        <v>13.25</v>
      </c>
      <c r="AL59" s="12">
        <f>IFERROR(VLOOKUP(AK59,'CRUCE RIESGOS'!$C$8:$D$17,2,FALSE),"")</f>
        <v/>
      </c>
      <c r="AM59" s="12" t="n">
        <v>14.25</v>
      </c>
      <c r="AN59" s="12">
        <f>IFERROR(VLOOKUP(AM59,'CRUCE RIESGOS'!$C$8:$D$17,2,FALSE),"")</f>
        <v/>
      </c>
      <c r="AO59" s="12" t="n">
        <v>15.25</v>
      </c>
      <c r="AP59" s="12">
        <f>IFERROR(VLOOKUP(AO59,'CRUCE RIESGOS'!$C$8:$D$17,2,FALSE),"")</f>
        <v/>
      </c>
      <c r="AQ59" s="12" t="n">
        <v>16.25</v>
      </c>
      <c r="AR59" s="12">
        <f>IFERROR(VLOOKUP(AQ59,'CRUCE RIESGOS'!$C$8:$D$17,2,FALSE),"")</f>
        <v/>
      </c>
      <c r="AS59" s="12" t="n">
        <v>17.25</v>
      </c>
      <c r="AT59" s="12">
        <f>IFERROR(VLOOKUP(AS59,'CRUCE RIESGOS'!$C$8:$D$17,2,FALSE),"")</f>
        <v/>
      </c>
      <c r="AU59" s="12" t="n">
        <v>18.25</v>
      </c>
      <c r="AV59" s="12">
        <f>IFERROR(VLOOKUP(AU59,'CRUCE RIESGOS'!$C$8:$D$17,2,FALSE),"")</f>
        <v/>
      </c>
      <c r="AW59" s="12" t="n">
        <v>19.25</v>
      </c>
      <c r="AX59" s="12">
        <f>IFERROR(VLOOKUP(AW59,'CRUCE RIESGOS'!$C$8:$D$17,2,FALSE),"")</f>
        <v/>
      </c>
      <c r="AY59" s="12" t="n">
        <v>20.25</v>
      </c>
      <c r="AZ59" s="12">
        <f>IFERROR(VLOOKUP(AY59,'CRUCE RIESGOS'!$C$8:$D$17,2,FALSE),"")</f>
        <v/>
      </c>
      <c r="BA59" s="12" t="n">
        <v>21.25</v>
      </c>
      <c r="BB59" s="12">
        <f>IFERROR(VLOOKUP(BA59,'CRUCE RIESGOS'!$C$8:$D$17,2,FALSE),"")</f>
        <v/>
      </c>
      <c r="BC59" s="12" t="n">
        <v>22.25</v>
      </c>
      <c r="BD59" s="12">
        <f>IFERROR(VLOOKUP(BC59,'CRUCE RIESGOS'!$C$8:$D$17,2,FALSE),"")</f>
        <v/>
      </c>
      <c r="BE59" s="12" t="n">
        <v>23.25</v>
      </c>
      <c r="BF59" s="12">
        <f>IFERROR(VLOOKUP(BE59,'CRUCE RIESGOS'!$C$8:$D$17,2,FALSE),"")</f>
        <v/>
      </c>
      <c r="BG59" s="12" t="n">
        <v>24.25</v>
      </c>
      <c r="BH59" s="12">
        <f>IFERROR(VLOOKUP(BG59,'CRUCE RIESGOS'!$C$8:$D$17,2,FALSE),"")</f>
        <v/>
      </c>
      <c r="BI59" s="12" t="n">
        <v>25.25</v>
      </c>
      <c r="BJ59" s="12">
        <f>IFERROR(VLOOKUP(BI59,'CRUCE RIESGOS'!$C$8:$D$17,2,FALSE),"")</f>
        <v/>
      </c>
    </row>
    <row r="60">
      <c r="K60" s="243" t="n"/>
      <c r="N60" s="12">
        <f>IF(N61&lt;&gt;""," -R","")</f>
        <v/>
      </c>
      <c r="P60" s="12">
        <f>IF(P61&lt;&gt;""," -R","")</f>
        <v/>
      </c>
      <c r="R60" s="12">
        <f>IF(R61&lt;&gt;""," -R","")</f>
        <v/>
      </c>
      <c r="T60" s="12">
        <f>IF(T61&lt;&gt;""," -R","")</f>
        <v/>
      </c>
      <c r="V60" s="12">
        <f>IF(V61&lt;&gt;""," -R","")</f>
        <v/>
      </c>
      <c r="X60" s="12">
        <f>IF(X61&lt;&gt;""," -R","")</f>
        <v/>
      </c>
      <c r="Z60" s="12">
        <f>IF(Z61&lt;&gt;""," -R","")</f>
        <v/>
      </c>
      <c r="AB60" s="12">
        <f>IF(AB61&lt;&gt;""," -R","")</f>
        <v/>
      </c>
      <c r="AD60" s="12">
        <f>IF(AD61&lt;&gt;""," -R","")</f>
        <v/>
      </c>
      <c r="AF60" s="12">
        <f>IF(AF61&lt;&gt;""," -R","")</f>
        <v/>
      </c>
      <c r="AH60" s="12">
        <f>IF(AH61&lt;&gt;""," -R","")</f>
        <v/>
      </c>
      <c r="AJ60" s="12">
        <f>IF(AJ61&lt;&gt;""," -R","")</f>
        <v/>
      </c>
      <c r="AL60" s="12">
        <f>IF(AL61&lt;&gt;""," -R","")</f>
        <v/>
      </c>
      <c r="AN60" s="12">
        <f>IF(AN61&lt;&gt;""," -R","")</f>
        <v/>
      </c>
      <c r="AP60" s="12">
        <f>IF(AP61&lt;&gt;""," -R","")</f>
        <v/>
      </c>
      <c r="AR60" s="12">
        <f>IF(AR61&lt;&gt;""," -R","")</f>
        <v/>
      </c>
      <c r="AT60" s="12">
        <f>IF(AT61&lt;&gt;""," -R","")</f>
        <v/>
      </c>
      <c r="AV60" s="12">
        <f>IF(AV61&lt;&gt;""," -R","")</f>
        <v/>
      </c>
      <c r="AX60" s="12">
        <f>IF(AX61&lt;&gt;""," -R","")</f>
        <v/>
      </c>
      <c r="AZ60" s="12">
        <f>IF(AZ61&lt;&gt;""," -R","")</f>
        <v/>
      </c>
      <c r="BB60" s="12">
        <f>IF(BB61&lt;&gt;""," -R","")</f>
        <v/>
      </c>
      <c r="BD60" s="12">
        <f>IF(BD61&lt;&gt;""," -R","")</f>
        <v/>
      </c>
      <c r="BF60" s="12">
        <f>IF(BF61&lt;&gt;""," -R","")</f>
        <v/>
      </c>
      <c r="BH60" s="12">
        <f>IF(BH61&lt;&gt;""," -R","")</f>
        <v/>
      </c>
      <c r="BJ60" s="12">
        <f>IF(BJ61&lt;&gt;""," -R","")</f>
        <v/>
      </c>
    </row>
    <row r="61">
      <c r="K61" s="243" t="n"/>
      <c r="M61" s="12" t="n">
        <v>1.26</v>
      </c>
      <c r="N61" s="12">
        <f>IFERROR(VLOOKUP(M61,'CRUCE RIESGOS'!$C$8:$D$17,2,FALSE),"")</f>
        <v/>
      </c>
      <c r="O61" s="12" t="n">
        <v>2.26</v>
      </c>
      <c r="P61" s="12">
        <f>IFERROR(VLOOKUP(O61,'CRUCE RIESGOS'!$C$8:$D$17,2,FALSE),"")</f>
        <v/>
      </c>
      <c r="Q61" s="12" t="n">
        <v>3.26</v>
      </c>
      <c r="R61" s="12">
        <f>IFERROR(VLOOKUP(Q61,'CRUCE RIESGOS'!$C$8:$D$17,2,FALSE),"")</f>
        <v/>
      </c>
      <c r="S61" s="12" t="n">
        <v>4.26</v>
      </c>
      <c r="T61" s="12">
        <f>IFERROR(VLOOKUP(S61,'CRUCE RIESGOS'!$C$8:$D$17,2,FALSE),"")</f>
        <v/>
      </c>
      <c r="U61" s="12" t="n">
        <v>5.26</v>
      </c>
      <c r="V61" s="12">
        <f>IFERROR(VLOOKUP(U61,'CRUCE RIESGOS'!$C$8:$D$17,2,FALSE),"")</f>
        <v/>
      </c>
      <c r="W61" s="12" t="n">
        <v>6.26</v>
      </c>
      <c r="X61" s="12">
        <f>IFERROR(VLOOKUP(W61,'CRUCE RIESGOS'!$C$8:$D$17,2,FALSE),"")</f>
        <v/>
      </c>
      <c r="Y61" s="12" t="n">
        <v>7.26</v>
      </c>
      <c r="Z61" s="12">
        <f>IFERROR(VLOOKUP(Y61,'CRUCE RIESGOS'!$C$8:$D$17,2,FALSE),"")</f>
        <v/>
      </c>
      <c r="AA61" s="12" t="n">
        <v>8.26</v>
      </c>
      <c r="AB61" s="12">
        <f>IFERROR(VLOOKUP(AA61,'CRUCE RIESGOS'!$C$8:$D$17,2,FALSE),"")</f>
        <v/>
      </c>
      <c r="AC61" s="12" t="n">
        <v>9.26</v>
      </c>
      <c r="AD61" s="12">
        <f>IFERROR(VLOOKUP(AC61,'CRUCE RIESGOS'!$C$8:$D$17,2,FALSE),"")</f>
        <v/>
      </c>
      <c r="AE61" s="12" t="n">
        <v>10.26</v>
      </c>
      <c r="AF61" s="12">
        <f>IFERROR(VLOOKUP(AE61,'CRUCE RIESGOS'!$C$8:$D$17,2,FALSE),"")</f>
        <v/>
      </c>
      <c r="AG61" s="12" t="n">
        <v>11.26</v>
      </c>
      <c r="AH61" s="12">
        <f>IFERROR(VLOOKUP(AG61,'CRUCE RIESGOS'!$C$8:$D$17,2,FALSE),"")</f>
        <v/>
      </c>
      <c r="AI61" s="12" t="n">
        <v>12.26</v>
      </c>
      <c r="AJ61" s="12">
        <f>IFERROR(VLOOKUP(AI61,'CRUCE RIESGOS'!$C$8:$D$17,2,FALSE),"")</f>
        <v/>
      </c>
      <c r="AK61" s="12" t="n">
        <v>13.26</v>
      </c>
      <c r="AL61" s="12">
        <f>IFERROR(VLOOKUP(AK61,'CRUCE RIESGOS'!$C$8:$D$17,2,FALSE),"")</f>
        <v/>
      </c>
      <c r="AM61" s="12" t="n">
        <v>14.26</v>
      </c>
      <c r="AN61" s="12">
        <f>IFERROR(VLOOKUP(AM61,'CRUCE RIESGOS'!$C$8:$D$17,2,FALSE),"")</f>
        <v/>
      </c>
      <c r="AO61" s="12" t="n">
        <v>15.26</v>
      </c>
      <c r="AP61" s="12">
        <f>IFERROR(VLOOKUP(AO61,'CRUCE RIESGOS'!$C$8:$D$17,2,FALSE),"")</f>
        <v/>
      </c>
      <c r="AQ61" s="12" t="n">
        <v>16.26</v>
      </c>
      <c r="AR61" s="12">
        <f>IFERROR(VLOOKUP(AQ61,'CRUCE RIESGOS'!$C$8:$D$17,2,FALSE),"")</f>
        <v/>
      </c>
      <c r="AS61" s="12" t="n">
        <v>17.26</v>
      </c>
      <c r="AT61" s="12">
        <f>IFERROR(VLOOKUP(AS61,'CRUCE RIESGOS'!$C$8:$D$17,2,FALSE),"")</f>
        <v/>
      </c>
      <c r="AU61" s="12" t="n">
        <v>18.26</v>
      </c>
      <c r="AV61" s="12">
        <f>IFERROR(VLOOKUP(AU61,'CRUCE RIESGOS'!$C$8:$D$17,2,FALSE),"")</f>
        <v/>
      </c>
      <c r="AW61" s="12" t="n">
        <v>19.26</v>
      </c>
      <c r="AX61" s="12">
        <f>IFERROR(VLOOKUP(AW61,'CRUCE RIESGOS'!$C$8:$D$17,2,FALSE),"")</f>
        <v/>
      </c>
      <c r="AY61" s="12" t="n">
        <v>20.26</v>
      </c>
      <c r="AZ61" s="12">
        <f>IFERROR(VLOOKUP(AY61,'CRUCE RIESGOS'!$C$8:$D$17,2,FALSE),"")</f>
        <v/>
      </c>
      <c r="BA61" s="12" t="n">
        <v>21.26</v>
      </c>
      <c r="BB61" s="12">
        <f>IFERROR(VLOOKUP(BA61,'CRUCE RIESGOS'!$C$8:$D$17,2,FALSE),"")</f>
        <v/>
      </c>
      <c r="BC61" s="12" t="n">
        <v>22.26</v>
      </c>
      <c r="BD61" s="12">
        <f>IFERROR(VLOOKUP(BC61,'CRUCE RIESGOS'!$C$8:$D$17,2,FALSE),"")</f>
        <v/>
      </c>
      <c r="BE61" s="12" t="n">
        <v>23.26</v>
      </c>
      <c r="BF61" s="12">
        <f>IFERROR(VLOOKUP(BE61,'CRUCE RIESGOS'!$C$8:$D$17,2,FALSE),"")</f>
        <v/>
      </c>
      <c r="BG61" s="12" t="n">
        <v>24.26</v>
      </c>
      <c r="BH61" s="12">
        <f>IFERROR(VLOOKUP(BG61,'CRUCE RIESGOS'!$C$8:$D$17,2,FALSE),"")</f>
        <v/>
      </c>
      <c r="BI61" s="12" t="n">
        <v>25.26</v>
      </c>
      <c r="BJ61" s="12">
        <f>IFERROR(VLOOKUP(BI61,'CRUCE RIESGOS'!$C$8:$D$17,2,FALSE),"")</f>
        <v/>
      </c>
    </row>
    <row r="62">
      <c r="K62" s="243" t="n"/>
      <c r="N62" s="12">
        <f>IF(N63&lt;&gt;""," -R","")</f>
        <v/>
      </c>
      <c r="P62" s="12">
        <f>IF(P63&lt;&gt;""," -R","")</f>
        <v/>
      </c>
      <c r="R62" s="12">
        <f>IF(R63&lt;&gt;""," -R","")</f>
        <v/>
      </c>
      <c r="T62" s="12">
        <f>IF(T63&lt;&gt;""," -R","")</f>
        <v/>
      </c>
      <c r="V62" s="12">
        <f>IF(V63&lt;&gt;""," -R","")</f>
        <v/>
      </c>
      <c r="X62" s="12">
        <f>IF(X63&lt;&gt;""," -R","")</f>
        <v/>
      </c>
      <c r="Z62" s="12">
        <f>IF(Z63&lt;&gt;""," -R","")</f>
        <v/>
      </c>
      <c r="AB62" s="12">
        <f>IF(AB63&lt;&gt;""," -R","")</f>
        <v/>
      </c>
      <c r="AD62" s="12">
        <f>IF(AD63&lt;&gt;""," -R","")</f>
        <v/>
      </c>
      <c r="AF62" s="12">
        <f>IF(AF63&lt;&gt;""," -R","")</f>
        <v/>
      </c>
      <c r="AH62" s="12">
        <f>IF(AH63&lt;&gt;""," -R","")</f>
        <v/>
      </c>
      <c r="AJ62" s="12">
        <f>IF(AJ63&lt;&gt;""," -R","")</f>
        <v/>
      </c>
      <c r="AL62" s="12">
        <f>IF(AL63&lt;&gt;""," -R","")</f>
        <v/>
      </c>
      <c r="AN62" s="12">
        <f>IF(AN63&lt;&gt;""," -R","")</f>
        <v/>
      </c>
      <c r="AP62" s="12">
        <f>IF(AP63&lt;&gt;""," -R","")</f>
        <v/>
      </c>
      <c r="AR62" s="12">
        <f>IF(AR63&lt;&gt;""," -R","")</f>
        <v/>
      </c>
      <c r="AT62" s="12">
        <f>IF(AT63&lt;&gt;""," -R","")</f>
        <v/>
      </c>
      <c r="AV62" s="12">
        <f>IF(AV63&lt;&gt;""," -R","")</f>
        <v/>
      </c>
      <c r="AX62" s="12">
        <f>IF(AX63&lt;&gt;""," -R","")</f>
        <v/>
      </c>
      <c r="AZ62" s="12">
        <f>IF(AZ63&lt;&gt;""," -R","")</f>
        <v/>
      </c>
      <c r="BB62" s="12">
        <f>IF(BB63&lt;&gt;""," -R","")</f>
        <v/>
      </c>
      <c r="BD62" s="12">
        <f>IF(BD63&lt;&gt;""," -R","")</f>
        <v/>
      </c>
      <c r="BF62" s="12">
        <f>IF(BF63&lt;&gt;""," -R","")</f>
        <v/>
      </c>
      <c r="BH62" s="12">
        <f>IF(BH63&lt;&gt;""," -R","")</f>
        <v/>
      </c>
      <c r="BJ62" s="12">
        <f>IF(BJ63&lt;&gt;""," -R","")</f>
        <v/>
      </c>
    </row>
    <row r="63">
      <c r="K63" s="243" t="n"/>
      <c r="M63" s="12" t="n">
        <v>1.27</v>
      </c>
      <c r="N63" s="12">
        <f>IFERROR(VLOOKUP(M63,'CRUCE RIESGOS'!$C$8:$D$17,2,FALSE),"")</f>
        <v/>
      </c>
      <c r="O63" s="12" t="n">
        <v>2.27000000000001</v>
      </c>
      <c r="P63" s="12">
        <f>IFERROR(VLOOKUP(O63,'CRUCE RIESGOS'!$C$8:$D$17,2,FALSE),"")</f>
        <v/>
      </c>
      <c r="Q63" s="12" t="n">
        <v>3.27000000000002</v>
      </c>
      <c r="R63" s="12">
        <f>IFERROR(VLOOKUP(Q63,'CRUCE RIESGOS'!$C$8:$D$17,2,FALSE),"")</f>
        <v/>
      </c>
      <c r="S63" s="12" t="n">
        <v>4.27000000000003</v>
      </c>
      <c r="T63" s="12">
        <f>IFERROR(VLOOKUP(S63,'CRUCE RIESGOS'!$C$8:$D$17,2,FALSE),"")</f>
        <v/>
      </c>
      <c r="U63" s="12" t="n">
        <v>5.27000000000004</v>
      </c>
      <c r="V63" s="12">
        <f>IFERROR(VLOOKUP(U63,'CRUCE RIESGOS'!$C$8:$D$17,2,FALSE),"")</f>
        <v/>
      </c>
      <c r="W63" s="12" t="n">
        <v>6.27000000000005</v>
      </c>
      <c r="X63" s="12">
        <f>IFERROR(VLOOKUP(W63,'CRUCE RIESGOS'!$C$8:$D$17,2,FALSE),"")</f>
        <v/>
      </c>
      <c r="Y63" s="12" t="n">
        <v>7.27000000000006</v>
      </c>
      <c r="Z63" s="12">
        <f>IFERROR(VLOOKUP(Y63,'CRUCE RIESGOS'!$C$8:$D$17,2,FALSE),"")</f>
        <v/>
      </c>
      <c r="AA63" s="12" t="n">
        <v>8.270000000000071</v>
      </c>
      <c r="AB63" s="12">
        <f>IFERROR(VLOOKUP(AA63,'CRUCE RIESGOS'!$C$8:$D$17,2,FALSE),"")</f>
        <v/>
      </c>
      <c r="AC63" s="12" t="n">
        <v>9.27000000000008</v>
      </c>
      <c r="AD63" s="12">
        <f>IFERROR(VLOOKUP(AC63,'CRUCE RIESGOS'!$C$8:$D$17,2,FALSE),"")</f>
        <v/>
      </c>
      <c r="AE63" s="12" t="n">
        <v>10.2700000000001</v>
      </c>
      <c r="AF63" s="12">
        <f>IFERROR(VLOOKUP(AE63,'CRUCE RIESGOS'!$C$8:$D$17,2,FALSE),"")</f>
        <v/>
      </c>
      <c r="AG63" s="12" t="n">
        <v>11.2700000000001</v>
      </c>
      <c r="AH63" s="12">
        <f>IFERROR(VLOOKUP(AG63,'CRUCE RIESGOS'!$C$8:$D$17,2,FALSE),"")</f>
        <v/>
      </c>
      <c r="AI63" s="12" t="n">
        <v>12.2700000000001</v>
      </c>
      <c r="AJ63" s="12">
        <f>IFERROR(VLOOKUP(AI63,'CRUCE RIESGOS'!$C$8:$D$17,2,FALSE),"")</f>
        <v/>
      </c>
      <c r="AK63" s="12" t="n">
        <v>13.2700000000001</v>
      </c>
      <c r="AL63" s="12">
        <f>IFERROR(VLOOKUP(AK63,'CRUCE RIESGOS'!$C$8:$D$17,2,FALSE),"")</f>
        <v/>
      </c>
      <c r="AM63" s="12" t="n">
        <v>14.2700000000001</v>
      </c>
      <c r="AN63" s="12">
        <f>IFERROR(VLOOKUP(AM63,'CRUCE RIESGOS'!$C$8:$D$17,2,FALSE),"")</f>
        <v/>
      </c>
      <c r="AO63" s="12" t="n">
        <v>15.2700000000001</v>
      </c>
      <c r="AP63" s="12">
        <f>IFERROR(VLOOKUP(AO63,'CRUCE RIESGOS'!$C$8:$D$17,2,FALSE),"")</f>
        <v/>
      </c>
      <c r="AQ63" s="12" t="n">
        <v>16.2700000000001</v>
      </c>
      <c r="AR63" s="12">
        <f>IFERROR(VLOOKUP(AQ63,'CRUCE RIESGOS'!$C$8:$D$17,2,FALSE),"")</f>
        <v/>
      </c>
      <c r="AS63" s="12" t="n">
        <v>17.2700000000002</v>
      </c>
      <c r="AT63" s="12">
        <f>IFERROR(VLOOKUP(AS63,'CRUCE RIESGOS'!$C$8:$D$17,2,FALSE),"")</f>
        <v/>
      </c>
      <c r="AU63" s="12" t="n">
        <v>18.2700000000002</v>
      </c>
      <c r="AV63" s="12">
        <f>IFERROR(VLOOKUP(AU63,'CRUCE RIESGOS'!$C$8:$D$17,2,FALSE),"")</f>
        <v/>
      </c>
      <c r="AW63" s="12" t="n">
        <v>19.2700000000002</v>
      </c>
      <c r="AX63" s="12">
        <f>IFERROR(VLOOKUP(AW63,'CRUCE RIESGOS'!$C$8:$D$17,2,FALSE),"")</f>
        <v/>
      </c>
      <c r="AY63" s="12" t="n">
        <v>20.2700000000002</v>
      </c>
      <c r="AZ63" s="12">
        <f>IFERROR(VLOOKUP(AY63,'CRUCE RIESGOS'!$C$8:$D$17,2,FALSE),"")</f>
        <v/>
      </c>
      <c r="BA63" s="12" t="n">
        <v>21.2700000000002</v>
      </c>
      <c r="BB63" s="12">
        <f>IFERROR(VLOOKUP(BA63,'CRUCE RIESGOS'!$C$8:$D$17,2,FALSE),"")</f>
        <v/>
      </c>
      <c r="BC63" s="12" t="n">
        <v>22.2700000000002</v>
      </c>
      <c r="BD63" s="12">
        <f>IFERROR(VLOOKUP(BC63,'CRUCE RIESGOS'!$C$8:$D$17,2,FALSE),"")</f>
        <v/>
      </c>
      <c r="BE63" s="12" t="n">
        <v>23.2700000000002</v>
      </c>
      <c r="BF63" s="12">
        <f>IFERROR(VLOOKUP(BE63,'CRUCE RIESGOS'!$C$8:$D$17,2,FALSE),"")</f>
        <v/>
      </c>
      <c r="BG63" s="12" t="n">
        <v>24.2700000000002</v>
      </c>
      <c r="BH63" s="12">
        <f>IFERROR(VLOOKUP(BG63,'CRUCE RIESGOS'!$C$8:$D$17,2,FALSE),"")</f>
        <v/>
      </c>
      <c r="BI63" s="12" t="n">
        <v>25.2700000000002</v>
      </c>
      <c r="BJ63" s="12">
        <f>IFERROR(VLOOKUP(BI63,'CRUCE RIESGOS'!$C$8:$D$17,2,FALSE),"")</f>
        <v/>
      </c>
    </row>
    <row r="64">
      <c r="K64" s="243" t="n"/>
      <c r="N64" s="12">
        <f>IF(N65&lt;&gt;""," -R","")</f>
        <v/>
      </c>
      <c r="P64" s="12">
        <f>IF(P65&lt;&gt;""," -R","")</f>
        <v/>
      </c>
      <c r="R64" s="12">
        <f>IF(R65&lt;&gt;""," -R","")</f>
        <v/>
      </c>
      <c r="T64" s="12">
        <f>IF(T65&lt;&gt;""," -R","")</f>
        <v/>
      </c>
      <c r="V64" s="12">
        <f>IF(V65&lt;&gt;""," -R","")</f>
        <v/>
      </c>
      <c r="X64" s="12">
        <f>IF(X65&lt;&gt;""," -R","")</f>
        <v/>
      </c>
      <c r="Z64" s="12">
        <f>IF(Z65&lt;&gt;""," -R","")</f>
        <v/>
      </c>
      <c r="AB64" s="12">
        <f>IF(AB65&lt;&gt;""," -R","")</f>
        <v/>
      </c>
      <c r="AD64" s="12">
        <f>IF(AD65&lt;&gt;""," -R","")</f>
        <v/>
      </c>
      <c r="AF64" s="12">
        <f>IF(AF65&lt;&gt;""," -R","")</f>
        <v/>
      </c>
      <c r="AH64" s="12">
        <f>IF(AH65&lt;&gt;""," -R","")</f>
        <v/>
      </c>
      <c r="AJ64" s="12">
        <f>IF(AJ65&lt;&gt;""," -R","")</f>
        <v/>
      </c>
      <c r="AL64" s="12">
        <f>IF(AL65&lt;&gt;""," -R","")</f>
        <v/>
      </c>
      <c r="AN64" s="12">
        <f>IF(AN65&lt;&gt;""," -R","")</f>
        <v/>
      </c>
      <c r="AP64" s="12">
        <f>IF(AP65&lt;&gt;""," -R","")</f>
        <v/>
      </c>
      <c r="AR64" s="12">
        <f>IF(AR65&lt;&gt;""," -R","")</f>
        <v/>
      </c>
      <c r="AT64" s="12">
        <f>IF(AT65&lt;&gt;""," -R","")</f>
        <v/>
      </c>
      <c r="AV64" s="12">
        <f>IF(AV65&lt;&gt;""," -R","")</f>
        <v/>
      </c>
      <c r="AX64" s="12">
        <f>IF(AX65&lt;&gt;""," -R","")</f>
        <v/>
      </c>
      <c r="AZ64" s="12">
        <f>IF(AZ65&lt;&gt;""," -R","")</f>
        <v/>
      </c>
      <c r="BB64" s="12">
        <f>IF(BB65&lt;&gt;""," -R","")</f>
        <v/>
      </c>
      <c r="BD64" s="12">
        <f>IF(BD65&lt;&gt;""," -R","")</f>
        <v/>
      </c>
      <c r="BF64" s="12">
        <f>IF(BF65&lt;&gt;""," -R","")</f>
        <v/>
      </c>
      <c r="BH64" s="12">
        <f>IF(BH65&lt;&gt;""," -R","")</f>
        <v/>
      </c>
      <c r="BJ64" s="12">
        <f>IF(BJ65&lt;&gt;""," -R","")</f>
        <v/>
      </c>
    </row>
    <row r="65">
      <c r="K65" s="243" t="n"/>
      <c r="M65" s="12" t="n">
        <v>1.28</v>
      </c>
      <c r="N65" s="12">
        <f>IFERROR(VLOOKUP(M65,'CRUCE RIESGOS'!$C$8:$D$17,2,FALSE),"")</f>
        <v/>
      </c>
      <c r="O65" s="12" t="n">
        <v>2.28000000000001</v>
      </c>
      <c r="P65" s="12">
        <f>IFERROR(VLOOKUP(O65,'CRUCE RIESGOS'!$C$8:$D$17,2,FALSE),"")</f>
        <v/>
      </c>
      <c r="Q65" s="12" t="n">
        <v>3.28000000000002</v>
      </c>
      <c r="R65" s="12">
        <f>IFERROR(VLOOKUP(Q65,'CRUCE RIESGOS'!$C$8:$D$17,2,FALSE),"")</f>
        <v/>
      </c>
      <c r="S65" s="12" t="n">
        <v>4.28000000000003</v>
      </c>
      <c r="T65" s="12">
        <f>IFERROR(VLOOKUP(S65,'CRUCE RIESGOS'!$C$8:$D$17,2,FALSE),"")</f>
        <v/>
      </c>
      <c r="U65" s="12" t="n">
        <v>5.28000000000004</v>
      </c>
      <c r="V65" s="12">
        <f>IFERROR(VLOOKUP(U65,'CRUCE RIESGOS'!$C$8:$D$17,2,FALSE),"")</f>
        <v/>
      </c>
      <c r="W65" s="12" t="n">
        <v>6.28000000000005</v>
      </c>
      <c r="X65" s="12">
        <f>IFERROR(VLOOKUP(W65,'CRUCE RIESGOS'!$C$8:$D$17,2,FALSE),"")</f>
        <v/>
      </c>
      <c r="Y65" s="12" t="n">
        <v>7.28000000000006</v>
      </c>
      <c r="Z65" s="12">
        <f>IFERROR(VLOOKUP(Y65,'CRUCE RIESGOS'!$C$8:$D$17,2,FALSE),"")</f>
        <v/>
      </c>
      <c r="AA65" s="12" t="n">
        <v>8.28000000000007</v>
      </c>
      <c r="AB65" s="12">
        <f>IFERROR(VLOOKUP(AA65,'CRUCE RIESGOS'!$C$8:$D$17,2,FALSE),"")</f>
        <v/>
      </c>
      <c r="AC65" s="12" t="n">
        <v>9.280000000000079</v>
      </c>
      <c r="AD65" s="12">
        <f>IFERROR(VLOOKUP(AC65,'CRUCE RIESGOS'!$C$8:$D$17,2,FALSE),"")</f>
        <v/>
      </c>
      <c r="AE65" s="12" t="n">
        <v>10.2800000000001</v>
      </c>
      <c r="AF65" s="12">
        <f>IFERROR(VLOOKUP(AE65,'CRUCE RIESGOS'!$C$8:$D$17,2,FALSE),"")</f>
        <v/>
      </c>
      <c r="AG65" s="12" t="n">
        <v>11.2800000000001</v>
      </c>
      <c r="AH65" s="12">
        <f>IFERROR(VLOOKUP(AG65,'CRUCE RIESGOS'!$C$8:$D$17,2,FALSE),"")</f>
        <v/>
      </c>
      <c r="AI65" s="12" t="n">
        <v>12.2800000000001</v>
      </c>
      <c r="AJ65" s="12">
        <f>IFERROR(VLOOKUP(AI65,'CRUCE RIESGOS'!$C$8:$D$17,2,FALSE),"")</f>
        <v/>
      </c>
      <c r="AK65" s="12" t="n">
        <v>13.2800000000001</v>
      </c>
      <c r="AL65" s="12">
        <f>IFERROR(VLOOKUP(AK65,'CRUCE RIESGOS'!$C$8:$D$17,2,FALSE),"")</f>
        <v/>
      </c>
      <c r="AM65" s="12" t="n">
        <v>14.2800000000001</v>
      </c>
      <c r="AN65" s="12">
        <f>IFERROR(VLOOKUP(AM65,'CRUCE RIESGOS'!$C$8:$D$17,2,FALSE),"")</f>
        <v/>
      </c>
      <c r="AO65" s="12" t="n">
        <v>15.2800000000001</v>
      </c>
      <c r="AP65" s="12">
        <f>IFERROR(VLOOKUP(AO65,'CRUCE RIESGOS'!$C$8:$D$17,2,FALSE),"")</f>
        <v/>
      </c>
      <c r="AQ65" s="12" t="n">
        <v>16.2800000000001</v>
      </c>
      <c r="AR65" s="12">
        <f>IFERROR(VLOOKUP(AQ65,'CRUCE RIESGOS'!$C$8:$D$17,2,FALSE),"")</f>
        <v/>
      </c>
      <c r="AS65" s="12" t="n">
        <v>17.2800000000002</v>
      </c>
      <c r="AT65" s="12">
        <f>IFERROR(VLOOKUP(AS65,'CRUCE RIESGOS'!$C$8:$D$17,2,FALSE),"")</f>
        <v/>
      </c>
      <c r="AU65" s="12" t="n">
        <v>18.2800000000002</v>
      </c>
      <c r="AV65" s="12">
        <f>IFERROR(VLOOKUP(AU65,'CRUCE RIESGOS'!$C$8:$D$17,2,FALSE),"")</f>
        <v/>
      </c>
      <c r="AW65" s="12" t="n">
        <v>19.2800000000002</v>
      </c>
      <c r="AX65" s="12">
        <f>IFERROR(VLOOKUP(AW65,'CRUCE RIESGOS'!$C$8:$D$17,2,FALSE),"")</f>
        <v/>
      </c>
      <c r="AY65" s="12" t="n">
        <v>20.2800000000002</v>
      </c>
      <c r="AZ65" s="12">
        <f>IFERROR(VLOOKUP(AY65,'CRUCE RIESGOS'!$C$8:$D$17,2,FALSE),"")</f>
        <v/>
      </c>
      <c r="BA65" s="12" t="n">
        <v>21.2800000000002</v>
      </c>
      <c r="BB65" s="12">
        <f>IFERROR(VLOOKUP(BA65,'CRUCE RIESGOS'!$C$8:$D$17,2,FALSE),"")</f>
        <v/>
      </c>
      <c r="BC65" s="12" t="n">
        <v>22.2800000000002</v>
      </c>
      <c r="BD65" s="12">
        <f>IFERROR(VLOOKUP(BC65,'CRUCE RIESGOS'!$C$8:$D$17,2,FALSE),"")</f>
        <v/>
      </c>
      <c r="BE65" s="12" t="n">
        <v>23.2800000000002</v>
      </c>
      <c r="BF65" s="12">
        <f>IFERROR(VLOOKUP(BE65,'CRUCE RIESGOS'!$C$8:$D$17,2,FALSE),"")</f>
        <v/>
      </c>
      <c r="BG65" s="12" t="n">
        <v>24.2800000000002</v>
      </c>
      <c r="BH65" s="12">
        <f>IFERROR(VLOOKUP(BG65,'CRUCE RIESGOS'!$C$8:$D$17,2,FALSE),"")</f>
        <v/>
      </c>
      <c r="BI65" s="12" t="n">
        <v>25.2800000000002</v>
      </c>
      <c r="BJ65" s="12">
        <f>IFERROR(VLOOKUP(BI65,'CRUCE RIESGOS'!$C$8:$D$17,2,FALSE),"")</f>
        <v/>
      </c>
    </row>
    <row r="66">
      <c r="K66" s="243" t="n"/>
      <c r="N66" s="12">
        <f>IF(N67&lt;&gt;""," -R","")</f>
        <v/>
      </c>
      <c r="P66" s="12">
        <f>IF(P67&lt;&gt;""," -R","")</f>
        <v/>
      </c>
      <c r="R66" s="12">
        <f>IF(R67&lt;&gt;""," -R","")</f>
        <v/>
      </c>
      <c r="T66" s="12">
        <f>IF(T67&lt;&gt;""," -R","")</f>
        <v/>
      </c>
      <c r="V66" s="12">
        <f>IF(V67&lt;&gt;""," -R","")</f>
        <v/>
      </c>
      <c r="X66" s="12">
        <f>IF(X67&lt;&gt;""," -R","")</f>
        <v/>
      </c>
      <c r="Z66" s="12">
        <f>IF(Z67&lt;&gt;""," -R","")</f>
        <v/>
      </c>
      <c r="AB66" s="12">
        <f>IF(AB67&lt;&gt;""," -R","")</f>
        <v/>
      </c>
      <c r="AD66" s="12">
        <f>IF(AD67&lt;&gt;""," -R","")</f>
        <v/>
      </c>
      <c r="AF66" s="12">
        <f>IF(AF67&lt;&gt;""," -R","")</f>
        <v/>
      </c>
      <c r="AH66" s="12">
        <f>IF(AH67&lt;&gt;""," -R","")</f>
        <v/>
      </c>
      <c r="AJ66" s="12">
        <f>IF(AJ67&lt;&gt;""," -R","")</f>
        <v/>
      </c>
      <c r="AL66" s="12">
        <f>IF(AL67&lt;&gt;""," -R","")</f>
        <v/>
      </c>
      <c r="AN66" s="12">
        <f>IF(AN67&lt;&gt;""," -R","")</f>
        <v/>
      </c>
      <c r="AP66" s="12">
        <f>IF(AP67&lt;&gt;""," -R","")</f>
        <v/>
      </c>
      <c r="AR66" s="12">
        <f>IF(AR67&lt;&gt;""," -R","")</f>
        <v/>
      </c>
      <c r="AT66" s="12">
        <f>IF(AT67&lt;&gt;""," -R","")</f>
        <v/>
      </c>
      <c r="AV66" s="12">
        <f>IF(AV67&lt;&gt;""," -R","")</f>
        <v/>
      </c>
      <c r="AX66" s="12">
        <f>IF(AX67&lt;&gt;""," -R","")</f>
        <v/>
      </c>
      <c r="AZ66" s="12">
        <f>IF(AZ67&lt;&gt;""," -R","")</f>
        <v/>
      </c>
      <c r="BB66" s="12">
        <f>IF(BB67&lt;&gt;""," -R","")</f>
        <v/>
      </c>
      <c r="BD66" s="12">
        <f>IF(BD67&lt;&gt;""," -R","")</f>
        <v/>
      </c>
      <c r="BF66" s="12">
        <f>IF(BF67&lt;&gt;""," -R","")</f>
        <v/>
      </c>
      <c r="BH66" s="12">
        <f>IF(BH67&lt;&gt;""," -R","")</f>
        <v/>
      </c>
      <c r="BJ66" s="12">
        <f>IF(BJ67&lt;&gt;""," -R","")</f>
        <v/>
      </c>
    </row>
    <row r="67">
      <c r="K67" s="243" t="n"/>
      <c r="M67" s="12" t="n">
        <v>1.29</v>
      </c>
      <c r="N67" s="12">
        <f>IFERROR(VLOOKUP(M67,'CRUCE RIESGOS'!$C$8:$D$17,2,FALSE),"")</f>
        <v/>
      </c>
      <c r="O67" s="12" t="n">
        <v>2.29000000000001</v>
      </c>
      <c r="P67" s="12">
        <f>IFERROR(VLOOKUP(O67,'CRUCE RIESGOS'!$C$8:$D$17,2,FALSE),"")</f>
        <v/>
      </c>
      <c r="Q67" s="12" t="n">
        <v>3.29000000000002</v>
      </c>
      <c r="R67" s="12">
        <f>IFERROR(VLOOKUP(Q67,'CRUCE RIESGOS'!$C$8:$D$17,2,FALSE),"")</f>
        <v/>
      </c>
      <c r="S67" s="12" t="n">
        <v>4.29000000000003</v>
      </c>
      <c r="T67" s="12">
        <f>IFERROR(VLOOKUP(S67,'CRUCE RIESGOS'!$C$8:$D$17,2,FALSE),"")</f>
        <v/>
      </c>
      <c r="U67" s="12" t="n">
        <v>5.29000000000004</v>
      </c>
      <c r="V67" s="12">
        <f>IFERROR(VLOOKUP(U67,'CRUCE RIESGOS'!$C$8:$D$17,2,FALSE),"")</f>
        <v/>
      </c>
      <c r="W67" s="12" t="n">
        <v>6.29000000000005</v>
      </c>
      <c r="X67" s="12">
        <f>IFERROR(VLOOKUP(W67,'CRUCE RIESGOS'!$C$8:$D$17,2,FALSE),"")</f>
        <v/>
      </c>
      <c r="Y67" s="12" t="n">
        <v>7.29000000000006</v>
      </c>
      <c r="Z67" s="12">
        <f>IFERROR(VLOOKUP(Y67,'CRUCE RIESGOS'!$C$8:$D$17,2,FALSE),"")</f>
        <v/>
      </c>
      <c r="AA67" s="12" t="n">
        <v>8.29000000000007</v>
      </c>
      <c r="AB67" s="12">
        <f>IFERROR(VLOOKUP(AA67,'CRUCE RIESGOS'!$C$8:$D$17,2,FALSE),"")</f>
        <v/>
      </c>
      <c r="AC67" s="12" t="n">
        <v>9.290000000000081</v>
      </c>
      <c r="AD67" s="12">
        <f>IFERROR(VLOOKUP(AC67,'CRUCE RIESGOS'!$C$8:$D$17,2,FALSE),"")</f>
        <v/>
      </c>
      <c r="AE67" s="12" t="n">
        <v>10.2900000000001</v>
      </c>
      <c r="AF67" s="12">
        <f>IFERROR(VLOOKUP(AE67,'CRUCE RIESGOS'!$C$8:$D$17,2,FALSE),"")</f>
        <v/>
      </c>
      <c r="AG67" s="12" t="n">
        <v>11.2900000000001</v>
      </c>
      <c r="AH67" s="12">
        <f>IFERROR(VLOOKUP(AG67,'CRUCE RIESGOS'!$C$8:$D$17,2,FALSE),"")</f>
        <v/>
      </c>
      <c r="AI67" s="12" t="n">
        <v>12.2900000000001</v>
      </c>
      <c r="AJ67" s="12">
        <f>IFERROR(VLOOKUP(AI67,'CRUCE RIESGOS'!$C$8:$D$17,2,FALSE),"")</f>
        <v/>
      </c>
      <c r="AK67" s="12" t="n">
        <v>13.2900000000001</v>
      </c>
      <c r="AL67" s="12">
        <f>IFERROR(VLOOKUP(AK67,'CRUCE RIESGOS'!$C$8:$D$17,2,FALSE),"")</f>
        <v/>
      </c>
      <c r="AM67" s="12" t="n">
        <v>14.2900000000001</v>
      </c>
      <c r="AN67" s="12">
        <f>IFERROR(VLOOKUP(AM67,'CRUCE RIESGOS'!$C$8:$D$17,2,FALSE),"")</f>
        <v/>
      </c>
      <c r="AO67" s="12" t="n">
        <v>15.2900000000001</v>
      </c>
      <c r="AP67" s="12">
        <f>IFERROR(VLOOKUP(AO67,'CRUCE RIESGOS'!$C$8:$D$17,2,FALSE),"")</f>
        <v/>
      </c>
      <c r="AQ67" s="12" t="n">
        <v>16.2900000000001</v>
      </c>
      <c r="AR67" s="12">
        <f>IFERROR(VLOOKUP(AQ67,'CRUCE RIESGOS'!$C$8:$D$17,2,FALSE),"")</f>
        <v/>
      </c>
      <c r="AS67" s="12" t="n">
        <v>17.2900000000002</v>
      </c>
      <c r="AT67" s="12">
        <f>IFERROR(VLOOKUP(AS67,'CRUCE RIESGOS'!$C$8:$D$17,2,FALSE),"")</f>
        <v/>
      </c>
      <c r="AU67" s="12" t="n">
        <v>18.2900000000002</v>
      </c>
      <c r="AV67" s="12">
        <f>IFERROR(VLOOKUP(AU67,'CRUCE RIESGOS'!$C$8:$D$17,2,FALSE),"")</f>
        <v/>
      </c>
      <c r="AW67" s="12" t="n">
        <v>19.2900000000002</v>
      </c>
      <c r="AX67" s="12">
        <f>IFERROR(VLOOKUP(AW67,'CRUCE RIESGOS'!$C$8:$D$17,2,FALSE),"")</f>
        <v/>
      </c>
      <c r="AY67" s="12" t="n">
        <v>20.2900000000002</v>
      </c>
      <c r="AZ67" s="12">
        <f>IFERROR(VLOOKUP(AY67,'CRUCE RIESGOS'!$C$8:$D$17,2,FALSE),"")</f>
        <v/>
      </c>
      <c r="BA67" s="12" t="n">
        <v>21.2900000000002</v>
      </c>
      <c r="BB67" s="12">
        <f>IFERROR(VLOOKUP(BA67,'CRUCE RIESGOS'!$C$8:$D$17,2,FALSE),"")</f>
        <v/>
      </c>
      <c r="BC67" s="12" t="n">
        <v>22.2900000000002</v>
      </c>
      <c r="BD67" s="12">
        <f>IFERROR(VLOOKUP(BC67,'CRUCE RIESGOS'!$C$8:$D$17,2,FALSE),"")</f>
        <v/>
      </c>
      <c r="BE67" s="12" t="n">
        <v>23.2900000000002</v>
      </c>
      <c r="BF67" s="12">
        <f>IFERROR(VLOOKUP(BE67,'CRUCE RIESGOS'!$C$8:$D$17,2,FALSE),"")</f>
        <v/>
      </c>
      <c r="BG67" s="12" t="n">
        <v>24.2900000000002</v>
      </c>
      <c r="BH67" s="12">
        <f>IFERROR(VLOOKUP(BG67,'CRUCE RIESGOS'!$C$8:$D$17,2,FALSE),"")</f>
        <v/>
      </c>
      <c r="BI67" s="12" t="n">
        <v>25.2900000000002</v>
      </c>
      <c r="BJ67" s="12">
        <f>IFERROR(VLOOKUP(BI67,'CRUCE RIESGOS'!$C$8:$D$17,2,FALSE),"")</f>
        <v/>
      </c>
    </row>
    <row r="68">
      <c r="K68" s="243" t="n"/>
      <c r="N68" s="12">
        <f>IF(N69&lt;&gt;""," -R","")</f>
        <v/>
      </c>
      <c r="P68" s="12">
        <f>IF(P69&lt;&gt;""," -R","")</f>
        <v/>
      </c>
      <c r="R68" s="12">
        <f>IF(R69&lt;&gt;""," -R","")</f>
        <v/>
      </c>
      <c r="T68" s="12">
        <f>IF(T69&lt;&gt;""," -R","")</f>
        <v/>
      </c>
      <c r="V68" s="12">
        <f>IF(V69&lt;&gt;""," -R","")</f>
        <v/>
      </c>
      <c r="X68" s="12">
        <f>IF(X69&lt;&gt;""," -R","")</f>
        <v/>
      </c>
      <c r="Z68" s="12">
        <f>IF(Z69&lt;&gt;""," -R","")</f>
        <v/>
      </c>
      <c r="AB68" s="12">
        <f>IF(AB69&lt;&gt;""," -R","")</f>
        <v/>
      </c>
      <c r="AD68" s="12">
        <f>IF(AD69&lt;&gt;""," -R","")</f>
        <v/>
      </c>
      <c r="AF68" s="12">
        <f>IF(AF69&lt;&gt;""," -R","")</f>
        <v/>
      </c>
      <c r="AH68" s="12">
        <f>IF(AH69&lt;&gt;""," -R","")</f>
        <v/>
      </c>
      <c r="AJ68" s="12">
        <f>IF(AJ69&lt;&gt;""," -R","")</f>
        <v/>
      </c>
      <c r="AL68" s="12">
        <f>IF(AL69&lt;&gt;""," -R","")</f>
        <v/>
      </c>
      <c r="AN68" s="12">
        <f>IF(AN69&lt;&gt;""," -R","")</f>
        <v/>
      </c>
      <c r="AP68" s="12">
        <f>IF(AP69&lt;&gt;""," -R","")</f>
        <v/>
      </c>
      <c r="AR68" s="12">
        <f>IF(AR69&lt;&gt;""," -R","")</f>
        <v/>
      </c>
      <c r="AT68" s="12">
        <f>IF(AT69&lt;&gt;""," -R","")</f>
        <v/>
      </c>
      <c r="AV68" s="12">
        <f>IF(AV69&lt;&gt;""," -R","")</f>
        <v/>
      </c>
      <c r="AX68" s="12">
        <f>IF(AX69&lt;&gt;""," -R","")</f>
        <v/>
      </c>
      <c r="AZ68" s="12">
        <f>IF(AZ69&lt;&gt;""," -R","")</f>
        <v/>
      </c>
      <c r="BB68" s="12">
        <f>IF(BB69&lt;&gt;""," -R","")</f>
        <v/>
      </c>
      <c r="BD68" s="12">
        <f>IF(BD69&lt;&gt;""," -R","")</f>
        <v/>
      </c>
      <c r="BF68" s="12">
        <f>IF(BF69&lt;&gt;""," -R","")</f>
        <v/>
      </c>
      <c r="BH68" s="12">
        <f>IF(BH69&lt;&gt;""," -R","")</f>
        <v/>
      </c>
      <c r="BJ68" s="12">
        <f>IF(BJ69&lt;&gt;""," -R","")</f>
        <v/>
      </c>
    </row>
    <row r="69">
      <c r="K69" s="243" t="n"/>
      <c r="M69" s="12" t="n">
        <v>1.3</v>
      </c>
      <c r="N69" s="12">
        <f>IFERROR(VLOOKUP(M69,'CRUCE RIESGOS'!$C$8:$D$17,2,FALSE),"")</f>
        <v/>
      </c>
      <c r="O69" s="12" t="n">
        <v>2.30000000000001</v>
      </c>
      <c r="P69" s="12">
        <f>IFERROR(VLOOKUP(O69,'CRUCE RIESGOS'!$C$8:$D$17,2,FALSE),"")</f>
        <v/>
      </c>
      <c r="Q69" s="12" t="n">
        <v>3.30000000000002</v>
      </c>
      <c r="R69" s="12">
        <f>IFERROR(VLOOKUP(Q69,'CRUCE RIESGOS'!$C$8:$D$17,2,FALSE),"")</f>
        <v/>
      </c>
      <c r="S69" s="12" t="n">
        <v>4.30000000000003</v>
      </c>
      <c r="T69" s="12">
        <f>IFERROR(VLOOKUP(S69,'CRUCE RIESGOS'!$C$8:$D$17,2,FALSE),"")</f>
        <v/>
      </c>
      <c r="U69" s="12" t="n">
        <v>5.30000000000004</v>
      </c>
      <c r="V69" s="12">
        <f>IFERROR(VLOOKUP(U69,'CRUCE RIESGOS'!$C$8:$D$17,2,FALSE),"")</f>
        <v/>
      </c>
      <c r="W69" s="12" t="n">
        <v>6.30000000000005</v>
      </c>
      <c r="X69" s="12">
        <f>IFERROR(VLOOKUP(W69,'CRUCE RIESGOS'!$C$8:$D$17,2,FALSE),"")</f>
        <v/>
      </c>
      <c r="Y69" s="12" t="n">
        <v>7.30000000000006</v>
      </c>
      <c r="Z69" s="12">
        <f>IFERROR(VLOOKUP(Y69,'CRUCE RIESGOS'!$C$8:$D$17,2,FALSE),"")</f>
        <v/>
      </c>
      <c r="AA69" s="12" t="n">
        <v>8.30000000000007</v>
      </c>
      <c r="AB69" s="12">
        <f>IFERROR(VLOOKUP(AA69,'CRUCE RIESGOS'!$C$8:$D$17,2,FALSE),"")</f>
        <v/>
      </c>
      <c r="AC69" s="12" t="n">
        <v>9.300000000000081</v>
      </c>
      <c r="AD69" s="12">
        <f>IFERROR(VLOOKUP(AC69,'CRUCE RIESGOS'!$C$8:$D$17,2,FALSE),"")</f>
        <v/>
      </c>
      <c r="AE69" s="12" t="n">
        <v>10.3000000000001</v>
      </c>
      <c r="AF69" s="12">
        <f>IFERROR(VLOOKUP(AE69,'CRUCE RIESGOS'!$C$8:$D$17,2,FALSE),"")</f>
        <v/>
      </c>
      <c r="AG69" s="12" t="n">
        <v>11.3000000000001</v>
      </c>
      <c r="AH69" s="12">
        <f>IFERROR(VLOOKUP(AG69,'CRUCE RIESGOS'!$C$8:$D$17,2,FALSE),"")</f>
        <v/>
      </c>
      <c r="AI69" s="12" t="n">
        <v>12.3000000000001</v>
      </c>
      <c r="AJ69" s="12">
        <f>IFERROR(VLOOKUP(AI69,'CRUCE RIESGOS'!$C$8:$D$17,2,FALSE),"")</f>
        <v/>
      </c>
      <c r="AK69" s="12" t="n">
        <v>13.3000000000001</v>
      </c>
      <c r="AL69" s="12">
        <f>IFERROR(VLOOKUP(AK69,'CRUCE RIESGOS'!$C$8:$D$17,2,FALSE),"")</f>
        <v/>
      </c>
      <c r="AM69" s="12" t="n">
        <v>14.3000000000001</v>
      </c>
      <c r="AN69" s="12">
        <f>IFERROR(VLOOKUP(AM69,'CRUCE RIESGOS'!$C$8:$D$17,2,FALSE),"")</f>
        <v/>
      </c>
      <c r="AO69" s="12" t="n">
        <v>15.3000000000001</v>
      </c>
      <c r="AP69" s="12">
        <f>IFERROR(VLOOKUP(AO69,'CRUCE RIESGOS'!$C$8:$D$17,2,FALSE),"")</f>
        <v/>
      </c>
      <c r="AQ69" s="12" t="n">
        <v>16.3000000000001</v>
      </c>
      <c r="AR69" s="12">
        <f>IFERROR(VLOOKUP(AQ69,'CRUCE RIESGOS'!$C$8:$D$17,2,FALSE),"")</f>
        <v/>
      </c>
      <c r="AS69" s="12" t="n">
        <v>17.3000000000002</v>
      </c>
      <c r="AT69" s="12">
        <f>IFERROR(VLOOKUP(AS69,'CRUCE RIESGOS'!$C$8:$D$17,2,FALSE),"")</f>
        <v/>
      </c>
      <c r="AU69" s="12" t="n">
        <v>18.3000000000002</v>
      </c>
      <c r="AV69" s="12">
        <f>IFERROR(VLOOKUP(AU69,'CRUCE RIESGOS'!$C$8:$D$17,2,FALSE),"")</f>
        <v/>
      </c>
      <c r="AW69" s="12" t="n">
        <v>19.3000000000002</v>
      </c>
      <c r="AX69" s="12">
        <f>IFERROR(VLOOKUP(AW69,'CRUCE RIESGOS'!$C$8:$D$17,2,FALSE),"")</f>
        <v/>
      </c>
      <c r="AY69" s="12" t="n">
        <v>20.3000000000002</v>
      </c>
      <c r="AZ69" s="12">
        <f>IFERROR(VLOOKUP(AY69,'CRUCE RIESGOS'!$C$8:$D$17,2,FALSE),"")</f>
        <v/>
      </c>
      <c r="BA69" s="12" t="n">
        <v>21.3000000000002</v>
      </c>
      <c r="BB69" s="12">
        <f>IFERROR(VLOOKUP(BA69,'CRUCE RIESGOS'!$C$8:$D$17,2,FALSE),"")</f>
        <v/>
      </c>
      <c r="BC69" s="12" t="n">
        <v>22.3000000000002</v>
      </c>
      <c r="BD69" s="12">
        <f>IFERROR(VLOOKUP(BC69,'CRUCE RIESGOS'!$C$8:$D$17,2,FALSE),"")</f>
        <v/>
      </c>
      <c r="BE69" s="12" t="n">
        <v>23.3000000000002</v>
      </c>
      <c r="BF69" s="12">
        <f>IFERROR(VLOOKUP(BE69,'CRUCE RIESGOS'!$C$8:$D$17,2,FALSE),"")</f>
        <v/>
      </c>
      <c r="BG69" s="12" t="n">
        <v>24.3000000000002</v>
      </c>
      <c r="BH69" s="12">
        <f>IFERROR(VLOOKUP(BG69,'CRUCE RIESGOS'!$C$8:$D$17,2,FALSE),"")</f>
        <v/>
      </c>
      <c r="BI69" s="12" t="n">
        <v>25.3000000000002</v>
      </c>
      <c r="BJ69" s="12">
        <f>IFERROR(VLOOKUP(BI69,'CRUCE RIESGOS'!$C$8:$D$17,2,FALSE),"")</f>
        <v/>
      </c>
    </row>
    <row r="70">
      <c r="K70" s="243" t="n"/>
      <c r="N70" s="12">
        <f>IF(N71&lt;&gt;""," -R","")</f>
        <v/>
      </c>
      <c r="P70" s="12">
        <f>IF(P71&lt;&gt;""," -R","")</f>
        <v/>
      </c>
      <c r="R70" s="12">
        <f>IF(R71&lt;&gt;""," -R","")</f>
        <v/>
      </c>
      <c r="T70" s="12">
        <f>IF(T71&lt;&gt;""," -R","")</f>
        <v/>
      </c>
      <c r="V70" s="12">
        <f>IF(V71&lt;&gt;""," -R","")</f>
        <v/>
      </c>
      <c r="X70" s="12">
        <f>IF(X71&lt;&gt;""," -R","")</f>
        <v/>
      </c>
      <c r="Z70" s="12">
        <f>IF(Z71&lt;&gt;""," -R","")</f>
        <v/>
      </c>
      <c r="AB70" s="12">
        <f>IF(AB71&lt;&gt;""," -R","")</f>
        <v/>
      </c>
      <c r="AD70" s="12">
        <f>IF(AD71&lt;&gt;""," -R","")</f>
        <v/>
      </c>
      <c r="AF70" s="12">
        <f>IF(AF71&lt;&gt;""," -R","")</f>
        <v/>
      </c>
      <c r="AH70" s="12">
        <f>IF(AH71&lt;&gt;""," -R","")</f>
        <v/>
      </c>
      <c r="AJ70" s="12">
        <f>IF(AJ71&lt;&gt;""," -R","")</f>
        <v/>
      </c>
      <c r="AL70" s="12">
        <f>IF(AL71&lt;&gt;""," -R","")</f>
        <v/>
      </c>
      <c r="AN70" s="12">
        <f>IF(AN71&lt;&gt;""," -R","")</f>
        <v/>
      </c>
      <c r="AP70" s="12">
        <f>IF(AP71&lt;&gt;""," -R","")</f>
        <v/>
      </c>
      <c r="AR70" s="12">
        <f>IF(AR71&lt;&gt;""," -R","")</f>
        <v/>
      </c>
      <c r="AT70" s="12">
        <f>IF(AT71&lt;&gt;""," -R","")</f>
        <v/>
      </c>
      <c r="AV70" s="12">
        <f>IF(AV71&lt;&gt;""," -R","")</f>
        <v/>
      </c>
      <c r="AX70" s="12">
        <f>IF(AX71&lt;&gt;""," -R","")</f>
        <v/>
      </c>
      <c r="AZ70" s="12">
        <f>IF(AZ71&lt;&gt;""," -R","")</f>
        <v/>
      </c>
      <c r="BB70" s="12">
        <f>IF(BB71&lt;&gt;""," -R","")</f>
        <v/>
      </c>
      <c r="BD70" s="12">
        <f>IF(BD71&lt;&gt;""," -R","")</f>
        <v/>
      </c>
      <c r="BF70" s="12">
        <f>IF(BF71&lt;&gt;""," -R","")</f>
        <v/>
      </c>
      <c r="BH70" s="12">
        <f>IF(BH71&lt;&gt;""," -R","")</f>
        <v/>
      </c>
      <c r="BJ70" s="12">
        <f>IF(BJ71&lt;&gt;""," -R","")</f>
        <v/>
      </c>
    </row>
    <row r="71">
      <c r="K71" s="243" t="n"/>
      <c r="M71" s="12" t="n">
        <v>1.31</v>
      </c>
      <c r="N71" s="12">
        <f>IFERROR(VLOOKUP(M71,'CRUCE RIESGOS'!$C$8:$D$17,2,FALSE),"")</f>
        <v/>
      </c>
      <c r="O71" s="12" t="n">
        <v>2.31000000000001</v>
      </c>
      <c r="P71" s="12">
        <f>IFERROR(VLOOKUP(O71,'CRUCE RIESGOS'!$C$8:$D$17,2,FALSE),"")</f>
        <v/>
      </c>
      <c r="Q71" s="12" t="n">
        <v>3.31000000000002</v>
      </c>
      <c r="R71" s="12">
        <f>IFERROR(VLOOKUP(Q71,'CRUCE RIESGOS'!$C$8:$D$17,2,FALSE),"")</f>
        <v/>
      </c>
      <c r="S71" s="12" t="n">
        <v>4.31000000000003</v>
      </c>
      <c r="T71" s="12">
        <f>IFERROR(VLOOKUP(S71,'CRUCE RIESGOS'!$C$8:$D$17,2,FALSE),"")</f>
        <v/>
      </c>
      <c r="U71" s="12" t="n">
        <v>5.31000000000004</v>
      </c>
      <c r="V71" s="12">
        <f>IFERROR(VLOOKUP(U71,'CRUCE RIESGOS'!$C$8:$D$17,2,FALSE),"")</f>
        <v/>
      </c>
      <c r="W71" s="12" t="n">
        <v>6.31000000000005</v>
      </c>
      <c r="X71" s="12">
        <f>IFERROR(VLOOKUP(W71,'CRUCE RIESGOS'!$C$8:$D$17,2,FALSE),"")</f>
        <v/>
      </c>
      <c r="Y71" s="12" t="n">
        <v>7.31000000000006</v>
      </c>
      <c r="Z71" s="12">
        <f>IFERROR(VLOOKUP(Y71,'CRUCE RIESGOS'!$C$8:$D$17,2,FALSE),"")</f>
        <v/>
      </c>
      <c r="AA71" s="12" t="n">
        <v>8.31000000000007</v>
      </c>
      <c r="AB71" s="12">
        <f>IFERROR(VLOOKUP(AA71,'CRUCE RIESGOS'!$C$8:$D$17,2,FALSE),"")</f>
        <v/>
      </c>
      <c r="AC71" s="12" t="n">
        <v>9.31000000000008</v>
      </c>
      <c r="AD71" s="12">
        <f>IFERROR(VLOOKUP(AC71,'CRUCE RIESGOS'!$C$8:$D$17,2,FALSE),"")</f>
        <v/>
      </c>
      <c r="AE71" s="12" t="n">
        <v>10.3100000000001</v>
      </c>
      <c r="AF71" s="12">
        <f>IFERROR(VLOOKUP(AE71,'CRUCE RIESGOS'!$C$8:$D$17,2,FALSE),"")</f>
        <v/>
      </c>
      <c r="AG71" s="12" t="n">
        <v>11.3100000000001</v>
      </c>
      <c r="AH71" s="12">
        <f>IFERROR(VLOOKUP(AG71,'CRUCE RIESGOS'!$C$8:$D$17,2,FALSE),"")</f>
        <v/>
      </c>
      <c r="AI71" s="12" t="n">
        <v>12.3100000000001</v>
      </c>
      <c r="AJ71" s="12">
        <f>IFERROR(VLOOKUP(AI71,'CRUCE RIESGOS'!$C$8:$D$17,2,FALSE),"")</f>
        <v/>
      </c>
      <c r="AK71" s="12" t="n">
        <v>13.3100000000001</v>
      </c>
      <c r="AL71" s="12">
        <f>IFERROR(VLOOKUP(AK71,'CRUCE RIESGOS'!$C$8:$D$17,2,FALSE),"")</f>
        <v/>
      </c>
      <c r="AM71" s="12" t="n">
        <v>14.3100000000001</v>
      </c>
      <c r="AN71" s="12">
        <f>IFERROR(VLOOKUP(AM71,'CRUCE RIESGOS'!$C$8:$D$17,2,FALSE),"")</f>
        <v/>
      </c>
      <c r="AO71" s="12" t="n">
        <v>15.3100000000001</v>
      </c>
      <c r="AP71" s="12">
        <f>IFERROR(VLOOKUP(AO71,'CRUCE RIESGOS'!$C$8:$D$17,2,FALSE),"")</f>
        <v/>
      </c>
      <c r="AQ71" s="12" t="n">
        <v>16.3100000000001</v>
      </c>
      <c r="AR71" s="12">
        <f>IFERROR(VLOOKUP(AQ71,'CRUCE RIESGOS'!$C$8:$D$17,2,FALSE),"")</f>
        <v/>
      </c>
      <c r="AS71" s="12" t="n">
        <v>17.3100000000002</v>
      </c>
      <c r="AT71" s="12">
        <f>IFERROR(VLOOKUP(AS71,'CRUCE RIESGOS'!$C$8:$D$17,2,FALSE),"")</f>
        <v/>
      </c>
      <c r="AU71" s="12" t="n">
        <v>18.3100000000002</v>
      </c>
      <c r="AV71" s="12">
        <f>IFERROR(VLOOKUP(AU71,'CRUCE RIESGOS'!$C$8:$D$17,2,FALSE),"")</f>
        <v/>
      </c>
      <c r="AW71" s="12" t="n">
        <v>19.3100000000002</v>
      </c>
      <c r="AX71" s="12">
        <f>IFERROR(VLOOKUP(AW71,'CRUCE RIESGOS'!$C$8:$D$17,2,FALSE),"")</f>
        <v/>
      </c>
      <c r="AY71" s="12" t="n">
        <v>20.3100000000002</v>
      </c>
      <c r="AZ71" s="12">
        <f>IFERROR(VLOOKUP(AY71,'CRUCE RIESGOS'!$C$8:$D$17,2,FALSE),"")</f>
        <v/>
      </c>
      <c r="BA71" s="12" t="n">
        <v>21.3100000000002</v>
      </c>
      <c r="BB71" s="12">
        <f>IFERROR(VLOOKUP(BA71,'CRUCE RIESGOS'!$C$8:$D$17,2,FALSE),"")</f>
        <v/>
      </c>
      <c r="BC71" s="12" t="n">
        <v>22.3100000000002</v>
      </c>
      <c r="BD71" s="12">
        <f>IFERROR(VLOOKUP(BC71,'CRUCE RIESGOS'!$C$8:$D$17,2,FALSE),"")</f>
        <v/>
      </c>
      <c r="BE71" s="12" t="n">
        <v>23.3100000000002</v>
      </c>
      <c r="BF71" s="12">
        <f>IFERROR(VLOOKUP(BE71,'CRUCE RIESGOS'!$C$8:$D$17,2,FALSE),"")</f>
        <v/>
      </c>
      <c r="BG71" s="12" t="n">
        <v>24.3100000000002</v>
      </c>
      <c r="BH71" s="12">
        <f>IFERROR(VLOOKUP(BG71,'CRUCE RIESGOS'!$C$8:$D$17,2,FALSE),"")</f>
        <v/>
      </c>
      <c r="BI71" s="12" t="n">
        <v>25.3100000000002</v>
      </c>
      <c r="BJ71" s="12">
        <f>IFERROR(VLOOKUP(BI71,'CRUCE RIESGOS'!$C$8:$D$17,2,FALSE),"")</f>
        <v/>
      </c>
    </row>
    <row r="72">
      <c r="K72" s="243" t="n"/>
      <c r="N72" s="12">
        <f>IF(N73&lt;&gt;""," -R","")</f>
        <v/>
      </c>
      <c r="P72" s="12">
        <f>IF(P73&lt;&gt;""," -R","")</f>
        <v/>
      </c>
      <c r="R72" s="12">
        <f>IF(R73&lt;&gt;""," -R","")</f>
        <v/>
      </c>
      <c r="T72" s="12">
        <f>IF(T73&lt;&gt;""," -R","")</f>
        <v/>
      </c>
      <c r="V72" s="12">
        <f>IF(V73&lt;&gt;""," -R","")</f>
        <v/>
      </c>
      <c r="X72" s="12">
        <f>IF(X73&lt;&gt;""," -R","")</f>
        <v/>
      </c>
      <c r="Z72" s="12">
        <f>IF(Z73&lt;&gt;""," -R","")</f>
        <v/>
      </c>
      <c r="AB72" s="12">
        <f>IF(AB73&lt;&gt;""," -R","")</f>
        <v/>
      </c>
      <c r="AD72" s="12">
        <f>IF(AD73&lt;&gt;""," -R","")</f>
        <v/>
      </c>
      <c r="AF72" s="12">
        <f>IF(AF73&lt;&gt;""," -R","")</f>
        <v/>
      </c>
      <c r="AH72" s="12">
        <f>IF(AH73&lt;&gt;""," -R","")</f>
        <v/>
      </c>
      <c r="AJ72" s="12">
        <f>IF(AJ73&lt;&gt;""," -R","")</f>
        <v/>
      </c>
      <c r="AL72" s="12">
        <f>IF(AL73&lt;&gt;""," -R","")</f>
        <v/>
      </c>
      <c r="AN72" s="12">
        <f>IF(AN73&lt;&gt;""," -R","")</f>
        <v/>
      </c>
      <c r="AP72" s="12">
        <f>IF(AP73&lt;&gt;""," -R","")</f>
        <v/>
      </c>
      <c r="AR72" s="12">
        <f>IF(AR73&lt;&gt;""," -R","")</f>
        <v/>
      </c>
      <c r="AT72" s="12">
        <f>IF(AT73&lt;&gt;""," -R","")</f>
        <v/>
      </c>
      <c r="AV72" s="12">
        <f>IF(AV73&lt;&gt;""," -R","")</f>
        <v/>
      </c>
      <c r="AX72" s="12">
        <f>IF(AX73&lt;&gt;""," -R","")</f>
        <v/>
      </c>
      <c r="AZ72" s="12">
        <f>IF(AZ73&lt;&gt;""," -R","")</f>
        <v/>
      </c>
      <c r="BB72" s="12">
        <f>IF(BB73&lt;&gt;""," -R","")</f>
        <v/>
      </c>
      <c r="BD72" s="12">
        <f>IF(BD73&lt;&gt;""," -R","")</f>
        <v/>
      </c>
      <c r="BF72" s="12">
        <f>IF(BF73&lt;&gt;""," -R","")</f>
        <v/>
      </c>
      <c r="BH72" s="12">
        <f>IF(BH73&lt;&gt;""," -R","")</f>
        <v/>
      </c>
      <c r="BJ72" s="12">
        <f>IF(BJ73&lt;&gt;""," -R","")</f>
        <v/>
      </c>
    </row>
    <row r="73">
      <c r="K73" s="243" t="n"/>
      <c r="M73" s="12" t="n">
        <v>1.32</v>
      </c>
      <c r="N73" s="12">
        <f>IFERROR(VLOOKUP(M73,'CRUCE RIESGOS'!$C$8:$D$17,2,FALSE),"")</f>
        <v/>
      </c>
      <c r="O73" s="12" t="n">
        <v>2.32000000000001</v>
      </c>
      <c r="P73" s="12">
        <f>IFERROR(VLOOKUP(O73,'CRUCE RIESGOS'!$C$8:$D$17,2,FALSE),"")</f>
        <v/>
      </c>
      <c r="Q73" s="12" t="n">
        <v>3.32000000000002</v>
      </c>
      <c r="R73" s="12">
        <f>IFERROR(VLOOKUP(Q73,'CRUCE RIESGOS'!$C$8:$D$17,2,FALSE),"")</f>
        <v/>
      </c>
      <c r="S73" s="12" t="n">
        <v>4.32000000000003</v>
      </c>
      <c r="T73" s="12">
        <f>IFERROR(VLOOKUP(S73,'CRUCE RIESGOS'!$C$8:$D$17,2,FALSE),"")</f>
        <v/>
      </c>
      <c r="U73" s="12" t="n">
        <v>5.32000000000004</v>
      </c>
      <c r="V73" s="12">
        <f>IFERROR(VLOOKUP(U73,'CRUCE RIESGOS'!$C$8:$D$17,2,FALSE),"")</f>
        <v/>
      </c>
      <c r="W73" s="12" t="n">
        <v>6.32000000000005</v>
      </c>
      <c r="X73" s="12">
        <f>IFERROR(VLOOKUP(W73,'CRUCE RIESGOS'!$C$8:$D$17,2,FALSE),"")</f>
        <v/>
      </c>
      <c r="Y73" s="12" t="n">
        <v>7.32000000000006</v>
      </c>
      <c r="Z73" s="12">
        <f>IFERROR(VLOOKUP(Y73,'CRUCE RIESGOS'!$C$8:$D$17,2,FALSE),"")</f>
        <v/>
      </c>
      <c r="AA73" s="12" t="n">
        <v>8.32000000000007</v>
      </c>
      <c r="AB73" s="12">
        <f>IFERROR(VLOOKUP(AA73,'CRUCE RIESGOS'!$C$8:$D$17,2,FALSE),"")</f>
        <v/>
      </c>
      <c r="AC73" s="12" t="n">
        <v>9.32000000000008</v>
      </c>
      <c r="AD73" s="12">
        <f>IFERROR(VLOOKUP(AC73,'CRUCE RIESGOS'!$C$8:$D$17,2,FALSE),"")</f>
        <v/>
      </c>
      <c r="AE73" s="12" t="n">
        <v>10.3200000000001</v>
      </c>
      <c r="AF73" s="12">
        <f>IFERROR(VLOOKUP(AE73,'CRUCE RIESGOS'!$C$8:$D$17,2,FALSE),"")</f>
        <v/>
      </c>
      <c r="AG73" s="12" t="n">
        <v>11.3200000000001</v>
      </c>
      <c r="AH73" s="12">
        <f>IFERROR(VLOOKUP(AG73,'CRUCE RIESGOS'!$C$8:$D$17,2,FALSE),"")</f>
        <v/>
      </c>
      <c r="AI73" s="12" t="n">
        <v>12.3200000000001</v>
      </c>
      <c r="AJ73" s="12">
        <f>IFERROR(VLOOKUP(AI73,'CRUCE RIESGOS'!$C$8:$D$17,2,FALSE),"")</f>
        <v/>
      </c>
      <c r="AK73" s="12" t="n">
        <v>13.3200000000001</v>
      </c>
      <c r="AL73" s="12">
        <f>IFERROR(VLOOKUP(AK73,'CRUCE RIESGOS'!$C$8:$D$17,2,FALSE),"")</f>
        <v/>
      </c>
      <c r="AM73" s="12" t="n">
        <v>14.3200000000001</v>
      </c>
      <c r="AN73" s="12">
        <f>IFERROR(VLOOKUP(AM73,'CRUCE RIESGOS'!$C$8:$D$17,2,FALSE),"")</f>
        <v/>
      </c>
      <c r="AO73" s="12" t="n">
        <v>15.3200000000001</v>
      </c>
      <c r="AP73" s="12">
        <f>IFERROR(VLOOKUP(AO73,'CRUCE RIESGOS'!$C$8:$D$17,2,FALSE),"")</f>
        <v/>
      </c>
      <c r="AQ73" s="12" t="n">
        <v>16.3200000000001</v>
      </c>
      <c r="AR73" s="12">
        <f>IFERROR(VLOOKUP(AQ73,'CRUCE RIESGOS'!$C$8:$D$17,2,FALSE),"")</f>
        <v/>
      </c>
      <c r="AS73" s="12" t="n">
        <v>17.3200000000002</v>
      </c>
      <c r="AT73" s="12">
        <f>IFERROR(VLOOKUP(AS73,'CRUCE RIESGOS'!$C$8:$D$17,2,FALSE),"")</f>
        <v/>
      </c>
      <c r="AU73" s="12" t="n">
        <v>18.3200000000002</v>
      </c>
      <c r="AV73" s="12">
        <f>IFERROR(VLOOKUP(AU73,'CRUCE RIESGOS'!$C$8:$D$17,2,FALSE),"")</f>
        <v/>
      </c>
      <c r="AW73" s="12" t="n">
        <v>19.3200000000002</v>
      </c>
      <c r="AX73" s="12">
        <f>IFERROR(VLOOKUP(AW73,'CRUCE RIESGOS'!$C$8:$D$17,2,FALSE),"")</f>
        <v/>
      </c>
      <c r="AY73" s="12" t="n">
        <v>20.3200000000002</v>
      </c>
      <c r="AZ73" s="12">
        <f>IFERROR(VLOOKUP(AY73,'CRUCE RIESGOS'!$C$8:$D$17,2,FALSE),"")</f>
        <v/>
      </c>
      <c r="BA73" s="12" t="n">
        <v>21.3200000000002</v>
      </c>
      <c r="BB73" s="12">
        <f>IFERROR(VLOOKUP(BA73,'CRUCE RIESGOS'!$C$8:$D$17,2,FALSE),"")</f>
        <v/>
      </c>
      <c r="BC73" s="12" t="n">
        <v>22.3200000000002</v>
      </c>
      <c r="BD73" s="12">
        <f>IFERROR(VLOOKUP(BC73,'CRUCE RIESGOS'!$C$8:$D$17,2,FALSE),"")</f>
        <v/>
      </c>
      <c r="BE73" s="12" t="n">
        <v>23.3200000000002</v>
      </c>
      <c r="BF73" s="12">
        <f>IFERROR(VLOOKUP(BE73,'CRUCE RIESGOS'!$C$8:$D$17,2,FALSE),"")</f>
        <v/>
      </c>
      <c r="BG73" s="12" t="n">
        <v>24.3200000000002</v>
      </c>
      <c r="BH73" s="12">
        <f>IFERROR(VLOOKUP(BG73,'CRUCE RIESGOS'!$C$8:$D$17,2,FALSE),"")</f>
        <v/>
      </c>
      <c r="BI73" s="12" t="n">
        <v>25.3200000000002</v>
      </c>
      <c r="BJ73" s="12">
        <f>IFERROR(VLOOKUP(BI73,'CRUCE RIESGOS'!$C$8:$D$17,2,FALSE),"")</f>
        <v/>
      </c>
    </row>
    <row r="74">
      <c r="K74" s="243" t="n"/>
      <c r="N74" s="12">
        <f>IF(N75&lt;&gt;""," -R","")</f>
        <v/>
      </c>
      <c r="P74" s="12">
        <f>IF(P75&lt;&gt;""," -R","")</f>
        <v/>
      </c>
      <c r="R74" s="12">
        <f>IF(R75&lt;&gt;""," -R","")</f>
        <v/>
      </c>
      <c r="T74" s="12">
        <f>IF(T75&lt;&gt;""," -R","")</f>
        <v/>
      </c>
      <c r="V74" s="12">
        <f>IF(V75&lt;&gt;""," -R","")</f>
        <v/>
      </c>
      <c r="X74" s="12">
        <f>IF(X75&lt;&gt;""," -R","")</f>
        <v/>
      </c>
      <c r="Z74" s="12">
        <f>IF(Z75&lt;&gt;""," -R","")</f>
        <v/>
      </c>
      <c r="AB74" s="12">
        <f>IF(AB75&lt;&gt;""," -R","")</f>
        <v/>
      </c>
      <c r="AD74" s="12">
        <f>IF(AD75&lt;&gt;""," -R","")</f>
        <v/>
      </c>
      <c r="AF74" s="12">
        <f>IF(AF75&lt;&gt;""," -R","")</f>
        <v/>
      </c>
      <c r="AH74" s="12">
        <f>IF(AH75&lt;&gt;""," -R","")</f>
        <v/>
      </c>
      <c r="AJ74" s="12">
        <f>IF(AJ75&lt;&gt;""," -R","")</f>
        <v/>
      </c>
      <c r="AL74" s="12">
        <f>IF(AL75&lt;&gt;""," -R","")</f>
        <v/>
      </c>
      <c r="AN74" s="12">
        <f>IF(AN75&lt;&gt;""," -R","")</f>
        <v/>
      </c>
      <c r="AP74" s="12">
        <f>IF(AP75&lt;&gt;""," -R","")</f>
        <v/>
      </c>
      <c r="AR74" s="12">
        <f>IF(AR75&lt;&gt;""," -R","")</f>
        <v/>
      </c>
      <c r="AT74" s="12">
        <f>IF(AT75&lt;&gt;""," -R","")</f>
        <v/>
      </c>
      <c r="AV74" s="12">
        <f>IF(AV75&lt;&gt;""," -R","")</f>
        <v/>
      </c>
      <c r="AX74" s="12">
        <f>IF(AX75&lt;&gt;""," -R","")</f>
        <v/>
      </c>
      <c r="AZ74" s="12">
        <f>IF(AZ75&lt;&gt;""," -R","")</f>
        <v/>
      </c>
      <c r="BB74" s="12">
        <f>IF(BB75&lt;&gt;""," -R","")</f>
        <v/>
      </c>
      <c r="BD74" s="12">
        <f>IF(BD75&lt;&gt;""," -R","")</f>
        <v/>
      </c>
      <c r="BF74" s="12">
        <f>IF(BF75&lt;&gt;""," -R","")</f>
        <v/>
      </c>
      <c r="BH74" s="12">
        <f>IF(BH75&lt;&gt;""," -R","")</f>
        <v/>
      </c>
      <c r="BJ74" s="12">
        <f>IF(BJ75&lt;&gt;""," -R","")</f>
        <v/>
      </c>
    </row>
    <row r="75">
      <c r="K75" s="243" t="n"/>
      <c r="M75" s="12" t="n">
        <v>1.33</v>
      </c>
      <c r="N75" s="12">
        <f>IFERROR(VLOOKUP(M75,'CRUCE RIESGOS'!$C$8:$D$17,2,FALSE),"")</f>
        <v/>
      </c>
      <c r="O75" s="12" t="n">
        <v>2.33000000000001</v>
      </c>
      <c r="P75" s="12">
        <f>IFERROR(VLOOKUP(O75,'CRUCE RIESGOS'!$C$8:$D$17,2,FALSE),"")</f>
        <v/>
      </c>
      <c r="Q75" s="12" t="n">
        <v>3.33000000000002</v>
      </c>
      <c r="R75" s="12">
        <f>IFERROR(VLOOKUP(Q75,'CRUCE RIESGOS'!$C$8:$D$17,2,FALSE),"")</f>
        <v/>
      </c>
      <c r="S75" s="12" t="n">
        <v>4.33000000000003</v>
      </c>
      <c r="T75" s="12">
        <f>IFERROR(VLOOKUP(S75,'CRUCE RIESGOS'!$C$8:$D$17,2,FALSE),"")</f>
        <v/>
      </c>
      <c r="U75" s="12" t="n">
        <v>5.33000000000004</v>
      </c>
      <c r="V75" s="12">
        <f>IFERROR(VLOOKUP(U75,'CRUCE RIESGOS'!$C$8:$D$17,2,FALSE),"")</f>
        <v/>
      </c>
      <c r="W75" s="12" t="n">
        <v>6.33000000000005</v>
      </c>
      <c r="X75" s="12">
        <f>IFERROR(VLOOKUP(W75,'CRUCE RIESGOS'!$C$8:$D$17,2,FALSE),"")</f>
        <v/>
      </c>
      <c r="Y75" s="12" t="n">
        <v>7.33000000000006</v>
      </c>
      <c r="Z75" s="12">
        <f>IFERROR(VLOOKUP(Y75,'CRUCE RIESGOS'!$C$8:$D$17,2,FALSE),"")</f>
        <v/>
      </c>
      <c r="AA75" s="12" t="n">
        <v>8.330000000000069</v>
      </c>
      <c r="AB75" s="12">
        <f>IFERROR(VLOOKUP(AA75,'CRUCE RIESGOS'!$C$8:$D$17,2,FALSE),"")</f>
        <v/>
      </c>
      <c r="AC75" s="12" t="n">
        <v>9.33000000000008</v>
      </c>
      <c r="AD75" s="12">
        <f>IFERROR(VLOOKUP(AC75,'CRUCE RIESGOS'!$C$8:$D$17,2,FALSE),"")</f>
        <v/>
      </c>
      <c r="AE75" s="12" t="n">
        <v>10.3300000000001</v>
      </c>
      <c r="AF75" s="12">
        <f>IFERROR(VLOOKUP(AE75,'CRUCE RIESGOS'!$C$8:$D$17,2,FALSE),"")</f>
        <v/>
      </c>
      <c r="AG75" s="12" t="n">
        <v>11.3300000000001</v>
      </c>
      <c r="AH75" s="12">
        <f>IFERROR(VLOOKUP(AG75,'CRUCE RIESGOS'!$C$8:$D$17,2,FALSE),"")</f>
        <v/>
      </c>
      <c r="AI75" s="12" t="n">
        <v>12.3300000000001</v>
      </c>
      <c r="AJ75" s="12">
        <f>IFERROR(VLOOKUP(AI75,'CRUCE RIESGOS'!$C$8:$D$17,2,FALSE),"")</f>
        <v/>
      </c>
      <c r="AK75" s="12" t="n">
        <v>13.3300000000001</v>
      </c>
      <c r="AL75" s="12">
        <f>IFERROR(VLOOKUP(AK75,'CRUCE RIESGOS'!$C$8:$D$17,2,FALSE),"")</f>
        <v/>
      </c>
      <c r="AM75" s="12" t="n">
        <v>14.3300000000001</v>
      </c>
      <c r="AN75" s="12">
        <f>IFERROR(VLOOKUP(AM75,'CRUCE RIESGOS'!$C$8:$D$17,2,FALSE),"")</f>
        <v/>
      </c>
      <c r="AO75" s="12" t="n">
        <v>15.3300000000001</v>
      </c>
      <c r="AP75" s="12">
        <f>IFERROR(VLOOKUP(AO75,'CRUCE RIESGOS'!$C$8:$D$17,2,FALSE),"")</f>
        <v/>
      </c>
      <c r="AQ75" s="12" t="n">
        <v>16.3300000000001</v>
      </c>
      <c r="AR75" s="12">
        <f>IFERROR(VLOOKUP(AQ75,'CRUCE RIESGOS'!$C$8:$D$17,2,FALSE),"")</f>
        <v/>
      </c>
      <c r="AS75" s="12" t="n">
        <v>17.3300000000002</v>
      </c>
      <c r="AT75" s="12">
        <f>IFERROR(VLOOKUP(AS75,'CRUCE RIESGOS'!$C$8:$D$17,2,FALSE),"")</f>
        <v/>
      </c>
      <c r="AU75" s="12" t="n">
        <v>18.3300000000002</v>
      </c>
      <c r="AV75" s="12">
        <f>IFERROR(VLOOKUP(AU75,'CRUCE RIESGOS'!$C$8:$D$17,2,FALSE),"")</f>
        <v/>
      </c>
      <c r="AW75" s="12" t="n">
        <v>19.3300000000002</v>
      </c>
      <c r="AX75" s="12">
        <f>IFERROR(VLOOKUP(AW75,'CRUCE RIESGOS'!$C$8:$D$17,2,FALSE),"")</f>
        <v/>
      </c>
      <c r="AY75" s="12" t="n">
        <v>20.3300000000002</v>
      </c>
      <c r="AZ75" s="12">
        <f>IFERROR(VLOOKUP(AY75,'CRUCE RIESGOS'!$C$8:$D$17,2,FALSE),"")</f>
        <v/>
      </c>
      <c r="BA75" s="12" t="n">
        <v>21.3300000000002</v>
      </c>
      <c r="BB75" s="12">
        <f>IFERROR(VLOOKUP(BA75,'CRUCE RIESGOS'!$C$8:$D$17,2,FALSE),"")</f>
        <v/>
      </c>
      <c r="BC75" s="12" t="n">
        <v>22.3300000000002</v>
      </c>
      <c r="BD75" s="12">
        <f>IFERROR(VLOOKUP(BC75,'CRUCE RIESGOS'!$C$8:$D$17,2,FALSE),"")</f>
        <v/>
      </c>
      <c r="BE75" s="12" t="n">
        <v>23.3300000000002</v>
      </c>
      <c r="BF75" s="12">
        <f>IFERROR(VLOOKUP(BE75,'CRUCE RIESGOS'!$C$8:$D$17,2,FALSE),"")</f>
        <v/>
      </c>
      <c r="BG75" s="12" t="n">
        <v>24.3300000000002</v>
      </c>
      <c r="BH75" s="12">
        <f>IFERROR(VLOOKUP(BG75,'CRUCE RIESGOS'!$C$8:$D$17,2,FALSE),"")</f>
        <v/>
      </c>
      <c r="BI75" s="12" t="n">
        <v>25.3300000000002</v>
      </c>
      <c r="BJ75" s="12">
        <f>IFERROR(VLOOKUP(BI75,'CRUCE RIESGOS'!$C$8:$D$17,2,FALSE),"")</f>
        <v/>
      </c>
    </row>
    <row r="76">
      <c r="K76" s="243" t="n"/>
      <c r="N76" s="12">
        <f>IF(N77&lt;&gt;""," -R","")</f>
        <v/>
      </c>
      <c r="P76" s="12">
        <f>IF(P77&lt;&gt;""," -R","")</f>
        <v/>
      </c>
      <c r="R76" s="12">
        <f>IF(R77&lt;&gt;""," -R","")</f>
        <v/>
      </c>
      <c r="T76" s="12">
        <f>IF(T77&lt;&gt;""," -R","")</f>
        <v/>
      </c>
      <c r="V76" s="12">
        <f>IF(V77&lt;&gt;""," -R","")</f>
        <v/>
      </c>
      <c r="X76" s="12">
        <f>IF(X77&lt;&gt;""," -R","")</f>
        <v/>
      </c>
      <c r="Z76" s="12">
        <f>IF(Z77&lt;&gt;""," -R","")</f>
        <v/>
      </c>
      <c r="AB76" s="12">
        <f>IF(AB77&lt;&gt;""," -R","")</f>
        <v/>
      </c>
      <c r="AD76" s="12">
        <f>IF(AD77&lt;&gt;""," -R","")</f>
        <v/>
      </c>
      <c r="AF76" s="12">
        <f>IF(AF77&lt;&gt;""," -R","")</f>
        <v/>
      </c>
      <c r="AH76" s="12">
        <f>IF(AH77&lt;&gt;""," -R","")</f>
        <v/>
      </c>
      <c r="AJ76" s="12">
        <f>IF(AJ77&lt;&gt;""," -R","")</f>
        <v/>
      </c>
      <c r="AL76" s="12">
        <f>IF(AL77&lt;&gt;""," -R","")</f>
        <v/>
      </c>
      <c r="AN76" s="12">
        <f>IF(AN77&lt;&gt;""," -R","")</f>
        <v/>
      </c>
      <c r="AP76" s="12">
        <f>IF(AP77&lt;&gt;""," -R","")</f>
        <v/>
      </c>
      <c r="AR76" s="12">
        <f>IF(AR77&lt;&gt;""," -R","")</f>
        <v/>
      </c>
      <c r="AT76" s="12">
        <f>IF(AT77&lt;&gt;""," -R","")</f>
        <v/>
      </c>
      <c r="AV76" s="12">
        <f>IF(AV77&lt;&gt;""," -R","")</f>
        <v/>
      </c>
      <c r="AX76" s="12">
        <f>IF(AX77&lt;&gt;""," -R","")</f>
        <v/>
      </c>
      <c r="AZ76" s="12">
        <f>IF(AZ77&lt;&gt;""," -R","")</f>
        <v/>
      </c>
      <c r="BB76" s="12">
        <f>IF(BB77&lt;&gt;""," -R","")</f>
        <v/>
      </c>
      <c r="BD76" s="12">
        <f>IF(BD77&lt;&gt;""," -R","")</f>
        <v/>
      </c>
      <c r="BF76" s="12">
        <f>IF(BF77&lt;&gt;""," -R","")</f>
        <v/>
      </c>
      <c r="BH76" s="12">
        <f>IF(BH77&lt;&gt;""," -R","")</f>
        <v/>
      </c>
      <c r="BJ76" s="12">
        <f>IF(BJ77&lt;&gt;""," -R","")</f>
        <v/>
      </c>
    </row>
    <row r="77">
      <c r="K77" s="243" t="n"/>
      <c r="M77" s="12" t="n">
        <v>1.34</v>
      </c>
      <c r="N77" s="12">
        <f>IFERROR(VLOOKUP(M77,'CRUCE RIESGOS'!$C$8:$D$17,2,FALSE),"")</f>
        <v/>
      </c>
      <c r="O77" s="12" t="n">
        <v>2.34000000000001</v>
      </c>
      <c r="P77" s="12">
        <f>IFERROR(VLOOKUP(O77,'CRUCE RIESGOS'!$C$8:$D$17,2,FALSE),"")</f>
        <v/>
      </c>
      <c r="Q77" s="12" t="n">
        <v>3.34000000000002</v>
      </c>
      <c r="R77" s="12">
        <f>IFERROR(VLOOKUP(Q77,'CRUCE RIESGOS'!$C$8:$D$17,2,FALSE),"")</f>
        <v/>
      </c>
      <c r="S77" s="12" t="n">
        <v>4.34000000000003</v>
      </c>
      <c r="T77" s="12">
        <f>IFERROR(VLOOKUP(S77,'CRUCE RIESGOS'!$C$8:$D$17,2,FALSE),"")</f>
        <v/>
      </c>
      <c r="U77" s="12" t="n">
        <v>5.34000000000004</v>
      </c>
      <c r="V77" s="12">
        <f>IFERROR(VLOOKUP(U77,'CRUCE RIESGOS'!$C$8:$D$17,2,FALSE),"")</f>
        <v/>
      </c>
      <c r="W77" s="12" t="n">
        <v>6.34000000000005</v>
      </c>
      <c r="X77" s="12">
        <f>IFERROR(VLOOKUP(W77,'CRUCE RIESGOS'!$C$8:$D$17,2,FALSE),"")</f>
        <v/>
      </c>
      <c r="Y77" s="12" t="n">
        <v>7.34000000000006</v>
      </c>
      <c r="Z77" s="12">
        <f>IFERROR(VLOOKUP(Y77,'CRUCE RIESGOS'!$C$8:$D$17,2,FALSE),"")</f>
        <v/>
      </c>
      <c r="AA77" s="12" t="n">
        <v>8.340000000000069</v>
      </c>
      <c r="AB77" s="12">
        <f>IFERROR(VLOOKUP(AA77,'CRUCE RIESGOS'!$C$8:$D$17,2,FALSE),"")</f>
        <v/>
      </c>
      <c r="AC77" s="12" t="n">
        <v>9.34000000000008</v>
      </c>
      <c r="AD77" s="12">
        <f>IFERROR(VLOOKUP(AC77,'CRUCE RIESGOS'!$C$8:$D$17,2,FALSE),"")</f>
        <v/>
      </c>
      <c r="AE77" s="12" t="n">
        <v>10.3400000000001</v>
      </c>
      <c r="AF77" s="12">
        <f>IFERROR(VLOOKUP(AE77,'CRUCE RIESGOS'!$C$8:$D$17,2,FALSE),"")</f>
        <v/>
      </c>
      <c r="AG77" s="12" t="n">
        <v>11.3400000000001</v>
      </c>
      <c r="AH77" s="12">
        <f>IFERROR(VLOOKUP(AG77,'CRUCE RIESGOS'!$C$8:$D$17,2,FALSE),"")</f>
        <v/>
      </c>
      <c r="AI77" s="12" t="n">
        <v>12.3400000000001</v>
      </c>
      <c r="AJ77" s="12">
        <f>IFERROR(VLOOKUP(AI77,'CRUCE RIESGOS'!$C$8:$D$17,2,FALSE),"")</f>
        <v/>
      </c>
      <c r="AK77" s="12" t="n">
        <v>13.3400000000001</v>
      </c>
      <c r="AL77" s="12">
        <f>IFERROR(VLOOKUP(AK77,'CRUCE RIESGOS'!$C$8:$D$17,2,FALSE),"")</f>
        <v/>
      </c>
      <c r="AM77" s="12" t="n">
        <v>14.3400000000001</v>
      </c>
      <c r="AN77" s="12">
        <f>IFERROR(VLOOKUP(AM77,'CRUCE RIESGOS'!$C$8:$D$17,2,FALSE),"")</f>
        <v/>
      </c>
      <c r="AO77" s="12" t="n">
        <v>15.3400000000001</v>
      </c>
      <c r="AP77" s="12">
        <f>IFERROR(VLOOKUP(AO77,'CRUCE RIESGOS'!$C$8:$D$17,2,FALSE),"")</f>
        <v/>
      </c>
      <c r="AQ77" s="12" t="n">
        <v>16.3400000000001</v>
      </c>
      <c r="AR77" s="12">
        <f>IFERROR(VLOOKUP(AQ77,'CRUCE RIESGOS'!$C$8:$D$17,2,FALSE),"")</f>
        <v/>
      </c>
      <c r="AS77" s="12" t="n">
        <v>17.3400000000002</v>
      </c>
      <c r="AT77" s="12">
        <f>IFERROR(VLOOKUP(AS77,'CRUCE RIESGOS'!$C$8:$D$17,2,FALSE),"")</f>
        <v/>
      </c>
      <c r="AU77" s="12" t="n">
        <v>18.3400000000002</v>
      </c>
      <c r="AV77" s="12">
        <f>IFERROR(VLOOKUP(AU77,'CRUCE RIESGOS'!$C$8:$D$17,2,FALSE),"")</f>
        <v/>
      </c>
      <c r="AW77" s="12" t="n">
        <v>19.3400000000002</v>
      </c>
      <c r="AX77" s="12">
        <f>IFERROR(VLOOKUP(AW77,'CRUCE RIESGOS'!$C$8:$D$17,2,FALSE),"")</f>
        <v/>
      </c>
      <c r="AY77" s="12" t="n">
        <v>20.3400000000002</v>
      </c>
      <c r="AZ77" s="12">
        <f>IFERROR(VLOOKUP(AY77,'CRUCE RIESGOS'!$C$8:$D$17,2,FALSE),"")</f>
        <v/>
      </c>
      <c r="BA77" s="12" t="n">
        <v>21.3400000000002</v>
      </c>
      <c r="BB77" s="12">
        <f>IFERROR(VLOOKUP(BA77,'CRUCE RIESGOS'!$C$8:$D$17,2,FALSE),"")</f>
        <v/>
      </c>
      <c r="BC77" s="12" t="n">
        <v>22.3400000000002</v>
      </c>
      <c r="BD77" s="12">
        <f>IFERROR(VLOOKUP(BC77,'CRUCE RIESGOS'!$C$8:$D$17,2,FALSE),"")</f>
        <v/>
      </c>
      <c r="BE77" s="12" t="n">
        <v>23.3400000000002</v>
      </c>
      <c r="BF77" s="12">
        <f>IFERROR(VLOOKUP(BE77,'CRUCE RIESGOS'!$C$8:$D$17,2,FALSE),"")</f>
        <v/>
      </c>
      <c r="BG77" s="12" t="n">
        <v>24.3400000000002</v>
      </c>
      <c r="BH77" s="12">
        <f>IFERROR(VLOOKUP(BG77,'CRUCE RIESGOS'!$C$8:$D$17,2,FALSE),"")</f>
        <v/>
      </c>
      <c r="BI77" s="12" t="n">
        <v>25.3400000000002</v>
      </c>
      <c r="BJ77" s="12">
        <f>IFERROR(VLOOKUP(BI77,'CRUCE RIESGOS'!$C$8:$D$17,2,FALSE),"")</f>
        <v/>
      </c>
    </row>
    <row r="78">
      <c r="N78" s="12">
        <f>IF(N79&lt;&gt;""," -R","")</f>
        <v/>
      </c>
      <c r="P78" s="12">
        <f>IF(P79&lt;&gt;""," -R","")</f>
        <v/>
      </c>
      <c r="R78" s="12">
        <f>IF(R79&lt;&gt;""," -R","")</f>
        <v/>
      </c>
      <c r="T78" s="12">
        <f>IF(T79&lt;&gt;""," -R","")</f>
        <v/>
      </c>
      <c r="V78" s="12">
        <f>IF(V79&lt;&gt;""," -R","")</f>
        <v/>
      </c>
      <c r="X78" s="12">
        <f>IF(X79&lt;&gt;""," -R","")</f>
        <v/>
      </c>
      <c r="Z78" s="12">
        <f>IF(Z79&lt;&gt;""," -R","")</f>
        <v/>
      </c>
      <c r="AB78" s="12">
        <f>IF(AB79&lt;&gt;""," -R","")</f>
        <v/>
      </c>
      <c r="AD78" s="12">
        <f>IF(AD79&lt;&gt;""," -R","")</f>
        <v/>
      </c>
      <c r="AF78" s="12">
        <f>IF(AF79&lt;&gt;""," -R","")</f>
        <v/>
      </c>
      <c r="AH78" s="12">
        <f>IF(AH79&lt;&gt;""," -R","")</f>
        <v/>
      </c>
      <c r="AJ78" s="12">
        <f>IF(AJ79&lt;&gt;""," -R","")</f>
        <v/>
      </c>
      <c r="AL78" s="12">
        <f>IF(AL79&lt;&gt;""," -R","")</f>
        <v/>
      </c>
      <c r="AN78" s="12">
        <f>IF(AN79&lt;&gt;""," -R","")</f>
        <v/>
      </c>
      <c r="AP78" s="12">
        <f>IF(AP79&lt;&gt;""," -R","")</f>
        <v/>
      </c>
      <c r="AR78" s="12">
        <f>IF(AR79&lt;&gt;""," -R","")</f>
        <v/>
      </c>
      <c r="AT78" s="12">
        <f>IF(AT79&lt;&gt;""," -R","")</f>
        <v/>
      </c>
      <c r="AV78" s="12">
        <f>IF(AV79&lt;&gt;""," -R","")</f>
        <v/>
      </c>
      <c r="AX78" s="12">
        <f>IF(AX79&lt;&gt;""," -R","")</f>
        <v/>
      </c>
      <c r="AZ78" s="12">
        <f>IF(AZ79&lt;&gt;""," -R","")</f>
        <v/>
      </c>
      <c r="BB78" s="12">
        <f>IF(BB79&lt;&gt;""," -R","")</f>
        <v/>
      </c>
      <c r="BD78" s="12">
        <f>IF(BD79&lt;&gt;""," -R","")</f>
        <v/>
      </c>
      <c r="BF78" s="12">
        <f>IF(BF79&lt;&gt;""," -R","")</f>
        <v/>
      </c>
      <c r="BH78" s="12">
        <f>IF(BH79&lt;&gt;""," -R","")</f>
        <v/>
      </c>
      <c r="BJ78" s="12">
        <f>IF(BJ79&lt;&gt;""," -R","")</f>
        <v/>
      </c>
    </row>
    <row r="79">
      <c r="M79" s="12" t="n">
        <v>1.35</v>
      </c>
      <c r="N79" s="12">
        <f>IFERROR(VLOOKUP(M79,'CRUCE RIESGOS'!$C$8:$D$17,2,FALSE),"")</f>
        <v/>
      </c>
      <c r="O79" s="12" t="n">
        <v>2.35000000000001</v>
      </c>
      <c r="P79" s="12">
        <f>IFERROR(VLOOKUP(O79,'CRUCE RIESGOS'!$C$8:$D$17,2,FALSE),"")</f>
        <v/>
      </c>
      <c r="Q79" s="12" t="n">
        <v>3.35000000000002</v>
      </c>
      <c r="R79" s="12">
        <f>IFERROR(VLOOKUP(Q79,'CRUCE RIESGOS'!$C$8:$D$17,2,FALSE),"")</f>
        <v/>
      </c>
      <c r="S79" s="12" t="n">
        <v>4.35000000000003</v>
      </c>
      <c r="T79" s="12">
        <f>IFERROR(VLOOKUP(S79,'CRUCE RIESGOS'!$C$8:$D$17,2,FALSE),"")</f>
        <v/>
      </c>
      <c r="U79" s="12" t="n">
        <v>5.35000000000004</v>
      </c>
      <c r="V79" s="12">
        <f>IFERROR(VLOOKUP(U79,'CRUCE RIESGOS'!$C$8:$D$17,2,FALSE),"")</f>
        <v/>
      </c>
      <c r="W79" s="12" t="n">
        <v>6.35000000000005</v>
      </c>
      <c r="X79" s="12">
        <f>IFERROR(VLOOKUP(W79,'CRUCE RIESGOS'!$C$8:$D$17,2,FALSE),"")</f>
        <v/>
      </c>
      <c r="Y79" s="12" t="n">
        <v>7.35000000000006</v>
      </c>
      <c r="Z79" s="12">
        <f>IFERROR(VLOOKUP(Y79,'CRUCE RIESGOS'!$C$8:$D$17,2,FALSE),"")</f>
        <v/>
      </c>
      <c r="AA79" s="12" t="n">
        <v>8.350000000000071</v>
      </c>
      <c r="AB79" s="12">
        <f>IFERROR(VLOOKUP(AA79,'CRUCE RIESGOS'!$C$8:$D$17,2,FALSE),"")</f>
        <v/>
      </c>
      <c r="AC79" s="12" t="n">
        <v>9.35000000000008</v>
      </c>
      <c r="AD79" s="12">
        <f>IFERROR(VLOOKUP(AC79,'CRUCE RIESGOS'!$C$8:$D$17,2,FALSE),"")</f>
        <v/>
      </c>
      <c r="AE79" s="12" t="n">
        <v>10.3500000000001</v>
      </c>
      <c r="AF79" s="12">
        <f>IFERROR(VLOOKUP(AE79,'CRUCE RIESGOS'!$C$8:$D$17,2,FALSE),"")</f>
        <v/>
      </c>
      <c r="AG79" s="12" t="n">
        <v>11.3500000000001</v>
      </c>
      <c r="AH79" s="12">
        <f>IFERROR(VLOOKUP(AG79,'CRUCE RIESGOS'!$C$8:$D$17,2,FALSE),"")</f>
        <v/>
      </c>
      <c r="AI79" s="12" t="n">
        <v>12.3500000000001</v>
      </c>
      <c r="AJ79" s="12">
        <f>IFERROR(VLOOKUP(AI79,'CRUCE RIESGOS'!$C$8:$D$17,2,FALSE),"")</f>
        <v/>
      </c>
      <c r="AK79" s="12" t="n">
        <v>13.3500000000001</v>
      </c>
      <c r="AL79" s="12">
        <f>IFERROR(VLOOKUP(AK79,'CRUCE RIESGOS'!$C$8:$D$17,2,FALSE),"")</f>
        <v/>
      </c>
      <c r="AM79" s="12" t="n">
        <v>14.3500000000001</v>
      </c>
      <c r="AN79" s="12">
        <f>IFERROR(VLOOKUP(AM79,'CRUCE RIESGOS'!$C$8:$D$17,2,FALSE),"")</f>
        <v/>
      </c>
      <c r="AO79" s="12" t="n">
        <v>15.3500000000001</v>
      </c>
      <c r="AP79" s="12">
        <f>IFERROR(VLOOKUP(AO79,'CRUCE RIESGOS'!$C$8:$D$17,2,FALSE),"")</f>
        <v/>
      </c>
      <c r="AQ79" s="12" t="n">
        <v>16.3500000000001</v>
      </c>
      <c r="AR79" s="12">
        <f>IFERROR(VLOOKUP(AQ79,'CRUCE RIESGOS'!$C$8:$D$17,2,FALSE),"")</f>
        <v/>
      </c>
      <c r="AS79" s="12" t="n">
        <v>17.3500000000002</v>
      </c>
      <c r="AT79" s="12">
        <f>IFERROR(VLOOKUP(AS79,'CRUCE RIESGOS'!$C$8:$D$17,2,FALSE),"")</f>
        <v/>
      </c>
      <c r="AU79" s="12" t="n">
        <v>18.3500000000002</v>
      </c>
      <c r="AV79" s="12">
        <f>IFERROR(VLOOKUP(AU79,'CRUCE RIESGOS'!$C$8:$D$17,2,FALSE),"")</f>
        <v/>
      </c>
      <c r="AW79" s="12" t="n">
        <v>19.3500000000002</v>
      </c>
      <c r="AX79" s="12">
        <f>IFERROR(VLOOKUP(AW79,'CRUCE RIESGOS'!$C$8:$D$17,2,FALSE),"")</f>
        <v/>
      </c>
      <c r="AY79" s="12" t="n">
        <v>20.3500000000002</v>
      </c>
      <c r="AZ79" s="12">
        <f>IFERROR(VLOOKUP(AY79,'CRUCE RIESGOS'!$C$8:$D$17,2,FALSE),"")</f>
        <v/>
      </c>
      <c r="BA79" s="12" t="n">
        <v>21.3500000000002</v>
      </c>
      <c r="BB79" s="12">
        <f>IFERROR(VLOOKUP(BA79,'CRUCE RIESGOS'!$C$8:$D$17,2,FALSE),"")</f>
        <v/>
      </c>
      <c r="BC79" s="12" t="n">
        <v>22.3500000000002</v>
      </c>
      <c r="BD79" s="12">
        <f>IFERROR(VLOOKUP(BC79,'CRUCE RIESGOS'!$C$8:$D$17,2,FALSE),"")</f>
        <v/>
      </c>
      <c r="BE79" s="12" t="n">
        <v>23.3500000000002</v>
      </c>
      <c r="BF79" s="12">
        <f>IFERROR(VLOOKUP(BE79,'CRUCE RIESGOS'!$C$8:$D$17,2,FALSE),"")</f>
        <v/>
      </c>
      <c r="BG79" s="12" t="n">
        <v>24.3500000000002</v>
      </c>
      <c r="BH79" s="12">
        <f>IFERROR(VLOOKUP(BG79,'CRUCE RIESGOS'!$C$8:$D$17,2,FALSE),"")</f>
        <v/>
      </c>
      <c r="BI79" s="12" t="n">
        <v>25.3500000000002</v>
      </c>
      <c r="BJ79" s="12">
        <f>IFERROR(VLOOKUP(BI79,'CRUCE RIESGOS'!$C$8:$D$17,2,FALSE),"")</f>
        <v/>
      </c>
    </row>
    <row r="80">
      <c r="N80" s="12">
        <f>IF(N81&lt;&gt;""," -R","")</f>
        <v/>
      </c>
      <c r="P80" s="12">
        <f>IF(P81&lt;&gt;""," -R","")</f>
        <v/>
      </c>
      <c r="R80" s="12">
        <f>IF(R81&lt;&gt;""," -R","")</f>
        <v/>
      </c>
      <c r="T80" s="12">
        <f>IF(T81&lt;&gt;""," -R","")</f>
        <v/>
      </c>
      <c r="V80" s="12">
        <f>IF(V81&lt;&gt;""," -R","")</f>
        <v/>
      </c>
      <c r="X80" s="12">
        <f>IF(X81&lt;&gt;""," -R","")</f>
        <v/>
      </c>
      <c r="Z80" s="12">
        <f>IF(Z81&lt;&gt;""," -R","")</f>
        <v/>
      </c>
      <c r="AB80" s="12">
        <f>IF(AB81&lt;&gt;""," -R","")</f>
        <v/>
      </c>
      <c r="AD80" s="12">
        <f>IF(AD81&lt;&gt;""," -R","")</f>
        <v/>
      </c>
      <c r="AF80" s="12">
        <f>IF(AF81&lt;&gt;""," -R","")</f>
        <v/>
      </c>
      <c r="AH80" s="12">
        <f>IF(AH81&lt;&gt;""," -R","")</f>
        <v/>
      </c>
      <c r="AJ80" s="12">
        <f>IF(AJ81&lt;&gt;""," -R","")</f>
        <v/>
      </c>
      <c r="AL80" s="12">
        <f>IF(AL81&lt;&gt;""," -R","")</f>
        <v/>
      </c>
      <c r="AN80" s="12">
        <f>IF(AN81&lt;&gt;""," -R","")</f>
        <v/>
      </c>
      <c r="AP80" s="12">
        <f>IF(AP81&lt;&gt;""," -R","")</f>
        <v/>
      </c>
      <c r="AR80" s="12">
        <f>IF(AR81&lt;&gt;""," -R","")</f>
        <v/>
      </c>
      <c r="AT80" s="12">
        <f>IF(AT81&lt;&gt;""," -R","")</f>
        <v/>
      </c>
      <c r="AV80" s="12">
        <f>IF(AV81&lt;&gt;""," -R","")</f>
        <v/>
      </c>
      <c r="AX80" s="12">
        <f>IF(AX81&lt;&gt;""," -R","")</f>
        <v/>
      </c>
      <c r="AZ80" s="12">
        <f>IF(AZ81&lt;&gt;""," -R","")</f>
        <v/>
      </c>
      <c r="BB80" s="12">
        <f>IF(BB81&lt;&gt;""," -R","")</f>
        <v/>
      </c>
      <c r="BD80" s="12">
        <f>IF(BD81&lt;&gt;""," -R","")</f>
        <v/>
      </c>
      <c r="BF80" s="12">
        <f>IF(BF81&lt;&gt;""," -R","")</f>
        <v/>
      </c>
      <c r="BH80" s="12">
        <f>IF(BH81&lt;&gt;""," -R","")</f>
        <v/>
      </c>
      <c r="BJ80" s="12">
        <f>IF(BJ81&lt;&gt;""," -R","")</f>
        <v/>
      </c>
    </row>
    <row r="81">
      <c r="M81" s="12" t="n">
        <v>1.36</v>
      </c>
      <c r="N81" s="12">
        <f>IFERROR(VLOOKUP(M81,'CRUCE RIESGOS'!$C$8:$D$17,2,FALSE),"")</f>
        <v/>
      </c>
      <c r="O81" s="12" t="n">
        <v>2.36000000000001</v>
      </c>
      <c r="P81" s="12">
        <f>IFERROR(VLOOKUP(O81,'CRUCE RIESGOS'!$C$8:$D$17,2,FALSE),"")</f>
        <v/>
      </c>
      <c r="Q81" s="12" t="n">
        <v>3.36000000000002</v>
      </c>
      <c r="R81" s="12">
        <f>IFERROR(VLOOKUP(Q81,'CRUCE RIESGOS'!$C$8:$D$17,2,FALSE),"")</f>
        <v/>
      </c>
      <c r="S81" s="12" t="n">
        <v>4.36000000000003</v>
      </c>
      <c r="T81" s="12">
        <f>IFERROR(VLOOKUP(S81,'CRUCE RIESGOS'!$C$8:$D$17,2,FALSE),"")</f>
        <v/>
      </c>
      <c r="U81" s="12" t="n">
        <v>5.36000000000004</v>
      </c>
      <c r="V81" s="12">
        <f>IFERROR(VLOOKUP(U81,'CRUCE RIESGOS'!$C$8:$D$17,2,FALSE),"")</f>
        <v/>
      </c>
      <c r="W81" s="12" t="n">
        <v>6.36000000000005</v>
      </c>
      <c r="X81" s="12">
        <f>IFERROR(VLOOKUP(W81,'CRUCE RIESGOS'!$C$8:$D$17,2,FALSE),"")</f>
        <v/>
      </c>
      <c r="Y81" s="12" t="n">
        <v>7.36000000000006</v>
      </c>
      <c r="Z81" s="12">
        <f>IFERROR(VLOOKUP(Y81,'CRUCE RIESGOS'!$C$8:$D$17,2,FALSE),"")</f>
        <v/>
      </c>
      <c r="AA81" s="12" t="n">
        <v>8.36000000000007</v>
      </c>
      <c r="AB81" s="12">
        <f>IFERROR(VLOOKUP(AA81,'CRUCE RIESGOS'!$C$8:$D$17,2,FALSE),"")</f>
        <v/>
      </c>
      <c r="AC81" s="12" t="n">
        <v>9.360000000000079</v>
      </c>
      <c r="AD81" s="12">
        <f>IFERROR(VLOOKUP(AC81,'CRUCE RIESGOS'!$C$8:$D$17,2,FALSE),"")</f>
        <v/>
      </c>
      <c r="AE81" s="12" t="n">
        <v>10.3600000000001</v>
      </c>
      <c r="AF81" s="12">
        <f>IFERROR(VLOOKUP(AE81,'CRUCE RIESGOS'!$C$8:$D$17,2,FALSE),"")</f>
        <v/>
      </c>
      <c r="AG81" s="12" t="n">
        <v>11.3600000000001</v>
      </c>
      <c r="AH81" s="12">
        <f>IFERROR(VLOOKUP(AG81,'CRUCE RIESGOS'!$C$8:$D$17,2,FALSE),"")</f>
        <v/>
      </c>
      <c r="AI81" s="12" t="n">
        <v>12.3600000000001</v>
      </c>
      <c r="AJ81" s="12">
        <f>IFERROR(VLOOKUP(AI81,'CRUCE RIESGOS'!$C$8:$D$17,2,FALSE),"")</f>
        <v/>
      </c>
      <c r="AK81" s="12" t="n">
        <v>13.3600000000001</v>
      </c>
      <c r="AL81" s="12">
        <f>IFERROR(VLOOKUP(AK81,'CRUCE RIESGOS'!$C$8:$D$17,2,FALSE),"")</f>
        <v/>
      </c>
      <c r="AM81" s="12" t="n">
        <v>14.3600000000001</v>
      </c>
      <c r="AN81" s="12">
        <f>IFERROR(VLOOKUP(AM81,'CRUCE RIESGOS'!$C$8:$D$17,2,FALSE),"")</f>
        <v/>
      </c>
      <c r="AO81" s="12" t="n">
        <v>15.3600000000001</v>
      </c>
      <c r="AP81" s="12">
        <f>IFERROR(VLOOKUP(AO81,'CRUCE RIESGOS'!$C$8:$D$17,2,FALSE),"")</f>
        <v/>
      </c>
      <c r="AQ81" s="12" t="n">
        <v>16.3600000000001</v>
      </c>
      <c r="AR81" s="12">
        <f>IFERROR(VLOOKUP(AQ81,'CRUCE RIESGOS'!$C$8:$D$17,2,FALSE),"")</f>
        <v/>
      </c>
      <c r="AS81" s="12" t="n">
        <v>17.3600000000002</v>
      </c>
      <c r="AT81" s="12">
        <f>IFERROR(VLOOKUP(AS81,'CRUCE RIESGOS'!$C$8:$D$17,2,FALSE),"")</f>
        <v/>
      </c>
      <c r="AU81" s="12" t="n">
        <v>18.3600000000002</v>
      </c>
      <c r="AV81" s="12">
        <f>IFERROR(VLOOKUP(AU81,'CRUCE RIESGOS'!$C$8:$D$17,2,FALSE),"")</f>
        <v/>
      </c>
      <c r="AW81" s="12" t="n">
        <v>19.3600000000002</v>
      </c>
      <c r="AX81" s="12">
        <f>IFERROR(VLOOKUP(AW81,'CRUCE RIESGOS'!$C$8:$D$17,2,FALSE),"")</f>
        <v/>
      </c>
      <c r="AY81" s="12" t="n">
        <v>20.3600000000002</v>
      </c>
      <c r="AZ81" s="12">
        <f>IFERROR(VLOOKUP(AY81,'CRUCE RIESGOS'!$C$8:$D$17,2,FALSE),"")</f>
        <v/>
      </c>
      <c r="BA81" s="12" t="n">
        <v>21.3600000000002</v>
      </c>
      <c r="BB81" s="12">
        <f>IFERROR(VLOOKUP(BA81,'CRUCE RIESGOS'!$C$8:$D$17,2,FALSE),"")</f>
        <v/>
      </c>
      <c r="BC81" s="12" t="n">
        <v>22.3600000000002</v>
      </c>
      <c r="BD81" s="12">
        <f>IFERROR(VLOOKUP(BC81,'CRUCE RIESGOS'!$C$8:$D$17,2,FALSE),"")</f>
        <v/>
      </c>
      <c r="BE81" s="12" t="n">
        <v>23.3600000000002</v>
      </c>
      <c r="BF81" s="12">
        <f>IFERROR(VLOOKUP(BE81,'CRUCE RIESGOS'!$C$8:$D$17,2,FALSE),"")</f>
        <v/>
      </c>
      <c r="BG81" s="12" t="n">
        <v>24.3600000000002</v>
      </c>
      <c r="BH81" s="12">
        <f>IFERROR(VLOOKUP(BG81,'CRUCE RIESGOS'!$C$8:$D$17,2,FALSE),"")</f>
        <v/>
      </c>
      <c r="BI81" s="12" t="n">
        <v>25.3600000000002</v>
      </c>
      <c r="BJ81" s="12">
        <f>IFERROR(VLOOKUP(BI81,'CRUCE RIESGOS'!$C$8:$D$17,2,FALSE),"")</f>
        <v/>
      </c>
    </row>
    <row r="82">
      <c r="N82" s="12">
        <f>IF(N83&lt;&gt;""," -R","")</f>
        <v/>
      </c>
      <c r="P82" s="12">
        <f>IF(P83&lt;&gt;""," -R","")</f>
        <v/>
      </c>
      <c r="R82" s="12">
        <f>IF(R83&lt;&gt;""," -R","")</f>
        <v/>
      </c>
      <c r="T82" s="12">
        <f>IF(T83&lt;&gt;""," -R","")</f>
        <v/>
      </c>
      <c r="V82" s="12">
        <f>IF(V83&lt;&gt;""," -R","")</f>
        <v/>
      </c>
      <c r="X82" s="12">
        <f>IF(X83&lt;&gt;""," -R","")</f>
        <v/>
      </c>
      <c r="Z82" s="12">
        <f>IF(Z83&lt;&gt;""," -R","")</f>
        <v/>
      </c>
      <c r="AB82" s="12">
        <f>IF(AB83&lt;&gt;""," -R","")</f>
        <v/>
      </c>
      <c r="AD82" s="12">
        <f>IF(AD83&lt;&gt;""," -R","")</f>
        <v/>
      </c>
      <c r="AF82" s="12">
        <f>IF(AF83&lt;&gt;""," -R","")</f>
        <v/>
      </c>
      <c r="AH82" s="12">
        <f>IF(AH83&lt;&gt;""," -R","")</f>
        <v/>
      </c>
      <c r="AJ82" s="12">
        <f>IF(AJ83&lt;&gt;""," -R","")</f>
        <v/>
      </c>
      <c r="AL82" s="12">
        <f>IF(AL83&lt;&gt;""," -R","")</f>
        <v/>
      </c>
      <c r="AN82" s="12">
        <f>IF(AN83&lt;&gt;""," -R","")</f>
        <v/>
      </c>
      <c r="AP82" s="12">
        <f>IF(AP83&lt;&gt;""," -R","")</f>
        <v/>
      </c>
      <c r="AR82" s="12">
        <f>IF(AR83&lt;&gt;""," -R","")</f>
        <v/>
      </c>
      <c r="AT82" s="12">
        <f>IF(AT83&lt;&gt;""," -R","")</f>
        <v/>
      </c>
      <c r="AV82" s="12">
        <f>IF(AV83&lt;&gt;""," -R","")</f>
        <v/>
      </c>
      <c r="AX82" s="12">
        <f>IF(AX83&lt;&gt;""," -R","")</f>
        <v/>
      </c>
      <c r="AZ82" s="12">
        <f>IF(AZ83&lt;&gt;""," -R","")</f>
        <v/>
      </c>
      <c r="BB82" s="12">
        <f>IF(BB83&lt;&gt;""," -R","")</f>
        <v/>
      </c>
      <c r="BD82" s="12">
        <f>IF(BD83&lt;&gt;""," -R","")</f>
        <v/>
      </c>
      <c r="BF82" s="12">
        <f>IF(BF83&lt;&gt;""," -R","")</f>
        <v/>
      </c>
      <c r="BH82" s="12">
        <f>IF(BH83&lt;&gt;""," -R","")</f>
        <v/>
      </c>
      <c r="BJ82" s="12">
        <f>IF(BJ83&lt;&gt;""," -R","")</f>
        <v/>
      </c>
    </row>
    <row r="83">
      <c r="M83" s="12" t="n">
        <v>1.37</v>
      </c>
      <c r="N83" s="12">
        <f>IFERROR(VLOOKUP(M83,'CRUCE RIESGOS'!$C$8:$D$17,2,FALSE),"")</f>
        <v/>
      </c>
      <c r="O83" s="12" t="n">
        <v>2.37000000000001</v>
      </c>
      <c r="P83" s="12">
        <f>IFERROR(VLOOKUP(O83,'CRUCE RIESGOS'!$C$8:$D$17,2,FALSE),"")</f>
        <v/>
      </c>
      <c r="Q83" s="12" t="n">
        <v>3.37000000000002</v>
      </c>
      <c r="R83" s="12">
        <f>IFERROR(VLOOKUP(Q83,'CRUCE RIESGOS'!$C$8:$D$17,2,FALSE),"")</f>
        <v/>
      </c>
      <c r="S83" s="12" t="n">
        <v>4.37000000000003</v>
      </c>
      <c r="T83" s="12">
        <f>IFERROR(VLOOKUP(S83,'CRUCE RIESGOS'!$C$8:$D$17,2,FALSE),"")</f>
        <v/>
      </c>
      <c r="U83" s="12" t="n">
        <v>5.37000000000004</v>
      </c>
      <c r="V83" s="12">
        <f>IFERROR(VLOOKUP(U83,'CRUCE RIESGOS'!$C$8:$D$17,2,FALSE),"")</f>
        <v/>
      </c>
      <c r="W83" s="12" t="n">
        <v>6.37000000000005</v>
      </c>
      <c r="X83" s="12">
        <f>IFERROR(VLOOKUP(W83,'CRUCE RIESGOS'!$C$8:$D$17,2,FALSE),"")</f>
        <v/>
      </c>
      <c r="Y83" s="12" t="n">
        <v>7.37000000000006</v>
      </c>
      <c r="Z83" s="12">
        <f>IFERROR(VLOOKUP(Y83,'CRUCE RIESGOS'!$C$8:$D$17,2,FALSE),"")</f>
        <v/>
      </c>
      <c r="AA83" s="12" t="n">
        <v>8.37000000000007</v>
      </c>
      <c r="AB83" s="12">
        <f>IFERROR(VLOOKUP(AA83,'CRUCE RIESGOS'!$C$8:$D$17,2,FALSE),"")</f>
        <v/>
      </c>
      <c r="AC83" s="12" t="n">
        <v>9.370000000000079</v>
      </c>
      <c r="AD83" s="12">
        <f>IFERROR(VLOOKUP(AC83,'CRUCE RIESGOS'!$C$8:$D$17,2,FALSE),"")</f>
        <v/>
      </c>
      <c r="AE83" s="12" t="n">
        <v>10.3700000000001</v>
      </c>
      <c r="AF83" s="12">
        <f>IFERROR(VLOOKUP(AE83,'CRUCE RIESGOS'!$C$8:$D$17,2,FALSE),"")</f>
        <v/>
      </c>
      <c r="AG83" s="12" t="n">
        <v>11.3700000000001</v>
      </c>
      <c r="AH83" s="12">
        <f>IFERROR(VLOOKUP(AG83,'CRUCE RIESGOS'!$C$8:$D$17,2,FALSE),"")</f>
        <v/>
      </c>
      <c r="AI83" s="12" t="n">
        <v>12.3700000000001</v>
      </c>
      <c r="AJ83" s="12">
        <f>IFERROR(VLOOKUP(AI83,'CRUCE RIESGOS'!$C$8:$D$17,2,FALSE),"")</f>
        <v/>
      </c>
      <c r="AK83" s="12" t="n">
        <v>13.3700000000001</v>
      </c>
      <c r="AL83" s="12">
        <f>IFERROR(VLOOKUP(AK83,'CRUCE RIESGOS'!$C$8:$D$17,2,FALSE),"")</f>
        <v/>
      </c>
      <c r="AM83" s="12" t="n">
        <v>14.3700000000001</v>
      </c>
      <c r="AN83" s="12">
        <f>IFERROR(VLOOKUP(AM83,'CRUCE RIESGOS'!$C$8:$D$17,2,FALSE),"")</f>
        <v/>
      </c>
      <c r="AO83" s="12" t="n">
        <v>15.3700000000001</v>
      </c>
      <c r="AP83" s="12">
        <f>IFERROR(VLOOKUP(AO83,'CRUCE RIESGOS'!$C$8:$D$17,2,FALSE),"")</f>
        <v/>
      </c>
      <c r="AQ83" s="12" t="n">
        <v>16.3700000000001</v>
      </c>
      <c r="AR83" s="12">
        <f>IFERROR(VLOOKUP(AQ83,'CRUCE RIESGOS'!$C$8:$D$17,2,FALSE),"")</f>
        <v/>
      </c>
      <c r="AS83" s="12" t="n">
        <v>17.3700000000002</v>
      </c>
      <c r="AT83" s="12">
        <f>IFERROR(VLOOKUP(AS83,'CRUCE RIESGOS'!$C$8:$D$17,2,FALSE),"")</f>
        <v/>
      </c>
      <c r="AU83" s="12" t="n">
        <v>18.3700000000002</v>
      </c>
      <c r="AV83" s="12">
        <f>IFERROR(VLOOKUP(AU83,'CRUCE RIESGOS'!$C$8:$D$17,2,FALSE),"")</f>
        <v/>
      </c>
      <c r="AW83" s="12" t="n">
        <v>19.3700000000002</v>
      </c>
      <c r="AX83" s="12">
        <f>IFERROR(VLOOKUP(AW83,'CRUCE RIESGOS'!$C$8:$D$17,2,FALSE),"")</f>
        <v/>
      </c>
      <c r="AY83" s="12" t="n">
        <v>20.3700000000002</v>
      </c>
      <c r="AZ83" s="12">
        <f>IFERROR(VLOOKUP(AY83,'CRUCE RIESGOS'!$C$8:$D$17,2,FALSE),"")</f>
        <v/>
      </c>
      <c r="BA83" s="12" t="n">
        <v>21.3700000000002</v>
      </c>
      <c r="BB83" s="12">
        <f>IFERROR(VLOOKUP(BA83,'CRUCE RIESGOS'!$C$8:$D$17,2,FALSE),"")</f>
        <v/>
      </c>
      <c r="BC83" s="12" t="n">
        <v>22.3700000000002</v>
      </c>
      <c r="BD83" s="12">
        <f>IFERROR(VLOOKUP(BC83,'CRUCE RIESGOS'!$C$8:$D$17,2,FALSE),"")</f>
        <v/>
      </c>
      <c r="BE83" s="12" t="n">
        <v>23.3700000000002</v>
      </c>
      <c r="BF83" s="12">
        <f>IFERROR(VLOOKUP(BE83,'CRUCE RIESGOS'!$C$8:$D$17,2,FALSE),"")</f>
        <v/>
      </c>
      <c r="BG83" s="12" t="n">
        <v>24.3700000000002</v>
      </c>
      <c r="BH83" s="12">
        <f>IFERROR(VLOOKUP(BG83,'CRUCE RIESGOS'!$C$8:$D$17,2,FALSE),"")</f>
        <v/>
      </c>
      <c r="BI83" s="12" t="n">
        <v>25.3700000000002</v>
      </c>
      <c r="BJ83" s="12">
        <f>IFERROR(VLOOKUP(BI83,'CRUCE RIESGOS'!$C$8:$D$17,2,FALSE),"")</f>
        <v/>
      </c>
    </row>
    <row r="84">
      <c r="N84" s="12">
        <f>IF(N85&lt;&gt;""," -R","")</f>
        <v/>
      </c>
      <c r="P84" s="12">
        <f>IF(P85&lt;&gt;""," -R","")</f>
        <v/>
      </c>
      <c r="R84" s="12">
        <f>IF(R85&lt;&gt;""," -R","")</f>
        <v/>
      </c>
      <c r="T84" s="12">
        <f>IF(T85&lt;&gt;""," -R","")</f>
        <v/>
      </c>
      <c r="V84" s="12">
        <f>IF(V85&lt;&gt;""," -R","")</f>
        <v/>
      </c>
      <c r="X84" s="12">
        <f>IF(X85&lt;&gt;""," -R","")</f>
        <v/>
      </c>
      <c r="Z84" s="12">
        <f>IF(Z85&lt;&gt;""," -R","")</f>
        <v/>
      </c>
      <c r="AB84" s="12">
        <f>IF(AB85&lt;&gt;""," -R","")</f>
        <v/>
      </c>
      <c r="AD84" s="12">
        <f>IF(AD85&lt;&gt;""," -R","")</f>
        <v/>
      </c>
      <c r="AF84" s="12">
        <f>IF(AF85&lt;&gt;""," -R","")</f>
        <v/>
      </c>
      <c r="AH84" s="12">
        <f>IF(AH85&lt;&gt;""," -R","")</f>
        <v/>
      </c>
      <c r="AJ84" s="12">
        <f>IF(AJ85&lt;&gt;""," -R","")</f>
        <v/>
      </c>
      <c r="AL84" s="12">
        <f>IF(AL85&lt;&gt;""," -R","")</f>
        <v/>
      </c>
      <c r="AN84" s="12">
        <f>IF(AN85&lt;&gt;""," -R","")</f>
        <v/>
      </c>
      <c r="AP84" s="12">
        <f>IF(AP85&lt;&gt;""," -R","")</f>
        <v/>
      </c>
      <c r="AR84" s="12">
        <f>IF(AR85&lt;&gt;""," -R","")</f>
        <v/>
      </c>
      <c r="AT84" s="12">
        <f>IF(AT85&lt;&gt;""," -R","")</f>
        <v/>
      </c>
      <c r="AV84" s="12">
        <f>IF(AV85&lt;&gt;""," -R","")</f>
        <v/>
      </c>
      <c r="AX84" s="12">
        <f>IF(AX85&lt;&gt;""," -R","")</f>
        <v/>
      </c>
      <c r="AZ84" s="12">
        <f>IF(AZ85&lt;&gt;""," -R","")</f>
        <v/>
      </c>
      <c r="BB84" s="12">
        <f>IF(BB85&lt;&gt;""," -R","")</f>
        <v/>
      </c>
      <c r="BD84" s="12">
        <f>IF(BD85&lt;&gt;""," -R","")</f>
        <v/>
      </c>
      <c r="BF84" s="12">
        <f>IF(BF85&lt;&gt;""," -R","")</f>
        <v/>
      </c>
      <c r="BH84" s="12">
        <f>IF(BH85&lt;&gt;""," -R","")</f>
        <v/>
      </c>
      <c r="BJ84" s="12">
        <f>IF(BJ85&lt;&gt;""," -R","")</f>
        <v/>
      </c>
    </row>
    <row r="85">
      <c r="M85" s="12" t="n">
        <v>1.38</v>
      </c>
      <c r="N85" s="12">
        <f>IFERROR(VLOOKUP(M85,'CRUCE RIESGOS'!$C$8:$D$17,2,FALSE),"")</f>
        <v/>
      </c>
      <c r="O85" s="12" t="n">
        <v>2.38000000000001</v>
      </c>
      <c r="P85" s="12">
        <f>IFERROR(VLOOKUP(O85,'CRUCE RIESGOS'!$C$8:$D$17,2,FALSE),"")</f>
        <v/>
      </c>
      <c r="Q85" s="12" t="n">
        <v>3.38000000000002</v>
      </c>
      <c r="R85" s="12">
        <f>IFERROR(VLOOKUP(Q85,'CRUCE RIESGOS'!$C$8:$D$17,2,FALSE),"")</f>
        <v/>
      </c>
      <c r="S85" s="12" t="n">
        <v>4.38000000000003</v>
      </c>
      <c r="T85" s="12">
        <f>IFERROR(VLOOKUP(S85,'CRUCE RIESGOS'!$C$8:$D$17,2,FALSE),"")</f>
        <v/>
      </c>
      <c r="U85" s="12" t="n">
        <v>5.38000000000004</v>
      </c>
      <c r="V85" s="12">
        <f>IFERROR(VLOOKUP(U85,'CRUCE RIESGOS'!$C$8:$D$17,2,FALSE),"")</f>
        <v/>
      </c>
      <c r="W85" s="12" t="n">
        <v>6.38000000000005</v>
      </c>
      <c r="X85" s="12">
        <f>IFERROR(VLOOKUP(W85,'CRUCE RIESGOS'!$C$8:$D$17,2,FALSE),"")</f>
        <v/>
      </c>
      <c r="Y85" s="12" t="n">
        <v>7.38000000000006</v>
      </c>
      <c r="Z85" s="12">
        <f>IFERROR(VLOOKUP(Y85,'CRUCE RIESGOS'!$C$8:$D$17,2,FALSE),"")</f>
        <v/>
      </c>
      <c r="AA85" s="12" t="n">
        <v>8.38000000000007</v>
      </c>
      <c r="AB85" s="12">
        <f>IFERROR(VLOOKUP(AA85,'CRUCE RIESGOS'!$C$8:$D$17,2,FALSE),"")</f>
        <v/>
      </c>
      <c r="AC85" s="12" t="n">
        <v>9.380000000000081</v>
      </c>
      <c r="AD85" s="12">
        <f>IFERROR(VLOOKUP(AC85,'CRUCE RIESGOS'!$C$8:$D$17,2,FALSE),"")</f>
        <v/>
      </c>
      <c r="AE85" s="12" t="n">
        <v>10.3800000000001</v>
      </c>
      <c r="AF85" s="12">
        <f>IFERROR(VLOOKUP(AE85,'CRUCE RIESGOS'!$C$8:$D$17,2,FALSE),"")</f>
        <v/>
      </c>
      <c r="AG85" s="12" t="n">
        <v>11.3800000000001</v>
      </c>
      <c r="AH85" s="12">
        <f>IFERROR(VLOOKUP(AG85,'CRUCE RIESGOS'!$C$8:$D$17,2,FALSE),"")</f>
        <v/>
      </c>
      <c r="AI85" s="12" t="n">
        <v>12.3800000000001</v>
      </c>
      <c r="AJ85" s="12">
        <f>IFERROR(VLOOKUP(AI85,'CRUCE RIESGOS'!$C$8:$D$17,2,FALSE),"")</f>
        <v/>
      </c>
      <c r="AK85" s="12" t="n">
        <v>13.3800000000001</v>
      </c>
      <c r="AL85" s="12">
        <f>IFERROR(VLOOKUP(AK85,'CRUCE RIESGOS'!$C$8:$D$17,2,FALSE),"")</f>
        <v/>
      </c>
      <c r="AM85" s="12" t="n">
        <v>14.3800000000001</v>
      </c>
      <c r="AN85" s="12">
        <f>IFERROR(VLOOKUP(AM85,'CRUCE RIESGOS'!$C$8:$D$17,2,FALSE),"")</f>
        <v/>
      </c>
      <c r="AO85" s="12" t="n">
        <v>15.3800000000001</v>
      </c>
      <c r="AP85" s="12">
        <f>IFERROR(VLOOKUP(AO85,'CRUCE RIESGOS'!$C$8:$D$17,2,FALSE),"")</f>
        <v/>
      </c>
      <c r="AQ85" s="12" t="n">
        <v>16.3800000000002</v>
      </c>
      <c r="AR85" s="12">
        <f>IFERROR(VLOOKUP(AQ85,'CRUCE RIESGOS'!$C$8:$D$17,2,FALSE),"")</f>
        <v/>
      </c>
      <c r="AS85" s="12" t="n">
        <v>17.3800000000002</v>
      </c>
      <c r="AT85" s="12">
        <f>IFERROR(VLOOKUP(AS85,'CRUCE RIESGOS'!$C$8:$D$17,2,FALSE),"")</f>
        <v/>
      </c>
      <c r="AU85" s="12" t="n">
        <v>18.3800000000002</v>
      </c>
      <c r="AV85" s="12">
        <f>IFERROR(VLOOKUP(AU85,'CRUCE RIESGOS'!$C$8:$D$17,2,FALSE),"")</f>
        <v/>
      </c>
      <c r="AW85" s="12" t="n">
        <v>19.3800000000002</v>
      </c>
      <c r="AX85" s="12">
        <f>IFERROR(VLOOKUP(AW85,'CRUCE RIESGOS'!$C$8:$D$17,2,FALSE),"")</f>
        <v/>
      </c>
      <c r="AY85" s="12" t="n">
        <v>20.3800000000002</v>
      </c>
      <c r="AZ85" s="12">
        <f>IFERROR(VLOOKUP(AY85,'CRUCE RIESGOS'!$C$8:$D$17,2,FALSE),"")</f>
        <v/>
      </c>
      <c r="BA85" s="12" t="n">
        <v>21.3800000000002</v>
      </c>
      <c r="BB85" s="12">
        <f>IFERROR(VLOOKUP(BA85,'CRUCE RIESGOS'!$C$8:$D$17,2,FALSE),"")</f>
        <v/>
      </c>
      <c r="BC85" s="12" t="n">
        <v>22.3800000000002</v>
      </c>
      <c r="BD85" s="12">
        <f>IFERROR(VLOOKUP(BC85,'CRUCE RIESGOS'!$C$8:$D$17,2,FALSE),"")</f>
        <v/>
      </c>
      <c r="BE85" s="12" t="n">
        <v>23.3800000000002</v>
      </c>
      <c r="BF85" s="12">
        <f>IFERROR(VLOOKUP(BE85,'CRUCE RIESGOS'!$C$8:$D$17,2,FALSE),"")</f>
        <v/>
      </c>
      <c r="BG85" s="12" t="n">
        <v>24.3800000000002</v>
      </c>
      <c r="BH85" s="12">
        <f>IFERROR(VLOOKUP(BG85,'CRUCE RIESGOS'!$C$8:$D$17,2,FALSE),"")</f>
        <v/>
      </c>
      <c r="BI85" s="12" t="n">
        <v>25.3800000000002</v>
      </c>
      <c r="BJ85" s="12">
        <f>IFERROR(VLOOKUP(BI85,'CRUCE RIESGOS'!$C$8:$D$17,2,FALSE),"")</f>
        <v/>
      </c>
    </row>
    <row r="86">
      <c r="N86" s="12">
        <f>IF(N87&lt;&gt;""," -R","")</f>
        <v/>
      </c>
      <c r="P86" s="12">
        <f>IF(P87&lt;&gt;""," -R","")</f>
        <v/>
      </c>
      <c r="R86" s="12">
        <f>IF(R87&lt;&gt;""," -R","")</f>
        <v/>
      </c>
      <c r="T86" s="12">
        <f>IF(T87&lt;&gt;""," -R","")</f>
        <v/>
      </c>
      <c r="V86" s="12">
        <f>IF(V87&lt;&gt;""," -R","")</f>
        <v/>
      </c>
      <c r="X86" s="12">
        <f>IF(X87&lt;&gt;""," -R","")</f>
        <v/>
      </c>
      <c r="Z86" s="12">
        <f>IF(Z87&lt;&gt;""," -R","")</f>
        <v/>
      </c>
      <c r="AB86" s="12">
        <f>IF(AB87&lt;&gt;""," -R","")</f>
        <v/>
      </c>
      <c r="AD86" s="12">
        <f>IF(AD87&lt;&gt;""," -R","")</f>
        <v/>
      </c>
      <c r="AF86" s="12">
        <f>IF(AF87&lt;&gt;""," -R","")</f>
        <v/>
      </c>
      <c r="AH86" s="12">
        <f>IF(AH87&lt;&gt;""," -R","")</f>
        <v/>
      </c>
      <c r="AJ86" s="12">
        <f>IF(AJ87&lt;&gt;""," -R","")</f>
        <v/>
      </c>
      <c r="AL86" s="12">
        <f>IF(AL87&lt;&gt;""," -R","")</f>
        <v/>
      </c>
      <c r="AN86" s="12">
        <f>IF(AN87&lt;&gt;""," -R","")</f>
        <v/>
      </c>
      <c r="AP86" s="12">
        <f>IF(AP87&lt;&gt;""," -R","")</f>
        <v/>
      </c>
      <c r="AR86" s="12">
        <f>IF(AR87&lt;&gt;""," -R","")</f>
        <v/>
      </c>
      <c r="AT86" s="12">
        <f>IF(AT87&lt;&gt;""," -R","")</f>
        <v/>
      </c>
      <c r="AV86" s="12">
        <f>IF(AV87&lt;&gt;""," -R","")</f>
        <v/>
      </c>
      <c r="AX86" s="12">
        <f>IF(AX87&lt;&gt;""," -R","")</f>
        <v/>
      </c>
      <c r="AZ86" s="12">
        <f>IF(AZ87&lt;&gt;""," -R","")</f>
        <v/>
      </c>
      <c r="BB86" s="12">
        <f>IF(BB87&lt;&gt;""," -R","")</f>
        <v/>
      </c>
      <c r="BD86" s="12">
        <f>IF(BD87&lt;&gt;""," -R","")</f>
        <v/>
      </c>
      <c r="BF86" s="12">
        <f>IF(BF87&lt;&gt;""," -R","")</f>
        <v/>
      </c>
      <c r="BH86" s="12">
        <f>IF(BH87&lt;&gt;""," -R","")</f>
        <v/>
      </c>
      <c r="BJ86" s="12">
        <f>IF(BJ87&lt;&gt;""," -R","")</f>
        <v/>
      </c>
    </row>
    <row r="87">
      <c r="M87" s="12" t="n">
        <v>1.39</v>
      </c>
      <c r="N87" s="12">
        <f>IFERROR(VLOOKUP(M87,'CRUCE RIESGOS'!$C$8:$D$17,2,FALSE),"")</f>
        <v/>
      </c>
      <c r="O87" s="12" t="n">
        <v>2.39000000000001</v>
      </c>
      <c r="P87" s="12">
        <f>IFERROR(VLOOKUP(O87,'CRUCE RIESGOS'!$C$8:$D$17,2,FALSE),"")</f>
        <v/>
      </c>
      <c r="Q87" s="12" t="n">
        <v>3.39000000000002</v>
      </c>
      <c r="R87" s="12">
        <f>IFERROR(VLOOKUP(Q87,'CRUCE RIESGOS'!$C$8:$D$17,2,FALSE),"")</f>
        <v/>
      </c>
      <c r="S87" s="12" t="n">
        <v>4.39000000000003</v>
      </c>
      <c r="T87" s="12">
        <f>IFERROR(VLOOKUP(S87,'CRUCE RIESGOS'!$C$8:$D$17,2,FALSE),"")</f>
        <v/>
      </c>
      <c r="U87" s="12" t="n">
        <v>5.39000000000004</v>
      </c>
      <c r="V87" s="12">
        <f>IFERROR(VLOOKUP(U87,'CRUCE RIESGOS'!$C$8:$D$17,2,FALSE),"")</f>
        <v/>
      </c>
      <c r="W87" s="12" t="n">
        <v>6.39000000000005</v>
      </c>
      <c r="X87" s="12">
        <f>IFERROR(VLOOKUP(W87,'CRUCE RIESGOS'!$C$8:$D$17,2,FALSE),"")</f>
        <v/>
      </c>
      <c r="Y87" s="12" t="n">
        <v>7.39000000000006</v>
      </c>
      <c r="Z87" s="12">
        <f>IFERROR(VLOOKUP(Y87,'CRUCE RIESGOS'!$C$8:$D$17,2,FALSE),"")</f>
        <v/>
      </c>
      <c r="AA87" s="12" t="n">
        <v>8.39000000000007</v>
      </c>
      <c r="AB87" s="12">
        <f>IFERROR(VLOOKUP(AA87,'CRUCE RIESGOS'!$C$8:$D$17,2,FALSE),"")</f>
        <v/>
      </c>
      <c r="AC87" s="12" t="n">
        <v>9.390000000000081</v>
      </c>
      <c r="AD87" s="12">
        <f>IFERROR(VLOOKUP(AC87,'CRUCE RIESGOS'!$C$8:$D$17,2,FALSE),"")</f>
        <v/>
      </c>
      <c r="AE87" s="12" t="n">
        <v>10.3900000000001</v>
      </c>
      <c r="AF87" s="12">
        <f>IFERROR(VLOOKUP(AE87,'CRUCE RIESGOS'!$C$8:$D$17,2,FALSE),"")</f>
        <v/>
      </c>
      <c r="AG87" s="12" t="n">
        <v>11.3900000000001</v>
      </c>
      <c r="AH87" s="12">
        <f>IFERROR(VLOOKUP(AG87,'CRUCE RIESGOS'!$C$8:$D$17,2,FALSE),"")</f>
        <v/>
      </c>
      <c r="AI87" s="12" t="n">
        <v>12.3900000000001</v>
      </c>
      <c r="AJ87" s="12">
        <f>IFERROR(VLOOKUP(AI87,'CRUCE RIESGOS'!$C$8:$D$17,2,FALSE),"")</f>
        <v/>
      </c>
      <c r="AK87" s="12" t="n">
        <v>13.3900000000001</v>
      </c>
      <c r="AL87" s="12">
        <f>IFERROR(VLOOKUP(AK87,'CRUCE RIESGOS'!$C$8:$D$17,2,FALSE),"")</f>
        <v/>
      </c>
      <c r="AM87" s="12" t="n">
        <v>14.3900000000001</v>
      </c>
      <c r="AN87" s="12">
        <f>IFERROR(VLOOKUP(AM87,'CRUCE RIESGOS'!$C$8:$D$17,2,FALSE),"")</f>
        <v/>
      </c>
      <c r="AO87" s="12" t="n">
        <v>15.3900000000001</v>
      </c>
      <c r="AP87" s="12">
        <f>IFERROR(VLOOKUP(AO87,'CRUCE RIESGOS'!$C$8:$D$17,2,FALSE),"")</f>
        <v/>
      </c>
      <c r="AQ87" s="12" t="n">
        <v>16.3900000000001</v>
      </c>
      <c r="AR87" s="12">
        <f>IFERROR(VLOOKUP(AQ87,'CRUCE RIESGOS'!$C$8:$D$17,2,FALSE),"")</f>
        <v/>
      </c>
      <c r="AS87" s="12" t="n">
        <v>17.3900000000002</v>
      </c>
      <c r="AT87" s="12">
        <f>IFERROR(VLOOKUP(AS87,'CRUCE RIESGOS'!$C$8:$D$17,2,FALSE),"")</f>
        <v/>
      </c>
      <c r="AU87" s="12" t="n">
        <v>18.3900000000002</v>
      </c>
      <c r="AV87" s="12">
        <f>IFERROR(VLOOKUP(AU87,'CRUCE RIESGOS'!$C$8:$D$17,2,FALSE),"")</f>
        <v/>
      </c>
      <c r="AW87" s="12" t="n">
        <v>19.3900000000002</v>
      </c>
      <c r="AX87" s="12">
        <f>IFERROR(VLOOKUP(AW87,'CRUCE RIESGOS'!$C$8:$D$17,2,FALSE),"")</f>
        <v/>
      </c>
      <c r="AY87" s="12" t="n">
        <v>20.3900000000002</v>
      </c>
      <c r="AZ87" s="12">
        <f>IFERROR(VLOOKUP(AY87,'CRUCE RIESGOS'!$C$8:$D$17,2,FALSE),"")</f>
        <v/>
      </c>
      <c r="BA87" s="12" t="n">
        <v>21.3900000000002</v>
      </c>
      <c r="BB87" s="12">
        <f>IFERROR(VLOOKUP(BA87,'CRUCE RIESGOS'!$C$8:$D$17,2,FALSE),"")</f>
        <v/>
      </c>
      <c r="BC87" s="12" t="n">
        <v>22.3900000000002</v>
      </c>
      <c r="BD87" s="12">
        <f>IFERROR(VLOOKUP(BC87,'CRUCE RIESGOS'!$C$8:$D$17,2,FALSE),"")</f>
        <v/>
      </c>
      <c r="BE87" s="12" t="n">
        <v>23.3900000000002</v>
      </c>
      <c r="BF87" s="12">
        <f>IFERROR(VLOOKUP(BE87,'CRUCE RIESGOS'!$C$8:$D$17,2,FALSE),"")</f>
        <v/>
      </c>
      <c r="BG87" s="12" t="n">
        <v>24.3900000000002</v>
      </c>
      <c r="BH87" s="12">
        <f>IFERROR(VLOOKUP(BG87,'CRUCE RIESGOS'!$C$8:$D$17,2,FALSE),"")</f>
        <v/>
      </c>
      <c r="BI87" s="12" t="n">
        <v>25.3900000000002</v>
      </c>
      <c r="BJ87" s="12">
        <f>IFERROR(VLOOKUP(BI87,'CRUCE RIESGOS'!$C$8:$D$17,2,FALSE),"")</f>
        <v/>
      </c>
    </row>
    <row r="88">
      <c r="N88" s="12">
        <f>IF(N89&lt;&gt;""," -R","")</f>
        <v/>
      </c>
      <c r="P88" s="12">
        <f>IF(P89&lt;&gt;""," -R","")</f>
        <v/>
      </c>
      <c r="R88" s="12">
        <f>IF(R89&lt;&gt;""," -R","")</f>
        <v/>
      </c>
      <c r="T88" s="12">
        <f>IF(T89&lt;&gt;""," -R","")</f>
        <v/>
      </c>
      <c r="V88" s="12">
        <f>IF(V89&lt;&gt;""," -R","")</f>
        <v/>
      </c>
      <c r="X88" s="12">
        <f>IF(X89&lt;&gt;""," -R","")</f>
        <v/>
      </c>
      <c r="Z88" s="12">
        <f>IF(Z89&lt;&gt;""," -R","")</f>
        <v/>
      </c>
      <c r="AB88" s="12">
        <f>IF(AB89&lt;&gt;""," -R","")</f>
        <v/>
      </c>
      <c r="AD88" s="12">
        <f>IF(AD89&lt;&gt;""," -R","")</f>
        <v/>
      </c>
      <c r="AF88" s="12">
        <f>IF(AF89&lt;&gt;""," -R","")</f>
        <v/>
      </c>
      <c r="AH88" s="12">
        <f>IF(AH89&lt;&gt;""," -R","")</f>
        <v/>
      </c>
      <c r="AJ88" s="12">
        <f>IF(AJ89&lt;&gt;""," -R","")</f>
        <v/>
      </c>
      <c r="AL88" s="12">
        <f>IF(AL89&lt;&gt;""," -R","")</f>
        <v/>
      </c>
      <c r="AN88" s="12">
        <f>IF(AN89&lt;&gt;""," -R","")</f>
        <v/>
      </c>
      <c r="AP88" s="12">
        <f>IF(AP89&lt;&gt;""," -R","")</f>
        <v/>
      </c>
      <c r="AR88" s="12">
        <f>IF(AR89&lt;&gt;""," -R","")</f>
        <v/>
      </c>
      <c r="AT88" s="12">
        <f>IF(AT89&lt;&gt;""," -R","")</f>
        <v/>
      </c>
      <c r="AV88" s="12">
        <f>IF(AV89&lt;&gt;""," -R","")</f>
        <v/>
      </c>
      <c r="AX88" s="12">
        <f>IF(AX89&lt;&gt;""," -R","")</f>
        <v/>
      </c>
      <c r="AZ88" s="12">
        <f>IF(AZ89&lt;&gt;""," -R","")</f>
        <v/>
      </c>
      <c r="BB88" s="12">
        <f>IF(BB89&lt;&gt;""," -R","")</f>
        <v/>
      </c>
      <c r="BD88" s="12">
        <f>IF(BD89&lt;&gt;""," -R","")</f>
        <v/>
      </c>
      <c r="BF88" s="12">
        <f>IF(BF89&lt;&gt;""," -R","")</f>
        <v/>
      </c>
      <c r="BH88" s="12">
        <f>IF(BH89&lt;&gt;""," -R","")</f>
        <v/>
      </c>
      <c r="BJ88" s="12">
        <f>IF(BJ89&lt;&gt;""," -R","")</f>
        <v/>
      </c>
    </row>
    <row r="89">
      <c r="M89" s="12" t="n">
        <v>1.4</v>
      </c>
      <c r="N89" s="12">
        <f>IFERROR(VLOOKUP(M89,'CRUCE RIESGOS'!$C$8:$D$17,2,FALSE),"")</f>
        <v/>
      </c>
      <c r="O89" s="12" t="n">
        <v>2.40000000000001</v>
      </c>
      <c r="P89" s="12">
        <f>IFERROR(VLOOKUP(O89,'CRUCE RIESGOS'!$C$8:$D$17,2,FALSE),"")</f>
        <v/>
      </c>
      <c r="Q89" s="12" t="n">
        <v>3.40000000000002</v>
      </c>
      <c r="R89" s="12">
        <f>IFERROR(VLOOKUP(Q89,'CRUCE RIESGOS'!$C$8:$D$17,2,FALSE),"")</f>
        <v/>
      </c>
      <c r="S89" s="12" t="n">
        <v>4.40000000000003</v>
      </c>
      <c r="T89" s="12">
        <f>IFERROR(VLOOKUP(S89,'CRUCE RIESGOS'!$C$8:$D$17,2,FALSE),"")</f>
        <v/>
      </c>
      <c r="U89" s="12" t="n">
        <v>5.40000000000004</v>
      </c>
      <c r="V89" s="12">
        <f>IFERROR(VLOOKUP(U89,'CRUCE RIESGOS'!$C$8:$D$17,2,FALSE),"")</f>
        <v/>
      </c>
      <c r="W89" s="12" t="n">
        <v>6.40000000000005</v>
      </c>
      <c r="X89" s="12">
        <f>IFERROR(VLOOKUP(W89,'CRUCE RIESGOS'!$C$8:$D$17,2,FALSE),"")</f>
        <v/>
      </c>
      <c r="Y89" s="12" t="n">
        <v>7.40000000000006</v>
      </c>
      <c r="Z89" s="12">
        <f>IFERROR(VLOOKUP(Y89,'CRUCE RIESGOS'!$C$8:$D$17,2,FALSE),"")</f>
        <v/>
      </c>
      <c r="AA89" s="12" t="n">
        <v>8.40000000000007</v>
      </c>
      <c r="AB89" s="12">
        <f>IFERROR(VLOOKUP(AA89,'CRUCE RIESGOS'!$C$8:$D$17,2,FALSE),"")</f>
        <v/>
      </c>
      <c r="AC89" s="12" t="n">
        <v>9.40000000000008</v>
      </c>
      <c r="AD89" s="12">
        <f>IFERROR(VLOOKUP(AC89,'CRUCE RIESGOS'!$C$8:$D$17,2,FALSE),"")</f>
        <v/>
      </c>
      <c r="AE89" s="12" t="n">
        <v>10.4000000000001</v>
      </c>
      <c r="AF89" s="12">
        <f>IFERROR(VLOOKUP(AE89,'CRUCE RIESGOS'!$C$8:$D$17,2,FALSE),"")</f>
        <v/>
      </c>
      <c r="AG89" s="12" t="n">
        <v>11.4000000000001</v>
      </c>
      <c r="AH89" s="12">
        <f>IFERROR(VLOOKUP(AG89,'CRUCE RIESGOS'!$C$8:$D$17,2,FALSE),"")</f>
        <v/>
      </c>
      <c r="AI89" s="12" t="n">
        <v>12.4000000000001</v>
      </c>
      <c r="AJ89" s="12">
        <f>IFERROR(VLOOKUP(AI89,'CRUCE RIESGOS'!$C$8:$D$17,2,FALSE),"")</f>
        <v/>
      </c>
      <c r="AK89" s="12" t="n">
        <v>13.4000000000001</v>
      </c>
      <c r="AL89" s="12">
        <f>IFERROR(VLOOKUP(AK89,'CRUCE RIESGOS'!$C$8:$D$17,2,FALSE),"")</f>
        <v/>
      </c>
      <c r="AM89" s="12" t="n">
        <v>14.4000000000001</v>
      </c>
      <c r="AN89" s="12">
        <f>IFERROR(VLOOKUP(AM89,'CRUCE RIESGOS'!$C$8:$D$17,2,FALSE),"")</f>
        <v/>
      </c>
      <c r="AO89" s="12" t="n">
        <v>15.4000000000001</v>
      </c>
      <c r="AP89" s="12">
        <f>IFERROR(VLOOKUP(AO89,'CRUCE RIESGOS'!$C$8:$D$17,2,FALSE),"")</f>
        <v/>
      </c>
      <c r="AQ89" s="12" t="n">
        <v>16.4000000000002</v>
      </c>
      <c r="AR89" s="12">
        <f>IFERROR(VLOOKUP(AQ89,'CRUCE RIESGOS'!$C$8:$D$17,2,FALSE),"")</f>
        <v/>
      </c>
      <c r="AS89" s="12" t="n">
        <v>17.4000000000002</v>
      </c>
      <c r="AT89" s="12">
        <f>IFERROR(VLOOKUP(AS89,'CRUCE RIESGOS'!$C$8:$D$17,2,FALSE),"")</f>
        <v/>
      </c>
      <c r="AU89" s="12" t="n">
        <v>18.4000000000002</v>
      </c>
      <c r="AV89" s="12">
        <f>IFERROR(VLOOKUP(AU89,'CRUCE RIESGOS'!$C$8:$D$17,2,FALSE),"")</f>
        <v/>
      </c>
      <c r="AW89" s="12" t="n">
        <v>19.4000000000002</v>
      </c>
      <c r="AX89" s="12">
        <f>IFERROR(VLOOKUP(AW89,'CRUCE RIESGOS'!$C$8:$D$17,2,FALSE),"")</f>
        <v/>
      </c>
      <c r="AY89" s="12" t="n">
        <v>20.4000000000002</v>
      </c>
      <c r="AZ89" s="12">
        <f>IFERROR(VLOOKUP(AY89,'CRUCE RIESGOS'!$C$8:$D$17,2,FALSE),"")</f>
        <v/>
      </c>
      <c r="BA89" s="12" t="n">
        <v>21.4000000000002</v>
      </c>
      <c r="BB89" s="12">
        <f>IFERROR(VLOOKUP(BA89,'CRUCE RIESGOS'!$C$8:$D$17,2,FALSE),"")</f>
        <v/>
      </c>
      <c r="BC89" s="12" t="n">
        <v>22.4000000000002</v>
      </c>
      <c r="BD89" s="12">
        <f>IFERROR(VLOOKUP(BC89,'CRUCE RIESGOS'!$C$8:$D$17,2,FALSE),"")</f>
        <v/>
      </c>
      <c r="BE89" s="12" t="n">
        <v>23.4000000000002</v>
      </c>
      <c r="BF89" s="12">
        <f>IFERROR(VLOOKUP(BE89,'CRUCE RIESGOS'!$C$8:$D$17,2,FALSE),"")</f>
        <v/>
      </c>
      <c r="BG89" s="12" t="n">
        <v>24.4000000000002</v>
      </c>
      <c r="BH89" s="12">
        <f>IFERROR(VLOOKUP(BG89,'CRUCE RIESGOS'!$C$8:$D$17,2,FALSE),"")</f>
        <v/>
      </c>
      <c r="BI89" s="12" t="n">
        <v>25.4000000000002</v>
      </c>
      <c r="BJ89" s="12">
        <f>IFERROR(VLOOKUP(BI89,'CRUCE RIESGOS'!$C$8:$D$17,2,FALSE),"")</f>
        <v/>
      </c>
    </row>
    <row r="90">
      <c r="N90" s="12">
        <f>IF(N91&lt;&gt;""," -R","")</f>
        <v/>
      </c>
      <c r="P90" s="12">
        <f>IF(P91&lt;&gt;""," -R","")</f>
        <v/>
      </c>
      <c r="R90" s="12">
        <f>IF(R91&lt;&gt;""," -R","")</f>
        <v/>
      </c>
      <c r="T90" s="12">
        <f>IF(T91&lt;&gt;""," -R","")</f>
        <v/>
      </c>
      <c r="V90" s="12">
        <f>IF(V91&lt;&gt;""," -R","")</f>
        <v/>
      </c>
      <c r="X90" s="12">
        <f>IF(X91&lt;&gt;""," -R","")</f>
        <v/>
      </c>
      <c r="Z90" s="12">
        <f>IF(Z91&lt;&gt;""," -R","")</f>
        <v/>
      </c>
      <c r="AB90" s="12">
        <f>IF(AB91&lt;&gt;""," -R","")</f>
        <v/>
      </c>
      <c r="AD90" s="12">
        <f>IF(AD91&lt;&gt;""," -R","")</f>
        <v/>
      </c>
      <c r="AF90" s="12">
        <f>IF(AF91&lt;&gt;""," -R","")</f>
        <v/>
      </c>
      <c r="AH90" s="12">
        <f>IF(AH91&lt;&gt;""," -R","")</f>
        <v/>
      </c>
      <c r="AJ90" s="12">
        <f>IF(AJ91&lt;&gt;""," -R","")</f>
        <v/>
      </c>
      <c r="AL90" s="12">
        <f>IF(AL91&lt;&gt;""," -R","")</f>
        <v/>
      </c>
      <c r="AN90" s="12">
        <f>IF(AN91&lt;&gt;""," -R","")</f>
        <v/>
      </c>
      <c r="AP90" s="12">
        <f>IF(AP91&lt;&gt;""," -R","")</f>
        <v/>
      </c>
      <c r="AR90" s="12">
        <f>IF(AR91&lt;&gt;""," -R","")</f>
        <v/>
      </c>
      <c r="AT90" s="12">
        <f>IF(AT91&lt;&gt;""," -R","")</f>
        <v/>
      </c>
      <c r="AV90" s="12">
        <f>IF(AV91&lt;&gt;""," -R","")</f>
        <v/>
      </c>
      <c r="AX90" s="12">
        <f>IF(AX91&lt;&gt;""," -R","")</f>
        <v/>
      </c>
      <c r="AZ90" s="12">
        <f>IF(AZ91&lt;&gt;""," -R","")</f>
        <v/>
      </c>
      <c r="BB90" s="12">
        <f>IF(BB91&lt;&gt;""," -R","")</f>
        <v/>
      </c>
      <c r="BD90" s="12">
        <f>IF(BD91&lt;&gt;""," -R","")</f>
        <v/>
      </c>
      <c r="BF90" s="12">
        <f>IF(BF91&lt;&gt;""," -R","")</f>
        <v/>
      </c>
      <c r="BH90" s="12">
        <f>IF(BH91&lt;&gt;""," -R","")</f>
        <v/>
      </c>
      <c r="BJ90" s="12">
        <f>IF(BJ91&lt;&gt;""," -R","")</f>
        <v/>
      </c>
    </row>
    <row r="91">
      <c r="M91" s="12" t="n">
        <v>1.41</v>
      </c>
      <c r="N91" s="12">
        <f>IFERROR(VLOOKUP(M91,'CRUCE RIESGOS'!$C$8:$D$17,2,FALSE),"")</f>
        <v/>
      </c>
      <c r="O91" s="12" t="n">
        <v>2.41000000000001</v>
      </c>
      <c r="P91" s="12">
        <f>IFERROR(VLOOKUP(O91,'CRUCE RIESGOS'!$C$8:$D$17,2,FALSE),"")</f>
        <v/>
      </c>
      <c r="Q91" s="12" t="n">
        <v>3.41000000000002</v>
      </c>
      <c r="R91" s="12">
        <f>IFERROR(VLOOKUP(Q91,'CRUCE RIESGOS'!$C$8:$D$17,2,FALSE),"")</f>
        <v/>
      </c>
      <c r="S91" s="12" t="n">
        <v>4.41000000000003</v>
      </c>
      <c r="T91" s="12">
        <f>IFERROR(VLOOKUP(S91,'CRUCE RIESGOS'!$C$8:$D$17,2,FALSE),"")</f>
        <v/>
      </c>
      <c r="U91" s="12" t="n">
        <v>5.41000000000004</v>
      </c>
      <c r="V91" s="12">
        <f>IFERROR(VLOOKUP(U91,'CRUCE RIESGOS'!$C$8:$D$17,2,FALSE),"")</f>
        <v/>
      </c>
      <c r="W91" s="12" t="n">
        <v>6.41000000000005</v>
      </c>
      <c r="X91" s="12">
        <f>IFERROR(VLOOKUP(W91,'CRUCE RIESGOS'!$C$8:$D$17,2,FALSE),"")</f>
        <v/>
      </c>
      <c r="Y91" s="12" t="n">
        <v>7.41000000000006</v>
      </c>
      <c r="Z91" s="12">
        <f>IFERROR(VLOOKUP(Y91,'CRUCE RIESGOS'!$C$8:$D$17,2,FALSE),"")</f>
        <v/>
      </c>
      <c r="AA91" s="12" t="n">
        <v>8.410000000000069</v>
      </c>
      <c r="AB91" s="12">
        <f>IFERROR(VLOOKUP(AA91,'CRUCE RIESGOS'!$C$8:$D$17,2,FALSE),"")</f>
        <v/>
      </c>
      <c r="AC91" s="12" t="n">
        <v>9.41000000000008</v>
      </c>
      <c r="AD91" s="12">
        <f>IFERROR(VLOOKUP(AC91,'CRUCE RIESGOS'!$C$8:$D$17,2,FALSE),"")</f>
        <v/>
      </c>
      <c r="AE91" s="12" t="n">
        <v>10.4100000000001</v>
      </c>
      <c r="AF91" s="12">
        <f>IFERROR(VLOOKUP(AE91,'CRUCE RIESGOS'!$C$8:$D$17,2,FALSE),"")</f>
        <v/>
      </c>
      <c r="AG91" s="12" t="n">
        <v>11.4100000000001</v>
      </c>
      <c r="AH91" s="12">
        <f>IFERROR(VLOOKUP(AG91,'CRUCE RIESGOS'!$C$8:$D$17,2,FALSE),"")</f>
        <v/>
      </c>
      <c r="AI91" s="12" t="n">
        <v>12.4100000000001</v>
      </c>
      <c r="AJ91" s="12">
        <f>IFERROR(VLOOKUP(AI91,'CRUCE RIESGOS'!$C$8:$D$17,2,FALSE),"")</f>
        <v/>
      </c>
      <c r="AK91" s="12" t="n">
        <v>13.4100000000001</v>
      </c>
      <c r="AL91" s="12">
        <f>IFERROR(VLOOKUP(AK91,'CRUCE RIESGOS'!$C$8:$D$17,2,FALSE),"")</f>
        <v/>
      </c>
      <c r="AM91" s="12" t="n">
        <v>14.4100000000001</v>
      </c>
      <c r="AN91" s="12">
        <f>IFERROR(VLOOKUP(AM91,'CRUCE RIESGOS'!$C$8:$D$17,2,FALSE),"")</f>
        <v/>
      </c>
      <c r="AO91" s="12" t="n">
        <v>15.4100000000001</v>
      </c>
      <c r="AP91" s="12">
        <f>IFERROR(VLOOKUP(AO91,'CRUCE RIESGOS'!$C$8:$D$17,2,FALSE),"")</f>
        <v/>
      </c>
      <c r="AQ91" s="12" t="n">
        <v>16.4100000000001</v>
      </c>
      <c r="AR91" s="12">
        <f>IFERROR(VLOOKUP(AQ91,'CRUCE RIESGOS'!$C$8:$D$17,2,FALSE),"")</f>
        <v/>
      </c>
      <c r="AS91" s="12" t="n">
        <v>17.4100000000002</v>
      </c>
      <c r="AT91" s="12">
        <f>IFERROR(VLOOKUP(AS91,'CRUCE RIESGOS'!$C$8:$D$17,2,FALSE),"")</f>
        <v/>
      </c>
      <c r="AU91" s="12" t="n">
        <v>18.4100000000002</v>
      </c>
      <c r="AV91" s="12">
        <f>IFERROR(VLOOKUP(AU91,'CRUCE RIESGOS'!$C$8:$D$17,2,FALSE),"")</f>
        <v/>
      </c>
      <c r="AW91" s="12" t="n">
        <v>19.4100000000002</v>
      </c>
      <c r="AX91" s="12">
        <f>IFERROR(VLOOKUP(AW91,'CRUCE RIESGOS'!$C$8:$D$17,2,FALSE),"")</f>
        <v/>
      </c>
      <c r="AY91" s="12" t="n">
        <v>20.4100000000002</v>
      </c>
      <c r="AZ91" s="12">
        <f>IFERROR(VLOOKUP(AY91,'CRUCE RIESGOS'!$C$8:$D$17,2,FALSE),"")</f>
        <v/>
      </c>
      <c r="BA91" s="12" t="n">
        <v>21.4100000000002</v>
      </c>
      <c r="BB91" s="12">
        <f>IFERROR(VLOOKUP(BA91,'CRUCE RIESGOS'!$C$8:$D$17,2,FALSE),"")</f>
        <v/>
      </c>
      <c r="BC91" s="12" t="n">
        <v>22.4100000000002</v>
      </c>
      <c r="BD91" s="12">
        <f>IFERROR(VLOOKUP(BC91,'CRUCE RIESGOS'!$C$8:$D$17,2,FALSE),"")</f>
        <v/>
      </c>
      <c r="BE91" s="12" t="n">
        <v>23.4100000000002</v>
      </c>
      <c r="BF91" s="12">
        <f>IFERROR(VLOOKUP(BE91,'CRUCE RIESGOS'!$C$8:$D$17,2,FALSE),"")</f>
        <v/>
      </c>
      <c r="BG91" s="12" t="n">
        <v>24.4100000000002</v>
      </c>
      <c r="BH91" s="12">
        <f>IFERROR(VLOOKUP(BG91,'CRUCE RIESGOS'!$C$8:$D$17,2,FALSE),"")</f>
        <v/>
      </c>
      <c r="BI91" s="12" t="n">
        <v>25.4100000000002</v>
      </c>
      <c r="BJ91" s="12">
        <f>IFERROR(VLOOKUP(BI91,'CRUCE RIESGOS'!$C$8:$D$17,2,FALSE),"")</f>
        <v/>
      </c>
    </row>
    <row r="92">
      <c r="N92" s="12">
        <f>IF(N93&lt;&gt;""," -R","")</f>
        <v/>
      </c>
      <c r="P92" s="12">
        <f>IF(P93&lt;&gt;""," -R","")</f>
        <v/>
      </c>
      <c r="R92" s="12">
        <f>IF(R93&lt;&gt;""," -R","")</f>
        <v/>
      </c>
      <c r="T92" s="12">
        <f>IF(T93&lt;&gt;""," -R","")</f>
        <v/>
      </c>
      <c r="V92" s="12">
        <f>IF(V93&lt;&gt;""," -R","")</f>
        <v/>
      </c>
      <c r="X92" s="12">
        <f>IF(X93&lt;&gt;""," -R","")</f>
        <v/>
      </c>
      <c r="Z92" s="12">
        <f>IF(Z93&lt;&gt;""," -R","")</f>
        <v/>
      </c>
      <c r="AB92" s="12">
        <f>IF(AB93&lt;&gt;""," -R","")</f>
        <v/>
      </c>
      <c r="AD92" s="12">
        <f>IF(AD93&lt;&gt;""," -R","")</f>
        <v/>
      </c>
      <c r="AF92" s="12">
        <f>IF(AF93&lt;&gt;""," -R","")</f>
        <v/>
      </c>
      <c r="AH92" s="12">
        <f>IF(AH93&lt;&gt;""," -R","")</f>
        <v/>
      </c>
      <c r="AJ92" s="12">
        <f>IF(AJ93&lt;&gt;""," -R","")</f>
        <v/>
      </c>
      <c r="AL92" s="12">
        <f>IF(AL93&lt;&gt;""," -R","")</f>
        <v/>
      </c>
      <c r="AN92" s="12">
        <f>IF(AN93&lt;&gt;""," -R","")</f>
        <v/>
      </c>
      <c r="AP92" s="12">
        <f>IF(AP93&lt;&gt;""," -R","")</f>
        <v/>
      </c>
      <c r="AR92" s="12">
        <f>IF(AR93&lt;&gt;""," -R","")</f>
        <v/>
      </c>
      <c r="AT92" s="12">
        <f>IF(AT93&lt;&gt;""," -R","")</f>
        <v/>
      </c>
      <c r="AV92" s="12">
        <f>IF(AV93&lt;&gt;""," -R","")</f>
        <v/>
      </c>
      <c r="AX92" s="12">
        <f>IF(AX93&lt;&gt;""," -R","")</f>
        <v/>
      </c>
      <c r="AZ92" s="12">
        <f>IF(AZ93&lt;&gt;""," -R","")</f>
        <v/>
      </c>
      <c r="BB92" s="12">
        <f>IF(BB93&lt;&gt;""," -R","")</f>
        <v/>
      </c>
      <c r="BD92" s="12">
        <f>IF(BD93&lt;&gt;""," -R","")</f>
        <v/>
      </c>
      <c r="BF92" s="12">
        <f>IF(BF93&lt;&gt;""," -R","")</f>
        <v/>
      </c>
      <c r="BH92" s="12">
        <f>IF(BH93&lt;&gt;""," -R","")</f>
        <v/>
      </c>
      <c r="BJ92" s="12">
        <f>IF(BJ93&lt;&gt;""," -R","")</f>
        <v/>
      </c>
    </row>
    <row r="93">
      <c r="M93" s="12" t="n">
        <v>1.42</v>
      </c>
      <c r="N93" s="12">
        <f>IFERROR(VLOOKUP(M93,'CRUCE RIESGOS'!$C$8:$D$17,2,FALSE),"")</f>
        <v/>
      </c>
      <c r="O93" s="12" t="n">
        <v>2.42000000000001</v>
      </c>
      <c r="P93" s="12">
        <f>IFERROR(VLOOKUP(O93,'CRUCE RIESGOS'!$C$8:$D$17,2,FALSE),"")</f>
        <v/>
      </c>
      <c r="Q93" s="12" t="n">
        <v>3.42000000000002</v>
      </c>
      <c r="R93" s="12">
        <f>IFERROR(VLOOKUP(Q93,'CRUCE RIESGOS'!$C$8:$D$17,2,FALSE),"")</f>
        <v/>
      </c>
      <c r="S93" s="12" t="n">
        <v>4.42000000000003</v>
      </c>
      <c r="T93" s="12">
        <f>IFERROR(VLOOKUP(S93,'CRUCE RIESGOS'!$C$8:$D$17,2,FALSE),"")</f>
        <v/>
      </c>
      <c r="U93" s="12" t="n">
        <v>5.42000000000004</v>
      </c>
      <c r="V93" s="12">
        <f>IFERROR(VLOOKUP(U93,'CRUCE RIESGOS'!$C$8:$D$17,2,FALSE),"")</f>
        <v/>
      </c>
      <c r="W93" s="12" t="n">
        <v>6.42000000000005</v>
      </c>
      <c r="X93" s="12">
        <f>IFERROR(VLOOKUP(W93,'CRUCE RIESGOS'!$C$8:$D$17,2,FALSE),"")</f>
        <v/>
      </c>
      <c r="Y93" s="12" t="n">
        <v>7.42000000000006</v>
      </c>
      <c r="Z93" s="12">
        <f>IFERROR(VLOOKUP(Y93,'CRUCE RIESGOS'!$C$8:$D$17,2,FALSE),"")</f>
        <v/>
      </c>
      <c r="AA93" s="12" t="n">
        <v>8.420000000000069</v>
      </c>
      <c r="AB93" s="12">
        <f>IFERROR(VLOOKUP(AA93,'CRUCE RIESGOS'!$C$8:$D$17,2,FALSE),"")</f>
        <v/>
      </c>
      <c r="AC93" s="12" t="n">
        <v>9.42000000000008</v>
      </c>
      <c r="AD93" s="12">
        <f>IFERROR(VLOOKUP(AC93,'CRUCE RIESGOS'!$C$8:$D$17,2,FALSE),"")</f>
        <v/>
      </c>
      <c r="AE93" s="12" t="n">
        <v>10.4200000000001</v>
      </c>
      <c r="AF93" s="12">
        <f>IFERROR(VLOOKUP(AE93,'CRUCE RIESGOS'!$C$8:$D$17,2,FALSE),"")</f>
        <v/>
      </c>
      <c r="AG93" s="12" t="n">
        <v>11.4200000000001</v>
      </c>
      <c r="AH93" s="12">
        <f>IFERROR(VLOOKUP(AG93,'CRUCE RIESGOS'!$C$8:$D$17,2,FALSE),"")</f>
        <v/>
      </c>
      <c r="AI93" s="12" t="n">
        <v>12.4200000000001</v>
      </c>
      <c r="AJ93" s="12">
        <f>IFERROR(VLOOKUP(AI93,'CRUCE RIESGOS'!$C$8:$D$17,2,FALSE),"")</f>
        <v/>
      </c>
      <c r="AK93" s="12" t="n">
        <v>13.4200000000001</v>
      </c>
      <c r="AL93" s="12">
        <f>IFERROR(VLOOKUP(AK93,'CRUCE RIESGOS'!$C$8:$D$17,2,FALSE),"")</f>
        <v/>
      </c>
      <c r="AM93" s="12" t="n">
        <v>14.4200000000001</v>
      </c>
      <c r="AN93" s="12">
        <f>IFERROR(VLOOKUP(AM93,'CRUCE RIESGOS'!$C$8:$D$17,2,FALSE),"")</f>
        <v/>
      </c>
      <c r="AO93" s="12" t="n">
        <v>15.4200000000001</v>
      </c>
      <c r="AP93" s="12">
        <f>IFERROR(VLOOKUP(AO93,'CRUCE RIESGOS'!$C$8:$D$17,2,FALSE),"")</f>
        <v/>
      </c>
      <c r="AQ93" s="12" t="n">
        <v>16.4200000000002</v>
      </c>
      <c r="AR93" s="12">
        <f>IFERROR(VLOOKUP(AQ93,'CRUCE RIESGOS'!$C$8:$D$17,2,FALSE),"")</f>
        <v/>
      </c>
      <c r="AS93" s="12" t="n">
        <v>17.4200000000002</v>
      </c>
      <c r="AT93" s="12">
        <f>IFERROR(VLOOKUP(AS93,'CRUCE RIESGOS'!$C$8:$D$17,2,FALSE),"")</f>
        <v/>
      </c>
      <c r="AU93" s="12" t="n">
        <v>18.4200000000002</v>
      </c>
      <c r="AV93" s="12">
        <f>IFERROR(VLOOKUP(AU93,'CRUCE RIESGOS'!$C$8:$D$17,2,FALSE),"")</f>
        <v/>
      </c>
      <c r="AW93" s="12" t="n">
        <v>19.4200000000002</v>
      </c>
      <c r="AX93" s="12">
        <f>IFERROR(VLOOKUP(AW93,'CRUCE RIESGOS'!$C$8:$D$17,2,FALSE),"")</f>
        <v/>
      </c>
      <c r="AY93" s="12" t="n">
        <v>20.4200000000002</v>
      </c>
      <c r="AZ93" s="12">
        <f>IFERROR(VLOOKUP(AY93,'CRUCE RIESGOS'!$C$8:$D$17,2,FALSE),"")</f>
        <v/>
      </c>
      <c r="BA93" s="12" t="n">
        <v>21.4200000000002</v>
      </c>
      <c r="BB93" s="12">
        <f>IFERROR(VLOOKUP(BA93,'CRUCE RIESGOS'!$C$8:$D$17,2,FALSE),"")</f>
        <v/>
      </c>
      <c r="BC93" s="12" t="n">
        <v>22.4200000000002</v>
      </c>
      <c r="BD93" s="12">
        <f>IFERROR(VLOOKUP(BC93,'CRUCE RIESGOS'!$C$8:$D$17,2,FALSE),"")</f>
        <v/>
      </c>
      <c r="BE93" s="12" t="n">
        <v>23.4200000000002</v>
      </c>
      <c r="BF93" s="12">
        <f>IFERROR(VLOOKUP(BE93,'CRUCE RIESGOS'!$C$8:$D$17,2,FALSE),"")</f>
        <v/>
      </c>
      <c r="BG93" s="12" t="n">
        <v>24.4200000000002</v>
      </c>
      <c r="BH93" s="12">
        <f>IFERROR(VLOOKUP(BG93,'CRUCE RIESGOS'!$C$8:$D$17,2,FALSE),"")</f>
        <v/>
      </c>
      <c r="BI93" s="12" t="n">
        <v>25.4200000000002</v>
      </c>
      <c r="BJ93" s="12">
        <f>IFERROR(VLOOKUP(BI93,'CRUCE RIESGOS'!$C$8:$D$17,2,FALSE),"")</f>
        <v/>
      </c>
    </row>
    <row r="94">
      <c r="N94" s="12">
        <f>IF(N95&lt;&gt;""," -R","")</f>
        <v/>
      </c>
      <c r="P94" s="12">
        <f>IF(P95&lt;&gt;""," -R","")</f>
        <v/>
      </c>
      <c r="R94" s="12">
        <f>IF(R95&lt;&gt;""," -R","")</f>
        <v/>
      </c>
      <c r="T94" s="12">
        <f>IF(T95&lt;&gt;""," -R","")</f>
        <v/>
      </c>
      <c r="V94" s="12">
        <f>IF(V95&lt;&gt;""," -R","")</f>
        <v/>
      </c>
      <c r="X94" s="12">
        <f>IF(X95&lt;&gt;""," -R","")</f>
        <v/>
      </c>
      <c r="Z94" s="12">
        <f>IF(Z95&lt;&gt;""," -R","")</f>
        <v/>
      </c>
      <c r="AB94" s="12">
        <f>IF(AB95&lt;&gt;""," -R","")</f>
        <v/>
      </c>
      <c r="AD94" s="12">
        <f>IF(AD95&lt;&gt;""," -R","")</f>
        <v/>
      </c>
      <c r="AF94" s="12">
        <f>IF(AF95&lt;&gt;""," -R","")</f>
        <v/>
      </c>
      <c r="AH94" s="12">
        <f>IF(AH95&lt;&gt;""," -R","")</f>
        <v/>
      </c>
      <c r="AJ94" s="12">
        <f>IF(AJ95&lt;&gt;""," -R","")</f>
        <v/>
      </c>
      <c r="AL94" s="12">
        <f>IF(AL95&lt;&gt;""," -R","")</f>
        <v/>
      </c>
      <c r="AN94" s="12">
        <f>IF(AN95&lt;&gt;""," -R","")</f>
        <v/>
      </c>
      <c r="AP94" s="12">
        <f>IF(AP95&lt;&gt;""," -R","")</f>
        <v/>
      </c>
      <c r="AR94" s="12">
        <f>IF(AR95&lt;&gt;""," -R","")</f>
        <v/>
      </c>
      <c r="AT94" s="12">
        <f>IF(AT95&lt;&gt;""," -R","")</f>
        <v/>
      </c>
      <c r="AV94" s="12">
        <f>IF(AV95&lt;&gt;""," -R","")</f>
        <v/>
      </c>
      <c r="AX94" s="12">
        <f>IF(AX95&lt;&gt;""," -R","")</f>
        <v/>
      </c>
      <c r="AZ94" s="12">
        <f>IF(AZ95&lt;&gt;""," -R","")</f>
        <v/>
      </c>
      <c r="BB94" s="12">
        <f>IF(BB95&lt;&gt;""," -R","")</f>
        <v/>
      </c>
      <c r="BD94" s="12">
        <f>IF(BD95&lt;&gt;""," -R","")</f>
        <v/>
      </c>
      <c r="BF94" s="12">
        <f>IF(BF95&lt;&gt;""," -R","")</f>
        <v/>
      </c>
      <c r="BH94" s="12">
        <f>IF(BH95&lt;&gt;""," -R","")</f>
        <v/>
      </c>
      <c r="BJ94" s="12">
        <f>IF(BJ95&lt;&gt;""," -R","")</f>
        <v/>
      </c>
    </row>
    <row r="95">
      <c r="M95" s="12" t="n">
        <v>1.43</v>
      </c>
      <c r="N95" s="12">
        <f>IFERROR(VLOOKUP(M95,'CRUCE RIESGOS'!$C$8:$D$17,2,FALSE),"")</f>
        <v/>
      </c>
      <c r="O95" s="12" t="n">
        <v>2.43000000000001</v>
      </c>
      <c r="P95" s="12">
        <f>IFERROR(VLOOKUP(O95,'CRUCE RIESGOS'!$C$8:$D$17,2,FALSE),"")</f>
        <v/>
      </c>
      <c r="Q95" s="12" t="n">
        <v>3.43000000000002</v>
      </c>
      <c r="R95" s="12">
        <f>IFERROR(VLOOKUP(Q95,'CRUCE RIESGOS'!$C$8:$D$17,2,FALSE),"")</f>
        <v/>
      </c>
      <c r="S95" s="12" t="n">
        <v>4.43000000000003</v>
      </c>
      <c r="T95" s="12">
        <f>IFERROR(VLOOKUP(S95,'CRUCE RIESGOS'!$C$8:$D$17,2,FALSE),"")</f>
        <v/>
      </c>
      <c r="U95" s="12" t="n">
        <v>5.43000000000004</v>
      </c>
      <c r="V95" s="12">
        <f>IFERROR(VLOOKUP(U95,'CRUCE RIESGOS'!$C$8:$D$17,2,FALSE),"")</f>
        <v/>
      </c>
      <c r="W95" s="12" t="n">
        <v>6.43000000000005</v>
      </c>
      <c r="X95" s="12">
        <f>IFERROR(VLOOKUP(W95,'CRUCE RIESGOS'!$C$8:$D$17,2,FALSE),"")</f>
        <v/>
      </c>
      <c r="Y95" s="12" t="n">
        <v>7.43000000000006</v>
      </c>
      <c r="Z95" s="12">
        <f>IFERROR(VLOOKUP(Y95,'CRUCE RIESGOS'!$C$8:$D$17,2,FALSE),"")</f>
        <v/>
      </c>
      <c r="AA95" s="12" t="n">
        <v>8.430000000000071</v>
      </c>
      <c r="AB95" s="12">
        <f>IFERROR(VLOOKUP(AA95,'CRUCE RIESGOS'!$C$8:$D$17,2,FALSE),"")</f>
        <v/>
      </c>
      <c r="AC95" s="12" t="n">
        <v>9.43000000000008</v>
      </c>
      <c r="AD95" s="12">
        <f>IFERROR(VLOOKUP(AC95,'CRUCE RIESGOS'!$C$8:$D$17,2,FALSE),"")</f>
        <v/>
      </c>
      <c r="AE95" s="12" t="n">
        <v>10.4300000000001</v>
      </c>
      <c r="AF95" s="12">
        <f>IFERROR(VLOOKUP(AE95,'CRUCE RIESGOS'!$C$8:$D$17,2,FALSE),"")</f>
        <v/>
      </c>
      <c r="AG95" s="12" t="n">
        <v>11.4300000000001</v>
      </c>
      <c r="AH95" s="12">
        <f>IFERROR(VLOOKUP(AG95,'CRUCE RIESGOS'!$C$8:$D$17,2,FALSE),"")</f>
        <v/>
      </c>
      <c r="AI95" s="12" t="n">
        <v>12.4300000000001</v>
      </c>
      <c r="AJ95" s="12">
        <f>IFERROR(VLOOKUP(AI95,'CRUCE RIESGOS'!$C$8:$D$17,2,FALSE),"")</f>
        <v/>
      </c>
      <c r="AK95" s="12" t="n">
        <v>13.4300000000001</v>
      </c>
      <c r="AL95" s="12">
        <f>IFERROR(VLOOKUP(AK95,'CRUCE RIESGOS'!$C$8:$D$17,2,FALSE),"")</f>
        <v/>
      </c>
      <c r="AM95" s="12" t="n">
        <v>14.4300000000001</v>
      </c>
      <c r="AN95" s="12">
        <f>IFERROR(VLOOKUP(AM95,'CRUCE RIESGOS'!$C$8:$D$17,2,FALSE),"")</f>
        <v/>
      </c>
      <c r="AO95" s="12" t="n">
        <v>15.4300000000001</v>
      </c>
      <c r="AP95" s="12">
        <f>IFERROR(VLOOKUP(AO95,'CRUCE RIESGOS'!$C$8:$D$17,2,FALSE),"")</f>
        <v/>
      </c>
      <c r="AQ95" s="12" t="n">
        <v>16.4300000000001</v>
      </c>
      <c r="AR95" s="12">
        <f>IFERROR(VLOOKUP(AQ95,'CRUCE RIESGOS'!$C$8:$D$17,2,FALSE),"")</f>
        <v/>
      </c>
      <c r="AS95" s="12" t="n">
        <v>17.4300000000002</v>
      </c>
      <c r="AT95" s="12">
        <f>IFERROR(VLOOKUP(AS95,'CRUCE RIESGOS'!$C$8:$D$17,2,FALSE),"")</f>
        <v/>
      </c>
      <c r="AU95" s="12" t="n">
        <v>18.4300000000002</v>
      </c>
      <c r="AV95" s="12">
        <f>IFERROR(VLOOKUP(AU95,'CRUCE RIESGOS'!$C$8:$D$17,2,FALSE),"")</f>
        <v/>
      </c>
      <c r="AW95" s="12" t="n">
        <v>19.4300000000002</v>
      </c>
      <c r="AX95" s="12">
        <f>IFERROR(VLOOKUP(AW95,'CRUCE RIESGOS'!$C$8:$D$17,2,FALSE),"")</f>
        <v/>
      </c>
      <c r="AY95" s="12" t="n">
        <v>20.4300000000002</v>
      </c>
      <c r="AZ95" s="12">
        <f>IFERROR(VLOOKUP(AY95,'CRUCE RIESGOS'!$C$8:$D$17,2,FALSE),"")</f>
        <v/>
      </c>
      <c r="BA95" s="12" t="n">
        <v>21.4300000000002</v>
      </c>
      <c r="BB95" s="12">
        <f>IFERROR(VLOOKUP(BA95,'CRUCE RIESGOS'!$C$8:$D$17,2,FALSE),"")</f>
        <v/>
      </c>
      <c r="BC95" s="12" t="n">
        <v>22.4300000000002</v>
      </c>
      <c r="BD95" s="12">
        <f>IFERROR(VLOOKUP(BC95,'CRUCE RIESGOS'!$C$8:$D$17,2,FALSE),"")</f>
        <v/>
      </c>
      <c r="BE95" s="12" t="n">
        <v>23.4300000000002</v>
      </c>
      <c r="BF95" s="12">
        <f>IFERROR(VLOOKUP(BE95,'CRUCE RIESGOS'!$C$8:$D$17,2,FALSE),"")</f>
        <v/>
      </c>
      <c r="BG95" s="12" t="n">
        <v>24.4300000000002</v>
      </c>
      <c r="BH95" s="12">
        <f>IFERROR(VLOOKUP(BG95,'CRUCE RIESGOS'!$C$8:$D$17,2,FALSE),"")</f>
        <v/>
      </c>
      <c r="BI95" s="12" t="n">
        <v>25.4300000000002</v>
      </c>
      <c r="BJ95" s="12">
        <f>IFERROR(VLOOKUP(BI95,'CRUCE RIESGOS'!$C$8:$D$17,2,FALSE),"")</f>
        <v/>
      </c>
    </row>
    <row r="96">
      <c r="N96" s="12">
        <f>IF(N97&lt;&gt;""," -R","")</f>
        <v/>
      </c>
      <c r="P96" s="12">
        <f>IF(P97&lt;&gt;""," -R","")</f>
        <v/>
      </c>
      <c r="R96" s="12">
        <f>IF(R97&lt;&gt;""," -R","")</f>
        <v/>
      </c>
      <c r="T96" s="12">
        <f>IF(T97&lt;&gt;""," -R","")</f>
        <v/>
      </c>
      <c r="V96" s="12">
        <f>IF(V97&lt;&gt;""," -R","")</f>
        <v/>
      </c>
      <c r="X96" s="12">
        <f>IF(X97&lt;&gt;""," -R","")</f>
        <v/>
      </c>
      <c r="Z96" s="12">
        <f>IF(Z97&lt;&gt;""," -R","")</f>
        <v/>
      </c>
      <c r="AB96" s="12">
        <f>IF(AB97&lt;&gt;""," -R","")</f>
        <v/>
      </c>
      <c r="AD96" s="12">
        <f>IF(AD97&lt;&gt;""," -R","")</f>
        <v/>
      </c>
      <c r="AF96" s="12">
        <f>IF(AF97&lt;&gt;""," -R","")</f>
        <v/>
      </c>
      <c r="AH96" s="12">
        <f>IF(AH97&lt;&gt;""," -R","")</f>
        <v/>
      </c>
      <c r="AJ96" s="12">
        <f>IF(AJ97&lt;&gt;""," -R","")</f>
        <v/>
      </c>
      <c r="AL96" s="12">
        <f>IF(AL97&lt;&gt;""," -R","")</f>
        <v/>
      </c>
      <c r="AN96" s="12">
        <f>IF(AN97&lt;&gt;""," -R","")</f>
        <v/>
      </c>
      <c r="AP96" s="12">
        <f>IF(AP97&lt;&gt;""," -R","")</f>
        <v/>
      </c>
      <c r="AR96" s="12">
        <f>IF(AR97&lt;&gt;""," -R","")</f>
        <v/>
      </c>
      <c r="AT96" s="12">
        <f>IF(AT97&lt;&gt;""," -R","")</f>
        <v/>
      </c>
      <c r="AV96" s="12">
        <f>IF(AV97&lt;&gt;""," -R","")</f>
        <v/>
      </c>
      <c r="AX96" s="12">
        <f>IF(AX97&lt;&gt;""," -R","")</f>
        <v/>
      </c>
      <c r="AZ96" s="12">
        <f>IF(AZ97&lt;&gt;""," -R","")</f>
        <v/>
      </c>
      <c r="BB96" s="12">
        <f>IF(BB97&lt;&gt;""," -R","")</f>
        <v/>
      </c>
      <c r="BD96" s="12">
        <f>IF(BD97&lt;&gt;""," -R","")</f>
        <v/>
      </c>
      <c r="BF96" s="12">
        <f>IF(BF97&lt;&gt;""," -R","")</f>
        <v/>
      </c>
      <c r="BH96" s="12">
        <f>IF(BH97&lt;&gt;""," -R","")</f>
        <v/>
      </c>
      <c r="BJ96" s="12">
        <f>IF(BJ97&lt;&gt;""," -R","")</f>
        <v/>
      </c>
    </row>
    <row r="97">
      <c r="M97" s="12" t="n">
        <v>1.44</v>
      </c>
      <c r="N97" s="12">
        <f>IFERROR(VLOOKUP(M97,'CRUCE RIESGOS'!$C$8:$D$17,2,FALSE),"")</f>
        <v/>
      </c>
      <c r="O97" s="12" t="n">
        <v>2.44000000000001</v>
      </c>
      <c r="P97" s="12">
        <f>IFERROR(VLOOKUP(O97,'CRUCE RIESGOS'!$C$8:$D$17,2,FALSE),"")</f>
        <v/>
      </c>
      <c r="Q97" s="12" t="n">
        <v>3.44000000000002</v>
      </c>
      <c r="R97" s="12">
        <f>IFERROR(VLOOKUP(Q97,'CRUCE RIESGOS'!$C$8:$D$17,2,FALSE),"")</f>
        <v/>
      </c>
      <c r="S97" s="12" t="n">
        <v>4.44000000000003</v>
      </c>
      <c r="T97" s="12">
        <f>IFERROR(VLOOKUP(S97,'CRUCE RIESGOS'!$C$8:$D$17,2,FALSE),"")</f>
        <v/>
      </c>
      <c r="U97" s="12" t="n">
        <v>5.44000000000004</v>
      </c>
      <c r="V97" s="12">
        <f>IFERROR(VLOOKUP(U97,'CRUCE RIESGOS'!$C$8:$D$17,2,FALSE),"")</f>
        <v/>
      </c>
      <c r="W97" s="12" t="n">
        <v>6.44000000000005</v>
      </c>
      <c r="X97" s="12">
        <f>IFERROR(VLOOKUP(W97,'CRUCE RIESGOS'!$C$8:$D$17,2,FALSE),"")</f>
        <v/>
      </c>
      <c r="Y97" s="12" t="n">
        <v>7.44000000000006</v>
      </c>
      <c r="Z97" s="12">
        <f>IFERROR(VLOOKUP(Y97,'CRUCE RIESGOS'!$C$8:$D$17,2,FALSE),"")</f>
        <v/>
      </c>
      <c r="AA97" s="12" t="n">
        <v>8.440000000000071</v>
      </c>
      <c r="AB97" s="12">
        <f>IFERROR(VLOOKUP(AA97,'CRUCE RIESGOS'!$C$8:$D$17,2,FALSE),"")</f>
        <v/>
      </c>
      <c r="AC97" s="12" t="n">
        <v>9.440000000000079</v>
      </c>
      <c r="AD97" s="12">
        <f>IFERROR(VLOOKUP(AC97,'CRUCE RIESGOS'!$C$8:$D$17,2,FALSE),"")</f>
        <v/>
      </c>
      <c r="AE97" s="12" t="n">
        <v>10.4400000000001</v>
      </c>
      <c r="AF97" s="12">
        <f>IFERROR(VLOOKUP(AE97,'CRUCE RIESGOS'!$C$8:$D$17,2,FALSE),"")</f>
        <v/>
      </c>
      <c r="AG97" s="12" t="n">
        <v>11.4400000000001</v>
      </c>
      <c r="AH97" s="12">
        <f>IFERROR(VLOOKUP(AG97,'CRUCE RIESGOS'!$C$8:$D$17,2,FALSE),"")</f>
        <v/>
      </c>
      <c r="AI97" s="12" t="n">
        <v>12.4400000000001</v>
      </c>
      <c r="AJ97" s="12">
        <f>IFERROR(VLOOKUP(AI97,'CRUCE RIESGOS'!$C$8:$D$17,2,FALSE),"")</f>
        <v/>
      </c>
      <c r="AK97" s="12" t="n">
        <v>13.4400000000001</v>
      </c>
      <c r="AL97" s="12">
        <f>IFERROR(VLOOKUP(AK97,'CRUCE RIESGOS'!$C$8:$D$17,2,FALSE),"")</f>
        <v/>
      </c>
      <c r="AM97" s="12" t="n">
        <v>14.4400000000001</v>
      </c>
      <c r="AN97" s="12">
        <f>IFERROR(VLOOKUP(AM97,'CRUCE RIESGOS'!$C$8:$D$17,2,FALSE),"")</f>
        <v/>
      </c>
      <c r="AO97" s="12" t="n">
        <v>15.4400000000001</v>
      </c>
      <c r="AP97" s="12">
        <f>IFERROR(VLOOKUP(AO97,'CRUCE RIESGOS'!$C$8:$D$17,2,FALSE),"")</f>
        <v/>
      </c>
      <c r="AQ97" s="12" t="n">
        <v>16.4400000000002</v>
      </c>
      <c r="AR97" s="12">
        <f>IFERROR(VLOOKUP(AQ97,'CRUCE RIESGOS'!$C$8:$D$17,2,FALSE),"")</f>
        <v/>
      </c>
      <c r="AS97" s="12" t="n">
        <v>17.4400000000002</v>
      </c>
      <c r="AT97" s="12">
        <f>IFERROR(VLOOKUP(AS97,'CRUCE RIESGOS'!$C$8:$D$17,2,FALSE),"")</f>
        <v/>
      </c>
      <c r="AU97" s="12" t="n">
        <v>18.4400000000002</v>
      </c>
      <c r="AV97" s="12">
        <f>IFERROR(VLOOKUP(AU97,'CRUCE RIESGOS'!$C$8:$D$17,2,FALSE),"")</f>
        <v/>
      </c>
      <c r="AW97" s="12" t="n">
        <v>19.4400000000002</v>
      </c>
      <c r="AX97" s="12">
        <f>IFERROR(VLOOKUP(AW97,'CRUCE RIESGOS'!$C$8:$D$17,2,FALSE),"")</f>
        <v/>
      </c>
      <c r="AY97" s="12" t="n">
        <v>20.4400000000002</v>
      </c>
      <c r="AZ97" s="12">
        <f>IFERROR(VLOOKUP(AY97,'CRUCE RIESGOS'!$C$8:$D$17,2,FALSE),"")</f>
        <v/>
      </c>
      <c r="BA97" s="12" t="n">
        <v>21.4400000000002</v>
      </c>
      <c r="BB97" s="12">
        <f>IFERROR(VLOOKUP(BA97,'CRUCE RIESGOS'!$C$8:$D$17,2,FALSE),"")</f>
        <v/>
      </c>
      <c r="BC97" s="12" t="n">
        <v>22.4400000000002</v>
      </c>
      <c r="BD97" s="12">
        <f>IFERROR(VLOOKUP(BC97,'CRUCE RIESGOS'!$C$8:$D$17,2,FALSE),"")</f>
        <v/>
      </c>
      <c r="BE97" s="12" t="n">
        <v>23.4400000000002</v>
      </c>
      <c r="BF97" s="12">
        <f>IFERROR(VLOOKUP(BE97,'CRUCE RIESGOS'!$C$8:$D$17,2,FALSE),"")</f>
        <v/>
      </c>
      <c r="BG97" s="12" t="n">
        <v>24.4400000000002</v>
      </c>
      <c r="BH97" s="12">
        <f>IFERROR(VLOOKUP(BG97,'CRUCE RIESGOS'!$C$8:$D$17,2,FALSE),"")</f>
        <v/>
      </c>
      <c r="BI97" s="12" t="n">
        <v>25.4400000000002</v>
      </c>
      <c r="BJ97" s="12">
        <f>IFERROR(VLOOKUP(BI97,'CRUCE RIESGOS'!$C$8:$D$17,2,FALSE),"")</f>
        <v/>
      </c>
    </row>
    <row r="98">
      <c r="N98" s="12">
        <f>IF(N99&lt;&gt;""," -R","")</f>
        <v/>
      </c>
      <c r="P98" s="12">
        <f>IF(P99&lt;&gt;""," -R","")</f>
        <v/>
      </c>
      <c r="R98" s="12">
        <f>IF(R99&lt;&gt;""," -R","")</f>
        <v/>
      </c>
      <c r="T98" s="12">
        <f>IF(T99&lt;&gt;""," -R","")</f>
        <v/>
      </c>
      <c r="V98" s="12">
        <f>IF(V99&lt;&gt;""," -R","")</f>
        <v/>
      </c>
      <c r="X98" s="12">
        <f>IF(X99&lt;&gt;""," -R","")</f>
        <v/>
      </c>
      <c r="Z98" s="12">
        <f>IF(Z99&lt;&gt;""," -R","")</f>
        <v/>
      </c>
      <c r="AB98" s="12">
        <f>IF(AB99&lt;&gt;""," -R","")</f>
        <v/>
      </c>
      <c r="AD98" s="12">
        <f>IF(AD99&lt;&gt;""," -R","")</f>
        <v/>
      </c>
      <c r="AF98" s="12">
        <f>IF(AF99&lt;&gt;""," -R","")</f>
        <v/>
      </c>
      <c r="AH98" s="12">
        <f>IF(AH99&lt;&gt;""," -R","")</f>
        <v/>
      </c>
      <c r="AJ98" s="12">
        <f>IF(AJ99&lt;&gt;""," -R","")</f>
        <v/>
      </c>
      <c r="AL98" s="12">
        <f>IF(AL99&lt;&gt;""," -R","")</f>
        <v/>
      </c>
      <c r="AN98" s="12">
        <f>IF(AN99&lt;&gt;""," -R","")</f>
        <v/>
      </c>
      <c r="AP98" s="12">
        <f>IF(AP99&lt;&gt;""," -R","")</f>
        <v/>
      </c>
      <c r="AR98" s="12">
        <f>IF(AR99&lt;&gt;""," -R","")</f>
        <v/>
      </c>
      <c r="AT98" s="12">
        <f>IF(AT99&lt;&gt;""," -R","")</f>
        <v/>
      </c>
      <c r="AV98" s="12">
        <f>IF(AV99&lt;&gt;""," -R","")</f>
        <v/>
      </c>
      <c r="AX98" s="12">
        <f>IF(AX99&lt;&gt;""," -R","")</f>
        <v/>
      </c>
      <c r="AZ98" s="12">
        <f>IF(AZ99&lt;&gt;""," -R","")</f>
        <v/>
      </c>
      <c r="BB98" s="12">
        <f>IF(BB99&lt;&gt;""," -R","")</f>
        <v/>
      </c>
      <c r="BD98" s="12">
        <f>IF(BD99&lt;&gt;""," -R","")</f>
        <v/>
      </c>
      <c r="BF98" s="12">
        <f>IF(BF99&lt;&gt;""," -R","")</f>
        <v/>
      </c>
      <c r="BH98" s="12">
        <f>IF(BH99&lt;&gt;""," -R","")</f>
        <v/>
      </c>
      <c r="BJ98" s="12">
        <f>IF(BJ99&lt;&gt;""," -R","")</f>
        <v/>
      </c>
    </row>
    <row r="99">
      <c r="M99" s="12" t="n">
        <v>1.45</v>
      </c>
      <c r="N99" s="12">
        <f>IFERROR(VLOOKUP(M99,'CRUCE RIESGOS'!$C$8:$D$17,2,FALSE),"")</f>
        <v/>
      </c>
      <c r="O99" s="12" t="n">
        <v>2.45000000000001</v>
      </c>
      <c r="P99" s="12">
        <f>IFERROR(VLOOKUP(O99,'CRUCE RIESGOS'!$C$8:$D$17,2,FALSE),"")</f>
        <v/>
      </c>
      <c r="Q99" s="12" t="n">
        <v>3.45000000000002</v>
      </c>
      <c r="R99" s="12">
        <f>IFERROR(VLOOKUP(Q99,'CRUCE RIESGOS'!$C$8:$D$17,2,FALSE),"")</f>
        <v/>
      </c>
      <c r="S99" s="12" t="n">
        <v>4.45000000000003</v>
      </c>
      <c r="T99" s="12">
        <f>IFERROR(VLOOKUP(S99,'CRUCE RIESGOS'!$C$8:$D$17,2,FALSE),"")</f>
        <v/>
      </c>
      <c r="U99" s="12" t="n">
        <v>5.45000000000004</v>
      </c>
      <c r="V99" s="12">
        <f>IFERROR(VLOOKUP(U99,'CRUCE RIESGOS'!$C$8:$D$17,2,FALSE),"")</f>
        <v/>
      </c>
      <c r="W99" s="12" t="n">
        <v>6.45000000000005</v>
      </c>
      <c r="X99" s="12">
        <f>IFERROR(VLOOKUP(W99,'CRUCE RIESGOS'!$C$8:$D$17,2,FALSE),"")</f>
        <v/>
      </c>
      <c r="Y99" s="12" t="n">
        <v>7.45000000000006</v>
      </c>
      <c r="Z99" s="12">
        <f>IFERROR(VLOOKUP(Y99,'CRUCE RIESGOS'!$C$8:$D$17,2,FALSE),"")</f>
        <v/>
      </c>
      <c r="AA99" s="12" t="n">
        <v>8.45000000000007</v>
      </c>
      <c r="AB99" s="12">
        <f>IFERROR(VLOOKUP(AA99,'CRUCE RIESGOS'!$C$8:$D$17,2,FALSE),"")</f>
        <v/>
      </c>
      <c r="AC99" s="12" t="n">
        <v>9.450000000000079</v>
      </c>
      <c r="AD99" s="12">
        <f>IFERROR(VLOOKUP(AC99,'CRUCE RIESGOS'!$C$8:$D$17,2,FALSE),"")</f>
        <v/>
      </c>
      <c r="AE99" s="12" t="n">
        <v>10.4500000000001</v>
      </c>
      <c r="AF99" s="12">
        <f>IFERROR(VLOOKUP(AE99,'CRUCE RIESGOS'!$C$8:$D$17,2,FALSE),"")</f>
        <v/>
      </c>
      <c r="AG99" s="12" t="n">
        <v>11.4500000000001</v>
      </c>
      <c r="AH99" s="12">
        <f>IFERROR(VLOOKUP(AG99,'CRUCE RIESGOS'!$C$8:$D$17,2,FALSE),"")</f>
        <v/>
      </c>
      <c r="AI99" s="12" t="n">
        <v>12.4500000000001</v>
      </c>
      <c r="AJ99" s="12">
        <f>IFERROR(VLOOKUP(AI99,'CRUCE RIESGOS'!$C$8:$D$17,2,FALSE),"")</f>
        <v/>
      </c>
      <c r="AK99" s="12" t="n">
        <v>13.4500000000001</v>
      </c>
      <c r="AL99" s="12">
        <f>IFERROR(VLOOKUP(AK99,'CRUCE RIESGOS'!$C$8:$D$17,2,FALSE),"")</f>
        <v/>
      </c>
      <c r="AM99" s="12" t="n">
        <v>14.4500000000001</v>
      </c>
      <c r="AN99" s="12">
        <f>IFERROR(VLOOKUP(AM99,'CRUCE RIESGOS'!$C$8:$D$17,2,FALSE),"")</f>
        <v/>
      </c>
      <c r="AO99" s="12" t="n">
        <v>15.4500000000001</v>
      </c>
      <c r="AP99" s="12">
        <f>IFERROR(VLOOKUP(AO99,'CRUCE RIESGOS'!$C$8:$D$17,2,FALSE),"")</f>
        <v/>
      </c>
      <c r="AQ99" s="12" t="n">
        <v>16.4500000000001</v>
      </c>
      <c r="AR99" s="12">
        <f>IFERROR(VLOOKUP(AQ99,'CRUCE RIESGOS'!$C$8:$D$17,2,FALSE),"")</f>
        <v/>
      </c>
      <c r="AS99" s="12" t="n">
        <v>17.4500000000002</v>
      </c>
      <c r="AT99" s="12">
        <f>IFERROR(VLOOKUP(AS99,'CRUCE RIESGOS'!$C$8:$D$17,2,FALSE),"")</f>
        <v/>
      </c>
      <c r="AU99" s="12" t="n">
        <v>18.4500000000002</v>
      </c>
      <c r="AV99" s="12">
        <f>IFERROR(VLOOKUP(AU99,'CRUCE RIESGOS'!$C$8:$D$17,2,FALSE),"")</f>
        <v/>
      </c>
      <c r="AW99" s="12" t="n">
        <v>19.4500000000002</v>
      </c>
      <c r="AX99" s="12">
        <f>IFERROR(VLOOKUP(AW99,'CRUCE RIESGOS'!$C$8:$D$17,2,FALSE),"")</f>
        <v/>
      </c>
      <c r="AY99" s="12" t="n">
        <v>20.4500000000002</v>
      </c>
      <c r="AZ99" s="12">
        <f>IFERROR(VLOOKUP(AY99,'CRUCE RIESGOS'!$C$8:$D$17,2,FALSE),"")</f>
        <v/>
      </c>
      <c r="BA99" s="12" t="n">
        <v>21.4500000000002</v>
      </c>
      <c r="BB99" s="12">
        <f>IFERROR(VLOOKUP(BA99,'CRUCE RIESGOS'!$C$8:$D$17,2,FALSE),"")</f>
        <v/>
      </c>
      <c r="BC99" s="12" t="n">
        <v>22.4500000000002</v>
      </c>
      <c r="BD99" s="12">
        <f>IFERROR(VLOOKUP(BC99,'CRUCE RIESGOS'!$C$8:$D$17,2,FALSE),"")</f>
        <v/>
      </c>
      <c r="BE99" s="12" t="n">
        <v>23.4500000000002</v>
      </c>
      <c r="BF99" s="12">
        <f>IFERROR(VLOOKUP(BE99,'CRUCE RIESGOS'!$C$8:$D$17,2,FALSE),"")</f>
        <v/>
      </c>
      <c r="BG99" s="12" t="n">
        <v>24.4500000000002</v>
      </c>
      <c r="BH99" s="12">
        <f>IFERROR(VLOOKUP(BG99,'CRUCE RIESGOS'!$C$8:$D$17,2,FALSE),"")</f>
        <v/>
      </c>
      <c r="BI99" s="12" t="n">
        <v>25.4500000000002</v>
      </c>
      <c r="BJ99" s="12">
        <f>IFERROR(VLOOKUP(BI99,'CRUCE RIESGOS'!$C$8:$D$17,2,FALSE),"")</f>
        <v/>
      </c>
    </row>
    <row r="100">
      <c r="N100" s="12">
        <f>IF(N101&lt;&gt;""," -R","")</f>
        <v/>
      </c>
      <c r="P100" s="12">
        <f>IF(P101&lt;&gt;""," -R","")</f>
        <v/>
      </c>
      <c r="R100" s="12">
        <f>IF(R101&lt;&gt;""," -R","")</f>
        <v/>
      </c>
      <c r="T100" s="12">
        <f>IF(T101&lt;&gt;""," -R","")</f>
        <v/>
      </c>
      <c r="V100" s="12">
        <f>IF(V101&lt;&gt;""," -R","")</f>
        <v/>
      </c>
      <c r="X100" s="12">
        <f>IF(X101&lt;&gt;""," -R","")</f>
        <v/>
      </c>
      <c r="Z100" s="12">
        <f>IF(Z101&lt;&gt;""," -R","")</f>
        <v/>
      </c>
      <c r="AB100" s="12">
        <f>IF(AB101&lt;&gt;""," -R","")</f>
        <v/>
      </c>
      <c r="AD100" s="12">
        <f>IF(AD101&lt;&gt;""," -R","")</f>
        <v/>
      </c>
      <c r="AF100" s="12">
        <f>IF(AF101&lt;&gt;""," -R","")</f>
        <v/>
      </c>
      <c r="AH100" s="12">
        <f>IF(AH101&lt;&gt;""," -R","")</f>
        <v/>
      </c>
      <c r="AJ100" s="12">
        <f>IF(AJ101&lt;&gt;""," -R","")</f>
        <v/>
      </c>
      <c r="AL100" s="12">
        <f>IF(AL101&lt;&gt;""," -R","")</f>
        <v/>
      </c>
      <c r="AN100" s="12">
        <f>IF(AN101&lt;&gt;""," -R","")</f>
        <v/>
      </c>
      <c r="AP100" s="12">
        <f>IF(AP101&lt;&gt;""," -R","")</f>
        <v/>
      </c>
      <c r="AR100" s="12">
        <f>IF(AR101&lt;&gt;""," -R","")</f>
        <v/>
      </c>
      <c r="AT100" s="12">
        <f>IF(AT101&lt;&gt;""," -R","")</f>
        <v/>
      </c>
      <c r="AV100" s="12">
        <f>IF(AV101&lt;&gt;""," -R","")</f>
        <v/>
      </c>
      <c r="AX100" s="12">
        <f>IF(AX101&lt;&gt;""," -R","")</f>
        <v/>
      </c>
      <c r="AZ100" s="12">
        <f>IF(AZ101&lt;&gt;""," -R","")</f>
        <v/>
      </c>
      <c r="BB100" s="12">
        <f>IF(BB101&lt;&gt;""," -R","")</f>
        <v/>
      </c>
      <c r="BD100" s="12">
        <f>IF(BD101&lt;&gt;""," -R","")</f>
        <v/>
      </c>
      <c r="BF100" s="12">
        <f>IF(BF101&lt;&gt;""," -R","")</f>
        <v/>
      </c>
      <c r="BH100" s="12">
        <f>IF(BH101&lt;&gt;""," -R","")</f>
        <v/>
      </c>
      <c r="BJ100" s="12">
        <f>IF(BJ101&lt;&gt;""," -R","")</f>
        <v/>
      </c>
    </row>
    <row r="101">
      <c r="M101" s="12" t="n">
        <v>1.46</v>
      </c>
      <c r="N101" s="12">
        <f>IFERROR(VLOOKUP(M101,'CRUCE RIESGOS'!$C$8:$D$17,2,FALSE),"")</f>
        <v/>
      </c>
      <c r="O101" s="12" t="n">
        <v>2.46000000000001</v>
      </c>
      <c r="P101" s="12">
        <f>IFERROR(VLOOKUP(O101,'CRUCE RIESGOS'!$C$8:$D$17,2,FALSE),"")</f>
        <v/>
      </c>
      <c r="Q101" s="12" t="n">
        <v>3.46000000000002</v>
      </c>
      <c r="R101" s="12">
        <f>IFERROR(VLOOKUP(Q101,'CRUCE RIESGOS'!$C$8:$D$17,2,FALSE),"")</f>
        <v/>
      </c>
      <c r="S101" s="12" t="n">
        <v>4.46000000000003</v>
      </c>
      <c r="T101" s="12">
        <f>IFERROR(VLOOKUP(S101,'CRUCE RIESGOS'!$C$8:$D$17,2,FALSE),"")</f>
        <v/>
      </c>
      <c r="U101" s="12" t="n">
        <v>5.46000000000004</v>
      </c>
      <c r="V101" s="12">
        <f>IFERROR(VLOOKUP(U101,'CRUCE RIESGOS'!$C$8:$D$17,2,FALSE),"")</f>
        <v/>
      </c>
      <c r="W101" s="12" t="n">
        <v>6.46000000000005</v>
      </c>
      <c r="X101" s="12">
        <f>IFERROR(VLOOKUP(W101,'CRUCE RIESGOS'!$C$8:$D$17,2,FALSE),"")</f>
        <v/>
      </c>
      <c r="Y101" s="12" t="n">
        <v>7.46000000000006</v>
      </c>
      <c r="Z101" s="12">
        <f>IFERROR(VLOOKUP(Y101,'CRUCE RIESGOS'!$C$8:$D$17,2,FALSE),"")</f>
        <v/>
      </c>
      <c r="AA101" s="12" t="n">
        <v>8.46000000000007</v>
      </c>
      <c r="AB101" s="12">
        <f>IFERROR(VLOOKUP(AA101,'CRUCE RIESGOS'!$C$8:$D$17,2,FALSE),"")</f>
        <v/>
      </c>
      <c r="AC101" s="12" t="n">
        <v>9.460000000000081</v>
      </c>
      <c r="AD101" s="12">
        <f>IFERROR(VLOOKUP(AC101,'CRUCE RIESGOS'!$C$8:$D$17,2,FALSE),"")</f>
        <v/>
      </c>
      <c r="AE101" s="12" t="n">
        <v>10.4600000000001</v>
      </c>
      <c r="AF101" s="12">
        <f>IFERROR(VLOOKUP(AE101,'CRUCE RIESGOS'!$C$8:$D$17,2,FALSE),"")</f>
        <v/>
      </c>
      <c r="AG101" s="12" t="n">
        <v>11.4600000000001</v>
      </c>
      <c r="AH101" s="12">
        <f>IFERROR(VLOOKUP(AG101,'CRUCE RIESGOS'!$C$8:$D$17,2,FALSE),"")</f>
        <v/>
      </c>
      <c r="AI101" s="12" t="n">
        <v>12.4600000000001</v>
      </c>
      <c r="AJ101" s="12">
        <f>IFERROR(VLOOKUP(AI101,'CRUCE RIESGOS'!$C$8:$D$17,2,FALSE),"")</f>
        <v/>
      </c>
      <c r="AK101" s="12" t="n">
        <v>13.4600000000001</v>
      </c>
      <c r="AL101" s="12">
        <f>IFERROR(VLOOKUP(AK101,'CRUCE RIESGOS'!$C$8:$D$17,2,FALSE),"")</f>
        <v/>
      </c>
      <c r="AM101" s="12" t="n">
        <v>14.4600000000001</v>
      </c>
      <c r="AN101" s="12">
        <f>IFERROR(VLOOKUP(AM101,'CRUCE RIESGOS'!$C$8:$D$17,2,FALSE),"")</f>
        <v/>
      </c>
      <c r="AO101" s="12" t="n">
        <v>15.4600000000001</v>
      </c>
      <c r="AP101" s="12">
        <f>IFERROR(VLOOKUP(AO101,'CRUCE RIESGOS'!$C$8:$D$17,2,FALSE),"")</f>
        <v/>
      </c>
      <c r="AQ101" s="12" t="n">
        <v>16.4600000000002</v>
      </c>
      <c r="AR101" s="12">
        <f>IFERROR(VLOOKUP(AQ101,'CRUCE RIESGOS'!$C$8:$D$17,2,FALSE),"")</f>
        <v/>
      </c>
      <c r="AS101" s="12" t="n">
        <v>17.4600000000002</v>
      </c>
      <c r="AT101" s="12">
        <f>IFERROR(VLOOKUP(AS101,'CRUCE RIESGOS'!$C$8:$D$17,2,FALSE),"")</f>
        <v/>
      </c>
      <c r="AU101" s="12" t="n">
        <v>18.4600000000002</v>
      </c>
      <c r="AV101" s="12">
        <f>IFERROR(VLOOKUP(AU101,'CRUCE RIESGOS'!$C$8:$D$17,2,FALSE),"")</f>
        <v/>
      </c>
      <c r="AW101" s="12" t="n">
        <v>19.4600000000002</v>
      </c>
      <c r="AX101" s="12">
        <f>IFERROR(VLOOKUP(AW101,'CRUCE RIESGOS'!$C$8:$D$17,2,FALSE),"")</f>
        <v/>
      </c>
      <c r="AY101" s="12" t="n">
        <v>20.4600000000002</v>
      </c>
      <c r="AZ101" s="12">
        <f>IFERROR(VLOOKUP(AY101,'CRUCE RIESGOS'!$C$8:$D$17,2,FALSE),"")</f>
        <v/>
      </c>
      <c r="BA101" s="12" t="n">
        <v>21.4600000000002</v>
      </c>
      <c r="BB101" s="12">
        <f>IFERROR(VLOOKUP(BA101,'CRUCE RIESGOS'!$C$8:$D$17,2,FALSE),"")</f>
        <v/>
      </c>
      <c r="BC101" s="12" t="n">
        <v>22.4600000000002</v>
      </c>
      <c r="BD101" s="12">
        <f>IFERROR(VLOOKUP(BC101,'CRUCE RIESGOS'!$C$8:$D$17,2,FALSE),"")</f>
        <v/>
      </c>
      <c r="BE101" s="12" t="n">
        <v>23.4600000000002</v>
      </c>
      <c r="BF101" s="12">
        <f>IFERROR(VLOOKUP(BE101,'CRUCE RIESGOS'!$C$8:$D$17,2,FALSE),"")</f>
        <v/>
      </c>
      <c r="BG101" s="12" t="n">
        <v>24.4600000000002</v>
      </c>
      <c r="BH101" s="12">
        <f>IFERROR(VLOOKUP(BG101,'CRUCE RIESGOS'!$C$8:$D$17,2,FALSE),"")</f>
        <v/>
      </c>
      <c r="BI101" s="12" t="n">
        <v>25.4600000000002</v>
      </c>
      <c r="BJ101" s="12">
        <f>IFERROR(VLOOKUP(BI101,'CRUCE RIESGOS'!$C$8:$D$17,2,FALSE),"")</f>
        <v/>
      </c>
    </row>
    <row r="102">
      <c r="N102" s="12">
        <f>IF(N103&lt;&gt;""," -R","")</f>
        <v/>
      </c>
      <c r="P102" s="12">
        <f>IF(P103&lt;&gt;""," -R","")</f>
        <v/>
      </c>
      <c r="R102" s="12">
        <f>IF(R103&lt;&gt;""," -R","")</f>
        <v/>
      </c>
      <c r="T102" s="12">
        <f>IF(T103&lt;&gt;""," -R","")</f>
        <v/>
      </c>
      <c r="V102" s="12">
        <f>IF(V103&lt;&gt;""," -R","")</f>
        <v/>
      </c>
      <c r="X102" s="12">
        <f>IF(X103&lt;&gt;""," -R","")</f>
        <v/>
      </c>
      <c r="Z102" s="12">
        <f>IF(Z103&lt;&gt;""," -R","")</f>
        <v/>
      </c>
      <c r="AB102" s="12">
        <f>IF(AB103&lt;&gt;""," -R","")</f>
        <v/>
      </c>
      <c r="AD102" s="12">
        <f>IF(AD103&lt;&gt;""," -R","")</f>
        <v/>
      </c>
      <c r="AF102" s="12">
        <f>IF(AF103&lt;&gt;""," -R","")</f>
        <v/>
      </c>
      <c r="AH102" s="12">
        <f>IF(AH103&lt;&gt;""," -R","")</f>
        <v/>
      </c>
      <c r="AJ102" s="12">
        <f>IF(AJ103&lt;&gt;""," -R","")</f>
        <v/>
      </c>
      <c r="AL102" s="12">
        <f>IF(AL103&lt;&gt;""," -R","")</f>
        <v/>
      </c>
      <c r="AN102" s="12">
        <f>IF(AN103&lt;&gt;""," -R","")</f>
        <v/>
      </c>
      <c r="AP102" s="12">
        <f>IF(AP103&lt;&gt;""," -R","")</f>
        <v/>
      </c>
      <c r="AR102" s="12">
        <f>IF(AR103&lt;&gt;""," -R","")</f>
        <v/>
      </c>
      <c r="AT102" s="12">
        <f>IF(AT103&lt;&gt;""," -R","")</f>
        <v/>
      </c>
      <c r="AV102" s="12">
        <f>IF(AV103&lt;&gt;""," -R","")</f>
        <v/>
      </c>
      <c r="AX102" s="12">
        <f>IF(AX103&lt;&gt;""," -R","")</f>
        <v/>
      </c>
      <c r="AZ102" s="12">
        <f>IF(AZ103&lt;&gt;""," -R","")</f>
        <v/>
      </c>
      <c r="BB102" s="12">
        <f>IF(BB103&lt;&gt;""," -R","")</f>
        <v/>
      </c>
      <c r="BD102" s="12">
        <f>IF(BD103&lt;&gt;""," -R","")</f>
        <v/>
      </c>
      <c r="BF102" s="12">
        <f>IF(BF103&lt;&gt;""," -R","")</f>
        <v/>
      </c>
      <c r="BH102" s="12">
        <f>IF(BH103&lt;&gt;""," -R","")</f>
        <v/>
      </c>
      <c r="BJ102" s="12">
        <f>IF(BJ103&lt;&gt;""," -R","")</f>
        <v/>
      </c>
    </row>
    <row r="103">
      <c r="M103" s="12" t="n">
        <v>1.47</v>
      </c>
      <c r="N103" s="12">
        <f>IFERROR(VLOOKUP(M103,'CRUCE RIESGOS'!$C$8:$D$17,2,FALSE),"")</f>
        <v/>
      </c>
      <c r="O103" s="12" t="n">
        <v>2.47000000000001</v>
      </c>
      <c r="P103" s="12">
        <f>IFERROR(VLOOKUP(O103,'CRUCE RIESGOS'!$C$8:$D$17,2,FALSE),"")</f>
        <v/>
      </c>
      <c r="Q103" s="12" t="n">
        <v>3.47000000000002</v>
      </c>
      <c r="R103" s="12">
        <f>IFERROR(VLOOKUP(Q103,'CRUCE RIESGOS'!$C$8:$D$17,2,FALSE),"")</f>
        <v/>
      </c>
      <c r="S103" s="12" t="n">
        <v>4.47000000000003</v>
      </c>
      <c r="T103" s="12">
        <f>IFERROR(VLOOKUP(S103,'CRUCE RIESGOS'!$C$8:$D$17,2,FALSE),"")</f>
        <v/>
      </c>
      <c r="U103" s="12" t="n">
        <v>5.47000000000004</v>
      </c>
      <c r="V103" s="12">
        <f>IFERROR(VLOOKUP(U103,'CRUCE RIESGOS'!$C$8:$D$17,2,FALSE),"")</f>
        <v/>
      </c>
      <c r="W103" s="12" t="n">
        <v>6.47000000000005</v>
      </c>
      <c r="X103" s="12">
        <f>IFERROR(VLOOKUP(W103,'CRUCE RIESGOS'!$C$8:$D$17,2,FALSE),"")</f>
        <v/>
      </c>
      <c r="Y103" s="12" t="n">
        <v>7.47000000000006</v>
      </c>
      <c r="Z103" s="12">
        <f>IFERROR(VLOOKUP(Y103,'CRUCE RIESGOS'!$C$8:$D$17,2,FALSE),"")</f>
        <v/>
      </c>
      <c r="AA103" s="12" t="n">
        <v>8.47000000000007</v>
      </c>
      <c r="AB103" s="12">
        <f>IFERROR(VLOOKUP(AA103,'CRUCE RIESGOS'!$C$8:$D$17,2,FALSE),"")</f>
        <v/>
      </c>
      <c r="AC103" s="12" t="n">
        <v>9.470000000000081</v>
      </c>
      <c r="AD103" s="12">
        <f>IFERROR(VLOOKUP(AC103,'CRUCE RIESGOS'!$C$8:$D$17,2,FALSE),"")</f>
        <v/>
      </c>
      <c r="AE103" s="12" t="n">
        <v>10.4700000000001</v>
      </c>
      <c r="AF103" s="12">
        <f>IFERROR(VLOOKUP(AE103,'CRUCE RIESGOS'!$C$8:$D$17,2,FALSE),"")</f>
        <v/>
      </c>
      <c r="AG103" s="12" t="n">
        <v>11.4700000000001</v>
      </c>
      <c r="AH103" s="12">
        <f>IFERROR(VLOOKUP(AG103,'CRUCE RIESGOS'!$C$8:$D$17,2,FALSE),"")</f>
        <v/>
      </c>
      <c r="AI103" s="12" t="n">
        <v>12.4700000000001</v>
      </c>
      <c r="AJ103" s="12">
        <f>IFERROR(VLOOKUP(AI103,'CRUCE RIESGOS'!$C$8:$D$17,2,FALSE),"")</f>
        <v/>
      </c>
      <c r="AK103" s="12" t="n">
        <v>13.4700000000001</v>
      </c>
      <c r="AL103" s="12">
        <f>IFERROR(VLOOKUP(AK103,'CRUCE RIESGOS'!$C$8:$D$17,2,FALSE),"")</f>
        <v/>
      </c>
      <c r="AM103" s="12" t="n">
        <v>14.4700000000001</v>
      </c>
      <c r="AN103" s="12">
        <f>IFERROR(VLOOKUP(AM103,'CRUCE RIESGOS'!$C$8:$D$17,2,FALSE),"")</f>
        <v/>
      </c>
      <c r="AO103" s="12" t="n">
        <v>15.4700000000001</v>
      </c>
      <c r="AP103" s="12">
        <f>IFERROR(VLOOKUP(AO103,'CRUCE RIESGOS'!$C$8:$D$17,2,FALSE),"")</f>
        <v/>
      </c>
      <c r="AQ103" s="12" t="n">
        <v>16.4700000000001</v>
      </c>
      <c r="AR103" s="12">
        <f>IFERROR(VLOOKUP(AQ103,'CRUCE RIESGOS'!$C$8:$D$17,2,FALSE),"")</f>
        <v/>
      </c>
      <c r="AS103" s="12" t="n">
        <v>17.4700000000002</v>
      </c>
      <c r="AT103" s="12">
        <f>IFERROR(VLOOKUP(AS103,'CRUCE RIESGOS'!$C$8:$D$17,2,FALSE),"")</f>
        <v/>
      </c>
      <c r="AU103" s="12" t="n">
        <v>18.4700000000002</v>
      </c>
      <c r="AV103" s="12">
        <f>IFERROR(VLOOKUP(AU103,'CRUCE RIESGOS'!$C$8:$D$17,2,FALSE),"")</f>
        <v/>
      </c>
      <c r="AW103" s="12" t="n">
        <v>19.4700000000002</v>
      </c>
      <c r="AX103" s="12">
        <f>IFERROR(VLOOKUP(AW103,'CRUCE RIESGOS'!$C$8:$D$17,2,FALSE),"")</f>
        <v/>
      </c>
      <c r="AY103" s="12" t="n">
        <v>20.4700000000002</v>
      </c>
      <c r="AZ103" s="12">
        <f>IFERROR(VLOOKUP(AY103,'CRUCE RIESGOS'!$C$8:$D$17,2,FALSE),"")</f>
        <v/>
      </c>
      <c r="BA103" s="12" t="n">
        <v>21.4700000000002</v>
      </c>
      <c r="BB103" s="12">
        <f>IFERROR(VLOOKUP(BA103,'CRUCE RIESGOS'!$C$8:$D$17,2,FALSE),"")</f>
        <v/>
      </c>
      <c r="BC103" s="12" t="n">
        <v>22.4700000000002</v>
      </c>
      <c r="BD103" s="12">
        <f>IFERROR(VLOOKUP(BC103,'CRUCE RIESGOS'!$C$8:$D$17,2,FALSE),"")</f>
        <v/>
      </c>
      <c r="BE103" s="12" t="n">
        <v>23.4700000000002</v>
      </c>
      <c r="BF103" s="12">
        <f>IFERROR(VLOOKUP(BE103,'CRUCE RIESGOS'!$C$8:$D$17,2,FALSE),"")</f>
        <v/>
      </c>
      <c r="BG103" s="12" t="n">
        <v>24.4700000000002</v>
      </c>
      <c r="BH103" s="12">
        <f>IFERROR(VLOOKUP(BG103,'CRUCE RIESGOS'!$C$8:$D$17,2,FALSE),"")</f>
        <v/>
      </c>
      <c r="BI103" s="12" t="n">
        <v>25.4700000000002</v>
      </c>
      <c r="BJ103" s="12">
        <f>IFERROR(VLOOKUP(BI103,'CRUCE RIESGOS'!$C$8:$D$17,2,FALSE),"")</f>
        <v/>
      </c>
    </row>
    <row r="104">
      <c r="N104" s="12">
        <f>IF(N105&lt;&gt;""," -R","")</f>
        <v/>
      </c>
      <c r="P104" s="12">
        <f>IF(P105&lt;&gt;""," -R","")</f>
        <v/>
      </c>
      <c r="R104" s="12">
        <f>IF(R105&lt;&gt;""," -R","")</f>
        <v/>
      </c>
      <c r="T104" s="12">
        <f>IF(T105&lt;&gt;""," -R","")</f>
        <v/>
      </c>
      <c r="V104" s="12">
        <f>IF(V105&lt;&gt;""," -R","")</f>
        <v/>
      </c>
      <c r="X104" s="12">
        <f>IF(X105&lt;&gt;""," -R","")</f>
        <v/>
      </c>
      <c r="Z104" s="12">
        <f>IF(Z105&lt;&gt;""," -R","")</f>
        <v/>
      </c>
      <c r="AB104" s="12">
        <f>IF(AB105&lt;&gt;""," -R","")</f>
        <v/>
      </c>
      <c r="AD104" s="12">
        <f>IF(AD105&lt;&gt;""," -R","")</f>
        <v/>
      </c>
      <c r="AF104" s="12">
        <f>IF(AF105&lt;&gt;""," -R","")</f>
        <v/>
      </c>
      <c r="AH104" s="12">
        <f>IF(AH105&lt;&gt;""," -R","")</f>
        <v/>
      </c>
      <c r="AJ104" s="12">
        <f>IF(AJ105&lt;&gt;""," -R","")</f>
        <v/>
      </c>
      <c r="AL104" s="12">
        <f>IF(AL105&lt;&gt;""," -R","")</f>
        <v/>
      </c>
      <c r="AN104" s="12">
        <f>IF(AN105&lt;&gt;""," -R","")</f>
        <v/>
      </c>
      <c r="AP104" s="12">
        <f>IF(AP105&lt;&gt;""," -R","")</f>
        <v/>
      </c>
      <c r="AR104" s="12">
        <f>IF(AR105&lt;&gt;""," -R","")</f>
        <v/>
      </c>
      <c r="AT104" s="12">
        <f>IF(AT105&lt;&gt;""," -R","")</f>
        <v/>
      </c>
      <c r="AV104" s="12">
        <f>IF(AV105&lt;&gt;""," -R","")</f>
        <v/>
      </c>
      <c r="AX104" s="12">
        <f>IF(AX105&lt;&gt;""," -R","")</f>
        <v/>
      </c>
      <c r="AZ104" s="12">
        <f>IF(AZ105&lt;&gt;""," -R","")</f>
        <v/>
      </c>
      <c r="BB104" s="12">
        <f>IF(BB105&lt;&gt;""," -R","")</f>
        <v/>
      </c>
      <c r="BD104" s="12">
        <f>IF(BD105&lt;&gt;""," -R","")</f>
        <v/>
      </c>
      <c r="BF104" s="12">
        <f>IF(BF105&lt;&gt;""," -R","")</f>
        <v/>
      </c>
      <c r="BH104" s="12">
        <f>IF(BH105&lt;&gt;""," -R","")</f>
        <v/>
      </c>
      <c r="BJ104" s="12">
        <f>IF(BJ105&lt;&gt;""," -R","")</f>
        <v/>
      </c>
    </row>
    <row r="105">
      <c r="M105" s="12" t="n">
        <v>1.48</v>
      </c>
      <c r="N105" s="12">
        <f>IFERROR(VLOOKUP(M105,'CRUCE RIESGOS'!$C$8:$D$17,2,FALSE),"")</f>
        <v/>
      </c>
      <c r="O105" s="12" t="n">
        <v>2.48000000000001</v>
      </c>
      <c r="P105" s="12">
        <f>IFERROR(VLOOKUP(O105,'CRUCE RIESGOS'!$C$8:$D$17,2,FALSE),"")</f>
        <v/>
      </c>
      <c r="Q105" s="12" t="n">
        <v>3.48000000000002</v>
      </c>
      <c r="R105" s="12">
        <f>IFERROR(VLOOKUP(Q105,'CRUCE RIESGOS'!$C$8:$D$17,2,FALSE),"")</f>
        <v/>
      </c>
      <c r="S105" s="12" t="n">
        <v>4.48000000000003</v>
      </c>
      <c r="T105" s="12">
        <f>IFERROR(VLOOKUP(S105,'CRUCE RIESGOS'!$C$8:$D$17,2,FALSE),"")</f>
        <v/>
      </c>
      <c r="U105" s="12" t="n">
        <v>5.48000000000004</v>
      </c>
      <c r="V105" s="12">
        <f>IFERROR(VLOOKUP(U105,'CRUCE RIESGOS'!$C$8:$D$17,2,FALSE),"")</f>
        <v/>
      </c>
      <c r="W105" s="12" t="n">
        <v>6.48000000000005</v>
      </c>
      <c r="X105" s="12">
        <f>IFERROR(VLOOKUP(W105,'CRUCE RIESGOS'!$C$8:$D$17,2,FALSE),"")</f>
        <v/>
      </c>
      <c r="Y105" s="12" t="n">
        <v>7.48000000000006</v>
      </c>
      <c r="Z105" s="12">
        <f>IFERROR(VLOOKUP(Y105,'CRUCE RIESGOS'!$C$8:$D$17,2,FALSE),"")</f>
        <v/>
      </c>
      <c r="AA105" s="12" t="n">
        <v>8.48000000000007</v>
      </c>
      <c r="AB105" s="12">
        <f>IFERROR(VLOOKUP(AA105,'CRUCE RIESGOS'!$C$8:$D$17,2,FALSE),"")</f>
        <v/>
      </c>
      <c r="AC105" s="12" t="n">
        <v>9.48000000000008</v>
      </c>
      <c r="AD105" s="12">
        <f>IFERROR(VLOOKUP(AC105,'CRUCE RIESGOS'!$C$8:$D$17,2,FALSE),"")</f>
        <v/>
      </c>
      <c r="AE105" s="12" t="n">
        <v>10.4800000000001</v>
      </c>
      <c r="AF105" s="12">
        <f>IFERROR(VLOOKUP(AE105,'CRUCE RIESGOS'!$C$8:$D$17,2,FALSE),"")</f>
        <v/>
      </c>
      <c r="AG105" s="12" t="n">
        <v>11.4800000000001</v>
      </c>
      <c r="AH105" s="12">
        <f>IFERROR(VLOOKUP(AG105,'CRUCE RIESGOS'!$C$8:$D$17,2,FALSE),"")</f>
        <v/>
      </c>
      <c r="AI105" s="12" t="n">
        <v>12.4800000000001</v>
      </c>
      <c r="AJ105" s="12">
        <f>IFERROR(VLOOKUP(AI105,'CRUCE RIESGOS'!$C$8:$D$17,2,FALSE),"")</f>
        <v/>
      </c>
      <c r="AK105" s="12" t="n">
        <v>13.4800000000001</v>
      </c>
      <c r="AL105" s="12">
        <f>IFERROR(VLOOKUP(AK105,'CRUCE RIESGOS'!$C$8:$D$17,2,FALSE),"")</f>
        <v/>
      </c>
      <c r="AM105" s="12" t="n">
        <v>14.4800000000001</v>
      </c>
      <c r="AN105" s="12">
        <f>IFERROR(VLOOKUP(AM105,'CRUCE RIESGOS'!$C$8:$D$17,2,FALSE),"")</f>
        <v/>
      </c>
      <c r="AO105" s="12" t="n">
        <v>15.4800000000001</v>
      </c>
      <c r="AP105" s="12">
        <f>IFERROR(VLOOKUP(AO105,'CRUCE RIESGOS'!$C$8:$D$17,2,FALSE),"")</f>
        <v/>
      </c>
      <c r="AQ105" s="12" t="n">
        <v>16.4800000000002</v>
      </c>
      <c r="AR105" s="12">
        <f>IFERROR(VLOOKUP(AQ105,'CRUCE RIESGOS'!$C$8:$D$17,2,FALSE),"")</f>
        <v/>
      </c>
      <c r="AS105" s="12" t="n">
        <v>17.4800000000002</v>
      </c>
      <c r="AT105" s="12">
        <f>IFERROR(VLOOKUP(AS105,'CRUCE RIESGOS'!$C$8:$D$17,2,FALSE),"")</f>
        <v/>
      </c>
      <c r="AU105" s="12" t="n">
        <v>18.4800000000002</v>
      </c>
      <c r="AV105" s="12">
        <f>IFERROR(VLOOKUP(AU105,'CRUCE RIESGOS'!$C$8:$D$17,2,FALSE),"")</f>
        <v/>
      </c>
      <c r="AW105" s="12" t="n">
        <v>19.4800000000002</v>
      </c>
      <c r="AX105" s="12">
        <f>IFERROR(VLOOKUP(AW105,'CRUCE RIESGOS'!$C$8:$D$17,2,FALSE),"")</f>
        <v/>
      </c>
      <c r="AY105" s="12" t="n">
        <v>20.4800000000002</v>
      </c>
      <c r="AZ105" s="12">
        <f>IFERROR(VLOOKUP(AY105,'CRUCE RIESGOS'!$C$8:$D$17,2,FALSE),"")</f>
        <v/>
      </c>
      <c r="BA105" s="12" t="n">
        <v>21.4800000000002</v>
      </c>
      <c r="BB105" s="12">
        <f>IFERROR(VLOOKUP(BA105,'CRUCE RIESGOS'!$C$8:$D$17,2,FALSE),"")</f>
        <v/>
      </c>
      <c r="BC105" s="12" t="n">
        <v>22.4800000000002</v>
      </c>
      <c r="BD105" s="12">
        <f>IFERROR(VLOOKUP(BC105,'CRUCE RIESGOS'!$C$8:$D$17,2,FALSE),"")</f>
        <v/>
      </c>
      <c r="BE105" s="12" t="n">
        <v>23.4800000000002</v>
      </c>
      <c r="BF105" s="12">
        <f>IFERROR(VLOOKUP(BE105,'CRUCE RIESGOS'!$C$8:$D$17,2,FALSE),"")</f>
        <v/>
      </c>
      <c r="BG105" s="12" t="n">
        <v>24.4800000000002</v>
      </c>
      <c r="BH105" s="12">
        <f>IFERROR(VLOOKUP(BG105,'CRUCE RIESGOS'!$C$8:$D$17,2,FALSE),"")</f>
        <v/>
      </c>
      <c r="BI105" s="12" t="n">
        <v>25.4800000000002</v>
      </c>
      <c r="BJ105" s="12">
        <f>IFERROR(VLOOKUP(BI105,'CRUCE RIESGOS'!$C$8:$D$17,2,FALSE),"")</f>
        <v/>
      </c>
    </row>
    <row r="106">
      <c r="N106" s="12">
        <f>IF(N107&lt;&gt;""," -R","")</f>
        <v/>
      </c>
      <c r="P106" s="12">
        <f>IF(P107&lt;&gt;""," -R","")</f>
        <v/>
      </c>
      <c r="R106" s="12">
        <f>IF(R107&lt;&gt;""," -R","")</f>
        <v/>
      </c>
      <c r="T106" s="12">
        <f>IF(T107&lt;&gt;""," -R","")</f>
        <v/>
      </c>
      <c r="V106" s="12">
        <f>IF(V107&lt;&gt;""," -R","")</f>
        <v/>
      </c>
      <c r="X106" s="12">
        <f>IF(X107&lt;&gt;""," -R","")</f>
        <v/>
      </c>
      <c r="Z106" s="12">
        <f>IF(Z107&lt;&gt;""," -R","")</f>
        <v/>
      </c>
      <c r="AB106" s="12">
        <f>IF(AB107&lt;&gt;""," -R","")</f>
        <v/>
      </c>
      <c r="AD106" s="12">
        <f>IF(AD107&lt;&gt;""," -R","")</f>
        <v/>
      </c>
      <c r="AF106" s="12">
        <f>IF(AF107&lt;&gt;""," -R","")</f>
        <v/>
      </c>
      <c r="AH106" s="12">
        <f>IF(AH107&lt;&gt;""," -R","")</f>
        <v/>
      </c>
      <c r="AJ106" s="12">
        <f>IF(AJ107&lt;&gt;""," -R","")</f>
        <v/>
      </c>
      <c r="AL106" s="12">
        <f>IF(AL107&lt;&gt;""," -R","")</f>
        <v/>
      </c>
      <c r="AN106" s="12">
        <f>IF(AN107&lt;&gt;""," -R","")</f>
        <v/>
      </c>
      <c r="AP106" s="12">
        <f>IF(AP107&lt;&gt;""," -R","")</f>
        <v/>
      </c>
      <c r="AR106" s="12">
        <f>IF(AR107&lt;&gt;""," -R","")</f>
        <v/>
      </c>
      <c r="AT106" s="12">
        <f>IF(AT107&lt;&gt;""," -R","")</f>
        <v/>
      </c>
      <c r="AV106" s="12">
        <f>IF(AV107&lt;&gt;""," -R","")</f>
        <v/>
      </c>
      <c r="AX106" s="12">
        <f>IF(AX107&lt;&gt;""," -R","")</f>
        <v/>
      </c>
      <c r="AZ106" s="12">
        <f>IF(AZ107&lt;&gt;""," -R","")</f>
        <v/>
      </c>
      <c r="BB106" s="12">
        <f>IF(BB107&lt;&gt;""," -R","")</f>
        <v/>
      </c>
      <c r="BD106" s="12">
        <f>IF(BD107&lt;&gt;""," -R","")</f>
        <v/>
      </c>
      <c r="BF106" s="12">
        <f>IF(BF107&lt;&gt;""," -R","")</f>
        <v/>
      </c>
      <c r="BH106" s="12">
        <f>IF(BH107&lt;&gt;""," -R","")</f>
        <v/>
      </c>
      <c r="BJ106" s="12">
        <f>IF(BJ107&lt;&gt;""," -R","")</f>
        <v/>
      </c>
    </row>
    <row r="107">
      <c r="M107" s="12" t="n">
        <v>1.49</v>
      </c>
      <c r="N107" s="12">
        <f>IFERROR(VLOOKUP(M107,'CRUCE RIESGOS'!$C$8:$D$17,2,FALSE),"")</f>
        <v/>
      </c>
      <c r="O107" s="12" t="n">
        <v>2.49000000000001</v>
      </c>
      <c r="P107" s="12">
        <f>IFERROR(VLOOKUP(O107,'CRUCE RIESGOS'!$C$8:$D$17,2,FALSE),"")</f>
        <v/>
      </c>
      <c r="Q107" s="12" t="n">
        <v>3.49000000000002</v>
      </c>
      <c r="R107" s="12">
        <f>IFERROR(VLOOKUP(Q107,'CRUCE RIESGOS'!$C$8:$D$17,2,FALSE),"")</f>
        <v/>
      </c>
      <c r="S107" s="12" t="n">
        <v>4.49000000000003</v>
      </c>
      <c r="T107" s="12">
        <f>IFERROR(VLOOKUP(S107,'CRUCE RIESGOS'!$C$8:$D$17,2,FALSE),"")</f>
        <v/>
      </c>
      <c r="U107" s="12" t="n">
        <v>5.49000000000004</v>
      </c>
      <c r="V107" s="12">
        <f>IFERROR(VLOOKUP(U107,'CRUCE RIESGOS'!$C$8:$D$17,2,FALSE),"")</f>
        <v/>
      </c>
      <c r="W107" s="12" t="n">
        <v>6.49000000000005</v>
      </c>
      <c r="X107" s="12">
        <f>IFERROR(VLOOKUP(W107,'CRUCE RIESGOS'!$C$8:$D$17,2,FALSE),"")</f>
        <v/>
      </c>
      <c r="Y107" s="12" t="n">
        <v>7.49000000000006</v>
      </c>
      <c r="Z107" s="12">
        <f>IFERROR(VLOOKUP(Y107,'CRUCE RIESGOS'!$C$8:$D$17,2,FALSE),"")</f>
        <v/>
      </c>
      <c r="AA107" s="12" t="n">
        <v>8.490000000000069</v>
      </c>
      <c r="AB107" s="12">
        <f>IFERROR(VLOOKUP(AA107,'CRUCE RIESGOS'!$C$8:$D$17,2,FALSE),"")</f>
        <v/>
      </c>
      <c r="AC107" s="12" t="n">
        <v>9.49000000000008</v>
      </c>
      <c r="AD107" s="12">
        <f>IFERROR(VLOOKUP(AC107,'CRUCE RIESGOS'!$C$8:$D$17,2,FALSE),"")</f>
        <v/>
      </c>
      <c r="AE107" s="12" t="n">
        <v>10.4900000000001</v>
      </c>
      <c r="AF107" s="12">
        <f>IFERROR(VLOOKUP(AE107,'CRUCE RIESGOS'!$C$8:$D$17,2,FALSE),"")</f>
        <v/>
      </c>
      <c r="AG107" s="12" t="n">
        <v>11.4900000000001</v>
      </c>
      <c r="AH107" s="12">
        <f>IFERROR(VLOOKUP(AG107,'CRUCE RIESGOS'!$C$8:$D$17,2,FALSE),"")</f>
        <v/>
      </c>
      <c r="AI107" s="12" t="n">
        <v>12.4900000000001</v>
      </c>
      <c r="AJ107" s="12">
        <f>IFERROR(VLOOKUP(AI107,'CRUCE RIESGOS'!$C$8:$D$17,2,FALSE),"")</f>
        <v/>
      </c>
      <c r="AK107" s="12" t="n">
        <v>13.4900000000001</v>
      </c>
      <c r="AL107" s="12">
        <f>IFERROR(VLOOKUP(AK107,'CRUCE RIESGOS'!$C$8:$D$17,2,FALSE),"")</f>
        <v/>
      </c>
      <c r="AM107" s="12" t="n">
        <v>14.4900000000001</v>
      </c>
      <c r="AN107" s="12">
        <f>IFERROR(VLOOKUP(AM107,'CRUCE RIESGOS'!$C$8:$D$17,2,FALSE),"")</f>
        <v/>
      </c>
      <c r="AO107" s="12" t="n">
        <v>15.4900000000001</v>
      </c>
      <c r="AP107" s="12">
        <f>IFERROR(VLOOKUP(AO107,'CRUCE RIESGOS'!$C$8:$D$17,2,FALSE),"")</f>
        <v/>
      </c>
      <c r="AQ107" s="12" t="n">
        <v>16.4900000000001</v>
      </c>
      <c r="AR107" s="12">
        <f>IFERROR(VLOOKUP(AQ107,'CRUCE RIESGOS'!$C$8:$D$17,2,FALSE),"")</f>
        <v/>
      </c>
      <c r="AS107" s="12" t="n">
        <v>17.4900000000002</v>
      </c>
      <c r="AT107" s="12">
        <f>IFERROR(VLOOKUP(AS107,'CRUCE RIESGOS'!$C$8:$D$17,2,FALSE),"")</f>
        <v/>
      </c>
      <c r="AU107" s="12" t="n">
        <v>18.4900000000002</v>
      </c>
      <c r="AV107" s="12">
        <f>IFERROR(VLOOKUP(AU107,'CRUCE RIESGOS'!$C$8:$D$17,2,FALSE),"")</f>
        <v/>
      </c>
      <c r="AW107" s="12" t="n">
        <v>19.4900000000002</v>
      </c>
      <c r="AX107" s="12">
        <f>IFERROR(VLOOKUP(AW107,'CRUCE RIESGOS'!$C$8:$D$17,2,FALSE),"")</f>
        <v/>
      </c>
      <c r="AY107" s="12" t="n">
        <v>20.4900000000002</v>
      </c>
      <c r="AZ107" s="12">
        <f>IFERROR(VLOOKUP(AY107,'CRUCE RIESGOS'!$C$8:$D$17,2,FALSE),"")</f>
        <v/>
      </c>
      <c r="BA107" s="12" t="n">
        <v>21.4900000000002</v>
      </c>
      <c r="BB107" s="12">
        <f>IFERROR(VLOOKUP(BA107,'CRUCE RIESGOS'!$C$8:$D$17,2,FALSE),"")</f>
        <v/>
      </c>
      <c r="BC107" s="12" t="n">
        <v>22.4900000000002</v>
      </c>
      <c r="BD107" s="12">
        <f>IFERROR(VLOOKUP(BC107,'CRUCE RIESGOS'!$C$8:$D$17,2,FALSE),"")</f>
        <v/>
      </c>
      <c r="BE107" s="12" t="n">
        <v>23.4900000000002</v>
      </c>
      <c r="BF107" s="12">
        <f>IFERROR(VLOOKUP(BE107,'CRUCE RIESGOS'!$C$8:$D$17,2,FALSE),"")</f>
        <v/>
      </c>
      <c r="BG107" s="12" t="n">
        <v>24.4900000000002</v>
      </c>
      <c r="BH107" s="12">
        <f>IFERROR(VLOOKUP(BG107,'CRUCE RIESGOS'!$C$8:$D$17,2,FALSE),"")</f>
        <v/>
      </c>
      <c r="BI107" s="12" t="n">
        <v>25.4900000000002</v>
      </c>
      <c r="BJ107" s="12">
        <f>IFERROR(VLOOKUP(BI107,'CRUCE RIESGOS'!$C$8:$D$17,2,FALSE),"")</f>
        <v/>
      </c>
    </row>
    <row r="108">
      <c r="N108" s="12">
        <f>IF(N109&lt;&gt;""," -R","")</f>
        <v/>
      </c>
      <c r="P108" s="12">
        <f>IF(P109&lt;&gt;""," -R","")</f>
        <v/>
      </c>
      <c r="R108" s="12">
        <f>IF(R109&lt;&gt;""," -R","")</f>
        <v/>
      </c>
      <c r="T108" s="12">
        <f>IF(T109&lt;&gt;""," -R","")</f>
        <v/>
      </c>
      <c r="V108" s="12">
        <f>IF(V109&lt;&gt;""," -R","")</f>
        <v/>
      </c>
      <c r="X108" s="12">
        <f>IF(X109&lt;&gt;""," -R","")</f>
        <v/>
      </c>
      <c r="Z108" s="12">
        <f>IF(Z109&lt;&gt;""," -R","")</f>
        <v/>
      </c>
      <c r="AB108" s="12">
        <f>IF(AB109&lt;&gt;""," -R","")</f>
        <v/>
      </c>
      <c r="AD108" s="12">
        <f>IF(AD109&lt;&gt;""," -R","")</f>
        <v/>
      </c>
      <c r="AF108" s="12">
        <f>IF(AF109&lt;&gt;""," -R","")</f>
        <v/>
      </c>
      <c r="AH108" s="12">
        <f>IF(AH109&lt;&gt;""," -R","")</f>
        <v/>
      </c>
      <c r="AJ108" s="12">
        <f>IF(AJ109&lt;&gt;""," -R","")</f>
        <v/>
      </c>
      <c r="AL108" s="12">
        <f>IF(AL109&lt;&gt;""," -R","")</f>
        <v/>
      </c>
      <c r="AN108" s="12">
        <f>IF(AN109&lt;&gt;""," -R","")</f>
        <v/>
      </c>
      <c r="AP108" s="12">
        <f>IF(AP109&lt;&gt;""," -R","")</f>
        <v/>
      </c>
      <c r="AR108" s="12">
        <f>IF(AR109&lt;&gt;""," -R","")</f>
        <v/>
      </c>
      <c r="AT108" s="12">
        <f>IF(AT109&lt;&gt;""," -R","")</f>
        <v/>
      </c>
      <c r="AV108" s="12">
        <f>IF(AV109&lt;&gt;""," -R","")</f>
        <v/>
      </c>
      <c r="AX108" s="12">
        <f>IF(AX109&lt;&gt;""," -R","")</f>
        <v/>
      </c>
      <c r="AZ108" s="12">
        <f>IF(AZ109&lt;&gt;""," -R","")</f>
        <v/>
      </c>
      <c r="BB108" s="12">
        <f>IF(BB109&lt;&gt;""," -R","")</f>
        <v/>
      </c>
      <c r="BD108" s="12">
        <f>IF(BD109&lt;&gt;""," -R","")</f>
        <v/>
      </c>
      <c r="BF108" s="12">
        <f>IF(BF109&lt;&gt;""," -R","")</f>
        <v/>
      </c>
      <c r="BH108" s="12">
        <f>IF(BH109&lt;&gt;""," -R","")</f>
        <v/>
      </c>
      <c r="BJ108" s="12">
        <f>IF(BJ109&lt;&gt;""," -R","")</f>
        <v/>
      </c>
    </row>
    <row r="109">
      <c r="M109" s="12" t="n">
        <v>1.5</v>
      </c>
      <c r="N109" s="12">
        <f>IFERROR(VLOOKUP(M109,'CRUCE RIESGOS'!$C$8:$D$17,2,FALSE),"")</f>
        <v/>
      </c>
      <c r="O109" s="12" t="n">
        <v>2.50000000000001</v>
      </c>
      <c r="P109" s="12">
        <f>IFERROR(VLOOKUP(O109,'CRUCE RIESGOS'!$C$8:$D$17,2,FALSE),"")</f>
        <v/>
      </c>
      <c r="Q109" s="12" t="n">
        <v>3.50000000000002</v>
      </c>
      <c r="R109" s="12">
        <f>IFERROR(VLOOKUP(Q109,'CRUCE RIESGOS'!$C$8:$D$17,2,FALSE),"")</f>
        <v/>
      </c>
      <c r="S109" s="12" t="n">
        <v>4.50000000000003</v>
      </c>
      <c r="T109" s="12">
        <f>IFERROR(VLOOKUP(S109,'CRUCE RIESGOS'!$C$8:$D$17,2,FALSE),"")</f>
        <v/>
      </c>
      <c r="U109" s="12" t="n">
        <v>5.50000000000004</v>
      </c>
      <c r="V109" s="12">
        <f>IFERROR(VLOOKUP(U109,'CRUCE RIESGOS'!$C$8:$D$17,2,FALSE),"")</f>
        <v/>
      </c>
      <c r="W109" s="12" t="n">
        <v>6.50000000000005</v>
      </c>
      <c r="X109" s="12">
        <f>IFERROR(VLOOKUP(W109,'CRUCE RIESGOS'!$C$8:$D$17,2,FALSE),"")</f>
        <v/>
      </c>
      <c r="Y109" s="12" t="n">
        <v>7.50000000000006</v>
      </c>
      <c r="Z109" s="12">
        <f>IFERROR(VLOOKUP(Y109,'CRUCE RIESGOS'!$C$8:$D$17,2,FALSE),"")</f>
        <v/>
      </c>
      <c r="AA109" s="12" t="n">
        <v>8.500000000000069</v>
      </c>
      <c r="AB109" s="12">
        <f>IFERROR(VLOOKUP(AA109,'CRUCE RIESGOS'!$C$8:$D$17,2,FALSE),"")</f>
        <v/>
      </c>
      <c r="AC109" s="12" t="n">
        <v>9.50000000000008</v>
      </c>
      <c r="AD109" s="12">
        <f>IFERROR(VLOOKUP(AC109,'CRUCE RIESGOS'!$C$8:$D$17,2,FALSE),"")</f>
        <v/>
      </c>
      <c r="AE109" s="12" t="n">
        <v>10.5000000000001</v>
      </c>
      <c r="AF109" s="12">
        <f>IFERROR(VLOOKUP(AE109,'CRUCE RIESGOS'!$C$8:$D$17,2,FALSE),"")</f>
        <v/>
      </c>
      <c r="AG109" s="12" t="n">
        <v>11.5000000000001</v>
      </c>
      <c r="AH109" s="12">
        <f>IFERROR(VLOOKUP(AG109,'CRUCE RIESGOS'!$C$8:$D$17,2,FALSE),"")</f>
        <v/>
      </c>
      <c r="AI109" s="12" t="n">
        <v>12.5000000000001</v>
      </c>
      <c r="AJ109" s="12">
        <f>IFERROR(VLOOKUP(AI109,'CRUCE RIESGOS'!$C$8:$D$17,2,FALSE),"")</f>
        <v/>
      </c>
      <c r="AK109" s="12" t="n">
        <v>13.5000000000001</v>
      </c>
      <c r="AL109" s="12">
        <f>IFERROR(VLOOKUP(AK109,'CRUCE RIESGOS'!$C$8:$D$17,2,FALSE),"")</f>
        <v/>
      </c>
      <c r="AM109" s="12" t="n">
        <v>14.5000000000001</v>
      </c>
      <c r="AN109" s="12">
        <f>IFERROR(VLOOKUP(AM109,'CRUCE RIESGOS'!$C$8:$D$17,2,FALSE),"")</f>
        <v/>
      </c>
      <c r="AO109" s="12" t="n">
        <v>15.5000000000001</v>
      </c>
      <c r="AP109" s="12">
        <f>IFERROR(VLOOKUP(AO109,'CRUCE RIESGOS'!$C$8:$D$17,2,FALSE),"")</f>
        <v/>
      </c>
      <c r="AQ109" s="12" t="n">
        <v>16.5000000000002</v>
      </c>
      <c r="AR109" s="12">
        <f>IFERROR(VLOOKUP(AQ109,'CRUCE RIESGOS'!$C$8:$D$17,2,FALSE),"")</f>
        <v/>
      </c>
      <c r="AS109" s="12" t="n">
        <v>17.5000000000002</v>
      </c>
      <c r="AT109" s="12">
        <f>IFERROR(VLOOKUP(AS109,'CRUCE RIESGOS'!$C$8:$D$17,2,FALSE),"")</f>
        <v/>
      </c>
      <c r="AU109" s="12" t="n">
        <v>18.5000000000002</v>
      </c>
      <c r="AV109" s="12">
        <f>IFERROR(VLOOKUP(AU109,'CRUCE RIESGOS'!$C$8:$D$17,2,FALSE),"")</f>
        <v/>
      </c>
      <c r="AW109" s="12" t="n">
        <v>19.5000000000002</v>
      </c>
      <c r="AX109" s="12">
        <f>IFERROR(VLOOKUP(AW109,'CRUCE RIESGOS'!$C$8:$D$17,2,FALSE),"")</f>
        <v/>
      </c>
      <c r="AY109" s="12" t="n">
        <v>20.5000000000002</v>
      </c>
      <c r="AZ109" s="12">
        <f>IFERROR(VLOOKUP(AY109,'CRUCE RIESGOS'!$C$8:$D$17,2,FALSE),"")</f>
        <v/>
      </c>
      <c r="BA109" s="12" t="n">
        <v>21.5000000000002</v>
      </c>
      <c r="BB109" s="12">
        <f>IFERROR(VLOOKUP(BA109,'CRUCE RIESGOS'!$C$8:$D$17,2,FALSE),"")</f>
        <v/>
      </c>
      <c r="BC109" s="12" t="n">
        <v>22.5000000000002</v>
      </c>
      <c r="BD109" s="12">
        <f>IFERROR(VLOOKUP(BC109,'CRUCE RIESGOS'!$C$8:$D$17,2,FALSE),"")</f>
        <v/>
      </c>
      <c r="BE109" s="12" t="n">
        <v>23.5000000000002</v>
      </c>
      <c r="BF109" s="12">
        <f>IFERROR(VLOOKUP(BE109,'CRUCE RIESGOS'!$C$8:$D$17,2,FALSE),"")</f>
        <v/>
      </c>
      <c r="BG109" s="12" t="n">
        <v>24.5000000000002</v>
      </c>
      <c r="BH109" s="12">
        <f>IFERROR(VLOOKUP(BG109,'CRUCE RIESGOS'!$C$8:$D$17,2,FALSE),"")</f>
        <v/>
      </c>
      <c r="BI109" s="12" t="n">
        <v>25.5000000000002</v>
      </c>
      <c r="BJ109" s="12">
        <f>IFERROR(VLOOKUP(BI109,'CRUCE RIESGOS'!$C$8:$D$17,2,FALSE),"")</f>
        <v/>
      </c>
    </row>
    <row r="110">
      <c r="N110" s="12">
        <f>IF(N111&lt;&gt;""," -R","")</f>
        <v/>
      </c>
      <c r="P110" s="12">
        <f>IF(P111&lt;&gt;""," -R","")</f>
        <v/>
      </c>
      <c r="R110" s="12">
        <f>IF(R111&lt;&gt;""," -R","")</f>
        <v/>
      </c>
      <c r="T110" s="12">
        <f>IF(T111&lt;&gt;""," -R","")</f>
        <v/>
      </c>
      <c r="V110" s="12">
        <f>IF(V111&lt;&gt;""," -R","")</f>
        <v/>
      </c>
      <c r="X110" s="12">
        <f>IF(X111&lt;&gt;""," -R","")</f>
        <v/>
      </c>
      <c r="Z110" s="12">
        <f>IF(Z111&lt;&gt;""," -R","")</f>
        <v/>
      </c>
      <c r="AB110" s="12">
        <f>IF(AB111&lt;&gt;""," -R","")</f>
        <v/>
      </c>
      <c r="AD110" s="12">
        <f>IF(AD111&lt;&gt;""," -R","")</f>
        <v/>
      </c>
      <c r="AF110" s="12">
        <f>IF(AF111&lt;&gt;""," -R","")</f>
        <v/>
      </c>
      <c r="AH110" s="12">
        <f>IF(AH111&lt;&gt;""," -R","")</f>
        <v/>
      </c>
      <c r="AJ110" s="12">
        <f>IF(AJ111&lt;&gt;""," -R","")</f>
        <v/>
      </c>
      <c r="AL110" s="12">
        <f>IF(AL111&lt;&gt;""," -R","")</f>
        <v/>
      </c>
      <c r="AN110" s="12">
        <f>IF(AN111&lt;&gt;""," -R","")</f>
        <v/>
      </c>
      <c r="AP110" s="12">
        <f>IF(AP111&lt;&gt;""," -R","")</f>
        <v/>
      </c>
      <c r="AR110" s="12">
        <f>IF(AR111&lt;&gt;""," -R","")</f>
        <v/>
      </c>
      <c r="AT110" s="12">
        <f>IF(AT111&lt;&gt;""," -R","")</f>
        <v/>
      </c>
      <c r="AV110" s="12">
        <f>IF(AV111&lt;&gt;""," -R","")</f>
        <v/>
      </c>
      <c r="AX110" s="12">
        <f>IF(AX111&lt;&gt;""," -R","")</f>
        <v/>
      </c>
      <c r="AZ110" s="12">
        <f>IF(AZ111&lt;&gt;""," -R","")</f>
        <v/>
      </c>
      <c r="BB110" s="12">
        <f>IF(BB111&lt;&gt;""," -R","")</f>
        <v/>
      </c>
      <c r="BD110" s="12">
        <f>IF(BD111&lt;&gt;""," -R","")</f>
        <v/>
      </c>
      <c r="BF110" s="12">
        <f>IF(BF111&lt;&gt;""," -R","")</f>
        <v/>
      </c>
      <c r="BH110" s="12">
        <f>IF(BH111&lt;&gt;""," -R","")</f>
        <v/>
      </c>
      <c r="BJ110" s="12">
        <f>IF(BJ111&lt;&gt;""," -R","")</f>
        <v/>
      </c>
    </row>
    <row r="111">
      <c r="M111" s="12" t="n">
        <v>1.51</v>
      </c>
      <c r="N111" s="12">
        <f>IFERROR(VLOOKUP(M111,'CRUCE RIESGOS'!$C$8:$D$17,2,FALSE),"")</f>
        <v/>
      </c>
      <c r="O111" s="12" t="n">
        <v>2.51000000000001</v>
      </c>
      <c r="P111" s="12">
        <f>IFERROR(VLOOKUP(O111,'CRUCE RIESGOS'!$C$8:$D$17,2,FALSE),"")</f>
        <v/>
      </c>
      <c r="Q111" s="12" t="n">
        <v>3.51000000000002</v>
      </c>
      <c r="R111" s="12">
        <f>IFERROR(VLOOKUP(Q111,'CRUCE RIESGOS'!$C$8:$D$17,2,FALSE),"")</f>
        <v/>
      </c>
      <c r="S111" s="12" t="n">
        <v>4.51000000000003</v>
      </c>
      <c r="T111" s="12">
        <f>IFERROR(VLOOKUP(S111,'CRUCE RIESGOS'!$C$8:$D$17,2,FALSE),"")</f>
        <v/>
      </c>
      <c r="U111" s="12" t="n">
        <v>5.51000000000004</v>
      </c>
      <c r="V111" s="12">
        <f>IFERROR(VLOOKUP(U111,'CRUCE RIESGOS'!$C$8:$D$17,2,FALSE),"")</f>
        <v/>
      </c>
      <c r="W111" s="12" t="n">
        <v>6.51000000000005</v>
      </c>
      <c r="X111" s="12">
        <f>IFERROR(VLOOKUP(W111,'CRUCE RIESGOS'!$C$8:$D$17,2,FALSE),"")</f>
        <v/>
      </c>
      <c r="Y111" s="12" t="n">
        <v>7.51000000000006</v>
      </c>
      <c r="Z111" s="12">
        <f>IFERROR(VLOOKUP(Y111,'CRUCE RIESGOS'!$C$8:$D$17,2,FALSE),"")</f>
        <v/>
      </c>
      <c r="AA111" s="12" t="n">
        <v>8.510000000000071</v>
      </c>
      <c r="AB111" s="12">
        <f>IFERROR(VLOOKUP(AA111,'CRUCE RIESGOS'!$C$8:$D$17,2,FALSE),"")</f>
        <v/>
      </c>
      <c r="AC111" s="12" t="n">
        <v>9.51000000000008</v>
      </c>
      <c r="AD111" s="12">
        <f>IFERROR(VLOOKUP(AC111,'CRUCE RIESGOS'!$C$8:$D$17,2,FALSE),"")</f>
        <v/>
      </c>
      <c r="AE111" s="12" t="n">
        <v>10.5100000000001</v>
      </c>
      <c r="AF111" s="12">
        <f>IFERROR(VLOOKUP(AE111,'CRUCE RIESGOS'!$C$8:$D$17,2,FALSE),"")</f>
        <v/>
      </c>
      <c r="AG111" s="12" t="n">
        <v>11.5100000000001</v>
      </c>
      <c r="AH111" s="12">
        <f>IFERROR(VLOOKUP(AG111,'CRUCE RIESGOS'!$C$8:$D$17,2,FALSE),"")</f>
        <v/>
      </c>
      <c r="AI111" s="12" t="n">
        <v>12.5100000000001</v>
      </c>
      <c r="AJ111" s="12">
        <f>IFERROR(VLOOKUP(AI111,'CRUCE RIESGOS'!$C$8:$D$17,2,FALSE),"")</f>
        <v/>
      </c>
      <c r="AK111" s="12" t="n">
        <v>13.5100000000001</v>
      </c>
      <c r="AL111" s="12">
        <f>IFERROR(VLOOKUP(AK111,'CRUCE RIESGOS'!$C$8:$D$17,2,FALSE),"")</f>
        <v/>
      </c>
      <c r="AM111" s="12" t="n">
        <v>14.5100000000001</v>
      </c>
      <c r="AN111" s="12">
        <f>IFERROR(VLOOKUP(AM111,'CRUCE RIESGOS'!$C$8:$D$17,2,FALSE),"")</f>
        <v/>
      </c>
      <c r="AO111" s="12" t="n">
        <v>15.5100000000001</v>
      </c>
      <c r="AP111" s="12">
        <f>IFERROR(VLOOKUP(AO111,'CRUCE RIESGOS'!$C$8:$D$17,2,FALSE),"")</f>
        <v/>
      </c>
      <c r="AQ111" s="12" t="n">
        <v>16.5100000000001</v>
      </c>
      <c r="AR111" s="12">
        <f>IFERROR(VLOOKUP(AQ111,'CRUCE RIESGOS'!$C$8:$D$17,2,FALSE),"")</f>
        <v/>
      </c>
      <c r="AS111" s="12" t="n">
        <v>17.5100000000002</v>
      </c>
      <c r="AT111" s="12">
        <f>IFERROR(VLOOKUP(AS111,'CRUCE RIESGOS'!$C$8:$D$17,2,FALSE),"")</f>
        <v/>
      </c>
      <c r="AU111" s="12" t="n">
        <v>18.5100000000002</v>
      </c>
      <c r="AV111" s="12">
        <f>IFERROR(VLOOKUP(AU111,'CRUCE RIESGOS'!$C$8:$D$17,2,FALSE),"")</f>
        <v/>
      </c>
      <c r="AW111" s="12" t="n">
        <v>19.5100000000002</v>
      </c>
      <c r="AX111" s="12">
        <f>IFERROR(VLOOKUP(AW111,'CRUCE RIESGOS'!$C$8:$D$17,2,FALSE),"")</f>
        <v/>
      </c>
      <c r="AY111" s="12" t="n">
        <v>20.5100000000002</v>
      </c>
      <c r="AZ111" s="12">
        <f>IFERROR(VLOOKUP(AY111,'CRUCE RIESGOS'!$C$8:$D$17,2,FALSE),"")</f>
        <v/>
      </c>
      <c r="BA111" s="12" t="n">
        <v>21.5100000000002</v>
      </c>
      <c r="BB111" s="12">
        <f>IFERROR(VLOOKUP(BA111,'CRUCE RIESGOS'!$C$8:$D$17,2,FALSE),"")</f>
        <v/>
      </c>
      <c r="BC111" s="12" t="n">
        <v>22.5100000000002</v>
      </c>
      <c r="BD111" s="12">
        <f>IFERROR(VLOOKUP(BC111,'CRUCE RIESGOS'!$C$8:$D$17,2,FALSE),"")</f>
        <v/>
      </c>
      <c r="BE111" s="12" t="n">
        <v>23.5100000000002</v>
      </c>
      <c r="BF111" s="12">
        <f>IFERROR(VLOOKUP(BE111,'CRUCE RIESGOS'!$C$8:$D$17,2,FALSE),"")</f>
        <v/>
      </c>
      <c r="BG111" s="12" t="n">
        <v>24.5100000000002</v>
      </c>
      <c r="BH111" s="12">
        <f>IFERROR(VLOOKUP(BG111,'CRUCE RIESGOS'!$C$8:$D$17,2,FALSE),"")</f>
        <v/>
      </c>
      <c r="BI111" s="12" t="n">
        <v>25.5100000000002</v>
      </c>
      <c r="BJ111" s="12">
        <f>IFERROR(VLOOKUP(BI111,'CRUCE RIESGOS'!$C$8:$D$17,2,FALSE),"")</f>
        <v/>
      </c>
    </row>
    <row r="112">
      <c r="N112" s="12">
        <f>IF(N113&lt;&gt;""," -R","")</f>
        <v/>
      </c>
      <c r="P112" s="12">
        <f>IF(P113&lt;&gt;""," -R","")</f>
        <v/>
      </c>
      <c r="R112" s="12">
        <f>IF(R113&lt;&gt;""," -R","")</f>
        <v/>
      </c>
      <c r="T112" s="12">
        <f>IF(T113&lt;&gt;""," -R","")</f>
        <v/>
      </c>
      <c r="V112" s="12">
        <f>IF(V113&lt;&gt;""," -R","")</f>
        <v/>
      </c>
      <c r="X112" s="12">
        <f>IF(X113&lt;&gt;""," -R","")</f>
        <v/>
      </c>
      <c r="Z112" s="12">
        <f>IF(Z113&lt;&gt;""," -R","")</f>
        <v/>
      </c>
      <c r="AB112" s="12">
        <f>IF(AB113&lt;&gt;""," -R","")</f>
        <v/>
      </c>
      <c r="AD112" s="12">
        <f>IF(AD113&lt;&gt;""," -R","")</f>
        <v/>
      </c>
      <c r="AF112" s="12">
        <f>IF(AF113&lt;&gt;""," -R","")</f>
        <v/>
      </c>
      <c r="AH112" s="12">
        <f>IF(AH113&lt;&gt;""," -R","")</f>
        <v/>
      </c>
      <c r="AJ112" s="12">
        <f>IF(AJ113&lt;&gt;""," -R","")</f>
        <v/>
      </c>
      <c r="AL112" s="12">
        <f>IF(AL113&lt;&gt;""," -R","")</f>
        <v/>
      </c>
      <c r="AN112" s="12">
        <f>IF(AN113&lt;&gt;""," -R","")</f>
        <v/>
      </c>
      <c r="AP112" s="12">
        <f>IF(AP113&lt;&gt;""," -R","")</f>
        <v/>
      </c>
      <c r="AR112" s="12">
        <f>IF(AR113&lt;&gt;""," -R","")</f>
        <v/>
      </c>
      <c r="AT112" s="12">
        <f>IF(AT113&lt;&gt;""," -R","")</f>
        <v/>
      </c>
      <c r="AV112" s="12">
        <f>IF(AV113&lt;&gt;""," -R","")</f>
        <v/>
      </c>
      <c r="AX112" s="12">
        <f>IF(AX113&lt;&gt;""," -R","")</f>
        <v/>
      </c>
      <c r="AZ112" s="12">
        <f>IF(AZ113&lt;&gt;""," -R","")</f>
        <v/>
      </c>
      <c r="BB112" s="12">
        <f>IF(BB113&lt;&gt;""," -R","")</f>
        <v/>
      </c>
      <c r="BD112" s="12">
        <f>IF(BD113&lt;&gt;""," -R","")</f>
        <v/>
      </c>
      <c r="BF112" s="12">
        <f>IF(BF113&lt;&gt;""," -R","")</f>
        <v/>
      </c>
      <c r="BH112" s="12">
        <f>IF(BH113&lt;&gt;""," -R","")</f>
        <v/>
      </c>
      <c r="BJ112" s="12">
        <f>IF(BJ113&lt;&gt;""," -R","")</f>
        <v/>
      </c>
    </row>
    <row r="113">
      <c r="M113" s="12" t="n">
        <v>1.52</v>
      </c>
      <c r="N113" s="12">
        <f>IFERROR(VLOOKUP(M113,'CRUCE RIESGOS'!$C$8:$D$17,2,FALSE),"")</f>
        <v/>
      </c>
      <c r="O113" s="12" t="n">
        <v>2.52000000000001</v>
      </c>
      <c r="P113" s="12">
        <f>IFERROR(VLOOKUP(O113,'CRUCE RIESGOS'!$C$8:$D$17,2,FALSE),"")</f>
        <v/>
      </c>
      <c r="Q113" s="12" t="n">
        <v>3.52000000000002</v>
      </c>
      <c r="R113" s="12">
        <f>IFERROR(VLOOKUP(Q113,'CRUCE RIESGOS'!$C$8:$D$17,2,FALSE),"")</f>
        <v/>
      </c>
      <c r="S113" s="12" t="n">
        <v>4.52000000000003</v>
      </c>
      <c r="T113" s="12">
        <f>IFERROR(VLOOKUP(S113,'CRUCE RIESGOS'!$C$8:$D$17,2,FALSE),"")</f>
        <v/>
      </c>
      <c r="U113" s="12" t="n">
        <v>5.52000000000004</v>
      </c>
      <c r="V113" s="12">
        <f>IFERROR(VLOOKUP(U113,'CRUCE RIESGOS'!$C$8:$D$17,2,FALSE),"")</f>
        <v/>
      </c>
      <c r="W113" s="12" t="n">
        <v>6.52000000000005</v>
      </c>
      <c r="X113" s="12">
        <f>IFERROR(VLOOKUP(W113,'CRUCE RIESGOS'!$C$8:$D$17,2,FALSE),"")</f>
        <v/>
      </c>
      <c r="Y113" s="12" t="n">
        <v>7.52000000000006</v>
      </c>
      <c r="Z113" s="12">
        <f>IFERROR(VLOOKUP(Y113,'CRUCE RIESGOS'!$C$8:$D$17,2,FALSE),"")</f>
        <v/>
      </c>
      <c r="AA113" s="12" t="n">
        <v>8.520000000000071</v>
      </c>
      <c r="AB113" s="12">
        <f>IFERROR(VLOOKUP(AA113,'CRUCE RIESGOS'!$C$8:$D$17,2,FALSE),"")</f>
        <v/>
      </c>
      <c r="AC113" s="12" t="n">
        <v>9.52000000000008</v>
      </c>
      <c r="AD113" s="12">
        <f>IFERROR(VLOOKUP(AC113,'CRUCE RIESGOS'!$C$8:$D$17,2,FALSE),"")</f>
        <v/>
      </c>
      <c r="AE113" s="12" t="n">
        <v>10.5200000000001</v>
      </c>
      <c r="AF113" s="12">
        <f>IFERROR(VLOOKUP(AE113,'CRUCE RIESGOS'!$C$8:$D$17,2,FALSE),"")</f>
        <v/>
      </c>
      <c r="AG113" s="12" t="n">
        <v>11.5200000000001</v>
      </c>
      <c r="AH113" s="12">
        <f>IFERROR(VLOOKUP(AG113,'CRUCE RIESGOS'!$C$8:$D$17,2,FALSE),"")</f>
        <v/>
      </c>
      <c r="AI113" s="12" t="n">
        <v>12.5200000000001</v>
      </c>
      <c r="AJ113" s="12">
        <f>IFERROR(VLOOKUP(AI113,'CRUCE RIESGOS'!$C$8:$D$17,2,FALSE),"")</f>
        <v/>
      </c>
      <c r="AK113" s="12" t="n">
        <v>13.5200000000001</v>
      </c>
      <c r="AL113" s="12">
        <f>IFERROR(VLOOKUP(AK113,'CRUCE RIESGOS'!$C$8:$D$17,2,FALSE),"")</f>
        <v/>
      </c>
      <c r="AM113" s="12" t="n">
        <v>14.5200000000001</v>
      </c>
      <c r="AN113" s="12">
        <f>IFERROR(VLOOKUP(AM113,'CRUCE RIESGOS'!$C$8:$D$17,2,FALSE),"")</f>
        <v/>
      </c>
      <c r="AO113" s="12" t="n">
        <v>15.5200000000001</v>
      </c>
      <c r="AP113" s="12">
        <f>IFERROR(VLOOKUP(AO113,'CRUCE RIESGOS'!$C$8:$D$17,2,FALSE),"")</f>
        <v/>
      </c>
      <c r="AQ113" s="12" t="n">
        <v>16.5200000000001</v>
      </c>
      <c r="AR113" s="12">
        <f>IFERROR(VLOOKUP(AQ113,'CRUCE RIESGOS'!$C$8:$D$17,2,FALSE),"")</f>
        <v/>
      </c>
      <c r="AS113" s="12" t="n">
        <v>17.5200000000002</v>
      </c>
      <c r="AT113" s="12">
        <f>IFERROR(VLOOKUP(AS113,'CRUCE RIESGOS'!$C$8:$D$17,2,FALSE),"")</f>
        <v/>
      </c>
      <c r="AU113" s="12" t="n">
        <v>18.5200000000002</v>
      </c>
      <c r="AV113" s="12">
        <f>IFERROR(VLOOKUP(AU113,'CRUCE RIESGOS'!$C$8:$D$17,2,FALSE),"")</f>
        <v/>
      </c>
      <c r="AW113" s="12" t="n">
        <v>19.5200000000002</v>
      </c>
      <c r="AX113" s="12">
        <f>IFERROR(VLOOKUP(AW113,'CRUCE RIESGOS'!$C$8:$D$17,2,FALSE),"")</f>
        <v/>
      </c>
      <c r="AY113" s="12" t="n">
        <v>20.5200000000002</v>
      </c>
      <c r="AZ113" s="12">
        <f>IFERROR(VLOOKUP(AY113,'CRUCE RIESGOS'!$C$8:$D$17,2,FALSE),"")</f>
        <v/>
      </c>
      <c r="BA113" s="12" t="n">
        <v>21.5200000000002</v>
      </c>
      <c r="BB113" s="12">
        <f>IFERROR(VLOOKUP(BA113,'CRUCE RIESGOS'!$C$8:$D$17,2,FALSE),"")</f>
        <v/>
      </c>
      <c r="BC113" s="12" t="n">
        <v>22.5200000000002</v>
      </c>
      <c r="BD113" s="12">
        <f>IFERROR(VLOOKUP(BC113,'CRUCE RIESGOS'!$C$8:$D$17,2,FALSE),"")</f>
        <v/>
      </c>
      <c r="BE113" s="12" t="n">
        <v>23.5200000000002</v>
      </c>
      <c r="BF113" s="12">
        <f>IFERROR(VLOOKUP(BE113,'CRUCE RIESGOS'!$C$8:$D$17,2,FALSE),"")</f>
        <v/>
      </c>
      <c r="BG113" s="12" t="n">
        <v>24.5200000000002</v>
      </c>
      <c r="BH113" s="12">
        <f>IFERROR(VLOOKUP(BG113,'CRUCE RIESGOS'!$C$8:$D$17,2,FALSE),"")</f>
        <v/>
      </c>
      <c r="BI113" s="12" t="n">
        <v>25.5200000000002</v>
      </c>
      <c r="BJ113" s="12">
        <f>IFERROR(VLOOKUP(BI113,'CRUCE RIESGOS'!$C$8:$D$17,2,FALSE),"")</f>
        <v/>
      </c>
    </row>
    <row r="114">
      <c r="N114" s="12">
        <f>IF(N115&lt;&gt;""," -R","")</f>
        <v/>
      </c>
      <c r="P114" s="12">
        <f>IF(P115&lt;&gt;""," -R","")</f>
        <v/>
      </c>
      <c r="R114" s="12">
        <f>IF(R115&lt;&gt;""," -R","")</f>
        <v/>
      </c>
      <c r="T114" s="12">
        <f>IF(T115&lt;&gt;""," -R","")</f>
        <v/>
      </c>
      <c r="V114" s="12">
        <f>IF(V115&lt;&gt;""," -R","")</f>
        <v/>
      </c>
      <c r="X114" s="12">
        <f>IF(X115&lt;&gt;""," -R","")</f>
        <v/>
      </c>
      <c r="Z114" s="12">
        <f>IF(Z115&lt;&gt;""," -R","")</f>
        <v/>
      </c>
      <c r="AB114" s="12">
        <f>IF(AB115&lt;&gt;""," -R","")</f>
        <v/>
      </c>
      <c r="AD114" s="12">
        <f>IF(AD115&lt;&gt;""," -R","")</f>
        <v/>
      </c>
      <c r="AF114" s="12">
        <f>IF(AF115&lt;&gt;""," -R","")</f>
        <v/>
      </c>
      <c r="AH114" s="12">
        <f>IF(AH115&lt;&gt;""," -R","")</f>
        <v/>
      </c>
      <c r="AJ114" s="12">
        <f>IF(AJ115&lt;&gt;""," -R","")</f>
        <v/>
      </c>
      <c r="AL114" s="12">
        <f>IF(AL115&lt;&gt;""," -R","")</f>
        <v/>
      </c>
      <c r="AN114" s="12">
        <f>IF(AN115&lt;&gt;""," -R","")</f>
        <v/>
      </c>
      <c r="AP114" s="12">
        <f>IF(AP115&lt;&gt;""," -R","")</f>
        <v/>
      </c>
      <c r="AR114" s="12">
        <f>IF(AR115&lt;&gt;""," -R","")</f>
        <v/>
      </c>
      <c r="AT114" s="12">
        <f>IF(AT115&lt;&gt;""," -R","")</f>
        <v/>
      </c>
      <c r="AV114" s="12">
        <f>IF(AV115&lt;&gt;""," -R","")</f>
        <v/>
      </c>
      <c r="AX114" s="12">
        <f>IF(AX115&lt;&gt;""," -R","")</f>
        <v/>
      </c>
      <c r="AZ114" s="12">
        <f>IF(AZ115&lt;&gt;""," -R","")</f>
        <v/>
      </c>
      <c r="BB114" s="12">
        <f>IF(BB115&lt;&gt;""," -R","")</f>
        <v/>
      </c>
      <c r="BD114" s="12">
        <f>IF(BD115&lt;&gt;""," -R","")</f>
        <v/>
      </c>
      <c r="BF114" s="12">
        <f>IF(BF115&lt;&gt;""," -R","")</f>
        <v/>
      </c>
      <c r="BH114" s="12">
        <f>IF(BH115&lt;&gt;""," -R","")</f>
        <v/>
      </c>
      <c r="BJ114" s="12">
        <f>IF(BJ115&lt;&gt;""," -R","")</f>
        <v/>
      </c>
    </row>
    <row r="115">
      <c r="M115" s="12" t="n">
        <v>1.53</v>
      </c>
      <c r="N115" s="12">
        <f>IFERROR(VLOOKUP(M115,'CRUCE RIESGOS'!$C$8:$D$17,2,FALSE),"")</f>
        <v/>
      </c>
      <c r="O115" s="12" t="n">
        <v>2.53000000000001</v>
      </c>
      <c r="P115" s="12">
        <f>IFERROR(VLOOKUP(O115,'CRUCE RIESGOS'!$C$8:$D$17,2,FALSE),"")</f>
        <v/>
      </c>
      <c r="Q115" s="12" t="n">
        <v>3.53000000000002</v>
      </c>
      <c r="R115" s="12">
        <f>IFERROR(VLOOKUP(Q115,'CRUCE RIESGOS'!$C$8:$D$17,2,FALSE),"")</f>
        <v/>
      </c>
      <c r="S115" s="12" t="n">
        <v>4.53000000000003</v>
      </c>
      <c r="T115" s="12">
        <f>IFERROR(VLOOKUP(S115,'CRUCE RIESGOS'!$C$8:$D$17,2,FALSE),"")</f>
        <v/>
      </c>
      <c r="U115" s="12" t="n">
        <v>5.53000000000004</v>
      </c>
      <c r="V115" s="12">
        <f>IFERROR(VLOOKUP(U115,'CRUCE RIESGOS'!$C$8:$D$17,2,FALSE),"")</f>
        <v/>
      </c>
      <c r="W115" s="12" t="n">
        <v>6.53000000000005</v>
      </c>
      <c r="X115" s="12">
        <f>IFERROR(VLOOKUP(W115,'CRUCE RIESGOS'!$C$8:$D$17,2,FALSE),"")</f>
        <v/>
      </c>
      <c r="Y115" s="12" t="n">
        <v>7.53000000000006</v>
      </c>
      <c r="Z115" s="12">
        <f>IFERROR(VLOOKUP(Y115,'CRUCE RIESGOS'!$C$8:$D$17,2,FALSE),"")</f>
        <v/>
      </c>
      <c r="AA115" s="12" t="n">
        <v>8.53000000000007</v>
      </c>
      <c r="AB115" s="12">
        <f>IFERROR(VLOOKUP(AA115,'CRUCE RIESGOS'!$C$8:$D$17,2,FALSE),"")</f>
        <v/>
      </c>
      <c r="AC115" s="12" t="n">
        <v>9.530000000000079</v>
      </c>
      <c r="AD115" s="12">
        <f>IFERROR(VLOOKUP(AC115,'CRUCE RIESGOS'!$C$8:$D$17,2,FALSE),"")</f>
        <v/>
      </c>
      <c r="AE115" s="12" t="n">
        <v>10.5300000000001</v>
      </c>
      <c r="AF115" s="12">
        <f>IFERROR(VLOOKUP(AE115,'CRUCE RIESGOS'!$C$8:$D$17,2,FALSE),"")</f>
        <v/>
      </c>
      <c r="AG115" s="12" t="n">
        <v>11.5300000000001</v>
      </c>
      <c r="AH115" s="12">
        <f>IFERROR(VLOOKUP(AG115,'CRUCE RIESGOS'!$C$8:$D$17,2,FALSE),"")</f>
        <v/>
      </c>
      <c r="AI115" s="12" t="n">
        <v>12.5300000000001</v>
      </c>
      <c r="AJ115" s="12">
        <f>IFERROR(VLOOKUP(AI115,'CRUCE RIESGOS'!$C$8:$D$17,2,FALSE),"")</f>
        <v/>
      </c>
      <c r="AK115" s="12" t="n">
        <v>13.5300000000001</v>
      </c>
      <c r="AL115" s="12">
        <f>IFERROR(VLOOKUP(AK115,'CRUCE RIESGOS'!$C$8:$D$17,2,FALSE),"")</f>
        <v/>
      </c>
      <c r="AM115" s="12" t="n">
        <v>14.5300000000001</v>
      </c>
      <c r="AN115" s="12">
        <f>IFERROR(VLOOKUP(AM115,'CRUCE RIESGOS'!$C$8:$D$17,2,FALSE),"")</f>
        <v/>
      </c>
      <c r="AO115" s="12" t="n">
        <v>15.5300000000001</v>
      </c>
      <c r="AP115" s="12">
        <f>IFERROR(VLOOKUP(AO115,'CRUCE RIESGOS'!$C$8:$D$17,2,FALSE),"")</f>
        <v/>
      </c>
      <c r="AQ115" s="12" t="n">
        <v>16.5300000000001</v>
      </c>
      <c r="AR115" s="12">
        <f>IFERROR(VLOOKUP(AQ115,'CRUCE RIESGOS'!$C$8:$D$17,2,FALSE),"")</f>
        <v/>
      </c>
      <c r="AS115" s="12" t="n">
        <v>17.5300000000002</v>
      </c>
      <c r="AT115" s="12">
        <f>IFERROR(VLOOKUP(AS115,'CRUCE RIESGOS'!$C$8:$D$17,2,FALSE),"")</f>
        <v/>
      </c>
      <c r="AU115" s="12" t="n">
        <v>18.5300000000002</v>
      </c>
      <c r="AV115" s="12">
        <f>IFERROR(VLOOKUP(AU115,'CRUCE RIESGOS'!$C$8:$D$17,2,FALSE),"")</f>
        <v/>
      </c>
      <c r="AW115" s="12" t="n">
        <v>19.5300000000002</v>
      </c>
      <c r="AX115" s="12">
        <f>IFERROR(VLOOKUP(AW115,'CRUCE RIESGOS'!$C$8:$D$17,2,FALSE),"")</f>
        <v/>
      </c>
      <c r="AY115" s="12" t="n">
        <v>20.5300000000002</v>
      </c>
      <c r="AZ115" s="12">
        <f>IFERROR(VLOOKUP(AY115,'CRUCE RIESGOS'!$C$8:$D$17,2,FALSE),"")</f>
        <v/>
      </c>
      <c r="BA115" s="12" t="n">
        <v>21.5300000000002</v>
      </c>
      <c r="BB115" s="12">
        <f>IFERROR(VLOOKUP(BA115,'CRUCE RIESGOS'!$C$8:$D$17,2,FALSE),"")</f>
        <v/>
      </c>
      <c r="BC115" s="12" t="n">
        <v>22.5300000000002</v>
      </c>
      <c r="BD115" s="12">
        <f>IFERROR(VLOOKUP(BC115,'CRUCE RIESGOS'!$C$8:$D$17,2,FALSE),"")</f>
        <v/>
      </c>
      <c r="BE115" s="12" t="n">
        <v>23.5300000000002</v>
      </c>
      <c r="BF115" s="12">
        <f>IFERROR(VLOOKUP(BE115,'CRUCE RIESGOS'!$C$8:$D$17,2,FALSE),"")</f>
        <v/>
      </c>
      <c r="BG115" s="12" t="n">
        <v>24.5300000000002</v>
      </c>
      <c r="BH115" s="12">
        <f>IFERROR(VLOOKUP(BG115,'CRUCE RIESGOS'!$C$8:$D$17,2,FALSE),"")</f>
        <v/>
      </c>
      <c r="BI115" s="12" t="n">
        <v>25.5300000000002</v>
      </c>
      <c r="BJ115" s="12">
        <f>IFERROR(VLOOKUP(BI115,'CRUCE RIESGOS'!$C$8:$D$17,2,FALSE),"")</f>
        <v/>
      </c>
    </row>
    <row r="116">
      <c r="N116" s="12">
        <f>IF(N117&lt;&gt;""," -R","")</f>
        <v/>
      </c>
      <c r="P116" s="12">
        <f>IF(P117&lt;&gt;""," -R","")</f>
        <v/>
      </c>
      <c r="R116" s="12">
        <f>IF(R117&lt;&gt;""," -R","")</f>
        <v/>
      </c>
      <c r="T116" s="12">
        <f>IF(T117&lt;&gt;""," -R","")</f>
        <v/>
      </c>
      <c r="V116" s="12">
        <f>IF(V117&lt;&gt;""," -R","")</f>
        <v/>
      </c>
      <c r="X116" s="12">
        <f>IF(X117&lt;&gt;""," -R","")</f>
        <v/>
      </c>
      <c r="Z116" s="12">
        <f>IF(Z117&lt;&gt;""," -R","")</f>
        <v/>
      </c>
      <c r="AB116" s="12">
        <f>IF(AB117&lt;&gt;""," -R","")</f>
        <v/>
      </c>
      <c r="AD116" s="12">
        <f>IF(AD117&lt;&gt;""," -R","")</f>
        <v/>
      </c>
      <c r="AF116" s="12">
        <f>IF(AF117&lt;&gt;""," -R","")</f>
        <v/>
      </c>
      <c r="AH116" s="12">
        <f>IF(AH117&lt;&gt;""," -R","")</f>
        <v/>
      </c>
      <c r="AJ116" s="12">
        <f>IF(AJ117&lt;&gt;""," -R","")</f>
        <v/>
      </c>
      <c r="AL116" s="12">
        <f>IF(AL117&lt;&gt;""," -R","")</f>
        <v/>
      </c>
      <c r="AN116" s="12">
        <f>IF(AN117&lt;&gt;""," -R","")</f>
        <v/>
      </c>
      <c r="AP116" s="12">
        <f>IF(AP117&lt;&gt;""," -R","")</f>
        <v/>
      </c>
      <c r="AR116" s="12">
        <f>IF(AR117&lt;&gt;""," -R","")</f>
        <v/>
      </c>
      <c r="AT116" s="12">
        <f>IF(AT117&lt;&gt;""," -R","")</f>
        <v/>
      </c>
      <c r="AV116" s="12">
        <f>IF(AV117&lt;&gt;""," -R","")</f>
        <v/>
      </c>
      <c r="AX116" s="12">
        <f>IF(AX117&lt;&gt;""," -R","")</f>
        <v/>
      </c>
      <c r="AZ116" s="12">
        <f>IF(AZ117&lt;&gt;""," -R","")</f>
        <v/>
      </c>
      <c r="BB116" s="12">
        <f>IF(BB117&lt;&gt;""," -R","")</f>
        <v/>
      </c>
      <c r="BD116" s="12">
        <f>IF(BD117&lt;&gt;""," -R","")</f>
        <v/>
      </c>
      <c r="BF116" s="12">
        <f>IF(BF117&lt;&gt;""," -R","")</f>
        <v/>
      </c>
      <c r="BH116" s="12">
        <f>IF(BH117&lt;&gt;""," -R","")</f>
        <v/>
      </c>
      <c r="BJ116" s="12">
        <f>IF(BJ117&lt;&gt;""," -R","")</f>
        <v/>
      </c>
    </row>
    <row r="117">
      <c r="M117" s="12" t="n">
        <v>1.54</v>
      </c>
      <c r="N117" s="12">
        <f>IFERROR(VLOOKUP(M117,'CRUCE RIESGOS'!$C$8:$D$17,2,FALSE),"")</f>
        <v/>
      </c>
      <c r="O117" s="12" t="n">
        <v>2.54000000000001</v>
      </c>
      <c r="P117" s="12">
        <f>IFERROR(VLOOKUP(O117,'CRUCE RIESGOS'!$C$8:$D$17,2,FALSE),"")</f>
        <v/>
      </c>
      <c r="Q117" s="12" t="n">
        <v>3.54000000000002</v>
      </c>
      <c r="R117" s="12">
        <f>IFERROR(VLOOKUP(Q117,'CRUCE RIESGOS'!$C$8:$D$17,2,FALSE),"")</f>
        <v/>
      </c>
      <c r="S117" s="12" t="n">
        <v>4.54000000000003</v>
      </c>
      <c r="T117" s="12">
        <f>IFERROR(VLOOKUP(S117,'CRUCE RIESGOS'!$C$8:$D$17,2,FALSE),"")</f>
        <v/>
      </c>
      <c r="U117" s="12" t="n">
        <v>5.54000000000004</v>
      </c>
      <c r="V117" s="12">
        <f>IFERROR(VLOOKUP(U117,'CRUCE RIESGOS'!$C$8:$D$17,2,FALSE),"")</f>
        <v/>
      </c>
      <c r="W117" s="12" t="n">
        <v>6.54000000000005</v>
      </c>
      <c r="X117" s="12">
        <f>IFERROR(VLOOKUP(W117,'CRUCE RIESGOS'!$C$8:$D$17,2,FALSE),"")</f>
        <v/>
      </c>
      <c r="Y117" s="12" t="n">
        <v>7.54000000000006</v>
      </c>
      <c r="Z117" s="12">
        <f>IFERROR(VLOOKUP(Y117,'CRUCE RIESGOS'!$C$8:$D$17,2,FALSE),"")</f>
        <v/>
      </c>
      <c r="AA117" s="12" t="n">
        <v>8.54000000000007</v>
      </c>
      <c r="AB117" s="12">
        <f>IFERROR(VLOOKUP(AA117,'CRUCE RIESGOS'!$C$8:$D$17,2,FALSE),"")</f>
        <v/>
      </c>
      <c r="AC117" s="12" t="n">
        <v>9.540000000000081</v>
      </c>
      <c r="AD117" s="12">
        <f>IFERROR(VLOOKUP(AC117,'CRUCE RIESGOS'!$C$8:$D$17,2,FALSE),"")</f>
        <v/>
      </c>
      <c r="AE117" s="12" t="n">
        <v>10.5400000000001</v>
      </c>
      <c r="AF117" s="12">
        <f>IFERROR(VLOOKUP(AE117,'CRUCE RIESGOS'!$C$8:$D$17,2,FALSE),"")</f>
        <v/>
      </c>
      <c r="AG117" s="12" t="n">
        <v>11.5400000000001</v>
      </c>
      <c r="AH117" s="12">
        <f>IFERROR(VLOOKUP(AG117,'CRUCE RIESGOS'!$C$8:$D$17,2,FALSE),"")</f>
        <v/>
      </c>
      <c r="AI117" s="12" t="n">
        <v>12.5400000000001</v>
      </c>
      <c r="AJ117" s="12">
        <f>IFERROR(VLOOKUP(AI117,'CRUCE RIESGOS'!$C$8:$D$17,2,FALSE),"")</f>
        <v/>
      </c>
      <c r="AK117" s="12" t="n">
        <v>13.5400000000001</v>
      </c>
      <c r="AL117" s="12">
        <f>IFERROR(VLOOKUP(AK117,'CRUCE RIESGOS'!$C$8:$D$17,2,FALSE),"")</f>
        <v/>
      </c>
      <c r="AM117" s="12" t="n">
        <v>14.5400000000001</v>
      </c>
      <c r="AN117" s="12">
        <f>IFERROR(VLOOKUP(AM117,'CRUCE RIESGOS'!$C$8:$D$17,2,FALSE),"")</f>
        <v/>
      </c>
      <c r="AO117" s="12" t="n">
        <v>15.5400000000001</v>
      </c>
      <c r="AP117" s="12">
        <f>IFERROR(VLOOKUP(AO117,'CRUCE RIESGOS'!$C$8:$D$17,2,FALSE),"")</f>
        <v/>
      </c>
      <c r="AQ117" s="12" t="n">
        <v>16.5400000000001</v>
      </c>
      <c r="AR117" s="12">
        <f>IFERROR(VLOOKUP(AQ117,'CRUCE RIESGOS'!$C$8:$D$17,2,FALSE),"")</f>
        <v/>
      </c>
      <c r="AS117" s="12" t="n">
        <v>17.5400000000002</v>
      </c>
      <c r="AT117" s="12">
        <f>IFERROR(VLOOKUP(AS117,'CRUCE RIESGOS'!$C$8:$D$17,2,FALSE),"")</f>
        <v/>
      </c>
      <c r="AU117" s="12" t="n">
        <v>18.5400000000002</v>
      </c>
      <c r="AV117" s="12">
        <f>IFERROR(VLOOKUP(AU117,'CRUCE RIESGOS'!$C$8:$D$17,2,FALSE),"")</f>
        <v/>
      </c>
      <c r="AW117" s="12" t="n">
        <v>19.5400000000002</v>
      </c>
      <c r="AX117" s="12">
        <f>IFERROR(VLOOKUP(AW117,'CRUCE RIESGOS'!$C$8:$D$17,2,FALSE),"")</f>
        <v/>
      </c>
      <c r="AY117" s="12" t="n">
        <v>20.5400000000002</v>
      </c>
      <c r="AZ117" s="12">
        <f>IFERROR(VLOOKUP(AY117,'CRUCE RIESGOS'!$C$8:$D$17,2,FALSE),"")</f>
        <v/>
      </c>
      <c r="BA117" s="12" t="n">
        <v>21.5400000000002</v>
      </c>
      <c r="BB117" s="12">
        <f>IFERROR(VLOOKUP(BA117,'CRUCE RIESGOS'!$C$8:$D$17,2,FALSE),"")</f>
        <v/>
      </c>
      <c r="BC117" s="12" t="n">
        <v>22.5400000000002</v>
      </c>
      <c r="BD117" s="12">
        <f>IFERROR(VLOOKUP(BC117,'CRUCE RIESGOS'!$C$8:$D$17,2,FALSE),"")</f>
        <v/>
      </c>
      <c r="BE117" s="12" t="n">
        <v>23.5400000000002</v>
      </c>
      <c r="BF117" s="12">
        <f>IFERROR(VLOOKUP(BE117,'CRUCE RIESGOS'!$C$8:$D$17,2,FALSE),"")</f>
        <v/>
      </c>
      <c r="BG117" s="12" t="n">
        <v>24.5400000000002</v>
      </c>
      <c r="BH117" s="12">
        <f>IFERROR(VLOOKUP(BG117,'CRUCE RIESGOS'!$C$8:$D$17,2,FALSE),"")</f>
        <v/>
      </c>
      <c r="BI117" s="12" t="n">
        <v>25.5400000000002</v>
      </c>
      <c r="BJ117" s="12">
        <f>IFERROR(VLOOKUP(BI117,'CRUCE RIESGOS'!$C$8:$D$17,2,FALSE),"")</f>
        <v/>
      </c>
    </row>
    <row r="118">
      <c r="N118" s="12">
        <f>IF(N119&lt;&gt;""," -R","")</f>
        <v/>
      </c>
      <c r="P118" s="12">
        <f>IF(P119&lt;&gt;""," -R","")</f>
        <v/>
      </c>
      <c r="R118" s="12">
        <f>IF(R119&lt;&gt;""," -R","")</f>
        <v/>
      </c>
      <c r="T118" s="12">
        <f>IF(T119&lt;&gt;""," -R","")</f>
        <v/>
      </c>
      <c r="V118" s="12">
        <f>IF(V119&lt;&gt;""," -R","")</f>
        <v/>
      </c>
      <c r="X118" s="12">
        <f>IF(X119&lt;&gt;""," -R","")</f>
        <v/>
      </c>
      <c r="Z118" s="12">
        <f>IF(Z119&lt;&gt;""," -R","")</f>
        <v/>
      </c>
      <c r="AB118" s="12">
        <f>IF(AB119&lt;&gt;""," -R","")</f>
        <v/>
      </c>
      <c r="AD118" s="12">
        <f>IF(AD119&lt;&gt;""," -R","")</f>
        <v/>
      </c>
      <c r="AF118" s="12">
        <f>IF(AF119&lt;&gt;""," -R","")</f>
        <v/>
      </c>
      <c r="AH118" s="12">
        <f>IF(AH119&lt;&gt;""," -R","")</f>
        <v/>
      </c>
      <c r="AJ118" s="12">
        <f>IF(AJ119&lt;&gt;""," -R","")</f>
        <v/>
      </c>
      <c r="AL118" s="12">
        <f>IF(AL119&lt;&gt;""," -R","")</f>
        <v/>
      </c>
      <c r="AN118" s="12">
        <f>IF(AN119&lt;&gt;""," -R","")</f>
        <v/>
      </c>
      <c r="AP118" s="12">
        <f>IF(AP119&lt;&gt;""," -R","")</f>
        <v/>
      </c>
      <c r="AR118" s="12">
        <f>IF(AR119&lt;&gt;""," -R","")</f>
        <v/>
      </c>
      <c r="AT118" s="12">
        <f>IF(AT119&lt;&gt;""," -R","")</f>
        <v/>
      </c>
      <c r="AV118" s="12">
        <f>IF(AV119&lt;&gt;""," -R","")</f>
        <v/>
      </c>
      <c r="AX118" s="12">
        <f>IF(AX119&lt;&gt;""," -R","")</f>
        <v/>
      </c>
      <c r="AZ118" s="12">
        <f>IF(AZ119&lt;&gt;""," -R","")</f>
        <v/>
      </c>
      <c r="BB118" s="12">
        <f>IF(BB119&lt;&gt;""," -R","")</f>
        <v/>
      </c>
      <c r="BD118" s="12">
        <f>IF(BD119&lt;&gt;""," -R","")</f>
        <v/>
      </c>
      <c r="BF118" s="12">
        <f>IF(BF119&lt;&gt;""," -R","")</f>
        <v/>
      </c>
      <c r="BH118" s="12">
        <f>IF(BH119&lt;&gt;""," -R","")</f>
        <v/>
      </c>
      <c r="BJ118" s="12">
        <f>IF(BJ119&lt;&gt;""," -R","")</f>
        <v/>
      </c>
    </row>
    <row r="119">
      <c r="M119" s="12" t="n">
        <v>1.55</v>
      </c>
      <c r="N119" s="12">
        <f>IFERROR(VLOOKUP(M119,'CRUCE RIESGOS'!$C$8:$D$17,2,FALSE),"")</f>
        <v/>
      </c>
      <c r="O119" s="12" t="n">
        <v>2.55000000000001</v>
      </c>
      <c r="P119" s="12">
        <f>IFERROR(VLOOKUP(O119,'CRUCE RIESGOS'!$C$8:$D$17,2,FALSE),"")</f>
        <v/>
      </c>
      <c r="Q119" s="12" t="n">
        <v>3.55000000000002</v>
      </c>
      <c r="R119" s="12">
        <f>IFERROR(VLOOKUP(Q119,'CRUCE RIESGOS'!$C$8:$D$17,2,FALSE),"")</f>
        <v/>
      </c>
      <c r="S119" s="12" t="n">
        <v>4.55000000000003</v>
      </c>
      <c r="T119" s="12">
        <f>IFERROR(VLOOKUP(S119,'CRUCE RIESGOS'!$C$8:$D$17,2,FALSE),"")</f>
        <v/>
      </c>
      <c r="U119" s="12" t="n">
        <v>5.55000000000004</v>
      </c>
      <c r="V119" s="12">
        <f>IFERROR(VLOOKUP(U119,'CRUCE RIESGOS'!$C$8:$D$17,2,FALSE),"")</f>
        <v/>
      </c>
      <c r="W119" s="12" t="n">
        <v>6.55000000000005</v>
      </c>
      <c r="X119" s="12">
        <f>IFERROR(VLOOKUP(W119,'CRUCE RIESGOS'!$C$8:$D$17,2,FALSE),"")</f>
        <v/>
      </c>
      <c r="Y119" s="12" t="n">
        <v>7.55000000000006</v>
      </c>
      <c r="Z119" s="12">
        <f>IFERROR(VLOOKUP(Y119,'CRUCE RIESGOS'!$C$8:$D$17,2,FALSE),"")</f>
        <v/>
      </c>
      <c r="AA119" s="12" t="n">
        <v>8.55000000000007</v>
      </c>
      <c r="AB119" s="12">
        <f>IFERROR(VLOOKUP(AA119,'CRUCE RIESGOS'!$C$8:$D$17,2,FALSE),"")</f>
        <v/>
      </c>
      <c r="AC119" s="12" t="n">
        <v>9.550000000000081</v>
      </c>
      <c r="AD119" s="12">
        <f>IFERROR(VLOOKUP(AC119,'CRUCE RIESGOS'!$C$8:$D$17,2,FALSE),"")</f>
        <v/>
      </c>
      <c r="AE119" s="12" t="n">
        <v>10.5500000000001</v>
      </c>
      <c r="AF119" s="12">
        <f>IFERROR(VLOOKUP(AE119,'CRUCE RIESGOS'!$C$8:$D$17,2,FALSE),"")</f>
        <v/>
      </c>
      <c r="AG119" s="12" t="n">
        <v>11.5500000000001</v>
      </c>
      <c r="AH119" s="12">
        <f>IFERROR(VLOOKUP(AG119,'CRUCE RIESGOS'!$C$8:$D$17,2,FALSE),"")</f>
        <v/>
      </c>
      <c r="AI119" s="12" t="n">
        <v>12.5500000000001</v>
      </c>
      <c r="AJ119" s="12">
        <f>IFERROR(VLOOKUP(AI119,'CRUCE RIESGOS'!$C$8:$D$17,2,FALSE),"")</f>
        <v/>
      </c>
      <c r="AK119" s="12" t="n">
        <v>13.5500000000001</v>
      </c>
      <c r="AL119" s="12">
        <f>IFERROR(VLOOKUP(AK119,'CRUCE RIESGOS'!$C$8:$D$17,2,FALSE),"")</f>
        <v/>
      </c>
      <c r="AM119" s="12" t="n">
        <v>14.5500000000001</v>
      </c>
      <c r="AN119" s="12">
        <f>IFERROR(VLOOKUP(AM119,'CRUCE RIESGOS'!$C$8:$D$17,2,FALSE),"")</f>
        <v/>
      </c>
      <c r="AO119" s="12" t="n">
        <v>15.5500000000001</v>
      </c>
      <c r="AP119" s="12">
        <f>IFERROR(VLOOKUP(AO119,'CRUCE RIESGOS'!$C$8:$D$17,2,FALSE),"")</f>
        <v/>
      </c>
      <c r="AQ119" s="12" t="n">
        <v>16.5500000000001</v>
      </c>
      <c r="AR119" s="12">
        <f>IFERROR(VLOOKUP(AQ119,'CRUCE RIESGOS'!$C$8:$D$17,2,FALSE),"")</f>
        <v/>
      </c>
      <c r="AS119" s="12" t="n">
        <v>17.5500000000002</v>
      </c>
      <c r="AT119" s="12">
        <f>IFERROR(VLOOKUP(AS119,'CRUCE RIESGOS'!$C$8:$D$17,2,FALSE),"")</f>
        <v/>
      </c>
      <c r="AU119" s="12" t="n">
        <v>18.5500000000002</v>
      </c>
      <c r="AV119" s="12">
        <f>IFERROR(VLOOKUP(AU119,'CRUCE RIESGOS'!$C$8:$D$17,2,FALSE),"")</f>
        <v/>
      </c>
      <c r="AW119" s="12" t="n">
        <v>19.5500000000002</v>
      </c>
      <c r="AX119" s="12">
        <f>IFERROR(VLOOKUP(AW119,'CRUCE RIESGOS'!$C$8:$D$17,2,FALSE),"")</f>
        <v/>
      </c>
      <c r="AY119" s="12" t="n">
        <v>20.5500000000002</v>
      </c>
      <c r="AZ119" s="12">
        <f>IFERROR(VLOOKUP(AY119,'CRUCE RIESGOS'!$C$8:$D$17,2,FALSE),"")</f>
        <v/>
      </c>
      <c r="BA119" s="12" t="n">
        <v>21.5500000000002</v>
      </c>
      <c r="BB119" s="12">
        <f>IFERROR(VLOOKUP(BA119,'CRUCE RIESGOS'!$C$8:$D$17,2,FALSE),"")</f>
        <v/>
      </c>
      <c r="BC119" s="12" t="n">
        <v>22.5500000000002</v>
      </c>
      <c r="BD119" s="12">
        <f>IFERROR(VLOOKUP(BC119,'CRUCE RIESGOS'!$C$8:$D$17,2,FALSE),"")</f>
        <v/>
      </c>
      <c r="BE119" s="12" t="n">
        <v>23.5500000000002</v>
      </c>
      <c r="BF119" s="12">
        <f>IFERROR(VLOOKUP(BE119,'CRUCE RIESGOS'!$C$8:$D$17,2,FALSE),"")</f>
        <v/>
      </c>
      <c r="BG119" s="12" t="n">
        <v>24.5500000000002</v>
      </c>
      <c r="BH119" s="12">
        <f>IFERROR(VLOOKUP(BG119,'CRUCE RIESGOS'!$C$8:$D$17,2,FALSE),"")</f>
        <v/>
      </c>
      <c r="BI119" s="12" t="n">
        <v>25.5500000000002</v>
      </c>
      <c r="BJ119" s="12">
        <f>IFERROR(VLOOKUP(BI119,'CRUCE RIESGOS'!$C$8:$D$17,2,FALSE),"")</f>
        <v/>
      </c>
    </row>
    <row r="120">
      <c r="N120" s="12">
        <f>IF(N121&lt;&gt;""," -R","")</f>
        <v/>
      </c>
      <c r="P120" s="12">
        <f>IF(P121&lt;&gt;""," -R","")</f>
        <v/>
      </c>
      <c r="R120" s="12">
        <f>IF(R121&lt;&gt;""," -R","")</f>
        <v/>
      </c>
      <c r="T120" s="12">
        <f>IF(T121&lt;&gt;""," -R","")</f>
        <v/>
      </c>
      <c r="V120" s="12">
        <f>IF(V121&lt;&gt;""," -R","")</f>
        <v/>
      </c>
      <c r="X120" s="12">
        <f>IF(X121&lt;&gt;""," -R","")</f>
        <v/>
      </c>
      <c r="Z120" s="12">
        <f>IF(Z121&lt;&gt;""," -R","")</f>
        <v/>
      </c>
      <c r="AB120" s="12">
        <f>IF(AB121&lt;&gt;""," -R","")</f>
        <v/>
      </c>
      <c r="AD120" s="12">
        <f>IF(AD121&lt;&gt;""," -R","")</f>
        <v/>
      </c>
      <c r="AF120" s="12">
        <f>IF(AF121&lt;&gt;""," -R","")</f>
        <v/>
      </c>
      <c r="AH120" s="12">
        <f>IF(AH121&lt;&gt;""," -R","")</f>
        <v/>
      </c>
      <c r="AJ120" s="12">
        <f>IF(AJ121&lt;&gt;""," -R","")</f>
        <v/>
      </c>
      <c r="AL120" s="12">
        <f>IF(AL121&lt;&gt;""," -R","")</f>
        <v/>
      </c>
      <c r="AN120" s="12">
        <f>IF(AN121&lt;&gt;""," -R","")</f>
        <v/>
      </c>
      <c r="AP120" s="12">
        <f>IF(AP121&lt;&gt;""," -R","")</f>
        <v/>
      </c>
      <c r="AR120" s="12">
        <f>IF(AR121&lt;&gt;""," -R","")</f>
        <v/>
      </c>
      <c r="AT120" s="12">
        <f>IF(AT121&lt;&gt;""," -R","")</f>
        <v/>
      </c>
      <c r="AV120" s="12">
        <f>IF(AV121&lt;&gt;""," -R","")</f>
        <v/>
      </c>
      <c r="AX120" s="12">
        <f>IF(AX121&lt;&gt;""," -R","")</f>
        <v/>
      </c>
      <c r="AZ120" s="12">
        <f>IF(AZ121&lt;&gt;""," -R","")</f>
        <v/>
      </c>
      <c r="BB120" s="12">
        <f>IF(BB121&lt;&gt;""," -R","")</f>
        <v/>
      </c>
      <c r="BD120" s="12">
        <f>IF(BD121&lt;&gt;""," -R","")</f>
        <v/>
      </c>
      <c r="BF120" s="12">
        <f>IF(BF121&lt;&gt;""," -R","")</f>
        <v/>
      </c>
      <c r="BH120" s="12">
        <f>IF(BH121&lt;&gt;""," -R","")</f>
        <v/>
      </c>
      <c r="BJ120" s="12">
        <f>IF(BJ121&lt;&gt;""," -R","")</f>
        <v/>
      </c>
    </row>
    <row r="121">
      <c r="M121" s="12" t="n">
        <v>1.56</v>
      </c>
      <c r="N121" s="12">
        <f>IFERROR(VLOOKUP(M121,'CRUCE RIESGOS'!$C$8:$D$17,2,FALSE),"")</f>
        <v/>
      </c>
      <c r="O121" s="12" t="n">
        <v>2.56000000000001</v>
      </c>
      <c r="P121" s="12">
        <f>IFERROR(VLOOKUP(O121,'CRUCE RIESGOS'!$C$8:$D$17,2,FALSE),"")</f>
        <v/>
      </c>
      <c r="Q121" s="12" t="n">
        <v>3.56000000000002</v>
      </c>
      <c r="R121" s="12">
        <f>IFERROR(VLOOKUP(Q121,'CRUCE RIESGOS'!$C$8:$D$17,2,FALSE),"")</f>
        <v/>
      </c>
      <c r="S121" s="12" t="n">
        <v>4.56000000000003</v>
      </c>
      <c r="T121" s="12">
        <f>IFERROR(VLOOKUP(S121,'CRUCE RIESGOS'!$C$8:$D$17,2,FALSE),"")</f>
        <v/>
      </c>
      <c r="U121" s="12" t="n">
        <v>5.56000000000004</v>
      </c>
      <c r="V121" s="12">
        <f>IFERROR(VLOOKUP(U121,'CRUCE RIESGOS'!$C$8:$D$17,2,FALSE),"")</f>
        <v/>
      </c>
      <c r="W121" s="12" t="n">
        <v>6.56000000000005</v>
      </c>
      <c r="X121" s="12">
        <f>IFERROR(VLOOKUP(W121,'CRUCE RIESGOS'!$C$8:$D$17,2,FALSE),"")</f>
        <v/>
      </c>
      <c r="Y121" s="12" t="n">
        <v>7.56000000000006</v>
      </c>
      <c r="Z121" s="12">
        <f>IFERROR(VLOOKUP(Y121,'CRUCE RIESGOS'!$C$8:$D$17,2,FALSE),"")</f>
        <v/>
      </c>
      <c r="AA121" s="12" t="n">
        <v>8.56000000000007</v>
      </c>
      <c r="AB121" s="12">
        <f>IFERROR(VLOOKUP(AA121,'CRUCE RIESGOS'!$C$8:$D$17,2,FALSE),"")</f>
        <v/>
      </c>
      <c r="AC121" s="12" t="n">
        <v>9.56000000000008</v>
      </c>
      <c r="AD121" s="12">
        <f>IFERROR(VLOOKUP(AC121,'CRUCE RIESGOS'!$C$8:$D$17,2,FALSE),"")</f>
        <v/>
      </c>
      <c r="AE121" s="12" t="n">
        <v>10.5600000000001</v>
      </c>
      <c r="AF121" s="12">
        <f>IFERROR(VLOOKUP(AE121,'CRUCE RIESGOS'!$C$8:$D$17,2,FALSE),"")</f>
        <v/>
      </c>
      <c r="AG121" s="12" t="n">
        <v>11.5600000000001</v>
      </c>
      <c r="AH121" s="12">
        <f>IFERROR(VLOOKUP(AG121,'CRUCE RIESGOS'!$C$8:$D$17,2,FALSE),"")</f>
        <v/>
      </c>
      <c r="AI121" s="12" t="n">
        <v>12.5600000000001</v>
      </c>
      <c r="AJ121" s="12">
        <f>IFERROR(VLOOKUP(AI121,'CRUCE RIESGOS'!$C$8:$D$17,2,FALSE),"")</f>
        <v/>
      </c>
      <c r="AK121" s="12" t="n">
        <v>13.5600000000001</v>
      </c>
      <c r="AL121" s="12">
        <f>IFERROR(VLOOKUP(AK121,'CRUCE RIESGOS'!$C$8:$D$17,2,FALSE),"")</f>
        <v/>
      </c>
      <c r="AM121" s="12" t="n">
        <v>14.5600000000001</v>
      </c>
      <c r="AN121" s="12">
        <f>IFERROR(VLOOKUP(AM121,'CRUCE RIESGOS'!$C$8:$D$17,2,FALSE),"")</f>
        <v/>
      </c>
      <c r="AO121" s="12" t="n">
        <v>15.5600000000001</v>
      </c>
      <c r="AP121" s="12">
        <f>IFERROR(VLOOKUP(AO121,'CRUCE RIESGOS'!$C$8:$D$17,2,FALSE),"")</f>
        <v/>
      </c>
      <c r="AQ121" s="12" t="n">
        <v>16.5600000000001</v>
      </c>
      <c r="AR121" s="12">
        <f>IFERROR(VLOOKUP(AQ121,'CRUCE RIESGOS'!$C$8:$D$17,2,FALSE),"")</f>
        <v/>
      </c>
      <c r="AS121" s="12" t="n">
        <v>17.5600000000002</v>
      </c>
      <c r="AT121" s="12">
        <f>IFERROR(VLOOKUP(AS121,'CRUCE RIESGOS'!$C$8:$D$17,2,FALSE),"")</f>
        <v/>
      </c>
      <c r="AU121" s="12" t="n">
        <v>18.5600000000002</v>
      </c>
      <c r="AV121" s="12">
        <f>IFERROR(VLOOKUP(AU121,'CRUCE RIESGOS'!$C$8:$D$17,2,FALSE),"")</f>
        <v/>
      </c>
      <c r="AW121" s="12" t="n">
        <v>19.5600000000002</v>
      </c>
      <c r="AX121" s="12">
        <f>IFERROR(VLOOKUP(AW121,'CRUCE RIESGOS'!$C$8:$D$17,2,FALSE),"")</f>
        <v/>
      </c>
      <c r="AY121" s="12" t="n">
        <v>20.5600000000002</v>
      </c>
      <c r="AZ121" s="12">
        <f>IFERROR(VLOOKUP(AY121,'CRUCE RIESGOS'!$C$8:$D$17,2,FALSE),"")</f>
        <v/>
      </c>
      <c r="BA121" s="12" t="n">
        <v>21.5600000000002</v>
      </c>
      <c r="BB121" s="12">
        <f>IFERROR(VLOOKUP(BA121,'CRUCE RIESGOS'!$C$8:$D$17,2,FALSE),"")</f>
        <v/>
      </c>
      <c r="BC121" s="12" t="n">
        <v>22.5600000000002</v>
      </c>
      <c r="BD121" s="12">
        <f>IFERROR(VLOOKUP(BC121,'CRUCE RIESGOS'!$C$8:$D$17,2,FALSE),"")</f>
        <v/>
      </c>
      <c r="BE121" s="12" t="n">
        <v>23.5600000000002</v>
      </c>
      <c r="BF121" s="12">
        <f>IFERROR(VLOOKUP(BE121,'CRUCE RIESGOS'!$C$8:$D$17,2,FALSE),"")</f>
        <v/>
      </c>
      <c r="BG121" s="12" t="n">
        <v>24.5600000000002</v>
      </c>
      <c r="BH121" s="12">
        <f>IFERROR(VLOOKUP(BG121,'CRUCE RIESGOS'!$C$8:$D$17,2,FALSE),"")</f>
        <v/>
      </c>
      <c r="BI121" s="12" t="n">
        <v>25.5600000000002</v>
      </c>
      <c r="BJ121" s="12">
        <f>IFERROR(VLOOKUP(BI121,'CRUCE RIESGOS'!$C$8:$D$17,2,FALSE),"")</f>
        <v/>
      </c>
    </row>
    <row r="122">
      <c r="N122" s="12">
        <f>IF(N123&lt;&gt;""," -R","")</f>
        <v/>
      </c>
      <c r="P122" s="12">
        <f>IF(P123&lt;&gt;""," -R","")</f>
        <v/>
      </c>
      <c r="R122" s="12">
        <f>IF(R123&lt;&gt;""," -R","")</f>
        <v/>
      </c>
      <c r="T122" s="12">
        <f>IF(T123&lt;&gt;""," -R","")</f>
        <v/>
      </c>
      <c r="V122" s="12">
        <f>IF(V123&lt;&gt;""," -R","")</f>
        <v/>
      </c>
      <c r="X122" s="12">
        <f>IF(X123&lt;&gt;""," -R","")</f>
        <v/>
      </c>
      <c r="Z122" s="12">
        <f>IF(Z123&lt;&gt;""," -R","")</f>
        <v/>
      </c>
      <c r="AB122" s="12">
        <f>IF(AB123&lt;&gt;""," -R","")</f>
        <v/>
      </c>
      <c r="AD122" s="12">
        <f>IF(AD123&lt;&gt;""," -R","")</f>
        <v/>
      </c>
      <c r="AF122" s="12">
        <f>IF(AF123&lt;&gt;""," -R","")</f>
        <v/>
      </c>
      <c r="AH122" s="12">
        <f>IF(AH123&lt;&gt;""," -R","")</f>
        <v/>
      </c>
      <c r="AJ122" s="12">
        <f>IF(AJ123&lt;&gt;""," -R","")</f>
        <v/>
      </c>
      <c r="AL122" s="12">
        <f>IF(AL123&lt;&gt;""," -R","")</f>
        <v/>
      </c>
      <c r="AN122" s="12">
        <f>IF(AN123&lt;&gt;""," -R","")</f>
        <v/>
      </c>
      <c r="AP122" s="12">
        <f>IF(AP123&lt;&gt;""," -R","")</f>
        <v/>
      </c>
      <c r="AR122" s="12">
        <f>IF(AR123&lt;&gt;""," -R","")</f>
        <v/>
      </c>
      <c r="AT122" s="12">
        <f>IF(AT123&lt;&gt;""," -R","")</f>
        <v/>
      </c>
      <c r="AV122" s="12">
        <f>IF(AV123&lt;&gt;""," -R","")</f>
        <v/>
      </c>
      <c r="AX122" s="12">
        <f>IF(AX123&lt;&gt;""," -R","")</f>
        <v/>
      </c>
      <c r="AZ122" s="12">
        <f>IF(AZ123&lt;&gt;""," -R","")</f>
        <v/>
      </c>
      <c r="BB122" s="12">
        <f>IF(BB123&lt;&gt;""," -R","")</f>
        <v/>
      </c>
      <c r="BD122" s="12">
        <f>IF(BD123&lt;&gt;""," -R","")</f>
        <v/>
      </c>
      <c r="BF122" s="12">
        <f>IF(BF123&lt;&gt;""," -R","")</f>
        <v/>
      </c>
      <c r="BH122" s="12">
        <f>IF(BH123&lt;&gt;""," -R","")</f>
        <v/>
      </c>
      <c r="BJ122" s="12">
        <f>IF(BJ123&lt;&gt;""," -R","")</f>
        <v/>
      </c>
    </row>
    <row r="123">
      <c r="M123" s="12" t="n">
        <v>1.57</v>
      </c>
      <c r="N123" s="12">
        <f>IFERROR(VLOOKUP(M123,'CRUCE RIESGOS'!$C$8:$D$17,2,FALSE),"")</f>
        <v/>
      </c>
      <c r="O123" s="12" t="n">
        <v>2.57000000000001</v>
      </c>
      <c r="P123" s="12">
        <f>IFERROR(VLOOKUP(O123,'CRUCE RIESGOS'!$C$8:$D$17,2,FALSE),"")</f>
        <v/>
      </c>
      <c r="Q123" s="12" t="n">
        <v>3.57000000000002</v>
      </c>
      <c r="R123" s="12">
        <f>IFERROR(VLOOKUP(Q123,'CRUCE RIESGOS'!$C$8:$D$17,2,FALSE),"")</f>
        <v/>
      </c>
      <c r="S123" s="12" t="n">
        <v>4.57000000000003</v>
      </c>
      <c r="T123" s="12">
        <f>IFERROR(VLOOKUP(S123,'CRUCE RIESGOS'!$C$8:$D$17,2,FALSE),"")</f>
        <v/>
      </c>
      <c r="U123" s="12" t="n">
        <v>5.57000000000004</v>
      </c>
      <c r="V123" s="12">
        <f>IFERROR(VLOOKUP(U123,'CRUCE RIESGOS'!$C$8:$D$17,2,FALSE),"")</f>
        <v/>
      </c>
      <c r="W123" s="12" t="n">
        <v>6.57000000000005</v>
      </c>
      <c r="X123" s="12">
        <f>IFERROR(VLOOKUP(W123,'CRUCE RIESGOS'!$C$8:$D$17,2,FALSE),"")</f>
        <v/>
      </c>
      <c r="Y123" s="12" t="n">
        <v>7.57000000000006</v>
      </c>
      <c r="Z123" s="12">
        <f>IFERROR(VLOOKUP(Y123,'CRUCE RIESGOS'!$C$8:$D$17,2,FALSE),"")</f>
        <v/>
      </c>
      <c r="AA123" s="12" t="n">
        <v>8.57000000000007</v>
      </c>
      <c r="AB123" s="12">
        <f>IFERROR(VLOOKUP(AA123,'CRUCE RIESGOS'!$C$8:$D$17,2,FALSE),"")</f>
        <v/>
      </c>
      <c r="AC123" s="12" t="n">
        <v>9.57000000000008</v>
      </c>
      <c r="AD123" s="12">
        <f>IFERROR(VLOOKUP(AC123,'CRUCE RIESGOS'!$C$8:$D$17,2,FALSE),"")</f>
        <v/>
      </c>
      <c r="AE123" s="12" t="n">
        <v>10.5700000000001</v>
      </c>
      <c r="AF123" s="12">
        <f>IFERROR(VLOOKUP(AE123,'CRUCE RIESGOS'!$C$8:$D$17,2,FALSE),"")</f>
        <v/>
      </c>
      <c r="AG123" s="12" t="n">
        <v>11.5700000000001</v>
      </c>
      <c r="AH123" s="12">
        <f>IFERROR(VLOOKUP(AG123,'CRUCE RIESGOS'!$C$8:$D$17,2,FALSE),"")</f>
        <v/>
      </c>
      <c r="AI123" s="12" t="n">
        <v>12.5700000000001</v>
      </c>
      <c r="AJ123" s="12">
        <f>IFERROR(VLOOKUP(AI123,'CRUCE RIESGOS'!$C$8:$D$17,2,FALSE),"")</f>
        <v/>
      </c>
      <c r="AK123" s="12" t="n">
        <v>13.5700000000001</v>
      </c>
      <c r="AL123" s="12">
        <f>IFERROR(VLOOKUP(AK123,'CRUCE RIESGOS'!$C$8:$D$17,2,FALSE),"")</f>
        <v/>
      </c>
      <c r="AM123" s="12" t="n">
        <v>14.5700000000001</v>
      </c>
      <c r="AN123" s="12">
        <f>IFERROR(VLOOKUP(AM123,'CRUCE RIESGOS'!$C$8:$D$17,2,FALSE),"")</f>
        <v/>
      </c>
      <c r="AO123" s="12" t="n">
        <v>15.5700000000001</v>
      </c>
      <c r="AP123" s="12">
        <f>IFERROR(VLOOKUP(AO123,'CRUCE RIESGOS'!$C$8:$D$17,2,FALSE),"")</f>
        <v/>
      </c>
      <c r="AQ123" s="12" t="n">
        <v>16.5700000000001</v>
      </c>
      <c r="AR123" s="12">
        <f>IFERROR(VLOOKUP(AQ123,'CRUCE RIESGOS'!$C$8:$D$17,2,FALSE),"")</f>
        <v/>
      </c>
      <c r="AS123" s="12" t="n">
        <v>17.5700000000002</v>
      </c>
      <c r="AT123" s="12">
        <f>IFERROR(VLOOKUP(AS123,'CRUCE RIESGOS'!$C$8:$D$17,2,FALSE),"")</f>
        <v/>
      </c>
      <c r="AU123" s="12" t="n">
        <v>18.5700000000002</v>
      </c>
      <c r="AV123" s="12">
        <f>IFERROR(VLOOKUP(AU123,'CRUCE RIESGOS'!$C$8:$D$17,2,FALSE),"")</f>
        <v/>
      </c>
      <c r="AW123" s="12" t="n">
        <v>19.5700000000002</v>
      </c>
      <c r="AX123" s="12">
        <f>IFERROR(VLOOKUP(AW123,'CRUCE RIESGOS'!$C$8:$D$17,2,FALSE),"")</f>
        <v/>
      </c>
      <c r="AY123" s="12" t="n">
        <v>20.5700000000002</v>
      </c>
      <c r="AZ123" s="12">
        <f>IFERROR(VLOOKUP(AY123,'CRUCE RIESGOS'!$C$8:$D$17,2,FALSE),"")</f>
        <v/>
      </c>
      <c r="BA123" s="12" t="n">
        <v>21.5700000000002</v>
      </c>
      <c r="BB123" s="12">
        <f>IFERROR(VLOOKUP(BA123,'CRUCE RIESGOS'!$C$8:$D$17,2,FALSE),"")</f>
        <v/>
      </c>
      <c r="BC123" s="12" t="n">
        <v>22.5700000000002</v>
      </c>
      <c r="BD123" s="12">
        <f>IFERROR(VLOOKUP(BC123,'CRUCE RIESGOS'!$C$8:$D$17,2,FALSE),"")</f>
        <v/>
      </c>
      <c r="BE123" s="12" t="n">
        <v>23.5700000000002</v>
      </c>
      <c r="BF123" s="12">
        <f>IFERROR(VLOOKUP(BE123,'CRUCE RIESGOS'!$C$8:$D$17,2,FALSE),"")</f>
        <v/>
      </c>
      <c r="BG123" s="12" t="n">
        <v>24.5700000000002</v>
      </c>
      <c r="BH123" s="12">
        <f>IFERROR(VLOOKUP(BG123,'CRUCE RIESGOS'!$C$8:$D$17,2,FALSE),"")</f>
        <v/>
      </c>
      <c r="BI123" s="12" t="n">
        <v>25.5700000000002</v>
      </c>
      <c r="BJ123" s="12">
        <f>IFERROR(VLOOKUP(BI123,'CRUCE RIESGOS'!$C$8:$D$17,2,FALSE),"")</f>
        <v/>
      </c>
    </row>
    <row r="124">
      <c r="N124" s="12">
        <f>IF(N125&lt;&gt;""," -R","")</f>
        <v/>
      </c>
      <c r="P124" s="12">
        <f>IF(P125&lt;&gt;""," -R","")</f>
        <v/>
      </c>
      <c r="R124" s="12">
        <f>IF(R125&lt;&gt;""," -R","")</f>
        <v/>
      </c>
      <c r="T124" s="12">
        <f>IF(T125&lt;&gt;""," -R","")</f>
        <v/>
      </c>
      <c r="V124" s="12">
        <f>IF(V125&lt;&gt;""," -R","")</f>
        <v/>
      </c>
      <c r="X124" s="12">
        <f>IF(X125&lt;&gt;""," -R","")</f>
        <v/>
      </c>
      <c r="Z124" s="12">
        <f>IF(Z125&lt;&gt;""," -R","")</f>
        <v/>
      </c>
      <c r="AB124" s="12">
        <f>IF(AB125&lt;&gt;""," -R","")</f>
        <v/>
      </c>
      <c r="AD124" s="12">
        <f>IF(AD125&lt;&gt;""," -R","")</f>
        <v/>
      </c>
      <c r="AF124" s="12">
        <f>IF(AF125&lt;&gt;""," -R","")</f>
        <v/>
      </c>
      <c r="AH124" s="12">
        <f>IF(AH125&lt;&gt;""," -R","")</f>
        <v/>
      </c>
      <c r="AJ124" s="12">
        <f>IF(AJ125&lt;&gt;""," -R","")</f>
        <v/>
      </c>
      <c r="AL124" s="12">
        <f>IF(AL125&lt;&gt;""," -R","")</f>
        <v/>
      </c>
      <c r="AN124" s="12">
        <f>IF(AN125&lt;&gt;""," -R","")</f>
        <v/>
      </c>
      <c r="AP124" s="12">
        <f>IF(AP125&lt;&gt;""," -R","")</f>
        <v/>
      </c>
      <c r="AR124" s="12">
        <f>IF(AR125&lt;&gt;""," -R","")</f>
        <v/>
      </c>
      <c r="AT124" s="12">
        <f>IF(AT125&lt;&gt;""," -R","")</f>
        <v/>
      </c>
      <c r="AV124" s="12">
        <f>IF(AV125&lt;&gt;""," -R","")</f>
        <v/>
      </c>
      <c r="AX124" s="12">
        <f>IF(AX125&lt;&gt;""," -R","")</f>
        <v/>
      </c>
      <c r="AZ124" s="12">
        <f>IF(AZ125&lt;&gt;""," -R","")</f>
        <v/>
      </c>
      <c r="BB124" s="12">
        <f>IF(BB125&lt;&gt;""," -R","")</f>
        <v/>
      </c>
      <c r="BD124" s="12">
        <f>IF(BD125&lt;&gt;""," -R","")</f>
        <v/>
      </c>
      <c r="BF124" s="12">
        <f>IF(BF125&lt;&gt;""," -R","")</f>
        <v/>
      </c>
      <c r="BH124" s="12">
        <f>IF(BH125&lt;&gt;""," -R","")</f>
        <v/>
      </c>
      <c r="BJ124" s="12">
        <f>IF(BJ125&lt;&gt;""," -R","")</f>
        <v/>
      </c>
    </row>
    <row r="125">
      <c r="M125" s="12" t="n">
        <v>1.58</v>
      </c>
      <c r="N125" s="12">
        <f>IFERROR(VLOOKUP(M125,'CRUCE RIESGOS'!$C$8:$D$17,2,FALSE),"")</f>
        <v/>
      </c>
      <c r="O125" s="12" t="n">
        <v>2.58000000000001</v>
      </c>
      <c r="P125" s="12">
        <f>IFERROR(VLOOKUP(O125,'CRUCE RIESGOS'!$C$8:$D$17,2,FALSE),"")</f>
        <v/>
      </c>
      <c r="Q125" s="12" t="n">
        <v>3.58000000000002</v>
      </c>
      <c r="R125" s="12">
        <f>IFERROR(VLOOKUP(Q125,'CRUCE RIESGOS'!$C$8:$D$17,2,FALSE),"")</f>
        <v/>
      </c>
      <c r="S125" s="12" t="n">
        <v>4.58000000000003</v>
      </c>
      <c r="T125" s="12">
        <f>IFERROR(VLOOKUP(S125,'CRUCE RIESGOS'!$C$8:$D$17,2,FALSE),"")</f>
        <v/>
      </c>
      <c r="U125" s="12" t="n">
        <v>5.58000000000004</v>
      </c>
      <c r="V125" s="12">
        <f>IFERROR(VLOOKUP(U125,'CRUCE RIESGOS'!$C$8:$D$17,2,FALSE),"")</f>
        <v/>
      </c>
      <c r="W125" s="12" t="n">
        <v>6.58000000000005</v>
      </c>
      <c r="X125" s="12">
        <f>IFERROR(VLOOKUP(W125,'CRUCE RIESGOS'!$C$8:$D$17,2,FALSE),"")</f>
        <v/>
      </c>
      <c r="Y125" s="12" t="n">
        <v>7.58000000000006</v>
      </c>
      <c r="Z125" s="12">
        <f>IFERROR(VLOOKUP(Y125,'CRUCE RIESGOS'!$C$8:$D$17,2,FALSE),"")</f>
        <v/>
      </c>
      <c r="AA125" s="12" t="n">
        <v>8.580000000000069</v>
      </c>
      <c r="AB125" s="12">
        <f>IFERROR(VLOOKUP(AA125,'CRUCE RIESGOS'!$C$8:$D$17,2,FALSE),"")</f>
        <v/>
      </c>
      <c r="AC125" s="12" t="n">
        <v>9.58000000000008</v>
      </c>
      <c r="AD125" s="12">
        <f>IFERROR(VLOOKUP(AC125,'CRUCE RIESGOS'!$C$8:$D$17,2,FALSE),"")</f>
        <v/>
      </c>
      <c r="AE125" s="12" t="n">
        <v>10.5800000000001</v>
      </c>
      <c r="AF125" s="12">
        <f>IFERROR(VLOOKUP(AE125,'CRUCE RIESGOS'!$C$8:$D$17,2,FALSE),"")</f>
        <v/>
      </c>
      <c r="AG125" s="12" t="n">
        <v>11.5800000000001</v>
      </c>
      <c r="AH125" s="12">
        <f>IFERROR(VLOOKUP(AG125,'CRUCE RIESGOS'!$C$8:$D$17,2,FALSE),"")</f>
        <v/>
      </c>
      <c r="AI125" s="12" t="n">
        <v>12.5800000000001</v>
      </c>
      <c r="AJ125" s="12">
        <f>IFERROR(VLOOKUP(AI125,'CRUCE RIESGOS'!$C$8:$D$17,2,FALSE),"")</f>
        <v/>
      </c>
      <c r="AK125" s="12" t="n">
        <v>13.5800000000001</v>
      </c>
      <c r="AL125" s="12">
        <f>IFERROR(VLOOKUP(AK125,'CRUCE RIESGOS'!$C$8:$D$17,2,FALSE),"")</f>
        <v/>
      </c>
      <c r="AM125" s="12" t="n">
        <v>14.5800000000001</v>
      </c>
      <c r="AN125" s="12">
        <f>IFERROR(VLOOKUP(AM125,'CRUCE RIESGOS'!$C$8:$D$17,2,FALSE),"")</f>
        <v/>
      </c>
      <c r="AO125" s="12" t="n">
        <v>15.5800000000001</v>
      </c>
      <c r="AP125" s="12">
        <f>IFERROR(VLOOKUP(AO125,'CRUCE RIESGOS'!$C$8:$D$17,2,FALSE),"")</f>
        <v/>
      </c>
      <c r="AQ125" s="12" t="n">
        <v>16.5800000000001</v>
      </c>
      <c r="AR125" s="12">
        <f>IFERROR(VLOOKUP(AQ125,'CRUCE RIESGOS'!$C$8:$D$17,2,FALSE),"")</f>
        <v/>
      </c>
      <c r="AS125" s="12" t="n">
        <v>17.5800000000002</v>
      </c>
      <c r="AT125" s="12">
        <f>IFERROR(VLOOKUP(AS125,'CRUCE RIESGOS'!$C$8:$D$17,2,FALSE),"")</f>
        <v/>
      </c>
      <c r="AU125" s="12" t="n">
        <v>18.5800000000002</v>
      </c>
      <c r="AV125" s="12">
        <f>IFERROR(VLOOKUP(AU125,'CRUCE RIESGOS'!$C$8:$D$17,2,FALSE),"")</f>
        <v/>
      </c>
      <c r="AW125" s="12" t="n">
        <v>19.5800000000002</v>
      </c>
      <c r="AX125" s="12">
        <f>IFERROR(VLOOKUP(AW125,'CRUCE RIESGOS'!$C$8:$D$17,2,FALSE),"")</f>
        <v/>
      </c>
      <c r="AY125" s="12" t="n">
        <v>20.5800000000002</v>
      </c>
      <c r="AZ125" s="12">
        <f>IFERROR(VLOOKUP(AY125,'CRUCE RIESGOS'!$C$8:$D$17,2,FALSE),"")</f>
        <v/>
      </c>
      <c r="BA125" s="12" t="n">
        <v>21.5800000000002</v>
      </c>
      <c r="BB125" s="12">
        <f>IFERROR(VLOOKUP(BA125,'CRUCE RIESGOS'!$C$8:$D$17,2,FALSE),"")</f>
        <v/>
      </c>
      <c r="BC125" s="12" t="n">
        <v>22.5800000000002</v>
      </c>
      <c r="BD125" s="12">
        <f>IFERROR(VLOOKUP(BC125,'CRUCE RIESGOS'!$C$8:$D$17,2,FALSE),"")</f>
        <v/>
      </c>
      <c r="BE125" s="12" t="n">
        <v>23.5800000000002</v>
      </c>
      <c r="BF125" s="12">
        <f>IFERROR(VLOOKUP(BE125,'CRUCE RIESGOS'!$C$8:$D$17,2,FALSE),"")</f>
        <v/>
      </c>
      <c r="BG125" s="12" t="n">
        <v>24.5800000000002</v>
      </c>
      <c r="BH125" s="12">
        <f>IFERROR(VLOOKUP(BG125,'CRUCE RIESGOS'!$C$8:$D$17,2,FALSE),"")</f>
        <v/>
      </c>
      <c r="BI125" s="12" t="n">
        <v>25.5800000000002</v>
      </c>
      <c r="BJ125" s="12">
        <f>IFERROR(VLOOKUP(BI125,'CRUCE RIESGOS'!$C$8:$D$17,2,FALSE),"")</f>
        <v/>
      </c>
    </row>
    <row r="126">
      <c r="N126" s="12">
        <f>IF(N127&lt;&gt;""," -R","")</f>
        <v/>
      </c>
      <c r="P126" s="12">
        <f>IF(P127&lt;&gt;""," -R","")</f>
        <v/>
      </c>
      <c r="R126" s="12">
        <f>IF(R127&lt;&gt;""," -R","")</f>
        <v/>
      </c>
      <c r="T126" s="12">
        <f>IF(T127&lt;&gt;""," -R","")</f>
        <v/>
      </c>
      <c r="V126" s="12">
        <f>IF(V127&lt;&gt;""," -R","")</f>
        <v/>
      </c>
      <c r="X126" s="12">
        <f>IF(X127&lt;&gt;""," -R","")</f>
        <v/>
      </c>
      <c r="Z126" s="12">
        <f>IF(Z127&lt;&gt;""," -R","")</f>
        <v/>
      </c>
      <c r="AB126" s="12">
        <f>IF(AB127&lt;&gt;""," -R","")</f>
        <v/>
      </c>
      <c r="AD126" s="12">
        <f>IF(AD127&lt;&gt;""," -R","")</f>
        <v/>
      </c>
      <c r="AF126" s="12">
        <f>IF(AF127&lt;&gt;""," -R","")</f>
        <v/>
      </c>
      <c r="AH126" s="12">
        <f>IF(AH127&lt;&gt;""," -R","")</f>
        <v/>
      </c>
      <c r="AJ126" s="12">
        <f>IF(AJ127&lt;&gt;""," -R","")</f>
        <v/>
      </c>
      <c r="AL126" s="12">
        <f>IF(AL127&lt;&gt;""," -R","")</f>
        <v/>
      </c>
      <c r="AN126" s="12">
        <f>IF(AN127&lt;&gt;""," -R","")</f>
        <v/>
      </c>
      <c r="AP126" s="12">
        <f>IF(AP127&lt;&gt;""," -R","")</f>
        <v/>
      </c>
      <c r="AR126" s="12">
        <f>IF(AR127&lt;&gt;""," -R","")</f>
        <v/>
      </c>
      <c r="AT126" s="12">
        <f>IF(AT127&lt;&gt;""," -R","")</f>
        <v/>
      </c>
      <c r="AV126" s="12">
        <f>IF(AV127&lt;&gt;""," -R","")</f>
        <v/>
      </c>
      <c r="AX126" s="12">
        <f>IF(AX127&lt;&gt;""," -R","")</f>
        <v/>
      </c>
      <c r="AZ126" s="12">
        <f>IF(AZ127&lt;&gt;""," -R","")</f>
        <v/>
      </c>
      <c r="BB126" s="12">
        <f>IF(BB127&lt;&gt;""," -R","")</f>
        <v/>
      </c>
      <c r="BD126" s="12">
        <f>IF(BD127&lt;&gt;""," -R","")</f>
        <v/>
      </c>
      <c r="BF126" s="12">
        <f>IF(BF127&lt;&gt;""," -R","")</f>
        <v/>
      </c>
      <c r="BH126" s="12">
        <f>IF(BH127&lt;&gt;""," -R","")</f>
        <v/>
      </c>
      <c r="BJ126" s="12">
        <f>IF(BJ127&lt;&gt;""," -R","")</f>
        <v/>
      </c>
    </row>
    <row r="127">
      <c r="M127" s="12" t="n">
        <v>1.59</v>
      </c>
      <c r="N127" s="12">
        <f>IFERROR(VLOOKUP(M127,'CRUCE RIESGOS'!$C$8:$D$17,2,FALSE),"")</f>
        <v/>
      </c>
      <c r="O127" s="12" t="n">
        <v>2.59000000000001</v>
      </c>
      <c r="P127" s="12">
        <f>IFERROR(VLOOKUP(O127,'CRUCE RIESGOS'!$C$8:$D$17,2,FALSE),"")</f>
        <v/>
      </c>
      <c r="Q127" s="12" t="n">
        <v>3.59000000000002</v>
      </c>
      <c r="R127" s="12">
        <f>IFERROR(VLOOKUP(Q127,'CRUCE RIESGOS'!$C$8:$D$17,2,FALSE),"")</f>
        <v/>
      </c>
      <c r="S127" s="12" t="n">
        <v>4.59000000000003</v>
      </c>
      <c r="T127" s="12">
        <f>IFERROR(VLOOKUP(S127,'CRUCE RIESGOS'!$C$8:$D$17,2,FALSE),"")</f>
        <v/>
      </c>
      <c r="U127" s="12" t="n">
        <v>5.59000000000004</v>
      </c>
      <c r="V127" s="12">
        <f>IFERROR(VLOOKUP(U127,'CRUCE RIESGOS'!$C$8:$D$17,2,FALSE),"")</f>
        <v/>
      </c>
      <c r="W127" s="12" t="n">
        <v>6.59000000000005</v>
      </c>
      <c r="X127" s="12">
        <f>IFERROR(VLOOKUP(W127,'CRUCE RIESGOS'!$C$8:$D$17,2,FALSE),"")</f>
        <v/>
      </c>
      <c r="Y127" s="12" t="n">
        <v>7.59000000000006</v>
      </c>
      <c r="Z127" s="12">
        <f>IFERROR(VLOOKUP(Y127,'CRUCE RIESGOS'!$C$8:$D$17,2,FALSE),"")</f>
        <v/>
      </c>
      <c r="AA127" s="12" t="n">
        <v>8.590000000000069</v>
      </c>
      <c r="AB127" s="12">
        <f>IFERROR(VLOOKUP(AA127,'CRUCE RIESGOS'!$C$8:$D$17,2,FALSE),"")</f>
        <v/>
      </c>
      <c r="AC127" s="12" t="n">
        <v>9.59000000000008</v>
      </c>
      <c r="AD127" s="12">
        <f>IFERROR(VLOOKUP(AC127,'CRUCE RIESGOS'!$C$8:$D$17,2,FALSE),"")</f>
        <v/>
      </c>
      <c r="AE127" s="12" t="n">
        <v>10.5900000000001</v>
      </c>
      <c r="AF127" s="12">
        <f>IFERROR(VLOOKUP(AE127,'CRUCE RIESGOS'!$C$8:$D$17,2,FALSE),"")</f>
        <v/>
      </c>
      <c r="AG127" s="12" t="n">
        <v>11.5900000000001</v>
      </c>
      <c r="AH127" s="12">
        <f>IFERROR(VLOOKUP(AG127,'CRUCE RIESGOS'!$C$8:$D$17,2,FALSE),"")</f>
        <v/>
      </c>
      <c r="AI127" s="12" t="n">
        <v>12.5900000000001</v>
      </c>
      <c r="AJ127" s="12">
        <f>IFERROR(VLOOKUP(AI127,'CRUCE RIESGOS'!$C$8:$D$17,2,FALSE),"")</f>
        <v/>
      </c>
      <c r="AK127" s="12" t="n">
        <v>13.5900000000001</v>
      </c>
      <c r="AL127" s="12">
        <f>IFERROR(VLOOKUP(AK127,'CRUCE RIESGOS'!$C$8:$D$17,2,FALSE),"")</f>
        <v/>
      </c>
      <c r="AM127" s="12" t="n">
        <v>14.5900000000001</v>
      </c>
      <c r="AN127" s="12">
        <f>IFERROR(VLOOKUP(AM127,'CRUCE RIESGOS'!$C$8:$D$17,2,FALSE),"")</f>
        <v/>
      </c>
      <c r="AO127" s="12" t="n">
        <v>15.5900000000001</v>
      </c>
      <c r="AP127" s="12">
        <f>IFERROR(VLOOKUP(AO127,'CRUCE RIESGOS'!$C$8:$D$17,2,FALSE),"")</f>
        <v/>
      </c>
      <c r="AQ127" s="12" t="n">
        <v>16.5900000000001</v>
      </c>
      <c r="AR127" s="12">
        <f>IFERROR(VLOOKUP(AQ127,'CRUCE RIESGOS'!$C$8:$D$17,2,FALSE),"")</f>
        <v/>
      </c>
      <c r="AS127" s="12" t="n">
        <v>17.5900000000002</v>
      </c>
      <c r="AT127" s="12">
        <f>IFERROR(VLOOKUP(AS127,'CRUCE RIESGOS'!$C$8:$D$17,2,FALSE),"")</f>
        <v/>
      </c>
      <c r="AU127" s="12" t="n">
        <v>18.5900000000002</v>
      </c>
      <c r="AV127" s="12">
        <f>IFERROR(VLOOKUP(AU127,'CRUCE RIESGOS'!$C$8:$D$17,2,FALSE),"")</f>
        <v/>
      </c>
      <c r="AW127" s="12" t="n">
        <v>19.5900000000002</v>
      </c>
      <c r="AX127" s="12">
        <f>IFERROR(VLOOKUP(AW127,'CRUCE RIESGOS'!$C$8:$D$17,2,FALSE),"")</f>
        <v/>
      </c>
      <c r="AY127" s="12" t="n">
        <v>20.5900000000002</v>
      </c>
      <c r="AZ127" s="12">
        <f>IFERROR(VLOOKUP(AY127,'CRUCE RIESGOS'!$C$8:$D$17,2,FALSE),"")</f>
        <v/>
      </c>
      <c r="BA127" s="12" t="n">
        <v>21.5900000000002</v>
      </c>
      <c r="BB127" s="12">
        <f>IFERROR(VLOOKUP(BA127,'CRUCE RIESGOS'!$C$8:$D$17,2,FALSE),"")</f>
        <v/>
      </c>
      <c r="BC127" s="12" t="n">
        <v>22.5900000000002</v>
      </c>
      <c r="BD127" s="12">
        <f>IFERROR(VLOOKUP(BC127,'CRUCE RIESGOS'!$C$8:$D$17,2,FALSE),"")</f>
        <v/>
      </c>
      <c r="BE127" s="12" t="n">
        <v>23.5900000000002</v>
      </c>
      <c r="BF127" s="12">
        <f>IFERROR(VLOOKUP(BE127,'CRUCE RIESGOS'!$C$8:$D$17,2,FALSE),"")</f>
        <v/>
      </c>
      <c r="BG127" s="12" t="n">
        <v>24.5900000000002</v>
      </c>
      <c r="BH127" s="12">
        <f>IFERROR(VLOOKUP(BG127,'CRUCE RIESGOS'!$C$8:$D$17,2,FALSE),"")</f>
        <v/>
      </c>
      <c r="BI127" s="12" t="n">
        <v>25.5900000000002</v>
      </c>
      <c r="BJ127" s="12">
        <f>IFERROR(VLOOKUP(BI127,'CRUCE RIESGOS'!$C$8:$D$17,2,FALSE),"")</f>
        <v/>
      </c>
    </row>
    <row r="128">
      <c r="N128" s="12">
        <f>IF(N129&lt;&gt;""," -R","")</f>
        <v/>
      </c>
      <c r="P128" s="12">
        <f>IF(P129&lt;&gt;""," -R","")</f>
        <v/>
      </c>
      <c r="R128" s="12">
        <f>IF(R129&lt;&gt;""," -R","")</f>
        <v/>
      </c>
      <c r="T128" s="12">
        <f>IF(T129&lt;&gt;""," -R","")</f>
        <v/>
      </c>
      <c r="V128" s="12">
        <f>IF(V129&lt;&gt;""," -R","")</f>
        <v/>
      </c>
      <c r="X128" s="12">
        <f>IF(X129&lt;&gt;""," -R","")</f>
        <v/>
      </c>
      <c r="Z128" s="12">
        <f>IF(Z129&lt;&gt;""," -R","")</f>
        <v/>
      </c>
      <c r="AB128" s="12">
        <f>IF(AB129&lt;&gt;""," -R","")</f>
        <v/>
      </c>
      <c r="AD128" s="12">
        <f>IF(AD129&lt;&gt;""," -R","")</f>
        <v/>
      </c>
      <c r="AF128" s="12">
        <f>IF(AF129&lt;&gt;""," -R","")</f>
        <v/>
      </c>
      <c r="AH128" s="12">
        <f>IF(AH129&lt;&gt;""," -R","")</f>
        <v/>
      </c>
      <c r="AJ128" s="12">
        <f>IF(AJ129&lt;&gt;""," -R","")</f>
        <v/>
      </c>
      <c r="AL128" s="12">
        <f>IF(AL129&lt;&gt;""," -R","")</f>
        <v/>
      </c>
      <c r="AN128" s="12">
        <f>IF(AN129&lt;&gt;""," -R","")</f>
        <v/>
      </c>
      <c r="AP128" s="12">
        <f>IF(AP129&lt;&gt;""," -R","")</f>
        <v/>
      </c>
      <c r="AR128" s="12">
        <f>IF(AR129&lt;&gt;""," -R","")</f>
        <v/>
      </c>
      <c r="AT128" s="12">
        <f>IF(AT129&lt;&gt;""," -R","")</f>
        <v/>
      </c>
      <c r="AV128" s="12">
        <f>IF(AV129&lt;&gt;""," -R","")</f>
        <v/>
      </c>
      <c r="AX128" s="12">
        <f>IF(AX129&lt;&gt;""," -R","")</f>
        <v/>
      </c>
      <c r="AZ128" s="12">
        <f>IF(AZ129&lt;&gt;""," -R","")</f>
        <v/>
      </c>
      <c r="BB128" s="12">
        <f>IF(BB129&lt;&gt;""," -R","")</f>
        <v/>
      </c>
      <c r="BD128" s="12">
        <f>IF(BD129&lt;&gt;""," -R","")</f>
        <v/>
      </c>
      <c r="BF128" s="12">
        <f>IF(BF129&lt;&gt;""," -R","")</f>
        <v/>
      </c>
      <c r="BH128" s="12">
        <f>IF(BH129&lt;&gt;""," -R","")</f>
        <v/>
      </c>
      <c r="BJ128" s="12">
        <f>IF(BJ129&lt;&gt;""," -R","")</f>
        <v/>
      </c>
    </row>
    <row r="129">
      <c r="M129" s="12" t="n">
        <v>1.6</v>
      </c>
      <c r="N129" s="12">
        <f>IFERROR(VLOOKUP(M129,'CRUCE RIESGOS'!$C$8:$D$17,2,FALSE),"")</f>
        <v/>
      </c>
      <c r="O129" s="12" t="n">
        <v>2.60000000000001</v>
      </c>
      <c r="P129" s="12">
        <f>IFERROR(VLOOKUP(O129,'CRUCE RIESGOS'!$C$8:$D$17,2,FALSE),"")</f>
        <v/>
      </c>
      <c r="Q129" s="12" t="n">
        <v>3.60000000000002</v>
      </c>
      <c r="R129" s="12">
        <f>IFERROR(VLOOKUP(Q129,'CRUCE RIESGOS'!$C$8:$D$17,2,FALSE),"")</f>
        <v/>
      </c>
      <c r="S129" s="12" t="n">
        <v>4.60000000000003</v>
      </c>
      <c r="T129" s="12">
        <f>IFERROR(VLOOKUP(S129,'CRUCE RIESGOS'!$C$8:$D$17,2,FALSE),"")</f>
        <v/>
      </c>
      <c r="U129" s="12" t="n">
        <v>5.60000000000004</v>
      </c>
      <c r="V129" s="12">
        <f>IFERROR(VLOOKUP(U129,'CRUCE RIESGOS'!$C$8:$D$17,2,FALSE),"")</f>
        <v/>
      </c>
      <c r="W129" s="12" t="n">
        <v>6.60000000000005</v>
      </c>
      <c r="X129" s="12">
        <f>IFERROR(VLOOKUP(W129,'CRUCE RIESGOS'!$C$8:$D$17,2,FALSE),"")</f>
        <v/>
      </c>
      <c r="Y129" s="12" t="n">
        <v>7.60000000000006</v>
      </c>
      <c r="Z129" s="12">
        <f>IFERROR(VLOOKUP(Y129,'CRUCE RIESGOS'!$C$8:$D$17,2,FALSE),"")</f>
        <v/>
      </c>
      <c r="AA129" s="12" t="n">
        <v>8.600000000000071</v>
      </c>
      <c r="AB129" s="12">
        <f>IFERROR(VLOOKUP(AA129,'CRUCE RIESGOS'!$C$8:$D$17,2,FALSE),"")</f>
        <v/>
      </c>
      <c r="AC129" s="12" t="n">
        <v>9.60000000000008</v>
      </c>
      <c r="AD129" s="12">
        <f>IFERROR(VLOOKUP(AC129,'CRUCE RIESGOS'!$C$8:$D$17,2,FALSE),"")</f>
        <v/>
      </c>
      <c r="AE129" s="12" t="n">
        <v>10.6000000000001</v>
      </c>
      <c r="AF129" s="12">
        <f>IFERROR(VLOOKUP(AE129,'CRUCE RIESGOS'!$C$8:$D$17,2,FALSE),"")</f>
        <v/>
      </c>
      <c r="AG129" s="12" t="n">
        <v>11.6000000000001</v>
      </c>
      <c r="AH129" s="12">
        <f>IFERROR(VLOOKUP(AG129,'CRUCE RIESGOS'!$C$8:$D$17,2,FALSE),"")</f>
        <v/>
      </c>
      <c r="AI129" s="12" t="n">
        <v>12.6000000000001</v>
      </c>
      <c r="AJ129" s="12">
        <f>IFERROR(VLOOKUP(AI129,'CRUCE RIESGOS'!$C$8:$D$17,2,FALSE),"")</f>
        <v/>
      </c>
      <c r="AK129" s="12" t="n">
        <v>13.6000000000001</v>
      </c>
      <c r="AL129" s="12">
        <f>IFERROR(VLOOKUP(AK129,'CRUCE RIESGOS'!$C$8:$D$17,2,FALSE),"")</f>
        <v/>
      </c>
      <c r="AM129" s="12" t="n">
        <v>14.6000000000001</v>
      </c>
      <c r="AN129" s="12">
        <f>IFERROR(VLOOKUP(AM129,'CRUCE RIESGOS'!$C$8:$D$17,2,FALSE),"")</f>
        <v/>
      </c>
      <c r="AO129" s="12" t="n">
        <v>15.6000000000001</v>
      </c>
      <c r="AP129" s="12">
        <f>IFERROR(VLOOKUP(AO129,'CRUCE RIESGOS'!$C$8:$D$17,2,FALSE),"")</f>
        <v/>
      </c>
      <c r="AQ129" s="12" t="n">
        <v>16.6000000000001</v>
      </c>
      <c r="AR129" s="12">
        <f>IFERROR(VLOOKUP(AQ129,'CRUCE RIESGOS'!$C$8:$D$17,2,FALSE),"")</f>
        <v/>
      </c>
      <c r="AS129" s="12" t="n">
        <v>17.6000000000002</v>
      </c>
      <c r="AT129" s="12">
        <f>IFERROR(VLOOKUP(AS129,'CRUCE RIESGOS'!$C$8:$D$17,2,FALSE),"")</f>
        <v/>
      </c>
      <c r="AU129" s="12" t="n">
        <v>18.6000000000002</v>
      </c>
      <c r="AV129" s="12">
        <f>IFERROR(VLOOKUP(AU129,'CRUCE RIESGOS'!$C$8:$D$17,2,FALSE),"")</f>
        <v/>
      </c>
      <c r="AW129" s="12" t="n">
        <v>19.6000000000002</v>
      </c>
      <c r="AX129" s="12">
        <f>IFERROR(VLOOKUP(AW129,'CRUCE RIESGOS'!$C$8:$D$17,2,FALSE),"")</f>
        <v/>
      </c>
      <c r="AY129" s="12" t="n">
        <v>20.6000000000002</v>
      </c>
      <c r="AZ129" s="12">
        <f>IFERROR(VLOOKUP(AY129,'CRUCE RIESGOS'!$C$8:$D$17,2,FALSE),"")</f>
        <v/>
      </c>
      <c r="BA129" s="12" t="n">
        <v>21.6000000000002</v>
      </c>
      <c r="BB129" s="12">
        <f>IFERROR(VLOOKUP(BA129,'CRUCE RIESGOS'!$C$8:$D$17,2,FALSE),"")</f>
        <v/>
      </c>
      <c r="BC129" s="12" t="n">
        <v>22.6000000000002</v>
      </c>
      <c r="BD129" s="12">
        <f>IFERROR(VLOOKUP(BC129,'CRUCE RIESGOS'!$C$8:$D$17,2,FALSE),"")</f>
        <v/>
      </c>
      <c r="BE129" s="12" t="n">
        <v>23.6000000000002</v>
      </c>
      <c r="BF129" s="12">
        <f>IFERROR(VLOOKUP(BE129,'CRUCE RIESGOS'!$C$8:$D$17,2,FALSE),"")</f>
        <v/>
      </c>
      <c r="BG129" s="12" t="n">
        <v>24.6000000000002</v>
      </c>
      <c r="BH129" s="12">
        <f>IFERROR(VLOOKUP(BG129,'CRUCE RIESGOS'!$C$8:$D$17,2,FALSE),"")</f>
        <v/>
      </c>
      <c r="BI129" s="12" t="n">
        <v>25.6000000000002</v>
      </c>
      <c r="BJ129" s="12">
        <f>IFERROR(VLOOKUP(BI129,'CRUCE RIESGOS'!$C$8:$D$17,2,FALSE),"")</f>
        <v/>
      </c>
    </row>
    <row r="130">
      <c r="N130" s="12">
        <f>IF(N131&lt;&gt;""," -R","")</f>
        <v/>
      </c>
      <c r="P130" s="12">
        <f>IF(P131&lt;&gt;""," -R","")</f>
        <v/>
      </c>
      <c r="R130" s="12">
        <f>IF(R131&lt;&gt;""," -R","")</f>
        <v/>
      </c>
      <c r="T130" s="12">
        <f>IF(T131&lt;&gt;""," -R","")</f>
        <v/>
      </c>
      <c r="V130" s="12">
        <f>IF(V131&lt;&gt;""," -R","")</f>
        <v/>
      </c>
      <c r="X130" s="12">
        <f>IF(X131&lt;&gt;""," -R","")</f>
        <v/>
      </c>
      <c r="Z130" s="12">
        <f>IF(Z131&lt;&gt;""," -R","")</f>
        <v/>
      </c>
      <c r="AB130" s="12">
        <f>IF(AB131&lt;&gt;""," -R","")</f>
        <v/>
      </c>
      <c r="AD130" s="12">
        <f>IF(AD131&lt;&gt;""," -R","")</f>
        <v/>
      </c>
      <c r="AF130" s="12">
        <f>IF(AF131&lt;&gt;""," -R","")</f>
        <v/>
      </c>
      <c r="AH130" s="12">
        <f>IF(AH131&lt;&gt;""," -R","")</f>
        <v/>
      </c>
      <c r="AJ130" s="12">
        <f>IF(AJ131&lt;&gt;""," -R","")</f>
        <v/>
      </c>
      <c r="AL130" s="12">
        <f>IF(AL131&lt;&gt;""," -R","")</f>
        <v/>
      </c>
      <c r="AN130" s="12">
        <f>IF(AN131&lt;&gt;""," -R","")</f>
        <v/>
      </c>
      <c r="AP130" s="12">
        <f>IF(AP131&lt;&gt;""," -R","")</f>
        <v/>
      </c>
      <c r="AR130" s="12">
        <f>IF(AR131&lt;&gt;""," -R","")</f>
        <v/>
      </c>
      <c r="AT130" s="12">
        <f>IF(AT131&lt;&gt;""," -R","")</f>
        <v/>
      </c>
      <c r="AV130" s="12">
        <f>IF(AV131&lt;&gt;""," -R","")</f>
        <v/>
      </c>
      <c r="AX130" s="12">
        <f>IF(AX131&lt;&gt;""," -R","")</f>
        <v/>
      </c>
      <c r="AZ130" s="12">
        <f>IF(AZ131&lt;&gt;""," -R","")</f>
        <v/>
      </c>
      <c r="BB130" s="12">
        <f>IF(BB131&lt;&gt;""," -R","")</f>
        <v/>
      </c>
      <c r="BD130" s="12">
        <f>IF(BD131&lt;&gt;""," -R","")</f>
        <v/>
      </c>
      <c r="BF130" s="12">
        <f>IF(BF131&lt;&gt;""," -R","")</f>
        <v/>
      </c>
      <c r="BH130" s="12">
        <f>IF(BH131&lt;&gt;""," -R","")</f>
        <v/>
      </c>
      <c r="BJ130" s="12">
        <f>IF(BJ131&lt;&gt;""," -R","")</f>
        <v/>
      </c>
    </row>
    <row r="131">
      <c r="M131" s="12" t="n">
        <v>1.61</v>
      </c>
      <c r="N131" s="12">
        <f>IFERROR(VLOOKUP(M131,'CRUCE RIESGOS'!$C$8:$D$17,2,FALSE),"")</f>
        <v/>
      </c>
      <c r="O131" s="12" t="n">
        <v>2.61000000000001</v>
      </c>
      <c r="P131" s="12">
        <f>IFERROR(VLOOKUP(O131,'CRUCE RIESGOS'!$C$8:$D$17,2,FALSE),"")</f>
        <v/>
      </c>
      <c r="Q131" s="12" t="n">
        <v>3.61000000000002</v>
      </c>
      <c r="R131" s="12">
        <f>IFERROR(VLOOKUP(Q131,'CRUCE RIESGOS'!$C$8:$D$17,2,FALSE),"")</f>
        <v/>
      </c>
      <c r="S131" s="12" t="n">
        <v>4.61000000000003</v>
      </c>
      <c r="T131" s="12">
        <f>IFERROR(VLOOKUP(S131,'CRUCE RIESGOS'!$C$8:$D$17,2,FALSE),"")</f>
        <v/>
      </c>
      <c r="U131" s="12" t="n">
        <v>5.61000000000004</v>
      </c>
      <c r="V131" s="12">
        <f>IFERROR(VLOOKUP(U131,'CRUCE RIESGOS'!$C$8:$D$17,2,FALSE),"")</f>
        <v/>
      </c>
      <c r="W131" s="12" t="n">
        <v>6.61000000000005</v>
      </c>
      <c r="X131" s="12">
        <f>IFERROR(VLOOKUP(W131,'CRUCE RIESGOS'!$C$8:$D$17,2,FALSE),"")</f>
        <v/>
      </c>
      <c r="Y131" s="12" t="n">
        <v>7.61000000000006</v>
      </c>
      <c r="Z131" s="12">
        <f>IFERROR(VLOOKUP(Y131,'CRUCE RIESGOS'!$C$8:$D$17,2,FALSE),"")</f>
        <v/>
      </c>
      <c r="AA131" s="12" t="n">
        <v>8.61000000000007</v>
      </c>
      <c r="AB131" s="12">
        <f>IFERROR(VLOOKUP(AA131,'CRUCE RIESGOS'!$C$8:$D$17,2,FALSE),"")</f>
        <v/>
      </c>
      <c r="AC131" s="12" t="n">
        <v>9.610000000000079</v>
      </c>
      <c r="AD131" s="12">
        <f>IFERROR(VLOOKUP(AC131,'CRUCE RIESGOS'!$C$8:$D$17,2,FALSE),"")</f>
        <v/>
      </c>
      <c r="AE131" s="12" t="n">
        <v>10.6100000000001</v>
      </c>
      <c r="AF131" s="12">
        <f>IFERROR(VLOOKUP(AE131,'CRUCE RIESGOS'!$C$8:$D$17,2,FALSE),"")</f>
        <v/>
      </c>
      <c r="AG131" s="12" t="n">
        <v>11.6100000000001</v>
      </c>
      <c r="AH131" s="12">
        <f>IFERROR(VLOOKUP(AG131,'CRUCE RIESGOS'!$C$8:$D$17,2,FALSE),"")</f>
        <v/>
      </c>
      <c r="AI131" s="12" t="n">
        <v>12.6100000000001</v>
      </c>
      <c r="AJ131" s="12">
        <f>IFERROR(VLOOKUP(AI131,'CRUCE RIESGOS'!$C$8:$D$17,2,FALSE),"")</f>
        <v/>
      </c>
      <c r="AK131" s="12" t="n">
        <v>13.6100000000001</v>
      </c>
      <c r="AL131" s="12">
        <f>IFERROR(VLOOKUP(AK131,'CRUCE RIESGOS'!$C$8:$D$17,2,FALSE),"")</f>
        <v/>
      </c>
      <c r="AM131" s="12" t="n">
        <v>14.6100000000001</v>
      </c>
      <c r="AN131" s="12">
        <f>IFERROR(VLOOKUP(AM131,'CRUCE RIESGOS'!$C$8:$D$17,2,FALSE),"")</f>
        <v/>
      </c>
      <c r="AO131" s="12" t="n">
        <v>15.6100000000001</v>
      </c>
      <c r="AP131" s="12">
        <f>IFERROR(VLOOKUP(AO131,'CRUCE RIESGOS'!$C$8:$D$17,2,FALSE),"")</f>
        <v/>
      </c>
      <c r="AQ131" s="12" t="n">
        <v>16.6100000000001</v>
      </c>
      <c r="AR131" s="12">
        <f>IFERROR(VLOOKUP(AQ131,'CRUCE RIESGOS'!$C$8:$D$17,2,FALSE),"")</f>
        <v/>
      </c>
      <c r="AS131" s="12" t="n">
        <v>17.6100000000002</v>
      </c>
      <c r="AT131" s="12">
        <f>IFERROR(VLOOKUP(AS131,'CRUCE RIESGOS'!$C$8:$D$17,2,FALSE),"")</f>
        <v/>
      </c>
      <c r="AU131" s="12" t="n">
        <v>18.6100000000002</v>
      </c>
      <c r="AV131" s="12">
        <f>IFERROR(VLOOKUP(AU131,'CRUCE RIESGOS'!$C$8:$D$17,2,FALSE),"")</f>
        <v/>
      </c>
      <c r="AW131" s="12" t="n">
        <v>19.6100000000002</v>
      </c>
      <c r="AX131" s="12">
        <f>IFERROR(VLOOKUP(AW131,'CRUCE RIESGOS'!$C$8:$D$17,2,FALSE),"")</f>
        <v/>
      </c>
      <c r="AY131" s="12" t="n">
        <v>20.6100000000002</v>
      </c>
      <c r="AZ131" s="12">
        <f>IFERROR(VLOOKUP(AY131,'CRUCE RIESGOS'!$C$8:$D$17,2,FALSE),"")</f>
        <v/>
      </c>
      <c r="BA131" s="12" t="n">
        <v>21.6100000000002</v>
      </c>
      <c r="BB131" s="12">
        <f>IFERROR(VLOOKUP(BA131,'CRUCE RIESGOS'!$C$8:$D$17,2,FALSE),"")</f>
        <v/>
      </c>
      <c r="BC131" s="12" t="n">
        <v>22.6100000000002</v>
      </c>
      <c r="BD131" s="12">
        <f>IFERROR(VLOOKUP(BC131,'CRUCE RIESGOS'!$C$8:$D$17,2,FALSE),"")</f>
        <v/>
      </c>
      <c r="BE131" s="12" t="n">
        <v>23.6100000000002</v>
      </c>
      <c r="BF131" s="12">
        <f>IFERROR(VLOOKUP(BE131,'CRUCE RIESGOS'!$C$8:$D$17,2,FALSE),"")</f>
        <v/>
      </c>
      <c r="BG131" s="12" t="n">
        <v>24.6100000000002</v>
      </c>
      <c r="BH131" s="12">
        <f>IFERROR(VLOOKUP(BG131,'CRUCE RIESGOS'!$C$8:$D$17,2,FALSE),"")</f>
        <v/>
      </c>
      <c r="BI131" s="12" t="n">
        <v>25.6100000000002</v>
      </c>
      <c r="BJ131" s="12">
        <f>IFERROR(VLOOKUP(BI131,'CRUCE RIESGOS'!$C$8:$D$17,2,FALSE),"")</f>
        <v/>
      </c>
    </row>
    <row r="132">
      <c r="N132" s="12">
        <f>IF(N133&lt;&gt;""," -R","")</f>
        <v/>
      </c>
      <c r="P132" s="12">
        <f>IF(P133&lt;&gt;""," -R","")</f>
        <v/>
      </c>
      <c r="R132" s="12">
        <f>IF(R133&lt;&gt;""," -R","")</f>
        <v/>
      </c>
      <c r="T132" s="12">
        <f>IF(T133&lt;&gt;""," -R","")</f>
        <v/>
      </c>
      <c r="V132" s="12">
        <f>IF(V133&lt;&gt;""," -R","")</f>
        <v/>
      </c>
      <c r="X132" s="12">
        <f>IF(X133&lt;&gt;""," -R","")</f>
        <v/>
      </c>
      <c r="Z132" s="12">
        <f>IF(Z133&lt;&gt;""," -R","")</f>
        <v/>
      </c>
      <c r="AB132" s="12">
        <f>IF(AB133&lt;&gt;""," -R","")</f>
        <v/>
      </c>
      <c r="AD132" s="12">
        <f>IF(AD133&lt;&gt;""," -R","")</f>
        <v/>
      </c>
      <c r="AF132" s="12">
        <f>IF(AF133&lt;&gt;""," -R","")</f>
        <v/>
      </c>
      <c r="AH132" s="12">
        <f>IF(AH133&lt;&gt;""," -R","")</f>
        <v/>
      </c>
      <c r="AJ132" s="12">
        <f>IF(AJ133&lt;&gt;""," -R","")</f>
        <v/>
      </c>
      <c r="AL132" s="12">
        <f>IF(AL133&lt;&gt;""," -R","")</f>
        <v/>
      </c>
      <c r="AN132" s="12">
        <f>IF(AN133&lt;&gt;""," -R","")</f>
        <v/>
      </c>
      <c r="AP132" s="12">
        <f>IF(AP133&lt;&gt;""," -R","")</f>
        <v/>
      </c>
      <c r="AR132" s="12">
        <f>IF(AR133&lt;&gt;""," -R","")</f>
        <v/>
      </c>
      <c r="AT132" s="12">
        <f>IF(AT133&lt;&gt;""," -R","")</f>
        <v/>
      </c>
      <c r="AV132" s="12">
        <f>IF(AV133&lt;&gt;""," -R","")</f>
        <v/>
      </c>
      <c r="AX132" s="12">
        <f>IF(AX133&lt;&gt;""," -R","")</f>
        <v/>
      </c>
      <c r="AZ132" s="12">
        <f>IF(AZ133&lt;&gt;""," -R","")</f>
        <v/>
      </c>
      <c r="BB132" s="12">
        <f>IF(BB133&lt;&gt;""," -R","")</f>
        <v/>
      </c>
      <c r="BD132" s="12">
        <f>IF(BD133&lt;&gt;""," -R","")</f>
        <v/>
      </c>
      <c r="BF132" s="12">
        <f>IF(BF133&lt;&gt;""," -R","")</f>
        <v/>
      </c>
      <c r="BH132" s="12">
        <f>IF(BH133&lt;&gt;""," -R","")</f>
        <v/>
      </c>
      <c r="BJ132" s="12">
        <f>IF(BJ133&lt;&gt;""," -R","")</f>
        <v/>
      </c>
    </row>
    <row r="133">
      <c r="M133" s="12" t="n">
        <v>1.62</v>
      </c>
      <c r="N133" s="12">
        <f>IFERROR(VLOOKUP(M133,'CRUCE RIESGOS'!$C$8:$D$17,2,FALSE),"")</f>
        <v/>
      </c>
      <c r="O133" s="12" t="n">
        <v>2.62000000000001</v>
      </c>
      <c r="P133" s="12">
        <f>IFERROR(VLOOKUP(O133,'CRUCE RIESGOS'!$C$8:$D$17,2,FALSE),"")</f>
        <v/>
      </c>
      <c r="Q133" s="12" t="n">
        <v>3.62000000000002</v>
      </c>
      <c r="R133" s="12">
        <f>IFERROR(VLOOKUP(Q133,'CRUCE RIESGOS'!$C$8:$D$17,2,FALSE),"")</f>
        <v/>
      </c>
      <c r="S133" s="12" t="n">
        <v>4.62000000000003</v>
      </c>
      <c r="T133" s="12">
        <f>IFERROR(VLOOKUP(S133,'CRUCE RIESGOS'!$C$8:$D$17,2,FALSE),"")</f>
        <v/>
      </c>
      <c r="U133" s="12" t="n">
        <v>5.62000000000004</v>
      </c>
      <c r="V133" s="12">
        <f>IFERROR(VLOOKUP(U133,'CRUCE RIESGOS'!$C$8:$D$17,2,FALSE),"")</f>
        <v/>
      </c>
      <c r="W133" s="12" t="n">
        <v>6.62000000000005</v>
      </c>
      <c r="X133" s="12">
        <f>IFERROR(VLOOKUP(W133,'CRUCE RIESGOS'!$C$8:$D$17,2,FALSE),"")</f>
        <v/>
      </c>
      <c r="Y133" s="12" t="n">
        <v>7.62000000000006</v>
      </c>
      <c r="Z133" s="12">
        <f>IFERROR(VLOOKUP(Y133,'CRUCE RIESGOS'!$C$8:$D$17,2,FALSE),"")</f>
        <v/>
      </c>
      <c r="AA133" s="12" t="n">
        <v>8.62000000000007</v>
      </c>
      <c r="AB133" s="12">
        <f>IFERROR(VLOOKUP(AA133,'CRUCE RIESGOS'!$C$8:$D$17,2,FALSE),"")</f>
        <v/>
      </c>
      <c r="AC133" s="12" t="n">
        <v>9.620000000000079</v>
      </c>
      <c r="AD133" s="12">
        <f>IFERROR(VLOOKUP(AC133,'CRUCE RIESGOS'!$C$8:$D$17,2,FALSE),"")</f>
        <v/>
      </c>
      <c r="AE133" s="12" t="n">
        <v>10.6200000000001</v>
      </c>
      <c r="AF133" s="12">
        <f>IFERROR(VLOOKUP(AE133,'CRUCE RIESGOS'!$C$8:$D$17,2,FALSE),"")</f>
        <v/>
      </c>
      <c r="AG133" s="12" t="n">
        <v>11.6200000000001</v>
      </c>
      <c r="AH133" s="12">
        <f>IFERROR(VLOOKUP(AG133,'CRUCE RIESGOS'!$C$8:$D$17,2,FALSE),"")</f>
        <v/>
      </c>
      <c r="AI133" s="12" t="n">
        <v>12.6200000000001</v>
      </c>
      <c r="AJ133" s="12">
        <f>IFERROR(VLOOKUP(AI133,'CRUCE RIESGOS'!$C$8:$D$17,2,FALSE),"")</f>
        <v/>
      </c>
      <c r="AK133" s="12" t="n">
        <v>13.6200000000001</v>
      </c>
      <c r="AL133" s="12">
        <f>IFERROR(VLOOKUP(AK133,'CRUCE RIESGOS'!$C$8:$D$17,2,FALSE),"")</f>
        <v/>
      </c>
      <c r="AM133" s="12" t="n">
        <v>14.6200000000001</v>
      </c>
      <c r="AN133" s="12">
        <f>IFERROR(VLOOKUP(AM133,'CRUCE RIESGOS'!$C$8:$D$17,2,FALSE),"")</f>
        <v/>
      </c>
      <c r="AO133" s="12" t="n">
        <v>15.6200000000001</v>
      </c>
      <c r="AP133" s="12">
        <f>IFERROR(VLOOKUP(AO133,'CRUCE RIESGOS'!$C$8:$D$17,2,FALSE),"")</f>
        <v/>
      </c>
      <c r="AQ133" s="12" t="n">
        <v>16.6200000000001</v>
      </c>
      <c r="AR133" s="12">
        <f>IFERROR(VLOOKUP(AQ133,'CRUCE RIESGOS'!$C$8:$D$17,2,FALSE),"")</f>
        <v/>
      </c>
      <c r="AS133" s="12" t="n">
        <v>17.6200000000002</v>
      </c>
      <c r="AT133" s="12">
        <f>IFERROR(VLOOKUP(AS133,'CRUCE RIESGOS'!$C$8:$D$17,2,FALSE),"")</f>
        <v/>
      </c>
      <c r="AU133" s="12" t="n">
        <v>18.6200000000002</v>
      </c>
      <c r="AV133" s="12">
        <f>IFERROR(VLOOKUP(AU133,'CRUCE RIESGOS'!$C$8:$D$17,2,FALSE),"")</f>
        <v/>
      </c>
      <c r="AW133" s="12" t="n">
        <v>19.6200000000002</v>
      </c>
      <c r="AX133" s="12">
        <f>IFERROR(VLOOKUP(AW133,'CRUCE RIESGOS'!$C$8:$D$17,2,FALSE),"")</f>
        <v/>
      </c>
      <c r="AY133" s="12" t="n">
        <v>20.6200000000002</v>
      </c>
      <c r="AZ133" s="12">
        <f>IFERROR(VLOOKUP(AY133,'CRUCE RIESGOS'!$C$8:$D$17,2,FALSE),"")</f>
        <v/>
      </c>
      <c r="BA133" s="12" t="n">
        <v>21.6200000000002</v>
      </c>
      <c r="BB133" s="12">
        <f>IFERROR(VLOOKUP(BA133,'CRUCE RIESGOS'!$C$8:$D$17,2,FALSE),"")</f>
        <v/>
      </c>
      <c r="BC133" s="12" t="n">
        <v>22.6200000000002</v>
      </c>
      <c r="BD133" s="12">
        <f>IFERROR(VLOOKUP(BC133,'CRUCE RIESGOS'!$C$8:$D$17,2,FALSE),"")</f>
        <v/>
      </c>
      <c r="BE133" s="12" t="n">
        <v>23.6200000000002</v>
      </c>
      <c r="BF133" s="12">
        <f>IFERROR(VLOOKUP(BE133,'CRUCE RIESGOS'!$C$8:$D$17,2,FALSE),"")</f>
        <v/>
      </c>
      <c r="BG133" s="12" t="n">
        <v>24.6200000000002</v>
      </c>
      <c r="BH133" s="12">
        <f>IFERROR(VLOOKUP(BG133,'CRUCE RIESGOS'!$C$8:$D$17,2,FALSE),"")</f>
        <v/>
      </c>
      <c r="BI133" s="12" t="n">
        <v>25.6200000000002</v>
      </c>
      <c r="BJ133" s="12">
        <f>IFERROR(VLOOKUP(BI133,'CRUCE RIESGOS'!$C$8:$D$17,2,FALSE),"")</f>
        <v/>
      </c>
    </row>
    <row r="134">
      <c r="N134" s="12">
        <f>IF(N135&lt;&gt;""," -R","")</f>
        <v/>
      </c>
      <c r="P134" s="12">
        <f>IF(P135&lt;&gt;""," -R","")</f>
        <v/>
      </c>
      <c r="R134" s="12">
        <f>IF(R135&lt;&gt;""," -R","")</f>
        <v/>
      </c>
      <c r="T134" s="12">
        <f>IF(T135&lt;&gt;""," -R","")</f>
        <v/>
      </c>
      <c r="V134" s="12">
        <f>IF(V135&lt;&gt;""," -R","")</f>
        <v/>
      </c>
      <c r="X134" s="12">
        <f>IF(X135&lt;&gt;""," -R","")</f>
        <v/>
      </c>
      <c r="Z134" s="12">
        <f>IF(Z135&lt;&gt;""," -R","")</f>
        <v/>
      </c>
      <c r="AB134" s="12">
        <f>IF(AB135&lt;&gt;""," -R","")</f>
        <v/>
      </c>
      <c r="AD134" s="12">
        <f>IF(AD135&lt;&gt;""," -R","")</f>
        <v/>
      </c>
      <c r="AF134" s="12">
        <f>IF(AF135&lt;&gt;""," -R","")</f>
        <v/>
      </c>
      <c r="AH134" s="12">
        <f>IF(AH135&lt;&gt;""," -R","")</f>
        <v/>
      </c>
      <c r="AJ134" s="12">
        <f>IF(AJ135&lt;&gt;""," -R","")</f>
        <v/>
      </c>
      <c r="AL134" s="12">
        <f>IF(AL135&lt;&gt;""," -R","")</f>
        <v/>
      </c>
      <c r="AN134" s="12">
        <f>IF(AN135&lt;&gt;""," -R","")</f>
        <v/>
      </c>
      <c r="AP134" s="12">
        <f>IF(AP135&lt;&gt;""," -R","")</f>
        <v/>
      </c>
      <c r="AR134" s="12">
        <f>IF(AR135&lt;&gt;""," -R","")</f>
        <v/>
      </c>
      <c r="AT134" s="12">
        <f>IF(AT135&lt;&gt;""," -R","")</f>
        <v/>
      </c>
      <c r="AV134" s="12">
        <f>IF(AV135&lt;&gt;""," -R","")</f>
        <v/>
      </c>
      <c r="AX134" s="12">
        <f>IF(AX135&lt;&gt;""," -R","")</f>
        <v/>
      </c>
      <c r="AZ134" s="12">
        <f>IF(AZ135&lt;&gt;""," -R","")</f>
        <v/>
      </c>
      <c r="BB134" s="12">
        <f>IF(BB135&lt;&gt;""," -R","")</f>
        <v/>
      </c>
      <c r="BD134" s="12">
        <f>IF(BD135&lt;&gt;""," -R","")</f>
        <v/>
      </c>
      <c r="BF134" s="12">
        <f>IF(BF135&lt;&gt;""," -R","")</f>
        <v/>
      </c>
      <c r="BH134" s="12">
        <f>IF(BH135&lt;&gt;""," -R","")</f>
        <v/>
      </c>
      <c r="BJ134" s="12">
        <f>IF(BJ135&lt;&gt;""," -R","")</f>
        <v/>
      </c>
    </row>
    <row r="135">
      <c r="M135" s="12" t="n">
        <v>1.63</v>
      </c>
      <c r="N135" s="12">
        <f>IFERROR(VLOOKUP(M135,'CRUCE RIESGOS'!$C$8:$D$17,2,FALSE),"")</f>
        <v/>
      </c>
      <c r="O135" s="12" t="n">
        <v>2.63000000000001</v>
      </c>
      <c r="P135" s="12">
        <f>IFERROR(VLOOKUP(O135,'CRUCE RIESGOS'!$C$8:$D$17,2,FALSE),"")</f>
        <v/>
      </c>
      <c r="Q135" s="12" t="n">
        <v>3.63000000000002</v>
      </c>
      <c r="R135" s="12">
        <f>IFERROR(VLOOKUP(Q135,'CRUCE RIESGOS'!$C$8:$D$17,2,FALSE),"")</f>
        <v/>
      </c>
      <c r="S135" s="12" t="n">
        <v>4.63000000000003</v>
      </c>
      <c r="T135" s="12">
        <f>IFERROR(VLOOKUP(S135,'CRUCE RIESGOS'!$C$8:$D$17,2,FALSE),"")</f>
        <v/>
      </c>
      <c r="U135" s="12" t="n">
        <v>5.63000000000004</v>
      </c>
      <c r="V135" s="12">
        <f>IFERROR(VLOOKUP(U135,'CRUCE RIESGOS'!$C$8:$D$17,2,FALSE),"")</f>
        <v/>
      </c>
      <c r="W135" s="12" t="n">
        <v>6.63000000000005</v>
      </c>
      <c r="X135" s="12">
        <f>IFERROR(VLOOKUP(W135,'CRUCE RIESGOS'!$C$8:$D$17,2,FALSE),"")</f>
        <v/>
      </c>
      <c r="Y135" s="12" t="n">
        <v>7.63000000000006</v>
      </c>
      <c r="Z135" s="12">
        <f>IFERROR(VLOOKUP(Y135,'CRUCE RIESGOS'!$C$8:$D$17,2,FALSE),"")</f>
        <v/>
      </c>
      <c r="AA135" s="12" t="n">
        <v>8.63000000000007</v>
      </c>
      <c r="AB135" s="12">
        <f>IFERROR(VLOOKUP(AA135,'CRUCE RIESGOS'!$C$8:$D$17,2,FALSE),"")</f>
        <v/>
      </c>
      <c r="AC135" s="12" t="n">
        <v>9.630000000000081</v>
      </c>
      <c r="AD135" s="12">
        <f>IFERROR(VLOOKUP(AC135,'CRUCE RIESGOS'!$C$8:$D$17,2,FALSE),"")</f>
        <v/>
      </c>
      <c r="AE135" s="12" t="n">
        <v>10.6300000000001</v>
      </c>
      <c r="AF135" s="12">
        <f>IFERROR(VLOOKUP(AE135,'CRUCE RIESGOS'!$C$8:$D$17,2,FALSE),"")</f>
        <v/>
      </c>
      <c r="AG135" s="12" t="n">
        <v>11.6300000000001</v>
      </c>
      <c r="AH135" s="12">
        <f>IFERROR(VLOOKUP(AG135,'CRUCE RIESGOS'!$C$8:$D$17,2,FALSE),"")</f>
        <v/>
      </c>
      <c r="AI135" s="12" t="n">
        <v>12.6300000000001</v>
      </c>
      <c r="AJ135" s="12">
        <f>IFERROR(VLOOKUP(AI135,'CRUCE RIESGOS'!$C$8:$D$17,2,FALSE),"")</f>
        <v/>
      </c>
      <c r="AK135" s="12" t="n">
        <v>13.6300000000001</v>
      </c>
      <c r="AL135" s="12">
        <f>IFERROR(VLOOKUP(AK135,'CRUCE RIESGOS'!$C$8:$D$17,2,FALSE),"")</f>
        <v/>
      </c>
      <c r="AM135" s="12" t="n">
        <v>14.6300000000001</v>
      </c>
      <c r="AN135" s="12">
        <f>IFERROR(VLOOKUP(AM135,'CRUCE RIESGOS'!$C$8:$D$17,2,FALSE),"")</f>
        <v/>
      </c>
      <c r="AO135" s="12" t="n">
        <v>15.6300000000001</v>
      </c>
      <c r="AP135" s="12">
        <f>IFERROR(VLOOKUP(AO135,'CRUCE RIESGOS'!$C$8:$D$17,2,FALSE),"")</f>
        <v/>
      </c>
      <c r="AQ135" s="12" t="n">
        <v>16.6300000000002</v>
      </c>
      <c r="AR135" s="12">
        <f>IFERROR(VLOOKUP(AQ135,'CRUCE RIESGOS'!$C$8:$D$17,2,FALSE),"")</f>
        <v/>
      </c>
      <c r="AS135" s="12" t="n">
        <v>17.6300000000002</v>
      </c>
      <c r="AT135" s="12">
        <f>IFERROR(VLOOKUP(AS135,'CRUCE RIESGOS'!$C$8:$D$17,2,FALSE),"")</f>
        <v/>
      </c>
      <c r="AU135" s="12" t="n">
        <v>18.6300000000002</v>
      </c>
      <c r="AV135" s="12">
        <f>IFERROR(VLOOKUP(AU135,'CRUCE RIESGOS'!$C$8:$D$17,2,FALSE),"")</f>
        <v/>
      </c>
      <c r="AW135" s="12" t="n">
        <v>19.6300000000002</v>
      </c>
      <c r="AX135" s="12">
        <f>IFERROR(VLOOKUP(AW135,'CRUCE RIESGOS'!$C$8:$D$17,2,FALSE),"")</f>
        <v/>
      </c>
      <c r="AY135" s="12" t="n">
        <v>20.6300000000002</v>
      </c>
      <c r="AZ135" s="12">
        <f>IFERROR(VLOOKUP(AY135,'CRUCE RIESGOS'!$C$8:$D$17,2,FALSE),"")</f>
        <v/>
      </c>
      <c r="BA135" s="12" t="n">
        <v>21.6300000000002</v>
      </c>
      <c r="BB135" s="12">
        <f>IFERROR(VLOOKUP(BA135,'CRUCE RIESGOS'!$C$8:$D$17,2,FALSE),"")</f>
        <v/>
      </c>
      <c r="BC135" s="12" t="n">
        <v>22.6300000000002</v>
      </c>
      <c r="BD135" s="12">
        <f>IFERROR(VLOOKUP(BC135,'CRUCE RIESGOS'!$C$8:$D$17,2,FALSE),"")</f>
        <v/>
      </c>
      <c r="BE135" s="12" t="n">
        <v>23.6300000000002</v>
      </c>
      <c r="BF135" s="12">
        <f>IFERROR(VLOOKUP(BE135,'CRUCE RIESGOS'!$C$8:$D$17,2,FALSE),"")</f>
        <v/>
      </c>
      <c r="BG135" s="12" t="n">
        <v>24.6300000000002</v>
      </c>
      <c r="BH135" s="12">
        <f>IFERROR(VLOOKUP(BG135,'CRUCE RIESGOS'!$C$8:$D$17,2,FALSE),"")</f>
        <v/>
      </c>
      <c r="BI135" s="12" t="n">
        <v>25.6300000000002</v>
      </c>
      <c r="BJ135" s="12">
        <f>IFERROR(VLOOKUP(BI135,'CRUCE RIESGOS'!$C$8:$D$17,2,FALSE),"")</f>
        <v/>
      </c>
    </row>
    <row r="136">
      <c r="N136" s="12">
        <f>IF(N137&lt;&gt;""," -R","")</f>
        <v/>
      </c>
      <c r="P136" s="12">
        <f>IF(P137&lt;&gt;""," -R","")</f>
        <v/>
      </c>
      <c r="R136" s="12">
        <f>IF(R137&lt;&gt;""," -R","")</f>
        <v/>
      </c>
      <c r="T136" s="12">
        <f>IF(T137&lt;&gt;""," -R","")</f>
        <v/>
      </c>
      <c r="V136" s="12">
        <f>IF(V137&lt;&gt;""," -R","")</f>
        <v/>
      </c>
      <c r="X136" s="12">
        <f>IF(X137&lt;&gt;""," -R","")</f>
        <v/>
      </c>
      <c r="Z136" s="12">
        <f>IF(Z137&lt;&gt;""," -R","")</f>
        <v/>
      </c>
      <c r="AB136" s="12">
        <f>IF(AB137&lt;&gt;""," -R","")</f>
        <v/>
      </c>
      <c r="AD136" s="12">
        <f>IF(AD137&lt;&gt;""," -R","")</f>
        <v/>
      </c>
      <c r="AF136" s="12">
        <f>IF(AF137&lt;&gt;""," -R","")</f>
        <v/>
      </c>
      <c r="AH136" s="12">
        <f>IF(AH137&lt;&gt;""," -R","")</f>
        <v/>
      </c>
      <c r="AJ136" s="12">
        <f>IF(AJ137&lt;&gt;""," -R","")</f>
        <v/>
      </c>
      <c r="AL136" s="12">
        <f>IF(AL137&lt;&gt;""," -R","")</f>
        <v/>
      </c>
      <c r="AN136" s="12">
        <f>IF(AN137&lt;&gt;""," -R","")</f>
        <v/>
      </c>
      <c r="AP136" s="12">
        <f>IF(AP137&lt;&gt;""," -R","")</f>
        <v/>
      </c>
      <c r="AR136" s="12">
        <f>IF(AR137&lt;&gt;""," -R","")</f>
        <v/>
      </c>
      <c r="AT136" s="12">
        <f>IF(AT137&lt;&gt;""," -R","")</f>
        <v/>
      </c>
      <c r="AV136" s="12">
        <f>IF(AV137&lt;&gt;""," -R","")</f>
        <v/>
      </c>
      <c r="AX136" s="12">
        <f>IF(AX137&lt;&gt;""," -R","")</f>
        <v/>
      </c>
      <c r="AZ136" s="12">
        <f>IF(AZ137&lt;&gt;""," -R","")</f>
        <v/>
      </c>
      <c r="BB136" s="12">
        <f>IF(BB137&lt;&gt;""," -R","")</f>
        <v/>
      </c>
      <c r="BD136" s="12">
        <f>IF(BD137&lt;&gt;""," -R","")</f>
        <v/>
      </c>
      <c r="BF136" s="12">
        <f>IF(BF137&lt;&gt;""," -R","")</f>
        <v/>
      </c>
      <c r="BH136" s="12">
        <f>IF(BH137&lt;&gt;""," -R","")</f>
        <v/>
      </c>
      <c r="BJ136" s="12">
        <f>IF(BJ137&lt;&gt;""," -R","")</f>
        <v/>
      </c>
    </row>
    <row r="137">
      <c r="M137" s="12" t="n">
        <v>1.64</v>
      </c>
      <c r="N137" s="12">
        <f>IFERROR(VLOOKUP(M137,'CRUCE RIESGOS'!$C$8:$D$17,2,FALSE),"")</f>
        <v/>
      </c>
      <c r="O137" s="12" t="n">
        <v>2.64000000000001</v>
      </c>
      <c r="P137" s="12">
        <f>IFERROR(VLOOKUP(O137,'CRUCE RIESGOS'!$C$8:$D$17,2,FALSE),"")</f>
        <v/>
      </c>
      <c r="Q137" s="12" t="n">
        <v>3.64000000000002</v>
      </c>
      <c r="R137" s="12">
        <f>IFERROR(VLOOKUP(Q137,'CRUCE RIESGOS'!$C$8:$D$17,2,FALSE),"")</f>
        <v/>
      </c>
      <c r="S137" s="12" t="n">
        <v>4.64000000000003</v>
      </c>
      <c r="T137" s="12">
        <f>IFERROR(VLOOKUP(S137,'CRUCE RIESGOS'!$C$8:$D$17,2,FALSE),"")</f>
        <v/>
      </c>
      <c r="U137" s="12" t="n">
        <v>5.64000000000004</v>
      </c>
      <c r="V137" s="12">
        <f>IFERROR(VLOOKUP(U137,'CRUCE RIESGOS'!$C$8:$D$17,2,FALSE),"")</f>
        <v/>
      </c>
      <c r="W137" s="12" t="n">
        <v>6.64000000000005</v>
      </c>
      <c r="X137" s="12">
        <f>IFERROR(VLOOKUP(W137,'CRUCE RIESGOS'!$C$8:$D$17,2,FALSE),"")</f>
        <v/>
      </c>
      <c r="Y137" s="12" t="n">
        <v>7.64000000000006</v>
      </c>
      <c r="Z137" s="12">
        <f>IFERROR(VLOOKUP(Y137,'CRUCE RIESGOS'!$C$8:$D$17,2,FALSE),"")</f>
        <v/>
      </c>
      <c r="AA137" s="12" t="n">
        <v>8.64000000000007</v>
      </c>
      <c r="AB137" s="12">
        <f>IFERROR(VLOOKUP(AA137,'CRUCE RIESGOS'!$C$8:$D$17,2,FALSE),"")</f>
        <v/>
      </c>
      <c r="AC137" s="12" t="n">
        <v>9.640000000000081</v>
      </c>
      <c r="AD137" s="12">
        <f>IFERROR(VLOOKUP(AC137,'CRUCE RIESGOS'!$C$8:$D$17,2,FALSE),"")</f>
        <v/>
      </c>
      <c r="AE137" s="12" t="n">
        <v>10.6400000000001</v>
      </c>
      <c r="AF137" s="12">
        <f>IFERROR(VLOOKUP(AE137,'CRUCE RIESGOS'!$C$8:$D$17,2,FALSE),"")</f>
        <v/>
      </c>
      <c r="AG137" s="12" t="n">
        <v>11.6400000000001</v>
      </c>
      <c r="AH137" s="12">
        <f>IFERROR(VLOOKUP(AG137,'CRUCE RIESGOS'!$C$8:$D$17,2,FALSE),"")</f>
        <v/>
      </c>
      <c r="AI137" s="12" t="n">
        <v>12.6400000000001</v>
      </c>
      <c r="AJ137" s="12">
        <f>IFERROR(VLOOKUP(AI137,'CRUCE RIESGOS'!$C$8:$D$17,2,FALSE),"")</f>
        <v/>
      </c>
      <c r="AK137" s="12" t="n">
        <v>13.6400000000001</v>
      </c>
      <c r="AL137" s="12">
        <f>IFERROR(VLOOKUP(AK137,'CRUCE RIESGOS'!$C$8:$D$17,2,FALSE),"")</f>
        <v/>
      </c>
      <c r="AM137" s="12" t="n">
        <v>14.6400000000001</v>
      </c>
      <c r="AN137" s="12">
        <f>IFERROR(VLOOKUP(AM137,'CRUCE RIESGOS'!$C$8:$D$17,2,FALSE),"")</f>
        <v/>
      </c>
      <c r="AO137" s="12" t="n">
        <v>15.6400000000001</v>
      </c>
      <c r="AP137" s="12">
        <f>IFERROR(VLOOKUP(AO137,'CRUCE RIESGOS'!$C$8:$D$17,2,FALSE),"")</f>
        <v/>
      </c>
      <c r="AQ137" s="12" t="n">
        <v>16.6400000000001</v>
      </c>
      <c r="AR137" s="12">
        <f>IFERROR(VLOOKUP(AQ137,'CRUCE RIESGOS'!$C$8:$D$17,2,FALSE),"")</f>
        <v/>
      </c>
      <c r="AS137" s="12" t="n">
        <v>17.6400000000002</v>
      </c>
      <c r="AT137" s="12">
        <f>IFERROR(VLOOKUP(AS137,'CRUCE RIESGOS'!$C$8:$D$17,2,FALSE),"")</f>
        <v/>
      </c>
      <c r="AU137" s="12" t="n">
        <v>18.6400000000002</v>
      </c>
      <c r="AV137" s="12">
        <f>IFERROR(VLOOKUP(AU137,'CRUCE RIESGOS'!$C$8:$D$17,2,FALSE),"")</f>
        <v/>
      </c>
      <c r="AW137" s="12" t="n">
        <v>19.6400000000002</v>
      </c>
      <c r="AX137" s="12">
        <f>IFERROR(VLOOKUP(AW137,'CRUCE RIESGOS'!$C$8:$D$17,2,FALSE),"")</f>
        <v/>
      </c>
      <c r="AY137" s="12" t="n">
        <v>20.6400000000002</v>
      </c>
      <c r="AZ137" s="12">
        <f>IFERROR(VLOOKUP(AY137,'CRUCE RIESGOS'!$C$8:$D$17,2,FALSE),"")</f>
        <v/>
      </c>
      <c r="BA137" s="12" t="n">
        <v>21.6400000000002</v>
      </c>
      <c r="BB137" s="12">
        <f>IFERROR(VLOOKUP(BA137,'CRUCE RIESGOS'!$C$8:$D$17,2,FALSE),"")</f>
        <v/>
      </c>
      <c r="BC137" s="12" t="n">
        <v>22.6400000000002</v>
      </c>
      <c r="BD137" s="12">
        <f>IFERROR(VLOOKUP(BC137,'CRUCE RIESGOS'!$C$8:$D$17,2,FALSE),"")</f>
        <v/>
      </c>
      <c r="BE137" s="12" t="n">
        <v>23.6400000000002</v>
      </c>
      <c r="BF137" s="12">
        <f>IFERROR(VLOOKUP(BE137,'CRUCE RIESGOS'!$C$8:$D$17,2,FALSE),"")</f>
        <v/>
      </c>
      <c r="BG137" s="12" t="n">
        <v>24.6400000000002</v>
      </c>
      <c r="BH137" s="12">
        <f>IFERROR(VLOOKUP(BG137,'CRUCE RIESGOS'!$C$8:$D$17,2,FALSE),"")</f>
        <v/>
      </c>
      <c r="BI137" s="12" t="n">
        <v>25.6400000000002</v>
      </c>
      <c r="BJ137" s="12">
        <f>IFERROR(VLOOKUP(BI137,'CRUCE RIESGOS'!$C$8:$D$17,2,FALSE),"")</f>
        <v/>
      </c>
    </row>
    <row r="138">
      <c r="N138" s="12">
        <f>IF(N139&lt;&gt;""," -R","")</f>
        <v/>
      </c>
      <c r="P138" s="12">
        <f>IF(P139&lt;&gt;""," -R","")</f>
        <v/>
      </c>
      <c r="R138" s="12">
        <f>IF(R139&lt;&gt;""," -R","")</f>
        <v/>
      </c>
      <c r="T138" s="12">
        <f>IF(T139&lt;&gt;""," -R","")</f>
        <v/>
      </c>
      <c r="V138" s="12">
        <f>IF(V139&lt;&gt;""," -R","")</f>
        <v/>
      </c>
      <c r="X138" s="12">
        <f>IF(X139&lt;&gt;""," -R","")</f>
        <v/>
      </c>
      <c r="Z138" s="12">
        <f>IF(Z139&lt;&gt;""," -R","")</f>
        <v/>
      </c>
      <c r="AB138" s="12">
        <f>IF(AB139&lt;&gt;""," -R","")</f>
        <v/>
      </c>
      <c r="AD138" s="12">
        <f>IF(AD139&lt;&gt;""," -R","")</f>
        <v/>
      </c>
      <c r="AF138" s="12">
        <f>IF(AF139&lt;&gt;""," -R","")</f>
        <v/>
      </c>
      <c r="AH138" s="12">
        <f>IF(AH139&lt;&gt;""," -R","")</f>
        <v/>
      </c>
      <c r="AJ138" s="12">
        <f>IF(AJ139&lt;&gt;""," -R","")</f>
        <v/>
      </c>
      <c r="AL138" s="12">
        <f>IF(AL139&lt;&gt;""," -R","")</f>
        <v/>
      </c>
      <c r="AN138" s="12">
        <f>IF(AN139&lt;&gt;""," -R","")</f>
        <v/>
      </c>
      <c r="AP138" s="12">
        <f>IF(AP139&lt;&gt;""," -R","")</f>
        <v/>
      </c>
      <c r="AR138" s="12">
        <f>IF(AR139&lt;&gt;""," -R","")</f>
        <v/>
      </c>
      <c r="AT138" s="12">
        <f>IF(AT139&lt;&gt;""," -R","")</f>
        <v/>
      </c>
      <c r="AV138" s="12">
        <f>IF(AV139&lt;&gt;""," -R","")</f>
        <v/>
      </c>
      <c r="AX138" s="12">
        <f>IF(AX139&lt;&gt;""," -R","")</f>
        <v/>
      </c>
      <c r="AZ138" s="12">
        <f>IF(AZ139&lt;&gt;""," -R","")</f>
        <v/>
      </c>
      <c r="BB138" s="12">
        <f>IF(BB139&lt;&gt;""," -R","")</f>
        <v/>
      </c>
      <c r="BD138" s="12">
        <f>IF(BD139&lt;&gt;""," -R","")</f>
        <v/>
      </c>
      <c r="BF138" s="12">
        <f>IF(BF139&lt;&gt;""," -R","")</f>
        <v/>
      </c>
      <c r="BH138" s="12">
        <f>IF(BH139&lt;&gt;""," -R","")</f>
        <v/>
      </c>
      <c r="BJ138" s="12">
        <f>IF(BJ139&lt;&gt;""," -R","")</f>
        <v/>
      </c>
    </row>
    <row r="139">
      <c r="M139" s="12" t="n">
        <v>1.65</v>
      </c>
      <c r="N139" s="12">
        <f>IFERROR(VLOOKUP(M139,'CRUCE RIESGOS'!$C$8:$D$17,2,FALSE),"")</f>
        <v/>
      </c>
      <c r="O139" s="12" t="n">
        <v>2.65000000000001</v>
      </c>
      <c r="P139" s="12">
        <f>IFERROR(VLOOKUP(O139,'CRUCE RIESGOS'!$C$8:$D$17,2,FALSE),"")</f>
        <v/>
      </c>
      <c r="Q139" s="12" t="n">
        <v>3.65000000000002</v>
      </c>
      <c r="R139" s="12">
        <f>IFERROR(VLOOKUP(Q139,'CRUCE RIESGOS'!$C$8:$D$17,2,FALSE),"")</f>
        <v/>
      </c>
      <c r="S139" s="12" t="n">
        <v>4.65000000000003</v>
      </c>
      <c r="T139" s="12">
        <f>IFERROR(VLOOKUP(S139,'CRUCE RIESGOS'!$C$8:$D$17,2,FALSE),"")</f>
        <v/>
      </c>
      <c r="U139" s="12" t="n">
        <v>5.65000000000004</v>
      </c>
      <c r="V139" s="12">
        <f>IFERROR(VLOOKUP(U139,'CRUCE RIESGOS'!$C$8:$D$17,2,FALSE),"")</f>
        <v/>
      </c>
      <c r="W139" s="12" t="n">
        <v>6.65000000000005</v>
      </c>
      <c r="X139" s="12">
        <f>IFERROR(VLOOKUP(W139,'CRUCE RIESGOS'!$C$8:$D$17,2,FALSE),"")</f>
        <v/>
      </c>
      <c r="Y139" s="12" t="n">
        <v>7.65000000000006</v>
      </c>
      <c r="Z139" s="12">
        <f>IFERROR(VLOOKUP(Y139,'CRUCE RIESGOS'!$C$8:$D$17,2,FALSE),"")</f>
        <v/>
      </c>
      <c r="AA139" s="12" t="n">
        <v>8.65000000000007</v>
      </c>
      <c r="AB139" s="12">
        <f>IFERROR(VLOOKUP(AA139,'CRUCE RIESGOS'!$C$8:$D$17,2,FALSE),"")</f>
        <v/>
      </c>
      <c r="AC139" s="12" t="n">
        <v>9.65000000000008</v>
      </c>
      <c r="AD139" s="12">
        <f>IFERROR(VLOOKUP(AC139,'CRUCE RIESGOS'!$C$8:$D$17,2,FALSE),"")</f>
        <v/>
      </c>
      <c r="AE139" s="12" t="n">
        <v>10.6500000000001</v>
      </c>
      <c r="AF139" s="12">
        <f>IFERROR(VLOOKUP(AE139,'CRUCE RIESGOS'!$C$8:$D$17,2,FALSE),"")</f>
        <v/>
      </c>
      <c r="AG139" s="12" t="n">
        <v>11.6500000000001</v>
      </c>
      <c r="AH139" s="12">
        <f>IFERROR(VLOOKUP(AG139,'CRUCE RIESGOS'!$C$8:$D$17,2,FALSE),"")</f>
        <v/>
      </c>
      <c r="AI139" s="12" t="n">
        <v>12.6500000000001</v>
      </c>
      <c r="AJ139" s="12">
        <f>IFERROR(VLOOKUP(AI139,'CRUCE RIESGOS'!$C$8:$D$17,2,FALSE),"")</f>
        <v/>
      </c>
      <c r="AK139" s="12" t="n">
        <v>13.6500000000001</v>
      </c>
      <c r="AL139" s="12">
        <f>IFERROR(VLOOKUP(AK139,'CRUCE RIESGOS'!$C$8:$D$17,2,FALSE),"")</f>
        <v/>
      </c>
      <c r="AM139" s="12" t="n">
        <v>14.6500000000001</v>
      </c>
      <c r="AN139" s="12">
        <f>IFERROR(VLOOKUP(AM139,'CRUCE RIESGOS'!$C$8:$D$17,2,FALSE),"")</f>
        <v/>
      </c>
      <c r="AO139" s="12" t="n">
        <v>15.6500000000001</v>
      </c>
      <c r="AP139" s="12">
        <f>IFERROR(VLOOKUP(AO139,'CRUCE RIESGOS'!$C$8:$D$17,2,FALSE),"")</f>
        <v/>
      </c>
      <c r="AQ139" s="12" t="n">
        <v>16.6500000000002</v>
      </c>
      <c r="AR139" s="12">
        <f>IFERROR(VLOOKUP(AQ139,'CRUCE RIESGOS'!$C$8:$D$17,2,FALSE),"")</f>
        <v/>
      </c>
      <c r="AS139" s="12" t="n">
        <v>17.6500000000002</v>
      </c>
      <c r="AT139" s="12">
        <f>IFERROR(VLOOKUP(AS139,'CRUCE RIESGOS'!$C$8:$D$17,2,FALSE),"")</f>
        <v/>
      </c>
      <c r="AU139" s="12" t="n">
        <v>18.6500000000002</v>
      </c>
      <c r="AV139" s="12">
        <f>IFERROR(VLOOKUP(AU139,'CRUCE RIESGOS'!$C$8:$D$17,2,FALSE),"")</f>
        <v/>
      </c>
      <c r="AW139" s="12" t="n">
        <v>19.6500000000002</v>
      </c>
      <c r="AX139" s="12">
        <f>IFERROR(VLOOKUP(AW139,'CRUCE RIESGOS'!$C$8:$D$17,2,FALSE),"")</f>
        <v/>
      </c>
      <c r="AY139" s="12" t="n">
        <v>20.6500000000002</v>
      </c>
      <c r="AZ139" s="12">
        <f>IFERROR(VLOOKUP(AY139,'CRUCE RIESGOS'!$C$8:$D$17,2,FALSE),"")</f>
        <v/>
      </c>
      <c r="BA139" s="12" t="n">
        <v>21.6500000000002</v>
      </c>
      <c r="BB139" s="12">
        <f>IFERROR(VLOOKUP(BA139,'CRUCE RIESGOS'!$C$8:$D$17,2,FALSE),"")</f>
        <v/>
      </c>
      <c r="BC139" s="12" t="n">
        <v>22.6500000000002</v>
      </c>
      <c r="BD139" s="12">
        <f>IFERROR(VLOOKUP(BC139,'CRUCE RIESGOS'!$C$8:$D$17,2,FALSE),"")</f>
        <v/>
      </c>
      <c r="BE139" s="12" t="n">
        <v>23.6500000000002</v>
      </c>
      <c r="BF139" s="12">
        <f>IFERROR(VLOOKUP(BE139,'CRUCE RIESGOS'!$C$8:$D$17,2,FALSE),"")</f>
        <v/>
      </c>
      <c r="BG139" s="12" t="n">
        <v>24.6500000000002</v>
      </c>
      <c r="BH139" s="12">
        <f>IFERROR(VLOOKUP(BG139,'CRUCE RIESGOS'!$C$8:$D$17,2,FALSE),"")</f>
        <v/>
      </c>
      <c r="BI139" s="12" t="n">
        <v>25.6500000000002</v>
      </c>
      <c r="BJ139" s="12">
        <f>IFERROR(VLOOKUP(BI139,'CRUCE RIESGOS'!$C$8:$D$17,2,FALSE),"")</f>
        <v/>
      </c>
    </row>
    <row r="140">
      <c r="N140" s="12">
        <f>IF(N141&lt;&gt;""," -R","")</f>
        <v/>
      </c>
      <c r="P140" s="12">
        <f>IF(P141&lt;&gt;""," -R","")</f>
        <v/>
      </c>
      <c r="R140" s="12">
        <f>IF(R141&lt;&gt;""," -R","")</f>
        <v/>
      </c>
      <c r="T140" s="12">
        <f>IF(T141&lt;&gt;""," -R","")</f>
        <v/>
      </c>
      <c r="V140" s="12">
        <f>IF(V141&lt;&gt;""," -R","")</f>
        <v/>
      </c>
      <c r="X140" s="12">
        <f>IF(X141&lt;&gt;""," -R","")</f>
        <v/>
      </c>
      <c r="Z140" s="12">
        <f>IF(Z141&lt;&gt;""," -R","")</f>
        <v/>
      </c>
      <c r="AB140" s="12">
        <f>IF(AB141&lt;&gt;""," -R","")</f>
        <v/>
      </c>
      <c r="AD140" s="12">
        <f>IF(AD141&lt;&gt;""," -R","")</f>
        <v/>
      </c>
      <c r="AF140" s="12">
        <f>IF(AF141&lt;&gt;""," -R","")</f>
        <v/>
      </c>
      <c r="AH140" s="12">
        <f>IF(AH141&lt;&gt;""," -R","")</f>
        <v/>
      </c>
      <c r="AJ140" s="12">
        <f>IF(AJ141&lt;&gt;""," -R","")</f>
        <v/>
      </c>
      <c r="AL140" s="12">
        <f>IF(AL141&lt;&gt;""," -R","")</f>
        <v/>
      </c>
      <c r="AN140" s="12">
        <f>IF(AN141&lt;&gt;""," -R","")</f>
        <v/>
      </c>
      <c r="AP140" s="12">
        <f>IF(AP141&lt;&gt;""," -R","")</f>
        <v/>
      </c>
      <c r="AR140" s="12">
        <f>IF(AR141&lt;&gt;""," -R","")</f>
        <v/>
      </c>
      <c r="AT140" s="12">
        <f>IF(AT141&lt;&gt;""," -R","")</f>
        <v/>
      </c>
      <c r="AV140" s="12">
        <f>IF(AV141&lt;&gt;""," -R","")</f>
        <v/>
      </c>
      <c r="AX140" s="12">
        <f>IF(AX141&lt;&gt;""," -R","")</f>
        <v/>
      </c>
      <c r="AZ140" s="12">
        <f>IF(AZ141&lt;&gt;""," -R","")</f>
        <v/>
      </c>
      <c r="BB140" s="12">
        <f>IF(BB141&lt;&gt;""," -R","")</f>
        <v/>
      </c>
      <c r="BD140" s="12">
        <f>IF(BD141&lt;&gt;""," -R","")</f>
        <v/>
      </c>
      <c r="BF140" s="12">
        <f>IF(BF141&lt;&gt;""," -R","")</f>
        <v/>
      </c>
      <c r="BH140" s="12">
        <f>IF(BH141&lt;&gt;""," -R","")</f>
        <v/>
      </c>
      <c r="BJ140" s="12">
        <f>IF(BJ141&lt;&gt;""," -R","")</f>
        <v/>
      </c>
    </row>
    <row r="141">
      <c r="M141" s="12" t="n">
        <v>1.66</v>
      </c>
      <c r="N141" s="12">
        <f>IFERROR(VLOOKUP(M141,'CRUCE RIESGOS'!$C$8:$D$17,2,FALSE),"")</f>
        <v/>
      </c>
      <c r="O141" s="12" t="n">
        <v>2.66000000000001</v>
      </c>
      <c r="P141" s="12">
        <f>IFERROR(VLOOKUP(O141,'CRUCE RIESGOS'!$C$8:$D$17,2,FALSE),"")</f>
        <v/>
      </c>
      <c r="Q141" s="12" t="n">
        <v>3.66000000000002</v>
      </c>
      <c r="R141" s="12">
        <f>IFERROR(VLOOKUP(Q141,'CRUCE RIESGOS'!$C$8:$D$17,2,FALSE),"")</f>
        <v/>
      </c>
      <c r="S141" s="12" t="n">
        <v>4.66000000000003</v>
      </c>
      <c r="T141" s="12">
        <f>IFERROR(VLOOKUP(S141,'CRUCE RIESGOS'!$C$8:$D$17,2,FALSE),"")</f>
        <v/>
      </c>
      <c r="U141" s="12" t="n">
        <v>5.66000000000004</v>
      </c>
      <c r="V141" s="12">
        <f>IFERROR(VLOOKUP(U141,'CRUCE RIESGOS'!$C$8:$D$17,2,FALSE),"")</f>
        <v/>
      </c>
      <c r="W141" s="12" t="n">
        <v>6.66000000000005</v>
      </c>
      <c r="X141" s="12">
        <f>IFERROR(VLOOKUP(W141,'CRUCE RIESGOS'!$C$8:$D$17,2,FALSE),"")</f>
        <v/>
      </c>
      <c r="Y141" s="12" t="n">
        <v>7.66000000000006</v>
      </c>
      <c r="Z141" s="12">
        <f>IFERROR(VLOOKUP(Y141,'CRUCE RIESGOS'!$C$8:$D$17,2,FALSE),"")</f>
        <v/>
      </c>
      <c r="AA141" s="12" t="n">
        <v>8.660000000000069</v>
      </c>
      <c r="AB141" s="12">
        <f>IFERROR(VLOOKUP(AA141,'CRUCE RIESGOS'!$C$8:$D$17,2,FALSE),"")</f>
        <v/>
      </c>
      <c r="AC141" s="12" t="n">
        <v>9.66000000000008</v>
      </c>
      <c r="AD141" s="12">
        <f>IFERROR(VLOOKUP(AC141,'CRUCE RIESGOS'!$C$8:$D$17,2,FALSE),"")</f>
        <v/>
      </c>
      <c r="AE141" s="12" t="n">
        <v>10.6600000000001</v>
      </c>
      <c r="AF141" s="12">
        <f>IFERROR(VLOOKUP(AE141,'CRUCE RIESGOS'!$C$8:$D$17,2,FALSE),"")</f>
        <v/>
      </c>
      <c r="AG141" s="12" t="n">
        <v>11.6600000000001</v>
      </c>
      <c r="AH141" s="12">
        <f>IFERROR(VLOOKUP(AG141,'CRUCE RIESGOS'!$C$8:$D$17,2,FALSE),"")</f>
        <v/>
      </c>
      <c r="AI141" s="12" t="n">
        <v>12.6600000000001</v>
      </c>
      <c r="AJ141" s="12">
        <f>IFERROR(VLOOKUP(AI141,'CRUCE RIESGOS'!$C$8:$D$17,2,FALSE),"")</f>
        <v/>
      </c>
      <c r="AK141" s="12" t="n">
        <v>13.6600000000001</v>
      </c>
      <c r="AL141" s="12">
        <f>IFERROR(VLOOKUP(AK141,'CRUCE RIESGOS'!$C$8:$D$17,2,FALSE),"")</f>
        <v/>
      </c>
      <c r="AM141" s="12" t="n">
        <v>14.6600000000001</v>
      </c>
      <c r="AN141" s="12">
        <f>IFERROR(VLOOKUP(AM141,'CRUCE RIESGOS'!$C$8:$D$17,2,FALSE),"")</f>
        <v/>
      </c>
      <c r="AO141" s="12" t="n">
        <v>15.6600000000001</v>
      </c>
      <c r="AP141" s="12">
        <f>IFERROR(VLOOKUP(AO141,'CRUCE RIESGOS'!$C$8:$D$17,2,FALSE),"")</f>
        <v/>
      </c>
      <c r="AQ141" s="12" t="n">
        <v>16.6600000000001</v>
      </c>
      <c r="AR141" s="12">
        <f>IFERROR(VLOOKUP(AQ141,'CRUCE RIESGOS'!$C$8:$D$17,2,FALSE),"")</f>
        <v/>
      </c>
      <c r="AS141" s="12" t="n">
        <v>17.6600000000002</v>
      </c>
      <c r="AT141" s="12">
        <f>IFERROR(VLOOKUP(AS141,'CRUCE RIESGOS'!$C$8:$D$17,2,FALSE),"")</f>
        <v/>
      </c>
      <c r="AU141" s="12" t="n">
        <v>18.6600000000002</v>
      </c>
      <c r="AV141" s="12">
        <f>IFERROR(VLOOKUP(AU141,'CRUCE RIESGOS'!$C$8:$D$17,2,FALSE),"")</f>
        <v/>
      </c>
      <c r="AW141" s="12" t="n">
        <v>19.6600000000002</v>
      </c>
      <c r="AX141" s="12">
        <f>IFERROR(VLOOKUP(AW141,'CRUCE RIESGOS'!$C$8:$D$17,2,FALSE),"")</f>
        <v/>
      </c>
      <c r="AY141" s="12" t="n">
        <v>20.6600000000002</v>
      </c>
      <c r="AZ141" s="12">
        <f>IFERROR(VLOOKUP(AY141,'CRUCE RIESGOS'!$C$8:$D$17,2,FALSE),"")</f>
        <v/>
      </c>
      <c r="BA141" s="12" t="n">
        <v>21.6600000000002</v>
      </c>
      <c r="BB141" s="12">
        <f>IFERROR(VLOOKUP(BA141,'CRUCE RIESGOS'!$C$8:$D$17,2,FALSE),"")</f>
        <v/>
      </c>
      <c r="BC141" s="12" t="n">
        <v>22.6600000000002</v>
      </c>
      <c r="BD141" s="12">
        <f>IFERROR(VLOOKUP(BC141,'CRUCE RIESGOS'!$C$8:$D$17,2,FALSE),"")</f>
        <v/>
      </c>
      <c r="BE141" s="12" t="n">
        <v>23.6600000000002</v>
      </c>
      <c r="BF141" s="12">
        <f>IFERROR(VLOOKUP(BE141,'CRUCE RIESGOS'!$C$8:$D$17,2,FALSE),"")</f>
        <v/>
      </c>
      <c r="BG141" s="12" t="n">
        <v>24.6600000000002</v>
      </c>
      <c r="BH141" s="12">
        <f>IFERROR(VLOOKUP(BG141,'CRUCE RIESGOS'!$C$8:$D$17,2,FALSE),"")</f>
        <v/>
      </c>
      <c r="BI141" s="12" t="n">
        <v>25.6600000000002</v>
      </c>
      <c r="BJ141" s="12">
        <f>IFERROR(VLOOKUP(BI141,'CRUCE RIESGOS'!$C$8:$D$17,2,FALSE),"")</f>
        <v/>
      </c>
    </row>
    <row r="142">
      <c r="N142" s="12">
        <f>IF(N143&lt;&gt;""," -R","")</f>
        <v/>
      </c>
      <c r="P142" s="12">
        <f>IF(P143&lt;&gt;""," -R","")</f>
        <v/>
      </c>
      <c r="R142" s="12">
        <f>IF(R143&lt;&gt;""," -R","")</f>
        <v/>
      </c>
      <c r="T142" s="12">
        <f>IF(T143&lt;&gt;""," -R","")</f>
        <v/>
      </c>
      <c r="V142" s="12">
        <f>IF(V143&lt;&gt;""," -R","")</f>
        <v/>
      </c>
      <c r="X142" s="12">
        <f>IF(X143&lt;&gt;""," -R","")</f>
        <v/>
      </c>
      <c r="Z142" s="12">
        <f>IF(Z143&lt;&gt;""," -R","")</f>
        <v/>
      </c>
      <c r="AB142" s="12">
        <f>IF(AB143&lt;&gt;""," -R","")</f>
        <v/>
      </c>
      <c r="AD142" s="12">
        <f>IF(AD143&lt;&gt;""," -R","")</f>
        <v/>
      </c>
      <c r="AF142" s="12">
        <f>IF(AF143&lt;&gt;""," -R","")</f>
        <v/>
      </c>
      <c r="AH142" s="12">
        <f>IF(AH143&lt;&gt;""," -R","")</f>
        <v/>
      </c>
      <c r="AJ142" s="12">
        <f>IF(AJ143&lt;&gt;""," -R","")</f>
        <v/>
      </c>
      <c r="AL142" s="12">
        <f>IF(AL143&lt;&gt;""," -R","")</f>
        <v/>
      </c>
      <c r="AN142" s="12">
        <f>IF(AN143&lt;&gt;""," -R","")</f>
        <v/>
      </c>
      <c r="AP142" s="12">
        <f>IF(AP143&lt;&gt;""," -R","")</f>
        <v/>
      </c>
      <c r="AR142" s="12">
        <f>IF(AR143&lt;&gt;""," -R","")</f>
        <v/>
      </c>
      <c r="AT142" s="12">
        <f>IF(AT143&lt;&gt;""," -R","")</f>
        <v/>
      </c>
      <c r="AV142" s="12">
        <f>IF(AV143&lt;&gt;""," -R","")</f>
        <v/>
      </c>
      <c r="AX142" s="12">
        <f>IF(AX143&lt;&gt;""," -R","")</f>
        <v/>
      </c>
      <c r="AZ142" s="12">
        <f>IF(AZ143&lt;&gt;""," -R","")</f>
        <v/>
      </c>
      <c r="BB142" s="12">
        <f>IF(BB143&lt;&gt;""," -R","")</f>
        <v/>
      </c>
      <c r="BD142" s="12">
        <f>IF(BD143&lt;&gt;""," -R","")</f>
        <v/>
      </c>
      <c r="BF142" s="12">
        <f>IF(BF143&lt;&gt;""," -R","")</f>
        <v/>
      </c>
      <c r="BH142" s="12">
        <f>IF(BH143&lt;&gt;""," -R","")</f>
        <v/>
      </c>
      <c r="BJ142" s="12">
        <f>IF(BJ143&lt;&gt;""," -R","")</f>
        <v/>
      </c>
    </row>
    <row r="143">
      <c r="M143" s="12" t="n">
        <v>1.67</v>
      </c>
      <c r="N143" s="12">
        <f>IFERROR(VLOOKUP(M143,'CRUCE RIESGOS'!$C$8:$D$17,2,FALSE),"")</f>
        <v/>
      </c>
      <c r="O143" s="12" t="n">
        <v>2.67000000000002</v>
      </c>
      <c r="P143" s="12">
        <f>IFERROR(VLOOKUP(O143,'CRUCE RIESGOS'!$C$8:$D$17,2,FALSE),"")</f>
        <v/>
      </c>
      <c r="Q143" s="12" t="n">
        <v>3.67000000000004</v>
      </c>
      <c r="R143" s="12">
        <f>IFERROR(VLOOKUP(Q143,'CRUCE RIESGOS'!$C$8:$D$17,2,FALSE),"")</f>
        <v/>
      </c>
      <c r="S143" s="12" t="n">
        <v>4.67000000000006</v>
      </c>
      <c r="T143" s="12">
        <f>IFERROR(VLOOKUP(S143,'CRUCE RIESGOS'!$C$8:$D$17,2,FALSE),"")</f>
        <v/>
      </c>
      <c r="U143" s="12" t="n">
        <v>5.67000000000008</v>
      </c>
      <c r="V143" s="12">
        <f>IFERROR(VLOOKUP(U143,'CRUCE RIESGOS'!$C$8:$D$17,2,FALSE),"")</f>
        <v/>
      </c>
      <c r="W143" s="12" t="n">
        <v>6.6700000000001</v>
      </c>
      <c r="X143" s="12">
        <f>IFERROR(VLOOKUP(W143,'CRUCE RIESGOS'!$C$8:$D$17,2,FALSE),"")</f>
        <v/>
      </c>
      <c r="Y143" s="12" t="n">
        <v>7.67000000000012</v>
      </c>
      <c r="Z143" s="12">
        <f>IFERROR(VLOOKUP(Y143,'CRUCE RIESGOS'!$C$8:$D$17,2,FALSE),"")</f>
        <v/>
      </c>
      <c r="AA143" s="12" t="n">
        <v>8.67000000000014</v>
      </c>
      <c r="AB143" s="12">
        <f>IFERROR(VLOOKUP(AA143,'CRUCE RIESGOS'!$C$8:$D$17,2,FALSE),"")</f>
        <v/>
      </c>
      <c r="AC143" s="12" t="n">
        <v>9.67000000000016</v>
      </c>
      <c r="AD143" s="12">
        <f>IFERROR(VLOOKUP(AC143,'CRUCE RIESGOS'!$C$8:$D$17,2,FALSE),"")</f>
        <v/>
      </c>
      <c r="AE143" s="12" t="n">
        <v>10.6700000000002</v>
      </c>
      <c r="AF143" s="12">
        <f>IFERROR(VLOOKUP(AE143,'CRUCE RIESGOS'!$C$8:$D$17,2,FALSE),"")</f>
        <v/>
      </c>
      <c r="AG143" s="12" t="n">
        <v>11.6700000000002</v>
      </c>
      <c r="AH143" s="12">
        <f>IFERROR(VLOOKUP(AG143,'CRUCE RIESGOS'!$C$8:$D$17,2,FALSE),"")</f>
        <v/>
      </c>
      <c r="AI143" s="12" t="n">
        <v>12.6700000000002</v>
      </c>
      <c r="AJ143" s="12">
        <f>IFERROR(VLOOKUP(AI143,'CRUCE RIESGOS'!$C$8:$D$17,2,FALSE),"")</f>
        <v/>
      </c>
      <c r="AK143" s="12" t="n">
        <v>13.6700000000002</v>
      </c>
      <c r="AL143" s="12">
        <f>IFERROR(VLOOKUP(AK143,'CRUCE RIESGOS'!$C$8:$D$17,2,FALSE),"")</f>
        <v/>
      </c>
      <c r="AM143" s="12" t="n">
        <v>14.6700000000003</v>
      </c>
      <c r="AN143" s="12">
        <f>IFERROR(VLOOKUP(AM143,'CRUCE RIESGOS'!$C$8:$D$17,2,FALSE),"")</f>
        <v/>
      </c>
      <c r="AO143" s="12" t="n">
        <v>15.6700000000003</v>
      </c>
      <c r="AP143" s="12">
        <f>IFERROR(VLOOKUP(AO143,'CRUCE RIESGOS'!$C$8:$D$17,2,FALSE),"")</f>
        <v/>
      </c>
      <c r="AQ143" s="12" t="n">
        <v>16.6700000000003</v>
      </c>
      <c r="AR143" s="12">
        <f>IFERROR(VLOOKUP(AQ143,'CRUCE RIESGOS'!$C$8:$D$17,2,FALSE),"")</f>
        <v/>
      </c>
      <c r="AS143" s="12" t="n">
        <v>17.6700000000003</v>
      </c>
      <c r="AT143" s="12">
        <f>IFERROR(VLOOKUP(AS143,'CRUCE RIESGOS'!$C$8:$D$17,2,FALSE),"")</f>
        <v/>
      </c>
      <c r="AU143" s="12" t="n">
        <v>18.6700000000003</v>
      </c>
      <c r="AV143" s="12">
        <f>IFERROR(VLOOKUP(AU143,'CRUCE RIESGOS'!$C$8:$D$17,2,FALSE),"")</f>
        <v/>
      </c>
      <c r="AW143" s="12" t="n">
        <v>19.6700000000004</v>
      </c>
      <c r="AX143" s="12">
        <f>IFERROR(VLOOKUP(AW143,'CRUCE RIESGOS'!$C$8:$D$17,2,FALSE),"")</f>
        <v/>
      </c>
      <c r="AY143" s="12" t="n">
        <v>20.6700000000004</v>
      </c>
      <c r="AZ143" s="12">
        <f>IFERROR(VLOOKUP(AY143,'CRUCE RIESGOS'!$C$8:$D$17,2,FALSE),"")</f>
        <v/>
      </c>
      <c r="BA143" s="12" t="n">
        <v>21.6700000000004</v>
      </c>
      <c r="BB143" s="12">
        <f>IFERROR(VLOOKUP(BA143,'CRUCE RIESGOS'!$C$8:$D$17,2,FALSE),"")</f>
        <v/>
      </c>
      <c r="BC143" s="12" t="n">
        <v>22.6700000000004</v>
      </c>
      <c r="BD143" s="12">
        <f>IFERROR(VLOOKUP(BC143,'CRUCE RIESGOS'!$C$8:$D$17,2,FALSE),"")</f>
        <v/>
      </c>
      <c r="BE143" s="12" t="n">
        <v>23.6700000000004</v>
      </c>
      <c r="BF143" s="12">
        <f>IFERROR(VLOOKUP(BE143,'CRUCE RIESGOS'!$C$8:$D$17,2,FALSE),"")</f>
        <v/>
      </c>
      <c r="BG143" s="12" t="n">
        <v>24.6700000000005</v>
      </c>
      <c r="BH143" s="12">
        <f>IFERROR(VLOOKUP(BG143,'CRUCE RIESGOS'!$C$8:$D$17,2,FALSE),"")</f>
        <v/>
      </c>
      <c r="BI143" s="12" t="n">
        <v>25.6700000000005</v>
      </c>
      <c r="BJ143" s="12">
        <f>IFERROR(VLOOKUP(BI143,'CRUCE RIESGOS'!$C$8:$D$17,2,FALSE),"")</f>
        <v/>
      </c>
    </row>
    <row r="144">
      <c r="N144" s="12">
        <f>IF(N145&lt;&gt;""," -R","")</f>
        <v/>
      </c>
      <c r="P144" s="12">
        <f>IF(P145&lt;&gt;""," -R","")</f>
        <v/>
      </c>
      <c r="R144" s="12">
        <f>IF(R145&lt;&gt;""," -R","")</f>
        <v/>
      </c>
      <c r="T144" s="12">
        <f>IF(T145&lt;&gt;""," -R","")</f>
        <v/>
      </c>
      <c r="V144" s="12">
        <f>IF(V145&lt;&gt;""," -R","")</f>
        <v/>
      </c>
      <c r="X144" s="12">
        <f>IF(X145&lt;&gt;""," -R","")</f>
        <v/>
      </c>
      <c r="Z144" s="12">
        <f>IF(Z145&lt;&gt;""," -R","")</f>
        <v/>
      </c>
      <c r="AB144" s="12">
        <f>IF(AB145&lt;&gt;""," -R","")</f>
        <v/>
      </c>
      <c r="AD144" s="12">
        <f>IF(AD145&lt;&gt;""," -R","")</f>
        <v/>
      </c>
      <c r="AF144" s="12">
        <f>IF(AF145&lt;&gt;""," -R","")</f>
        <v/>
      </c>
      <c r="AH144" s="12">
        <f>IF(AH145&lt;&gt;""," -R","")</f>
        <v/>
      </c>
      <c r="AJ144" s="12">
        <f>IF(AJ145&lt;&gt;""," -R","")</f>
        <v/>
      </c>
      <c r="AL144" s="12">
        <f>IF(AL145&lt;&gt;""," -R","")</f>
        <v/>
      </c>
      <c r="AN144" s="12">
        <f>IF(AN145&lt;&gt;""," -R","")</f>
        <v/>
      </c>
      <c r="AP144" s="12">
        <f>IF(AP145&lt;&gt;""," -R","")</f>
        <v/>
      </c>
      <c r="AR144" s="12">
        <f>IF(AR145&lt;&gt;""," -R","")</f>
        <v/>
      </c>
      <c r="AT144" s="12">
        <f>IF(AT145&lt;&gt;""," -R","")</f>
        <v/>
      </c>
      <c r="AV144" s="12">
        <f>IF(AV145&lt;&gt;""," -R","")</f>
        <v/>
      </c>
      <c r="AX144" s="12">
        <f>IF(AX145&lt;&gt;""," -R","")</f>
        <v/>
      </c>
      <c r="AZ144" s="12">
        <f>IF(AZ145&lt;&gt;""," -R","")</f>
        <v/>
      </c>
      <c r="BB144" s="12">
        <f>IF(BB145&lt;&gt;""," -R","")</f>
        <v/>
      </c>
      <c r="BD144" s="12">
        <f>IF(BD145&lt;&gt;""," -R","")</f>
        <v/>
      </c>
      <c r="BF144" s="12">
        <f>IF(BF145&lt;&gt;""," -R","")</f>
        <v/>
      </c>
      <c r="BH144" s="12">
        <f>IF(BH145&lt;&gt;""," -R","")</f>
        <v/>
      </c>
      <c r="BJ144" s="12">
        <f>IF(BJ145&lt;&gt;""," -R","")</f>
        <v/>
      </c>
    </row>
    <row r="145">
      <c r="M145" s="12" t="n">
        <v>1.68</v>
      </c>
      <c r="N145" s="12">
        <f>IFERROR(VLOOKUP(M145,'CRUCE RIESGOS'!$C$8:$D$17,2,FALSE),"")</f>
        <v/>
      </c>
      <c r="O145" s="12" t="n">
        <v>2.68000000000001</v>
      </c>
      <c r="P145" s="12">
        <f>IFERROR(VLOOKUP(O145,'CRUCE RIESGOS'!$C$8:$D$17,2,FALSE),"")</f>
        <v/>
      </c>
      <c r="Q145" s="12" t="n">
        <v>3.68000000000002</v>
      </c>
      <c r="R145" s="12">
        <f>IFERROR(VLOOKUP(Q145,'CRUCE RIESGOS'!$C$8:$D$17,2,FALSE),"")</f>
        <v/>
      </c>
      <c r="S145" s="12" t="n">
        <v>4.68000000000003</v>
      </c>
      <c r="T145" s="12">
        <f>IFERROR(VLOOKUP(S145,'CRUCE RIESGOS'!$C$8:$D$17,2,FALSE),"")</f>
        <v/>
      </c>
      <c r="U145" s="12" t="n">
        <v>5.68000000000004</v>
      </c>
      <c r="V145" s="12">
        <f>IFERROR(VLOOKUP(U145,'CRUCE RIESGOS'!$C$8:$D$17,2,FALSE),"")</f>
        <v/>
      </c>
      <c r="W145" s="12" t="n">
        <v>6.68000000000005</v>
      </c>
      <c r="X145" s="12">
        <f>IFERROR(VLOOKUP(W145,'CRUCE RIESGOS'!$C$8:$D$17,2,FALSE),"")</f>
        <v/>
      </c>
      <c r="Y145" s="12" t="n">
        <v>7.68000000000006</v>
      </c>
      <c r="Z145" s="12">
        <f>IFERROR(VLOOKUP(Y145,'CRUCE RIESGOS'!$C$8:$D$17,2,FALSE),"")</f>
        <v/>
      </c>
      <c r="AA145" s="12" t="n">
        <v>8.680000000000071</v>
      </c>
      <c r="AB145" s="12">
        <f>IFERROR(VLOOKUP(AA145,'CRUCE RIESGOS'!$C$8:$D$17,2,FALSE),"")</f>
        <v/>
      </c>
      <c r="AC145" s="12" t="n">
        <v>9.68000000000008</v>
      </c>
      <c r="AD145" s="12">
        <f>IFERROR(VLOOKUP(AC145,'CRUCE RIESGOS'!$C$8:$D$17,2,FALSE),"")</f>
        <v/>
      </c>
      <c r="AE145" s="12" t="n">
        <v>10.6800000000001</v>
      </c>
      <c r="AF145" s="12">
        <f>IFERROR(VLOOKUP(AE145,'CRUCE RIESGOS'!$C$8:$D$17,2,FALSE),"")</f>
        <v/>
      </c>
      <c r="AG145" s="12" t="n">
        <v>11.6800000000001</v>
      </c>
      <c r="AH145" s="12">
        <f>IFERROR(VLOOKUP(AG145,'CRUCE RIESGOS'!$C$8:$D$17,2,FALSE),"")</f>
        <v/>
      </c>
      <c r="AI145" s="12" t="n">
        <v>12.6800000000001</v>
      </c>
      <c r="AJ145" s="12">
        <f>IFERROR(VLOOKUP(AI145,'CRUCE RIESGOS'!$C$8:$D$17,2,FALSE),"")</f>
        <v/>
      </c>
      <c r="AK145" s="12" t="n">
        <v>13.6800000000001</v>
      </c>
      <c r="AL145" s="12">
        <f>IFERROR(VLOOKUP(AK145,'CRUCE RIESGOS'!$C$8:$D$17,2,FALSE),"")</f>
        <v/>
      </c>
      <c r="AM145" s="12" t="n">
        <v>14.6800000000001</v>
      </c>
      <c r="AN145" s="12">
        <f>IFERROR(VLOOKUP(AM145,'CRUCE RIESGOS'!$C$8:$D$17,2,FALSE),"")</f>
        <v/>
      </c>
      <c r="AO145" s="12" t="n">
        <v>15.6800000000001</v>
      </c>
      <c r="AP145" s="12">
        <f>IFERROR(VLOOKUP(AO145,'CRUCE RIESGOS'!$C$8:$D$17,2,FALSE),"")</f>
        <v/>
      </c>
      <c r="AQ145" s="12" t="n">
        <v>16.6800000000001</v>
      </c>
      <c r="AR145" s="12">
        <f>IFERROR(VLOOKUP(AQ145,'CRUCE RIESGOS'!$C$8:$D$17,2,FALSE),"")</f>
        <v/>
      </c>
      <c r="AS145" s="12" t="n">
        <v>17.6800000000002</v>
      </c>
      <c r="AT145" s="12">
        <f>IFERROR(VLOOKUP(AS145,'CRUCE RIESGOS'!$C$8:$D$17,2,FALSE),"")</f>
        <v/>
      </c>
      <c r="AU145" s="12" t="n">
        <v>18.6800000000002</v>
      </c>
      <c r="AV145" s="12">
        <f>IFERROR(VLOOKUP(AU145,'CRUCE RIESGOS'!$C$8:$D$17,2,FALSE),"")</f>
        <v/>
      </c>
      <c r="AW145" s="12" t="n">
        <v>19.6800000000002</v>
      </c>
      <c r="AX145" s="12">
        <f>IFERROR(VLOOKUP(AW145,'CRUCE RIESGOS'!$C$8:$D$17,2,FALSE),"")</f>
        <v/>
      </c>
      <c r="AY145" s="12" t="n">
        <v>20.6800000000002</v>
      </c>
      <c r="AZ145" s="12">
        <f>IFERROR(VLOOKUP(AY145,'CRUCE RIESGOS'!$C$8:$D$17,2,FALSE),"")</f>
        <v/>
      </c>
      <c r="BA145" s="12" t="n">
        <v>21.6800000000002</v>
      </c>
      <c r="BB145" s="12">
        <f>IFERROR(VLOOKUP(BA145,'CRUCE RIESGOS'!$C$8:$D$17,2,FALSE),"")</f>
        <v/>
      </c>
      <c r="BC145" s="12" t="n">
        <v>22.6800000000002</v>
      </c>
      <c r="BD145" s="12">
        <f>IFERROR(VLOOKUP(BC145,'CRUCE RIESGOS'!$C$8:$D$17,2,FALSE),"")</f>
        <v/>
      </c>
      <c r="BE145" s="12" t="n">
        <v>23.6800000000002</v>
      </c>
      <c r="BF145" s="12">
        <f>IFERROR(VLOOKUP(BE145,'CRUCE RIESGOS'!$C$8:$D$17,2,FALSE),"")</f>
        <v/>
      </c>
      <c r="BG145" s="12" t="n">
        <v>24.6800000000002</v>
      </c>
      <c r="BH145" s="12">
        <f>IFERROR(VLOOKUP(BG145,'CRUCE RIESGOS'!$C$8:$D$17,2,FALSE),"")</f>
        <v/>
      </c>
      <c r="BI145" s="12" t="n">
        <v>25.6800000000002</v>
      </c>
      <c r="BJ145" s="12">
        <f>IFERROR(VLOOKUP(BI145,'CRUCE RIESGOS'!$C$8:$D$17,2,FALSE),"")</f>
        <v/>
      </c>
    </row>
    <row r="146">
      <c r="N146" s="12">
        <f>IF(N147&lt;&gt;""," -R","")</f>
        <v/>
      </c>
      <c r="P146" s="12">
        <f>IF(P147&lt;&gt;""," -R","")</f>
        <v/>
      </c>
      <c r="R146" s="12">
        <f>IF(R147&lt;&gt;""," -R","")</f>
        <v/>
      </c>
      <c r="T146" s="12">
        <f>IF(T147&lt;&gt;""," -R","")</f>
        <v/>
      </c>
      <c r="V146" s="12">
        <f>IF(V147&lt;&gt;""," -R","")</f>
        <v/>
      </c>
      <c r="X146" s="12">
        <f>IF(X147&lt;&gt;""," -R","")</f>
        <v/>
      </c>
      <c r="Z146" s="12">
        <f>IF(Z147&lt;&gt;""," -R","")</f>
        <v/>
      </c>
      <c r="AB146" s="12">
        <f>IF(AB147&lt;&gt;""," -R","")</f>
        <v/>
      </c>
      <c r="AD146" s="12">
        <f>IF(AD147&lt;&gt;""," -R","")</f>
        <v/>
      </c>
      <c r="AF146" s="12">
        <f>IF(AF147&lt;&gt;""," -R","")</f>
        <v/>
      </c>
      <c r="AH146" s="12">
        <f>IF(AH147&lt;&gt;""," -R","")</f>
        <v/>
      </c>
      <c r="AJ146" s="12">
        <f>IF(AJ147&lt;&gt;""," -R","")</f>
        <v/>
      </c>
      <c r="AL146" s="12">
        <f>IF(AL147&lt;&gt;""," -R","")</f>
        <v/>
      </c>
      <c r="AN146" s="12">
        <f>IF(AN147&lt;&gt;""," -R","")</f>
        <v/>
      </c>
      <c r="AP146" s="12">
        <f>IF(AP147&lt;&gt;""," -R","")</f>
        <v/>
      </c>
      <c r="AR146" s="12">
        <f>IF(AR147&lt;&gt;""," -R","")</f>
        <v/>
      </c>
      <c r="AT146" s="12">
        <f>IF(AT147&lt;&gt;""," -R","")</f>
        <v/>
      </c>
      <c r="AV146" s="12">
        <f>IF(AV147&lt;&gt;""," -R","")</f>
        <v/>
      </c>
      <c r="AX146" s="12">
        <f>IF(AX147&lt;&gt;""," -R","")</f>
        <v/>
      </c>
      <c r="AZ146" s="12">
        <f>IF(AZ147&lt;&gt;""," -R","")</f>
        <v/>
      </c>
      <c r="BB146" s="12">
        <f>IF(BB147&lt;&gt;""," -R","")</f>
        <v/>
      </c>
      <c r="BD146" s="12">
        <f>IF(BD147&lt;&gt;""," -R","")</f>
        <v/>
      </c>
      <c r="BF146" s="12">
        <f>IF(BF147&lt;&gt;""," -R","")</f>
        <v/>
      </c>
      <c r="BH146" s="12">
        <f>IF(BH147&lt;&gt;""," -R","")</f>
        <v/>
      </c>
      <c r="BJ146" s="12">
        <f>IF(BJ147&lt;&gt;""," -R","")</f>
        <v/>
      </c>
    </row>
    <row r="147">
      <c r="M147" s="12" t="n">
        <v>1.69</v>
      </c>
      <c r="N147" s="12">
        <f>IFERROR(VLOOKUP(M147,'CRUCE RIESGOS'!$C$8:$D$17,2,FALSE),"")</f>
        <v/>
      </c>
      <c r="O147" s="12" t="n">
        <v>2.69000000000001</v>
      </c>
      <c r="P147" s="12">
        <f>IFERROR(VLOOKUP(O147,'CRUCE RIESGOS'!$C$8:$D$17,2,FALSE),"")</f>
        <v/>
      </c>
      <c r="Q147" s="12" t="n">
        <v>3.69000000000002</v>
      </c>
      <c r="R147" s="12">
        <f>IFERROR(VLOOKUP(Q147,'CRUCE RIESGOS'!$C$8:$D$17,2,FALSE),"")</f>
        <v/>
      </c>
      <c r="S147" s="12" t="n">
        <v>4.69000000000003</v>
      </c>
      <c r="T147" s="12">
        <f>IFERROR(VLOOKUP(S147,'CRUCE RIESGOS'!$C$8:$D$17,2,FALSE),"")</f>
        <v/>
      </c>
      <c r="U147" s="12" t="n">
        <v>5.69000000000004</v>
      </c>
      <c r="V147" s="12">
        <f>IFERROR(VLOOKUP(U147,'CRUCE RIESGOS'!$C$8:$D$17,2,FALSE),"")</f>
        <v/>
      </c>
      <c r="W147" s="12" t="n">
        <v>6.69000000000005</v>
      </c>
      <c r="X147" s="12">
        <f>IFERROR(VLOOKUP(W147,'CRUCE RIESGOS'!$C$8:$D$17,2,FALSE),"")</f>
        <v/>
      </c>
      <c r="Y147" s="12" t="n">
        <v>7.69000000000006</v>
      </c>
      <c r="Z147" s="12">
        <f>IFERROR(VLOOKUP(Y147,'CRUCE RIESGOS'!$C$8:$D$17,2,FALSE),"")</f>
        <v/>
      </c>
      <c r="AA147" s="12" t="n">
        <v>8.690000000000071</v>
      </c>
      <c r="AB147" s="12">
        <f>IFERROR(VLOOKUP(AA147,'CRUCE RIESGOS'!$C$8:$D$17,2,FALSE),"")</f>
        <v/>
      </c>
      <c r="AC147" s="12" t="n">
        <v>9.690000000000079</v>
      </c>
      <c r="AD147" s="12">
        <f>IFERROR(VLOOKUP(AC147,'CRUCE RIESGOS'!$C$8:$D$17,2,FALSE),"")</f>
        <v/>
      </c>
      <c r="AE147" s="12" t="n">
        <v>10.6900000000001</v>
      </c>
      <c r="AF147" s="12">
        <f>IFERROR(VLOOKUP(AE147,'CRUCE RIESGOS'!$C$8:$D$17,2,FALSE),"")</f>
        <v/>
      </c>
      <c r="AG147" s="12" t="n">
        <v>11.6900000000001</v>
      </c>
      <c r="AH147" s="12">
        <f>IFERROR(VLOOKUP(AG147,'CRUCE RIESGOS'!$C$8:$D$17,2,FALSE),"")</f>
        <v/>
      </c>
      <c r="AI147" s="12" t="n">
        <v>12.6900000000001</v>
      </c>
      <c r="AJ147" s="12">
        <f>IFERROR(VLOOKUP(AI147,'CRUCE RIESGOS'!$C$8:$D$17,2,FALSE),"")</f>
        <v/>
      </c>
      <c r="AK147" s="12" t="n">
        <v>13.6900000000001</v>
      </c>
      <c r="AL147" s="12">
        <f>IFERROR(VLOOKUP(AK147,'CRUCE RIESGOS'!$C$8:$D$17,2,FALSE),"")</f>
        <v/>
      </c>
      <c r="AM147" s="12" t="n">
        <v>14.6900000000001</v>
      </c>
      <c r="AN147" s="12">
        <f>IFERROR(VLOOKUP(AM147,'CRUCE RIESGOS'!$C$8:$D$17,2,FALSE),"")</f>
        <v/>
      </c>
      <c r="AO147" s="12" t="n">
        <v>15.6900000000001</v>
      </c>
      <c r="AP147" s="12">
        <f>IFERROR(VLOOKUP(AO147,'CRUCE RIESGOS'!$C$8:$D$17,2,FALSE),"")</f>
        <v/>
      </c>
      <c r="AQ147" s="12" t="n">
        <v>16.6900000000002</v>
      </c>
      <c r="AR147" s="12">
        <f>IFERROR(VLOOKUP(AQ147,'CRUCE RIESGOS'!$C$8:$D$17,2,FALSE),"")</f>
        <v/>
      </c>
      <c r="AS147" s="12" t="n">
        <v>17.6900000000002</v>
      </c>
      <c r="AT147" s="12">
        <f>IFERROR(VLOOKUP(AS147,'CRUCE RIESGOS'!$C$8:$D$17,2,FALSE),"")</f>
        <v/>
      </c>
      <c r="AU147" s="12" t="n">
        <v>18.6900000000002</v>
      </c>
      <c r="AV147" s="12">
        <f>IFERROR(VLOOKUP(AU147,'CRUCE RIESGOS'!$C$8:$D$17,2,FALSE),"")</f>
        <v/>
      </c>
      <c r="AW147" s="12" t="n">
        <v>19.6900000000002</v>
      </c>
      <c r="AX147" s="12">
        <f>IFERROR(VLOOKUP(AW147,'CRUCE RIESGOS'!$C$8:$D$17,2,FALSE),"")</f>
        <v/>
      </c>
      <c r="AY147" s="12" t="n">
        <v>20.6900000000002</v>
      </c>
      <c r="AZ147" s="12">
        <f>IFERROR(VLOOKUP(AY147,'CRUCE RIESGOS'!$C$8:$D$17,2,FALSE),"")</f>
        <v/>
      </c>
      <c r="BA147" s="12" t="n">
        <v>21.6900000000002</v>
      </c>
      <c r="BB147" s="12">
        <f>IFERROR(VLOOKUP(BA147,'CRUCE RIESGOS'!$C$8:$D$17,2,FALSE),"")</f>
        <v/>
      </c>
      <c r="BC147" s="12" t="n">
        <v>22.6900000000002</v>
      </c>
      <c r="BD147" s="12">
        <f>IFERROR(VLOOKUP(BC147,'CRUCE RIESGOS'!$C$8:$D$17,2,FALSE),"")</f>
        <v/>
      </c>
      <c r="BE147" s="12" t="n">
        <v>23.6900000000002</v>
      </c>
      <c r="BF147" s="12">
        <f>IFERROR(VLOOKUP(BE147,'CRUCE RIESGOS'!$C$8:$D$17,2,FALSE),"")</f>
        <v/>
      </c>
      <c r="BG147" s="12" t="n">
        <v>24.6900000000002</v>
      </c>
      <c r="BH147" s="12">
        <f>IFERROR(VLOOKUP(BG147,'CRUCE RIESGOS'!$C$8:$D$17,2,FALSE),"")</f>
        <v/>
      </c>
      <c r="BI147" s="12" t="n">
        <v>25.6900000000002</v>
      </c>
      <c r="BJ147" s="12">
        <f>IFERROR(VLOOKUP(BI147,'CRUCE RIESGOS'!$C$8:$D$17,2,FALSE),"")</f>
        <v/>
      </c>
    </row>
    <row r="148">
      <c r="N148" s="12">
        <f>IF(N149&lt;&gt;""," -R","")</f>
        <v/>
      </c>
      <c r="P148" s="12">
        <f>IF(P149&lt;&gt;""," -R","")</f>
        <v/>
      </c>
      <c r="R148" s="12">
        <f>IF(R149&lt;&gt;""," -R","")</f>
        <v/>
      </c>
      <c r="T148" s="12">
        <f>IF(T149&lt;&gt;""," -R","")</f>
        <v/>
      </c>
      <c r="V148" s="12">
        <f>IF(V149&lt;&gt;""," -R","")</f>
        <v/>
      </c>
      <c r="X148" s="12">
        <f>IF(X149&lt;&gt;""," -R","")</f>
        <v/>
      </c>
      <c r="Z148" s="12">
        <f>IF(Z149&lt;&gt;""," -R","")</f>
        <v/>
      </c>
      <c r="AB148" s="12">
        <f>IF(AB149&lt;&gt;""," -R","")</f>
        <v/>
      </c>
      <c r="AD148" s="12">
        <f>IF(AD149&lt;&gt;""," -R","")</f>
        <v/>
      </c>
      <c r="AF148" s="12">
        <f>IF(AF149&lt;&gt;""," -R","")</f>
        <v/>
      </c>
      <c r="AH148" s="12">
        <f>IF(AH149&lt;&gt;""," -R","")</f>
        <v/>
      </c>
      <c r="AJ148" s="12">
        <f>IF(AJ149&lt;&gt;""," -R","")</f>
        <v/>
      </c>
      <c r="AL148" s="12">
        <f>IF(AL149&lt;&gt;""," -R","")</f>
        <v/>
      </c>
      <c r="AN148" s="12">
        <f>IF(AN149&lt;&gt;""," -R","")</f>
        <v/>
      </c>
      <c r="AP148" s="12">
        <f>IF(AP149&lt;&gt;""," -R","")</f>
        <v/>
      </c>
      <c r="AR148" s="12">
        <f>IF(AR149&lt;&gt;""," -R","")</f>
        <v/>
      </c>
      <c r="AT148" s="12">
        <f>IF(AT149&lt;&gt;""," -R","")</f>
        <v/>
      </c>
      <c r="AV148" s="12">
        <f>IF(AV149&lt;&gt;""," -R","")</f>
        <v/>
      </c>
      <c r="AX148" s="12">
        <f>IF(AX149&lt;&gt;""," -R","")</f>
        <v/>
      </c>
      <c r="AZ148" s="12">
        <f>IF(AZ149&lt;&gt;""," -R","")</f>
        <v/>
      </c>
      <c r="BB148" s="12">
        <f>IF(BB149&lt;&gt;""," -R","")</f>
        <v/>
      </c>
      <c r="BD148" s="12">
        <f>IF(BD149&lt;&gt;""," -R","")</f>
        <v/>
      </c>
      <c r="BF148" s="12">
        <f>IF(BF149&lt;&gt;""," -R","")</f>
        <v/>
      </c>
      <c r="BH148" s="12">
        <f>IF(BH149&lt;&gt;""," -R","")</f>
        <v/>
      </c>
      <c r="BJ148" s="12">
        <f>IF(BJ149&lt;&gt;""," -R","")</f>
        <v/>
      </c>
    </row>
    <row r="149">
      <c r="M149" s="12" t="n">
        <v>1.7</v>
      </c>
      <c r="N149" s="12">
        <f>IFERROR(VLOOKUP(M149,'CRUCE RIESGOS'!$C$8:$D$17,2,FALSE),"")</f>
        <v/>
      </c>
      <c r="O149" s="12" t="n">
        <v>2.70000000000001</v>
      </c>
      <c r="P149" s="12">
        <f>IFERROR(VLOOKUP(O149,'CRUCE RIESGOS'!$C$8:$D$17,2,FALSE),"")</f>
        <v/>
      </c>
      <c r="Q149" s="12" t="n">
        <v>3.70000000000002</v>
      </c>
      <c r="R149" s="12">
        <f>IFERROR(VLOOKUP(Q149,'CRUCE RIESGOS'!$C$8:$D$17,2,FALSE),"")</f>
        <v/>
      </c>
      <c r="S149" s="12" t="n">
        <v>4.70000000000003</v>
      </c>
      <c r="T149" s="12">
        <f>IFERROR(VLOOKUP(S149,'CRUCE RIESGOS'!$C$8:$D$17,2,FALSE),"")</f>
        <v/>
      </c>
      <c r="U149" s="12" t="n">
        <v>5.70000000000004</v>
      </c>
      <c r="V149" s="12">
        <f>IFERROR(VLOOKUP(U149,'CRUCE RIESGOS'!$C$8:$D$17,2,FALSE),"")</f>
        <v/>
      </c>
      <c r="W149" s="12" t="n">
        <v>6.70000000000005</v>
      </c>
      <c r="X149" s="12">
        <f>IFERROR(VLOOKUP(W149,'CRUCE RIESGOS'!$C$8:$D$17,2,FALSE),"")</f>
        <v/>
      </c>
      <c r="Y149" s="12" t="n">
        <v>7.70000000000006</v>
      </c>
      <c r="Z149" s="12">
        <f>IFERROR(VLOOKUP(Y149,'CRUCE RIESGOS'!$C$8:$D$17,2,FALSE),"")</f>
        <v/>
      </c>
      <c r="AA149" s="12" t="n">
        <v>8.70000000000007</v>
      </c>
      <c r="AB149" s="12">
        <f>IFERROR(VLOOKUP(AA149,'CRUCE RIESGOS'!$C$8:$D$17,2,FALSE),"")</f>
        <v/>
      </c>
      <c r="AC149" s="12" t="n">
        <v>9.700000000000079</v>
      </c>
      <c r="AD149" s="12">
        <f>IFERROR(VLOOKUP(AC149,'CRUCE RIESGOS'!$C$8:$D$17,2,FALSE),"")</f>
        <v/>
      </c>
      <c r="AE149" s="12" t="n">
        <v>10.7000000000001</v>
      </c>
      <c r="AF149" s="12">
        <f>IFERROR(VLOOKUP(AE149,'CRUCE RIESGOS'!$C$8:$D$17,2,FALSE),"")</f>
        <v/>
      </c>
      <c r="AG149" s="12" t="n">
        <v>11.7000000000001</v>
      </c>
      <c r="AH149" s="12">
        <f>IFERROR(VLOOKUP(AG149,'CRUCE RIESGOS'!$C$8:$D$17,2,FALSE),"")</f>
        <v/>
      </c>
      <c r="AI149" s="12" t="n">
        <v>12.7000000000001</v>
      </c>
      <c r="AJ149" s="12">
        <f>IFERROR(VLOOKUP(AI149,'CRUCE RIESGOS'!$C$8:$D$17,2,FALSE),"")</f>
        <v/>
      </c>
      <c r="AK149" s="12" t="n">
        <v>13.7000000000001</v>
      </c>
      <c r="AL149" s="12">
        <f>IFERROR(VLOOKUP(AK149,'CRUCE RIESGOS'!$C$8:$D$17,2,FALSE),"")</f>
        <v/>
      </c>
      <c r="AM149" s="12" t="n">
        <v>14.7000000000001</v>
      </c>
      <c r="AN149" s="12">
        <f>IFERROR(VLOOKUP(AM149,'CRUCE RIESGOS'!$C$8:$D$17,2,FALSE),"")</f>
        <v/>
      </c>
      <c r="AO149" s="12" t="n">
        <v>15.7000000000001</v>
      </c>
      <c r="AP149" s="12">
        <f>IFERROR(VLOOKUP(AO149,'CRUCE RIESGOS'!$C$8:$D$17,2,FALSE),"")</f>
        <v/>
      </c>
      <c r="AQ149" s="12" t="n">
        <v>16.7000000000001</v>
      </c>
      <c r="AR149" s="12">
        <f>IFERROR(VLOOKUP(AQ149,'CRUCE RIESGOS'!$C$8:$D$17,2,FALSE),"")</f>
        <v/>
      </c>
      <c r="AS149" s="12" t="n">
        <v>17.7000000000002</v>
      </c>
      <c r="AT149" s="12">
        <f>IFERROR(VLOOKUP(AS149,'CRUCE RIESGOS'!$C$8:$D$17,2,FALSE),"")</f>
        <v/>
      </c>
      <c r="AU149" s="12" t="n">
        <v>18.7000000000002</v>
      </c>
      <c r="AV149" s="12">
        <f>IFERROR(VLOOKUP(AU149,'CRUCE RIESGOS'!$C$8:$D$17,2,FALSE),"")</f>
        <v/>
      </c>
      <c r="AW149" s="12" t="n">
        <v>19.7000000000002</v>
      </c>
      <c r="AX149" s="12">
        <f>IFERROR(VLOOKUP(AW149,'CRUCE RIESGOS'!$C$8:$D$17,2,FALSE),"")</f>
        <v/>
      </c>
      <c r="AY149" s="12" t="n">
        <v>20.7000000000002</v>
      </c>
      <c r="AZ149" s="12">
        <f>IFERROR(VLOOKUP(AY149,'CRUCE RIESGOS'!$C$8:$D$17,2,FALSE),"")</f>
        <v/>
      </c>
      <c r="BA149" s="12" t="n">
        <v>21.7000000000002</v>
      </c>
      <c r="BB149" s="12">
        <f>IFERROR(VLOOKUP(BA149,'CRUCE RIESGOS'!$C$8:$D$17,2,FALSE),"")</f>
        <v/>
      </c>
      <c r="BC149" s="12" t="n">
        <v>22.7000000000002</v>
      </c>
      <c r="BD149" s="12">
        <f>IFERROR(VLOOKUP(BC149,'CRUCE RIESGOS'!$C$8:$D$17,2,FALSE),"")</f>
        <v/>
      </c>
      <c r="BE149" s="12" t="n">
        <v>23.7000000000002</v>
      </c>
      <c r="BF149" s="12">
        <f>IFERROR(VLOOKUP(BE149,'CRUCE RIESGOS'!$C$8:$D$17,2,FALSE),"")</f>
        <v/>
      </c>
      <c r="BG149" s="12" t="n">
        <v>24.7000000000002</v>
      </c>
      <c r="BH149" s="12">
        <f>IFERROR(VLOOKUP(BG149,'CRUCE RIESGOS'!$C$8:$D$17,2,FALSE),"")</f>
        <v/>
      </c>
      <c r="BI149" s="12" t="n">
        <v>25.7000000000002</v>
      </c>
      <c r="BJ149" s="12">
        <f>IFERROR(VLOOKUP(BI149,'CRUCE RIESGOS'!$C$8:$D$17,2,FALSE),"")</f>
        <v/>
      </c>
    </row>
    <row r="150">
      <c r="N150" s="12">
        <f>IF(N151&lt;&gt;""," -R","")</f>
        <v/>
      </c>
      <c r="P150" s="12">
        <f>IF(P151&lt;&gt;""," -R","")</f>
        <v/>
      </c>
      <c r="R150" s="12">
        <f>IF(R151&lt;&gt;""," -R","")</f>
        <v/>
      </c>
      <c r="T150" s="12">
        <f>IF(T151&lt;&gt;""," -R","")</f>
        <v/>
      </c>
      <c r="V150" s="12">
        <f>IF(V151&lt;&gt;""," -R","")</f>
        <v/>
      </c>
      <c r="X150" s="12">
        <f>IF(X151&lt;&gt;""," -R","")</f>
        <v/>
      </c>
      <c r="Z150" s="12">
        <f>IF(Z151&lt;&gt;""," -R","")</f>
        <v/>
      </c>
      <c r="AB150" s="12">
        <f>IF(AB151&lt;&gt;""," -R","")</f>
        <v/>
      </c>
      <c r="AD150" s="12">
        <f>IF(AD151&lt;&gt;""," -R","")</f>
        <v/>
      </c>
      <c r="AF150" s="12">
        <f>IF(AF151&lt;&gt;""," -R","")</f>
        <v/>
      </c>
      <c r="AH150" s="12">
        <f>IF(AH151&lt;&gt;""," -R","")</f>
        <v/>
      </c>
      <c r="AJ150" s="12">
        <f>IF(AJ151&lt;&gt;""," -R","")</f>
        <v/>
      </c>
      <c r="AL150" s="12">
        <f>IF(AL151&lt;&gt;""," -R","")</f>
        <v/>
      </c>
      <c r="AN150" s="12">
        <f>IF(AN151&lt;&gt;""," -R","")</f>
        <v/>
      </c>
      <c r="AP150" s="12">
        <f>IF(AP151&lt;&gt;""," -R","")</f>
        <v/>
      </c>
      <c r="AR150" s="12">
        <f>IF(AR151&lt;&gt;""," -R","")</f>
        <v/>
      </c>
      <c r="AT150" s="12">
        <f>IF(AT151&lt;&gt;""," -R","")</f>
        <v/>
      </c>
      <c r="AV150" s="12">
        <f>IF(AV151&lt;&gt;""," -R","")</f>
        <v/>
      </c>
      <c r="AX150" s="12">
        <f>IF(AX151&lt;&gt;""," -R","")</f>
        <v/>
      </c>
      <c r="AZ150" s="12">
        <f>IF(AZ151&lt;&gt;""," -R","")</f>
        <v/>
      </c>
      <c r="BB150" s="12">
        <f>IF(BB151&lt;&gt;""," -R","")</f>
        <v/>
      </c>
      <c r="BD150" s="12">
        <f>IF(BD151&lt;&gt;""," -R","")</f>
        <v/>
      </c>
      <c r="BF150" s="12">
        <f>IF(BF151&lt;&gt;""," -R","")</f>
        <v/>
      </c>
      <c r="BH150" s="12">
        <f>IF(BH151&lt;&gt;""," -R","")</f>
        <v/>
      </c>
      <c r="BJ150" s="12">
        <f>IF(BJ151&lt;&gt;""," -R","")</f>
        <v/>
      </c>
    </row>
    <row r="151">
      <c r="M151" s="12" t="n">
        <v>1.71</v>
      </c>
      <c r="N151" s="12">
        <f>IFERROR(VLOOKUP(M151,'CRUCE RIESGOS'!$C$8:$D$17,2,FALSE),"")</f>
        <v/>
      </c>
      <c r="O151" s="12" t="n">
        <v>2.71000000000002</v>
      </c>
      <c r="P151" s="12">
        <f>IFERROR(VLOOKUP(O151,'CRUCE RIESGOS'!$C$8:$D$17,2,FALSE),"")</f>
        <v/>
      </c>
      <c r="Q151" s="12" t="n">
        <v>3.71000000000004</v>
      </c>
      <c r="R151" s="12">
        <f>IFERROR(VLOOKUP(Q151,'CRUCE RIESGOS'!$C$8:$D$17,2,FALSE),"")</f>
        <v/>
      </c>
      <c r="S151" s="12" t="n">
        <v>4.71000000000006</v>
      </c>
      <c r="T151" s="12">
        <f>IFERROR(VLOOKUP(S151,'CRUCE RIESGOS'!$C$8:$D$17,2,FALSE),"")</f>
        <v/>
      </c>
      <c r="U151" s="12" t="n">
        <v>5.71000000000008</v>
      </c>
      <c r="V151" s="12">
        <f>IFERROR(VLOOKUP(U151,'CRUCE RIESGOS'!$C$8:$D$17,2,FALSE),"")</f>
        <v/>
      </c>
      <c r="W151" s="12" t="n">
        <v>6.7100000000001</v>
      </c>
      <c r="X151" s="12">
        <f>IFERROR(VLOOKUP(W151,'CRUCE RIESGOS'!$C$8:$D$17,2,FALSE),"")</f>
        <v/>
      </c>
      <c r="Y151" s="12" t="n">
        <v>7.71000000000012</v>
      </c>
      <c r="Z151" s="12">
        <f>IFERROR(VLOOKUP(Y151,'CRUCE RIESGOS'!$C$8:$D$17,2,FALSE),"")</f>
        <v/>
      </c>
      <c r="AA151" s="12" t="n">
        <v>8.710000000000139</v>
      </c>
      <c r="AB151" s="12">
        <f>IFERROR(VLOOKUP(AA151,'CRUCE RIESGOS'!$C$8:$D$17,2,FALSE),"")</f>
        <v/>
      </c>
      <c r="AC151" s="12" t="n">
        <v>9.710000000000161</v>
      </c>
      <c r="AD151" s="12">
        <f>IFERROR(VLOOKUP(AC151,'CRUCE RIESGOS'!$C$8:$D$17,2,FALSE),"")</f>
        <v/>
      </c>
      <c r="AE151" s="12" t="n">
        <v>10.7100000000002</v>
      </c>
      <c r="AF151" s="12">
        <f>IFERROR(VLOOKUP(AE151,'CRUCE RIESGOS'!$C$8:$D$17,2,FALSE),"")</f>
        <v/>
      </c>
      <c r="AG151" s="12" t="n">
        <v>11.7100000000002</v>
      </c>
      <c r="AH151" s="12">
        <f>IFERROR(VLOOKUP(AG151,'CRUCE RIESGOS'!$C$8:$D$17,2,FALSE),"")</f>
        <v/>
      </c>
      <c r="AI151" s="12" t="n">
        <v>12.7100000000002</v>
      </c>
      <c r="AJ151" s="12">
        <f>IFERROR(VLOOKUP(AI151,'CRUCE RIESGOS'!$C$8:$D$17,2,FALSE),"")</f>
        <v/>
      </c>
      <c r="AK151" s="12" t="n">
        <v>13.7100000000002</v>
      </c>
      <c r="AL151" s="12">
        <f>IFERROR(VLOOKUP(AK151,'CRUCE RIESGOS'!$C$8:$D$17,2,FALSE),"")</f>
        <v/>
      </c>
      <c r="AM151" s="12" t="n">
        <v>14.7100000000003</v>
      </c>
      <c r="AN151" s="12">
        <f>IFERROR(VLOOKUP(AM151,'CRUCE RIESGOS'!$C$8:$D$17,2,FALSE),"")</f>
        <v/>
      </c>
      <c r="AO151" s="12" t="n">
        <v>15.7100000000003</v>
      </c>
      <c r="AP151" s="12">
        <f>IFERROR(VLOOKUP(AO151,'CRUCE RIESGOS'!$C$8:$D$17,2,FALSE),"")</f>
        <v/>
      </c>
      <c r="AQ151" s="12" t="n">
        <v>16.7100000000003</v>
      </c>
      <c r="AR151" s="12">
        <f>IFERROR(VLOOKUP(AQ151,'CRUCE RIESGOS'!$C$8:$D$17,2,FALSE),"")</f>
        <v/>
      </c>
      <c r="AS151" s="12" t="n">
        <v>17.7100000000003</v>
      </c>
      <c r="AT151" s="12">
        <f>IFERROR(VLOOKUP(AS151,'CRUCE RIESGOS'!$C$8:$D$17,2,FALSE),"")</f>
        <v/>
      </c>
      <c r="AU151" s="12" t="n">
        <v>18.7100000000003</v>
      </c>
      <c r="AV151" s="12">
        <f>IFERROR(VLOOKUP(AU151,'CRUCE RIESGOS'!$C$8:$D$17,2,FALSE),"")</f>
        <v/>
      </c>
      <c r="AW151" s="12" t="n">
        <v>19.7100000000004</v>
      </c>
      <c r="AX151" s="12">
        <f>IFERROR(VLOOKUP(AW151,'CRUCE RIESGOS'!$C$8:$D$17,2,FALSE),"")</f>
        <v/>
      </c>
      <c r="AY151" s="12" t="n">
        <v>20.7100000000004</v>
      </c>
      <c r="AZ151" s="12">
        <f>IFERROR(VLOOKUP(AY151,'CRUCE RIESGOS'!$C$8:$D$17,2,FALSE),"")</f>
        <v/>
      </c>
      <c r="BA151" s="12" t="n">
        <v>21.7100000000004</v>
      </c>
      <c r="BB151" s="12">
        <f>IFERROR(VLOOKUP(BA151,'CRUCE RIESGOS'!$C$8:$D$17,2,FALSE),"")</f>
        <v/>
      </c>
      <c r="BC151" s="12" t="n">
        <v>22.7100000000004</v>
      </c>
      <c r="BD151" s="12">
        <f>IFERROR(VLOOKUP(BC151,'CRUCE RIESGOS'!$C$8:$D$17,2,FALSE),"")</f>
        <v/>
      </c>
      <c r="BE151" s="12" t="n">
        <v>23.7100000000004</v>
      </c>
      <c r="BF151" s="12">
        <f>IFERROR(VLOOKUP(BE151,'CRUCE RIESGOS'!$C$8:$D$17,2,FALSE),"")</f>
        <v/>
      </c>
      <c r="BG151" s="12" t="n">
        <v>24.7100000000005</v>
      </c>
      <c r="BH151" s="12">
        <f>IFERROR(VLOOKUP(BG151,'CRUCE RIESGOS'!$C$8:$D$17,2,FALSE),"")</f>
        <v/>
      </c>
      <c r="BI151" s="12" t="n">
        <v>25.7100000000005</v>
      </c>
      <c r="BJ151" s="12">
        <f>IFERROR(VLOOKUP(BI151,'CRUCE RIESGOS'!$C$8:$D$17,2,FALSE),"")</f>
        <v/>
      </c>
    </row>
    <row r="152">
      <c r="N152" s="12">
        <f>IF(N153&lt;&gt;""," -R","")</f>
        <v/>
      </c>
      <c r="P152" s="12">
        <f>IF(P153&lt;&gt;""," -R","")</f>
        <v/>
      </c>
      <c r="R152" s="12">
        <f>IF(R153&lt;&gt;""," -R","")</f>
        <v/>
      </c>
      <c r="T152" s="12">
        <f>IF(T153&lt;&gt;""," -R","")</f>
        <v/>
      </c>
      <c r="V152" s="12">
        <f>IF(V153&lt;&gt;""," -R","")</f>
        <v/>
      </c>
      <c r="X152" s="12">
        <f>IF(X153&lt;&gt;""," -R","")</f>
        <v/>
      </c>
      <c r="Z152" s="12">
        <f>IF(Z153&lt;&gt;""," -R","")</f>
        <v/>
      </c>
      <c r="AB152" s="12">
        <f>IF(AB153&lt;&gt;""," -R","")</f>
        <v/>
      </c>
      <c r="AD152" s="12">
        <f>IF(AD153&lt;&gt;""," -R","")</f>
        <v/>
      </c>
      <c r="AF152" s="12">
        <f>IF(AF153&lt;&gt;""," -R","")</f>
        <v/>
      </c>
      <c r="AH152" s="12">
        <f>IF(AH153&lt;&gt;""," -R","")</f>
        <v/>
      </c>
      <c r="AJ152" s="12">
        <f>IF(AJ153&lt;&gt;""," -R","")</f>
        <v/>
      </c>
      <c r="AL152" s="12">
        <f>IF(AL153&lt;&gt;""," -R","")</f>
        <v/>
      </c>
      <c r="AN152" s="12">
        <f>IF(AN153&lt;&gt;""," -R","")</f>
        <v/>
      </c>
      <c r="AP152" s="12">
        <f>IF(AP153&lt;&gt;""," -R","")</f>
        <v/>
      </c>
      <c r="AR152" s="12">
        <f>IF(AR153&lt;&gt;""," -R","")</f>
        <v/>
      </c>
      <c r="AT152" s="12">
        <f>IF(AT153&lt;&gt;""," -R","")</f>
        <v/>
      </c>
      <c r="AV152" s="12">
        <f>IF(AV153&lt;&gt;""," -R","")</f>
        <v/>
      </c>
      <c r="AX152" s="12">
        <f>IF(AX153&lt;&gt;""," -R","")</f>
        <v/>
      </c>
      <c r="AZ152" s="12">
        <f>IF(AZ153&lt;&gt;""," -R","")</f>
        <v/>
      </c>
      <c r="BB152" s="12">
        <f>IF(BB153&lt;&gt;""," -R","")</f>
        <v/>
      </c>
      <c r="BD152" s="12">
        <f>IF(BD153&lt;&gt;""," -R","")</f>
        <v/>
      </c>
      <c r="BF152" s="12">
        <f>IF(BF153&lt;&gt;""," -R","")</f>
        <v/>
      </c>
      <c r="BH152" s="12">
        <f>IF(BH153&lt;&gt;""," -R","")</f>
        <v/>
      </c>
      <c r="BJ152" s="12">
        <f>IF(BJ153&lt;&gt;""," -R","")</f>
        <v/>
      </c>
    </row>
    <row r="153">
      <c r="M153" s="12" t="n">
        <v>1.72</v>
      </c>
      <c r="N153" s="12">
        <f>IFERROR(VLOOKUP(M153,'CRUCE RIESGOS'!$C$8:$D$17,2,FALSE),"")</f>
        <v/>
      </c>
      <c r="O153" s="12" t="n">
        <v>2.72000000000002</v>
      </c>
      <c r="P153" s="12">
        <f>IFERROR(VLOOKUP(O153,'CRUCE RIESGOS'!$C$8:$D$17,2,FALSE),"")</f>
        <v/>
      </c>
      <c r="Q153" s="12" t="n">
        <v>3.72000000000004</v>
      </c>
      <c r="R153" s="12">
        <f>IFERROR(VLOOKUP(Q153,'CRUCE RIESGOS'!$C$8:$D$17,2,FALSE),"")</f>
        <v/>
      </c>
      <c r="S153" s="12" t="n">
        <v>4.72000000000006</v>
      </c>
      <c r="T153" s="12">
        <f>IFERROR(VLOOKUP(S153,'CRUCE RIESGOS'!$C$8:$D$17,2,FALSE),"")</f>
        <v/>
      </c>
      <c r="U153" s="12" t="n">
        <v>5.72000000000008</v>
      </c>
      <c r="V153" s="12">
        <f>IFERROR(VLOOKUP(U153,'CRUCE RIESGOS'!$C$8:$D$17,2,FALSE),"")</f>
        <v/>
      </c>
      <c r="W153" s="12" t="n">
        <v>6.7200000000001</v>
      </c>
      <c r="X153" s="12">
        <f>IFERROR(VLOOKUP(W153,'CRUCE RIESGOS'!$C$8:$D$17,2,FALSE),"")</f>
        <v/>
      </c>
      <c r="Y153" s="12" t="n">
        <v>7.72000000000012</v>
      </c>
      <c r="Z153" s="12">
        <f>IFERROR(VLOOKUP(Y153,'CRUCE RIESGOS'!$C$8:$D$17,2,FALSE),"")</f>
        <v/>
      </c>
      <c r="AA153" s="12" t="n">
        <v>8.720000000000139</v>
      </c>
      <c r="AB153" s="12">
        <f>IFERROR(VLOOKUP(AA153,'CRUCE RIESGOS'!$C$8:$D$17,2,FALSE),"")</f>
        <v/>
      </c>
      <c r="AC153" s="12" t="n">
        <v>9.720000000000161</v>
      </c>
      <c r="AD153" s="12">
        <f>IFERROR(VLOOKUP(AC153,'CRUCE RIESGOS'!$C$8:$D$17,2,FALSE),"")</f>
        <v/>
      </c>
      <c r="AE153" s="12" t="n">
        <v>10.7200000000002</v>
      </c>
      <c r="AF153" s="12">
        <f>IFERROR(VLOOKUP(AE153,'CRUCE RIESGOS'!$C$8:$D$17,2,FALSE),"")</f>
        <v/>
      </c>
      <c r="AG153" s="12" t="n">
        <v>11.7200000000002</v>
      </c>
      <c r="AH153" s="12">
        <f>IFERROR(VLOOKUP(AG153,'CRUCE RIESGOS'!$C$8:$D$17,2,FALSE),"")</f>
        <v/>
      </c>
      <c r="AI153" s="12" t="n">
        <v>12.7200000000002</v>
      </c>
      <c r="AJ153" s="12">
        <f>IFERROR(VLOOKUP(AI153,'CRUCE RIESGOS'!$C$8:$D$17,2,FALSE),"")</f>
        <v/>
      </c>
      <c r="AK153" s="12" t="n">
        <v>13.7200000000002</v>
      </c>
      <c r="AL153" s="12">
        <f>IFERROR(VLOOKUP(AK153,'CRUCE RIESGOS'!$C$8:$D$17,2,FALSE),"")</f>
        <v/>
      </c>
      <c r="AM153" s="12" t="n">
        <v>14.7200000000003</v>
      </c>
      <c r="AN153" s="12">
        <f>IFERROR(VLOOKUP(AM153,'CRUCE RIESGOS'!$C$8:$D$17,2,FALSE),"")</f>
        <v/>
      </c>
      <c r="AO153" s="12" t="n">
        <v>15.7200000000003</v>
      </c>
      <c r="AP153" s="12">
        <f>IFERROR(VLOOKUP(AO153,'CRUCE RIESGOS'!$C$8:$D$17,2,FALSE),"")</f>
        <v/>
      </c>
      <c r="AQ153" s="12" t="n">
        <v>16.7200000000003</v>
      </c>
      <c r="AR153" s="12">
        <f>IFERROR(VLOOKUP(AQ153,'CRUCE RIESGOS'!$C$8:$D$17,2,FALSE),"")</f>
        <v/>
      </c>
      <c r="AS153" s="12" t="n">
        <v>17.7200000000003</v>
      </c>
      <c r="AT153" s="12">
        <f>IFERROR(VLOOKUP(AS153,'CRUCE RIESGOS'!$C$8:$D$17,2,FALSE),"")</f>
        <v/>
      </c>
      <c r="AU153" s="12" t="n">
        <v>18.7200000000003</v>
      </c>
      <c r="AV153" s="12">
        <f>IFERROR(VLOOKUP(AU153,'CRUCE RIESGOS'!$C$8:$D$17,2,FALSE),"")</f>
        <v/>
      </c>
      <c r="AW153" s="12" t="n">
        <v>19.7200000000004</v>
      </c>
      <c r="AX153" s="12">
        <f>IFERROR(VLOOKUP(AW153,'CRUCE RIESGOS'!$C$8:$D$17,2,FALSE),"")</f>
        <v/>
      </c>
      <c r="AY153" s="12" t="n">
        <v>20.7200000000004</v>
      </c>
      <c r="AZ153" s="12">
        <f>IFERROR(VLOOKUP(AY153,'CRUCE RIESGOS'!$C$8:$D$17,2,FALSE),"")</f>
        <v/>
      </c>
      <c r="BA153" s="12" t="n">
        <v>21.7200000000004</v>
      </c>
      <c r="BB153" s="12">
        <f>IFERROR(VLOOKUP(BA153,'CRUCE RIESGOS'!$C$8:$D$17,2,FALSE),"")</f>
        <v/>
      </c>
      <c r="BC153" s="12" t="n">
        <v>22.7200000000004</v>
      </c>
      <c r="BD153" s="12">
        <f>IFERROR(VLOOKUP(BC153,'CRUCE RIESGOS'!$C$8:$D$17,2,FALSE),"")</f>
        <v/>
      </c>
      <c r="BE153" s="12" t="n">
        <v>23.7200000000004</v>
      </c>
      <c r="BF153" s="12">
        <f>IFERROR(VLOOKUP(BE153,'CRUCE RIESGOS'!$C$8:$D$17,2,FALSE),"")</f>
        <v/>
      </c>
      <c r="BG153" s="12" t="n">
        <v>24.7200000000005</v>
      </c>
      <c r="BH153" s="12">
        <f>IFERROR(VLOOKUP(BG153,'CRUCE RIESGOS'!$C$8:$D$17,2,FALSE),"")</f>
        <v/>
      </c>
      <c r="BI153" s="12" t="n">
        <v>25.7200000000005</v>
      </c>
      <c r="BJ153" s="12">
        <f>IFERROR(VLOOKUP(BI153,'CRUCE RIESGOS'!$C$8:$D$17,2,FALSE),"")</f>
        <v/>
      </c>
    </row>
    <row r="154">
      <c r="N154" s="12">
        <f>IF(N155&lt;&gt;""," -R","")</f>
        <v/>
      </c>
      <c r="P154" s="12">
        <f>IF(P155&lt;&gt;""," -R","")</f>
        <v/>
      </c>
      <c r="R154" s="12">
        <f>IF(R155&lt;&gt;""," -R","")</f>
        <v/>
      </c>
      <c r="T154" s="12">
        <f>IF(T155&lt;&gt;""," -R","")</f>
        <v/>
      </c>
      <c r="V154" s="12">
        <f>IF(V155&lt;&gt;""," -R","")</f>
        <v/>
      </c>
      <c r="X154" s="12">
        <f>IF(X155&lt;&gt;""," -R","")</f>
        <v/>
      </c>
      <c r="Z154" s="12">
        <f>IF(Z155&lt;&gt;""," -R","")</f>
        <v/>
      </c>
      <c r="AB154" s="12">
        <f>IF(AB155&lt;&gt;""," -R","")</f>
        <v/>
      </c>
      <c r="AD154" s="12">
        <f>IF(AD155&lt;&gt;""," -R","")</f>
        <v/>
      </c>
      <c r="AF154" s="12">
        <f>IF(AF155&lt;&gt;""," -R","")</f>
        <v/>
      </c>
      <c r="AH154" s="12">
        <f>IF(AH155&lt;&gt;""," -R","")</f>
        <v/>
      </c>
      <c r="AJ154" s="12">
        <f>IF(AJ155&lt;&gt;""," -R","")</f>
        <v/>
      </c>
      <c r="AL154" s="12">
        <f>IF(AL155&lt;&gt;""," -R","")</f>
        <v/>
      </c>
      <c r="AN154" s="12">
        <f>IF(AN155&lt;&gt;""," -R","")</f>
        <v/>
      </c>
      <c r="AP154" s="12">
        <f>IF(AP155&lt;&gt;""," -R","")</f>
        <v/>
      </c>
      <c r="AR154" s="12">
        <f>IF(AR155&lt;&gt;""," -R","")</f>
        <v/>
      </c>
      <c r="AT154" s="12">
        <f>IF(AT155&lt;&gt;""," -R","")</f>
        <v/>
      </c>
      <c r="AV154" s="12">
        <f>IF(AV155&lt;&gt;""," -R","")</f>
        <v/>
      </c>
      <c r="AX154" s="12">
        <f>IF(AX155&lt;&gt;""," -R","")</f>
        <v/>
      </c>
      <c r="AZ154" s="12">
        <f>IF(AZ155&lt;&gt;""," -R","")</f>
        <v/>
      </c>
      <c r="BB154" s="12">
        <f>IF(BB155&lt;&gt;""," -R","")</f>
        <v/>
      </c>
      <c r="BD154" s="12">
        <f>IF(BD155&lt;&gt;""," -R","")</f>
        <v/>
      </c>
      <c r="BF154" s="12">
        <f>IF(BF155&lt;&gt;""," -R","")</f>
        <v/>
      </c>
      <c r="BH154" s="12">
        <f>IF(BH155&lt;&gt;""," -R","")</f>
        <v/>
      </c>
      <c r="BJ154" s="12">
        <f>IF(BJ155&lt;&gt;""," -R","")</f>
        <v/>
      </c>
    </row>
    <row r="155">
      <c r="M155" s="12" t="n">
        <v>1.73</v>
      </c>
      <c r="N155" s="12">
        <f>IFERROR(VLOOKUP(M155,'CRUCE RIESGOS'!$C$8:$D$17,2,FALSE),"")</f>
        <v/>
      </c>
      <c r="O155" s="12" t="n">
        <v>2.73000000000002</v>
      </c>
      <c r="P155" s="12">
        <f>IFERROR(VLOOKUP(O155,'CRUCE RIESGOS'!$C$8:$D$17,2,FALSE),"")</f>
        <v/>
      </c>
      <c r="Q155" s="12" t="n">
        <v>3.73000000000004</v>
      </c>
      <c r="R155" s="12">
        <f>IFERROR(VLOOKUP(Q155,'CRUCE RIESGOS'!$C$8:$D$17,2,FALSE),"")</f>
        <v/>
      </c>
      <c r="S155" s="12" t="n">
        <v>4.73000000000006</v>
      </c>
      <c r="T155" s="12">
        <f>IFERROR(VLOOKUP(S155,'CRUCE RIESGOS'!$C$8:$D$17,2,FALSE),"")</f>
        <v/>
      </c>
      <c r="U155" s="12" t="n">
        <v>5.73000000000008</v>
      </c>
      <c r="V155" s="12">
        <f>IFERROR(VLOOKUP(U155,'CRUCE RIESGOS'!$C$8:$D$17,2,FALSE),"")</f>
        <v/>
      </c>
      <c r="W155" s="12" t="n">
        <v>6.7300000000001</v>
      </c>
      <c r="X155" s="12">
        <f>IFERROR(VLOOKUP(W155,'CRUCE RIESGOS'!$C$8:$D$17,2,FALSE),"")</f>
        <v/>
      </c>
      <c r="Y155" s="12" t="n">
        <v>7.73000000000012</v>
      </c>
      <c r="Z155" s="12">
        <f>IFERROR(VLOOKUP(Y155,'CRUCE RIESGOS'!$C$8:$D$17,2,FALSE),"")</f>
        <v/>
      </c>
      <c r="AA155" s="12" t="n">
        <v>8.730000000000141</v>
      </c>
      <c r="AB155" s="12">
        <f>IFERROR(VLOOKUP(AA155,'CRUCE RIESGOS'!$C$8:$D$17,2,FALSE),"")</f>
        <v/>
      </c>
      <c r="AC155" s="12" t="n">
        <v>9.73000000000016</v>
      </c>
      <c r="AD155" s="12">
        <f>IFERROR(VLOOKUP(AC155,'CRUCE RIESGOS'!$C$8:$D$17,2,FALSE),"")</f>
        <v/>
      </c>
      <c r="AE155" s="12" t="n">
        <v>10.7300000000002</v>
      </c>
      <c r="AF155" s="12">
        <f>IFERROR(VLOOKUP(AE155,'CRUCE RIESGOS'!$C$8:$D$17,2,FALSE),"")</f>
        <v/>
      </c>
      <c r="AG155" s="12" t="n">
        <v>11.7300000000002</v>
      </c>
      <c r="AH155" s="12">
        <f>IFERROR(VLOOKUP(AG155,'CRUCE RIESGOS'!$C$8:$D$17,2,FALSE),"")</f>
        <v/>
      </c>
      <c r="AI155" s="12" t="n">
        <v>12.7300000000002</v>
      </c>
      <c r="AJ155" s="12">
        <f>IFERROR(VLOOKUP(AI155,'CRUCE RIESGOS'!$C$8:$D$17,2,FALSE),"")</f>
        <v/>
      </c>
      <c r="AK155" s="12" t="n">
        <v>13.7300000000002</v>
      </c>
      <c r="AL155" s="12">
        <f>IFERROR(VLOOKUP(AK155,'CRUCE RIESGOS'!$C$8:$D$17,2,FALSE),"")</f>
        <v/>
      </c>
      <c r="AM155" s="12" t="n">
        <v>14.7300000000003</v>
      </c>
      <c r="AN155" s="12">
        <f>IFERROR(VLOOKUP(AM155,'CRUCE RIESGOS'!$C$8:$D$17,2,FALSE),"")</f>
        <v/>
      </c>
      <c r="AO155" s="12" t="n">
        <v>15.7300000000003</v>
      </c>
      <c r="AP155" s="12">
        <f>IFERROR(VLOOKUP(AO155,'CRUCE RIESGOS'!$C$8:$D$17,2,FALSE),"")</f>
        <v/>
      </c>
      <c r="AQ155" s="12" t="n">
        <v>16.7300000000003</v>
      </c>
      <c r="AR155" s="12">
        <f>IFERROR(VLOOKUP(AQ155,'CRUCE RIESGOS'!$C$8:$D$17,2,FALSE),"")</f>
        <v/>
      </c>
      <c r="AS155" s="12" t="n">
        <v>17.7300000000003</v>
      </c>
      <c r="AT155" s="12">
        <f>IFERROR(VLOOKUP(AS155,'CRUCE RIESGOS'!$C$8:$D$17,2,FALSE),"")</f>
        <v/>
      </c>
      <c r="AU155" s="12" t="n">
        <v>18.7300000000003</v>
      </c>
      <c r="AV155" s="12">
        <f>IFERROR(VLOOKUP(AU155,'CRUCE RIESGOS'!$C$8:$D$17,2,FALSE),"")</f>
        <v/>
      </c>
      <c r="AW155" s="12" t="n">
        <v>19.7300000000004</v>
      </c>
      <c r="AX155" s="12">
        <f>IFERROR(VLOOKUP(AW155,'CRUCE RIESGOS'!$C$8:$D$17,2,FALSE),"")</f>
        <v/>
      </c>
      <c r="AY155" s="12" t="n">
        <v>20.7300000000004</v>
      </c>
      <c r="AZ155" s="12">
        <f>IFERROR(VLOOKUP(AY155,'CRUCE RIESGOS'!$C$8:$D$17,2,FALSE),"")</f>
        <v/>
      </c>
      <c r="BA155" s="12" t="n">
        <v>21.7300000000004</v>
      </c>
      <c r="BB155" s="12">
        <f>IFERROR(VLOOKUP(BA155,'CRUCE RIESGOS'!$C$8:$D$17,2,FALSE),"")</f>
        <v/>
      </c>
      <c r="BC155" s="12" t="n">
        <v>22.7300000000004</v>
      </c>
      <c r="BD155" s="12">
        <f>IFERROR(VLOOKUP(BC155,'CRUCE RIESGOS'!$C$8:$D$17,2,FALSE),"")</f>
        <v/>
      </c>
      <c r="BE155" s="12" t="n">
        <v>23.7300000000004</v>
      </c>
      <c r="BF155" s="12">
        <f>IFERROR(VLOOKUP(BE155,'CRUCE RIESGOS'!$C$8:$D$17,2,FALSE),"")</f>
        <v/>
      </c>
      <c r="BG155" s="12" t="n">
        <v>24.7300000000005</v>
      </c>
      <c r="BH155" s="12">
        <f>IFERROR(VLOOKUP(BG155,'CRUCE RIESGOS'!$C$8:$D$17,2,FALSE),"")</f>
        <v/>
      </c>
      <c r="BI155" s="12" t="n">
        <v>25.7300000000005</v>
      </c>
      <c r="BJ155" s="12">
        <f>IFERROR(VLOOKUP(BI155,'CRUCE RIESGOS'!$C$8:$D$17,2,FALSE),"")</f>
        <v/>
      </c>
    </row>
    <row r="156">
      <c r="N156" s="12">
        <f>IF(N157&lt;&gt;""," -R","")</f>
        <v/>
      </c>
      <c r="P156" s="12">
        <f>IF(P157&lt;&gt;""," -R","")</f>
        <v/>
      </c>
      <c r="R156" s="12">
        <f>IF(R157&lt;&gt;""," -R","")</f>
        <v/>
      </c>
      <c r="T156" s="12">
        <f>IF(T157&lt;&gt;""," -R","")</f>
        <v/>
      </c>
      <c r="V156" s="12">
        <f>IF(V157&lt;&gt;""," -R","")</f>
        <v/>
      </c>
      <c r="X156" s="12">
        <f>IF(X157&lt;&gt;""," -R","")</f>
        <v/>
      </c>
      <c r="Z156" s="12">
        <f>IF(Z157&lt;&gt;""," -R","")</f>
        <v/>
      </c>
      <c r="AB156" s="12">
        <f>IF(AB157&lt;&gt;""," -R","")</f>
        <v/>
      </c>
      <c r="AD156" s="12">
        <f>IF(AD157&lt;&gt;""," -R","")</f>
        <v/>
      </c>
      <c r="AF156" s="12">
        <f>IF(AF157&lt;&gt;""," -R","")</f>
        <v/>
      </c>
      <c r="AH156" s="12">
        <f>IF(AH157&lt;&gt;""," -R","")</f>
        <v/>
      </c>
      <c r="AJ156" s="12">
        <f>IF(AJ157&lt;&gt;""," -R","")</f>
        <v/>
      </c>
      <c r="AL156" s="12">
        <f>IF(AL157&lt;&gt;""," -R","")</f>
        <v/>
      </c>
      <c r="AN156" s="12">
        <f>IF(AN157&lt;&gt;""," -R","")</f>
        <v/>
      </c>
      <c r="AP156" s="12">
        <f>IF(AP157&lt;&gt;""," -R","")</f>
        <v/>
      </c>
      <c r="AR156" s="12">
        <f>IF(AR157&lt;&gt;""," -R","")</f>
        <v/>
      </c>
      <c r="AT156" s="12">
        <f>IF(AT157&lt;&gt;""," -R","")</f>
        <v/>
      </c>
      <c r="AV156" s="12">
        <f>IF(AV157&lt;&gt;""," -R","")</f>
        <v/>
      </c>
      <c r="AX156" s="12">
        <f>IF(AX157&lt;&gt;""," -R","")</f>
        <v/>
      </c>
      <c r="AZ156" s="12">
        <f>IF(AZ157&lt;&gt;""," -R","")</f>
        <v/>
      </c>
      <c r="BB156" s="12">
        <f>IF(BB157&lt;&gt;""," -R","")</f>
        <v/>
      </c>
      <c r="BD156" s="12">
        <f>IF(BD157&lt;&gt;""," -R","")</f>
        <v/>
      </c>
      <c r="BF156" s="12">
        <f>IF(BF157&lt;&gt;""," -R","")</f>
        <v/>
      </c>
      <c r="BH156" s="12">
        <f>IF(BH157&lt;&gt;""," -R","")</f>
        <v/>
      </c>
      <c r="BJ156" s="12">
        <f>IF(BJ157&lt;&gt;""," -R","")</f>
        <v/>
      </c>
    </row>
    <row r="157">
      <c r="M157" s="12" t="n">
        <v>1.74</v>
      </c>
      <c r="N157" s="12">
        <f>IFERROR(VLOOKUP(M157,'CRUCE RIESGOS'!$C$8:$D$17,2,FALSE),"")</f>
        <v/>
      </c>
      <c r="O157" s="12" t="n">
        <v>2.74000000000002</v>
      </c>
      <c r="P157" s="12">
        <f>IFERROR(VLOOKUP(O157,'CRUCE RIESGOS'!$C$8:$D$17,2,FALSE),"")</f>
        <v/>
      </c>
      <c r="Q157" s="12" t="n">
        <v>3.74000000000004</v>
      </c>
      <c r="R157" s="12">
        <f>IFERROR(VLOOKUP(Q157,'CRUCE RIESGOS'!$C$8:$D$17,2,FALSE),"")</f>
        <v/>
      </c>
      <c r="S157" s="12" t="n">
        <v>4.74000000000006</v>
      </c>
      <c r="T157" s="12">
        <f>IFERROR(VLOOKUP(S157,'CRUCE RIESGOS'!$C$8:$D$17,2,FALSE),"")</f>
        <v/>
      </c>
      <c r="U157" s="12" t="n">
        <v>5.74000000000008</v>
      </c>
      <c r="V157" s="12">
        <f>IFERROR(VLOOKUP(U157,'CRUCE RIESGOS'!$C$8:$D$17,2,FALSE),"")</f>
        <v/>
      </c>
      <c r="W157" s="12" t="n">
        <v>6.7400000000001</v>
      </c>
      <c r="X157" s="12">
        <f>IFERROR(VLOOKUP(W157,'CRUCE RIESGOS'!$C$8:$D$17,2,FALSE),"")</f>
        <v/>
      </c>
      <c r="Y157" s="12" t="n">
        <v>7.74000000000012</v>
      </c>
      <c r="Z157" s="12">
        <f>IFERROR(VLOOKUP(Y157,'CRUCE RIESGOS'!$C$8:$D$17,2,FALSE),"")</f>
        <v/>
      </c>
      <c r="AA157" s="12" t="n">
        <v>8.740000000000141</v>
      </c>
      <c r="AB157" s="12">
        <f>IFERROR(VLOOKUP(AA157,'CRUCE RIESGOS'!$C$8:$D$17,2,FALSE),"")</f>
        <v/>
      </c>
      <c r="AC157" s="12" t="n">
        <v>9.74000000000016</v>
      </c>
      <c r="AD157" s="12">
        <f>IFERROR(VLOOKUP(AC157,'CRUCE RIESGOS'!$C$8:$D$17,2,FALSE),"")</f>
        <v/>
      </c>
      <c r="AE157" s="12" t="n">
        <v>10.7400000000002</v>
      </c>
      <c r="AF157" s="12">
        <f>IFERROR(VLOOKUP(AE157,'CRUCE RIESGOS'!$C$8:$D$17,2,FALSE),"")</f>
        <v/>
      </c>
      <c r="AG157" s="12" t="n">
        <v>11.7400000000002</v>
      </c>
      <c r="AH157" s="12">
        <f>IFERROR(VLOOKUP(AG157,'CRUCE RIESGOS'!$C$8:$D$17,2,FALSE),"")</f>
        <v/>
      </c>
      <c r="AI157" s="12" t="n">
        <v>12.7400000000002</v>
      </c>
      <c r="AJ157" s="12">
        <f>IFERROR(VLOOKUP(AI157,'CRUCE RIESGOS'!$C$8:$D$17,2,FALSE),"")</f>
        <v/>
      </c>
      <c r="AK157" s="12" t="n">
        <v>13.7400000000002</v>
      </c>
      <c r="AL157" s="12">
        <f>IFERROR(VLOOKUP(AK157,'CRUCE RIESGOS'!$C$8:$D$17,2,FALSE),"")</f>
        <v/>
      </c>
      <c r="AM157" s="12" t="n">
        <v>14.7400000000003</v>
      </c>
      <c r="AN157" s="12">
        <f>IFERROR(VLOOKUP(AM157,'CRUCE RIESGOS'!$C$8:$D$17,2,FALSE),"")</f>
        <v/>
      </c>
      <c r="AO157" s="12" t="n">
        <v>15.7400000000003</v>
      </c>
      <c r="AP157" s="12">
        <f>IFERROR(VLOOKUP(AO157,'CRUCE RIESGOS'!$C$8:$D$17,2,FALSE),"")</f>
        <v/>
      </c>
      <c r="AQ157" s="12" t="n">
        <v>16.7400000000003</v>
      </c>
      <c r="AR157" s="12">
        <f>IFERROR(VLOOKUP(AQ157,'CRUCE RIESGOS'!$C$8:$D$17,2,FALSE),"")</f>
        <v/>
      </c>
      <c r="AS157" s="12" t="n">
        <v>17.7400000000003</v>
      </c>
      <c r="AT157" s="12">
        <f>IFERROR(VLOOKUP(AS157,'CRUCE RIESGOS'!$C$8:$D$17,2,FALSE),"")</f>
        <v/>
      </c>
      <c r="AU157" s="12" t="n">
        <v>18.7400000000003</v>
      </c>
      <c r="AV157" s="12">
        <f>IFERROR(VLOOKUP(AU157,'CRUCE RIESGOS'!$C$8:$D$17,2,FALSE),"")</f>
        <v/>
      </c>
      <c r="AW157" s="12" t="n">
        <v>19.7400000000004</v>
      </c>
      <c r="AX157" s="12">
        <f>IFERROR(VLOOKUP(AW157,'CRUCE RIESGOS'!$C$8:$D$17,2,FALSE),"")</f>
        <v/>
      </c>
      <c r="AY157" s="12" t="n">
        <v>20.7400000000004</v>
      </c>
      <c r="AZ157" s="12">
        <f>IFERROR(VLOOKUP(AY157,'CRUCE RIESGOS'!$C$8:$D$17,2,FALSE),"")</f>
        <v/>
      </c>
      <c r="BA157" s="12" t="n">
        <v>21.7400000000004</v>
      </c>
      <c r="BB157" s="12">
        <f>IFERROR(VLOOKUP(BA157,'CRUCE RIESGOS'!$C$8:$D$17,2,FALSE),"")</f>
        <v/>
      </c>
      <c r="BC157" s="12" t="n">
        <v>22.7400000000004</v>
      </c>
      <c r="BD157" s="12">
        <f>IFERROR(VLOOKUP(BC157,'CRUCE RIESGOS'!$C$8:$D$17,2,FALSE),"")</f>
        <v/>
      </c>
      <c r="BE157" s="12" t="n">
        <v>23.7400000000004</v>
      </c>
      <c r="BF157" s="12">
        <f>IFERROR(VLOOKUP(BE157,'CRUCE RIESGOS'!$C$8:$D$17,2,FALSE),"")</f>
        <v/>
      </c>
      <c r="BG157" s="12" t="n">
        <v>24.7400000000005</v>
      </c>
      <c r="BH157" s="12">
        <f>IFERROR(VLOOKUP(BG157,'CRUCE RIESGOS'!$C$8:$D$17,2,FALSE),"")</f>
        <v/>
      </c>
      <c r="BI157" s="12" t="n">
        <v>25.7400000000005</v>
      </c>
      <c r="BJ157" s="12">
        <f>IFERROR(VLOOKUP(BI157,'CRUCE RIESGOS'!$C$8:$D$17,2,FALSE),"")</f>
        <v/>
      </c>
    </row>
    <row r="158">
      <c r="N158" s="12">
        <f>IF(N159&lt;&gt;""," -R","")</f>
        <v/>
      </c>
      <c r="P158" s="12">
        <f>IF(P159&lt;&gt;""," -R","")</f>
        <v/>
      </c>
      <c r="R158" s="12">
        <f>IF(R159&lt;&gt;""," -R","")</f>
        <v/>
      </c>
      <c r="T158" s="12">
        <f>IF(T159&lt;&gt;""," -R","")</f>
        <v/>
      </c>
      <c r="V158" s="12">
        <f>IF(V159&lt;&gt;""," -R","")</f>
        <v/>
      </c>
      <c r="X158" s="12">
        <f>IF(X159&lt;&gt;""," -R","")</f>
        <v/>
      </c>
      <c r="Z158" s="12">
        <f>IF(Z159&lt;&gt;""," -R","")</f>
        <v/>
      </c>
      <c r="AB158" s="12">
        <f>IF(AB159&lt;&gt;""," -R","")</f>
        <v/>
      </c>
      <c r="AD158" s="12">
        <f>IF(AD159&lt;&gt;""," -R","")</f>
        <v/>
      </c>
      <c r="AF158" s="12">
        <f>IF(AF159&lt;&gt;""," -R","")</f>
        <v/>
      </c>
      <c r="AH158" s="12">
        <f>IF(AH159&lt;&gt;""," -R","")</f>
        <v/>
      </c>
      <c r="AJ158" s="12">
        <f>IF(AJ159&lt;&gt;""," -R","")</f>
        <v/>
      </c>
      <c r="AL158" s="12">
        <f>IF(AL159&lt;&gt;""," -R","")</f>
        <v/>
      </c>
      <c r="AN158" s="12">
        <f>IF(AN159&lt;&gt;""," -R","")</f>
        <v/>
      </c>
      <c r="AP158" s="12">
        <f>IF(AP159&lt;&gt;""," -R","")</f>
        <v/>
      </c>
      <c r="AR158" s="12">
        <f>IF(AR159&lt;&gt;""," -R","")</f>
        <v/>
      </c>
      <c r="AT158" s="12">
        <f>IF(AT159&lt;&gt;""," -R","")</f>
        <v/>
      </c>
      <c r="AV158" s="12">
        <f>IF(AV159&lt;&gt;""," -R","")</f>
        <v/>
      </c>
      <c r="AX158" s="12">
        <f>IF(AX159&lt;&gt;""," -R","")</f>
        <v/>
      </c>
      <c r="AZ158" s="12">
        <f>IF(AZ159&lt;&gt;""," -R","")</f>
        <v/>
      </c>
      <c r="BB158" s="12">
        <f>IF(BB159&lt;&gt;""," -R","")</f>
        <v/>
      </c>
      <c r="BD158" s="12">
        <f>IF(BD159&lt;&gt;""," -R","")</f>
        <v/>
      </c>
      <c r="BF158" s="12">
        <f>IF(BF159&lt;&gt;""," -R","")</f>
        <v/>
      </c>
      <c r="BH158" s="12">
        <f>IF(BH159&lt;&gt;""," -R","")</f>
        <v/>
      </c>
      <c r="BJ158" s="12">
        <f>IF(BJ159&lt;&gt;""," -R","")</f>
        <v/>
      </c>
    </row>
    <row r="159">
      <c r="M159" s="12" t="n">
        <v>1.75</v>
      </c>
      <c r="N159" s="12">
        <f>IFERROR(VLOOKUP(M159,'CRUCE RIESGOS'!$C$8:$D$17,2,FALSE),"")</f>
        <v/>
      </c>
      <c r="O159" s="12" t="n">
        <v>2.75000000000002</v>
      </c>
      <c r="P159" s="12">
        <f>IFERROR(VLOOKUP(O159,'CRUCE RIESGOS'!$C$8:$D$17,2,FALSE),"")</f>
        <v/>
      </c>
      <c r="Q159" s="12" t="n">
        <v>3.75000000000004</v>
      </c>
      <c r="R159" s="12">
        <f>IFERROR(VLOOKUP(Q159,'CRUCE RIESGOS'!$C$8:$D$17,2,FALSE),"")</f>
        <v/>
      </c>
      <c r="S159" s="12" t="n">
        <v>4.75000000000006</v>
      </c>
      <c r="T159" s="12">
        <f>IFERROR(VLOOKUP(S159,'CRUCE RIESGOS'!$C$8:$D$17,2,FALSE),"")</f>
        <v/>
      </c>
      <c r="U159" s="12" t="n">
        <v>5.75000000000008</v>
      </c>
      <c r="V159" s="12">
        <f>IFERROR(VLOOKUP(U159,'CRUCE RIESGOS'!$C$8:$D$17,2,FALSE),"")</f>
        <v/>
      </c>
      <c r="W159" s="12" t="n">
        <v>6.7500000000001</v>
      </c>
      <c r="X159" s="12">
        <f>IFERROR(VLOOKUP(W159,'CRUCE RIESGOS'!$C$8:$D$17,2,FALSE),"")</f>
        <v/>
      </c>
      <c r="Y159" s="12" t="n">
        <v>7.75000000000012</v>
      </c>
      <c r="Z159" s="12">
        <f>IFERROR(VLOOKUP(Y159,'CRUCE RIESGOS'!$C$8:$D$17,2,FALSE),"")</f>
        <v/>
      </c>
      <c r="AA159" s="12" t="n">
        <v>8.75000000000014</v>
      </c>
      <c r="AB159" s="12">
        <f>IFERROR(VLOOKUP(AA159,'CRUCE RIESGOS'!$C$8:$D$17,2,FALSE),"")</f>
        <v/>
      </c>
      <c r="AC159" s="12" t="n">
        <v>9.75000000000016</v>
      </c>
      <c r="AD159" s="12">
        <f>IFERROR(VLOOKUP(AC159,'CRUCE RIESGOS'!$C$8:$D$17,2,FALSE),"")</f>
        <v/>
      </c>
      <c r="AE159" s="12" t="n">
        <v>10.7500000000002</v>
      </c>
      <c r="AF159" s="12">
        <f>IFERROR(VLOOKUP(AE159,'CRUCE RIESGOS'!$C$8:$D$17,2,FALSE),"")</f>
        <v/>
      </c>
      <c r="AG159" s="12" t="n">
        <v>11.7500000000002</v>
      </c>
      <c r="AH159" s="12">
        <f>IFERROR(VLOOKUP(AG159,'CRUCE RIESGOS'!$C$8:$D$17,2,FALSE),"")</f>
        <v/>
      </c>
      <c r="AI159" s="12" t="n">
        <v>12.7500000000002</v>
      </c>
      <c r="AJ159" s="12">
        <f>IFERROR(VLOOKUP(AI159,'CRUCE RIESGOS'!$C$8:$D$17,2,FALSE),"")</f>
        <v/>
      </c>
      <c r="AK159" s="12" t="n">
        <v>13.7500000000002</v>
      </c>
      <c r="AL159" s="12">
        <f>IFERROR(VLOOKUP(AK159,'CRUCE RIESGOS'!$C$8:$D$17,2,FALSE),"")</f>
        <v/>
      </c>
      <c r="AM159" s="12" t="n">
        <v>14.7500000000003</v>
      </c>
      <c r="AN159" s="12">
        <f>IFERROR(VLOOKUP(AM159,'CRUCE RIESGOS'!$C$8:$D$17,2,FALSE),"")</f>
        <v/>
      </c>
      <c r="AO159" s="12" t="n">
        <v>15.7500000000003</v>
      </c>
      <c r="AP159" s="12">
        <f>IFERROR(VLOOKUP(AO159,'CRUCE RIESGOS'!$C$8:$D$17,2,FALSE),"")</f>
        <v/>
      </c>
      <c r="AQ159" s="12" t="n">
        <v>16.7500000000003</v>
      </c>
      <c r="AR159" s="12">
        <f>IFERROR(VLOOKUP(AQ159,'CRUCE RIESGOS'!$C$8:$D$17,2,FALSE),"")</f>
        <v/>
      </c>
      <c r="AS159" s="12" t="n">
        <v>17.7500000000003</v>
      </c>
      <c r="AT159" s="12">
        <f>IFERROR(VLOOKUP(AS159,'CRUCE RIESGOS'!$C$8:$D$17,2,FALSE),"")</f>
        <v/>
      </c>
      <c r="AU159" s="12" t="n">
        <v>18.7500000000003</v>
      </c>
      <c r="AV159" s="12">
        <f>IFERROR(VLOOKUP(AU159,'CRUCE RIESGOS'!$C$8:$D$17,2,FALSE),"")</f>
        <v/>
      </c>
      <c r="AW159" s="12" t="n">
        <v>19.7500000000004</v>
      </c>
      <c r="AX159" s="12">
        <f>IFERROR(VLOOKUP(AW159,'CRUCE RIESGOS'!$C$8:$D$17,2,FALSE),"")</f>
        <v/>
      </c>
      <c r="AY159" s="12" t="n">
        <v>20.7500000000004</v>
      </c>
      <c r="AZ159" s="12">
        <f>IFERROR(VLOOKUP(AY159,'CRUCE RIESGOS'!$C$8:$D$17,2,FALSE),"")</f>
        <v/>
      </c>
      <c r="BA159" s="12" t="n">
        <v>21.7500000000004</v>
      </c>
      <c r="BB159" s="12">
        <f>IFERROR(VLOOKUP(BA159,'CRUCE RIESGOS'!$C$8:$D$17,2,FALSE),"")</f>
        <v/>
      </c>
      <c r="BC159" s="12" t="n">
        <v>22.7500000000004</v>
      </c>
      <c r="BD159" s="12">
        <f>IFERROR(VLOOKUP(BC159,'CRUCE RIESGOS'!$C$8:$D$17,2,FALSE),"")</f>
        <v/>
      </c>
      <c r="BE159" s="12" t="n">
        <v>23.7500000000004</v>
      </c>
      <c r="BF159" s="12">
        <f>IFERROR(VLOOKUP(BE159,'CRUCE RIESGOS'!$C$8:$D$17,2,FALSE),"")</f>
        <v/>
      </c>
      <c r="BG159" s="12" t="n">
        <v>24.7500000000005</v>
      </c>
      <c r="BH159" s="12">
        <f>IFERROR(VLOOKUP(BG159,'CRUCE RIESGOS'!$C$8:$D$17,2,FALSE),"")</f>
        <v/>
      </c>
      <c r="BI159" s="12" t="n">
        <v>25.7500000000005</v>
      </c>
      <c r="BJ159" s="12">
        <f>IFERROR(VLOOKUP(BI159,'CRUCE RIESGOS'!$C$8:$D$17,2,FALSE),"")</f>
        <v/>
      </c>
    </row>
    <row r="160">
      <c r="N160" s="12">
        <f>IF(N161&lt;&gt;""," -R","")</f>
        <v/>
      </c>
      <c r="P160" s="12">
        <f>IF(P161&lt;&gt;""," -R","")</f>
        <v/>
      </c>
      <c r="R160" s="12">
        <f>IF(R161&lt;&gt;""," -R","")</f>
        <v/>
      </c>
      <c r="T160" s="12">
        <f>IF(T161&lt;&gt;""," -R","")</f>
        <v/>
      </c>
      <c r="V160" s="12">
        <f>IF(V161&lt;&gt;""," -R","")</f>
        <v/>
      </c>
      <c r="X160" s="12">
        <f>IF(X161&lt;&gt;""," -R","")</f>
        <v/>
      </c>
      <c r="Z160" s="12">
        <f>IF(Z161&lt;&gt;""," -R","")</f>
        <v/>
      </c>
      <c r="AB160" s="12">
        <f>IF(AB161&lt;&gt;""," -R","")</f>
        <v/>
      </c>
      <c r="AD160" s="12">
        <f>IF(AD161&lt;&gt;""," -R","")</f>
        <v/>
      </c>
      <c r="AF160" s="12">
        <f>IF(AF161&lt;&gt;""," -R","")</f>
        <v/>
      </c>
      <c r="AH160" s="12">
        <f>IF(AH161&lt;&gt;""," -R","")</f>
        <v/>
      </c>
      <c r="AJ160" s="12">
        <f>IF(AJ161&lt;&gt;""," -R","")</f>
        <v/>
      </c>
      <c r="AL160" s="12">
        <f>IF(AL161&lt;&gt;""," -R","")</f>
        <v/>
      </c>
      <c r="AN160" s="12">
        <f>IF(AN161&lt;&gt;""," -R","")</f>
        <v/>
      </c>
      <c r="AP160" s="12">
        <f>IF(AP161&lt;&gt;""," -R","")</f>
        <v/>
      </c>
      <c r="AR160" s="12">
        <f>IF(AR161&lt;&gt;""," -R","")</f>
        <v/>
      </c>
      <c r="AT160" s="12">
        <f>IF(AT161&lt;&gt;""," -R","")</f>
        <v/>
      </c>
      <c r="AV160" s="12">
        <f>IF(AV161&lt;&gt;""," -R","")</f>
        <v/>
      </c>
      <c r="AX160" s="12">
        <f>IF(AX161&lt;&gt;""," -R","")</f>
        <v/>
      </c>
      <c r="AZ160" s="12">
        <f>IF(AZ161&lt;&gt;""," -R","")</f>
        <v/>
      </c>
      <c r="BB160" s="12">
        <f>IF(BB161&lt;&gt;""," -R","")</f>
        <v/>
      </c>
      <c r="BD160" s="12">
        <f>IF(BD161&lt;&gt;""," -R","")</f>
        <v/>
      </c>
      <c r="BF160" s="12">
        <f>IF(BF161&lt;&gt;""," -R","")</f>
        <v/>
      </c>
      <c r="BH160" s="12">
        <f>IF(BH161&lt;&gt;""," -R","")</f>
        <v/>
      </c>
      <c r="BJ160" s="12">
        <f>IF(BJ161&lt;&gt;""," -R","")</f>
        <v/>
      </c>
    </row>
    <row r="161">
      <c r="M161" s="12" t="n">
        <v>1.76</v>
      </c>
      <c r="N161" s="12">
        <f>IFERROR(VLOOKUP(M161,'CRUCE RIESGOS'!$C$8:$D$17,2,FALSE),"")</f>
        <v/>
      </c>
      <c r="O161" s="12" t="n">
        <v>2.76000000000002</v>
      </c>
      <c r="P161" s="12">
        <f>IFERROR(VLOOKUP(O161,'CRUCE RIESGOS'!$C$8:$D$17,2,FALSE),"")</f>
        <v/>
      </c>
      <c r="Q161" s="12" t="n">
        <v>3.76000000000004</v>
      </c>
      <c r="R161" s="12">
        <f>IFERROR(VLOOKUP(Q161,'CRUCE RIESGOS'!$C$8:$D$17,2,FALSE),"")</f>
        <v/>
      </c>
      <c r="S161" s="12" t="n">
        <v>4.76000000000006</v>
      </c>
      <c r="T161" s="12">
        <f>IFERROR(VLOOKUP(S161,'CRUCE RIESGOS'!$C$8:$D$17,2,FALSE),"")</f>
        <v/>
      </c>
      <c r="U161" s="12" t="n">
        <v>5.76000000000008</v>
      </c>
      <c r="V161" s="12">
        <f>IFERROR(VLOOKUP(U161,'CRUCE RIESGOS'!$C$8:$D$17,2,FALSE),"")</f>
        <v/>
      </c>
      <c r="W161" s="12" t="n">
        <v>6.7600000000001</v>
      </c>
      <c r="X161" s="12">
        <f>IFERROR(VLOOKUP(W161,'CRUCE RIESGOS'!$C$8:$D$17,2,FALSE),"")</f>
        <v/>
      </c>
      <c r="Y161" s="12" t="n">
        <v>7.76000000000012</v>
      </c>
      <c r="Z161" s="12">
        <f>IFERROR(VLOOKUP(Y161,'CRUCE RIESGOS'!$C$8:$D$17,2,FALSE),"")</f>
        <v/>
      </c>
      <c r="AA161" s="12" t="n">
        <v>8.76000000000014</v>
      </c>
      <c r="AB161" s="12">
        <f>IFERROR(VLOOKUP(AA161,'CRUCE RIESGOS'!$C$8:$D$17,2,FALSE),"")</f>
        <v/>
      </c>
      <c r="AC161" s="12" t="n">
        <v>9.76000000000016</v>
      </c>
      <c r="AD161" s="12">
        <f>IFERROR(VLOOKUP(AC161,'CRUCE RIESGOS'!$C$8:$D$17,2,FALSE),"")</f>
        <v/>
      </c>
      <c r="AE161" s="12" t="n">
        <v>10.7600000000002</v>
      </c>
      <c r="AF161" s="12">
        <f>IFERROR(VLOOKUP(AE161,'CRUCE RIESGOS'!$C$8:$D$17,2,FALSE),"")</f>
        <v/>
      </c>
      <c r="AG161" s="12" t="n">
        <v>11.7600000000002</v>
      </c>
      <c r="AH161" s="12">
        <f>IFERROR(VLOOKUP(AG161,'CRUCE RIESGOS'!$C$8:$D$17,2,FALSE),"")</f>
        <v/>
      </c>
      <c r="AI161" s="12" t="n">
        <v>12.7600000000002</v>
      </c>
      <c r="AJ161" s="12">
        <f>IFERROR(VLOOKUP(AI161,'CRUCE RIESGOS'!$C$8:$D$17,2,FALSE),"")</f>
        <v/>
      </c>
      <c r="AK161" s="12" t="n">
        <v>13.7600000000002</v>
      </c>
      <c r="AL161" s="12">
        <f>IFERROR(VLOOKUP(AK161,'CRUCE RIESGOS'!$C$8:$D$17,2,FALSE),"")</f>
        <v/>
      </c>
      <c r="AM161" s="12" t="n">
        <v>14.7600000000003</v>
      </c>
      <c r="AN161" s="12">
        <f>IFERROR(VLOOKUP(AM161,'CRUCE RIESGOS'!$C$8:$D$17,2,FALSE),"")</f>
        <v/>
      </c>
      <c r="AO161" s="12" t="n">
        <v>15.7600000000003</v>
      </c>
      <c r="AP161" s="12">
        <f>IFERROR(VLOOKUP(AO161,'CRUCE RIESGOS'!$C$8:$D$17,2,FALSE),"")</f>
        <v/>
      </c>
      <c r="AQ161" s="12" t="n">
        <v>16.7600000000003</v>
      </c>
      <c r="AR161" s="12">
        <f>IFERROR(VLOOKUP(AQ161,'CRUCE RIESGOS'!$C$8:$D$17,2,FALSE),"")</f>
        <v/>
      </c>
      <c r="AS161" s="12" t="n">
        <v>17.7600000000003</v>
      </c>
      <c r="AT161" s="12">
        <f>IFERROR(VLOOKUP(AS161,'CRUCE RIESGOS'!$C$8:$D$17,2,FALSE),"")</f>
        <v/>
      </c>
      <c r="AU161" s="12" t="n">
        <v>18.7600000000003</v>
      </c>
      <c r="AV161" s="12">
        <f>IFERROR(VLOOKUP(AU161,'CRUCE RIESGOS'!$C$8:$D$17,2,FALSE),"")</f>
        <v/>
      </c>
      <c r="AW161" s="12" t="n">
        <v>19.7600000000004</v>
      </c>
      <c r="AX161" s="12">
        <f>IFERROR(VLOOKUP(AW161,'CRUCE RIESGOS'!$C$8:$D$17,2,FALSE),"")</f>
        <v/>
      </c>
      <c r="AY161" s="12" t="n">
        <v>20.7600000000004</v>
      </c>
      <c r="AZ161" s="12">
        <f>IFERROR(VLOOKUP(AY161,'CRUCE RIESGOS'!$C$8:$D$17,2,FALSE),"")</f>
        <v/>
      </c>
      <c r="BA161" s="12" t="n">
        <v>21.7600000000004</v>
      </c>
      <c r="BB161" s="12">
        <f>IFERROR(VLOOKUP(BA161,'CRUCE RIESGOS'!$C$8:$D$17,2,FALSE),"")</f>
        <v/>
      </c>
      <c r="BC161" s="12" t="n">
        <v>22.7600000000004</v>
      </c>
      <c r="BD161" s="12">
        <f>IFERROR(VLOOKUP(BC161,'CRUCE RIESGOS'!$C$8:$D$17,2,FALSE),"")</f>
        <v/>
      </c>
      <c r="BE161" s="12" t="n">
        <v>23.7600000000004</v>
      </c>
      <c r="BF161" s="12">
        <f>IFERROR(VLOOKUP(BE161,'CRUCE RIESGOS'!$C$8:$D$17,2,FALSE),"")</f>
        <v/>
      </c>
      <c r="BG161" s="12" t="n">
        <v>24.7600000000005</v>
      </c>
      <c r="BH161" s="12">
        <f>IFERROR(VLOOKUP(BG161,'CRUCE RIESGOS'!$C$8:$D$17,2,FALSE),"")</f>
        <v/>
      </c>
      <c r="BI161" s="12" t="n">
        <v>25.7600000000005</v>
      </c>
      <c r="BJ161" s="12">
        <f>IFERROR(VLOOKUP(BI161,'CRUCE RIESGOS'!$C$8:$D$17,2,FALSE),"")</f>
        <v/>
      </c>
    </row>
    <row r="162">
      <c r="N162" s="12">
        <f>IF(N163&lt;&gt;""," -R","")</f>
        <v/>
      </c>
      <c r="P162" s="12">
        <f>IF(P163&lt;&gt;""," -R","")</f>
        <v/>
      </c>
      <c r="R162" s="12">
        <f>IF(R163&lt;&gt;""," -R","")</f>
        <v/>
      </c>
      <c r="T162" s="12">
        <f>IF(T163&lt;&gt;""," -R","")</f>
        <v/>
      </c>
      <c r="V162" s="12">
        <f>IF(V163&lt;&gt;""," -R","")</f>
        <v/>
      </c>
      <c r="X162" s="12">
        <f>IF(X163&lt;&gt;""," -R","")</f>
        <v/>
      </c>
      <c r="Z162" s="12">
        <f>IF(Z163&lt;&gt;""," -R","")</f>
        <v/>
      </c>
      <c r="AB162" s="12">
        <f>IF(AB163&lt;&gt;""," -R","")</f>
        <v/>
      </c>
      <c r="AD162" s="12">
        <f>IF(AD163&lt;&gt;""," -R","")</f>
        <v/>
      </c>
      <c r="AF162" s="12">
        <f>IF(AF163&lt;&gt;""," -R","")</f>
        <v/>
      </c>
      <c r="AH162" s="12">
        <f>IF(AH163&lt;&gt;""," -R","")</f>
        <v/>
      </c>
      <c r="AJ162" s="12">
        <f>IF(AJ163&lt;&gt;""," -R","")</f>
        <v/>
      </c>
      <c r="AL162" s="12">
        <f>IF(AL163&lt;&gt;""," -R","")</f>
        <v/>
      </c>
      <c r="AN162" s="12">
        <f>IF(AN163&lt;&gt;""," -R","")</f>
        <v/>
      </c>
      <c r="AP162" s="12">
        <f>IF(AP163&lt;&gt;""," -R","")</f>
        <v/>
      </c>
      <c r="AR162" s="12">
        <f>IF(AR163&lt;&gt;""," -R","")</f>
        <v/>
      </c>
      <c r="AT162" s="12">
        <f>IF(AT163&lt;&gt;""," -R","")</f>
        <v/>
      </c>
      <c r="AV162" s="12">
        <f>IF(AV163&lt;&gt;""," -R","")</f>
        <v/>
      </c>
      <c r="AX162" s="12">
        <f>IF(AX163&lt;&gt;""," -R","")</f>
        <v/>
      </c>
      <c r="AZ162" s="12">
        <f>IF(AZ163&lt;&gt;""," -R","")</f>
        <v/>
      </c>
      <c r="BB162" s="12">
        <f>IF(BB163&lt;&gt;""," -R","")</f>
        <v/>
      </c>
      <c r="BD162" s="12">
        <f>IF(BD163&lt;&gt;""," -R","")</f>
        <v/>
      </c>
      <c r="BF162" s="12">
        <f>IF(BF163&lt;&gt;""," -R","")</f>
        <v/>
      </c>
      <c r="BH162" s="12">
        <f>IF(BH163&lt;&gt;""," -R","")</f>
        <v/>
      </c>
      <c r="BJ162" s="12">
        <f>IF(BJ163&lt;&gt;""," -R","")</f>
        <v/>
      </c>
    </row>
    <row r="163">
      <c r="M163" s="12" t="n">
        <v>1.77</v>
      </c>
      <c r="N163" s="12">
        <f>IFERROR(VLOOKUP(M163,'CRUCE RIESGOS'!$C$8:$D$17,2,FALSE),"")</f>
        <v/>
      </c>
      <c r="O163" s="12" t="n">
        <v>2.77000000000002</v>
      </c>
      <c r="P163" s="12">
        <f>IFERROR(VLOOKUP(O163,'CRUCE RIESGOS'!$C$8:$D$17,2,FALSE),"")</f>
        <v/>
      </c>
      <c r="Q163" s="12" t="n">
        <v>3.77000000000004</v>
      </c>
      <c r="R163" s="12">
        <f>IFERROR(VLOOKUP(Q163,'CRUCE RIESGOS'!$C$8:$D$17,2,FALSE),"")</f>
        <v/>
      </c>
      <c r="S163" s="12" t="n">
        <v>4.77000000000006</v>
      </c>
      <c r="T163" s="12">
        <f>IFERROR(VLOOKUP(S163,'CRUCE RIESGOS'!$C$8:$D$17,2,FALSE),"")</f>
        <v/>
      </c>
      <c r="U163" s="12" t="n">
        <v>5.77000000000008</v>
      </c>
      <c r="V163" s="12">
        <f>IFERROR(VLOOKUP(U163,'CRUCE RIESGOS'!$C$8:$D$17,2,FALSE),"")</f>
        <v/>
      </c>
      <c r="W163" s="12" t="n">
        <v>6.7700000000001</v>
      </c>
      <c r="X163" s="12">
        <f>IFERROR(VLOOKUP(W163,'CRUCE RIESGOS'!$C$8:$D$17,2,FALSE),"")</f>
        <v/>
      </c>
      <c r="Y163" s="12" t="n">
        <v>7.77000000000012</v>
      </c>
      <c r="Z163" s="12">
        <f>IFERROR(VLOOKUP(Y163,'CRUCE RIESGOS'!$C$8:$D$17,2,FALSE),"")</f>
        <v/>
      </c>
      <c r="AA163" s="12" t="n">
        <v>8.77000000000014</v>
      </c>
      <c r="AB163" s="12">
        <f>IFERROR(VLOOKUP(AA163,'CRUCE RIESGOS'!$C$8:$D$17,2,FALSE),"")</f>
        <v/>
      </c>
      <c r="AC163" s="12" t="n">
        <v>9.770000000000159</v>
      </c>
      <c r="AD163" s="12">
        <f>IFERROR(VLOOKUP(AC163,'CRUCE RIESGOS'!$C$8:$D$17,2,FALSE),"")</f>
        <v/>
      </c>
      <c r="AE163" s="12" t="n">
        <v>10.7700000000002</v>
      </c>
      <c r="AF163" s="12">
        <f>IFERROR(VLOOKUP(AE163,'CRUCE RIESGOS'!$C$8:$D$17,2,FALSE),"")</f>
        <v/>
      </c>
      <c r="AG163" s="12" t="n">
        <v>11.7700000000002</v>
      </c>
      <c r="AH163" s="12">
        <f>IFERROR(VLOOKUP(AG163,'CRUCE RIESGOS'!$C$8:$D$17,2,FALSE),"")</f>
        <v/>
      </c>
      <c r="AI163" s="12" t="n">
        <v>12.7700000000002</v>
      </c>
      <c r="AJ163" s="12">
        <f>IFERROR(VLOOKUP(AI163,'CRUCE RIESGOS'!$C$8:$D$17,2,FALSE),"")</f>
        <v/>
      </c>
      <c r="AK163" s="12" t="n">
        <v>13.7700000000002</v>
      </c>
      <c r="AL163" s="12">
        <f>IFERROR(VLOOKUP(AK163,'CRUCE RIESGOS'!$C$8:$D$17,2,FALSE),"")</f>
        <v/>
      </c>
      <c r="AM163" s="12" t="n">
        <v>14.7700000000003</v>
      </c>
      <c r="AN163" s="12">
        <f>IFERROR(VLOOKUP(AM163,'CRUCE RIESGOS'!$C$8:$D$17,2,FALSE),"")</f>
        <v/>
      </c>
      <c r="AO163" s="12" t="n">
        <v>15.7700000000003</v>
      </c>
      <c r="AP163" s="12">
        <f>IFERROR(VLOOKUP(AO163,'CRUCE RIESGOS'!$C$8:$D$17,2,FALSE),"")</f>
        <v/>
      </c>
      <c r="AQ163" s="12" t="n">
        <v>16.7700000000003</v>
      </c>
      <c r="AR163" s="12">
        <f>IFERROR(VLOOKUP(AQ163,'CRUCE RIESGOS'!$C$8:$D$17,2,FALSE),"")</f>
        <v/>
      </c>
      <c r="AS163" s="12" t="n">
        <v>17.7700000000003</v>
      </c>
      <c r="AT163" s="12">
        <f>IFERROR(VLOOKUP(AS163,'CRUCE RIESGOS'!$C$8:$D$17,2,FALSE),"")</f>
        <v/>
      </c>
      <c r="AU163" s="12" t="n">
        <v>18.7700000000003</v>
      </c>
      <c r="AV163" s="12">
        <f>IFERROR(VLOOKUP(AU163,'CRUCE RIESGOS'!$C$8:$D$17,2,FALSE),"")</f>
        <v/>
      </c>
      <c r="AW163" s="12" t="n">
        <v>19.7700000000004</v>
      </c>
      <c r="AX163" s="12">
        <f>IFERROR(VLOOKUP(AW163,'CRUCE RIESGOS'!$C$8:$D$17,2,FALSE),"")</f>
        <v/>
      </c>
      <c r="AY163" s="12" t="n">
        <v>20.7700000000004</v>
      </c>
      <c r="AZ163" s="12">
        <f>IFERROR(VLOOKUP(AY163,'CRUCE RIESGOS'!$C$8:$D$17,2,FALSE),"")</f>
        <v/>
      </c>
      <c r="BA163" s="12" t="n">
        <v>21.7700000000004</v>
      </c>
      <c r="BB163" s="12">
        <f>IFERROR(VLOOKUP(BA163,'CRUCE RIESGOS'!$C$8:$D$17,2,FALSE),"")</f>
        <v/>
      </c>
      <c r="BC163" s="12" t="n">
        <v>22.7700000000004</v>
      </c>
      <c r="BD163" s="12">
        <f>IFERROR(VLOOKUP(BC163,'CRUCE RIESGOS'!$C$8:$D$17,2,FALSE),"")</f>
        <v/>
      </c>
      <c r="BE163" s="12" t="n">
        <v>23.7700000000004</v>
      </c>
      <c r="BF163" s="12">
        <f>IFERROR(VLOOKUP(BE163,'CRUCE RIESGOS'!$C$8:$D$17,2,FALSE),"")</f>
        <v/>
      </c>
      <c r="BG163" s="12" t="n">
        <v>24.7700000000005</v>
      </c>
      <c r="BH163" s="12">
        <f>IFERROR(VLOOKUP(BG163,'CRUCE RIESGOS'!$C$8:$D$17,2,FALSE),"")</f>
        <v/>
      </c>
      <c r="BI163" s="12" t="n">
        <v>25.7700000000005</v>
      </c>
      <c r="BJ163" s="12">
        <f>IFERROR(VLOOKUP(BI163,'CRUCE RIESGOS'!$C$8:$D$17,2,FALSE),"")</f>
        <v/>
      </c>
    </row>
    <row r="164">
      <c r="N164" s="12">
        <f>IF(N165&lt;&gt;""," -R","")</f>
        <v/>
      </c>
      <c r="P164" s="12">
        <f>IF(P165&lt;&gt;""," -R","")</f>
        <v/>
      </c>
      <c r="R164" s="12">
        <f>IF(R165&lt;&gt;""," -R","")</f>
        <v/>
      </c>
      <c r="T164" s="12">
        <f>IF(T165&lt;&gt;""," -R","")</f>
        <v/>
      </c>
      <c r="V164" s="12">
        <f>IF(V165&lt;&gt;""," -R","")</f>
        <v/>
      </c>
      <c r="X164" s="12">
        <f>IF(X165&lt;&gt;""," -R","")</f>
        <v/>
      </c>
      <c r="Z164" s="12">
        <f>IF(Z165&lt;&gt;""," -R","")</f>
        <v/>
      </c>
      <c r="AB164" s="12">
        <f>IF(AB165&lt;&gt;""," -R","")</f>
        <v/>
      </c>
      <c r="AD164" s="12">
        <f>IF(AD165&lt;&gt;""," -R","")</f>
        <v/>
      </c>
      <c r="AF164" s="12">
        <f>IF(AF165&lt;&gt;""," -R","")</f>
        <v/>
      </c>
      <c r="AH164" s="12">
        <f>IF(AH165&lt;&gt;""," -R","")</f>
        <v/>
      </c>
      <c r="AJ164" s="12">
        <f>IF(AJ165&lt;&gt;""," -R","")</f>
        <v/>
      </c>
      <c r="AL164" s="12">
        <f>IF(AL165&lt;&gt;""," -R","")</f>
        <v/>
      </c>
      <c r="AN164" s="12">
        <f>IF(AN165&lt;&gt;""," -R","")</f>
        <v/>
      </c>
      <c r="AP164" s="12">
        <f>IF(AP165&lt;&gt;""," -R","")</f>
        <v/>
      </c>
      <c r="AR164" s="12">
        <f>IF(AR165&lt;&gt;""," -R","")</f>
        <v/>
      </c>
      <c r="AT164" s="12">
        <f>IF(AT165&lt;&gt;""," -R","")</f>
        <v/>
      </c>
      <c r="AV164" s="12">
        <f>IF(AV165&lt;&gt;""," -R","")</f>
        <v/>
      </c>
      <c r="AX164" s="12">
        <f>IF(AX165&lt;&gt;""," -R","")</f>
        <v/>
      </c>
      <c r="AZ164" s="12">
        <f>IF(AZ165&lt;&gt;""," -R","")</f>
        <v/>
      </c>
      <c r="BB164" s="12">
        <f>IF(BB165&lt;&gt;""," -R","")</f>
        <v/>
      </c>
      <c r="BD164" s="12">
        <f>IF(BD165&lt;&gt;""," -R","")</f>
        <v/>
      </c>
      <c r="BF164" s="12">
        <f>IF(BF165&lt;&gt;""," -R","")</f>
        <v/>
      </c>
      <c r="BH164" s="12">
        <f>IF(BH165&lt;&gt;""," -R","")</f>
        <v/>
      </c>
      <c r="BJ164" s="12">
        <f>IF(BJ165&lt;&gt;""," -R","")</f>
        <v/>
      </c>
    </row>
    <row r="165">
      <c r="M165" s="12" t="n">
        <v>1.78</v>
      </c>
      <c r="N165" s="12">
        <f>IFERROR(VLOOKUP(M165,'CRUCE RIESGOS'!$C$8:$D$17,2,FALSE),"")</f>
        <v/>
      </c>
      <c r="O165" s="12" t="n">
        <v>2.78000000000002</v>
      </c>
      <c r="P165" s="12">
        <f>IFERROR(VLOOKUP(O165,'CRUCE RIESGOS'!$C$8:$D$17,2,FALSE),"")</f>
        <v/>
      </c>
      <c r="Q165" s="12" t="n">
        <v>3.78000000000004</v>
      </c>
      <c r="R165" s="12">
        <f>IFERROR(VLOOKUP(Q165,'CRUCE RIESGOS'!$C$8:$D$17,2,FALSE),"")</f>
        <v/>
      </c>
      <c r="S165" s="12" t="n">
        <v>4.78000000000006</v>
      </c>
      <c r="T165" s="12">
        <f>IFERROR(VLOOKUP(S165,'CRUCE RIESGOS'!$C$8:$D$17,2,FALSE),"")</f>
        <v/>
      </c>
      <c r="U165" s="12" t="n">
        <v>5.78000000000008</v>
      </c>
      <c r="V165" s="12">
        <f>IFERROR(VLOOKUP(U165,'CRUCE RIESGOS'!$C$8:$D$17,2,FALSE),"")</f>
        <v/>
      </c>
      <c r="W165" s="12" t="n">
        <v>6.7800000000001</v>
      </c>
      <c r="X165" s="12">
        <f>IFERROR(VLOOKUP(W165,'CRUCE RIESGOS'!$C$8:$D$17,2,FALSE),"")</f>
        <v/>
      </c>
      <c r="Y165" s="12" t="n">
        <v>7.78000000000012</v>
      </c>
      <c r="Z165" s="12">
        <f>IFERROR(VLOOKUP(Y165,'CRUCE RIESGOS'!$C$8:$D$17,2,FALSE),"")</f>
        <v/>
      </c>
      <c r="AA165" s="12" t="n">
        <v>8.78000000000014</v>
      </c>
      <c r="AB165" s="12">
        <f>IFERROR(VLOOKUP(AA165,'CRUCE RIESGOS'!$C$8:$D$17,2,FALSE),"")</f>
        <v/>
      </c>
      <c r="AC165" s="12" t="n">
        <v>9.780000000000159</v>
      </c>
      <c r="AD165" s="12">
        <f>IFERROR(VLOOKUP(AC165,'CRUCE RIESGOS'!$C$8:$D$17,2,FALSE),"")</f>
        <v/>
      </c>
      <c r="AE165" s="12" t="n">
        <v>10.7800000000002</v>
      </c>
      <c r="AF165" s="12">
        <f>IFERROR(VLOOKUP(AE165,'CRUCE RIESGOS'!$C$8:$D$17,2,FALSE),"")</f>
        <v/>
      </c>
      <c r="AG165" s="12" t="n">
        <v>11.7800000000002</v>
      </c>
      <c r="AH165" s="12">
        <f>IFERROR(VLOOKUP(AG165,'CRUCE RIESGOS'!$C$8:$D$17,2,FALSE),"")</f>
        <v/>
      </c>
      <c r="AI165" s="12" t="n">
        <v>12.7800000000002</v>
      </c>
      <c r="AJ165" s="12">
        <f>IFERROR(VLOOKUP(AI165,'CRUCE RIESGOS'!$C$8:$D$17,2,FALSE),"")</f>
        <v/>
      </c>
      <c r="AK165" s="12" t="n">
        <v>13.7800000000002</v>
      </c>
      <c r="AL165" s="12">
        <f>IFERROR(VLOOKUP(AK165,'CRUCE RIESGOS'!$C$8:$D$17,2,FALSE),"")</f>
        <v/>
      </c>
      <c r="AM165" s="12" t="n">
        <v>14.7800000000003</v>
      </c>
      <c r="AN165" s="12">
        <f>IFERROR(VLOOKUP(AM165,'CRUCE RIESGOS'!$C$8:$D$17,2,FALSE),"")</f>
        <v/>
      </c>
      <c r="AO165" s="12" t="n">
        <v>15.7800000000003</v>
      </c>
      <c r="AP165" s="12">
        <f>IFERROR(VLOOKUP(AO165,'CRUCE RIESGOS'!$C$8:$D$17,2,FALSE),"")</f>
        <v/>
      </c>
      <c r="AQ165" s="12" t="n">
        <v>16.7800000000003</v>
      </c>
      <c r="AR165" s="12">
        <f>IFERROR(VLOOKUP(AQ165,'CRUCE RIESGOS'!$C$8:$D$17,2,FALSE),"")</f>
        <v/>
      </c>
      <c r="AS165" s="12" t="n">
        <v>17.7800000000003</v>
      </c>
      <c r="AT165" s="12">
        <f>IFERROR(VLOOKUP(AS165,'CRUCE RIESGOS'!$C$8:$D$17,2,FALSE),"")</f>
        <v/>
      </c>
      <c r="AU165" s="12" t="n">
        <v>18.7800000000003</v>
      </c>
      <c r="AV165" s="12">
        <f>IFERROR(VLOOKUP(AU165,'CRUCE RIESGOS'!$C$8:$D$17,2,FALSE),"")</f>
        <v/>
      </c>
      <c r="AW165" s="12" t="n">
        <v>19.7800000000004</v>
      </c>
      <c r="AX165" s="12">
        <f>IFERROR(VLOOKUP(AW165,'CRUCE RIESGOS'!$C$8:$D$17,2,FALSE),"")</f>
        <v/>
      </c>
      <c r="AY165" s="12" t="n">
        <v>20.7800000000004</v>
      </c>
      <c r="AZ165" s="12">
        <f>IFERROR(VLOOKUP(AY165,'CRUCE RIESGOS'!$C$8:$D$17,2,FALSE),"")</f>
        <v/>
      </c>
      <c r="BA165" s="12" t="n">
        <v>21.7800000000004</v>
      </c>
      <c r="BB165" s="12">
        <f>IFERROR(VLOOKUP(BA165,'CRUCE RIESGOS'!$C$8:$D$17,2,FALSE),"")</f>
        <v/>
      </c>
      <c r="BC165" s="12" t="n">
        <v>22.7800000000004</v>
      </c>
      <c r="BD165" s="12">
        <f>IFERROR(VLOOKUP(BC165,'CRUCE RIESGOS'!$C$8:$D$17,2,FALSE),"")</f>
        <v/>
      </c>
      <c r="BE165" s="12" t="n">
        <v>23.7800000000004</v>
      </c>
      <c r="BF165" s="12">
        <f>IFERROR(VLOOKUP(BE165,'CRUCE RIESGOS'!$C$8:$D$17,2,FALSE),"")</f>
        <v/>
      </c>
      <c r="BG165" s="12" t="n">
        <v>24.7800000000005</v>
      </c>
      <c r="BH165" s="12">
        <f>IFERROR(VLOOKUP(BG165,'CRUCE RIESGOS'!$C$8:$D$17,2,FALSE),"")</f>
        <v/>
      </c>
      <c r="BI165" s="12" t="n">
        <v>25.7800000000005</v>
      </c>
      <c r="BJ165" s="12">
        <f>IFERROR(VLOOKUP(BI165,'CRUCE RIESGOS'!$C$8:$D$17,2,FALSE),"")</f>
        <v/>
      </c>
    </row>
    <row r="166">
      <c r="N166" s="12">
        <f>IF(N167&lt;&gt;""," -R","")</f>
        <v/>
      </c>
      <c r="P166" s="12">
        <f>IF(P167&lt;&gt;""," -R","")</f>
        <v/>
      </c>
      <c r="R166" s="12">
        <f>IF(R167&lt;&gt;""," -R","")</f>
        <v/>
      </c>
      <c r="T166" s="12">
        <f>IF(T167&lt;&gt;""," -R","")</f>
        <v/>
      </c>
      <c r="V166" s="12">
        <f>IF(V167&lt;&gt;""," -R","")</f>
        <v/>
      </c>
      <c r="X166" s="12">
        <f>IF(X167&lt;&gt;""," -R","")</f>
        <v/>
      </c>
      <c r="Z166" s="12">
        <f>IF(Z167&lt;&gt;""," -R","")</f>
        <v/>
      </c>
      <c r="AB166" s="12">
        <f>IF(AB167&lt;&gt;""," -R","")</f>
        <v/>
      </c>
      <c r="AD166" s="12">
        <f>IF(AD167&lt;&gt;""," -R","")</f>
        <v/>
      </c>
      <c r="AF166" s="12">
        <f>IF(AF167&lt;&gt;""," -R","")</f>
        <v/>
      </c>
      <c r="AH166" s="12">
        <f>IF(AH167&lt;&gt;""," -R","")</f>
        <v/>
      </c>
      <c r="AJ166" s="12">
        <f>IF(AJ167&lt;&gt;""," -R","")</f>
        <v/>
      </c>
      <c r="AL166" s="12">
        <f>IF(AL167&lt;&gt;""," -R","")</f>
        <v/>
      </c>
      <c r="AN166" s="12">
        <f>IF(AN167&lt;&gt;""," -R","")</f>
        <v/>
      </c>
      <c r="AP166" s="12">
        <f>IF(AP167&lt;&gt;""," -R","")</f>
        <v/>
      </c>
      <c r="AR166" s="12">
        <f>IF(AR167&lt;&gt;""," -R","")</f>
        <v/>
      </c>
      <c r="AT166" s="12">
        <f>IF(AT167&lt;&gt;""," -R","")</f>
        <v/>
      </c>
      <c r="AV166" s="12">
        <f>IF(AV167&lt;&gt;""," -R","")</f>
        <v/>
      </c>
      <c r="AX166" s="12">
        <f>IF(AX167&lt;&gt;""," -R","")</f>
        <v/>
      </c>
      <c r="AZ166" s="12">
        <f>IF(AZ167&lt;&gt;""," -R","")</f>
        <v/>
      </c>
      <c r="BB166" s="12">
        <f>IF(BB167&lt;&gt;""," -R","")</f>
        <v/>
      </c>
      <c r="BD166" s="12">
        <f>IF(BD167&lt;&gt;""," -R","")</f>
        <v/>
      </c>
      <c r="BF166" s="12">
        <f>IF(BF167&lt;&gt;""," -R","")</f>
        <v/>
      </c>
      <c r="BH166" s="12">
        <f>IF(BH167&lt;&gt;""," -R","")</f>
        <v/>
      </c>
      <c r="BJ166" s="12">
        <f>IF(BJ167&lt;&gt;""," -R","")</f>
        <v/>
      </c>
    </row>
    <row r="167">
      <c r="M167" s="12" t="n">
        <v>1.79</v>
      </c>
      <c r="N167" s="12">
        <f>IFERROR(VLOOKUP(M167,'CRUCE RIESGOS'!$C$8:$D$17,2,FALSE),"")</f>
        <v/>
      </c>
      <c r="O167" s="12" t="n">
        <v>2.79000000000002</v>
      </c>
      <c r="P167" s="12">
        <f>IFERROR(VLOOKUP(O167,'CRUCE RIESGOS'!$C$8:$D$17,2,FALSE),"")</f>
        <v/>
      </c>
      <c r="Q167" s="12" t="n">
        <v>3.79000000000004</v>
      </c>
      <c r="R167" s="12">
        <f>IFERROR(VLOOKUP(Q167,'CRUCE RIESGOS'!$C$8:$D$17,2,FALSE),"")</f>
        <v/>
      </c>
      <c r="S167" s="12" t="n">
        <v>4.79000000000006</v>
      </c>
      <c r="T167" s="12">
        <f>IFERROR(VLOOKUP(S167,'CRUCE RIESGOS'!$C$8:$D$17,2,FALSE),"")</f>
        <v/>
      </c>
      <c r="U167" s="12" t="n">
        <v>5.79000000000008</v>
      </c>
      <c r="V167" s="12">
        <f>IFERROR(VLOOKUP(U167,'CRUCE RIESGOS'!$C$8:$D$17,2,FALSE),"")</f>
        <v/>
      </c>
      <c r="W167" s="12" t="n">
        <v>6.7900000000001</v>
      </c>
      <c r="X167" s="12">
        <f>IFERROR(VLOOKUP(W167,'CRUCE RIESGOS'!$C$8:$D$17,2,FALSE),"")</f>
        <v/>
      </c>
      <c r="Y167" s="12" t="n">
        <v>7.79000000000012</v>
      </c>
      <c r="Z167" s="12">
        <f>IFERROR(VLOOKUP(Y167,'CRUCE RIESGOS'!$C$8:$D$17,2,FALSE),"")</f>
        <v/>
      </c>
      <c r="AA167" s="12" t="n">
        <v>8.790000000000139</v>
      </c>
      <c r="AB167" s="12">
        <f>IFERROR(VLOOKUP(AA167,'CRUCE RIESGOS'!$C$8:$D$17,2,FALSE),"")</f>
        <v/>
      </c>
      <c r="AC167" s="12" t="n">
        <v>9.790000000000161</v>
      </c>
      <c r="AD167" s="12">
        <f>IFERROR(VLOOKUP(AC167,'CRUCE RIESGOS'!$C$8:$D$17,2,FALSE),"")</f>
        <v/>
      </c>
      <c r="AE167" s="12" t="n">
        <v>10.7900000000002</v>
      </c>
      <c r="AF167" s="12">
        <f>IFERROR(VLOOKUP(AE167,'CRUCE RIESGOS'!$C$8:$D$17,2,FALSE),"")</f>
        <v/>
      </c>
      <c r="AG167" s="12" t="n">
        <v>11.7900000000002</v>
      </c>
      <c r="AH167" s="12">
        <f>IFERROR(VLOOKUP(AG167,'CRUCE RIESGOS'!$C$8:$D$17,2,FALSE),"")</f>
        <v/>
      </c>
      <c r="AI167" s="12" t="n">
        <v>12.7900000000002</v>
      </c>
      <c r="AJ167" s="12">
        <f>IFERROR(VLOOKUP(AI167,'CRUCE RIESGOS'!$C$8:$D$17,2,FALSE),"")</f>
        <v/>
      </c>
      <c r="AK167" s="12" t="n">
        <v>13.7900000000002</v>
      </c>
      <c r="AL167" s="12">
        <f>IFERROR(VLOOKUP(AK167,'CRUCE RIESGOS'!$C$8:$D$17,2,FALSE),"")</f>
        <v/>
      </c>
      <c r="AM167" s="12" t="n">
        <v>14.7900000000003</v>
      </c>
      <c r="AN167" s="12">
        <f>IFERROR(VLOOKUP(AM167,'CRUCE RIESGOS'!$C$8:$D$17,2,FALSE),"")</f>
        <v/>
      </c>
      <c r="AO167" s="12" t="n">
        <v>15.7900000000003</v>
      </c>
      <c r="AP167" s="12">
        <f>IFERROR(VLOOKUP(AO167,'CRUCE RIESGOS'!$C$8:$D$17,2,FALSE),"")</f>
        <v/>
      </c>
      <c r="AQ167" s="12" t="n">
        <v>16.7900000000003</v>
      </c>
      <c r="AR167" s="12">
        <f>IFERROR(VLOOKUP(AQ167,'CRUCE RIESGOS'!$C$8:$D$17,2,FALSE),"")</f>
        <v/>
      </c>
      <c r="AS167" s="12" t="n">
        <v>17.7900000000003</v>
      </c>
      <c r="AT167" s="12">
        <f>IFERROR(VLOOKUP(AS167,'CRUCE RIESGOS'!$C$8:$D$17,2,FALSE),"")</f>
        <v/>
      </c>
      <c r="AU167" s="12" t="n">
        <v>18.7900000000003</v>
      </c>
      <c r="AV167" s="12">
        <f>IFERROR(VLOOKUP(AU167,'CRUCE RIESGOS'!$C$8:$D$17,2,FALSE),"")</f>
        <v/>
      </c>
      <c r="AW167" s="12" t="n">
        <v>19.7900000000004</v>
      </c>
      <c r="AX167" s="12">
        <f>IFERROR(VLOOKUP(AW167,'CRUCE RIESGOS'!$C$8:$D$17,2,FALSE),"")</f>
        <v/>
      </c>
      <c r="AY167" s="12" t="n">
        <v>20.7900000000004</v>
      </c>
      <c r="AZ167" s="12">
        <f>IFERROR(VLOOKUP(AY167,'CRUCE RIESGOS'!$C$8:$D$17,2,FALSE),"")</f>
        <v/>
      </c>
      <c r="BA167" s="12" t="n">
        <v>21.7900000000004</v>
      </c>
      <c r="BB167" s="12">
        <f>IFERROR(VLOOKUP(BA167,'CRUCE RIESGOS'!$C$8:$D$17,2,FALSE),"")</f>
        <v/>
      </c>
      <c r="BC167" s="12" t="n">
        <v>22.7900000000004</v>
      </c>
      <c r="BD167" s="12">
        <f>IFERROR(VLOOKUP(BC167,'CRUCE RIESGOS'!$C$8:$D$17,2,FALSE),"")</f>
        <v/>
      </c>
      <c r="BE167" s="12" t="n">
        <v>23.7900000000004</v>
      </c>
      <c r="BF167" s="12">
        <f>IFERROR(VLOOKUP(BE167,'CRUCE RIESGOS'!$C$8:$D$17,2,FALSE),"")</f>
        <v/>
      </c>
      <c r="BG167" s="12" t="n">
        <v>24.7900000000005</v>
      </c>
      <c r="BH167" s="12">
        <f>IFERROR(VLOOKUP(BG167,'CRUCE RIESGOS'!$C$8:$D$17,2,FALSE),"")</f>
        <v/>
      </c>
      <c r="BI167" s="12" t="n">
        <v>25.7900000000005</v>
      </c>
      <c r="BJ167" s="12">
        <f>IFERROR(VLOOKUP(BI167,'CRUCE RIESGOS'!$C$8:$D$17,2,FALSE),"")</f>
        <v/>
      </c>
    </row>
    <row r="168">
      <c r="N168" s="12">
        <f>IF(N169&lt;&gt;""," -R","")</f>
        <v/>
      </c>
      <c r="P168" s="12">
        <f>IF(P169&lt;&gt;""," -R","")</f>
        <v/>
      </c>
      <c r="R168" s="12">
        <f>IF(R169&lt;&gt;""," -R","")</f>
        <v/>
      </c>
      <c r="T168" s="12">
        <f>IF(T169&lt;&gt;""," -R","")</f>
        <v/>
      </c>
      <c r="V168" s="12">
        <f>IF(V169&lt;&gt;""," -R","")</f>
        <v/>
      </c>
      <c r="X168" s="12">
        <f>IF(X169&lt;&gt;""," -R","")</f>
        <v/>
      </c>
      <c r="Z168" s="12">
        <f>IF(Z169&lt;&gt;""," -R","")</f>
        <v/>
      </c>
      <c r="AB168" s="12">
        <f>IF(AB169&lt;&gt;""," -R","")</f>
        <v/>
      </c>
      <c r="AD168" s="12">
        <f>IF(AD169&lt;&gt;""," -R","")</f>
        <v/>
      </c>
      <c r="AF168" s="12">
        <f>IF(AF169&lt;&gt;""," -R","")</f>
        <v/>
      </c>
      <c r="AH168" s="12">
        <f>IF(AH169&lt;&gt;""," -R","")</f>
        <v/>
      </c>
      <c r="AJ168" s="12">
        <f>IF(AJ169&lt;&gt;""," -R","")</f>
        <v/>
      </c>
      <c r="AL168" s="12">
        <f>IF(AL169&lt;&gt;""," -R","")</f>
        <v/>
      </c>
      <c r="AN168" s="12">
        <f>IF(AN169&lt;&gt;""," -R","")</f>
        <v/>
      </c>
      <c r="AP168" s="12">
        <f>IF(AP169&lt;&gt;""," -R","")</f>
        <v/>
      </c>
      <c r="AR168" s="12">
        <f>IF(AR169&lt;&gt;""," -R","")</f>
        <v/>
      </c>
      <c r="AT168" s="12">
        <f>IF(AT169&lt;&gt;""," -R","")</f>
        <v/>
      </c>
      <c r="AV168" s="12">
        <f>IF(AV169&lt;&gt;""," -R","")</f>
        <v/>
      </c>
      <c r="AX168" s="12">
        <f>IF(AX169&lt;&gt;""," -R","")</f>
        <v/>
      </c>
      <c r="AZ168" s="12">
        <f>IF(AZ169&lt;&gt;""," -R","")</f>
        <v/>
      </c>
      <c r="BB168" s="12">
        <f>IF(BB169&lt;&gt;""," -R","")</f>
        <v/>
      </c>
      <c r="BD168" s="12">
        <f>IF(BD169&lt;&gt;""," -R","")</f>
        <v/>
      </c>
      <c r="BF168" s="12">
        <f>IF(BF169&lt;&gt;""," -R","")</f>
        <v/>
      </c>
      <c r="BH168" s="12">
        <f>IF(BH169&lt;&gt;""," -R","")</f>
        <v/>
      </c>
      <c r="BJ168" s="12">
        <f>IF(BJ169&lt;&gt;""," -R","")</f>
        <v/>
      </c>
    </row>
    <row r="169">
      <c r="M169" s="12" t="n">
        <v>1.8</v>
      </c>
      <c r="N169" s="12">
        <f>IFERROR(VLOOKUP(M169,'CRUCE RIESGOS'!$C$8:$D$17,2,FALSE),"")</f>
        <v/>
      </c>
      <c r="O169" s="12" t="n">
        <v>2.80000000000002</v>
      </c>
      <c r="P169" s="12">
        <f>IFERROR(VLOOKUP(O169,'CRUCE RIESGOS'!$C$8:$D$17,2,FALSE),"")</f>
        <v/>
      </c>
      <c r="Q169" s="12" t="n">
        <v>3.80000000000004</v>
      </c>
      <c r="R169" s="12">
        <f>IFERROR(VLOOKUP(Q169,'CRUCE RIESGOS'!$C$8:$D$17,2,FALSE),"")</f>
        <v/>
      </c>
      <c r="S169" s="12" t="n">
        <v>4.80000000000006</v>
      </c>
      <c r="T169" s="12">
        <f>IFERROR(VLOOKUP(S169,'CRUCE RIESGOS'!$C$8:$D$17,2,FALSE),"")</f>
        <v/>
      </c>
      <c r="U169" s="12" t="n">
        <v>5.80000000000008</v>
      </c>
      <c r="V169" s="12">
        <f>IFERROR(VLOOKUP(U169,'CRUCE RIESGOS'!$C$8:$D$17,2,FALSE),"")</f>
        <v/>
      </c>
      <c r="W169" s="12" t="n">
        <v>6.8000000000001</v>
      </c>
      <c r="X169" s="12">
        <f>IFERROR(VLOOKUP(W169,'CRUCE RIESGOS'!$C$8:$D$17,2,FALSE),"")</f>
        <v/>
      </c>
      <c r="Y169" s="12" t="n">
        <v>7.80000000000012</v>
      </c>
      <c r="Z169" s="12">
        <f>IFERROR(VLOOKUP(Y169,'CRUCE RIESGOS'!$C$8:$D$17,2,FALSE),"")</f>
        <v/>
      </c>
      <c r="AA169" s="12" t="n">
        <v>8.800000000000139</v>
      </c>
      <c r="AB169" s="12">
        <f>IFERROR(VLOOKUP(AA169,'CRUCE RIESGOS'!$C$8:$D$17,2,FALSE),"")</f>
        <v/>
      </c>
      <c r="AC169" s="12" t="n">
        <v>9.800000000000161</v>
      </c>
      <c r="AD169" s="12">
        <f>IFERROR(VLOOKUP(AC169,'CRUCE RIESGOS'!$C$8:$D$17,2,FALSE),"")</f>
        <v/>
      </c>
      <c r="AE169" s="12" t="n">
        <v>10.8000000000002</v>
      </c>
      <c r="AF169" s="12">
        <f>IFERROR(VLOOKUP(AE169,'CRUCE RIESGOS'!$C$8:$D$17,2,FALSE),"")</f>
        <v/>
      </c>
      <c r="AG169" s="12" t="n">
        <v>11.8000000000002</v>
      </c>
      <c r="AH169" s="12">
        <f>IFERROR(VLOOKUP(AG169,'CRUCE RIESGOS'!$C$8:$D$17,2,FALSE),"")</f>
        <v/>
      </c>
      <c r="AI169" s="12" t="n">
        <v>12.8000000000002</v>
      </c>
      <c r="AJ169" s="12">
        <f>IFERROR(VLOOKUP(AI169,'CRUCE RIESGOS'!$C$8:$D$17,2,FALSE),"")</f>
        <v/>
      </c>
      <c r="AK169" s="12" t="n">
        <v>13.8000000000002</v>
      </c>
      <c r="AL169" s="12">
        <f>IFERROR(VLOOKUP(AK169,'CRUCE RIESGOS'!$C$8:$D$17,2,FALSE),"")</f>
        <v/>
      </c>
      <c r="AM169" s="12" t="n">
        <v>14.8000000000003</v>
      </c>
      <c r="AN169" s="12">
        <f>IFERROR(VLOOKUP(AM169,'CRUCE RIESGOS'!$C$8:$D$17,2,FALSE),"")</f>
        <v/>
      </c>
      <c r="AO169" s="12" t="n">
        <v>15.8000000000003</v>
      </c>
      <c r="AP169" s="12">
        <f>IFERROR(VLOOKUP(AO169,'CRUCE RIESGOS'!$C$8:$D$17,2,FALSE),"")</f>
        <v/>
      </c>
      <c r="AQ169" s="12" t="n">
        <v>16.8000000000003</v>
      </c>
      <c r="AR169" s="12">
        <f>IFERROR(VLOOKUP(AQ169,'CRUCE RIESGOS'!$C$8:$D$17,2,FALSE),"")</f>
        <v/>
      </c>
      <c r="AS169" s="12" t="n">
        <v>17.8000000000003</v>
      </c>
      <c r="AT169" s="12">
        <f>IFERROR(VLOOKUP(AS169,'CRUCE RIESGOS'!$C$8:$D$17,2,FALSE),"")</f>
        <v/>
      </c>
      <c r="AU169" s="12" t="n">
        <v>18.8000000000003</v>
      </c>
      <c r="AV169" s="12">
        <f>IFERROR(VLOOKUP(AU169,'CRUCE RIESGOS'!$C$8:$D$17,2,FALSE),"")</f>
        <v/>
      </c>
      <c r="AW169" s="12" t="n">
        <v>19.8000000000004</v>
      </c>
      <c r="AX169" s="12">
        <f>IFERROR(VLOOKUP(AW169,'CRUCE RIESGOS'!$C$8:$D$17,2,FALSE),"")</f>
        <v/>
      </c>
      <c r="AY169" s="12" t="n">
        <v>20.8000000000004</v>
      </c>
      <c r="AZ169" s="12">
        <f>IFERROR(VLOOKUP(AY169,'CRUCE RIESGOS'!$C$8:$D$17,2,FALSE),"")</f>
        <v/>
      </c>
      <c r="BA169" s="12" t="n">
        <v>21.8000000000004</v>
      </c>
      <c r="BB169" s="12">
        <f>IFERROR(VLOOKUP(BA169,'CRUCE RIESGOS'!$C$8:$D$17,2,FALSE),"")</f>
        <v/>
      </c>
      <c r="BC169" s="12" t="n">
        <v>22.8000000000004</v>
      </c>
      <c r="BD169" s="12">
        <f>IFERROR(VLOOKUP(BC169,'CRUCE RIESGOS'!$C$8:$D$17,2,FALSE),"")</f>
        <v/>
      </c>
      <c r="BE169" s="12" t="n">
        <v>23.8000000000004</v>
      </c>
      <c r="BF169" s="12">
        <f>IFERROR(VLOOKUP(BE169,'CRUCE RIESGOS'!$C$8:$D$17,2,FALSE),"")</f>
        <v/>
      </c>
      <c r="BG169" s="12" t="n">
        <v>24.8000000000005</v>
      </c>
      <c r="BH169" s="12">
        <f>IFERROR(VLOOKUP(BG169,'CRUCE RIESGOS'!$C$8:$D$17,2,FALSE),"")</f>
        <v/>
      </c>
      <c r="BI169" s="12" t="n">
        <v>25.8000000000005</v>
      </c>
      <c r="BJ169" s="12">
        <f>IFERROR(VLOOKUP(BI169,'CRUCE RIESGOS'!$C$8:$D$17,2,FALSE),"")</f>
        <v/>
      </c>
    </row>
    <row r="170">
      <c r="N170" s="12">
        <f>IF(N171&lt;&gt;""," -R","")</f>
        <v/>
      </c>
      <c r="P170" s="12">
        <f>IF(P171&lt;&gt;""," -R","")</f>
        <v/>
      </c>
      <c r="R170" s="12">
        <f>IF(R171&lt;&gt;""," -R","")</f>
        <v/>
      </c>
      <c r="T170" s="12">
        <f>IF(T171&lt;&gt;""," -R","")</f>
        <v/>
      </c>
      <c r="V170" s="12">
        <f>IF(V171&lt;&gt;""," -R","")</f>
        <v/>
      </c>
      <c r="X170" s="12">
        <f>IF(X171&lt;&gt;""," -R","")</f>
        <v/>
      </c>
      <c r="Z170" s="12">
        <f>IF(Z171&lt;&gt;""," -R","")</f>
        <v/>
      </c>
      <c r="AB170" s="12">
        <f>IF(AB171&lt;&gt;""," -R","")</f>
        <v/>
      </c>
      <c r="AD170" s="12">
        <f>IF(AD171&lt;&gt;""," -R","")</f>
        <v/>
      </c>
      <c r="AF170" s="12">
        <f>IF(AF171&lt;&gt;""," -R","")</f>
        <v/>
      </c>
      <c r="AH170" s="12">
        <f>IF(AH171&lt;&gt;""," -R","")</f>
        <v/>
      </c>
      <c r="AJ170" s="12">
        <f>IF(AJ171&lt;&gt;""," -R","")</f>
        <v/>
      </c>
      <c r="AL170" s="12">
        <f>IF(AL171&lt;&gt;""," -R","")</f>
        <v/>
      </c>
      <c r="AN170" s="12">
        <f>IF(AN171&lt;&gt;""," -R","")</f>
        <v/>
      </c>
      <c r="AP170" s="12">
        <f>IF(AP171&lt;&gt;""," -R","")</f>
        <v/>
      </c>
      <c r="AR170" s="12">
        <f>IF(AR171&lt;&gt;""," -R","")</f>
        <v/>
      </c>
      <c r="AT170" s="12">
        <f>IF(AT171&lt;&gt;""," -R","")</f>
        <v/>
      </c>
      <c r="AV170" s="12">
        <f>IF(AV171&lt;&gt;""," -R","")</f>
        <v/>
      </c>
      <c r="AX170" s="12">
        <f>IF(AX171&lt;&gt;""," -R","")</f>
        <v/>
      </c>
      <c r="AZ170" s="12">
        <f>IF(AZ171&lt;&gt;""," -R","")</f>
        <v/>
      </c>
      <c r="BB170" s="12">
        <f>IF(BB171&lt;&gt;""," -R","")</f>
        <v/>
      </c>
      <c r="BD170" s="12">
        <f>IF(BD171&lt;&gt;""," -R","")</f>
        <v/>
      </c>
      <c r="BF170" s="12">
        <f>IF(BF171&lt;&gt;""," -R","")</f>
        <v/>
      </c>
      <c r="BH170" s="12">
        <f>IF(BH171&lt;&gt;""," -R","")</f>
        <v/>
      </c>
      <c r="BJ170" s="12">
        <f>IF(BJ171&lt;&gt;""," -R","")</f>
        <v/>
      </c>
    </row>
    <row r="171">
      <c r="M171" s="12" t="n">
        <v>1.81</v>
      </c>
      <c r="N171" s="12">
        <f>IFERROR(VLOOKUP(M171,'CRUCE RIESGOS'!$C$8:$D$17,2,FALSE),"")</f>
        <v/>
      </c>
      <c r="O171" s="12" t="n">
        <v>2.81000000000002</v>
      </c>
      <c r="P171" s="12">
        <f>IFERROR(VLOOKUP(O171,'CRUCE RIESGOS'!$C$8:$D$17,2,FALSE),"")</f>
        <v/>
      </c>
      <c r="Q171" s="12" t="n">
        <v>3.81000000000004</v>
      </c>
      <c r="R171" s="12">
        <f>IFERROR(VLOOKUP(Q171,'CRUCE RIESGOS'!$C$8:$D$17,2,FALSE),"")</f>
        <v/>
      </c>
      <c r="S171" s="12" t="n">
        <v>4.81000000000006</v>
      </c>
      <c r="T171" s="12">
        <f>IFERROR(VLOOKUP(S171,'CRUCE RIESGOS'!$C$8:$D$17,2,FALSE),"")</f>
        <v/>
      </c>
      <c r="U171" s="12" t="n">
        <v>5.81000000000008</v>
      </c>
      <c r="V171" s="12">
        <f>IFERROR(VLOOKUP(U171,'CRUCE RIESGOS'!$C$8:$D$17,2,FALSE),"")</f>
        <v/>
      </c>
      <c r="W171" s="12" t="n">
        <v>6.8100000000001</v>
      </c>
      <c r="X171" s="12">
        <f>IFERROR(VLOOKUP(W171,'CRUCE RIESGOS'!$C$8:$D$17,2,FALSE),"")</f>
        <v/>
      </c>
      <c r="Y171" s="12" t="n">
        <v>7.81000000000012</v>
      </c>
      <c r="Z171" s="12">
        <f>IFERROR(VLOOKUP(Y171,'CRUCE RIESGOS'!$C$8:$D$17,2,FALSE),"")</f>
        <v/>
      </c>
      <c r="AA171" s="12" t="n">
        <v>8.810000000000141</v>
      </c>
      <c r="AB171" s="12">
        <f>IFERROR(VLOOKUP(AA171,'CRUCE RIESGOS'!$C$8:$D$17,2,FALSE),"")</f>
        <v/>
      </c>
      <c r="AC171" s="12" t="n">
        <v>9.81000000000016</v>
      </c>
      <c r="AD171" s="12">
        <f>IFERROR(VLOOKUP(AC171,'CRUCE RIESGOS'!$C$8:$D$17,2,FALSE),"")</f>
        <v/>
      </c>
      <c r="AE171" s="12" t="n">
        <v>10.8100000000002</v>
      </c>
      <c r="AF171" s="12">
        <f>IFERROR(VLOOKUP(AE171,'CRUCE RIESGOS'!$C$8:$D$17,2,FALSE),"")</f>
        <v/>
      </c>
      <c r="AG171" s="12" t="n">
        <v>11.8100000000002</v>
      </c>
      <c r="AH171" s="12">
        <f>IFERROR(VLOOKUP(AG171,'CRUCE RIESGOS'!$C$8:$D$17,2,FALSE),"")</f>
        <v/>
      </c>
      <c r="AI171" s="12" t="n">
        <v>12.8100000000002</v>
      </c>
      <c r="AJ171" s="12">
        <f>IFERROR(VLOOKUP(AI171,'CRUCE RIESGOS'!$C$8:$D$17,2,FALSE),"")</f>
        <v/>
      </c>
      <c r="AK171" s="12" t="n">
        <v>13.8100000000002</v>
      </c>
      <c r="AL171" s="12">
        <f>IFERROR(VLOOKUP(AK171,'CRUCE RIESGOS'!$C$8:$D$17,2,FALSE),"")</f>
        <v/>
      </c>
      <c r="AM171" s="12" t="n">
        <v>14.8100000000003</v>
      </c>
      <c r="AN171" s="12">
        <f>IFERROR(VLOOKUP(AM171,'CRUCE RIESGOS'!$C$8:$D$17,2,FALSE),"")</f>
        <v/>
      </c>
      <c r="AO171" s="12" t="n">
        <v>15.8100000000003</v>
      </c>
      <c r="AP171" s="12">
        <f>IFERROR(VLOOKUP(AO171,'CRUCE RIESGOS'!$C$8:$D$17,2,FALSE),"")</f>
        <v/>
      </c>
      <c r="AQ171" s="12" t="n">
        <v>16.8100000000003</v>
      </c>
      <c r="AR171" s="12">
        <f>IFERROR(VLOOKUP(AQ171,'CRUCE RIESGOS'!$C$8:$D$17,2,FALSE),"")</f>
        <v/>
      </c>
      <c r="AS171" s="12" t="n">
        <v>17.8100000000003</v>
      </c>
      <c r="AT171" s="12">
        <f>IFERROR(VLOOKUP(AS171,'CRUCE RIESGOS'!$C$8:$D$17,2,FALSE),"")</f>
        <v/>
      </c>
      <c r="AU171" s="12" t="n">
        <v>18.8100000000003</v>
      </c>
      <c r="AV171" s="12">
        <f>IFERROR(VLOOKUP(AU171,'CRUCE RIESGOS'!$C$8:$D$17,2,FALSE),"")</f>
        <v/>
      </c>
      <c r="AW171" s="12" t="n">
        <v>19.8100000000004</v>
      </c>
      <c r="AX171" s="12">
        <f>IFERROR(VLOOKUP(AW171,'CRUCE RIESGOS'!$C$8:$D$17,2,FALSE),"")</f>
        <v/>
      </c>
      <c r="AY171" s="12" t="n">
        <v>20.8100000000004</v>
      </c>
      <c r="AZ171" s="12">
        <f>IFERROR(VLOOKUP(AY171,'CRUCE RIESGOS'!$C$8:$D$17,2,FALSE),"")</f>
        <v/>
      </c>
      <c r="BA171" s="12" t="n">
        <v>21.8100000000004</v>
      </c>
      <c r="BB171" s="12">
        <f>IFERROR(VLOOKUP(BA171,'CRUCE RIESGOS'!$C$8:$D$17,2,FALSE),"")</f>
        <v/>
      </c>
      <c r="BC171" s="12" t="n">
        <v>22.8100000000004</v>
      </c>
      <c r="BD171" s="12">
        <f>IFERROR(VLOOKUP(BC171,'CRUCE RIESGOS'!$C$8:$D$17,2,FALSE),"")</f>
        <v/>
      </c>
      <c r="BE171" s="12" t="n">
        <v>23.8100000000004</v>
      </c>
      <c r="BF171" s="12">
        <f>IFERROR(VLOOKUP(BE171,'CRUCE RIESGOS'!$C$8:$D$17,2,FALSE),"")</f>
        <v/>
      </c>
      <c r="BG171" s="12" t="n">
        <v>24.8100000000005</v>
      </c>
      <c r="BH171" s="12">
        <f>IFERROR(VLOOKUP(BG171,'CRUCE RIESGOS'!$C$8:$D$17,2,FALSE),"")</f>
        <v/>
      </c>
      <c r="BI171" s="12" t="n">
        <v>25.8100000000005</v>
      </c>
      <c r="BJ171" s="12">
        <f>IFERROR(VLOOKUP(BI171,'CRUCE RIESGOS'!$C$8:$D$17,2,FALSE),"")</f>
        <v/>
      </c>
    </row>
    <row r="172">
      <c r="N172" s="12">
        <f>IF(N173&lt;&gt;""," -R","")</f>
        <v/>
      </c>
      <c r="P172" s="12">
        <f>IF(P173&lt;&gt;""," -R","")</f>
        <v/>
      </c>
      <c r="R172" s="12">
        <f>IF(R173&lt;&gt;""," -R","")</f>
        <v/>
      </c>
      <c r="T172" s="12">
        <f>IF(T173&lt;&gt;""," -R","")</f>
        <v/>
      </c>
      <c r="V172" s="12">
        <f>IF(V173&lt;&gt;""," -R","")</f>
        <v/>
      </c>
      <c r="X172" s="12">
        <f>IF(X173&lt;&gt;""," -R","")</f>
        <v/>
      </c>
      <c r="Z172" s="12">
        <f>IF(Z173&lt;&gt;""," -R","")</f>
        <v/>
      </c>
      <c r="AB172" s="12">
        <f>IF(AB173&lt;&gt;""," -R","")</f>
        <v/>
      </c>
      <c r="AD172" s="12">
        <f>IF(AD173&lt;&gt;""," -R","")</f>
        <v/>
      </c>
      <c r="AF172" s="12">
        <f>IF(AF173&lt;&gt;""," -R","")</f>
        <v/>
      </c>
      <c r="AH172" s="12">
        <f>IF(AH173&lt;&gt;""," -R","")</f>
        <v/>
      </c>
      <c r="AJ172" s="12">
        <f>IF(AJ173&lt;&gt;""," -R","")</f>
        <v/>
      </c>
      <c r="AL172" s="12">
        <f>IF(AL173&lt;&gt;""," -R","")</f>
        <v/>
      </c>
      <c r="AN172" s="12">
        <f>IF(AN173&lt;&gt;""," -R","")</f>
        <v/>
      </c>
      <c r="AP172" s="12">
        <f>IF(AP173&lt;&gt;""," -R","")</f>
        <v/>
      </c>
      <c r="AR172" s="12">
        <f>IF(AR173&lt;&gt;""," -R","")</f>
        <v/>
      </c>
      <c r="AT172" s="12">
        <f>IF(AT173&lt;&gt;""," -R","")</f>
        <v/>
      </c>
      <c r="AV172" s="12">
        <f>IF(AV173&lt;&gt;""," -R","")</f>
        <v/>
      </c>
      <c r="AX172" s="12">
        <f>IF(AX173&lt;&gt;""," -R","")</f>
        <v/>
      </c>
      <c r="AZ172" s="12">
        <f>IF(AZ173&lt;&gt;""," -R","")</f>
        <v/>
      </c>
      <c r="BB172" s="12">
        <f>IF(BB173&lt;&gt;""," -R","")</f>
        <v/>
      </c>
      <c r="BD172" s="12">
        <f>IF(BD173&lt;&gt;""," -R","")</f>
        <v/>
      </c>
      <c r="BF172" s="12">
        <f>IF(BF173&lt;&gt;""," -R","")</f>
        <v/>
      </c>
      <c r="BH172" s="12">
        <f>IF(BH173&lt;&gt;""," -R","")</f>
        <v/>
      </c>
      <c r="BJ172" s="12">
        <f>IF(BJ173&lt;&gt;""," -R","")</f>
        <v/>
      </c>
    </row>
    <row r="173">
      <c r="M173" s="12" t="n">
        <v>1.82</v>
      </c>
      <c r="N173" s="12">
        <f>IFERROR(VLOOKUP(M173,'CRUCE RIESGOS'!$C$8:$D$17,2,FALSE),"")</f>
        <v/>
      </c>
      <c r="O173" s="12" t="n">
        <v>2.82000000000002</v>
      </c>
      <c r="P173" s="12">
        <f>IFERROR(VLOOKUP(O173,'CRUCE RIESGOS'!$C$8:$D$17,2,FALSE),"")</f>
        <v/>
      </c>
      <c r="Q173" s="12" t="n">
        <v>3.82000000000004</v>
      </c>
      <c r="R173" s="12">
        <f>IFERROR(VLOOKUP(Q173,'CRUCE RIESGOS'!$C$8:$D$17,2,FALSE),"")</f>
        <v/>
      </c>
      <c r="S173" s="12" t="n">
        <v>4.82000000000006</v>
      </c>
      <c r="T173" s="12">
        <f>IFERROR(VLOOKUP(S173,'CRUCE RIESGOS'!$C$8:$D$17,2,FALSE),"")</f>
        <v/>
      </c>
      <c r="U173" s="12" t="n">
        <v>5.82000000000008</v>
      </c>
      <c r="V173" s="12">
        <f>IFERROR(VLOOKUP(U173,'CRUCE RIESGOS'!$C$8:$D$17,2,FALSE),"")</f>
        <v/>
      </c>
      <c r="W173" s="12" t="n">
        <v>6.8200000000001</v>
      </c>
      <c r="X173" s="12">
        <f>IFERROR(VLOOKUP(W173,'CRUCE RIESGOS'!$C$8:$D$17,2,FALSE),"")</f>
        <v/>
      </c>
      <c r="Y173" s="12" t="n">
        <v>7.82000000000012</v>
      </c>
      <c r="Z173" s="12">
        <f>IFERROR(VLOOKUP(Y173,'CRUCE RIESGOS'!$C$8:$D$17,2,FALSE),"")</f>
        <v/>
      </c>
      <c r="AA173" s="12" t="n">
        <v>8.820000000000141</v>
      </c>
      <c r="AB173" s="12">
        <f>IFERROR(VLOOKUP(AA173,'CRUCE RIESGOS'!$C$8:$D$17,2,FALSE),"")</f>
        <v/>
      </c>
      <c r="AC173" s="12" t="n">
        <v>9.82000000000016</v>
      </c>
      <c r="AD173" s="12">
        <f>IFERROR(VLOOKUP(AC173,'CRUCE RIESGOS'!$C$8:$D$17,2,FALSE),"")</f>
        <v/>
      </c>
      <c r="AE173" s="12" t="n">
        <v>10.8200000000002</v>
      </c>
      <c r="AF173" s="12">
        <f>IFERROR(VLOOKUP(AE173,'CRUCE RIESGOS'!$C$8:$D$17,2,FALSE),"")</f>
        <v/>
      </c>
      <c r="AG173" s="12" t="n">
        <v>11.8200000000002</v>
      </c>
      <c r="AH173" s="12">
        <f>IFERROR(VLOOKUP(AG173,'CRUCE RIESGOS'!$C$8:$D$17,2,FALSE),"")</f>
        <v/>
      </c>
      <c r="AI173" s="12" t="n">
        <v>12.8200000000002</v>
      </c>
      <c r="AJ173" s="12">
        <f>IFERROR(VLOOKUP(AI173,'CRUCE RIESGOS'!$C$8:$D$17,2,FALSE),"")</f>
        <v/>
      </c>
      <c r="AK173" s="12" t="n">
        <v>13.8200000000002</v>
      </c>
      <c r="AL173" s="12">
        <f>IFERROR(VLOOKUP(AK173,'CRUCE RIESGOS'!$C$8:$D$17,2,FALSE),"")</f>
        <v/>
      </c>
      <c r="AM173" s="12" t="n">
        <v>14.8200000000003</v>
      </c>
      <c r="AN173" s="12">
        <f>IFERROR(VLOOKUP(AM173,'CRUCE RIESGOS'!$C$8:$D$17,2,FALSE),"")</f>
        <v/>
      </c>
      <c r="AO173" s="12" t="n">
        <v>15.8200000000003</v>
      </c>
      <c r="AP173" s="12">
        <f>IFERROR(VLOOKUP(AO173,'CRUCE RIESGOS'!$C$8:$D$17,2,FALSE),"")</f>
        <v/>
      </c>
      <c r="AQ173" s="12" t="n">
        <v>16.8200000000003</v>
      </c>
      <c r="AR173" s="12">
        <f>IFERROR(VLOOKUP(AQ173,'CRUCE RIESGOS'!$C$8:$D$17,2,FALSE),"")</f>
        <v/>
      </c>
      <c r="AS173" s="12" t="n">
        <v>17.8200000000003</v>
      </c>
      <c r="AT173" s="12">
        <f>IFERROR(VLOOKUP(AS173,'CRUCE RIESGOS'!$C$8:$D$17,2,FALSE),"")</f>
        <v/>
      </c>
      <c r="AU173" s="12" t="n">
        <v>18.8200000000003</v>
      </c>
      <c r="AV173" s="12">
        <f>IFERROR(VLOOKUP(AU173,'CRUCE RIESGOS'!$C$8:$D$17,2,FALSE),"")</f>
        <v/>
      </c>
      <c r="AW173" s="12" t="n">
        <v>19.8200000000004</v>
      </c>
      <c r="AX173" s="12">
        <f>IFERROR(VLOOKUP(AW173,'CRUCE RIESGOS'!$C$8:$D$17,2,FALSE),"")</f>
        <v/>
      </c>
      <c r="AY173" s="12" t="n">
        <v>20.8200000000004</v>
      </c>
      <c r="AZ173" s="12">
        <f>IFERROR(VLOOKUP(AY173,'CRUCE RIESGOS'!$C$8:$D$17,2,FALSE),"")</f>
        <v/>
      </c>
      <c r="BA173" s="12" t="n">
        <v>21.8200000000004</v>
      </c>
      <c r="BB173" s="12">
        <f>IFERROR(VLOOKUP(BA173,'CRUCE RIESGOS'!$C$8:$D$17,2,FALSE),"")</f>
        <v/>
      </c>
      <c r="BC173" s="12" t="n">
        <v>22.8200000000004</v>
      </c>
      <c r="BD173" s="12">
        <f>IFERROR(VLOOKUP(BC173,'CRUCE RIESGOS'!$C$8:$D$17,2,FALSE),"")</f>
        <v/>
      </c>
      <c r="BE173" s="12" t="n">
        <v>23.8200000000004</v>
      </c>
      <c r="BF173" s="12">
        <f>IFERROR(VLOOKUP(BE173,'CRUCE RIESGOS'!$C$8:$D$17,2,FALSE),"")</f>
        <v/>
      </c>
      <c r="BG173" s="12" t="n">
        <v>24.8200000000005</v>
      </c>
      <c r="BH173" s="12">
        <f>IFERROR(VLOOKUP(BG173,'CRUCE RIESGOS'!$C$8:$D$17,2,FALSE),"")</f>
        <v/>
      </c>
      <c r="BI173" s="12" t="n">
        <v>25.8200000000005</v>
      </c>
      <c r="BJ173" s="12">
        <f>IFERROR(VLOOKUP(BI173,'CRUCE RIESGOS'!$C$8:$D$17,2,FALSE),"")</f>
        <v/>
      </c>
    </row>
    <row r="174">
      <c r="N174" s="12">
        <f>IF(N175&lt;&gt;""," -R","")</f>
        <v/>
      </c>
      <c r="P174" s="12">
        <f>IF(P175&lt;&gt;""," -R","")</f>
        <v/>
      </c>
      <c r="R174" s="12">
        <f>IF(R175&lt;&gt;""," -R","")</f>
        <v/>
      </c>
      <c r="T174" s="12">
        <f>IF(T175&lt;&gt;""," -R","")</f>
        <v/>
      </c>
      <c r="V174" s="12">
        <f>IF(V175&lt;&gt;""," -R","")</f>
        <v/>
      </c>
      <c r="X174" s="12">
        <f>IF(X175&lt;&gt;""," -R","")</f>
        <v/>
      </c>
      <c r="Z174" s="12">
        <f>IF(Z175&lt;&gt;""," -R","")</f>
        <v/>
      </c>
      <c r="AB174" s="12">
        <f>IF(AB175&lt;&gt;""," -R","")</f>
        <v/>
      </c>
      <c r="AD174" s="12">
        <f>IF(AD175&lt;&gt;""," -R","")</f>
        <v/>
      </c>
      <c r="AF174" s="12">
        <f>IF(AF175&lt;&gt;""," -R","")</f>
        <v/>
      </c>
      <c r="AH174" s="12">
        <f>IF(AH175&lt;&gt;""," -R","")</f>
        <v/>
      </c>
      <c r="AJ174" s="12">
        <f>IF(AJ175&lt;&gt;""," -R","")</f>
        <v/>
      </c>
      <c r="AL174" s="12">
        <f>IF(AL175&lt;&gt;""," -R","")</f>
        <v/>
      </c>
      <c r="AN174" s="12">
        <f>IF(AN175&lt;&gt;""," -R","")</f>
        <v/>
      </c>
      <c r="AP174" s="12">
        <f>IF(AP175&lt;&gt;""," -R","")</f>
        <v/>
      </c>
      <c r="AR174" s="12">
        <f>IF(AR175&lt;&gt;""," -R","")</f>
        <v/>
      </c>
      <c r="AT174" s="12">
        <f>IF(AT175&lt;&gt;""," -R","")</f>
        <v/>
      </c>
      <c r="AV174" s="12">
        <f>IF(AV175&lt;&gt;""," -R","")</f>
        <v/>
      </c>
      <c r="AX174" s="12">
        <f>IF(AX175&lt;&gt;""," -R","")</f>
        <v/>
      </c>
      <c r="AZ174" s="12">
        <f>IF(AZ175&lt;&gt;""," -R","")</f>
        <v/>
      </c>
      <c r="BB174" s="12">
        <f>IF(BB175&lt;&gt;""," -R","")</f>
        <v/>
      </c>
      <c r="BD174" s="12">
        <f>IF(BD175&lt;&gt;""," -R","")</f>
        <v/>
      </c>
      <c r="BF174" s="12">
        <f>IF(BF175&lt;&gt;""," -R","")</f>
        <v/>
      </c>
      <c r="BH174" s="12">
        <f>IF(BH175&lt;&gt;""," -R","")</f>
        <v/>
      </c>
      <c r="BJ174" s="12">
        <f>IF(BJ175&lt;&gt;""," -R","")</f>
        <v/>
      </c>
    </row>
    <row r="175">
      <c r="M175" s="12" t="n">
        <v>1.83</v>
      </c>
      <c r="N175" s="12">
        <f>IFERROR(VLOOKUP(M175,'CRUCE RIESGOS'!$C$8:$D$17,2,FALSE),"")</f>
        <v/>
      </c>
      <c r="O175" s="12" t="n">
        <v>2.83000000000002</v>
      </c>
      <c r="P175" s="12">
        <f>IFERROR(VLOOKUP(O175,'CRUCE RIESGOS'!$C$8:$D$17,2,FALSE),"")</f>
        <v/>
      </c>
      <c r="Q175" s="12" t="n">
        <v>3.83000000000004</v>
      </c>
      <c r="R175" s="12">
        <f>IFERROR(VLOOKUP(Q175,'CRUCE RIESGOS'!$C$8:$D$17,2,FALSE),"")</f>
        <v/>
      </c>
      <c r="S175" s="12" t="n">
        <v>4.83000000000006</v>
      </c>
      <c r="T175" s="12">
        <f>IFERROR(VLOOKUP(S175,'CRUCE RIESGOS'!$C$8:$D$17,2,FALSE),"")</f>
        <v/>
      </c>
      <c r="U175" s="12" t="n">
        <v>5.83000000000008</v>
      </c>
      <c r="V175" s="12">
        <f>IFERROR(VLOOKUP(U175,'CRUCE RIESGOS'!$C$8:$D$17,2,FALSE),"")</f>
        <v/>
      </c>
      <c r="W175" s="12" t="n">
        <v>6.8300000000001</v>
      </c>
      <c r="X175" s="12">
        <f>IFERROR(VLOOKUP(W175,'CRUCE RIESGOS'!$C$8:$D$17,2,FALSE),"")</f>
        <v/>
      </c>
      <c r="Y175" s="12" t="n">
        <v>7.83000000000012</v>
      </c>
      <c r="Z175" s="12">
        <f>IFERROR(VLOOKUP(Y175,'CRUCE RIESGOS'!$C$8:$D$17,2,FALSE),"")</f>
        <v/>
      </c>
      <c r="AA175" s="12" t="n">
        <v>8.83000000000014</v>
      </c>
      <c r="AB175" s="12">
        <f>IFERROR(VLOOKUP(AA175,'CRUCE RIESGOS'!$C$8:$D$17,2,FALSE),"")</f>
        <v/>
      </c>
      <c r="AC175" s="12" t="n">
        <v>9.83000000000016</v>
      </c>
      <c r="AD175" s="12">
        <f>IFERROR(VLOOKUP(AC175,'CRUCE RIESGOS'!$C$8:$D$17,2,FALSE),"")</f>
        <v/>
      </c>
      <c r="AE175" s="12" t="n">
        <v>10.8300000000002</v>
      </c>
      <c r="AF175" s="12">
        <f>IFERROR(VLOOKUP(AE175,'CRUCE RIESGOS'!$C$8:$D$17,2,FALSE),"")</f>
        <v/>
      </c>
      <c r="AG175" s="12" t="n">
        <v>11.8300000000002</v>
      </c>
      <c r="AH175" s="12">
        <f>IFERROR(VLOOKUP(AG175,'CRUCE RIESGOS'!$C$8:$D$17,2,FALSE),"")</f>
        <v/>
      </c>
      <c r="AI175" s="12" t="n">
        <v>12.8300000000002</v>
      </c>
      <c r="AJ175" s="12">
        <f>IFERROR(VLOOKUP(AI175,'CRUCE RIESGOS'!$C$8:$D$17,2,FALSE),"")</f>
        <v/>
      </c>
      <c r="AK175" s="12" t="n">
        <v>13.8300000000002</v>
      </c>
      <c r="AL175" s="12">
        <f>IFERROR(VLOOKUP(AK175,'CRUCE RIESGOS'!$C$8:$D$17,2,FALSE),"")</f>
        <v/>
      </c>
      <c r="AM175" s="12" t="n">
        <v>14.8300000000003</v>
      </c>
      <c r="AN175" s="12">
        <f>IFERROR(VLOOKUP(AM175,'CRUCE RIESGOS'!$C$8:$D$17,2,FALSE),"")</f>
        <v/>
      </c>
      <c r="AO175" s="12" t="n">
        <v>15.8300000000003</v>
      </c>
      <c r="AP175" s="12">
        <f>IFERROR(VLOOKUP(AO175,'CRUCE RIESGOS'!$C$8:$D$17,2,FALSE),"")</f>
        <v/>
      </c>
      <c r="AQ175" s="12" t="n">
        <v>16.8300000000003</v>
      </c>
      <c r="AR175" s="12">
        <f>IFERROR(VLOOKUP(AQ175,'CRUCE RIESGOS'!$C$8:$D$17,2,FALSE),"")</f>
        <v/>
      </c>
      <c r="AS175" s="12" t="n">
        <v>17.8300000000003</v>
      </c>
      <c r="AT175" s="12">
        <f>IFERROR(VLOOKUP(AS175,'CRUCE RIESGOS'!$C$8:$D$17,2,FALSE),"")</f>
        <v/>
      </c>
      <c r="AU175" s="12" t="n">
        <v>18.8300000000003</v>
      </c>
      <c r="AV175" s="12">
        <f>IFERROR(VLOOKUP(AU175,'CRUCE RIESGOS'!$C$8:$D$17,2,FALSE),"")</f>
        <v/>
      </c>
      <c r="AW175" s="12" t="n">
        <v>19.8300000000004</v>
      </c>
      <c r="AX175" s="12">
        <f>IFERROR(VLOOKUP(AW175,'CRUCE RIESGOS'!$C$8:$D$17,2,FALSE),"")</f>
        <v/>
      </c>
      <c r="AY175" s="12" t="n">
        <v>20.8300000000004</v>
      </c>
      <c r="AZ175" s="12">
        <f>IFERROR(VLOOKUP(AY175,'CRUCE RIESGOS'!$C$8:$D$17,2,FALSE),"")</f>
        <v/>
      </c>
      <c r="BA175" s="12" t="n">
        <v>21.8300000000004</v>
      </c>
      <c r="BB175" s="12">
        <f>IFERROR(VLOOKUP(BA175,'CRUCE RIESGOS'!$C$8:$D$17,2,FALSE),"")</f>
        <v/>
      </c>
      <c r="BC175" s="12" t="n">
        <v>22.8300000000004</v>
      </c>
      <c r="BD175" s="12">
        <f>IFERROR(VLOOKUP(BC175,'CRUCE RIESGOS'!$C$8:$D$17,2,FALSE),"")</f>
        <v/>
      </c>
      <c r="BE175" s="12" t="n">
        <v>23.8300000000004</v>
      </c>
      <c r="BF175" s="12">
        <f>IFERROR(VLOOKUP(BE175,'CRUCE RIESGOS'!$C$8:$D$17,2,FALSE),"")</f>
        <v/>
      </c>
      <c r="BG175" s="12" t="n">
        <v>24.8300000000005</v>
      </c>
      <c r="BH175" s="12">
        <f>IFERROR(VLOOKUP(BG175,'CRUCE RIESGOS'!$C$8:$D$17,2,FALSE),"")</f>
        <v/>
      </c>
      <c r="BI175" s="12" t="n">
        <v>25.8300000000005</v>
      </c>
      <c r="BJ175" s="12">
        <f>IFERROR(VLOOKUP(BI175,'CRUCE RIESGOS'!$C$8:$D$17,2,FALSE),"")</f>
        <v/>
      </c>
    </row>
    <row r="176">
      <c r="N176" s="12">
        <f>IF(N177&lt;&gt;""," -R","")</f>
        <v/>
      </c>
      <c r="P176" s="12">
        <f>IF(P177&lt;&gt;""," -R","")</f>
        <v/>
      </c>
      <c r="R176" s="12">
        <f>IF(R177&lt;&gt;""," -R","")</f>
        <v/>
      </c>
      <c r="T176" s="12">
        <f>IF(T177&lt;&gt;""," -R","")</f>
        <v/>
      </c>
      <c r="V176" s="12">
        <f>IF(V177&lt;&gt;""," -R","")</f>
        <v/>
      </c>
      <c r="X176" s="12">
        <f>IF(X177&lt;&gt;""," -R","")</f>
        <v/>
      </c>
      <c r="Z176" s="12">
        <f>IF(Z177&lt;&gt;""," -R","")</f>
        <v/>
      </c>
      <c r="AB176" s="12">
        <f>IF(AB177&lt;&gt;""," -R","")</f>
        <v/>
      </c>
      <c r="AD176" s="12">
        <f>IF(AD177&lt;&gt;""," -R","")</f>
        <v/>
      </c>
      <c r="AF176" s="12">
        <f>IF(AF177&lt;&gt;""," -R","")</f>
        <v/>
      </c>
      <c r="AH176" s="12">
        <f>IF(AH177&lt;&gt;""," -R","")</f>
        <v/>
      </c>
      <c r="AJ176" s="12">
        <f>IF(AJ177&lt;&gt;""," -R","")</f>
        <v/>
      </c>
      <c r="AL176" s="12">
        <f>IF(AL177&lt;&gt;""," -R","")</f>
        <v/>
      </c>
      <c r="AN176" s="12">
        <f>IF(AN177&lt;&gt;""," -R","")</f>
        <v/>
      </c>
      <c r="AP176" s="12">
        <f>IF(AP177&lt;&gt;""," -R","")</f>
        <v/>
      </c>
      <c r="AR176" s="12">
        <f>IF(AR177&lt;&gt;""," -R","")</f>
        <v/>
      </c>
      <c r="AT176" s="12">
        <f>IF(AT177&lt;&gt;""," -R","")</f>
        <v/>
      </c>
      <c r="AV176" s="12">
        <f>IF(AV177&lt;&gt;""," -R","")</f>
        <v/>
      </c>
      <c r="AX176" s="12">
        <f>IF(AX177&lt;&gt;""," -R","")</f>
        <v/>
      </c>
      <c r="AZ176" s="12">
        <f>IF(AZ177&lt;&gt;""," -R","")</f>
        <v/>
      </c>
      <c r="BB176" s="12">
        <f>IF(BB177&lt;&gt;""," -R","")</f>
        <v/>
      </c>
      <c r="BD176" s="12">
        <f>IF(BD177&lt;&gt;""," -R","")</f>
        <v/>
      </c>
      <c r="BF176" s="12">
        <f>IF(BF177&lt;&gt;""," -R","")</f>
        <v/>
      </c>
      <c r="BH176" s="12">
        <f>IF(BH177&lt;&gt;""," -R","")</f>
        <v/>
      </c>
      <c r="BJ176" s="12">
        <f>IF(BJ177&lt;&gt;""," -R","")</f>
        <v/>
      </c>
    </row>
    <row r="177">
      <c r="M177" s="12" t="n">
        <v>1.84</v>
      </c>
      <c r="N177" s="12">
        <f>IFERROR(VLOOKUP(M177,'CRUCE RIESGOS'!$C$8:$D$17,2,FALSE),"")</f>
        <v/>
      </c>
      <c r="O177" s="12" t="n">
        <v>2.84000000000002</v>
      </c>
      <c r="P177" s="12">
        <f>IFERROR(VLOOKUP(O177,'CRUCE RIESGOS'!$C$8:$D$17,2,FALSE),"")</f>
        <v/>
      </c>
      <c r="Q177" s="12" t="n">
        <v>3.84000000000004</v>
      </c>
      <c r="R177" s="12">
        <f>IFERROR(VLOOKUP(Q177,'CRUCE RIESGOS'!$C$8:$D$17,2,FALSE),"")</f>
        <v/>
      </c>
      <c r="S177" s="12" t="n">
        <v>4.84000000000006</v>
      </c>
      <c r="T177" s="12">
        <f>IFERROR(VLOOKUP(S177,'CRUCE RIESGOS'!$C$8:$D$17,2,FALSE),"")</f>
        <v/>
      </c>
      <c r="U177" s="12" t="n">
        <v>5.84000000000008</v>
      </c>
      <c r="V177" s="12">
        <f>IFERROR(VLOOKUP(U177,'CRUCE RIESGOS'!$C$8:$D$17,2,FALSE),"")</f>
        <v/>
      </c>
      <c r="W177" s="12" t="n">
        <v>6.8400000000001</v>
      </c>
      <c r="X177" s="12">
        <f>IFERROR(VLOOKUP(W177,'CRUCE RIESGOS'!$C$8:$D$17,2,FALSE),"")</f>
        <v/>
      </c>
      <c r="Y177" s="12" t="n">
        <v>7.84000000000012</v>
      </c>
      <c r="Z177" s="12">
        <f>IFERROR(VLOOKUP(Y177,'CRUCE RIESGOS'!$C$8:$D$17,2,FALSE),"")</f>
        <v/>
      </c>
      <c r="AA177" s="12" t="n">
        <v>8.84000000000014</v>
      </c>
      <c r="AB177" s="12">
        <f>IFERROR(VLOOKUP(AA177,'CRUCE RIESGOS'!$C$8:$D$17,2,FALSE),"")</f>
        <v/>
      </c>
      <c r="AC177" s="12" t="n">
        <v>9.84000000000016</v>
      </c>
      <c r="AD177" s="12">
        <f>IFERROR(VLOOKUP(AC177,'CRUCE RIESGOS'!$C$8:$D$17,2,FALSE),"")</f>
        <v/>
      </c>
      <c r="AE177" s="12" t="n">
        <v>10.8400000000002</v>
      </c>
      <c r="AF177" s="12">
        <f>IFERROR(VLOOKUP(AE177,'CRUCE RIESGOS'!$C$8:$D$17,2,FALSE),"")</f>
        <v/>
      </c>
      <c r="AG177" s="12" t="n">
        <v>11.8400000000002</v>
      </c>
      <c r="AH177" s="12">
        <f>IFERROR(VLOOKUP(AG177,'CRUCE RIESGOS'!$C$8:$D$17,2,FALSE),"")</f>
        <v/>
      </c>
      <c r="AI177" s="12" t="n">
        <v>12.8400000000002</v>
      </c>
      <c r="AJ177" s="12">
        <f>IFERROR(VLOOKUP(AI177,'CRUCE RIESGOS'!$C$8:$D$17,2,FALSE),"")</f>
        <v/>
      </c>
      <c r="AK177" s="12" t="n">
        <v>13.8400000000002</v>
      </c>
      <c r="AL177" s="12">
        <f>IFERROR(VLOOKUP(AK177,'CRUCE RIESGOS'!$C$8:$D$17,2,FALSE),"")</f>
        <v/>
      </c>
      <c r="AM177" s="12" t="n">
        <v>14.8400000000003</v>
      </c>
      <c r="AN177" s="12">
        <f>IFERROR(VLOOKUP(AM177,'CRUCE RIESGOS'!$C$8:$D$17,2,FALSE),"")</f>
        <v/>
      </c>
      <c r="AO177" s="12" t="n">
        <v>15.8400000000003</v>
      </c>
      <c r="AP177" s="12">
        <f>IFERROR(VLOOKUP(AO177,'CRUCE RIESGOS'!$C$8:$D$17,2,FALSE),"")</f>
        <v/>
      </c>
      <c r="AQ177" s="12" t="n">
        <v>16.8400000000003</v>
      </c>
      <c r="AR177" s="12">
        <f>IFERROR(VLOOKUP(AQ177,'CRUCE RIESGOS'!$C$8:$D$17,2,FALSE),"")</f>
        <v/>
      </c>
      <c r="AS177" s="12" t="n">
        <v>17.8400000000003</v>
      </c>
      <c r="AT177" s="12">
        <f>IFERROR(VLOOKUP(AS177,'CRUCE RIESGOS'!$C$8:$D$17,2,FALSE),"")</f>
        <v/>
      </c>
      <c r="AU177" s="12" t="n">
        <v>18.8400000000003</v>
      </c>
      <c r="AV177" s="12">
        <f>IFERROR(VLOOKUP(AU177,'CRUCE RIESGOS'!$C$8:$D$17,2,FALSE),"")</f>
        <v/>
      </c>
      <c r="AW177" s="12" t="n">
        <v>19.8400000000004</v>
      </c>
      <c r="AX177" s="12">
        <f>IFERROR(VLOOKUP(AW177,'CRUCE RIESGOS'!$C$8:$D$17,2,FALSE),"")</f>
        <v/>
      </c>
      <c r="AY177" s="12" t="n">
        <v>20.8400000000004</v>
      </c>
      <c r="AZ177" s="12">
        <f>IFERROR(VLOOKUP(AY177,'CRUCE RIESGOS'!$C$8:$D$17,2,FALSE),"")</f>
        <v/>
      </c>
      <c r="BA177" s="12" t="n">
        <v>21.8400000000004</v>
      </c>
      <c r="BB177" s="12">
        <f>IFERROR(VLOOKUP(BA177,'CRUCE RIESGOS'!$C$8:$D$17,2,FALSE),"")</f>
        <v/>
      </c>
      <c r="BC177" s="12" t="n">
        <v>22.8400000000004</v>
      </c>
      <c r="BD177" s="12">
        <f>IFERROR(VLOOKUP(BC177,'CRUCE RIESGOS'!$C$8:$D$17,2,FALSE),"")</f>
        <v/>
      </c>
      <c r="BE177" s="12" t="n">
        <v>23.8400000000004</v>
      </c>
      <c r="BF177" s="12">
        <f>IFERROR(VLOOKUP(BE177,'CRUCE RIESGOS'!$C$8:$D$17,2,FALSE),"")</f>
        <v/>
      </c>
      <c r="BG177" s="12" t="n">
        <v>24.8400000000005</v>
      </c>
      <c r="BH177" s="12">
        <f>IFERROR(VLOOKUP(BG177,'CRUCE RIESGOS'!$C$8:$D$17,2,FALSE),"")</f>
        <v/>
      </c>
      <c r="BI177" s="12" t="n">
        <v>25.8400000000005</v>
      </c>
      <c r="BJ177" s="12">
        <f>IFERROR(VLOOKUP(BI177,'CRUCE RIESGOS'!$C$8:$D$17,2,FALSE),"")</f>
        <v/>
      </c>
    </row>
    <row r="178">
      <c r="N178" s="12">
        <f>IF(N179&lt;&gt;""," -R","")</f>
        <v/>
      </c>
      <c r="P178" s="12">
        <f>IF(P179&lt;&gt;""," -R","")</f>
        <v/>
      </c>
      <c r="R178" s="12">
        <f>IF(R179&lt;&gt;""," -R","")</f>
        <v/>
      </c>
      <c r="T178" s="12">
        <f>IF(T179&lt;&gt;""," -R","")</f>
        <v/>
      </c>
      <c r="V178" s="12">
        <f>IF(V179&lt;&gt;""," -R","")</f>
        <v/>
      </c>
      <c r="X178" s="12">
        <f>IF(X179&lt;&gt;""," -R","")</f>
        <v/>
      </c>
      <c r="Z178" s="12">
        <f>IF(Z179&lt;&gt;""," -R","")</f>
        <v/>
      </c>
      <c r="AB178" s="12">
        <f>IF(AB179&lt;&gt;""," -R","")</f>
        <v/>
      </c>
      <c r="AD178" s="12">
        <f>IF(AD179&lt;&gt;""," -R","")</f>
        <v/>
      </c>
      <c r="AF178" s="12">
        <f>IF(AF179&lt;&gt;""," -R","")</f>
        <v/>
      </c>
      <c r="AH178" s="12">
        <f>IF(AH179&lt;&gt;""," -R","")</f>
        <v/>
      </c>
      <c r="AJ178" s="12">
        <f>IF(AJ179&lt;&gt;""," -R","")</f>
        <v/>
      </c>
      <c r="AL178" s="12">
        <f>IF(AL179&lt;&gt;""," -R","")</f>
        <v/>
      </c>
      <c r="AN178" s="12">
        <f>IF(AN179&lt;&gt;""," -R","")</f>
        <v/>
      </c>
      <c r="AP178" s="12">
        <f>IF(AP179&lt;&gt;""," -R","")</f>
        <v/>
      </c>
      <c r="AR178" s="12">
        <f>IF(AR179&lt;&gt;""," -R","")</f>
        <v/>
      </c>
      <c r="AT178" s="12">
        <f>IF(AT179&lt;&gt;""," -R","")</f>
        <v/>
      </c>
      <c r="AV178" s="12">
        <f>IF(AV179&lt;&gt;""," -R","")</f>
        <v/>
      </c>
      <c r="AX178" s="12">
        <f>IF(AX179&lt;&gt;""," -R","")</f>
        <v/>
      </c>
      <c r="AZ178" s="12">
        <f>IF(AZ179&lt;&gt;""," -R","")</f>
        <v/>
      </c>
      <c r="BB178" s="12">
        <f>IF(BB179&lt;&gt;""," -R","")</f>
        <v/>
      </c>
      <c r="BD178" s="12">
        <f>IF(BD179&lt;&gt;""," -R","")</f>
        <v/>
      </c>
      <c r="BF178" s="12">
        <f>IF(BF179&lt;&gt;""," -R","")</f>
        <v/>
      </c>
      <c r="BH178" s="12">
        <f>IF(BH179&lt;&gt;""," -R","")</f>
        <v/>
      </c>
      <c r="BJ178" s="12">
        <f>IF(BJ179&lt;&gt;""," -R","")</f>
        <v/>
      </c>
    </row>
    <row r="179">
      <c r="M179" s="12" t="n">
        <v>1.85</v>
      </c>
      <c r="N179" s="12">
        <f>IFERROR(VLOOKUP(M179,'CRUCE RIESGOS'!$C$8:$D$17,2,FALSE),"")</f>
        <v/>
      </c>
      <c r="O179" s="12" t="n">
        <v>2.85000000000002</v>
      </c>
      <c r="P179" s="12">
        <f>IFERROR(VLOOKUP(O179,'CRUCE RIESGOS'!$C$8:$D$17,2,FALSE),"")</f>
        <v/>
      </c>
      <c r="Q179" s="12" t="n">
        <v>3.85000000000004</v>
      </c>
      <c r="R179" s="12">
        <f>IFERROR(VLOOKUP(Q179,'CRUCE RIESGOS'!$C$8:$D$17,2,FALSE),"")</f>
        <v/>
      </c>
      <c r="S179" s="12" t="n">
        <v>4.85000000000006</v>
      </c>
      <c r="T179" s="12">
        <f>IFERROR(VLOOKUP(S179,'CRUCE RIESGOS'!$C$8:$D$17,2,FALSE),"")</f>
        <v/>
      </c>
      <c r="U179" s="12" t="n">
        <v>5.85000000000008</v>
      </c>
      <c r="V179" s="12">
        <f>IFERROR(VLOOKUP(U179,'CRUCE RIESGOS'!$C$8:$D$17,2,FALSE),"")</f>
        <v/>
      </c>
      <c r="W179" s="12" t="n">
        <v>6.8500000000001</v>
      </c>
      <c r="X179" s="12">
        <f>IFERROR(VLOOKUP(W179,'CRUCE RIESGOS'!$C$8:$D$17,2,FALSE),"")</f>
        <v/>
      </c>
      <c r="Y179" s="12" t="n">
        <v>7.85000000000012</v>
      </c>
      <c r="Z179" s="12">
        <f>IFERROR(VLOOKUP(Y179,'CRUCE RIESGOS'!$C$8:$D$17,2,FALSE),"")</f>
        <v/>
      </c>
      <c r="AA179" s="12" t="n">
        <v>8.85000000000014</v>
      </c>
      <c r="AB179" s="12">
        <f>IFERROR(VLOOKUP(AA179,'CRUCE RIESGOS'!$C$8:$D$17,2,FALSE),"")</f>
        <v/>
      </c>
      <c r="AC179" s="12" t="n">
        <v>9.85000000000016</v>
      </c>
      <c r="AD179" s="12">
        <f>IFERROR(VLOOKUP(AC179,'CRUCE RIESGOS'!$C$8:$D$17,2,FALSE),"")</f>
        <v/>
      </c>
      <c r="AE179" s="12" t="n">
        <v>10.8500000000002</v>
      </c>
      <c r="AF179" s="12">
        <f>IFERROR(VLOOKUP(AE179,'CRUCE RIESGOS'!$C$8:$D$17,2,FALSE),"")</f>
        <v/>
      </c>
      <c r="AG179" s="12" t="n">
        <v>11.8500000000002</v>
      </c>
      <c r="AH179" s="12">
        <f>IFERROR(VLOOKUP(AG179,'CRUCE RIESGOS'!$C$8:$D$17,2,FALSE),"")</f>
        <v/>
      </c>
      <c r="AI179" s="12" t="n">
        <v>12.8500000000002</v>
      </c>
      <c r="AJ179" s="12">
        <f>IFERROR(VLOOKUP(AI179,'CRUCE RIESGOS'!$C$8:$D$17,2,FALSE),"")</f>
        <v/>
      </c>
      <c r="AK179" s="12" t="n">
        <v>13.8500000000002</v>
      </c>
      <c r="AL179" s="12">
        <f>IFERROR(VLOOKUP(AK179,'CRUCE RIESGOS'!$C$8:$D$17,2,FALSE),"")</f>
        <v/>
      </c>
      <c r="AM179" s="12" t="n">
        <v>14.8500000000003</v>
      </c>
      <c r="AN179" s="12">
        <f>IFERROR(VLOOKUP(AM179,'CRUCE RIESGOS'!$C$8:$D$17,2,FALSE),"")</f>
        <v/>
      </c>
      <c r="AO179" s="12" t="n">
        <v>15.8500000000003</v>
      </c>
      <c r="AP179" s="12">
        <f>IFERROR(VLOOKUP(AO179,'CRUCE RIESGOS'!$C$8:$D$17,2,FALSE),"")</f>
        <v/>
      </c>
      <c r="AQ179" s="12" t="n">
        <v>16.8500000000003</v>
      </c>
      <c r="AR179" s="12">
        <f>IFERROR(VLOOKUP(AQ179,'CRUCE RIESGOS'!$C$8:$D$17,2,FALSE),"")</f>
        <v/>
      </c>
      <c r="AS179" s="12" t="n">
        <v>17.8500000000003</v>
      </c>
      <c r="AT179" s="12">
        <f>IFERROR(VLOOKUP(AS179,'CRUCE RIESGOS'!$C$8:$D$17,2,FALSE),"")</f>
        <v/>
      </c>
      <c r="AU179" s="12" t="n">
        <v>18.8500000000003</v>
      </c>
      <c r="AV179" s="12">
        <f>IFERROR(VLOOKUP(AU179,'CRUCE RIESGOS'!$C$8:$D$17,2,FALSE),"")</f>
        <v/>
      </c>
      <c r="AW179" s="12" t="n">
        <v>19.8500000000004</v>
      </c>
      <c r="AX179" s="12">
        <f>IFERROR(VLOOKUP(AW179,'CRUCE RIESGOS'!$C$8:$D$17,2,FALSE),"")</f>
        <v/>
      </c>
      <c r="AY179" s="12" t="n">
        <v>20.8500000000004</v>
      </c>
      <c r="AZ179" s="12">
        <f>IFERROR(VLOOKUP(AY179,'CRUCE RIESGOS'!$C$8:$D$17,2,FALSE),"")</f>
        <v/>
      </c>
      <c r="BA179" s="12" t="n">
        <v>21.8500000000004</v>
      </c>
      <c r="BB179" s="12">
        <f>IFERROR(VLOOKUP(BA179,'CRUCE RIESGOS'!$C$8:$D$17,2,FALSE),"")</f>
        <v/>
      </c>
      <c r="BC179" s="12" t="n">
        <v>22.8500000000004</v>
      </c>
      <c r="BD179" s="12">
        <f>IFERROR(VLOOKUP(BC179,'CRUCE RIESGOS'!$C$8:$D$17,2,FALSE),"")</f>
        <v/>
      </c>
      <c r="BE179" s="12" t="n">
        <v>23.8500000000004</v>
      </c>
      <c r="BF179" s="12">
        <f>IFERROR(VLOOKUP(BE179,'CRUCE RIESGOS'!$C$8:$D$17,2,FALSE),"")</f>
        <v/>
      </c>
      <c r="BG179" s="12" t="n">
        <v>24.8500000000005</v>
      </c>
      <c r="BH179" s="12">
        <f>IFERROR(VLOOKUP(BG179,'CRUCE RIESGOS'!$C$8:$D$17,2,FALSE),"")</f>
        <v/>
      </c>
      <c r="BI179" s="12" t="n">
        <v>25.8500000000005</v>
      </c>
      <c r="BJ179" s="12">
        <f>IFERROR(VLOOKUP(BI179,'CRUCE RIESGOS'!$C$8:$D$17,2,FALSE),"")</f>
        <v/>
      </c>
    </row>
    <row r="180">
      <c r="N180" s="12">
        <f>IF(N181&lt;&gt;""," -R","")</f>
        <v/>
      </c>
      <c r="P180" s="12">
        <f>IF(P181&lt;&gt;""," -R","")</f>
        <v/>
      </c>
      <c r="R180" s="12">
        <f>IF(R181&lt;&gt;""," -R","")</f>
        <v/>
      </c>
      <c r="T180" s="12">
        <f>IF(T181&lt;&gt;""," -R","")</f>
        <v/>
      </c>
      <c r="V180" s="12">
        <f>IF(V181&lt;&gt;""," -R","")</f>
        <v/>
      </c>
      <c r="X180" s="12">
        <f>IF(X181&lt;&gt;""," -R","")</f>
        <v/>
      </c>
      <c r="Z180" s="12">
        <f>IF(Z181&lt;&gt;""," -R","")</f>
        <v/>
      </c>
      <c r="AB180" s="12">
        <f>IF(AB181&lt;&gt;""," -R","")</f>
        <v/>
      </c>
      <c r="AD180" s="12">
        <f>IF(AD181&lt;&gt;""," -R","")</f>
        <v/>
      </c>
      <c r="AF180" s="12">
        <f>IF(AF181&lt;&gt;""," -R","")</f>
        <v/>
      </c>
      <c r="AH180" s="12">
        <f>IF(AH181&lt;&gt;""," -R","")</f>
        <v/>
      </c>
      <c r="AJ180" s="12">
        <f>IF(AJ181&lt;&gt;""," -R","")</f>
        <v/>
      </c>
      <c r="AL180" s="12">
        <f>IF(AL181&lt;&gt;""," -R","")</f>
        <v/>
      </c>
      <c r="AN180" s="12">
        <f>IF(AN181&lt;&gt;""," -R","")</f>
        <v/>
      </c>
      <c r="AP180" s="12">
        <f>IF(AP181&lt;&gt;""," -R","")</f>
        <v/>
      </c>
      <c r="AR180" s="12">
        <f>IF(AR181&lt;&gt;""," -R","")</f>
        <v/>
      </c>
      <c r="AT180" s="12">
        <f>IF(AT181&lt;&gt;""," -R","")</f>
        <v/>
      </c>
      <c r="AV180" s="12">
        <f>IF(AV181&lt;&gt;""," -R","")</f>
        <v/>
      </c>
      <c r="AX180" s="12">
        <f>IF(AX181&lt;&gt;""," -R","")</f>
        <v/>
      </c>
      <c r="AZ180" s="12">
        <f>IF(AZ181&lt;&gt;""," -R","")</f>
        <v/>
      </c>
      <c r="BB180" s="12">
        <f>IF(BB181&lt;&gt;""," -R","")</f>
        <v/>
      </c>
      <c r="BD180" s="12">
        <f>IF(BD181&lt;&gt;""," -R","")</f>
        <v/>
      </c>
      <c r="BF180" s="12">
        <f>IF(BF181&lt;&gt;""," -R","")</f>
        <v/>
      </c>
      <c r="BH180" s="12">
        <f>IF(BH181&lt;&gt;""," -R","")</f>
        <v/>
      </c>
      <c r="BJ180" s="12">
        <f>IF(BJ181&lt;&gt;""," -R","")</f>
        <v/>
      </c>
    </row>
    <row r="181">
      <c r="M181" s="12" t="n">
        <v>1.86</v>
      </c>
      <c r="N181" s="12">
        <f>IFERROR(VLOOKUP(M181,'CRUCE RIESGOS'!$C$8:$D$17,2,FALSE),"")</f>
        <v/>
      </c>
      <c r="O181" s="12" t="n">
        <v>2.86000000000002</v>
      </c>
      <c r="P181" s="12">
        <f>IFERROR(VLOOKUP(O181,'CRUCE RIESGOS'!$C$8:$D$17,2,FALSE),"")</f>
        <v/>
      </c>
      <c r="Q181" s="12" t="n">
        <v>3.86000000000004</v>
      </c>
      <c r="R181" s="12">
        <f>IFERROR(VLOOKUP(Q181,'CRUCE RIESGOS'!$C$8:$D$17,2,FALSE),"")</f>
        <v/>
      </c>
      <c r="S181" s="12" t="n">
        <v>4.86000000000006</v>
      </c>
      <c r="T181" s="12">
        <f>IFERROR(VLOOKUP(S181,'CRUCE RIESGOS'!$C$8:$D$17,2,FALSE),"")</f>
        <v/>
      </c>
      <c r="U181" s="12" t="n">
        <v>5.86000000000008</v>
      </c>
      <c r="V181" s="12">
        <f>IFERROR(VLOOKUP(U181,'CRUCE RIESGOS'!$C$8:$D$17,2,FALSE),"")</f>
        <v/>
      </c>
      <c r="W181" s="12" t="n">
        <v>6.8600000000001</v>
      </c>
      <c r="X181" s="12">
        <f>IFERROR(VLOOKUP(W181,'CRUCE RIESGOS'!$C$8:$D$17,2,FALSE),"")</f>
        <v/>
      </c>
      <c r="Y181" s="12" t="n">
        <v>7.86000000000012</v>
      </c>
      <c r="Z181" s="12">
        <f>IFERROR(VLOOKUP(Y181,'CRUCE RIESGOS'!$C$8:$D$17,2,FALSE),"")</f>
        <v/>
      </c>
      <c r="AA181" s="12" t="n">
        <v>8.86000000000014</v>
      </c>
      <c r="AB181" s="12">
        <f>IFERROR(VLOOKUP(AA181,'CRUCE RIESGOS'!$C$8:$D$17,2,FALSE),"")</f>
        <v/>
      </c>
      <c r="AC181" s="12" t="n">
        <v>9.860000000000159</v>
      </c>
      <c r="AD181" s="12">
        <f>IFERROR(VLOOKUP(AC181,'CRUCE RIESGOS'!$C$8:$D$17,2,FALSE),"")</f>
        <v/>
      </c>
      <c r="AE181" s="12" t="n">
        <v>10.8600000000002</v>
      </c>
      <c r="AF181" s="12">
        <f>IFERROR(VLOOKUP(AE181,'CRUCE RIESGOS'!$C$8:$D$17,2,FALSE),"")</f>
        <v/>
      </c>
      <c r="AG181" s="12" t="n">
        <v>11.8600000000002</v>
      </c>
      <c r="AH181" s="12">
        <f>IFERROR(VLOOKUP(AG181,'CRUCE RIESGOS'!$C$8:$D$17,2,FALSE),"")</f>
        <v/>
      </c>
      <c r="AI181" s="12" t="n">
        <v>12.8600000000002</v>
      </c>
      <c r="AJ181" s="12">
        <f>IFERROR(VLOOKUP(AI181,'CRUCE RIESGOS'!$C$8:$D$17,2,FALSE),"")</f>
        <v/>
      </c>
      <c r="AK181" s="12" t="n">
        <v>13.8600000000002</v>
      </c>
      <c r="AL181" s="12">
        <f>IFERROR(VLOOKUP(AK181,'CRUCE RIESGOS'!$C$8:$D$17,2,FALSE),"")</f>
        <v/>
      </c>
      <c r="AM181" s="12" t="n">
        <v>14.8600000000003</v>
      </c>
      <c r="AN181" s="12">
        <f>IFERROR(VLOOKUP(AM181,'CRUCE RIESGOS'!$C$8:$D$17,2,FALSE),"")</f>
        <v/>
      </c>
      <c r="AO181" s="12" t="n">
        <v>15.8600000000003</v>
      </c>
      <c r="AP181" s="12">
        <f>IFERROR(VLOOKUP(AO181,'CRUCE RIESGOS'!$C$8:$D$17,2,FALSE),"")</f>
        <v/>
      </c>
      <c r="AQ181" s="12" t="n">
        <v>16.8600000000003</v>
      </c>
      <c r="AR181" s="12">
        <f>IFERROR(VLOOKUP(AQ181,'CRUCE RIESGOS'!$C$8:$D$17,2,FALSE),"")</f>
        <v/>
      </c>
      <c r="AS181" s="12" t="n">
        <v>17.8600000000003</v>
      </c>
      <c r="AT181" s="12">
        <f>IFERROR(VLOOKUP(AS181,'CRUCE RIESGOS'!$C$8:$D$17,2,FALSE),"")</f>
        <v/>
      </c>
      <c r="AU181" s="12" t="n">
        <v>18.8600000000003</v>
      </c>
      <c r="AV181" s="12">
        <f>IFERROR(VLOOKUP(AU181,'CRUCE RIESGOS'!$C$8:$D$17,2,FALSE),"")</f>
        <v/>
      </c>
      <c r="AW181" s="12" t="n">
        <v>19.8600000000004</v>
      </c>
      <c r="AX181" s="12">
        <f>IFERROR(VLOOKUP(AW181,'CRUCE RIESGOS'!$C$8:$D$17,2,FALSE),"")</f>
        <v/>
      </c>
      <c r="AY181" s="12" t="n">
        <v>20.8600000000004</v>
      </c>
      <c r="AZ181" s="12">
        <f>IFERROR(VLOOKUP(AY181,'CRUCE RIESGOS'!$C$8:$D$17,2,FALSE),"")</f>
        <v/>
      </c>
      <c r="BA181" s="12" t="n">
        <v>21.8600000000004</v>
      </c>
      <c r="BB181" s="12">
        <f>IFERROR(VLOOKUP(BA181,'CRUCE RIESGOS'!$C$8:$D$17,2,FALSE),"")</f>
        <v/>
      </c>
      <c r="BC181" s="12" t="n">
        <v>22.8600000000004</v>
      </c>
      <c r="BD181" s="12">
        <f>IFERROR(VLOOKUP(BC181,'CRUCE RIESGOS'!$C$8:$D$17,2,FALSE),"")</f>
        <v/>
      </c>
      <c r="BE181" s="12" t="n">
        <v>23.8600000000004</v>
      </c>
      <c r="BF181" s="12">
        <f>IFERROR(VLOOKUP(BE181,'CRUCE RIESGOS'!$C$8:$D$17,2,FALSE),"")</f>
        <v/>
      </c>
      <c r="BG181" s="12" t="n">
        <v>24.8600000000005</v>
      </c>
      <c r="BH181" s="12">
        <f>IFERROR(VLOOKUP(BG181,'CRUCE RIESGOS'!$C$8:$D$17,2,FALSE),"")</f>
        <v/>
      </c>
      <c r="BI181" s="12" t="n">
        <v>25.8600000000005</v>
      </c>
      <c r="BJ181" s="12">
        <f>IFERROR(VLOOKUP(BI181,'CRUCE RIESGOS'!$C$8:$D$17,2,FALSE),"")</f>
        <v/>
      </c>
    </row>
    <row r="182">
      <c r="N182" s="12">
        <f>IF(N183&lt;&gt;""," -R","")</f>
        <v/>
      </c>
      <c r="P182" s="12">
        <f>IF(P183&lt;&gt;""," -R","")</f>
        <v/>
      </c>
      <c r="R182" s="12">
        <f>IF(R183&lt;&gt;""," -R","")</f>
        <v/>
      </c>
      <c r="T182" s="12">
        <f>IF(T183&lt;&gt;""," -R","")</f>
        <v/>
      </c>
      <c r="V182" s="12">
        <f>IF(V183&lt;&gt;""," -R","")</f>
        <v/>
      </c>
      <c r="X182" s="12">
        <f>IF(X183&lt;&gt;""," -R","")</f>
        <v/>
      </c>
      <c r="Z182" s="12">
        <f>IF(Z183&lt;&gt;""," -R","")</f>
        <v/>
      </c>
      <c r="AB182" s="12">
        <f>IF(AB183&lt;&gt;""," -R","")</f>
        <v/>
      </c>
      <c r="AD182" s="12">
        <f>IF(AD183&lt;&gt;""," -R","")</f>
        <v/>
      </c>
      <c r="AF182" s="12">
        <f>IF(AF183&lt;&gt;""," -R","")</f>
        <v/>
      </c>
      <c r="AH182" s="12">
        <f>IF(AH183&lt;&gt;""," -R","")</f>
        <v/>
      </c>
      <c r="AJ182" s="12">
        <f>IF(AJ183&lt;&gt;""," -R","")</f>
        <v/>
      </c>
      <c r="AL182" s="12">
        <f>IF(AL183&lt;&gt;""," -R","")</f>
        <v/>
      </c>
      <c r="AN182" s="12">
        <f>IF(AN183&lt;&gt;""," -R","")</f>
        <v/>
      </c>
      <c r="AP182" s="12">
        <f>IF(AP183&lt;&gt;""," -R","")</f>
        <v/>
      </c>
      <c r="AR182" s="12">
        <f>IF(AR183&lt;&gt;""," -R","")</f>
        <v/>
      </c>
      <c r="AT182" s="12">
        <f>IF(AT183&lt;&gt;""," -R","")</f>
        <v/>
      </c>
      <c r="AV182" s="12">
        <f>IF(AV183&lt;&gt;""," -R","")</f>
        <v/>
      </c>
      <c r="AX182" s="12">
        <f>IF(AX183&lt;&gt;""," -R","")</f>
        <v/>
      </c>
      <c r="AZ182" s="12">
        <f>IF(AZ183&lt;&gt;""," -R","")</f>
        <v/>
      </c>
      <c r="BB182" s="12">
        <f>IF(BB183&lt;&gt;""," -R","")</f>
        <v/>
      </c>
      <c r="BD182" s="12">
        <f>IF(BD183&lt;&gt;""," -R","")</f>
        <v/>
      </c>
      <c r="BF182" s="12">
        <f>IF(BF183&lt;&gt;""," -R","")</f>
        <v/>
      </c>
      <c r="BH182" s="12">
        <f>IF(BH183&lt;&gt;""," -R","")</f>
        <v/>
      </c>
      <c r="BJ182" s="12">
        <f>IF(BJ183&lt;&gt;""," -R","")</f>
        <v/>
      </c>
    </row>
    <row r="183">
      <c r="M183" s="12" t="n">
        <v>1.87</v>
      </c>
      <c r="N183" s="12">
        <f>IFERROR(VLOOKUP(M183,'CRUCE RIESGOS'!$C$8:$D$17,2,FALSE),"")</f>
        <v/>
      </c>
      <c r="O183" s="12" t="n">
        <v>2.87000000000002</v>
      </c>
      <c r="P183" s="12">
        <f>IFERROR(VLOOKUP(O183,'CRUCE RIESGOS'!$C$8:$D$17,2,FALSE),"")</f>
        <v/>
      </c>
      <c r="Q183" s="12" t="n">
        <v>3.87000000000004</v>
      </c>
      <c r="R183" s="12">
        <f>IFERROR(VLOOKUP(Q183,'CRUCE RIESGOS'!$C$8:$D$17,2,FALSE),"")</f>
        <v/>
      </c>
      <c r="S183" s="12" t="n">
        <v>4.87000000000006</v>
      </c>
      <c r="T183" s="12">
        <f>IFERROR(VLOOKUP(S183,'CRUCE RIESGOS'!$C$8:$D$17,2,FALSE),"")</f>
        <v/>
      </c>
      <c r="U183" s="12" t="n">
        <v>5.87000000000008</v>
      </c>
      <c r="V183" s="12">
        <f>IFERROR(VLOOKUP(U183,'CRUCE RIESGOS'!$C$8:$D$17,2,FALSE),"")</f>
        <v/>
      </c>
      <c r="W183" s="12" t="n">
        <v>6.8700000000001</v>
      </c>
      <c r="X183" s="12">
        <f>IFERROR(VLOOKUP(W183,'CRUCE RIESGOS'!$C$8:$D$17,2,FALSE),"")</f>
        <v/>
      </c>
      <c r="Y183" s="12" t="n">
        <v>7.87000000000012</v>
      </c>
      <c r="Z183" s="12">
        <f>IFERROR(VLOOKUP(Y183,'CRUCE RIESGOS'!$C$8:$D$17,2,FALSE),"")</f>
        <v/>
      </c>
      <c r="AA183" s="12" t="n">
        <v>8.87000000000014</v>
      </c>
      <c r="AB183" s="12">
        <f>IFERROR(VLOOKUP(AA183,'CRUCE RIESGOS'!$C$8:$D$17,2,FALSE),"")</f>
        <v/>
      </c>
      <c r="AC183" s="12" t="n">
        <v>9.870000000000161</v>
      </c>
      <c r="AD183" s="12">
        <f>IFERROR(VLOOKUP(AC183,'CRUCE RIESGOS'!$C$8:$D$17,2,FALSE),"")</f>
        <v/>
      </c>
      <c r="AE183" s="12" t="n">
        <v>10.8700000000002</v>
      </c>
      <c r="AF183" s="12">
        <f>IFERROR(VLOOKUP(AE183,'CRUCE RIESGOS'!$C$8:$D$17,2,FALSE),"")</f>
        <v/>
      </c>
      <c r="AG183" s="12" t="n">
        <v>11.8700000000002</v>
      </c>
      <c r="AH183" s="12">
        <f>IFERROR(VLOOKUP(AG183,'CRUCE RIESGOS'!$C$8:$D$17,2,FALSE),"")</f>
        <v/>
      </c>
      <c r="AI183" s="12" t="n">
        <v>12.8700000000002</v>
      </c>
      <c r="AJ183" s="12">
        <f>IFERROR(VLOOKUP(AI183,'CRUCE RIESGOS'!$C$8:$D$17,2,FALSE),"")</f>
        <v/>
      </c>
      <c r="AK183" s="12" t="n">
        <v>13.8700000000002</v>
      </c>
      <c r="AL183" s="12">
        <f>IFERROR(VLOOKUP(AK183,'CRUCE RIESGOS'!$C$8:$D$17,2,FALSE),"")</f>
        <v/>
      </c>
      <c r="AM183" s="12" t="n">
        <v>14.8700000000003</v>
      </c>
      <c r="AN183" s="12">
        <f>IFERROR(VLOOKUP(AM183,'CRUCE RIESGOS'!$C$8:$D$17,2,FALSE),"")</f>
        <v/>
      </c>
      <c r="AO183" s="12" t="n">
        <v>15.8700000000003</v>
      </c>
      <c r="AP183" s="12">
        <f>IFERROR(VLOOKUP(AO183,'CRUCE RIESGOS'!$C$8:$D$17,2,FALSE),"")</f>
        <v/>
      </c>
      <c r="AQ183" s="12" t="n">
        <v>16.8700000000003</v>
      </c>
      <c r="AR183" s="12">
        <f>IFERROR(VLOOKUP(AQ183,'CRUCE RIESGOS'!$C$8:$D$17,2,FALSE),"")</f>
        <v/>
      </c>
      <c r="AS183" s="12" t="n">
        <v>17.8700000000003</v>
      </c>
      <c r="AT183" s="12">
        <f>IFERROR(VLOOKUP(AS183,'CRUCE RIESGOS'!$C$8:$D$17,2,FALSE),"")</f>
        <v/>
      </c>
      <c r="AU183" s="12" t="n">
        <v>18.8700000000003</v>
      </c>
      <c r="AV183" s="12">
        <f>IFERROR(VLOOKUP(AU183,'CRUCE RIESGOS'!$C$8:$D$17,2,FALSE),"")</f>
        <v/>
      </c>
      <c r="AW183" s="12" t="n">
        <v>19.8700000000004</v>
      </c>
      <c r="AX183" s="12">
        <f>IFERROR(VLOOKUP(AW183,'CRUCE RIESGOS'!$C$8:$D$17,2,FALSE),"")</f>
        <v/>
      </c>
      <c r="AY183" s="12" t="n">
        <v>20.8700000000004</v>
      </c>
      <c r="AZ183" s="12">
        <f>IFERROR(VLOOKUP(AY183,'CRUCE RIESGOS'!$C$8:$D$17,2,FALSE),"")</f>
        <v/>
      </c>
      <c r="BA183" s="12" t="n">
        <v>21.8700000000004</v>
      </c>
      <c r="BB183" s="12">
        <f>IFERROR(VLOOKUP(BA183,'CRUCE RIESGOS'!$C$8:$D$17,2,FALSE),"")</f>
        <v/>
      </c>
      <c r="BC183" s="12" t="n">
        <v>22.8700000000004</v>
      </c>
      <c r="BD183" s="12">
        <f>IFERROR(VLOOKUP(BC183,'CRUCE RIESGOS'!$C$8:$D$17,2,FALSE),"")</f>
        <v/>
      </c>
      <c r="BE183" s="12" t="n">
        <v>23.8700000000004</v>
      </c>
      <c r="BF183" s="12">
        <f>IFERROR(VLOOKUP(BE183,'CRUCE RIESGOS'!$C$8:$D$17,2,FALSE),"")</f>
        <v/>
      </c>
      <c r="BG183" s="12" t="n">
        <v>24.8700000000005</v>
      </c>
      <c r="BH183" s="12">
        <f>IFERROR(VLOOKUP(BG183,'CRUCE RIESGOS'!$C$8:$D$17,2,FALSE),"")</f>
        <v/>
      </c>
      <c r="BI183" s="12" t="n">
        <v>25.8700000000005</v>
      </c>
      <c r="BJ183" s="12">
        <f>IFERROR(VLOOKUP(BI183,'CRUCE RIESGOS'!$C$8:$D$17,2,FALSE),"")</f>
        <v/>
      </c>
    </row>
    <row r="184">
      <c r="N184" s="12">
        <f>IF(N185&lt;&gt;""," -R","")</f>
        <v/>
      </c>
      <c r="P184" s="12">
        <f>IF(P185&lt;&gt;""," -R","")</f>
        <v/>
      </c>
      <c r="R184" s="12">
        <f>IF(R185&lt;&gt;""," -R","")</f>
        <v/>
      </c>
      <c r="T184" s="12">
        <f>IF(T185&lt;&gt;""," -R","")</f>
        <v/>
      </c>
      <c r="V184" s="12">
        <f>IF(V185&lt;&gt;""," -R","")</f>
        <v/>
      </c>
      <c r="X184" s="12">
        <f>IF(X185&lt;&gt;""," -R","")</f>
        <v/>
      </c>
      <c r="Z184" s="12">
        <f>IF(Z185&lt;&gt;""," -R","")</f>
        <v/>
      </c>
      <c r="AB184" s="12">
        <f>IF(AB185&lt;&gt;""," -R","")</f>
        <v/>
      </c>
      <c r="AD184" s="12">
        <f>IF(AD185&lt;&gt;""," -R","")</f>
        <v/>
      </c>
      <c r="AF184" s="12">
        <f>IF(AF185&lt;&gt;""," -R","")</f>
        <v/>
      </c>
      <c r="AH184" s="12">
        <f>IF(AH185&lt;&gt;""," -R","")</f>
        <v/>
      </c>
      <c r="AJ184" s="12">
        <f>IF(AJ185&lt;&gt;""," -R","")</f>
        <v/>
      </c>
      <c r="AL184" s="12">
        <f>IF(AL185&lt;&gt;""," -R","")</f>
        <v/>
      </c>
      <c r="AN184" s="12">
        <f>IF(AN185&lt;&gt;""," -R","")</f>
        <v/>
      </c>
      <c r="AP184" s="12">
        <f>IF(AP185&lt;&gt;""," -R","")</f>
        <v/>
      </c>
      <c r="AR184" s="12">
        <f>IF(AR185&lt;&gt;""," -R","")</f>
        <v/>
      </c>
      <c r="AT184" s="12">
        <f>IF(AT185&lt;&gt;""," -R","")</f>
        <v/>
      </c>
      <c r="AV184" s="12">
        <f>IF(AV185&lt;&gt;""," -R","")</f>
        <v/>
      </c>
      <c r="AX184" s="12">
        <f>IF(AX185&lt;&gt;""," -R","")</f>
        <v/>
      </c>
      <c r="AZ184" s="12">
        <f>IF(AZ185&lt;&gt;""," -R","")</f>
        <v/>
      </c>
      <c r="BB184" s="12">
        <f>IF(BB185&lt;&gt;""," -R","")</f>
        <v/>
      </c>
      <c r="BD184" s="12">
        <f>IF(BD185&lt;&gt;""," -R","")</f>
        <v/>
      </c>
      <c r="BF184" s="12">
        <f>IF(BF185&lt;&gt;""," -R","")</f>
        <v/>
      </c>
      <c r="BH184" s="12">
        <f>IF(BH185&lt;&gt;""," -R","")</f>
        <v/>
      </c>
      <c r="BJ184" s="12">
        <f>IF(BJ185&lt;&gt;""," -R","")</f>
        <v/>
      </c>
    </row>
    <row r="185">
      <c r="M185" s="12" t="n">
        <v>1.88</v>
      </c>
      <c r="N185" s="12">
        <f>IFERROR(VLOOKUP(M185,'CRUCE RIESGOS'!$C$8:$D$17,2,FALSE),"")</f>
        <v/>
      </c>
      <c r="O185" s="12" t="n">
        <v>2.88000000000002</v>
      </c>
      <c r="P185" s="12">
        <f>IFERROR(VLOOKUP(O185,'CRUCE RIESGOS'!$C$8:$D$17,2,FALSE),"")</f>
        <v/>
      </c>
      <c r="Q185" s="12" t="n">
        <v>3.88000000000004</v>
      </c>
      <c r="R185" s="12">
        <f>IFERROR(VLOOKUP(Q185,'CRUCE RIESGOS'!$C$8:$D$17,2,FALSE),"")</f>
        <v/>
      </c>
      <c r="S185" s="12" t="n">
        <v>4.88000000000006</v>
      </c>
      <c r="T185" s="12">
        <f>IFERROR(VLOOKUP(S185,'CRUCE RIESGOS'!$C$8:$D$17,2,FALSE),"")</f>
        <v/>
      </c>
      <c r="U185" s="12" t="n">
        <v>5.88000000000008</v>
      </c>
      <c r="V185" s="12">
        <f>IFERROR(VLOOKUP(U185,'CRUCE RIESGOS'!$C$8:$D$17,2,FALSE),"")</f>
        <v/>
      </c>
      <c r="W185" s="12" t="n">
        <v>6.8800000000001</v>
      </c>
      <c r="X185" s="12">
        <f>IFERROR(VLOOKUP(W185,'CRUCE RIESGOS'!$C$8:$D$17,2,FALSE),"")</f>
        <v/>
      </c>
      <c r="Y185" s="12" t="n">
        <v>7.88000000000012</v>
      </c>
      <c r="Z185" s="12">
        <f>IFERROR(VLOOKUP(Y185,'CRUCE RIESGOS'!$C$8:$D$17,2,FALSE),"")</f>
        <v/>
      </c>
      <c r="AA185" s="12" t="n">
        <v>8.880000000000139</v>
      </c>
      <c r="AB185" s="12">
        <f>IFERROR(VLOOKUP(AA185,'CRUCE RIESGOS'!$C$8:$D$17,2,FALSE),"")</f>
        <v/>
      </c>
      <c r="AC185" s="12" t="n">
        <v>9.880000000000161</v>
      </c>
      <c r="AD185" s="12">
        <f>IFERROR(VLOOKUP(AC185,'CRUCE RIESGOS'!$C$8:$D$17,2,FALSE),"")</f>
        <v/>
      </c>
      <c r="AE185" s="12" t="n">
        <v>10.8800000000002</v>
      </c>
      <c r="AF185" s="12">
        <f>IFERROR(VLOOKUP(AE185,'CRUCE RIESGOS'!$C$8:$D$17,2,FALSE),"")</f>
        <v/>
      </c>
      <c r="AG185" s="12" t="n">
        <v>11.8800000000002</v>
      </c>
      <c r="AH185" s="12">
        <f>IFERROR(VLOOKUP(AG185,'CRUCE RIESGOS'!$C$8:$D$17,2,FALSE),"")</f>
        <v/>
      </c>
      <c r="AI185" s="12" t="n">
        <v>12.8800000000002</v>
      </c>
      <c r="AJ185" s="12">
        <f>IFERROR(VLOOKUP(AI185,'CRUCE RIESGOS'!$C$8:$D$17,2,FALSE),"")</f>
        <v/>
      </c>
      <c r="AK185" s="12" t="n">
        <v>13.8800000000002</v>
      </c>
      <c r="AL185" s="12">
        <f>IFERROR(VLOOKUP(AK185,'CRUCE RIESGOS'!$C$8:$D$17,2,FALSE),"")</f>
        <v/>
      </c>
      <c r="AM185" s="12" t="n">
        <v>14.8800000000003</v>
      </c>
      <c r="AN185" s="12">
        <f>IFERROR(VLOOKUP(AM185,'CRUCE RIESGOS'!$C$8:$D$17,2,FALSE),"")</f>
        <v/>
      </c>
      <c r="AO185" s="12" t="n">
        <v>15.8800000000003</v>
      </c>
      <c r="AP185" s="12">
        <f>IFERROR(VLOOKUP(AO185,'CRUCE RIESGOS'!$C$8:$D$17,2,FALSE),"")</f>
        <v/>
      </c>
      <c r="AQ185" s="12" t="n">
        <v>16.8800000000003</v>
      </c>
      <c r="AR185" s="12">
        <f>IFERROR(VLOOKUP(AQ185,'CRUCE RIESGOS'!$C$8:$D$17,2,FALSE),"")</f>
        <v/>
      </c>
      <c r="AS185" s="12" t="n">
        <v>17.8800000000003</v>
      </c>
      <c r="AT185" s="12">
        <f>IFERROR(VLOOKUP(AS185,'CRUCE RIESGOS'!$C$8:$D$17,2,FALSE),"")</f>
        <v/>
      </c>
      <c r="AU185" s="12" t="n">
        <v>18.8800000000003</v>
      </c>
      <c r="AV185" s="12">
        <f>IFERROR(VLOOKUP(AU185,'CRUCE RIESGOS'!$C$8:$D$17,2,FALSE),"")</f>
        <v/>
      </c>
      <c r="AW185" s="12" t="n">
        <v>19.8800000000004</v>
      </c>
      <c r="AX185" s="12">
        <f>IFERROR(VLOOKUP(AW185,'CRUCE RIESGOS'!$C$8:$D$17,2,FALSE),"")</f>
        <v/>
      </c>
      <c r="AY185" s="12" t="n">
        <v>20.8800000000004</v>
      </c>
      <c r="AZ185" s="12">
        <f>IFERROR(VLOOKUP(AY185,'CRUCE RIESGOS'!$C$8:$D$17,2,FALSE),"")</f>
        <v/>
      </c>
      <c r="BA185" s="12" t="n">
        <v>21.8800000000004</v>
      </c>
      <c r="BB185" s="12">
        <f>IFERROR(VLOOKUP(BA185,'CRUCE RIESGOS'!$C$8:$D$17,2,FALSE),"")</f>
        <v/>
      </c>
      <c r="BC185" s="12" t="n">
        <v>22.8800000000004</v>
      </c>
      <c r="BD185" s="12">
        <f>IFERROR(VLOOKUP(BC185,'CRUCE RIESGOS'!$C$8:$D$17,2,FALSE),"")</f>
        <v/>
      </c>
      <c r="BE185" s="12" t="n">
        <v>23.8800000000004</v>
      </c>
      <c r="BF185" s="12">
        <f>IFERROR(VLOOKUP(BE185,'CRUCE RIESGOS'!$C$8:$D$17,2,FALSE),"")</f>
        <v/>
      </c>
      <c r="BG185" s="12" t="n">
        <v>24.8800000000005</v>
      </c>
      <c r="BH185" s="12">
        <f>IFERROR(VLOOKUP(BG185,'CRUCE RIESGOS'!$C$8:$D$17,2,FALSE),"")</f>
        <v/>
      </c>
      <c r="BI185" s="12" t="n">
        <v>25.8800000000005</v>
      </c>
      <c r="BJ185" s="12">
        <f>IFERROR(VLOOKUP(BI185,'CRUCE RIESGOS'!$C$8:$D$17,2,FALSE),"")</f>
        <v/>
      </c>
    </row>
    <row r="186">
      <c r="N186" s="12">
        <f>IF(N187&lt;&gt;""," -R","")</f>
        <v/>
      </c>
      <c r="P186" s="12">
        <f>IF(P187&lt;&gt;""," -R","")</f>
        <v/>
      </c>
      <c r="R186" s="12">
        <f>IF(R187&lt;&gt;""," -R","")</f>
        <v/>
      </c>
      <c r="T186" s="12">
        <f>IF(T187&lt;&gt;""," -R","")</f>
        <v/>
      </c>
      <c r="V186" s="12">
        <f>IF(V187&lt;&gt;""," -R","")</f>
        <v/>
      </c>
      <c r="X186" s="12">
        <f>IF(X187&lt;&gt;""," -R","")</f>
        <v/>
      </c>
      <c r="Z186" s="12">
        <f>IF(Z187&lt;&gt;""," -R","")</f>
        <v/>
      </c>
      <c r="AB186" s="12">
        <f>IF(AB187&lt;&gt;""," -R","")</f>
        <v/>
      </c>
      <c r="AD186" s="12">
        <f>IF(AD187&lt;&gt;""," -R","")</f>
        <v/>
      </c>
      <c r="AF186" s="12">
        <f>IF(AF187&lt;&gt;""," -R","")</f>
        <v/>
      </c>
      <c r="AH186" s="12">
        <f>IF(AH187&lt;&gt;""," -R","")</f>
        <v/>
      </c>
      <c r="AJ186" s="12">
        <f>IF(AJ187&lt;&gt;""," -R","")</f>
        <v/>
      </c>
      <c r="AL186" s="12">
        <f>IF(AL187&lt;&gt;""," -R","")</f>
        <v/>
      </c>
      <c r="AN186" s="12">
        <f>IF(AN187&lt;&gt;""," -R","")</f>
        <v/>
      </c>
      <c r="AP186" s="12">
        <f>IF(AP187&lt;&gt;""," -R","")</f>
        <v/>
      </c>
      <c r="AR186" s="12">
        <f>IF(AR187&lt;&gt;""," -R","")</f>
        <v/>
      </c>
      <c r="AT186" s="12">
        <f>IF(AT187&lt;&gt;""," -R","")</f>
        <v/>
      </c>
      <c r="AV186" s="12">
        <f>IF(AV187&lt;&gt;""," -R","")</f>
        <v/>
      </c>
      <c r="AX186" s="12">
        <f>IF(AX187&lt;&gt;""," -R","")</f>
        <v/>
      </c>
      <c r="AZ186" s="12">
        <f>IF(AZ187&lt;&gt;""," -R","")</f>
        <v/>
      </c>
      <c r="BB186" s="12">
        <f>IF(BB187&lt;&gt;""," -R","")</f>
        <v/>
      </c>
      <c r="BD186" s="12">
        <f>IF(BD187&lt;&gt;""," -R","")</f>
        <v/>
      </c>
      <c r="BF186" s="12">
        <f>IF(BF187&lt;&gt;""," -R","")</f>
        <v/>
      </c>
      <c r="BH186" s="12">
        <f>IF(BH187&lt;&gt;""," -R","")</f>
        <v/>
      </c>
      <c r="BJ186" s="12">
        <f>IF(BJ187&lt;&gt;""," -R","")</f>
        <v/>
      </c>
    </row>
    <row r="187">
      <c r="M187" s="12" t="n">
        <v>1.89</v>
      </c>
      <c r="N187" s="12">
        <f>IFERROR(VLOOKUP(M187,'CRUCE RIESGOS'!$C$8:$D$17,2,FALSE),"")</f>
        <v/>
      </c>
      <c r="O187" s="12" t="n">
        <v>2.89000000000002</v>
      </c>
      <c r="P187" s="12">
        <f>IFERROR(VLOOKUP(O187,'CRUCE RIESGOS'!$C$8:$D$17,2,FALSE),"")</f>
        <v/>
      </c>
      <c r="Q187" s="12" t="n">
        <v>3.89000000000004</v>
      </c>
      <c r="R187" s="12">
        <f>IFERROR(VLOOKUP(Q187,'CRUCE RIESGOS'!$C$8:$D$17,2,FALSE),"")</f>
        <v/>
      </c>
      <c r="S187" s="12" t="n">
        <v>4.89000000000006</v>
      </c>
      <c r="T187" s="12">
        <f>IFERROR(VLOOKUP(S187,'CRUCE RIESGOS'!$C$8:$D$17,2,FALSE),"")</f>
        <v/>
      </c>
      <c r="U187" s="12" t="n">
        <v>5.89000000000008</v>
      </c>
      <c r="V187" s="12">
        <f>IFERROR(VLOOKUP(U187,'CRUCE RIESGOS'!$C$8:$D$17,2,FALSE),"")</f>
        <v/>
      </c>
      <c r="W187" s="12" t="n">
        <v>6.8900000000001</v>
      </c>
      <c r="X187" s="12">
        <f>IFERROR(VLOOKUP(W187,'CRUCE RIESGOS'!$C$8:$D$17,2,FALSE),"")</f>
        <v/>
      </c>
      <c r="Y187" s="12" t="n">
        <v>7.89000000000012</v>
      </c>
      <c r="Z187" s="12">
        <f>IFERROR(VLOOKUP(Y187,'CRUCE RIESGOS'!$C$8:$D$17,2,FALSE),"")</f>
        <v/>
      </c>
      <c r="AA187" s="12" t="n">
        <v>8.890000000000139</v>
      </c>
      <c r="AB187" s="12">
        <f>IFERROR(VLOOKUP(AA187,'CRUCE RIESGOS'!$C$8:$D$17,2,FALSE),"")</f>
        <v/>
      </c>
      <c r="AC187" s="12" t="n">
        <v>9.89000000000016</v>
      </c>
      <c r="AD187" s="12">
        <f>IFERROR(VLOOKUP(AC187,'CRUCE RIESGOS'!$C$8:$D$17,2,FALSE),"")</f>
        <v/>
      </c>
      <c r="AE187" s="12" t="n">
        <v>10.8900000000002</v>
      </c>
      <c r="AF187" s="12">
        <f>IFERROR(VLOOKUP(AE187,'CRUCE RIESGOS'!$C$8:$D$17,2,FALSE),"")</f>
        <v/>
      </c>
      <c r="AG187" s="12" t="n">
        <v>11.8900000000002</v>
      </c>
      <c r="AH187" s="12">
        <f>IFERROR(VLOOKUP(AG187,'CRUCE RIESGOS'!$C$8:$D$17,2,FALSE),"")</f>
        <v/>
      </c>
      <c r="AI187" s="12" t="n">
        <v>12.8900000000002</v>
      </c>
      <c r="AJ187" s="12">
        <f>IFERROR(VLOOKUP(AI187,'CRUCE RIESGOS'!$C$8:$D$17,2,FALSE),"")</f>
        <v/>
      </c>
      <c r="AK187" s="12" t="n">
        <v>13.8900000000002</v>
      </c>
      <c r="AL187" s="12">
        <f>IFERROR(VLOOKUP(AK187,'CRUCE RIESGOS'!$C$8:$D$17,2,FALSE),"")</f>
        <v/>
      </c>
      <c r="AM187" s="12" t="n">
        <v>14.8900000000003</v>
      </c>
      <c r="AN187" s="12">
        <f>IFERROR(VLOOKUP(AM187,'CRUCE RIESGOS'!$C$8:$D$17,2,FALSE),"")</f>
        <v/>
      </c>
      <c r="AO187" s="12" t="n">
        <v>15.8900000000003</v>
      </c>
      <c r="AP187" s="12">
        <f>IFERROR(VLOOKUP(AO187,'CRUCE RIESGOS'!$C$8:$D$17,2,FALSE),"")</f>
        <v/>
      </c>
      <c r="AQ187" s="12" t="n">
        <v>16.8900000000003</v>
      </c>
      <c r="AR187" s="12">
        <f>IFERROR(VLOOKUP(AQ187,'CRUCE RIESGOS'!$C$8:$D$17,2,FALSE),"")</f>
        <v/>
      </c>
      <c r="AS187" s="12" t="n">
        <v>17.8900000000003</v>
      </c>
      <c r="AT187" s="12">
        <f>IFERROR(VLOOKUP(AS187,'CRUCE RIESGOS'!$C$8:$D$17,2,FALSE),"")</f>
        <v/>
      </c>
      <c r="AU187" s="12" t="n">
        <v>18.8900000000003</v>
      </c>
      <c r="AV187" s="12">
        <f>IFERROR(VLOOKUP(AU187,'CRUCE RIESGOS'!$C$8:$D$17,2,FALSE),"")</f>
        <v/>
      </c>
      <c r="AW187" s="12" t="n">
        <v>19.8900000000004</v>
      </c>
      <c r="AX187" s="12">
        <f>IFERROR(VLOOKUP(AW187,'CRUCE RIESGOS'!$C$8:$D$17,2,FALSE),"")</f>
        <v/>
      </c>
      <c r="AY187" s="12" t="n">
        <v>20.8900000000004</v>
      </c>
      <c r="AZ187" s="12">
        <f>IFERROR(VLOOKUP(AY187,'CRUCE RIESGOS'!$C$8:$D$17,2,FALSE),"")</f>
        <v/>
      </c>
      <c r="BA187" s="12" t="n">
        <v>21.8900000000004</v>
      </c>
      <c r="BB187" s="12">
        <f>IFERROR(VLOOKUP(BA187,'CRUCE RIESGOS'!$C$8:$D$17,2,FALSE),"")</f>
        <v/>
      </c>
      <c r="BC187" s="12" t="n">
        <v>22.8900000000004</v>
      </c>
      <c r="BD187" s="12">
        <f>IFERROR(VLOOKUP(BC187,'CRUCE RIESGOS'!$C$8:$D$17,2,FALSE),"")</f>
        <v/>
      </c>
      <c r="BE187" s="12" t="n">
        <v>23.8900000000004</v>
      </c>
      <c r="BF187" s="12">
        <f>IFERROR(VLOOKUP(BE187,'CRUCE RIESGOS'!$C$8:$D$17,2,FALSE),"")</f>
        <v/>
      </c>
      <c r="BG187" s="12" t="n">
        <v>24.8900000000005</v>
      </c>
      <c r="BH187" s="12">
        <f>IFERROR(VLOOKUP(BG187,'CRUCE RIESGOS'!$C$8:$D$17,2,FALSE),"")</f>
        <v/>
      </c>
      <c r="BI187" s="12" t="n">
        <v>25.8900000000005</v>
      </c>
      <c r="BJ187" s="12">
        <f>IFERROR(VLOOKUP(BI187,'CRUCE RIESGOS'!$C$8:$D$17,2,FALSE),"")</f>
        <v/>
      </c>
    </row>
    <row r="188">
      <c r="N188" s="12">
        <f>IF(N189&lt;&gt;""," -R","")</f>
        <v/>
      </c>
      <c r="P188" s="12">
        <f>IF(P189&lt;&gt;""," -R","")</f>
        <v/>
      </c>
      <c r="R188" s="12">
        <f>IF(R189&lt;&gt;""," -R","")</f>
        <v/>
      </c>
      <c r="T188" s="12">
        <f>IF(T189&lt;&gt;""," -R","")</f>
        <v/>
      </c>
      <c r="V188" s="12">
        <f>IF(V189&lt;&gt;""," -R","")</f>
        <v/>
      </c>
      <c r="X188" s="12">
        <f>IF(X189&lt;&gt;""," -R","")</f>
        <v/>
      </c>
      <c r="Z188" s="12">
        <f>IF(Z189&lt;&gt;""," -R","")</f>
        <v/>
      </c>
      <c r="AB188" s="12">
        <f>IF(AB189&lt;&gt;""," -R","")</f>
        <v/>
      </c>
      <c r="AD188" s="12">
        <f>IF(AD189&lt;&gt;""," -R","")</f>
        <v/>
      </c>
      <c r="AF188" s="12">
        <f>IF(AF189&lt;&gt;""," -R","")</f>
        <v/>
      </c>
      <c r="AH188" s="12">
        <f>IF(AH189&lt;&gt;""," -R","")</f>
        <v/>
      </c>
      <c r="AJ188" s="12">
        <f>IF(AJ189&lt;&gt;""," -R","")</f>
        <v/>
      </c>
      <c r="AL188" s="12">
        <f>IF(AL189&lt;&gt;""," -R","")</f>
        <v/>
      </c>
      <c r="AN188" s="12">
        <f>IF(AN189&lt;&gt;""," -R","")</f>
        <v/>
      </c>
      <c r="AP188" s="12">
        <f>IF(AP189&lt;&gt;""," -R","")</f>
        <v/>
      </c>
      <c r="AR188" s="12">
        <f>IF(AR189&lt;&gt;""," -R","")</f>
        <v/>
      </c>
      <c r="AT188" s="12">
        <f>IF(AT189&lt;&gt;""," -R","")</f>
        <v/>
      </c>
      <c r="AV188" s="12">
        <f>IF(AV189&lt;&gt;""," -R","")</f>
        <v/>
      </c>
      <c r="AX188" s="12">
        <f>IF(AX189&lt;&gt;""," -R","")</f>
        <v/>
      </c>
      <c r="AZ188" s="12">
        <f>IF(AZ189&lt;&gt;""," -R","")</f>
        <v/>
      </c>
      <c r="BB188" s="12">
        <f>IF(BB189&lt;&gt;""," -R","")</f>
        <v/>
      </c>
      <c r="BD188" s="12">
        <f>IF(BD189&lt;&gt;""," -R","")</f>
        <v/>
      </c>
      <c r="BF188" s="12">
        <f>IF(BF189&lt;&gt;""," -R","")</f>
        <v/>
      </c>
      <c r="BH188" s="12">
        <f>IF(BH189&lt;&gt;""," -R","")</f>
        <v/>
      </c>
      <c r="BJ188" s="12">
        <f>IF(BJ189&lt;&gt;""," -R","")</f>
        <v/>
      </c>
    </row>
    <row r="189">
      <c r="M189" s="12" t="n">
        <v>1.9</v>
      </c>
      <c r="N189" s="12">
        <f>IFERROR(VLOOKUP(M189,'CRUCE RIESGOS'!$C$8:$D$17,2,FALSE),"")</f>
        <v/>
      </c>
      <c r="O189" s="12" t="n">
        <v>2.90000000000002</v>
      </c>
      <c r="P189" s="12">
        <f>IFERROR(VLOOKUP(O189,'CRUCE RIESGOS'!$C$8:$D$17,2,FALSE),"")</f>
        <v/>
      </c>
      <c r="Q189" s="12" t="n">
        <v>3.90000000000004</v>
      </c>
      <c r="R189" s="12">
        <f>IFERROR(VLOOKUP(Q189,'CRUCE RIESGOS'!$C$8:$D$17,2,FALSE),"")</f>
        <v/>
      </c>
      <c r="S189" s="12" t="n">
        <v>4.90000000000006</v>
      </c>
      <c r="T189" s="12">
        <f>IFERROR(VLOOKUP(S189,'CRUCE RIESGOS'!$C$8:$D$17,2,FALSE),"")</f>
        <v/>
      </c>
      <c r="U189" s="12" t="n">
        <v>5.90000000000008</v>
      </c>
      <c r="V189" s="12">
        <f>IFERROR(VLOOKUP(U189,'CRUCE RIESGOS'!$C$8:$D$17,2,FALSE),"")</f>
        <v/>
      </c>
      <c r="W189" s="12" t="n">
        <v>6.9000000000001</v>
      </c>
      <c r="X189" s="12">
        <f>IFERROR(VLOOKUP(W189,'CRUCE RIESGOS'!$C$8:$D$17,2,FALSE),"")</f>
        <v/>
      </c>
      <c r="Y189" s="12" t="n">
        <v>7.90000000000012</v>
      </c>
      <c r="Z189" s="12">
        <f>IFERROR(VLOOKUP(Y189,'CRUCE RIESGOS'!$C$8:$D$17,2,FALSE),"")</f>
        <v/>
      </c>
      <c r="AA189" s="12" t="n">
        <v>8.900000000000141</v>
      </c>
      <c r="AB189" s="12">
        <f>IFERROR(VLOOKUP(AA189,'CRUCE RIESGOS'!$C$8:$D$17,2,FALSE),"")</f>
        <v/>
      </c>
      <c r="AC189" s="12" t="n">
        <v>9.90000000000016</v>
      </c>
      <c r="AD189" s="12">
        <f>IFERROR(VLOOKUP(AC189,'CRUCE RIESGOS'!$C$8:$D$17,2,FALSE),"")</f>
        <v/>
      </c>
      <c r="AE189" s="12" t="n">
        <v>10.9000000000002</v>
      </c>
      <c r="AF189" s="12">
        <f>IFERROR(VLOOKUP(AE189,'CRUCE RIESGOS'!$C$8:$D$17,2,FALSE),"")</f>
        <v/>
      </c>
      <c r="AG189" s="12" t="n">
        <v>11.9000000000002</v>
      </c>
      <c r="AH189" s="12">
        <f>IFERROR(VLOOKUP(AG189,'CRUCE RIESGOS'!$C$8:$D$17,2,FALSE),"")</f>
        <v/>
      </c>
      <c r="AI189" s="12" t="n">
        <v>12.9000000000002</v>
      </c>
      <c r="AJ189" s="12">
        <f>IFERROR(VLOOKUP(AI189,'CRUCE RIESGOS'!$C$8:$D$17,2,FALSE),"")</f>
        <v/>
      </c>
      <c r="AK189" s="12" t="n">
        <v>13.9000000000002</v>
      </c>
      <c r="AL189" s="12">
        <f>IFERROR(VLOOKUP(AK189,'CRUCE RIESGOS'!$C$8:$D$17,2,FALSE),"")</f>
        <v/>
      </c>
      <c r="AM189" s="12" t="n">
        <v>14.9000000000003</v>
      </c>
      <c r="AN189" s="12">
        <f>IFERROR(VLOOKUP(AM189,'CRUCE RIESGOS'!$C$8:$D$17,2,FALSE),"")</f>
        <v/>
      </c>
      <c r="AO189" s="12" t="n">
        <v>15.9000000000003</v>
      </c>
      <c r="AP189" s="12">
        <f>IFERROR(VLOOKUP(AO189,'CRUCE RIESGOS'!$C$8:$D$17,2,FALSE),"")</f>
        <v/>
      </c>
      <c r="AQ189" s="12" t="n">
        <v>16.9000000000003</v>
      </c>
      <c r="AR189" s="12">
        <f>IFERROR(VLOOKUP(AQ189,'CRUCE RIESGOS'!$C$8:$D$17,2,FALSE),"")</f>
        <v/>
      </c>
      <c r="AS189" s="12" t="n">
        <v>17.9000000000003</v>
      </c>
      <c r="AT189" s="12">
        <f>IFERROR(VLOOKUP(AS189,'CRUCE RIESGOS'!$C$8:$D$17,2,FALSE),"")</f>
        <v/>
      </c>
      <c r="AU189" s="12" t="n">
        <v>18.9000000000003</v>
      </c>
      <c r="AV189" s="12">
        <f>IFERROR(VLOOKUP(AU189,'CRUCE RIESGOS'!$C$8:$D$17,2,FALSE),"")</f>
        <v/>
      </c>
      <c r="AW189" s="12" t="n">
        <v>19.9000000000004</v>
      </c>
      <c r="AX189" s="12">
        <f>IFERROR(VLOOKUP(AW189,'CRUCE RIESGOS'!$C$8:$D$17,2,FALSE),"")</f>
        <v/>
      </c>
      <c r="AY189" s="12" t="n">
        <v>20.9000000000004</v>
      </c>
      <c r="AZ189" s="12">
        <f>IFERROR(VLOOKUP(AY189,'CRUCE RIESGOS'!$C$8:$D$17,2,FALSE),"")</f>
        <v/>
      </c>
      <c r="BA189" s="12" t="n">
        <v>21.9000000000004</v>
      </c>
      <c r="BB189" s="12">
        <f>IFERROR(VLOOKUP(BA189,'CRUCE RIESGOS'!$C$8:$D$17,2,FALSE),"")</f>
        <v/>
      </c>
      <c r="BC189" s="12" t="n">
        <v>22.9000000000004</v>
      </c>
      <c r="BD189" s="12">
        <f>IFERROR(VLOOKUP(BC189,'CRUCE RIESGOS'!$C$8:$D$17,2,FALSE),"")</f>
        <v/>
      </c>
      <c r="BE189" s="12" t="n">
        <v>23.9000000000004</v>
      </c>
      <c r="BF189" s="12">
        <f>IFERROR(VLOOKUP(BE189,'CRUCE RIESGOS'!$C$8:$D$17,2,FALSE),"")</f>
        <v/>
      </c>
      <c r="BG189" s="12" t="n">
        <v>24.9000000000005</v>
      </c>
      <c r="BH189" s="12">
        <f>IFERROR(VLOOKUP(BG189,'CRUCE RIESGOS'!$C$8:$D$17,2,FALSE),"")</f>
        <v/>
      </c>
      <c r="BI189" s="12" t="n">
        <v>25.9000000000005</v>
      </c>
      <c r="BJ189" s="12">
        <f>IFERROR(VLOOKUP(BI189,'CRUCE RIESGOS'!$C$8:$D$17,2,FALSE),"")</f>
        <v/>
      </c>
    </row>
    <row r="190">
      <c r="N190" s="12">
        <f>IF(N191&lt;&gt;""," -R","")</f>
        <v/>
      </c>
      <c r="P190" s="12">
        <f>IF(P191&lt;&gt;""," -R","")</f>
        <v/>
      </c>
      <c r="R190" s="12">
        <f>IF(R191&lt;&gt;""," -R","")</f>
        <v/>
      </c>
      <c r="T190" s="12">
        <f>IF(T191&lt;&gt;""," -R","")</f>
        <v/>
      </c>
      <c r="V190" s="12">
        <f>IF(V191&lt;&gt;""," -R","")</f>
        <v/>
      </c>
      <c r="X190" s="12">
        <f>IF(X191&lt;&gt;""," -R","")</f>
        <v/>
      </c>
      <c r="Z190" s="12">
        <f>IF(Z191&lt;&gt;""," -R","")</f>
        <v/>
      </c>
      <c r="AB190" s="12">
        <f>IF(AB191&lt;&gt;""," -R","")</f>
        <v/>
      </c>
      <c r="AD190" s="12">
        <f>IF(AD191&lt;&gt;""," -R","")</f>
        <v/>
      </c>
      <c r="AF190" s="12">
        <f>IF(AF191&lt;&gt;""," -R","")</f>
        <v/>
      </c>
      <c r="AH190" s="12">
        <f>IF(AH191&lt;&gt;""," -R","")</f>
        <v/>
      </c>
      <c r="AJ190" s="12">
        <f>IF(AJ191&lt;&gt;""," -R","")</f>
        <v/>
      </c>
      <c r="AL190" s="12">
        <f>IF(AL191&lt;&gt;""," -R","")</f>
        <v/>
      </c>
      <c r="AN190" s="12">
        <f>IF(AN191&lt;&gt;""," -R","")</f>
        <v/>
      </c>
      <c r="AP190" s="12">
        <f>IF(AP191&lt;&gt;""," -R","")</f>
        <v/>
      </c>
      <c r="AR190" s="12">
        <f>IF(AR191&lt;&gt;""," -R","")</f>
        <v/>
      </c>
      <c r="AT190" s="12">
        <f>IF(AT191&lt;&gt;""," -R","")</f>
        <v/>
      </c>
      <c r="AV190" s="12">
        <f>IF(AV191&lt;&gt;""," -R","")</f>
        <v/>
      </c>
      <c r="AX190" s="12">
        <f>IF(AX191&lt;&gt;""," -R","")</f>
        <v/>
      </c>
      <c r="AZ190" s="12">
        <f>IF(AZ191&lt;&gt;""," -R","")</f>
        <v/>
      </c>
      <c r="BB190" s="12">
        <f>IF(BB191&lt;&gt;""," -R","")</f>
        <v/>
      </c>
      <c r="BD190" s="12">
        <f>IF(BD191&lt;&gt;""," -R","")</f>
        <v/>
      </c>
      <c r="BF190" s="12">
        <f>IF(BF191&lt;&gt;""," -R","")</f>
        <v/>
      </c>
      <c r="BH190" s="12">
        <f>IF(BH191&lt;&gt;""," -R","")</f>
        <v/>
      </c>
      <c r="BJ190" s="12">
        <f>IF(BJ191&lt;&gt;""," -R","")</f>
        <v/>
      </c>
    </row>
    <row r="191">
      <c r="M191" s="12" t="n">
        <v>1.91</v>
      </c>
      <c r="N191" s="12">
        <f>IFERROR(VLOOKUP(M191,'CRUCE RIESGOS'!$C$8:$D$17,2,FALSE),"")</f>
        <v/>
      </c>
      <c r="O191" s="12" t="n">
        <v>2.91000000000002</v>
      </c>
      <c r="P191" s="12">
        <f>IFERROR(VLOOKUP(O191,'CRUCE RIESGOS'!$C$8:$D$17,2,FALSE),"")</f>
        <v/>
      </c>
      <c r="Q191" s="12" t="n">
        <v>3.91000000000004</v>
      </c>
      <c r="R191" s="12">
        <f>IFERROR(VLOOKUP(Q191,'CRUCE RIESGOS'!$C$8:$D$17,2,FALSE),"")</f>
        <v/>
      </c>
      <c r="S191" s="12" t="n">
        <v>4.91000000000006</v>
      </c>
      <c r="T191" s="12">
        <f>IFERROR(VLOOKUP(S191,'CRUCE RIESGOS'!$C$8:$D$17,2,FALSE),"")</f>
        <v/>
      </c>
      <c r="U191" s="12" t="n">
        <v>5.91000000000008</v>
      </c>
      <c r="V191" s="12">
        <f>IFERROR(VLOOKUP(U191,'CRUCE RIESGOS'!$C$8:$D$17,2,FALSE),"")</f>
        <v/>
      </c>
      <c r="W191" s="12" t="n">
        <v>6.9100000000001</v>
      </c>
      <c r="X191" s="12">
        <f>IFERROR(VLOOKUP(W191,'CRUCE RIESGOS'!$C$8:$D$17,2,FALSE),"")</f>
        <v/>
      </c>
      <c r="Y191" s="12" t="n">
        <v>7.91000000000012</v>
      </c>
      <c r="Z191" s="12">
        <f>IFERROR(VLOOKUP(Y191,'CRUCE RIESGOS'!$C$8:$D$17,2,FALSE),"")</f>
        <v/>
      </c>
      <c r="AA191" s="12" t="n">
        <v>8.91000000000014</v>
      </c>
      <c r="AB191" s="12">
        <f>IFERROR(VLOOKUP(AA191,'CRUCE RIESGOS'!$C$8:$D$17,2,FALSE),"")</f>
        <v/>
      </c>
      <c r="AC191" s="12" t="n">
        <v>9.91000000000016</v>
      </c>
      <c r="AD191" s="12">
        <f>IFERROR(VLOOKUP(AC191,'CRUCE RIESGOS'!$C$8:$D$17,2,FALSE),"")</f>
        <v/>
      </c>
      <c r="AE191" s="12" t="n">
        <v>10.9100000000002</v>
      </c>
      <c r="AF191" s="12">
        <f>IFERROR(VLOOKUP(AE191,'CRUCE RIESGOS'!$C$8:$D$17,2,FALSE),"")</f>
        <v/>
      </c>
      <c r="AG191" s="12" t="n">
        <v>11.9100000000002</v>
      </c>
      <c r="AH191" s="12">
        <f>IFERROR(VLOOKUP(AG191,'CRUCE RIESGOS'!$C$8:$D$17,2,FALSE),"")</f>
        <v/>
      </c>
      <c r="AI191" s="12" t="n">
        <v>12.9100000000002</v>
      </c>
      <c r="AJ191" s="12">
        <f>IFERROR(VLOOKUP(AI191,'CRUCE RIESGOS'!$C$8:$D$17,2,FALSE),"")</f>
        <v/>
      </c>
      <c r="AK191" s="12" t="n">
        <v>13.9100000000002</v>
      </c>
      <c r="AL191" s="12">
        <f>IFERROR(VLOOKUP(AK191,'CRUCE RIESGOS'!$C$8:$D$17,2,FALSE),"")</f>
        <v/>
      </c>
      <c r="AM191" s="12" t="n">
        <v>14.9100000000003</v>
      </c>
      <c r="AN191" s="12">
        <f>IFERROR(VLOOKUP(AM191,'CRUCE RIESGOS'!$C$8:$D$17,2,FALSE),"")</f>
        <v/>
      </c>
      <c r="AO191" s="12" t="n">
        <v>15.9100000000003</v>
      </c>
      <c r="AP191" s="12">
        <f>IFERROR(VLOOKUP(AO191,'CRUCE RIESGOS'!$C$8:$D$17,2,FALSE),"")</f>
        <v/>
      </c>
      <c r="AQ191" s="12" t="n">
        <v>16.9100000000003</v>
      </c>
      <c r="AR191" s="12">
        <f>IFERROR(VLOOKUP(AQ191,'CRUCE RIESGOS'!$C$8:$D$17,2,FALSE),"")</f>
        <v/>
      </c>
      <c r="AS191" s="12" t="n">
        <v>17.9100000000003</v>
      </c>
      <c r="AT191" s="12">
        <f>IFERROR(VLOOKUP(AS191,'CRUCE RIESGOS'!$C$8:$D$17,2,FALSE),"")</f>
        <v/>
      </c>
      <c r="AU191" s="12" t="n">
        <v>18.9100000000003</v>
      </c>
      <c r="AV191" s="12">
        <f>IFERROR(VLOOKUP(AU191,'CRUCE RIESGOS'!$C$8:$D$17,2,FALSE),"")</f>
        <v/>
      </c>
      <c r="AW191" s="12" t="n">
        <v>19.9100000000004</v>
      </c>
      <c r="AX191" s="12">
        <f>IFERROR(VLOOKUP(AW191,'CRUCE RIESGOS'!$C$8:$D$17,2,FALSE),"")</f>
        <v/>
      </c>
      <c r="AY191" s="12" t="n">
        <v>20.9100000000004</v>
      </c>
      <c r="AZ191" s="12">
        <f>IFERROR(VLOOKUP(AY191,'CRUCE RIESGOS'!$C$8:$D$17,2,FALSE),"")</f>
        <v/>
      </c>
      <c r="BA191" s="12" t="n">
        <v>21.9100000000004</v>
      </c>
      <c r="BB191" s="12">
        <f>IFERROR(VLOOKUP(BA191,'CRUCE RIESGOS'!$C$8:$D$17,2,FALSE),"")</f>
        <v/>
      </c>
      <c r="BC191" s="12" t="n">
        <v>22.9100000000004</v>
      </c>
      <c r="BD191" s="12">
        <f>IFERROR(VLOOKUP(BC191,'CRUCE RIESGOS'!$C$8:$D$17,2,FALSE),"")</f>
        <v/>
      </c>
      <c r="BE191" s="12" t="n">
        <v>23.9100000000004</v>
      </c>
      <c r="BF191" s="12">
        <f>IFERROR(VLOOKUP(BE191,'CRUCE RIESGOS'!$C$8:$D$17,2,FALSE),"")</f>
        <v/>
      </c>
      <c r="BG191" s="12" t="n">
        <v>24.9100000000005</v>
      </c>
      <c r="BH191" s="12">
        <f>IFERROR(VLOOKUP(BG191,'CRUCE RIESGOS'!$C$8:$D$17,2,FALSE),"")</f>
        <v/>
      </c>
      <c r="BI191" s="12" t="n">
        <v>25.9100000000005</v>
      </c>
      <c r="BJ191" s="12">
        <f>IFERROR(VLOOKUP(BI191,'CRUCE RIESGOS'!$C$8:$D$17,2,FALSE),"")</f>
        <v/>
      </c>
    </row>
    <row r="192">
      <c r="N192" s="12">
        <f>IF(N193&lt;&gt;""," -R","")</f>
        <v/>
      </c>
      <c r="P192" s="12">
        <f>IF(P193&lt;&gt;""," -R","")</f>
        <v/>
      </c>
      <c r="R192" s="12">
        <f>IF(R193&lt;&gt;""," -R","")</f>
        <v/>
      </c>
      <c r="T192" s="12">
        <f>IF(T193&lt;&gt;""," -R","")</f>
        <v/>
      </c>
      <c r="V192" s="12">
        <f>IF(V193&lt;&gt;""," -R","")</f>
        <v/>
      </c>
      <c r="X192" s="12">
        <f>IF(X193&lt;&gt;""," -R","")</f>
        <v/>
      </c>
      <c r="Z192" s="12">
        <f>IF(Z193&lt;&gt;""," -R","")</f>
        <v/>
      </c>
      <c r="AB192" s="12">
        <f>IF(AB193&lt;&gt;""," -R","")</f>
        <v/>
      </c>
      <c r="AD192" s="12">
        <f>IF(AD193&lt;&gt;""," -R","")</f>
        <v/>
      </c>
      <c r="AF192" s="12">
        <f>IF(AF193&lt;&gt;""," -R","")</f>
        <v/>
      </c>
      <c r="AH192" s="12">
        <f>IF(AH193&lt;&gt;""," -R","")</f>
        <v/>
      </c>
      <c r="AJ192" s="12">
        <f>IF(AJ193&lt;&gt;""," -R","")</f>
        <v/>
      </c>
      <c r="AL192" s="12">
        <f>IF(AL193&lt;&gt;""," -R","")</f>
        <v/>
      </c>
      <c r="AN192" s="12">
        <f>IF(AN193&lt;&gt;""," -R","")</f>
        <v/>
      </c>
      <c r="AP192" s="12">
        <f>IF(AP193&lt;&gt;""," -R","")</f>
        <v/>
      </c>
      <c r="AR192" s="12">
        <f>IF(AR193&lt;&gt;""," -R","")</f>
        <v/>
      </c>
      <c r="AT192" s="12">
        <f>IF(AT193&lt;&gt;""," -R","")</f>
        <v/>
      </c>
      <c r="AV192" s="12">
        <f>IF(AV193&lt;&gt;""," -R","")</f>
        <v/>
      </c>
      <c r="AX192" s="12">
        <f>IF(AX193&lt;&gt;""," -R","")</f>
        <v/>
      </c>
      <c r="AZ192" s="12">
        <f>IF(AZ193&lt;&gt;""," -R","")</f>
        <v/>
      </c>
      <c r="BB192" s="12">
        <f>IF(BB193&lt;&gt;""," -R","")</f>
        <v/>
      </c>
      <c r="BD192" s="12">
        <f>IF(BD193&lt;&gt;""," -R","")</f>
        <v/>
      </c>
      <c r="BF192" s="12">
        <f>IF(BF193&lt;&gt;""," -R","")</f>
        <v/>
      </c>
      <c r="BH192" s="12">
        <f>IF(BH193&lt;&gt;""," -R","")</f>
        <v/>
      </c>
      <c r="BJ192" s="12">
        <f>IF(BJ193&lt;&gt;""," -R","")</f>
        <v/>
      </c>
    </row>
    <row r="193">
      <c r="M193" s="12" t="n">
        <v>1.92</v>
      </c>
      <c r="N193" s="12">
        <f>IFERROR(VLOOKUP(M193,'CRUCE RIESGOS'!$C$8:$D$17,2,FALSE),"")</f>
        <v/>
      </c>
      <c r="O193" s="12" t="n">
        <v>2.92000000000002</v>
      </c>
      <c r="P193" s="12">
        <f>IFERROR(VLOOKUP(O193,'CRUCE RIESGOS'!$C$8:$D$17,2,FALSE),"")</f>
        <v/>
      </c>
      <c r="Q193" s="12" t="n">
        <v>3.92000000000004</v>
      </c>
      <c r="R193" s="12">
        <f>IFERROR(VLOOKUP(Q193,'CRUCE RIESGOS'!$C$8:$D$17,2,FALSE),"")</f>
        <v/>
      </c>
      <c r="S193" s="12" t="n">
        <v>4.92000000000006</v>
      </c>
      <c r="T193" s="12">
        <f>IFERROR(VLOOKUP(S193,'CRUCE RIESGOS'!$C$8:$D$17,2,FALSE),"")</f>
        <v/>
      </c>
      <c r="U193" s="12" t="n">
        <v>5.92000000000008</v>
      </c>
      <c r="V193" s="12">
        <f>IFERROR(VLOOKUP(U193,'CRUCE RIESGOS'!$C$8:$D$17,2,FALSE),"")</f>
        <v/>
      </c>
      <c r="W193" s="12" t="n">
        <v>6.9200000000001</v>
      </c>
      <c r="X193" s="12">
        <f>IFERROR(VLOOKUP(W193,'CRUCE RIESGOS'!$C$8:$D$17,2,FALSE),"")</f>
        <v/>
      </c>
      <c r="Y193" s="12" t="n">
        <v>7.92000000000012</v>
      </c>
      <c r="Z193" s="12">
        <f>IFERROR(VLOOKUP(Y193,'CRUCE RIESGOS'!$C$8:$D$17,2,FALSE),"")</f>
        <v/>
      </c>
      <c r="AA193" s="12" t="n">
        <v>8.92000000000014</v>
      </c>
      <c r="AB193" s="12">
        <f>IFERROR(VLOOKUP(AA193,'CRUCE RIESGOS'!$C$8:$D$17,2,FALSE),"")</f>
        <v/>
      </c>
      <c r="AC193" s="12" t="n">
        <v>9.92000000000016</v>
      </c>
      <c r="AD193" s="12">
        <f>IFERROR(VLOOKUP(AC193,'CRUCE RIESGOS'!$C$8:$D$17,2,FALSE),"")</f>
        <v/>
      </c>
      <c r="AE193" s="12" t="n">
        <v>10.9200000000002</v>
      </c>
      <c r="AF193" s="12">
        <f>IFERROR(VLOOKUP(AE193,'CRUCE RIESGOS'!$C$8:$D$17,2,FALSE),"")</f>
        <v/>
      </c>
      <c r="AG193" s="12" t="n">
        <v>11.9200000000002</v>
      </c>
      <c r="AH193" s="12">
        <f>IFERROR(VLOOKUP(AG193,'CRUCE RIESGOS'!$C$8:$D$17,2,FALSE),"")</f>
        <v/>
      </c>
      <c r="AI193" s="12" t="n">
        <v>12.9200000000002</v>
      </c>
      <c r="AJ193" s="12">
        <f>IFERROR(VLOOKUP(AI193,'CRUCE RIESGOS'!$C$8:$D$17,2,FALSE),"")</f>
        <v/>
      </c>
      <c r="AK193" s="12" t="n">
        <v>13.9200000000002</v>
      </c>
      <c r="AL193" s="12">
        <f>IFERROR(VLOOKUP(AK193,'CRUCE RIESGOS'!$C$8:$D$17,2,FALSE),"")</f>
        <v/>
      </c>
      <c r="AM193" s="12" t="n">
        <v>14.9200000000003</v>
      </c>
      <c r="AN193" s="12">
        <f>IFERROR(VLOOKUP(AM193,'CRUCE RIESGOS'!$C$8:$D$17,2,FALSE),"")</f>
        <v/>
      </c>
      <c r="AO193" s="12" t="n">
        <v>15.9200000000003</v>
      </c>
      <c r="AP193" s="12">
        <f>IFERROR(VLOOKUP(AO193,'CRUCE RIESGOS'!$C$8:$D$17,2,FALSE),"")</f>
        <v/>
      </c>
      <c r="AQ193" s="12" t="n">
        <v>16.9200000000003</v>
      </c>
      <c r="AR193" s="12">
        <f>IFERROR(VLOOKUP(AQ193,'CRUCE RIESGOS'!$C$8:$D$17,2,FALSE),"")</f>
        <v/>
      </c>
      <c r="AS193" s="12" t="n">
        <v>17.9200000000003</v>
      </c>
      <c r="AT193" s="12">
        <f>IFERROR(VLOOKUP(AS193,'CRUCE RIESGOS'!$C$8:$D$17,2,FALSE),"")</f>
        <v/>
      </c>
      <c r="AU193" s="12" t="n">
        <v>18.9200000000003</v>
      </c>
      <c r="AV193" s="12">
        <f>IFERROR(VLOOKUP(AU193,'CRUCE RIESGOS'!$C$8:$D$17,2,FALSE),"")</f>
        <v/>
      </c>
      <c r="AW193" s="12" t="n">
        <v>19.9200000000004</v>
      </c>
      <c r="AX193" s="12">
        <f>IFERROR(VLOOKUP(AW193,'CRUCE RIESGOS'!$C$8:$D$17,2,FALSE),"")</f>
        <v/>
      </c>
      <c r="AY193" s="12" t="n">
        <v>20.9200000000004</v>
      </c>
      <c r="AZ193" s="12">
        <f>IFERROR(VLOOKUP(AY193,'CRUCE RIESGOS'!$C$8:$D$17,2,FALSE),"")</f>
        <v/>
      </c>
      <c r="BA193" s="12" t="n">
        <v>21.9200000000004</v>
      </c>
      <c r="BB193" s="12">
        <f>IFERROR(VLOOKUP(BA193,'CRUCE RIESGOS'!$C$8:$D$17,2,FALSE),"")</f>
        <v/>
      </c>
      <c r="BC193" s="12" t="n">
        <v>22.9200000000004</v>
      </c>
      <c r="BD193" s="12">
        <f>IFERROR(VLOOKUP(BC193,'CRUCE RIESGOS'!$C$8:$D$17,2,FALSE),"")</f>
        <v/>
      </c>
      <c r="BE193" s="12" t="n">
        <v>23.9200000000004</v>
      </c>
      <c r="BF193" s="12">
        <f>IFERROR(VLOOKUP(BE193,'CRUCE RIESGOS'!$C$8:$D$17,2,FALSE),"")</f>
        <v/>
      </c>
      <c r="BG193" s="12" t="n">
        <v>24.9200000000005</v>
      </c>
      <c r="BH193" s="12">
        <f>IFERROR(VLOOKUP(BG193,'CRUCE RIESGOS'!$C$8:$D$17,2,FALSE),"")</f>
        <v/>
      </c>
      <c r="BI193" s="12" t="n">
        <v>25.9200000000005</v>
      </c>
      <c r="BJ193" s="12">
        <f>IFERROR(VLOOKUP(BI193,'CRUCE RIESGOS'!$C$8:$D$17,2,FALSE),"")</f>
        <v/>
      </c>
    </row>
    <row r="194">
      <c r="N194" s="12">
        <f>IF(N195&lt;&gt;""," -R","")</f>
        <v/>
      </c>
      <c r="P194" s="12">
        <f>IF(P195&lt;&gt;""," -R","")</f>
        <v/>
      </c>
      <c r="R194" s="12">
        <f>IF(R195&lt;&gt;""," -R","")</f>
        <v/>
      </c>
      <c r="T194" s="12">
        <f>IF(T195&lt;&gt;""," -R","")</f>
        <v/>
      </c>
      <c r="V194" s="12">
        <f>IF(V195&lt;&gt;""," -R","")</f>
        <v/>
      </c>
      <c r="X194" s="12">
        <f>IF(X195&lt;&gt;""," -R","")</f>
        <v/>
      </c>
      <c r="Z194" s="12">
        <f>IF(Z195&lt;&gt;""," -R","")</f>
        <v/>
      </c>
      <c r="AB194" s="12">
        <f>IF(AB195&lt;&gt;""," -R","")</f>
        <v/>
      </c>
      <c r="AD194" s="12">
        <f>IF(AD195&lt;&gt;""," -R","")</f>
        <v/>
      </c>
      <c r="AF194" s="12">
        <f>IF(AF195&lt;&gt;""," -R","")</f>
        <v/>
      </c>
      <c r="AH194" s="12">
        <f>IF(AH195&lt;&gt;""," -R","")</f>
        <v/>
      </c>
      <c r="AJ194" s="12">
        <f>IF(AJ195&lt;&gt;""," -R","")</f>
        <v/>
      </c>
      <c r="AL194" s="12">
        <f>IF(AL195&lt;&gt;""," -R","")</f>
        <v/>
      </c>
      <c r="AN194" s="12">
        <f>IF(AN195&lt;&gt;""," -R","")</f>
        <v/>
      </c>
      <c r="AP194" s="12">
        <f>IF(AP195&lt;&gt;""," -R","")</f>
        <v/>
      </c>
      <c r="AR194" s="12">
        <f>IF(AR195&lt;&gt;""," -R","")</f>
        <v/>
      </c>
      <c r="AT194" s="12">
        <f>IF(AT195&lt;&gt;""," -R","")</f>
        <v/>
      </c>
      <c r="AV194" s="12">
        <f>IF(AV195&lt;&gt;""," -R","")</f>
        <v/>
      </c>
      <c r="AX194" s="12">
        <f>IF(AX195&lt;&gt;""," -R","")</f>
        <v/>
      </c>
      <c r="AZ194" s="12">
        <f>IF(AZ195&lt;&gt;""," -R","")</f>
        <v/>
      </c>
      <c r="BB194" s="12">
        <f>IF(BB195&lt;&gt;""," -R","")</f>
        <v/>
      </c>
      <c r="BD194" s="12">
        <f>IF(BD195&lt;&gt;""," -R","")</f>
        <v/>
      </c>
      <c r="BF194" s="12">
        <f>IF(BF195&lt;&gt;""," -R","")</f>
        <v/>
      </c>
      <c r="BH194" s="12">
        <f>IF(BH195&lt;&gt;""," -R","")</f>
        <v/>
      </c>
      <c r="BJ194" s="12">
        <f>IF(BJ195&lt;&gt;""," -R","")</f>
        <v/>
      </c>
    </row>
    <row r="195">
      <c r="M195" s="12" t="n">
        <v>1.93</v>
      </c>
      <c r="N195" s="12">
        <f>IFERROR(VLOOKUP(M195,'CRUCE RIESGOS'!$C$8:$D$17,2,FALSE),"")</f>
        <v/>
      </c>
      <c r="O195" s="12" t="n">
        <v>2.93000000000002</v>
      </c>
      <c r="P195" s="12">
        <f>IFERROR(VLOOKUP(O195,'CRUCE RIESGOS'!$C$8:$D$17,2,FALSE),"")</f>
        <v/>
      </c>
      <c r="Q195" s="12" t="n">
        <v>3.93000000000004</v>
      </c>
      <c r="R195" s="12">
        <f>IFERROR(VLOOKUP(Q195,'CRUCE RIESGOS'!$C$8:$D$17,2,FALSE),"")</f>
        <v/>
      </c>
      <c r="S195" s="12" t="n">
        <v>4.93000000000006</v>
      </c>
      <c r="T195" s="12">
        <f>IFERROR(VLOOKUP(S195,'CRUCE RIESGOS'!$C$8:$D$17,2,FALSE),"")</f>
        <v/>
      </c>
      <c r="U195" s="12" t="n">
        <v>5.93000000000008</v>
      </c>
      <c r="V195" s="12">
        <f>IFERROR(VLOOKUP(U195,'CRUCE RIESGOS'!$C$8:$D$17,2,FALSE),"")</f>
        <v/>
      </c>
      <c r="W195" s="12" t="n">
        <v>6.9300000000001</v>
      </c>
      <c r="X195" s="12">
        <f>IFERROR(VLOOKUP(W195,'CRUCE RIESGOS'!$C$8:$D$17,2,FALSE),"")</f>
        <v/>
      </c>
      <c r="Y195" s="12" t="n">
        <v>7.93000000000012</v>
      </c>
      <c r="Z195" s="12">
        <f>IFERROR(VLOOKUP(Y195,'CRUCE RIESGOS'!$C$8:$D$17,2,FALSE),"")</f>
        <v/>
      </c>
      <c r="AA195" s="12" t="n">
        <v>8.93000000000014</v>
      </c>
      <c r="AB195" s="12">
        <f>IFERROR(VLOOKUP(AA195,'CRUCE RIESGOS'!$C$8:$D$17,2,FALSE),"")</f>
        <v/>
      </c>
      <c r="AC195" s="12" t="n">
        <v>9.93000000000016</v>
      </c>
      <c r="AD195" s="12">
        <f>IFERROR(VLOOKUP(AC195,'CRUCE RIESGOS'!$C$8:$D$17,2,FALSE),"")</f>
        <v/>
      </c>
      <c r="AE195" s="12" t="n">
        <v>10.9300000000002</v>
      </c>
      <c r="AF195" s="12">
        <f>IFERROR(VLOOKUP(AE195,'CRUCE RIESGOS'!$C$8:$D$17,2,FALSE),"")</f>
        <v/>
      </c>
      <c r="AG195" s="12" t="n">
        <v>11.9300000000002</v>
      </c>
      <c r="AH195" s="12">
        <f>IFERROR(VLOOKUP(AG195,'CRUCE RIESGOS'!$C$8:$D$17,2,FALSE),"")</f>
        <v/>
      </c>
      <c r="AI195" s="12" t="n">
        <v>12.9300000000002</v>
      </c>
      <c r="AJ195" s="12">
        <f>IFERROR(VLOOKUP(AI195,'CRUCE RIESGOS'!$C$8:$D$17,2,FALSE),"")</f>
        <v/>
      </c>
      <c r="AK195" s="12" t="n">
        <v>13.9300000000002</v>
      </c>
      <c r="AL195" s="12">
        <f>IFERROR(VLOOKUP(AK195,'CRUCE RIESGOS'!$C$8:$D$17,2,FALSE),"")</f>
        <v/>
      </c>
      <c r="AM195" s="12" t="n">
        <v>14.9300000000003</v>
      </c>
      <c r="AN195" s="12">
        <f>IFERROR(VLOOKUP(AM195,'CRUCE RIESGOS'!$C$8:$D$17,2,FALSE),"")</f>
        <v/>
      </c>
      <c r="AO195" s="12" t="n">
        <v>15.9300000000003</v>
      </c>
      <c r="AP195" s="12">
        <f>IFERROR(VLOOKUP(AO195,'CRUCE RIESGOS'!$C$8:$D$17,2,FALSE),"")</f>
        <v/>
      </c>
      <c r="AQ195" s="12" t="n">
        <v>16.9300000000003</v>
      </c>
      <c r="AR195" s="12">
        <f>IFERROR(VLOOKUP(AQ195,'CRUCE RIESGOS'!$C$8:$D$17,2,FALSE),"")</f>
        <v/>
      </c>
      <c r="AS195" s="12" t="n">
        <v>17.9300000000003</v>
      </c>
      <c r="AT195" s="12">
        <f>IFERROR(VLOOKUP(AS195,'CRUCE RIESGOS'!$C$8:$D$17,2,FALSE),"")</f>
        <v/>
      </c>
      <c r="AU195" s="12" t="n">
        <v>18.9300000000003</v>
      </c>
      <c r="AV195" s="12">
        <f>IFERROR(VLOOKUP(AU195,'CRUCE RIESGOS'!$C$8:$D$17,2,FALSE),"")</f>
        <v/>
      </c>
      <c r="AW195" s="12" t="n">
        <v>19.9300000000004</v>
      </c>
      <c r="AX195" s="12">
        <f>IFERROR(VLOOKUP(AW195,'CRUCE RIESGOS'!$C$8:$D$17,2,FALSE),"")</f>
        <v/>
      </c>
      <c r="AY195" s="12" t="n">
        <v>20.9300000000004</v>
      </c>
      <c r="AZ195" s="12">
        <f>IFERROR(VLOOKUP(AY195,'CRUCE RIESGOS'!$C$8:$D$17,2,FALSE),"")</f>
        <v/>
      </c>
      <c r="BA195" s="12" t="n">
        <v>21.9300000000004</v>
      </c>
      <c r="BB195" s="12">
        <f>IFERROR(VLOOKUP(BA195,'CRUCE RIESGOS'!$C$8:$D$17,2,FALSE),"")</f>
        <v/>
      </c>
      <c r="BC195" s="12" t="n">
        <v>22.9300000000004</v>
      </c>
      <c r="BD195" s="12">
        <f>IFERROR(VLOOKUP(BC195,'CRUCE RIESGOS'!$C$8:$D$17,2,FALSE),"")</f>
        <v/>
      </c>
      <c r="BE195" s="12" t="n">
        <v>23.9300000000004</v>
      </c>
      <c r="BF195" s="12">
        <f>IFERROR(VLOOKUP(BE195,'CRUCE RIESGOS'!$C$8:$D$17,2,FALSE),"")</f>
        <v/>
      </c>
      <c r="BG195" s="12" t="n">
        <v>24.9300000000005</v>
      </c>
      <c r="BH195" s="12">
        <f>IFERROR(VLOOKUP(BG195,'CRUCE RIESGOS'!$C$8:$D$17,2,FALSE),"")</f>
        <v/>
      </c>
      <c r="BI195" s="12" t="n">
        <v>25.9300000000005</v>
      </c>
      <c r="BJ195" s="12">
        <f>IFERROR(VLOOKUP(BI195,'CRUCE RIESGOS'!$C$8:$D$17,2,FALSE),"")</f>
        <v/>
      </c>
    </row>
    <row r="196">
      <c r="N196" s="12">
        <f>IF(N197&lt;&gt;""," -R","")</f>
        <v/>
      </c>
      <c r="P196" s="12">
        <f>IF(P197&lt;&gt;""," -R","")</f>
        <v/>
      </c>
      <c r="R196" s="12">
        <f>IF(R197&lt;&gt;""," -R","")</f>
        <v/>
      </c>
      <c r="T196" s="12">
        <f>IF(T197&lt;&gt;""," -R","")</f>
        <v/>
      </c>
      <c r="V196" s="12">
        <f>IF(V197&lt;&gt;""," -R","")</f>
        <v/>
      </c>
      <c r="X196" s="12">
        <f>IF(X197&lt;&gt;""," -R","")</f>
        <v/>
      </c>
      <c r="Z196" s="12">
        <f>IF(Z197&lt;&gt;""," -R","")</f>
        <v/>
      </c>
      <c r="AB196" s="12">
        <f>IF(AB197&lt;&gt;""," -R","")</f>
        <v/>
      </c>
      <c r="AD196" s="12">
        <f>IF(AD197&lt;&gt;""," -R","")</f>
        <v/>
      </c>
      <c r="AF196" s="12">
        <f>IF(AF197&lt;&gt;""," -R","")</f>
        <v/>
      </c>
      <c r="AH196" s="12">
        <f>IF(AH197&lt;&gt;""," -R","")</f>
        <v/>
      </c>
      <c r="AJ196" s="12">
        <f>IF(AJ197&lt;&gt;""," -R","")</f>
        <v/>
      </c>
      <c r="AL196" s="12">
        <f>IF(AL197&lt;&gt;""," -R","")</f>
        <v/>
      </c>
      <c r="AN196" s="12">
        <f>IF(AN197&lt;&gt;""," -R","")</f>
        <v/>
      </c>
      <c r="AP196" s="12">
        <f>IF(AP197&lt;&gt;""," -R","")</f>
        <v/>
      </c>
      <c r="AR196" s="12">
        <f>IF(AR197&lt;&gt;""," -R","")</f>
        <v/>
      </c>
      <c r="AT196" s="12">
        <f>IF(AT197&lt;&gt;""," -R","")</f>
        <v/>
      </c>
      <c r="AV196" s="12">
        <f>IF(AV197&lt;&gt;""," -R","")</f>
        <v/>
      </c>
      <c r="AX196" s="12">
        <f>IF(AX197&lt;&gt;""," -R","")</f>
        <v/>
      </c>
      <c r="AZ196" s="12">
        <f>IF(AZ197&lt;&gt;""," -R","")</f>
        <v/>
      </c>
      <c r="BB196" s="12">
        <f>IF(BB197&lt;&gt;""," -R","")</f>
        <v/>
      </c>
      <c r="BD196" s="12">
        <f>IF(BD197&lt;&gt;""," -R","")</f>
        <v/>
      </c>
      <c r="BF196" s="12">
        <f>IF(BF197&lt;&gt;""," -R","")</f>
        <v/>
      </c>
      <c r="BH196" s="12">
        <f>IF(BH197&lt;&gt;""," -R","")</f>
        <v/>
      </c>
      <c r="BJ196" s="12">
        <f>IF(BJ197&lt;&gt;""," -R","")</f>
        <v/>
      </c>
    </row>
    <row r="197">
      <c r="M197" s="12" t="n">
        <v>1.94</v>
      </c>
      <c r="N197" s="12">
        <f>IFERROR(VLOOKUP(M197,'CRUCE RIESGOS'!$C$8:$D$17,2,FALSE),"")</f>
        <v/>
      </c>
      <c r="O197" s="12" t="n">
        <v>2.94000000000002</v>
      </c>
      <c r="P197" s="12">
        <f>IFERROR(VLOOKUP(O197,'CRUCE RIESGOS'!$C$8:$D$17,2,FALSE),"")</f>
        <v/>
      </c>
      <c r="Q197" s="12" t="n">
        <v>3.94000000000004</v>
      </c>
      <c r="R197" s="12">
        <f>IFERROR(VLOOKUP(Q197,'CRUCE RIESGOS'!$C$8:$D$17,2,FALSE),"")</f>
        <v/>
      </c>
      <c r="S197" s="12" t="n">
        <v>4.94000000000006</v>
      </c>
      <c r="T197" s="12">
        <f>IFERROR(VLOOKUP(S197,'CRUCE RIESGOS'!$C$8:$D$17,2,FALSE),"")</f>
        <v/>
      </c>
      <c r="U197" s="12" t="n">
        <v>5.94000000000008</v>
      </c>
      <c r="V197" s="12">
        <f>IFERROR(VLOOKUP(U197,'CRUCE RIESGOS'!$C$8:$D$17,2,FALSE),"")</f>
        <v/>
      </c>
      <c r="W197" s="12" t="n">
        <v>6.9400000000001</v>
      </c>
      <c r="X197" s="12">
        <f>IFERROR(VLOOKUP(W197,'CRUCE RIESGOS'!$C$8:$D$17,2,FALSE),"")</f>
        <v/>
      </c>
      <c r="Y197" s="12" t="n">
        <v>7.94000000000012</v>
      </c>
      <c r="Z197" s="12">
        <f>IFERROR(VLOOKUP(Y197,'CRUCE RIESGOS'!$C$8:$D$17,2,FALSE),"")</f>
        <v/>
      </c>
      <c r="AA197" s="12" t="n">
        <v>8.94000000000014</v>
      </c>
      <c r="AB197" s="12">
        <f>IFERROR(VLOOKUP(AA197,'CRUCE RIESGOS'!$C$8:$D$17,2,FALSE),"")</f>
        <v/>
      </c>
      <c r="AC197" s="12" t="n">
        <v>9.940000000000159</v>
      </c>
      <c r="AD197" s="12">
        <f>IFERROR(VLOOKUP(AC197,'CRUCE RIESGOS'!$C$8:$D$17,2,FALSE),"")</f>
        <v/>
      </c>
      <c r="AE197" s="12" t="n">
        <v>10.9400000000002</v>
      </c>
      <c r="AF197" s="12">
        <f>IFERROR(VLOOKUP(AE197,'CRUCE RIESGOS'!$C$8:$D$17,2,FALSE),"")</f>
        <v/>
      </c>
      <c r="AG197" s="12" t="n">
        <v>11.9400000000002</v>
      </c>
      <c r="AH197" s="12">
        <f>IFERROR(VLOOKUP(AG197,'CRUCE RIESGOS'!$C$8:$D$17,2,FALSE),"")</f>
        <v/>
      </c>
      <c r="AI197" s="12" t="n">
        <v>12.9400000000002</v>
      </c>
      <c r="AJ197" s="12">
        <f>IFERROR(VLOOKUP(AI197,'CRUCE RIESGOS'!$C$8:$D$17,2,FALSE),"")</f>
        <v/>
      </c>
      <c r="AK197" s="12" t="n">
        <v>13.9400000000002</v>
      </c>
      <c r="AL197" s="12">
        <f>IFERROR(VLOOKUP(AK197,'CRUCE RIESGOS'!$C$8:$D$17,2,FALSE),"")</f>
        <v/>
      </c>
      <c r="AM197" s="12" t="n">
        <v>14.9400000000003</v>
      </c>
      <c r="AN197" s="12">
        <f>IFERROR(VLOOKUP(AM197,'CRUCE RIESGOS'!$C$8:$D$17,2,FALSE),"")</f>
        <v/>
      </c>
      <c r="AO197" s="12" t="n">
        <v>15.9400000000003</v>
      </c>
      <c r="AP197" s="12">
        <f>IFERROR(VLOOKUP(AO197,'CRUCE RIESGOS'!$C$8:$D$17,2,FALSE),"")</f>
        <v/>
      </c>
      <c r="AQ197" s="12" t="n">
        <v>16.9400000000003</v>
      </c>
      <c r="AR197" s="12">
        <f>IFERROR(VLOOKUP(AQ197,'CRUCE RIESGOS'!$C$8:$D$17,2,FALSE),"")</f>
        <v/>
      </c>
      <c r="AS197" s="12" t="n">
        <v>17.9400000000003</v>
      </c>
      <c r="AT197" s="12">
        <f>IFERROR(VLOOKUP(AS197,'CRUCE RIESGOS'!$C$8:$D$17,2,FALSE),"")</f>
        <v/>
      </c>
      <c r="AU197" s="12" t="n">
        <v>18.9400000000003</v>
      </c>
      <c r="AV197" s="12">
        <f>IFERROR(VLOOKUP(AU197,'CRUCE RIESGOS'!$C$8:$D$17,2,FALSE),"")</f>
        <v/>
      </c>
      <c r="AW197" s="12" t="n">
        <v>19.9400000000004</v>
      </c>
      <c r="AX197" s="12">
        <f>IFERROR(VLOOKUP(AW197,'CRUCE RIESGOS'!$C$8:$D$17,2,FALSE),"")</f>
        <v/>
      </c>
      <c r="AY197" s="12" t="n">
        <v>20.9400000000004</v>
      </c>
      <c r="AZ197" s="12">
        <f>IFERROR(VLOOKUP(AY197,'CRUCE RIESGOS'!$C$8:$D$17,2,FALSE),"")</f>
        <v/>
      </c>
      <c r="BA197" s="12" t="n">
        <v>21.9400000000004</v>
      </c>
      <c r="BB197" s="12">
        <f>IFERROR(VLOOKUP(BA197,'CRUCE RIESGOS'!$C$8:$D$17,2,FALSE),"")</f>
        <v/>
      </c>
      <c r="BC197" s="12" t="n">
        <v>22.9400000000004</v>
      </c>
      <c r="BD197" s="12">
        <f>IFERROR(VLOOKUP(BC197,'CRUCE RIESGOS'!$C$8:$D$17,2,FALSE),"")</f>
        <v/>
      </c>
      <c r="BE197" s="12" t="n">
        <v>23.9400000000004</v>
      </c>
      <c r="BF197" s="12">
        <f>IFERROR(VLOOKUP(BE197,'CRUCE RIESGOS'!$C$8:$D$17,2,FALSE),"")</f>
        <v/>
      </c>
      <c r="BG197" s="12" t="n">
        <v>24.9400000000005</v>
      </c>
      <c r="BH197" s="12">
        <f>IFERROR(VLOOKUP(BG197,'CRUCE RIESGOS'!$C$8:$D$17,2,FALSE),"")</f>
        <v/>
      </c>
      <c r="BI197" s="12" t="n">
        <v>25.9400000000005</v>
      </c>
      <c r="BJ197" s="12">
        <f>IFERROR(VLOOKUP(BI197,'CRUCE RIESGOS'!$C$8:$D$17,2,FALSE),"")</f>
        <v/>
      </c>
    </row>
    <row r="198">
      <c r="N198" s="12">
        <f>IF(N199&lt;&gt;""," -R","")</f>
        <v/>
      </c>
      <c r="P198" s="12">
        <f>IF(P199&lt;&gt;""," -R","")</f>
        <v/>
      </c>
      <c r="R198" s="12">
        <f>IF(R199&lt;&gt;""," -R","")</f>
        <v/>
      </c>
      <c r="T198" s="12">
        <f>IF(T199&lt;&gt;""," -R","")</f>
        <v/>
      </c>
      <c r="V198" s="12">
        <f>IF(V199&lt;&gt;""," -R","")</f>
        <v/>
      </c>
      <c r="X198" s="12">
        <f>IF(X199&lt;&gt;""," -R","")</f>
        <v/>
      </c>
      <c r="Z198" s="12">
        <f>IF(Z199&lt;&gt;""," -R","")</f>
        <v/>
      </c>
      <c r="AB198" s="12">
        <f>IF(AB199&lt;&gt;""," -R","")</f>
        <v/>
      </c>
      <c r="AD198" s="12">
        <f>IF(AD199&lt;&gt;""," -R","")</f>
        <v/>
      </c>
      <c r="AF198" s="12">
        <f>IF(AF199&lt;&gt;""," -R","")</f>
        <v/>
      </c>
      <c r="AH198" s="12">
        <f>IF(AH199&lt;&gt;""," -R","")</f>
        <v/>
      </c>
      <c r="AJ198" s="12">
        <f>IF(AJ199&lt;&gt;""," -R","")</f>
        <v/>
      </c>
      <c r="AL198" s="12">
        <f>IF(AL199&lt;&gt;""," -R","")</f>
        <v/>
      </c>
      <c r="AN198" s="12">
        <f>IF(AN199&lt;&gt;""," -R","")</f>
        <v/>
      </c>
      <c r="AP198" s="12">
        <f>IF(AP199&lt;&gt;""," -R","")</f>
        <v/>
      </c>
      <c r="AR198" s="12">
        <f>IF(AR199&lt;&gt;""," -R","")</f>
        <v/>
      </c>
      <c r="AT198" s="12">
        <f>IF(AT199&lt;&gt;""," -R","")</f>
        <v/>
      </c>
      <c r="AV198" s="12">
        <f>IF(AV199&lt;&gt;""," -R","")</f>
        <v/>
      </c>
      <c r="AX198" s="12">
        <f>IF(AX199&lt;&gt;""," -R","")</f>
        <v/>
      </c>
      <c r="AZ198" s="12">
        <f>IF(AZ199&lt;&gt;""," -R","")</f>
        <v/>
      </c>
      <c r="BB198" s="12">
        <f>IF(BB199&lt;&gt;""," -R","")</f>
        <v/>
      </c>
      <c r="BD198" s="12">
        <f>IF(BD199&lt;&gt;""," -R","")</f>
        <v/>
      </c>
      <c r="BF198" s="12">
        <f>IF(BF199&lt;&gt;""," -R","")</f>
        <v/>
      </c>
      <c r="BH198" s="12">
        <f>IF(BH199&lt;&gt;""," -R","")</f>
        <v/>
      </c>
      <c r="BJ198" s="12">
        <f>IF(BJ199&lt;&gt;""," -R","")</f>
        <v/>
      </c>
    </row>
    <row r="199">
      <c r="M199" s="12" t="n">
        <v>1.95</v>
      </c>
      <c r="N199" s="12">
        <f>IFERROR(VLOOKUP(M199,'CRUCE RIESGOS'!$C$8:$D$17,2,FALSE),"")</f>
        <v/>
      </c>
      <c r="O199" s="12" t="n">
        <v>2.95000000000002</v>
      </c>
      <c r="P199" s="12">
        <f>IFERROR(VLOOKUP(O199,'CRUCE RIESGOS'!$C$8:$D$17,2,FALSE),"")</f>
        <v/>
      </c>
      <c r="Q199" s="12" t="n">
        <v>3.95000000000004</v>
      </c>
      <c r="R199" s="12">
        <f>IFERROR(VLOOKUP(Q199,'CRUCE RIESGOS'!$C$8:$D$17,2,FALSE),"")</f>
        <v/>
      </c>
      <c r="S199" s="12" t="n">
        <v>4.95000000000006</v>
      </c>
      <c r="T199" s="12">
        <f>IFERROR(VLOOKUP(S199,'CRUCE RIESGOS'!$C$8:$D$17,2,FALSE),"")</f>
        <v/>
      </c>
      <c r="U199" s="12" t="n">
        <v>5.95000000000008</v>
      </c>
      <c r="V199" s="12">
        <f>IFERROR(VLOOKUP(U199,'CRUCE RIESGOS'!$C$8:$D$17,2,FALSE),"")</f>
        <v/>
      </c>
      <c r="W199" s="12" t="n">
        <v>6.9500000000001</v>
      </c>
      <c r="X199" s="12">
        <f>IFERROR(VLOOKUP(W199,'CRUCE RIESGOS'!$C$8:$D$17,2,FALSE),"")</f>
        <v/>
      </c>
      <c r="Y199" s="12" t="n">
        <v>7.95000000000012</v>
      </c>
      <c r="Z199" s="12">
        <f>IFERROR(VLOOKUP(Y199,'CRUCE RIESGOS'!$C$8:$D$17,2,FALSE),"")</f>
        <v/>
      </c>
      <c r="AA199" s="12" t="n">
        <v>8.95000000000014</v>
      </c>
      <c r="AB199" s="12">
        <f>IFERROR(VLOOKUP(AA199,'CRUCE RIESGOS'!$C$8:$D$17,2,FALSE),"")</f>
        <v/>
      </c>
      <c r="AC199" s="12" t="n">
        <v>9.950000000000159</v>
      </c>
      <c r="AD199" s="12">
        <f>IFERROR(VLOOKUP(AC199,'CRUCE RIESGOS'!$C$8:$D$17,2,FALSE),"")</f>
        <v/>
      </c>
      <c r="AE199" s="12" t="n">
        <v>10.9500000000002</v>
      </c>
      <c r="AF199" s="12">
        <f>IFERROR(VLOOKUP(AE199,'CRUCE RIESGOS'!$C$8:$D$17,2,FALSE),"")</f>
        <v/>
      </c>
      <c r="AG199" s="12" t="n">
        <v>11.9500000000002</v>
      </c>
      <c r="AH199" s="12">
        <f>IFERROR(VLOOKUP(AG199,'CRUCE RIESGOS'!$C$8:$D$17,2,FALSE),"")</f>
        <v/>
      </c>
      <c r="AI199" s="12" t="n">
        <v>12.9500000000002</v>
      </c>
      <c r="AJ199" s="12">
        <f>IFERROR(VLOOKUP(AI199,'CRUCE RIESGOS'!$C$8:$D$17,2,FALSE),"")</f>
        <v/>
      </c>
      <c r="AK199" s="12" t="n">
        <v>13.9500000000002</v>
      </c>
      <c r="AL199" s="12">
        <f>IFERROR(VLOOKUP(AK199,'CRUCE RIESGOS'!$C$8:$D$17,2,FALSE),"")</f>
        <v/>
      </c>
      <c r="AM199" s="12" t="n">
        <v>14.9500000000003</v>
      </c>
      <c r="AN199" s="12">
        <f>IFERROR(VLOOKUP(AM199,'CRUCE RIESGOS'!$C$8:$D$17,2,FALSE),"")</f>
        <v/>
      </c>
      <c r="AO199" s="12" t="n">
        <v>15.9500000000003</v>
      </c>
      <c r="AP199" s="12">
        <f>IFERROR(VLOOKUP(AO199,'CRUCE RIESGOS'!$C$8:$D$17,2,FALSE),"")</f>
        <v/>
      </c>
      <c r="AQ199" s="12" t="n">
        <v>16.9500000000003</v>
      </c>
      <c r="AR199" s="12">
        <f>IFERROR(VLOOKUP(AQ199,'CRUCE RIESGOS'!$C$8:$D$17,2,FALSE),"")</f>
        <v/>
      </c>
      <c r="AS199" s="12" t="n">
        <v>17.9500000000003</v>
      </c>
      <c r="AT199" s="12">
        <f>IFERROR(VLOOKUP(AS199,'CRUCE RIESGOS'!$C$8:$D$17,2,FALSE),"")</f>
        <v/>
      </c>
      <c r="AU199" s="12" t="n">
        <v>18.9500000000003</v>
      </c>
      <c r="AV199" s="12">
        <f>IFERROR(VLOOKUP(AU199,'CRUCE RIESGOS'!$C$8:$D$17,2,FALSE),"")</f>
        <v/>
      </c>
      <c r="AW199" s="12" t="n">
        <v>19.9500000000004</v>
      </c>
      <c r="AX199" s="12">
        <f>IFERROR(VLOOKUP(AW199,'CRUCE RIESGOS'!$C$8:$D$17,2,FALSE),"")</f>
        <v/>
      </c>
      <c r="AY199" s="12" t="n">
        <v>20.9500000000004</v>
      </c>
      <c r="AZ199" s="12">
        <f>IFERROR(VLOOKUP(AY199,'CRUCE RIESGOS'!$C$8:$D$17,2,FALSE),"")</f>
        <v/>
      </c>
      <c r="BA199" s="12" t="n">
        <v>21.9500000000004</v>
      </c>
      <c r="BB199" s="12">
        <f>IFERROR(VLOOKUP(BA199,'CRUCE RIESGOS'!$C$8:$D$17,2,FALSE),"")</f>
        <v/>
      </c>
      <c r="BC199" s="12" t="n">
        <v>22.9500000000004</v>
      </c>
      <c r="BD199" s="12">
        <f>IFERROR(VLOOKUP(BC199,'CRUCE RIESGOS'!$C$8:$D$17,2,FALSE),"")</f>
        <v/>
      </c>
      <c r="BE199" s="12" t="n">
        <v>23.9500000000004</v>
      </c>
      <c r="BF199" s="12">
        <f>IFERROR(VLOOKUP(BE199,'CRUCE RIESGOS'!$C$8:$D$17,2,FALSE),"")</f>
        <v/>
      </c>
      <c r="BG199" s="12" t="n">
        <v>24.9500000000005</v>
      </c>
      <c r="BH199" s="12">
        <f>IFERROR(VLOOKUP(BG199,'CRUCE RIESGOS'!$C$8:$D$17,2,FALSE),"")</f>
        <v/>
      </c>
      <c r="BI199" s="12" t="n">
        <v>25.9500000000005</v>
      </c>
      <c r="BJ199" s="12">
        <f>IFERROR(VLOOKUP(BI199,'CRUCE RIESGOS'!$C$8:$D$17,2,FALSE),"")</f>
        <v/>
      </c>
    </row>
    <row r="200">
      <c r="N200" s="12">
        <f>IF(N201&lt;&gt;""," -R","")</f>
        <v/>
      </c>
      <c r="P200" s="12">
        <f>IF(P201&lt;&gt;""," -R","")</f>
        <v/>
      </c>
      <c r="R200" s="12">
        <f>IF(R201&lt;&gt;""," -R","")</f>
        <v/>
      </c>
      <c r="T200" s="12">
        <f>IF(T201&lt;&gt;""," -R","")</f>
        <v/>
      </c>
      <c r="V200" s="12">
        <f>IF(V201&lt;&gt;""," -R","")</f>
        <v/>
      </c>
      <c r="X200" s="12">
        <f>IF(X201&lt;&gt;""," -R","")</f>
        <v/>
      </c>
      <c r="Z200" s="12">
        <f>IF(Z201&lt;&gt;""," -R","")</f>
        <v/>
      </c>
      <c r="AB200" s="12">
        <f>IF(AB201&lt;&gt;""," -R","")</f>
        <v/>
      </c>
      <c r="AD200" s="12">
        <f>IF(AD201&lt;&gt;""," -R","")</f>
        <v/>
      </c>
      <c r="AF200" s="12">
        <f>IF(AF201&lt;&gt;""," -R","")</f>
        <v/>
      </c>
      <c r="AH200" s="12">
        <f>IF(AH201&lt;&gt;""," -R","")</f>
        <v/>
      </c>
      <c r="AJ200" s="12">
        <f>IF(AJ201&lt;&gt;""," -R","")</f>
        <v/>
      </c>
      <c r="AL200" s="12">
        <f>IF(AL201&lt;&gt;""," -R","")</f>
        <v/>
      </c>
      <c r="AN200" s="12">
        <f>IF(AN201&lt;&gt;""," -R","")</f>
        <v/>
      </c>
      <c r="AP200" s="12">
        <f>IF(AP201&lt;&gt;""," -R","")</f>
        <v/>
      </c>
      <c r="AR200" s="12">
        <f>IF(AR201&lt;&gt;""," -R","")</f>
        <v/>
      </c>
      <c r="AT200" s="12">
        <f>IF(AT201&lt;&gt;""," -R","")</f>
        <v/>
      </c>
      <c r="AV200" s="12">
        <f>IF(AV201&lt;&gt;""," -R","")</f>
        <v/>
      </c>
      <c r="AX200" s="12">
        <f>IF(AX201&lt;&gt;""," -R","")</f>
        <v/>
      </c>
      <c r="AZ200" s="12">
        <f>IF(AZ201&lt;&gt;""," -R","")</f>
        <v/>
      </c>
      <c r="BB200" s="12">
        <f>IF(BB201&lt;&gt;""," -R","")</f>
        <v/>
      </c>
      <c r="BD200" s="12">
        <f>IF(BD201&lt;&gt;""," -R","")</f>
        <v/>
      </c>
      <c r="BF200" s="12">
        <f>IF(BF201&lt;&gt;""," -R","")</f>
        <v/>
      </c>
      <c r="BH200" s="12">
        <f>IF(BH201&lt;&gt;""," -R","")</f>
        <v/>
      </c>
      <c r="BJ200" s="12">
        <f>IF(BJ201&lt;&gt;""," -R","")</f>
        <v/>
      </c>
    </row>
    <row r="201">
      <c r="M201" s="12" t="n">
        <v>1.96</v>
      </c>
      <c r="N201" s="12">
        <f>IFERROR(VLOOKUP(M201,'CRUCE RIESGOS'!$C$8:$D$17,2,FALSE),"")</f>
        <v/>
      </c>
      <c r="O201" s="12" t="n">
        <v>2.96000000000002</v>
      </c>
      <c r="P201" s="12">
        <f>IFERROR(VLOOKUP(O201,'CRUCE RIESGOS'!$C$8:$D$17,2,FALSE),"")</f>
        <v/>
      </c>
      <c r="Q201" s="12" t="n">
        <v>3.96000000000004</v>
      </c>
      <c r="R201" s="12">
        <f>IFERROR(VLOOKUP(Q201,'CRUCE RIESGOS'!$C$8:$D$17,2,FALSE),"")</f>
        <v/>
      </c>
      <c r="S201" s="12" t="n">
        <v>4.96000000000006</v>
      </c>
      <c r="T201" s="12">
        <f>IFERROR(VLOOKUP(S201,'CRUCE RIESGOS'!$C$8:$D$17,2,FALSE),"")</f>
        <v/>
      </c>
      <c r="U201" s="12" t="n">
        <v>5.96000000000008</v>
      </c>
      <c r="V201" s="12">
        <f>IFERROR(VLOOKUP(U201,'CRUCE RIESGOS'!$C$8:$D$17,2,FALSE),"")</f>
        <v/>
      </c>
      <c r="W201" s="12" t="n">
        <v>6.9600000000001</v>
      </c>
      <c r="X201" s="12">
        <f>IFERROR(VLOOKUP(W201,'CRUCE RIESGOS'!$C$8:$D$17,2,FALSE),"")</f>
        <v/>
      </c>
      <c r="Y201" s="12" t="n">
        <v>7.96000000000012</v>
      </c>
      <c r="Z201" s="12">
        <f>IFERROR(VLOOKUP(Y201,'CRUCE RIESGOS'!$C$8:$D$17,2,FALSE),"")</f>
        <v/>
      </c>
      <c r="AA201" s="12" t="n">
        <v>8.960000000000139</v>
      </c>
      <c r="AB201" s="12">
        <f>IFERROR(VLOOKUP(AA201,'CRUCE RIESGOS'!$C$8:$D$17,2,FALSE),"")</f>
        <v/>
      </c>
      <c r="AC201" s="12" t="n">
        <v>9.960000000000161</v>
      </c>
      <c r="AD201" s="12">
        <f>IFERROR(VLOOKUP(AC201,'CRUCE RIESGOS'!$C$8:$D$17,2,FALSE),"")</f>
        <v/>
      </c>
      <c r="AE201" s="12" t="n">
        <v>10.9600000000002</v>
      </c>
      <c r="AF201" s="12">
        <f>IFERROR(VLOOKUP(AE201,'CRUCE RIESGOS'!$C$8:$D$17,2,FALSE),"")</f>
        <v/>
      </c>
      <c r="AG201" s="12" t="n">
        <v>11.9600000000002</v>
      </c>
      <c r="AH201" s="12">
        <f>IFERROR(VLOOKUP(AG201,'CRUCE RIESGOS'!$C$8:$D$17,2,FALSE),"")</f>
        <v/>
      </c>
      <c r="AI201" s="12" t="n">
        <v>12.9600000000002</v>
      </c>
      <c r="AJ201" s="12">
        <f>IFERROR(VLOOKUP(AI201,'CRUCE RIESGOS'!$C$8:$D$17,2,FALSE),"")</f>
        <v/>
      </c>
      <c r="AK201" s="12" t="n">
        <v>13.9600000000002</v>
      </c>
      <c r="AL201" s="12">
        <f>IFERROR(VLOOKUP(AK201,'CRUCE RIESGOS'!$C$8:$D$17,2,FALSE),"")</f>
        <v/>
      </c>
      <c r="AM201" s="12" t="n">
        <v>14.9600000000003</v>
      </c>
      <c r="AN201" s="12">
        <f>IFERROR(VLOOKUP(AM201,'CRUCE RIESGOS'!$C$8:$D$17,2,FALSE),"")</f>
        <v/>
      </c>
      <c r="AO201" s="12" t="n">
        <v>15.9600000000003</v>
      </c>
      <c r="AP201" s="12">
        <f>IFERROR(VLOOKUP(AO201,'CRUCE RIESGOS'!$C$8:$D$17,2,FALSE),"")</f>
        <v/>
      </c>
      <c r="AQ201" s="12" t="n">
        <v>16.9600000000003</v>
      </c>
      <c r="AR201" s="12">
        <f>IFERROR(VLOOKUP(AQ201,'CRUCE RIESGOS'!$C$8:$D$17,2,FALSE),"")</f>
        <v/>
      </c>
      <c r="AS201" s="12" t="n">
        <v>17.9600000000003</v>
      </c>
      <c r="AT201" s="12">
        <f>IFERROR(VLOOKUP(AS201,'CRUCE RIESGOS'!$C$8:$D$17,2,FALSE),"")</f>
        <v/>
      </c>
      <c r="AU201" s="12" t="n">
        <v>18.9600000000003</v>
      </c>
      <c r="AV201" s="12">
        <f>IFERROR(VLOOKUP(AU201,'CRUCE RIESGOS'!$C$8:$D$17,2,FALSE),"")</f>
        <v/>
      </c>
      <c r="AW201" s="12" t="n">
        <v>19.9600000000004</v>
      </c>
      <c r="AX201" s="12">
        <f>IFERROR(VLOOKUP(AW201,'CRUCE RIESGOS'!$C$8:$D$17,2,FALSE),"")</f>
        <v/>
      </c>
      <c r="AY201" s="12" t="n">
        <v>20.9600000000004</v>
      </c>
      <c r="AZ201" s="12">
        <f>IFERROR(VLOOKUP(AY201,'CRUCE RIESGOS'!$C$8:$D$17,2,FALSE),"")</f>
        <v/>
      </c>
      <c r="BA201" s="12" t="n">
        <v>21.9600000000004</v>
      </c>
      <c r="BB201" s="12">
        <f>IFERROR(VLOOKUP(BA201,'CRUCE RIESGOS'!$C$8:$D$17,2,FALSE),"")</f>
        <v/>
      </c>
      <c r="BC201" s="12" t="n">
        <v>22.9600000000004</v>
      </c>
      <c r="BD201" s="12">
        <f>IFERROR(VLOOKUP(BC201,'CRUCE RIESGOS'!$C$8:$D$17,2,FALSE),"")</f>
        <v/>
      </c>
      <c r="BE201" s="12" t="n">
        <v>23.9600000000004</v>
      </c>
      <c r="BF201" s="12">
        <f>IFERROR(VLOOKUP(BE201,'CRUCE RIESGOS'!$C$8:$D$17,2,FALSE),"")</f>
        <v/>
      </c>
      <c r="BG201" s="12" t="n">
        <v>24.9600000000005</v>
      </c>
      <c r="BH201" s="12">
        <f>IFERROR(VLOOKUP(BG201,'CRUCE RIESGOS'!$C$8:$D$17,2,FALSE),"")</f>
        <v/>
      </c>
      <c r="BI201" s="12" t="n">
        <v>25.9600000000005</v>
      </c>
      <c r="BJ201" s="12">
        <f>IFERROR(VLOOKUP(BI201,'CRUCE RIESGOS'!$C$8:$D$17,2,FALSE),"")</f>
        <v/>
      </c>
    </row>
    <row r="202">
      <c r="N202" s="12">
        <f>IF(N203&lt;&gt;""," -R","")</f>
        <v/>
      </c>
      <c r="P202" s="12">
        <f>IF(P203&lt;&gt;""," -R","")</f>
        <v/>
      </c>
      <c r="R202" s="12">
        <f>IF(R203&lt;&gt;""," -R","")</f>
        <v/>
      </c>
      <c r="T202" s="12">
        <f>IF(T203&lt;&gt;""," -R","")</f>
        <v/>
      </c>
      <c r="V202" s="12">
        <f>IF(V203&lt;&gt;""," -R","")</f>
        <v/>
      </c>
      <c r="X202" s="12">
        <f>IF(X203&lt;&gt;""," -R","")</f>
        <v/>
      </c>
      <c r="Z202" s="12">
        <f>IF(Z203&lt;&gt;""," -R","")</f>
        <v/>
      </c>
      <c r="AB202" s="12">
        <f>IF(AB203&lt;&gt;""," -R","")</f>
        <v/>
      </c>
      <c r="AD202" s="12">
        <f>IF(AD203&lt;&gt;""," -R","")</f>
        <v/>
      </c>
      <c r="AF202" s="12">
        <f>IF(AF203&lt;&gt;""," -R","")</f>
        <v/>
      </c>
      <c r="AH202" s="12">
        <f>IF(AH203&lt;&gt;""," -R","")</f>
        <v/>
      </c>
      <c r="AJ202" s="12">
        <f>IF(AJ203&lt;&gt;""," -R","")</f>
        <v/>
      </c>
      <c r="AL202" s="12">
        <f>IF(AL203&lt;&gt;""," -R","")</f>
        <v/>
      </c>
      <c r="AN202" s="12">
        <f>IF(AN203&lt;&gt;""," -R","")</f>
        <v/>
      </c>
      <c r="AP202" s="12">
        <f>IF(AP203&lt;&gt;""," -R","")</f>
        <v/>
      </c>
      <c r="AR202" s="12">
        <f>IF(AR203&lt;&gt;""," -R","")</f>
        <v/>
      </c>
      <c r="AT202" s="12">
        <f>IF(AT203&lt;&gt;""," -R","")</f>
        <v/>
      </c>
      <c r="AV202" s="12">
        <f>IF(AV203&lt;&gt;""," -R","")</f>
        <v/>
      </c>
      <c r="AX202" s="12">
        <f>IF(AX203&lt;&gt;""," -R","")</f>
        <v/>
      </c>
      <c r="AZ202" s="12">
        <f>IF(AZ203&lt;&gt;""," -R","")</f>
        <v/>
      </c>
      <c r="BB202" s="12">
        <f>IF(BB203&lt;&gt;""," -R","")</f>
        <v/>
      </c>
      <c r="BD202" s="12">
        <f>IF(BD203&lt;&gt;""," -R","")</f>
        <v/>
      </c>
      <c r="BF202" s="12">
        <f>IF(BF203&lt;&gt;""," -R","")</f>
        <v/>
      </c>
      <c r="BH202" s="12">
        <f>IF(BH203&lt;&gt;""," -R","")</f>
        <v/>
      </c>
      <c r="BJ202" s="12">
        <f>IF(BJ203&lt;&gt;""," -R","")</f>
        <v/>
      </c>
    </row>
    <row r="203">
      <c r="M203" s="12" t="n">
        <v>1.97</v>
      </c>
      <c r="N203" s="12">
        <f>IFERROR(VLOOKUP(M203,'CRUCE RIESGOS'!$C$8:$D$17,2,FALSE),"")</f>
        <v/>
      </c>
      <c r="O203" s="12" t="n">
        <v>2.97000000000002</v>
      </c>
      <c r="P203" s="12">
        <f>IFERROR(VLOOKUP(O203,'CRUCE RIESGOS'!$C$8:$D$17,2,FALSE),"")</f>
        <v/>
      </c>
      <c r="Q203" s="12" t="n">
        <v>3.97000000000004</v>
      </c>
      <c r="R203" s="12">
        <f>IFERROR(VLOOKUP(Q203,'CRUCE RIESGOS'!$C$8:$D$17,2,FALSE),"")</f>
        <v/>
      </c>
      <c r="S203" s="12" t="n">
        <v>4.97000000000006</v>
      </c>
      <c r="T203" s="12">
        <f>IFERROR(VLOOKUP(S203,'CRUCE RIESGOS'!$C$8:$D$17,2,FALSE),"")</f>
        <v/>
      </c>
      <c r="U203" s="12" t="n">
        <v>5.97000000000008</v>
      </c>
      <c r="V203" s="12">
        <f>IFERROR(VLOOKUP(U203,'CRUCE RIESGOS'!$C$8:$D$17,2,FALSE),"")</f>
        <v/>
      </c>
      <c r="W203" s="12" t="n">
        <v>6.9700000000001</v>
      </c>
      <c r="X203" s="12">
        <f>IFERROR(VLOOKUP(W203,'CRUCE RIESGOS'!$C$8:$D$17,2,FALSE),"")</f>
        <v/>
      </c>
      <c r="Y203" s="12" t="n">
        <v>7.97000000000012</v>
      </c>
      <c r="Z203" s="12">
        <f>IFERROR(VLOOKUP(Y203,'CRUCE RIESGOS'!$C$8:$D$17,2,FALSE),"")</f>
        <v/>
      </c>
      <c r="AA203" s="12" t="n">
        <v>8.970000000000139</v>
      </c>
      <c r="AB203" s="12">
        <f>IFERROR(VLOOKUP(AA203,'CRUCE RIESGOS'!$C$8:$D$17,2,FALSE),"")</f>
        <v/>
      </c>
      <c r="AC203" s="12" t="n">
        <v>9.970000000000161</v>
      </c>
      <c r="AD203" s="12">
        <f>IFERROR(VLOOKUP(AC203,'CRUCE RIESGOS'!$C$8:$D$17,2,FALSE),"")</f>
        <v/>
      </c>
      <c r="AE203" s="12" t="n">
        <v>10.9700000000002</v>
      </c>
      <c r="AF203" s="12">
        <f>IFERROR(VLOOKUP(AE203,'CRUCE RIESGOS'!$C$8:$D$17,2,FALSE),"")</f>
        <v/>
      </c>
      <c r="AG203" s="12" t="n">
        <v>11.9700000000002</v>
      </c>
      <c r="AH203" s="12">
        <f>IFERROR(VLOOKUP(AG203,'CRUCE RIESGOS'!$C$8:$D$17,2,FALSE),"")</f>
        <v/>
      </c>
      <c r="AI203" s="12" t="n">
        <v>12.9700000000002</v>
      </c>
      <c r="AJ203" s="12">
        <f>IFERROR(VLOOKUP(AI203,'CRUCE RIESGOS'!$C$8:$D$17,2,FALSE),"")</f>
        <v/>
      </c>
      <c r="AK203" s="12" t="n">
        <v>13.9700000000002</v>
      </c>
      <c r="AL203" s="12">
        <f>IFERROR(VLOOKUP(AK203,'CRUCE RIESGOS'!$C$8:$D$17,2,FALSE),"")</f>
        <v/>
      </c>
      <c r="AM203" s="12" t="n">
        <v>14.9700000000003</v>
      </c>
      <c r="AN203" s="12">
        <f>IFERROR(VLOOKUP(AM203,'CRUCE RIESGOS'!$C$8:$D$17,2,FALSE),"")</f>
        <v/>
      </c>
      <c r="AO203" s="12" t="n">
        <v>15.9700000000003</v>
      </c>
      <c r="AP203" s="12">
        <f>IFERROR(VLOOKUP(AO203,'CRUCE RIESGOS'!$C$8:$D$17,2,FALSE),"")</f>
        <v/>
      </c>
      <c r="AQ203" s="12" t="n">
        <v>16.9700000000003</v>
      </c>
      <c r="AR203" s="12">
        <f>IFERROR(VLOOKUP(AQ203,'CRUCE RIESGOS'!$C$8:$D$17,2,FALSE),"")</f>
        <v/>
      </c>
      <c r="AS203" s="12" t="n">
        <v>17.9700000000003</v>
      </c>
      <c r="AT203" s="12">
        <f>IFERROR(VLOOKUP(AS203,'CRUCE RIESGOS'!$C$8:$D$17,2,FALSE),"")</f>
        <v/>
      </c>
      <c r="AU203" s="12" t="n">
        <v>18.9700000000003</v>
      </c>
      <c r="AV203" s="12">
        <f>IFERROR(VLOOKUP(AU203,'CRUCE RIESGOS'!$C$8:$D$17,2,FALSE),"")</f>
        <v/>
      </c>
      <c r="AW203" s="12" t="n">
        <v>19.9700000000004</v>
      </c>
      <c r="AX203" s="12">
        <f>IFERROR(VLOOKUP(AW203,'CRUCE RIESGOS'!$C$8:$D$17,2,FALSE),"")</f>
        <v/>
      </c>
      <c r="AY203" s="12" t="n">
        <v>20.9700000000004</v>
      </c>
      <c r="AZ203" s="12">
        <f>IFERROR(VLOOKUP(AY203,'CRUCE RIESGOS'!$C$8:$D$17,2,FALSE),"")</f>
        <v/>
      </c>
      <c r="BA203" s="12" t="n">
        <v>21.9700000000004</v>
      </c>
      <c r="BB203" s="12">
        <f>IFERROR(VLOOKUP(BA203,'CRUCE RIESGOS'!$C$8:$D$17,2,FALSE),"")</f>
        <v/>
      </c>
      <c r="BC203" s="12" t="n">
        <v>22.9700000000004</v>
      </c>
      <c r="BD203" s="12">
        <f>IFERROR(VLOOKUP(BC203,'CRUCE RIESGOS'!$C$8:$D$17,2,FALSE),"")</f>
        <v/>
      </c>
      <c r="BE203" s="12" t="n">
        <v>23.9700000000004</v>
      </c>
      <c r="BF203" s="12">
        <f>IFERROR(VLOOKUP(BE203,'CRUCE RIESGOS'!$C$8:$D$17,2,FALSE),"")</f>
        <v/>
      </c>
      <c r="BG203" s="12" t="n">
        <v>24.9700000000005</v>
      </c>
      <c r="BH203" s="12">
        <f>IFERROR(VLOOKUP(BG203,'CRUCE RIESGOS'!$C$8:$D$17,2,FALSE),"")</f>
        <v/>
      </c>
      <c r="BI203" s="12" t="n">
        <v>25.9700000000005</v>
      </c>
      <c r="BJ203" s="12">
        <f>IFERROR(VLOOKUP(BI203,'CRUCE RIESGOS'!$C$8:$D$17,2,FALSE),"")</f>
        <v/>
      </c>
    </row>
    <row r="204">
      <c r="N204" s="12">
        <f>IF(N205&lt;&gt;""," -R","")</f>
        <v/>
      </c>
      <c r="P204" s="12">
        <f>IF(P205&lt;&gt;""," -R","")</f>
        <v/>
      </c>
      <c r="R204" s="12">
        <f>IF(R205&lt;&gt;""," -R","")</f>
        <v/>
      </c>
      <c r="T204" s="12">
        <f>IF(T205&lt;&gt;""," -R","")</f>
        <v/>
      </c>
      <c r="V204" s="12">
        <f>IF(V205&lt;&gt;""," -R","")</f>
        <v/>
      </c>
      <c r="X204" s="12">
        <f>IF(X205&lt;&gt;""," -R","")</f>
        <v/>
      </c>
      <c r="Z204" s="12">
        <f>IF(Z205&lt;&gt;""," -R","")</f>
        <v/>
      </c>
      <c r="AB204" s="12">
        <f>IF(AB205&lt;&gt;""," -R","")</f>
        <v/>
      </c>
      <c r="AD204" s="12">
        <f>IF(AD205&lt;&gt;""," -R","")</f>
        <v/>
      </c>
      <c r="AF204" s="12">
        <f>IF(AF205&lt;&gt;""," -R","")</f>
        <v/>
      </c>
      <c r="AH204" s="12">
        <f>IF(AH205&lt;&gt;""," -R","")</f>
        <v/>
      </c>
      <c r="AJ204" s="12">
        <f>IF(AJ205&lt;&gt;""," -R","")</f>
        <v/>
      </c>
      <c r="AL204" s="12">
        <f>IF(AL205&lt;&gt;""," -R","")</f>
        <v/>
      </c>
      <c r="AN204" s="12">
        <f>IF(AN205&lt;&gt;""," -R","")</f>
        <v/>
      </c>
      <c r="AP204" s="12">
        <f>IF(AP205&lt;&gt;""," -R","")</f>
        <v/>
      </c>
      <c r="AR204" s="12">
        <f>IF(AR205&lt;&gt;""," -R","")</f>
        <v/>
      </c>
      <c r="AT204" s="12">
        <f>IF(AT205&lt;&gt;""," -R","")</f>
        <v/>
      </c>
      <c r="AV204" s="12">
        <f>IF(AV205&lt;&gt;""," -R","")</f>
        <v/>
      </c>
      <c r="AX204" s="12">
        <f>IF(AX205&lt;&gt;""," -R","")</f>
        <v/>
      </c>
      <c r="AZ204" s="12">
        <f>IF(AZ205&lt;&gt;""," -R","")</f>
        <v/>
      </c>
      <c r="BB204" s="12">
        <f>IF(BB205&lt;&gt;""," -R","")</f>
        <v/>
      </c>
      <c r="BD204" s="12">
        <f>IF(BD205&lt;&gt;""," -R","")</f>
        <v/>
      </c>
      <c r="BF204" s="12">
        <f>IF(BF205&lt;&gt;""," -R","")</f>
        <v/>
      </c>
      <c r="BH204" s="12">
        <f>IF(BH205&lt;&gt;""," -R","")</f>
        <v/>
      </c>
      <c r="BJ204" s="12">
        <f>IF(BJ205&lt;&gt;""," -R","")</f>
        <v/>
      </c>
    </row>
    <row r="205">
      <c r="M205" s="12" t="n">
        <v>1.98</v>
      </c>
      <c r="N205" s="12">
        <f>IFERROR(VLOOKUP(M205,'CRUCE RIESGOS'!$C$8:$D$17,2,FALSE),"")</f>
        <v/>
      </c>
      <c r="O205" s="12" t="n">
        <v>2.98000000000002</v>
      </c>
      <c r="P205" s="12">
        <f>IFERROR(VLOOKUP(O205,'CRUCE RIESGOS'!$C$8:$D$17,2,FALSE),"")</f>
        <v/>
      </c>
      <c r="Q205" s="12" t="n">
        <v>3.98000000000004</v>
      </c>
      <c r="R205" s="12">
        <f>IFERROR(VLOOKUP(Q205,'CRUCE RIESGOS'!$C$8:$D$17,2,FALSE),"")</f>
        <v/>
      </c>
      <c r="S205" s="12" t="n">
        <v>4.98000000000006</v>
      </c>
      <c r="T205" s="12">
        <f>IFERROR(VLOOKUP(S205,'CRUCE RIESGOS'!$C$8:$D$17,2,FALSE),"")</f>
        <v/>
      </c>
      <c r="U205" s="12" t="n">
        <v>5.98000000000008</v>
      </c>
      <c r="V205" s="12">
        <f>IFERROR(VLOOKUP(U205,'CRUCE RIESGOS'!$C$8:$D$17,2,FALSE),"")</f>
        <v/>
      </c>
      <c r="W205" s="12" t="n">
        <v>6.9800000000001</v>
      </c>
      <c r="X205" s="12">
        <f>IFERROR(VLOOKUP(W205,'CRUCE RIESGOS'!$C$8:$D$17,2,FALSE),"")</f>
        <v/>
      </c>
      <c r="Y205" s="12" t="n">
        <v>7.98000000000012</v>
      </c>
      <c r="Z205" s="12">
        <f>IFERROR(VLOOKUP(Y205,'CRUCE RIESGOS'!$C$8:$D$17,2,FALSE),"")</f>
        <v/>
      </c>
      <c r="AA205" s="12" t="n">
        <v>8.980000000000141</v>
      </c>
      <c r="AB205" s="12">
        <f>IFERROR(VLOOKUP(AA205,'CRUCE RIESGOS'!$C$8:$D$17,2,FALSE),"")</f>
        <v/>
      </c>
      <c r="AC205" s="12" t="n">
        <v>9.98000000000016</v>
      </c>
      <c r="AD205" s="12">
        <f>IFERROR(VLOOKUP(AC205,'CRUCE RIESGOS'!$C$8:$D$17,2,FALSE),"")</f>
        <v/>
      </c>
      <c r="AE205" s="12" t="n">
        <v>10.9800000000002</v>
      </c>
      <c r="AF205" s="12">
        <f>IFERROR(VLOOKUP(AE205,'CRUCE RIESGOS'!$C$8:$D$17,2,FALSE),"")</f>
        <v/>
      </c>
      <c r="AG205" s="12" t="n">
        <v>11.9800000000002</v>
      </c>
      <c r="AH205" s="12">
        <f>IFERROR(VLOOKUP(AG205,'CRUCE RIESGOS'!$C$8:$D$17,2,FALSE),"")</f>
        <v/>
      </c>
      <c r="AI205" s="12" t="n">
        <v>12.9800000000002</v>
      </c>
      <c r="AJ205" s="12">
        <f>IFERROR(VLOOKUP(AI205,'CRUCE RIESGOS'!$C$8:$D$17,2,FALSE),"")</f>
        <v/>
      </c>
      <c r="AK205" s="12" t="n">
        <v>13.9800000000002</v>
      </c>
      <c r="AL205" s="12">
        <f>IFERROR(VLOOKUP(AK205,'CRUCE RIESGOS'!$C$8:$D$17,2,FALSE),"")</f>
        <v/>
      </c>
      <c r="AM205" s="12" t="n">
        <v>14.9800000000003</v>
      </c>
      <c r="AN205" s="12">
        <f>IFERROR(VLOOKUP(AM205,'CRUCE RIESGOS'!$C$8:$D$17,2,FALSE),"")</f>
        <v/>
      </c>
      <c r="AO205" s="12" t="n">
        <v>15.9800000000003</v>
      </c>
      <c r="AP205" s="12">
        <f>IFERROR(VLOOKUP(AO205,'CRUCE RIESGOS'!$C$8:$D$17,2,FALSE),"")</f>
        <v/>
      </c>
      <c r="AQ205" s="12" t="n">
        <v>16.9800000000003</v>
      </c>
      <c r="AR205" s="12">
        <f>IFERROR(VLOOKUP(AQ205,'CRUCE RIESGOS'!$C$8:$D$17,2,FALSE),"")</f>
        <v/>
      </c>
      <c r="AS205" s="12" t="n">
        <v>17.9800000000003</v>
      </c>
      <c r="AT205" s="12">
        <f>IFERROR(VLOOKUP(AS205,'CRUCE RIESGOS'!$C$8:$D$17,2,FALSE),"")</f>
        <v/>
      </c>
      <c r="AU205" s="12" t="n">
        <v>18.9800000000003</v>
      </c>
      <c r="AV205" s="12">
        <f>IFERROR(VLOOKUP(AU205,'CRUCE RIESGOS'!$C$8:$D$17,2,FALSE),"")</f>
        <v/>
      </c>
      <c r="AW205" s="12" t="n">
        <v>19.9800000000004</v>
      </c>
      <c r="AX205" s="12">
        <f>IFERROR(VLOOKUP(AW205,'CRUCE RIESGOS'!$C$8:$D$17,2,FALSE),"")</f>
        <v/>
      </c>
      <c r="AY205" s="12" t="n">
        <v>20.9800000000004</v>
      </c>
      <c r="AZ205" s="12">
        <f>IFERROR(VLOOKUP(AY205,'CRUCE RIESGOS'!$C$8:$D$17,2,FALSE),"")</f>
        <v/>
      </c>
      <c r="BA205" s="12" t="n">
        <v>21.9800000000004</v>
      </c>
      <c r="BB205" s="12">
        <f>IFERROR(VLOOKUP(BA205,'CRUCE RIESGOS'!$C$8:$D$17,2,FALSE),"")</f>
        <v/>
      </c>
      <c r="BC205" s="12" t="n">
        <v>22.9800000000004</v>
      </c>
      <c r="BD205" s="12">
        <f>IFERROR(VLOOKUP(BC205,'CRUCE RIESGOS'!$C$8:$D$17,2,FALSE),"")</f>
        <v/>
      </c>
      <c r="BE205" s="12" t="n">
        <v>23.9800000000004</v>
      </c>
      <c r="BF205" s="12">
        <f>IFERROR(VLOOKUP(BE205,'CRUCE RIESGOS'!$C$8:$D$17,2,FALSE),"")</f>
        <v/>
      </c>
      <c r="BG205" s="12" t="n">
        <v>24.9800000000005</v>
      </c>
      <c r="BH205" s="12">
        <f>IFERROR(VLOOKUP(BG205,'CRUCE RIESGOS'!$C$8:$D$17,2,FALSE),"")</f>
        <v/>
      </c>
      <c r="BI205" s="12" t="n">
        <v>25.9800000000005</v>
      </c>
      <c r="BJ205" s="12">
        <f>IFERROR(VLOOKUP(BI205,'CRUCE RIESGOS'!$C$8:$D$17,2,FALSE),"")</f>
        <v/>
      </c>
    </row>
    <row r="206">
      <c r="N206" s="12">
        <f>IF(N207&lt;&gt;""," -R","")</f>
        <v/>
      </c>
      <c r="P206" s="12">
        <f>IF(P207&lt;&gt;""," -R","")</f>
        <v/>
      </c>
      <c r="R206" s="12">
        <f>IF(R207&lt;&gt;""," -R","")</f>
        <v/>
      </c>
      <c r="T206" s="12">
        <f>IF(T207&lt;&gt;""," -R","")</f>
        <v/>
      </c>
      <c r="V206" s="12">
        <f>IF(V207&lt;&gt;""," -R","")</f>
        <v/>
      </c>
      <c r="X206" s="12">
        <f>IF(X207&lt;&gt;""," -R","")</f>
        <v/>
      </c>
      <c r="Z206" s="12">
        <f>IF(Z207&lt;&gt;""," -R","")</f>
        <v/>
      </c>
      <c r="AB206" s="12">
        <f>IF(AB207&lt;&gt;""," -R","")</f>
        <v/>
      </c>
      <c r="AD206" s="12">
        <f>IF(AD207&lt;&gt;""," -R","")</f>
        <v/>
      </c>
      <c r="AF206" s="12">
        <f>IF(AF207&lt;&gt;""," -R","")</f>
        <v/>
      </c>
      <c r="AH206" s="12">
        <f>IF(AH207&lt;&gt;""," -R","")</f>
        <v/>
      </c>
      <c r="AJ206" s="12">
        <f>IF(AJ207&lt;&gt;""," -R","")</f>
        <v/>
      </c>
      <c r="AL206" s="12">
        <f>IF(AL207&lt;&gt;""," -R","")</f>
        <v/>
      </c>
      <c r="AN206" s="12">
        <f>IF(AN207&lt;&gt;""," -R","")</f>
        <v/>
      </c>
      <c r="AP206" s="12">
        <f>IF(AP207&lt;&gt;""," -R","")</f>
        <v/>
      </c>
      <c r="AR206" s="12">
        <f>IF(AR207&lt;&gt;""," -R","")</f>
        <v/>
      </c>
      <c r="AT206" s="12">
        <f>IF(AT207&lt;&gt;""," -R","")</f>
        <v/>
      </c>
      <c r="AV206" s="12">
        <f>IF(AV207&lt;&gt;""," -R","")</f>
        <v/>
      </c>
      <c r="AX206" s="12">
        <f>IF(AX207&lt;&gt;""," -R","")</f>
        <v/>
      </c>
      <c r="AZ206" s="12">
        <f>IF(AZ207&lt;&gt;""," -R","")</f>
        <v/>
      </c>
      <c r="BB206" s="12">
        <f>IF(BB207&lt;&gt;""," -R","")</f>
        <v/>
      </c>
      <c r="BD206" s="12">
        <f>IF(BD207&lt;&gt;""," -R","")</f>
        <v/>
      </c>
      <c r="BF206" s="12">
        <f>IF(BF207&lt;&gt;""," -R","")</f>
        <v/>
      </c>
      <c r="BH206" s="12">
        <f>IF(BH207&lt;&gt;""," -R","")</f>
        <v/>
      </c>
      <c r="BJ206" s="12">
        <f>IF(BJ207&lt;&gt;""," -R","")</f>
        <v/>
      </c>
    </row>
    <row r="207">
      <c r="M207" s="12" t="n">
        <v>1.99</v>
      </c>
      <c r="N207" s="12">
        <f>IFERROR(VLOOKUP(M207,'CRUCE RIESGOS'!$C$8:$D$17,2,FALSE),"")</f>
        <v/>
      </c>
      <c r="O207" s="12" t="n">
        <v>2.99000000000002</v>
      </c>
      <c r="P207" s="12">
        <f>IFERROR(VLOOKUP(O207,'CRUCE RIESGOS'!$C$8:$D$17,2,FALSE),"")</f>
        <v/>
      </c>
      <c r="Q207" s="12" t="n">
        <v>3.99000000000004</v>
      </c>
      <c r="R207" s="12">
        <f>IFERROR(VLOOKUP(Q207,'CRUCE RIESGOS'!$C$8:$D$17,2,FALSE),"")</f>
        <v/>
      </c>
      <c r="S207" s="12" t="n">
        <v>4.99000000000006</v>
      </c>
      <c r="T207" s="12">
        <f>IFERROR(VLOOKUP(S207,'CRUCE RIESGOS'!$C$8:$D$17,2,FALSE),"")</f>
        <v/>
      </c>
      <c r="U207" s="12" t="n">
        <v>5.99000000000008</v>
      </c>
      <c r="V207" s="12">
        <f>IFERROR(VLOOKUP(U207,'CRUCE RIESGOS'!$C$8:$D$17,2,FALSE),"")</f>
        <v/>
      </c>
      <c r="W207" s="12" t="n">
        <v>6.9900000000001</v>
      </c>
      <c r="X207" s="12">
        <f>IFERROR(VLOOKUP(W207,'CRUCE RIESGOS'!$C$8:$D$17,2,FALSE),"")</f>
        <v/>
      </c>
      <c r="Y207" s="12" t="n">
        <v>7.99000000000012</v>
      </c>
      <c r="Z207" s="12">
        <f>IFERROR(VLOOKUP(Y207,'CRUCE RIESGOS'!$C$8:$D$17,2,FALSE),"")</f>
        <v/>
      </c>
      <c r="AA207" s="12" t="n">
        <v>8.990000000000141</v>
      </c>
      <c r="AB207" s="12">
        <f>IFERROR(VLOOKUP(AA207,'CRUCE RIESGOS'!$C$8:$D$17,2,FALSE),"")</f>
        <v/>
      </c>
      <c r="AC207" s="12" t="n">
        <v>9.99000000000016</v>
      </c>
      <c r="AD207" s="12">
        <f>IFERROR(VLOOKUP(AC207,'CRUCE RIESGOS'!$C$8:$D$17,2,FALSE),"")</f>
        <v/>
      </c>
      <c r="AE207" s="12" t="n">
        <v>10.9900000000002</v>
      </c>
      <c r="AF207" s="12">
        <f>IFERROR(VLOOKUP(AE207,'CRUCE RIESGOS'!$C$8:$D$17,2,FALSE),"")</f>
        <v/>
      </c>
      <c r="AG207" s="12" t="n">
        <v>11.9900000000002</v>
      </c>
      <c r="AH207" s="12">
        <f>IFERROR(VLOOKUP(AG207,'CRUCE RIESGOS'!$C$8:$D$17,2,FALSE),"")</f>
        <v/>
      </c>
      <c r="AI207" s="12" t="n">
        <v>12.9900000000002</v>
      </c>
      <c r="AJ207" s="12">
        <f>IFERROR(VLOOKUP(AI207,'CRUCE RIESGOS'!$C$8:$D$17,2,FALSE),"")</f>
        <v/>
      </c>
      <c r="AK207" s="12" t="n">
        <v>13.9900000000002</v>
      </c>
      <c r="AL207" s="12">
        <f>IFERROR(VLOOKUP(AK207,'CRUCE RIESGOS'!$C$8:$D$17,2,FALSE),"")</f>
        <v/>
      </c>
      <c r="AM207" s="12" t="n">
        <v>14.9900000000003</v>
      </c>
      <c r="AN207" s="12">
        <f>IFERROR(VLOOKUP(AM207,'CRUCE RIESGOS'!$C$8:$D$17,2,FALSE),"")</f>
        <v/>
      </c>
      <c r="AO207" s="12" t="n">
        <v>15.9900000000003</v>
      </c>
      <c r="AP207" s="12">
        <f>IFERROR(VLOOKUP(AO207,'CRUCE RIESGOS'!$C$8:$D$17,2,FALSE),"")</f>
        <v/>
      </c>
      <c r="AQ207" s="12" t="n">
        <v>16.9900000000003</v>
      </c>
      <c r="AR207" s="12">
        <f>IFERROR(VLOOKUP(AQ207,'CRUCE RIESGOS'!$C$8:$D$17,2,FALSE),"")</f>
        <v/>
      </c>
      <c r="AS207" s="12" t="n">
        <v>17.9900000000003</v>
      </c>
      <c r="AT207" s="12">
        <f>IFERROR(VLOOKUP(AS207,'CRUCE RIESGOS'!$C$8:$D$17,2,FALSE),"")</f>
        <v/>
      </c>
      <c r="AU207" s="12" t="n">
        <v>18.9900000000003</v>
      </c>
      <c r="AV207" s="12">
        <f>IFERROR(VLOOKUP(AU207,'CRUCE RIESGOS'!$C$8:$D$17,2,FALSE),"")</f>
        <v/>
      </c>
      <c r="AW207" s="12" t="n">
        <v>19.9900000000004</v>
      </c>
      <c r="AX207" s="12">
        <f>IFERROR(VLOOKUP(AW207,'CRUCE RIESGOS'!$C$8:$D$17,2,FALSE),"")</f>
        <v/>
      </c>
      <c r="AY207" s="12" t="n">
        <v>20.9900000000004</v>
      </c>
      <c r="AZ207" s="12">
        <f>IFERROR(VLOOKUP(AY207,'CRUCE RIESGOS'!$C$8:$D$17,2,FALSE),"")</f>
        <v/>
      </c>
      <c r="BA207" s="12" t="n">
        <v>21.9900000000004</v>
      </c>
      <c r="BB207" s="12">
        <f>IFERROR(VLOOKUP(BA207,'CRUCE RIESGOS'!$C$8:$D$17,2,FALSE),"")</f>
        <v/>
      </c>
      <c r="BC207" s="12" t="n">
        <v>22.9900000000004</v>
      </c>
      <c r="BD207" s="12">
        <f>IFERROR(VLOOKUP(BC207,'CRUCE RIESGOS'!$C$8:$D$17,2,FALSE),"")</f>
        <v/>
      </c>
      <c r="BE207" s="12" t="n">
        <v>23.9900000000004</v>
      </c>
      <c r="BF207" s="12">
        <f>IFERROR(VLOOKUP(BE207,'CRUCE RIESGOS'!$C$8:$D$17,2,FALSE),"")</f>
        <v/>
      </c>
      <c r="BG207" s="12" t="n">
        <v>24.9900000000005</v>
      </c>
      <c r="BH207" s="12">
        <f>IFERROR(VLOOKUP(BG207,'CRUCE RIESGOS'!$C$8:$D$17,2,FALSE),"")</f>
        <v/>
      </c>
      <c r="BI207" s="12" t="n">
        <v>25.9900000000005</v>
      </c>
      <c r="BJ207" s="12">
        <f>IFERROR(VLOOKUP(BI207,'CRUCE RIESGOS'!$C$8:$D$17,2,FALSE),"")</f>
        <v/>
      </c>
    </row>
  </sheetData>
  <sheetProtection selectLockedCells="0" selectUnlockedCells="0" algorithmName="SHA-512" sheet="1" objects="1" insertRows="1" insertHyperlinks="1" autoFilter="1" scenarios="1" formatColumns="0" deleteColumns="1" insertColumns="1" pivotTables="1" deleteRows="1" formatCells="0" saltValue="jv/Q/SDXbfs2AFM2ZdiA+g==" formatRows="0" sort="1" spinCount="100000" hashValue="Yfv7ZeSJVRQQt/4uFEN2oBbcKG5HEACqypLqpfKM44YucyAeDzRxk04BWHCNJYVm54h9uzbOSatLdAUde4g/xQ=="/>
  <mergeCells count="44">
    <mergeCell ref="C16:E16"/>
    <mergeCell ref="G12:H12"/>
    <mergeCell ref="H17:H19"/>
    <mergeCell ref="E8:E9"/>
    <mergeCell ref="I2:J2"/>
    <mergeCell ref="G11:H11"/>
    <mergeCell ref="D1:H1"/>
    <mergeCell ref="D3:H4"/>
    <mergeCell ref="I11:J11"/>
    <mergeCell ref="B1:C4"/>
    <mergeCell ref="I8:J9"/>
    <mergeCell ref="B12:C12"/>
    <mergeCell ref="B11:C11"/>
    <mergeCell ref="F8:F9"/>
    <mergeCell ref="I16:J16"/>
    <mergeCell ref="D2:H2"/>
    <mergeCell ref="G10:H10"/>
    <mergeCell ref="C17:E17"/>
    <mergeCell ref="B14:C14"/>
    <mergeCell ref="G13:H13"/>
    <mergeCell ref="B8:C8"/>
    <mergeCell ref="I3:J3"/>
    <mergeCell ref="B13:C13"/>
    <mergeCell ref="I12:J12"/>
    <mergeCell ref="B5:J5"/>
    <mergeCell ref="C19:E19"/>
    <mergeCell ref="G17:G19"/>
    <mergeCell ref="B10:C10"/>
    <mergeCell ref="C18:E18"/>
    <mergeCell ref="D8:D9"/>
    <mergeCell ref="G14:H14"/>
    <mergeCell ref="I14:J14"/>
    <mergeCell ref="B9:C9"/>
    <mergeCell ref="C15:E15"/>
    <mergeCell ref="G8:H9"/>
    <mergeCell ref="C23:J23"/>
    <mergeCell ref="I1:J1"/>
    <mergeCell ref="I17:J19"/>
    <mergeCell ref="I4:J4"/>
    <mergeCell ref="I10:J10"/>
    <mergeCell ref="B6:J7"/>
    <mergeCell ref="G15:J15"/>
    <mergeCell ref="I13:J13"/>
    <mergeCell ref="B21:J21"/>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36">
      <formula>"ALTO"</formula>
    </cfRule>
    <cfRule type="cellIs" priority="3" operator="equal" dxfId="1">
      <formula>"MODERADO"</formula>
    </cfRule>
    <cfRule type="cellIs" priority="4" operator="equal" dxfId="0">
      <formula>"BAJO"</formula>
    </cfRule>
  </conditionalFormatting>
  <hyperlinks>
    <hyperlink ref="A6" location="'IDENTIFICACIÓN DOFA'!A1" display="REGRESAR"/>
  </hyperlinks>
  <pageMargins left="0.7" right="0.7" top="0.75" bottom="0.75" header="0.3" footer="0.3"/>
  <pageSetup orientation="portrait"/>
  <drawing xmlns:r="http://schemas.openxmlformats.org/officeDocument/2006/relationships" r:id="rId1"/>
</worksheet>
</file>

<file path=xl/worksheets/sheet13.xml><?xml version="1.0" encoding="utf-8"?>
<worksheet xmlns="http://schemas.openxmlformats.org/spreadsheetml/2006/main">
  <sheetPr codeName="Hoja5">
    <tabColor rgb="FFEDE395"/>
    <outlinePr summaryBelow="1" summaryRight="1"/>
    <pageSetUpPr/>
  </sheetPr>
  <dimension ref="A1:AT118"/>
  <sheetViews>
    <sheetView showGridLines="0" showRowColHeaders="0" topLeftCell="D1" zoomScale="70" zoomScaleNormal="70" workbookViewId="0">
      <pane xSplit="2" ySplit="9" topLeftCell="F13" activePane="bottomRight" state="frozen"/>
      <selection activeCell="D1" sqref="D1"/>
      <selection pane="topRight" activeCell="F1" sqref="F1"/>
      <selection pane="bottomLeft" activeCell="D10" sqref="D10"/>
      <selection pane="bottomRight" activeCell="F14" sqref="F14"/>
    </sheetView>
  </sheetViews>
  <sheetFormatPr baseColWidth="10" defaultColWidth="11.44140625" defaultRowHeight="14.4"/>
  <cols>
    <col hidden="1" style="638" min="1" max="3"/>
    <col width="5.44140625" customWidth="1" style="81" min="4" max="4"/>
    <col width="61.21875" customWidth="1" style="19" min="5" max="5"/>
    <col width="73" customWidth="1" style="19" min="6" max="6"/>
    <col width="51.5546875" customWidth="1" style="19" min="7" max="7"/>
    <col width="31.5546875" customWidth="1" style="19" min="8" max="8"/>
    <col width="27.44140625" customWidth="1" style="19" min="9" max="9"/>
    <col width="23.44140625" bestFit="1" customWidth="1" style="19" min="10" max="10"/>
    <col width="40.44140625" customWidth="1" style="19" min="11" max="11"/>
    <col width="81" bestFit="1" customWidth="1" style="19" min="12" max="12"/>
    <col width="45.5546875" customWidth="1" style="19" min="13" max="13"/>
    <col width="25.5546875" customWidth="1" style="19" min="14" max="14"/>
    <col width="30.5546875" customWidth="1" style="19" min="15" max="15"/>
    <col width="27.44140625" customWidth="1" style="19" min="16" max="16"/>
    <col width="28.21875" customWidth="1" style="20" min="17" max="17"/>
    <col width="25" customWidth="1" style="638" min="18" max="18"/>
    <col width="23.44140625" customWidth="1" style="638" min="19" max="19"/>
    <col width="21.21875" customWidth="1" style="638" min="20" max="20"/>
    <col hidden="1" width="21.21875" customWidth="1" style="638" min="21" max="21"/>
    <col hidden="1" width="41.5546875" customWidth="1" style="647" min="22" max="22"/>
    <col width="21.21875" customWidth="1" style="638" min="23" max="23"/>
    <col width="41.5546875" customWidth="1" style="647" min="24" max="24"/>
    <col width="21.5546875" customWidth="1" style="638" min="25" max="25"/>
    <col width="17.77734375" customWidth="1" style="638" min="26" max="26"/>
    <col width="22" customWidth="1" style="638" min="27" max="27"/>
    <col width="17.5546875" customWidth="1" style="638" min="28" max="28"/>
    <col width="17.5546875" customWidth="1" style="15" min="29" max="29"/>
    <col width="60.44140625" customWidth="1" style="17" min="30" max="30"/>
    <col width="17.5546875" customWidth="1" style="15" min="31" max="31"/>
    <col width="63.5546875" customWidth="1" style="17" min="32" max="32"/>
    <col width="17.5546875" customWidth="1" style="15" min="33" max="33"/>
    <col width="34.77734375" customWidth="1" style="17" min="34" max="34"/>
    <col width="17.5546875" customWidth="1" style="15" min="35" max="35"/>
    <col width="34.77734375" customWidth="1" style="17" min="36" max="36"/>
    <col width="17.5546875" customWidth="1" style="15" min="37" max="37"/>
    <col width="34.77734375" customWidth="1" style="17" min="38" max="38"/>
    <col width="17.5546875" customWidth="1" style="15" min="39" max="39"/>
    <col width="34.77734375" customWidth="1" style="17" min="40" max="40"/>
    <col width="11.44140625" customWidth="1" style="638" min="41" max="16384"/>
  </cols>
  <sheetData>
    <row r="1" ht="23.25" customFormat="1" customHeight="1" s="166">
      <c r="A1" s="2" t="n"/>
      <c r="B1" s="366" t="n"/>
      <c r="C1" s="170" t="n"/>
      <c r="D1" s="403" t="inlineStr">
        <is>
          <t xml:space="preserve"> </t>
        </is>
      </c>
      <c r="E1" s="653" t="n"/>
      <c r="F1" s="363" t="inlineStr">
        <is>
          <t>MACROPROCESO ESTRATÉGICO</t>
        </is>
      </c>
      <c r="G1" s="654" t="n"/>
      <c r="H1" s="654" t="n"/>
      <c r="I1" s="654" t="n"/>
      <c r="J1" s="654" t="n"/>
      <c r="K1" s="654" t="n"/>
      <c r="L1" s="654" t="n"/>
      <c r="M1" s="654" t="n"/>
      <c r="N1" s="654" t="n"/>
      <c r="O1" s="654" t="n"/>
      <c r="P1" s="654" t="n"/>
      <c r="Q1" s="654" t="n"/>
      <c r="R1" s="654" t="n"/>
      <c r="S1" s="654" t="n"/>
      <c r="T1" s="654" t="n"/>
      <c r="U1" s="654" t="n"/>
      <c r="V1" s="654" t="n"/>
      <c r="W1" s="654" t="n"/>
      <c r="X1" s="654" t="n"/>
      <c r="Y1" s="654" t="n"/>
      <c r="Z1" s="654" t="n"/>
      <c r="AA1" s="654" t="n"/>
      <c r="AB1" s="654" t="n"/>
      <c r="AC1" s="654" t="n"/>
      <c r="AD1" s="654" t="n"/>
      <c r="AE1" s="654" t="n"/>
      <c r="AF1" s="654" t="n"/>
      <c r="AG1" s="654" t="n"/>
      <c r="AH1" s="654" t="n"/>
      <c r="AI1" s="654" t="n"/>
      <c r="AJ1" s="654" t="n"/>
      <c r="AK1" s="654" t="n"/>
      <c r="AL1" s="655" t="n"/>
      <c r="AM1" s="363" t="inlineStr">
        <is>
          <t>CÓDIGO: ESGr028</t>
        </is>
      </c>
      <c r="AN1" s="655" t="n"/>
      <c r="AO1" s="167" t="n"/>
      <c r="AP1" s="167" t="n"/>
      <c r="AQ1" s="167" t="n"/>
      <c r="AR1" s="167" t="n"/>
      <c r="AS1" s="167" t="n"/>
      <c r="AT1" s="167" t="n"/>
    </row>
    <row r="2" ht="21.75" customFormat="1" customHeight="1" s="166">
      <c r="A2" s="2" t="n"/>
      <c r="B2" s="688" t="n"/>
      <c r="C2" s="170" t="n"/>
      <c r="E2" s="657" t="n"/>
      <c r="F2" s="363" t="inlineStr">
        <is>
          <t>PROCESO GESTIÓN SISTEMAS INTEGRADOS - CALIDAD</t>
        </is>
      </c>
      <c r="G2" s="654" t="n"/>
      <c r="H2" s="654" t="n"/>
      <c r="I2" s="654" t="n"/>
      <c r="J2" s="654" t="n"/>
      <c r="K2" s="654" t="n"/>
      <c r="L2" s="654" t="n"/>
      <c r="M2" s="654" t="n"/>
      <c r="N2" s="654" t="n"/>
      <c r="O2" s="654" t="n"/>
      <c r="P2" s="654" t="n"/>
      <c r="Q2" s="654" t="n"/>
      <c r="R2" s="654" t="n"/>
      <c r="S2" s="654" t="n"/>
      <c r="T2" s="654" t="n"/>
      <c r="U2" s="654" t="n"/>
      <c r="V2" s="654" t="n"/>
      <c r="W2" s="654" t="n"/>
      <c r="X2" s="654" t="n"/>
      <c r="Y2" s="654" t="n"/>
      <c r="Z2" s="654" t="n"/>
      <c r="AA2" s="654" t="n"/>
      <c r="AB2" s="654" t="n"/>
      <c r="AC2" s="654" t="n"/>
      <c r="AD2" s="654" t="n"/>
      <c r="AE2" s="654" t="n"/>
      <c r="AF2" s="654" t="n"/>
      <c r="AG2" s="654" t="n"/>
      <c r="AH2" s="654" t="n"/>
      <c r="AI2" s="654" t="n"/>
      <c r="AJ2" s="654" t="n"/>
      <c r="AK2" s="654" t="n"/>
      <c r="AL2" s="655" t="n"/>
      <c r="AM2" s="363" t="inlineStr">
        <is>
          <t>VERSIÓN: 18</t>
        </is>
      </c>
      <c r="AN2" s="655" t="n"/>
      <c r="AO2" s="167" t="n"/>
      <c r="AP2" s="167" t="n"/>
      <c r="AQ2" s="167" t="n"/>
      <c r="AR2" s="167" t="n"/>
      <c r="AS2" s="167" t="n"/>
      <c r="AT2" s="167" t="n"/>
    </row>
    <row r="3" ht="15" customFormat="1" customHeight="1" s="166">
      <c r="A3" s="2" t="n"/>
      <c r="B3" s="688" t="n"/>
      <c r="C3" s="171" t="n"/>
      <c r="E3" s="657" t="n"/>
      <c r="F3" s="363" t="inlineStr">
        <is>
          <t>GESTIÓN DEL RIESGO Y LAS OPORTUNIDADES</t>
        </is>
      </c>
      <c r="G3" s="658" t="n"/>
      <c r="H3" s="658" t="n"/>
      <c r="I3" s="658" t="n"/>
      <c r="J3" s="658" t="n"/>
      <c r="K3" s="658" t="n"/>
      <c r="L3" s="658" t="n"/>
      <c r="M3" s="658" t="n"/>
      <c r="N3" s="658" t="n"/>
      <c r="O3" s="658" t="n"/>
      <c r="P3" s="658" t="n"/>
      <c r="Q3" s="658" t="n"/>
      <c r="R3" s="658" t="n"/>
      <c r="S3" s="658" t="n"/>
      <c r="T3" s="658" t="n"/>
      <c r="U3" s="658" t="n"/>
      <c r="V3" s="658" t="n"/>
      <c r="W3" s="658" t="n"/>
      <c r="X3" s="658" t="n"/>
      <c r="Y3" s="658" t="n"/>
      <c r="Z3" s="658" t="n"/>
      <c r="AA3" s="658" t="n"/>
      <c r="AB3" s="658" t="n"/>
      <c r="AC3" s="658" t="n"/>
      <c r="AD3" s="658" t="n"/>
      <c r="AE3" s="658" t="n"/>
      <c r="AF3" s="658" t="n"/>
      <c r="AG3" s="658" t="n"/>
      <c r="AH3" s="658" t="n"/>
      <c r="AI3" s="658" t="n"/>
      <c r="AJ3" s="658" t="n"/>
      <c r="AK3" s="658" t="n"/>
      <c r="AL3" s="653" t="n"/>
      <c r="AM3" s="363" t="inlineStr">
        <is>
          <t>VIGENCIA: 2025-04-11</t>
        </is>
      </c>
      <c r="AN3" s="655" t="n"/>
      <c r="AO3" s="167" t="n"/>
      <c r="AP3" s="167" t="n"/>
      <c r="AQ3" s="167" t="n"/>
      <c r="AR3" s="167" t="n"/>
      <c r="AS3" s="167" t="n"/>
      <c r="AT3" s="167" t="n"/>
    </row>
    <row r="4" ht="12.75" customFormat="1" customHeight="1" s="166">
      <c r="A4" s="2" t="n"/>
      <c r="B4" s="687" t="n"/>
      <c r="C4" s="172" t="n"/>
      <c r="D4" s="661" t="n"/>
      <c r="E4" s="660" t="n"/>
      <c r="F4" s="659" t="n"/>
      <c r="G4" s="661" t="n"/>
      <c r="H4" s="661" t="n"/>
      <c r="I4" s="661" t="n"/>
      <c r="J4" s="661" t="n"/>
      <c r="K4" s="661" t="n"/>
      <c r="L4" s="661" t="n"/>
      <c r="M4" s="661" t="n"/>
      <c r="N4" s="661" t="n"/>
      <c r="O4" s="661" t="n"/>
      <c r="P4" s="661" t="n"/>
      <c r="Q4" s="661" t="n"/>
      <c r="R4" s="661" t="n"/>
      <c r="S4" s="661" t="n"/>
      <c r="T4" s="661" t="n"/>
      <c r="U4" s="661" t="n"/>
      <c r="V4" s="661" t="n"/>
      <c r="W4" s="661" t="n"/>
      <c r="X4" s="661" t="n"/>
      <c r="Y4" s="661" t="n"/>
      <c r="Z4" s="661" t="n"/>
      <c r="AA4" s="661" t="n"/>
      <c r="AB4" s="661" t="n"/>
      <c r="AC4" s="661" t="n"/>
      <c r="AD4" s="661" t="n"/>
      <c r="AE4" s="661" t="n"/>
      <c r="AF4" s="661" t="n"/>
      <c r="AG4" s="661" t="n"/>
      <c r="AH4" s="661" t="n"/>
      <c r="AI4" s="661" t="n"/>
      <c r="AJ4" s="661" t="n"/>
      <c r="AK4" s="661" t="n"/>
      <c r="AL4" s="660" t="n"/>
      <c r="AM4" s="363" t="inlineStr">
        <is>
          <t>PÁGINA: 9 de 11</t>
        </is>
      </c>
      <c r="AN4" s="655" t="n"/>
      <c r="AO4" s="167" t="n"/>
      <c r="AP4" s="167" t="n"/>
      <c r="AQ4" s="167" t="n"/>
      <c r="AR4" s="167" t="n"/>
      <c r="AS4" s="167" t="n"/>
      <c r="AT4" s="167" t="n"/>
    </row>
    <row r="5">
      <c r="E5" s="84" t="inlineStr">
        <is>
          <t>REGRESAR</t>
        </is>
      </c>
      <c r="V5" s="638" t="n"/>
      <c r="X5" s="638" t="n"/>
    </row>
    <row r="6">
      <c r="V6" s="638" t="n"/>
      <c r="X6" s="638" t="n"/>
    </row>
    <row r="7">
      <c r="V7" s="638" t="n"/>
      <c r="X7" s="638" t="n"/>
    </row>
    <row r="8" ht="32.25" customHeight="1">
      <c r="A8" s="25" t="n"/>
      <c r="B8" s="25" t="n"/>
      <c r="C8" s="25" t="n"/>
      <c r="D8" s="553" t="inlineStr">
        <is>
          <t>IDENTIFICACIÓN DE LAS OPORTUNIDADES</t>
        </is>
      </c>
      <c r="E8" s="678" t="n"/>
      <c r="F8" s="678" t="n"/>
      <c r="G8" s="679" t="n"/>
      <c r="H8" s="553" t="inlineStr">
        <is>
          <t>VALORACIÓN DE LA OPORTUNIDAD INHERENTE</t>
        </is>
      </c>
      <c r="I8" s="678" t="n"/>
      <c r="J8" s="678" t="n"/>
      <c r="K8" s="678" t="n"/>
      <c r="L8" s="678" t="n"/>
      <c r="M8" s="679" t="n"/>
      <c r="N8" s="614" t="inlineStr">
        <is>
          <t>VALORACIÓN DE CONTROLES</t>
        </is>
      </c>
      <c r="O8" s="678" t="n"/>
      <c r="P8" s="678" t="n"/>
      <c r="Q8" s="678" t="n"/>
      <c r="R8" s="678" t="n"/>
      <c r="S8" s="678" t="n"/>
      <c r="T8" s="678" t="n"/>
      <c r="U8" s="678" t="n"/>
      <c r="V8" s="678" t="n"/>
      <c r="W8" s="678" t="n"/>
      <c r="X8" s="679" t="n"/>
      <c r="Y8" s="614" t="inlineStr">
        <is>
          <t>VALORACIÓN DE LA OPORTUNIDAD RESIDUAL</t>
        </is>
      </c>
      <c r="Z8" s="678" t="n"/>
      <c r="AA8" s="678" t="n"/>
      <c r="AB8" s="679" t="n"/>
      <c r="AC8" s="613" t="inlineStr">
        <is>
          <t>CONCLUSIONES DEL SEGUIMIENTO (DILIGENCIADO POR LA OFICINA DE CONTROL INTERNO)</t>
        </is>
      </c>
      <c r="AD8" s="678" t="n"/>
      <c r="AE8" s="678" t="n"/>
      <c r="AF8" s="678" t="n"/>
      <c r="AG8" s="678" t="n"/>
      <c r="AH8" s="678" t="n"/>
      <c r="AI8" s="678" t="n"/>
      <c r="AJ8" s="678" t="n"/>
      <c r="AK8" s="678" t="n"/>
      <c r="AL8" s="678" t="n"/>
      <c r="AM8" s="678" t="n"/>
      <c r="AN8" s="679" t="n"/>
    </row>
    <row r="9" ht="48" customFormat="1" customHeight="1" s="21">
      <c r="A9" s="26" t="inlineStr">
        <is>
          <t>CUADRANTE</t>
        </is>
      </c>
      <c r="B9" s="26" t="inlineStr">
        <is>
          <t>DECIMAL</t>
        </is>
      </c>
      <c r="C9" s="26" t="inlineStr">
        <is>
          <t>SUMA</t>
        </is>
      </c>
      <c r="D9" s="96" t="inlineStr">
        <is>
          <t>ID</t>
        </is>
      </c>
      <c r="E9" s="96" t="inlineStr">
        <is>
          <t>CAUSAS (FACTORES DOFA)</t>
        </is>
      </c>
      <c r="F9" s="96" t="inlineStr">
        <is>
          <t>CONSECUENCIA (OPORTUNIDADES)</t>
        </is>
      </c>
      <c r="G9" s="96" t="inlineStr">
        <is>
          <t>CLASIFICACIÓN</t>
        </is>
      </c>
      <c r="H9" s="96" t="inlineStr">
        <is>
          <t>PROBABILIDAD DE OCURRENCIA</t>
        </is>
      </c>
      <c r="I9" s="96" t="inlineStr">
        <is>
          <t>MAGNITUD DEL IMPACTO</t>
        </is>
      </c>
      <c r="J9" s="96" t="inlineStr">
        <is>
          <t xml:space="preserve">VALORACIÓN </t>
        </is>
      </c>
      <c r="K9" s="96" t="inlineStr">
        <is>
          <t>NIVEL</t>
        </is>
      </c>
      <c r="L9" s="96" t="inlineStr">
        <is>
          <t>CONTROLES APLICABLES</t>
        </is>
      </c>
      <c r="M9" s="96" t="inlineStr">
        <is>
          <t>ENTREGABLES</t>
        </is>
      </c>
      <c r="N9" s="156" t="inlineStr">
        <is>
          <t>AFECTACIÓN DEL CONTROL</t>
        </is>
      </c>
      <c r="O9" s="156" t="inlineStr">
        <is>
          <t>HERRAMIENTA PARA EJERCER CONTROL</t>
        </is>
      </c>
      <c r="P9" s="156" t="inlineStr">
        <is>
          <t>DOCUMENTACIÓN EN EL MANEJO DE LA HERRAMIENTA</t>
        </is>
      </c>
      <c r="Q9" s="156" t="inlineStr">
        <is>
          <t>LA HERRAMIENTA DEMUESTRA SER EFECTIVA</t>
        </is>
      </c>
      <c r="R9" s="156" t="inlineStr">
        <is>
          <t>RESPONSABLE DEL CONTROL Y SEGUIMIENTO</t>
        </is>
      </c>
      <c r="S9" s="156" t="inlineStr">
        <is>
          <t>FRECUENCIA ADECUADA DEL CONTROL</t>
        </is>
      </c>
      <c r="T9" s="156" t="inlineStr">
        <is>
          <t>SUMATORIA</t>
        </is>
      </c>
      <c r="U9" s="156" t="inlineStr">
        <is>
          <t>FECHA DE LA VALORACIÓN</t>
        </is>
      </c>
      <c r="V9" s="156" t="inlineStr">
        <is>
          <t>JUSTIFICACIÓN DE LA VALORACIÓN</t>
        </is>
      </c>
      <c r="W9" s="156" t="inlineStr">
        <is>
          <t>FECHA DE LA VALORACIÓN</t>
        </is>
      </c>
      <c r="X9" s="156" t="inlineStr">
        <is>
          <t>JUSTIFICACIÓN DE LA VALORACIÓN</t>
        </is>
      </c>
      <c r="Y9" s="156" t="inlineStr">
        <is>
          <t>PROBABILIDAD DE OCURRENCIA</t>
        </is>
      </c>
      <c r="Z9" s="156" t="inlineStr">
        <is>
          <t>MAGNITUD DEL IMPACTO</t>
        </is>
      </c>
      <c r="AA9" s="156" t="inlineStr">
        <is>
          <t xml:space="preserve">VALORACIÓN </t>
        </is>
      </c>
      <c r="AB9" s="156" t="inlineStr">
        <is>
          <t>NIVEL</t>
        </is>
      </c>
      <c r="AC9" s="97" t="inlineStr">
        <is>
          <t>FECHA DE SEGUIMIENTO</t>
        </is>
      </c>
      <c r="AD9" s="97" t="inlineStr">
        <is>
          <t>OBSERVACIONES Y RECOMENDACIONES</t>
        </is>
      </c>
      <c r="AE9" s="97" t="inlineStr">
        <is>
          <t>FECHA DE SEGUIMIENTO</t>
        </is>
      </c>
      <c r="AF9" s="97" t="inlineStr">
        <is>
          <t>OBSERVACIONES Y RECOMENDACIONES</t>
        </is>
      </c>
      <c r="AG9" s="97" t="inlineStr">
        <is>
          <t>FECHA DE SEGUIMIENTO</t>
        </is>
      </c>
      <c r="AH9" s="97" t="inlineStr">
        <is>
          <t>OBSERVACIONES Y RECOMENDACIONES</t>
        </is>
      </c>
      <c r="AI9" s="97" t="inlineStr">
        <is>
          <t>FECHA DE SEGUIMIENTO</t>
        </is>
      </c>
      <c r="AJ9" s="97" t="inlineStr">
        <is>
          <t>OBSERVACIONES Y RECOMENDACIONES</t>
        </is>
      </c>
      <c r="AK9" s="97" t="inlineStr">
        <is>
          <t>FECHA DE SEGUIMIENTO</t>
        </is>
      </c>
      <c r="AL9" s="97" t="inlineStr">
        <is>
          <t>OBSERVACIONES Y RECOMENDACIONES</t>
        </is>
      </c>
      <c r="AM9" s="97" t="inlineStr">
        <is>
          <t>FECHA DE SEGUIMIENTO</t>
        </is>
      </c>
      <c r="AN9" s="97" t="inlineStr">
        <is>
          <t>OBSERVACIONES Y RECOMENDACIONES</t>
        </is>
      </c>
    </row>
    <row r="10" ht="244.8" customFormat="1" customHeight="1" s="647">
      <c r="A10" s="638">
        <f>IF(AND(Y10=1,Z10=1),1,IF(AND(Y10=1,Z10=2),2,IF(AND(Y10=1,Z10=3),3,IF(AND(Y10=1,Z10=4),4,IF(AND(Y10=1,Z10=5),5,IF(AND(Y10=2,Z10=1),6,IF(AND(Y10=2,Z10=2),7,IF(AND(Y10=2,Z10=3),8,IF(AND(Y10=2,Z10=4),9,IF(AND(Y10=2,Z10=5),10,IF(AND(Y10=3,Z10=1),11,IF(AND(Y10=3,Z10=2),12,IF(AND(Y10=3,Z10=3),13,IF(AND(Y10=3,Z10=4),14,IF(AND(Y10=3,Z10=5),15,IF(AND(Y10=4,Z10=1),16,IF(AND(Y10=4,Z10=2),17,IF(AND(Y10=4,Z10=3),18,IF(AND(Y10=4,Z10=4),19,IF(AND(Y10=4,Z10=5),20,IF(AND(Y10=5,Z10=1),21,IF(AND(Y10=5,Z10=2),22,IF(AND(Y10=5,Z10=3),23,IF(AND(Y10=5,Z10=4),24,IF(AND(Y10=5,Z10=5),25,"")))))))))))))))))))))))))</f>
        <v/>
      </c>
      <c r="B10" s="638">
        <f>IF(A10="","",1/100)</f>
        <v/>
      </c>
      <c r="C10" s="638">
        <f>IFERROR(A10+B10,"")</f>
        <v/>
      </c>
      <c r="D10" s="30" t="n">
        <v>1</v>
      </c>
      <c r="E10" s="163" t="inlineStr">
        <is>
          <t>F1. Cultura laboral respetuosa, agradable y enfocada al servicio. 
F2. Comunicación asertiva entre los funcionarios de la oficina.
F5. Equipo de trabajo competente y comprometido con los objetivos del proceso.                                                                     
F6. Crecimiento de los funcionarios a nivel académico. 
F8. Contar con espacios deportivos al servicio de los funcionarios de la Universidad que permiten generar bienestar.</t>
        </is>
      </c>
      <c r="F10" s="163" t="inlineStr">
        <is>
          <t>Generar una cercanía entre el SG-SST y los procesos mediante el acompañamientos realizados  por los integrantes del equipo de la oficina de SST.</t>
        </is>
      </c>
      <c r="G10" s="163" t="inlineStr">
        <is>
          <t>Oportunidad de Imagen: Está relacionada con la percepción y la confianza por parte de la ciudadanía hacia la institución.</t>
        </is>
      </c>
      <c r="H10" s="164" t="n">
        <v>5</v>
      </c>
      <c r="I10" s="164" t="n">
        <v>5</v>
      </c>
      <c r="J10" s="639">
        <f>IF(OR(H10="",I10=""),"",H10*I10)</f>
        <v/>
      </c>
      <c r="K10" s="639">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
      </c>
      <c r="L10" s="164" t="inlineStr">
        <is>
          <t xml:space="preserve">Mediante la realización de los planes e trabajo de los funcionarios. </t>
        </is>
      </c>
      <c r="M10" s="164" t="inlineStr">
        <is>
          <t xml:space="preserve">Plan de trabajo </t>
        </is>
      </c>
      <c r="N10" s="164" t="inlineStr">
        <is>
          <t>IMPACTO</t>
        </is>
      </c>
      <c r="O10" s="164" t="n">
        <v>15</v>
      </c>
      <c r="P10" s="164" t="n">
        <v>15</v>
      </c>
      <c r="Q10" s="164" t="n">
        <v>30</v>
      </c>
      <c r="R10" s="164" t="n">
        <v>15</v>
      </c>
      <c r="S10" s="164" t="n">
        <v>25</v>
      </c>
      <c r="T10" s="640">
        <f>IFERROR(SUM(O10:S10),"")</f>
        <v/>
      </c>
      <c r="U10" s="641" t="n">
        <v>44531</v>
      </c>
      <c r="V10" s="164" t="inlineStr">
        <is>
          <t>Se realizó la actualización del plan de trabajo 2021 del cual se derivan los planes de trabajo de los funcionarios.</t>
        </is>
      </c>
      <c r="W10" s="641" t="n">
        <v>44698</v>
      </c>
      <c r="X10" s="164" t="inlineStr">
        <is>
          <t>Se realizó la actualización del plan de trabajo para la vigencia de 2022</t>
        </is>
      </c>
      <c r="Y10" s="639">
        <f>IF(J10="","",IF(OR(N10="",N10="IMPACTO"),H10,IF(T10&lt;=50,H10,IF(AND(T10&lt;=75,H10&lt;5),H10+1,IF(AND(T10&lt;=75,H10=5),H10,IF(AND(T10&lt;=100,H10&lt;4),H10+2,IF(AND(T10&lt;=100,H10=4),H10+1,IF(AND(T10&lt;=100,H10=5),H10,""))))))))</f>
        <v/>
      </c>
      <c r="Z10" s="639">
        <f>IF(J10="","",IF(OR(N10="",N10="PROBABILIDAD"),I10,IF(T10&lt;=50,I10,IF(AND(T10&lt;=75,I10&lt;5),I10+1,IF(AND(T10&lt;=75,I10=5),I10,IF(AND(T10&lt;=100,I10&lt;4),I10+2,IF(AND(T10&lt;=100,I10=4),I10+1,IF(AND(T10&lt;=100,I10=5),I10,""))))))))</f>
        <v/>
      </c>
      <c r="AA10" s="639">
        <f>IF(OR(Y10="",Z10=""),"",Y10*Z10)</f>
        <v/>
      </c>
      <c r="AB10" s="639">
        <f>IF(AA10="","",IF(AND(Y10=1,Z10=1),"BAJO",IF(AND(Y10=1,Z10=2),"BAJO",IF(AND(Y10=1,Z10=3),"MODERADO",IF(AND(Y10=1,Z10=4),"FAVORABLE",IF(AND(Y10=1,Z10=5),"FAVORABLE",IF(AND(Y10=2,Z10=1),"BAJO",IF(AND(Y10=2,Z10=2),"BAJO",IF(AND(Y10=2,Z10=3),"MODERADO",IF(AND(Y10=2,Z10=4),"FAVORABLE",IF(AND(Y10=2,Z10=5),"ALTO",IF(AND(Y10=3,Z10=1),"BAJO",IF(AND(Y10=3,Z10=2),"MODERADO",IF(AND(Y10=3,Z10=3),"FAVORABLE",IF(AND(Y10=3,Z10=4),"ALTO",IF(AND(Y10=3,Z10=5),"ALTO",IF(AND(Y10=4,Z10=1),"MODERADO",IF(AND(Y10=4,Z10=2),"FAVORABLE",IF(AND(Y10=4,Z10=3),"FAVORABLE",IF(AND(Y10=4,Z10=4),"ALTO",IF(AND(Y10=4,Z10=5),"ALTO",IF(AND(Y10=5,Z10=1),"FAVORABLE",IF(AND(Y10=5,Z10=2),"FAVORABLE",IF(AND(Y10=5,Z10=3),"ALTO",IF(AND(Y10=5,Z10=4),"ALTO",IF(AND(Y10=5,Z10=5),"ALTO",""))))))))))))))))))))))))))</f>
        <v/>
      </c>
      <c r="AC10" s="642" t="n">
        <v>44510</v>
      </c>
      <c r="AD10" s="643" t="inlineStr">
        <is>
          <t>En seguimiento a las Oportunidades de los Riesgos de la Oficina del Sistema de Gestión de Seguridad y Salud en el Trabajo se evidencia por parte del Proceso los formatos ATHr194 "Plan de Trabajo de SG-SST" los Planes de Trabajo programados con la Sede, Seccionales y Extensiones de la Universidad de Cundinamarca en los cuales se establecen las fechas programas para actividades de acompañamiento.</t>
        </is>
      </c>
      <c r="AE10" s="642" t="n">
        <v>44803</v>
      </c>
      <c r="AF10" s="644" t="inlineStr">
        <is>
          <t xml:space="preserve">En seguimiento a las Oportunidades de los Riesgos de la Oficina del Sistema de Gestión de Seguridad y Salud en el Trabajo se evidencia por parte del Proceso PDF: capacitación identificación de riesgos y peligros, capacitación y entrega de kit de bioseguridad, cronograma de comunicaciones, Día de la seguridad y de la salud, feria de la salud, inducción y reinducción del SG-SST, INSPECCION DEL PUESTO DEL TRABAJO, MEDIDAS PREVENTIVAS, Pausas visuales y tamizaje visual, presentación capacitación, inspección locativa, registro de asistencia ambiental, reporte accidentes e incidentes, trabajo en equipo y entrega de kit bioseguridad, vacunación Covid y tamizaje. </t>
        </is>
      </c>
      <c r="AG10" s="642" t="n">
        <v>45559</v>
      </c>
      <c r="AH10" s="644" t="inlineStr">
        <is>
          <t>El ESG SST cuenta con una contratación de gestores para toda las unides regionales mediante contratación de termino fijo, la cual permite, realizar un mayor acompañamiento a los diferentes procesos en todas las unidades regionales.
Para los acompañamientos de academia se generó una estrategia de participación en las diferentes reuniones de programa para las diferentes facultades.
Se atienden las solicitudes de inspeccione de puestos de trabajo requeridos por las áreas.
Se establecen planes de trabajo en los cuales se incluyen actividades de promoción y prevención.</t>
        </is>
      </c>
      <c r="AI10" s="645" t="n"/>
      <c r="AJ10" s="646" t="n"/>
      <c r="AK10" s="645" t="n"/>
      <c r="AL10" s="646" t="n"/>
      <c r="AM10" s="645" t="n"/>
      <c r="AN10" s="646" t="n"/>
    </row>
    <row r="11" ht="216" customFormat="1" customHeight="1" s="647">
      <c r="A11" s="638">
        <f>IF(AND(Y11=1,Z11=1),1,IF(AND(Y11=1,Z11=2),2,IF(AND(Y11=1,Z11=3),3,IF(AND(Y11=1,Z11=4),4,IF(AND(Y11=1,Z11=5),5,IF(AND(Y11=2,Z11=1),6,IF(AND(Y11=2,Z11=2),7,IF(AND(Y11=2,Z11=3),8,IF(AND(Y11=2,Z11=4),9,IF(AND(Y11=2,Z11=5),10,IF(AND(Y11=3,Z11=1),11,IF(AND(Y11=3,Z11=2),12,IF(AND(Y11=3,Z11=3),13,IF(AND(Y11=3,Z11=4),14,IF(AND(Y11=3,Z11=5),15,IF(AND(Y11=4,Z11=1),16,IF(AND(Y11=4,Z11=2),17,IF(AND(Y11=4,Z11=3),18,IF(AND(Y11=4,Z11=4),19,IF(AND(Y11=4,Z11=5),20,IF(AND(Y11=5,Z11=1),21,IF(AND(Y11=5,Z11=2),22,IF(AND(Y11=5,Z11=3),23,IF(AND(Y11=5,Z11=4),24,IF(AND(Y11=5,Z11=5),25,"")))))))))))))))))))))))))</f>
        <v/>
      </c>
      <c r="B11" s="638">
        <f>IF(A11="","",(COUNTIF($A$10:A11,A11))/100)</f>
        <v/>
      </c>
      <c r="C11" s="638">
        <f>IFERROR(A11+B11,"")</f>
        <v/>
      </c>
      <c r="D11" s="30" t="n">
        <v>2</v>
      </c>
      <c r="E11" s="648" t="inlineStr">
        <is>
          <t xml:space="preserve">F3. Sistematización de algunas actividades dentro de los procedimientos. (software para manejo del seguimiento a condiciones de salud).
                </t>
        </is>
      </c>
      <c r="F11" s="649" t="inlineStr">
        <is>
          <t xml:space="preserve"> Contar  con una conservación de la información adecuada que permita la disponibilidad de los documentos frente a las consultas o requerimientos  que se pueden generar por alguna de las partes interesadas. </t>
        </is>
      </c>
      <c r="G11" s="163" t="inlineStr">
        <is>
          <t>Oportunidades de Tecnología: Están relacionados con la capacidad tecnológica de la Entidad para satisfacer sus necesidades actuales y futuras y el cumplimiento de la misión.</t>
        </is>
      </c>
      <c r="H11" s="164" t="n">
        <v>5</v>
      </c>
      <c r="I11" s="164" t="n">
        <v>4</v>
      </c>
      <c r="J11" s="639">
        <f>IF(OR(H11="",I11=""),"",H11*I11)</f>
        <v/>
      </c>
      <c r="K11" s="639">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
      </c>
      <c r="L11" s="164" t="inlineStr">
        <is>
          <t>Realizar reuniones donde se establece la necesidad y posteriormente se evalúan los avances de desarrollo tecnológico.
Generar reporte de los seguimientos a través del Software de forma mensual</t>
        </is>
      </c>
      <c r="M11" s="164" t="inlineStr">
        <is>
          <t>Aplicativo desarrollado (seguimiento a condiciones de salud)</t>
        </is>
      </c>
      <c r="N11" s="164" t="inlineStr">
        <is>
          <t>PROBABILIDAD</t>
        </is>
      </c>
      <c r="O11" s="164" t="n">
        <v>15</v>
      </c>
      <c r="P11" s="164" t="n">
        <v>15</v>
      </c>
      <c r="Q11" s="164" t="n">
        <v>30</v>
      </c>
      <c r="R11" s="164" t="n">
        <v>15</v>
      </c>
      <c r="S11" s="164" t="n">
        <v>25</v>
      </c>
      <c r="T11" s="640">
        <f>IFERROR(SUM(O11:S11),"")</f>
        <v/>
      </c>
      <c r="U11" s="641" t="n">
        <v>44531</v>
      </c>
      <c r="V11" s="164" t="inlineStr">
        <is>
          <t xml:space="preserve">El aporte de los desarrollos tecnológicos para los seguimientos asociados a las actividades de SG-SST </t>
        </is>
      </c>
      <c r="W11" s="641" t="n">
        <v>44698</v>
      </c>
      <c r="X11" s="164" t="inlineStr">
        <is>
          <t>Generar la data desde el Software del seguimiento a condiciones de salud</t>
        </is>
      </c>
      <c r="Y11" s="639">
        <f>IF(J11="","",IF(OR(N11="",N11="IMPACTO"),H11,IF(T11&lt;=50,H11,IF(AND(T11&lt;=75,H11&lt;5),H11+1,IF(AND(T11&lt;=75,H11=5),H11,IF(AND(T11&lt;=100,H11&lt;4),H11+2,IF(AND(T11&lt;=100,H11=4),H11+1,IF(AND(T11&lt;=100,H11=5),H11,""))))))))</f>
        <v/>
      </c>
      <c r="Z11" s="639">
        <f>IF(J11="","",IF(OR(N11="",N11="PROBABILIDAD"),I11,IF(T11&lt;=50,I11,IF(AND(T11&lt;=75,I11&lt;5),I11+1,IF(AND(T11&lt;=75,I11=5),I11,IF(AND(T11&lt;=100,I11&lt;4),I11+2,IF(AND(T11&lt;=100,I11=4),I11+1,IF(AND(T11&lt;=100,I11=5),I11,""))))))))</f>
        <v/>
      </c>
      <c r="AA11" s="639">
        <f>IF(OR(Y11="",Z11=""),"",Y11*Z11)</f>
        <v/>
      </c>
      <c r="AB11" s="639">
        <f>IF(AA11="","",IF(AND(Y11=1,Z11=1),"BAJO",IF(AND(Y11=1,Z11=2),"BAJO",IF(AND(Y11=1,Z11=3),"MODERADO",IF(AND(Y11=1,Z11=4),"FAVORABLE",IF(AND(Y11=1,Z11=5),"FAVORABLE",IF(AND(Y11=2,Z11=1),"BAJO",IF(AND(Y11=2,Z11=2),"BAJO",IF(AND(Y11=2,Z11=3),"MODERADO",IF(AND(Y11=2,Z11=4),"FAVORABLE",IF(AND(Y11=2,Z11=5),"ALTO",IF(AND(Y11=3,Z11=1),"BAJO",IF(AND(Y11=3,Z11=2),"MODERADO",IF(AND(Y11=3,Z11=3),"FAVORABLE",IF(AND(Y11=3,Z11=4),"ALTO",IF(AND(Y11=3,Z11=5),"ALTO",IF(AND(Y11=4,Z11=1),"MODERADO",IF(AND(Y11=4,Z11=2),"FAVORABLE",IF(AND(Y11=4,Z11=3),"FAVORABLE",IF(AND(Y11=4,Z11=4),"ALTO",IF(AND(Y11=4,Z11=5),"ALTO",IF(AND(Y11=5,Z11=1),"FAVORABLE",IF(AND(Y11=5,Z11=2),"FAVORABLE",IF(AND(Y11=5,Z11=3),"ALTO",IF(AND(Y11=5,Z11=4),"ALTO",IF(AND(Y11=5,Z11=5),"ALTO",""))))))))))))))))))))))))))</f>
        <v/>
      </c>
      <c r="AC11" s="650" t="n">
        <v>44510</v>
      </c>
      <c r="AD11" s="643" t="inlineStr">
        <is>
          <t>En seguimiento a las Oportunidades de los Riesgos de la Oficina del Sistema de Gestión de Seguridad y Salud en el Trabajo se evidencia por parte del Proceso pantallazos de Modelo de Operación Digital Link del Sistema de Gestión de Seguridad y Salud en el Trabajo en el cual reposa la estructura documental del Proceso.</t>
        </is>
      </c>
      <c r="AE11" s="642" t="n">
        <v>44803</v>
      </c>
      <c r="AF11" s="644" t="inlineStr">
        <is>
          <t xml:space="preserve">En seguimiento a las Oportunidades de los Riesgos de la Oficina del Sistema de Gestión de Seguridad y Salud en el Trabajo se evidencia por parte del Proceso PDF: Conservación de la información adecuada que permita la disponibilidad de los documentos </t>
        </is>
      </c>
      <c r="AG11" s="642" t="n">
        <v>45559</v>
      </c>
      <c r="AH11" s="644" t="inlineStr">
        <is>
          <t>El ESG SST cuenta con una inducción virtual la cual es de obligatorio cumplimiento para los procesos contractuales de inicio de contrato, la cual debe ser aprobada con una nota mínimo de 4.
La solicitud a la Dirección de Sistemas y Tecnología para el proceso de adecuación de la herramienta tecnológica diseñada para el seguimiento de COVID que permita manejo de los seguimientos de las diferentes tipologías de afectaciones a la salud que reporten los funcionarios y gestores de conocimiento.</t>
        </is>
      </c>
      <c r="AI11" s="645" t="n"/>
      <c r="AJ11" s="646" t="n"/>
      <c r="AK11" s="645" t="n"/>
      <c r="AL11" s="646" t="n"/>
      <c r="AM11" s="645" t="n"/>
      <c r="AN11" s="646" t="n"/>
    </row>
    <row r="12" ht="230.4" customFormat="1" customHeight="1" s="647">
      <c r="A12" s="638">
        <f>IF(AND(Y12=1,Z12=1),1,IF(AND(Y12=1,Z12=2),2,IF(AND(Y12=1,Z12=3),3,IF(AND(Y12=1,Z12=4),4,IF(AND(Y12=1,Z12=5),5,IF(AND(Y12=2,Z12=1),6,IF(AND(Y12=2,Z12=2),7,IF(AND(Y12=2,Z12=3),8,IF(AND(Y12=2,Z12=4),9,IF(AND(Y12=2,Z12=5),10,IF(AND(Y12=3,Z12=1),11,IF(AND(Y12=3,Z12=2),12,IF(AND(Y12=3,Z12=3),13,IF(AND(Y12=3,Z12=4),14,IF(AND(Y12=3,Z12=5),15,IF(AND(Y12=4,Z12=1),16,IF(AND(Y12=4,Z12=2),17,IF(AND(Y12=4,Z12=3),18,IF(AND(Y12=4,Z12=4),19,IF(AND(Y12=4,Z12=5),20,IF(AND(Y12=5,Z12=1),21,IF(AND(Y12=5,Z12=2),22,IF(AND(Y12=5,Z12=3),23,IF(AND(Y12=5,Z12=4),24,IF(AND(Y12=5,Z12=5),25,"")))))))))))))))))))))))))</f>
        <v/>
      </c>
      <c r="B12" s="638">
        <f>IF(A12="","",(COUNTIF($A$10:A12,A12))/100)</f>
        <v/>
      </c>
      <c r="C12" s="638">
        <f>IFERROR(A12+B12,"")</f>
        <v/>
      </c>
      <c r="D12" s="30" t="n">
        <v>3</v>
      </c>
      <c r="E12" s="648" t="inlineStr">
        <is>
          <t>O3. Fortalecimiento en la cultura de autocuidado en las partes interesadas de la Universidad.
O4. Apropiación de los hábitos de vida saludables.
O7. Promoción del SG SST en todos los centros de trabajo.</t>
        </is>
      </c>
      <c r="F12" s="651" t="inlineStr">
        <is>
          <t>Contar con un plan de trabajo con la oficina de  comunicación que permita realizar la divulgación de campañas con el fin de fortalecer la cultura de SST de los funcionarios, docentes y OPS de la Universidad.</t>
        </is>
      </c>
      <c r="G12" s="163"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H12" s="164" t="n">
        <v>5</v>
      </c>
      <c r="I12" s="164" t="n">
        <v>4</v>
      </c>
      <c r="J12" s="639">
        <f>IF(OR(H12="",I12=""),"",H12*I12)</f>
        <v/>
      </c>
      <c r="K12" s="639">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164" t="inlineStr">
        <is>
          <t xml:space="preserve">Plan de trabajo elaborado en conjunto con la oficina asesora de comunicaciones.
Participación de la Revisión por la Dirección </t>
        </is>
      </c>
      <c r="M12" s="164" t="inlineStr">
        <is>
          <t>Evidencia de las publicaciones realizadas
Ejecución del Plan de Trabajo
Informe presentado a la Revisión por la Dirección en donde se evidencian los avances del SG-SST</t>
        </is>
      </c>
      <c r="N12" s="164" t="inlineStr">
        <is>
          <t>PROBABILIDAD</t>
        </is>
      </c>
      <c r="O12" s="164" t="n">
        <v>15</v>
      </c>
      <c r="P12" s="164" t="n">
        <v>15</v>
      </c>
      <c r="Q12" s="164" t="n">
        <v>30</v>
      </c>
      <c r="R12" s="164" t="n">
        <v>15</v>
      </c>
      <c r="S12" s="164" t="n">
        <v>25</v>
      </c>
      <c r="T12" s="640">
        <f>IFERROR(SUM(O12:S12),"")</f>
        <v/>
      </c>
      <c r="U12" s="641" t="n">
        <v>44531</v>
      </c>
      <c r="V12" s="164" t="inlineStr">
        <is>
          <t>Se cuenta con un plan de trabajo y se evidencian las actividades realizadas con la publicación de las campañas realizadas.</t>
        </is>
      </c>
      <c r="W12" s="641" t="n">
        <v>44698</v>
      </c>
      <c r="X12" s="164" t="inlineStr">
        <is>
          <t xml:space="preserve">Plan de trabajo para la vigencia 2022
Divulgación de las Publicaciones realizadas (piezas gráficas)
</t>
        </is>
      </c>
      <c r="Y12" s="639">
        <f>IF(J12="","",IF(OR(N12="",N12="IMPACTO"),H12,IF(T12&lt;=50,H12,IF(AND(T12&lt;=75,H12&lt;5),H12+1,IF(AND(T12&lt;=75,H12=5),H12,IF(AND(T12&lt;=100,H12&lt;4),H12+2,IF(AND(T12&lt;=100,H12=4),H12+1,IF(AND(T12&lt;=100,H12=5),H12,""))))))))</f>
        <v/>
      </c>
      <c r="Z12" s="639">
        <f>IF(J12="","",IF(OR(N12="",N12="PROBABILIDAD"),I12,IF(T12&lt;=50,I12,IF(AND(T12&lt;=75,I12&lt;5),I12+1,IF(AND(T12&lt;=75,I12=5),I12,IF(AND(T12&lt;=100,I12&lt;4),I12+2,IF(AND(T12&lt;=100,I12=4),I12+1,IF(AND(T12&lt;=100,I12=5),I12,""))))))))</f>
        <v/>
      </c>
      <c r="AA12" s="639">
        <f>IF(OR(Y12="",Z12=""),"",Y12*Z12)</f>
        <v/>
      </c>
      <c r="AB12" s="639">
        <f>IF(AA12="","",IF(AND(Y12=1,Z12=1),"BAJO",IF(AND(Y12=1,Z12=2),"BAJO",IF(AND(Y12=1,Z12=3),"MODERADO",IF(AND(Y12=1,Z12=4),"FAVORABLE",IF(AND(Y12=1,Z12=5),"FAVORABLE",IF(AND(Y12=2,Z12=1),"BAJO",IF(AND(Y12=2,Z12=2),"BAJO",IF(AND(Y12=2,Z12=3),"MODERADO",IF(AND(Y12=2,Z12=4),"FAVORABLE",IF(AND(Y12=2,Z12=5),"ALTO",IF(AND(Y12=3,Z12=1),"BAJO",IF(AND(Y12=3,Z12=2),"MODERADO",IF(AND(Y12=3,Z12=3),"FAVORABLE",IF(AND(Y12=3,Z12=4),"ALTO",IF(AND(Y12=3,Z12=5),"ALTO",IF(AND(Y12=4,Z12=1),"MODERADO",IF(AND(Y12=4,Z12=2),"FAVORABLE",IF(AND(Y12=4,Z12=3),"FAVORABLE",IF(AND(Y12=4,Z12=4),"ALTO",IF(AND(Y12=4,Z12=5),"ALTO",IF(AND(Y12=5,Z12=1),"FAVORABLE",IF(AND(Y12=5,Z12=2),"FAVORABLE",IF(AND(Y12=5,Z12=3),"ALTO",IF(AND(Y12=5,Z12=4),"ALTO",IF(AND(Y12=5,Z12=5),"ALTO",""))))))))))))))))))))))))))</f>
        <v/>
      </c>
      <c r="AC12" s="650" t="n">
        <v>44510</v>
      </c>
      <c r="AD12" s="643" t="inlineStr">
        <is>
          <t>En seguimiento a las Oportunidades de los Riesgos de la Oficina del Sistema de Gestión de Seguridad y Salud en el Trabajo se evidencia por parte del Proceso el formato ECOr012 "Planificación de las Campañas de Comunicación" en el cual se evidencia la programación de las campañas de comunicaciones para la vigencia 2021 de la Oficina de SG-SST</t>
        </is>
      </c>
      <c r="AE12" s="642" t="n">
        <v>44803</v>
      </c>
      <c r="AF12" s="644" t="inlineStr">
        <is>
          <t>En seguimiento a las Oportunidades de los Riesgos de la Oficina del Sistema de Gestión de Seguridad y Salud en el Trabajo se evidencia por parte del Proceso PDF: registro de Abril, Febrero, Marzo, Mayo el formato ECOr012 Planificación campañas de comunicación.</t>
        </is>
      </c>
      <c r="AG12" s="642" t="n">
        <v>45559</v>
      </c>
      <c r="AH12" s="644" t="inlineStr">
        <is>
          <t>La Oficina de ESG SST cuenta con un plan de trabajo elaborado con la oficina de comunicaciones que permite difundir las actividades de promoción y prevención, establecidas en el plan de trabajo en el sistema de gestión.
El Sistema de Gestión amplia el alcance de las certificación bajo la norma ISO 45.001 a dos centros de trabajo, Seccional Ubaté y Extensión Facatativá, informe que fue presentado a la Alta Dirección y los disertes Directivos mediante informe de cierre de la auditoria en le mes de mayo 2024, evidencia, certificado 45.001 que incluye el alcance de la certificación.</t>
        </is>
      </c>
      <c r="AI12" s="645" t="n"/>
      <c r="AJ12" s="646" t="n"/>
      <c r="AK12" s="645" t="n"/>
      <c r="AL12" s="646" t="n"/>
      <c r="AM12" s="645" t="n"/>
      <c r="AN12" s="646" t="n"/>
    </row>
    <row r="13" ht="182.25" customFormat="1" customHeight="1" s="647">
      <c r="A13" s="638">
        <f>IF(AND(Y13=1,Z13=1),1,IF(AND(Y13=1,Z13=2),2,IF(AND(Y13=1,Z13=3),3,IF(AND(Y13=1,Z13=4),4,IF(AND(Y13=1,Z13=5),5,IF(AND(Y13=2,Z13=1),6,IF(AND(Y13=2,Z13=2),7,IF(AND(Y13=2,Z13=3),8,IF(AND(Y13=2,Z13=4),9,IF(AND(Y13=2,Z13=5),10,IF(AND(Y13=3,Z13=1),11,IF(AND(Y13=3,Z13=2),12,IF(AND(Y13=3,Z13=3),13,IF(AND(Y13=3,Z13=4),14,IF(AND(Y13=3,Z13=5),15,IF(AND(Y13=4,Z13=1),16,IF(AND(Y13=4,Z13=2),17,IF(AND(Y13=4,Z13=3),18,IF(AND(Y13=4,Z13=4),19,IF(AND(Y13=4,Z13=5),20,IF(AND(Y13=5,Z13=1),21,IF(AND(Y13=5,Z13=2),22,IF(AND(Y13=5,Z13=3),23,IF(AND(Y13=5,Z13=4),24,IF(AND(Y13=5,Z13=5),25,"")))))))))))))))))))))))))</f>
        <v/>
      </c>
      <c r="B13" s="638">
        <f>IF(A13="","",(COUNTIF($A$10:A13,A13))/100)</f>
        <v/>
      </c>
      <c r="C13" s="638">
        <f>IFERROR(A13+B13,"")</f>
        <v/>
      </c>
      <c r="D13" s="30" t="n">
        <v>4</v>
      </c>
      <c r="E13" s="352" t="inlineStr">
        <is>
          <t>SST-O2. Fortalecimiento de los grupos de emergencias mediante la participación en las actividades organizadas por entes externos.</t>
        </is>
      </c>
      <c r="F13" s="163" t="inlineStr">
        <is>
          <t xml:space="preserve">transferencias de conocimeinto especializado
fortalecimiento de redes interinstitucionales
empoderamiento y motivación del equipo
reconocimiento intitucional </t>
        </is>
      </c>
      <c r="G13" s="163" t="inlineStr">
        <is>
          <t>Oportunidades de Cumplimiento: Se asocian con la capacidad de la entidad para cumplir con los requisitos legales, contractuales, de ética pública y en general con su compromiso ante la comunidad.</t>
        </is>
      </c>
      <c r="H13" s="164" t="n">
        <v>1</v>
      </c>
      <c r="I13" s="164" t="n">
        <v>5</v>
      </c>
      <c r="J13" s="164">
        <f>IF(OR(H13="",I13=""),"",H13*I13)</f>
        <v/>
      </c>
      <c r="K13" s="652">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221" t="inlineStr">
        <is>
          <t>Incluir en el plan de trabajo el encuentro de brigadas por parte de ARL positiva que se hace en cnjunto con otras organizaciones municipales.
Designar los espacios de la universidad para la realización de la actividad.</t>
        </is>
      </c>
      <c r="M13" s="163" t="inlineStr">
        <is>
          <t>Acta realizada por el consulto de ARL Positiva, registros fotograficos, pieza grafica.</t>
        </is>
      </c>
      <c r="N13" s="164" t="inlineStr">
        <is>
          <t>IMPACTO</t>
        </is>
      </c>
      <c r="O13" s="163" t="n">
        <v>15</v>
      </c>
      <c r="P13" s="164" t="n">
        <v>15</v>
      </c>
      <c r="Q13" s="164" t="n">
        <v>30</v>
      </c>
      <c r="R13" s="164" t="n">
        <v>15</v>
      </c>
      <c r="S13" s="164" t="n">
        <v>25</v>
      </c>
      <c r="T13" s="164">
        <f>IFERROR(SUM(O13:S13),"")</f>
        <v/>
      </c>
      <c r="U13" s="163" t="n"/>
      <c r="V13" s="163" t="n"/>
      <c r="W13" s="254" t="n">
        <v>45909</v>
      </c>
      <c r="X13" s="163" t="inlineStr">
        <is>
          <t>Se tiene la infografia de la ARL para ser divulgada durante el mes de septiembre de 2025.
La actividad esta programada para el dia 3 de octubre de 2025 con la organización de ARL positiva " Encuentro de Brigadas de Emergencias".</t>
        </is>
      </c>
      <c r="Y13" s="164" t="n"/>
      <c r="Z13" s="164" t="n"/>
      <c r="AA13" s="164" t="n"/>
      <c r="AB13" s="652">
        <f>IF(AA13="","",IF(AND(Y13=1,Z13=1),"BAJO",IF(AND(Y13=1,Z13=2),"MODERADO",IF(AND(Y13=1,Z13=3),"MODERADO",IF(AND(Y13=1,Z13=4),"MODERADO",IF(AND(Y13=1,Z13=5),"MODERADO",IF(AND(Y13=2,Z13=1),"BAJO",IF(AND(Y13=2,Z13=2),"MODERADO",IF(AND(Y13=2,Z13=3),"MODERADO",IF(AND(Y13=2,Z13=4),"FAVORABLE",IF(AND(Y13=2,Z13=5),"FAVORABLE",IF(AND(Y13=3,Z13=1),"BAJO",IF(AND(Y13=3,Z13=2),"MODERADO",IF(AND(Y13=3,Z13=3),"FAVORABLE",IF(AND(Y13=3,Z13=4),"FAVORABLE",IF(AND(Y13=3,Z13=5),"FAVORABLE",IF(AND(Y13=4,Z13=1),"BAJO",IF(AND(Y13=4,Z13=2),"MODERADO",IF(AND(Y13=4,Z13=3),"FAVORABLE",IF(AND(Y13=4,Z13=4),"FAVORABLE",IF(AND(Y13=4,Z13=5),"ALTO",IF(AND(Y13=5,Z13=1),"BAJO",IF(AND(Y13=5,Z13=2),"MODERADO",IF(AND(Y13=5,Z13=3),"FAVORABLE",IF(AND(Y13=5,Z13=4),"ALTO",IF(AND(Y13=5,Z13=5),"ALTO",""))))))))))))))))))))))))))</f>
        <v/>
      </c>
      <c r="AC13" s="24" t="n"/>
      <c r="AD13" s="644" t="n"/>
      <c r="AE13" s="642" t="n"/>
      <c r="AF13" s="644" t="n"/>
      <c r="AG13" s="642" t="n"/>
      <c r="AH13" s="644" t="n"/>
      <c r="AI13" s="645" t="n"/>
      <c r="AJ13" s="646" t="n"/>
      <c r="AK13" s="645" t="n"/>
      <c r="AL13" s="646" t="n"/>
      <c r="AM13" s="645" t="n"/>
      <c r="AN13" s="646" t="n"/>
    </row>
    <row r="14" ht="118.5" customFormat="1" customHeight="1" s="647">
      <c r="A14" s="638">
        <f>IF(AND(Y14=1,Z14=1),1,IF(AND(Y14=1,Z14=2),2,IF(AND(Y14=1,Z14=3),3,IF(AND(Y14=1,Z14=4),4,IF(AND(Y14=1,Z14=5),5,IF(AND(Y14=2,Z14=1),6,IF(AND(Y14=2,Z14=2),7,IF(AND(Y14=2,Z14=3),8,IF(AND(Y14=2,Z14=4),9,IF(AND(Y14=2,Z14=5),10,IF(AND(Y14=3,Z14=1),11,IF(AND(Y14=3,Z14=2),12,IF(AND(Y14=3,Z14=3),13,IF(AND(Y14=3,Z14=4),14,IF(AND(Y14=3,Z14=5),15,IF(AND(Y14=4,Z14=1),16,IF(AND(Y14=4,Z14=2),17,IF(AND(Y14=4,Z14=3),18,IF(AND(Y14=4,Z14=4),19,IF(AND(Y14=4,Z14=5),20,IF(AND(Y14=5,Z14=1),21,IF(AND(Y14=5,Z14=2),22,IF(AND(Y14=5,Z14=3),23,IF(AND(Y14=5,Z14=4),24,IF(AND(Y14=5,Z14=5),25,"")))))))))))))))))))))))))</f>
        <v/>
      </c>
      <c r="B14" s="638">
        <f>IF(A14="","",(COUNTIF($A$10:A14,A14))/100)</f>
        <v/>
      </c>
      <c r="C14" s="638">
        <f>IFERROR(A14+B14,"")</f>
        <v/>
      </c>
      <c r="D14" s="30" t="n">
        <v>5</v>
      </c>
      <c r="E14" s="352" t="inlineStr">
        <is>
          <t xml:space="preserve">SST-O3.Mantener el Certificado en empresa familiarmente responsable. </t>
        </is>
      </c>
      <c r="F14" s="163" t="inlineStr">
        <is>
          <t>Mejora del clima laboral y bienestar institucional
Fortalecimiento de la cultura organizacional
Posicionamiento institucional y reputaciónInnovación en políticas de gestión humana</t>
        </is>
      </c>
      <c r="G14" s="163"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H14" s="164" t="n">
        <v>4</v>
      </c>
      <c r="I14" s="164" t="n">
        <v>5</v>
      </c>
      <c r="J14" s="164">
        <f>IF(OR(H14="",I14=""),"",H14*I14)</f>
        <v/>
      </c>
      <c r="K14" s="652">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163" t="n"/>
      <c r="M14" s="163" t="n"/>
      <c r="N14" s="163" t="n"/>
      <c r="O14" s="163" t="n"/>
      <c r="P14" s="163" t="n"/>
      <c r="Q14" s="163" t="n"/>
      <c r="R14" s="163" t="n"/>
      <c r="S14" s="163" t="n"/>
      <c r="T14" s="163">
        <f>IFERROR(SUM(O14:S14),"")</f>
        <v/>
      </c>
      <c r="U14" s="163" t="n"/>
      <c r="V14" s="163" t="n"/>
      <c r="W14" s="163" t="n"/>
      <c r="X14" s="163" t="n"/>
      <c r="Y14" s="164">
        <f>IF(J14="","",IF(OR(N14="",N14="IMPACTO"),H14,IF(T14&lt;=50,H14,IF(AND(T14&lt;=75,H14&lt;5),H14+1,IF(AND(T14&lt;=75,H14=5),H14,IF(AND(T14&lt;=100,H14&lt;4),H14+2,IF(AND(T14&lt;=100,H14=4),H14+1,IF(AND(T14&lt;=100,H14=5),H14,""))))))))</f>
        <v/>
      </c>
      <c r="Z14" s="164">
        <f>IF(J14="","",IF(OR(N14="",N14="PROBABILIDAD"),I14,IF(T14&lt;=50,I14,IF(AND(T14&lt;=75,I14&lt;5),I14+1,IF(AND(T14&lt;=75,I14=5),I14,IF(AND(T14&lt;=100,I14&lt;4),I14+2,IF(AND(T14&lt;=100,I14=4),I14+1,IF(AND(T14&lt;=100,I14=5),I14,""))))))))</f>
        <v/>
      </c>
      <c r="AA14" s="164">
        <f>IF(OR(Y14="",Z14=""),"",Y14*Z14)</f>
        <v/>
      </c>
      <c r="AB14" s="652">
        <f>IF(AA14="","",IF(AND(Y14=1,Z14=1),"BAJO",IF(AND(Y14=1,Z14=2),"MODERADO",IF(AND(Y14=1,Z14=3),"MODERADO",IF(AND(Y14=1,Z14=4),"MODERADO",IF(AND(Y14=1,Z14=5),"MODERADO",IF(AND(Y14=2,Z14=1),"BAJO",IF(AND(Y14=2,Z14=2),"MODERADO",IF(AND(Y14=2,Z14=3),"MODERADO",IF(AND(Y14=2,Z14=4),"FAVORABLE",IF(AND(Y14=2,Z14=5),"FAVORABLE",IF(AND(Y14=3,Z14=1),"BAJO",IF(AND(Y14=3,Z14=2),"MODERADO",IF(AND(Y14=3,Z14=3),"FAVORABLE",IF(AND(Y14=3,Z14=4),"FAVORABLE",IF(AND(Y14=3,Z14=5),"FAVORABLE",IF(AND(Y14=4,Z14=1),"BAJO",IF(AND(Y14=4,Z14=2),"MODERADO",IF(AND(Y14=4,Z14=3),"FAVORABLE",IF(AND(Y14=4,Z14=4),"FAVORABLE",IF(AND(Y14=4,Z14=5),"ALTO",IF(AND(Y14=5,Z14=1),"BAJO",IF(AND(Y14=5,Z14=2),"MODERADO",IF(AND(Y14=5,Z14=3),"FAVORABLE",IF(AND(Y14=5,Z14=4),"ALTO",IF(AND(Y14=5,Z14=5),"ALTO",""))))))))))))))))))))))))))</f>
        <v/>
      </c>
      <c r="AC14" s="24" t="n"/>
      <c r="AD14" s="646" t="n"/>
      <c r="AE14" s="645" t="n"/>
      <c r="AF14" s="646" t="n"/>
      <c r="AG14" s="645" t="n"/>
      <c r="AH14" s="646" t="n"/>
      <c r="AI14" s="645" t="n"/>
      <c r="AJ14" s="646" t="n"/>
      <c r="AK14" s="645" t="n"/>
      <c r="AL14" s="646" t="n"/>
      <c r="AM14" s="645" t="n"/>
      <c r="AN14" s="646" t="n"/>
    </row>
    <row r="15" customFormat="1" s="647">
      <c r="A15" s="638">
        <f>IF(AND(Y15=1,Z15=1),1,IF(AND(Y15=1,Z15=2),2,IF(AND(Y15=1,Z15=3),3,IF(AND(Y15=1,Z15=4),4,IF(AND(Y15=1,Z15=5),5,IF(AND(Y15=2,Z15=1),6,IF(AND(Y15=2,Z15=2),7,IF(AND(Y15=2,Z15=3),8,IF(AND(Y15=2,Z15=4),9,IF(AND(Y15=2,Z15=5),10,IF(AND(Y15=3,Z15=1),11,IF(AND(Y15=3,Z15=2),12,IF(AND(Y15=3,Z15=3),13,IF(AND(Y15=3,Z15=4),14,IF(AND(Y15=3,Z15=5),15,IF(AND(Y15=4,Z15=1),16,IF(AND(Y15=4,Z15=2),17,IF(AND(Y15=4,Z15=3),18,IF(AND(Y15=4,Z15=4),19,IF(AND(Y15=4,Z15=5),20,IF(AND(Y15=5,Z15=1),21,IF(AND(Y15=5,Z15=2),22,IF(AND(Y15=5,Z15=3),23,IF(AND(Y15=5,Z15=4),24,IF(AND(Y15=5,Z15=5),25,"")))))))))))))))))))))))))</f>
        <v/>
      </c>
      <c r="B15" s="638">
        <f>IF(A15="","",(COUNTIF($A$10:A15,A15))/100)</f>
        <v/>
      </c>
      <c r="C15" s="638">
        <f>IFERROR(A15+B15,"")</f>
        <v/>
      </c>
      <c r="D15" s="30" t="n">
        <v>6</v>
      </c>
      <c r="E15" s="163" t="n"/>
      <c r="F15" s="163" t="n"/>
      <c r="G15" s="163" t="n"/>
      <c r="H15" s="164" t="n"/>
      <c r="I15" s="164" t="n"/>
      <c r="J15" s="164">
        <f>IF(OR(H15="",I15=""),"",H15*I15)</f>
        <v/>
      </c>
      <c r="K15" s="652">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28" t="n"/>
      <c r="M15" s="163" t="n"/>
      <c r="N15" s="163" t="n"/>
      <c r="O15" s="163" t="n"/>
      <c r="P15" s="163" t="n"/>
      <c r="Q15" s="163" t="n"/>
      <c r="R15" s="163" t="n"/>
      <c r="S15" s="163" t="n"/>
      <c r="T15" s="163">
        <f>IFERROR(SUM(O15:S15),"")</f>
        <v/>
      </c>
      <c r="U15" s="163" t="n"/>
      <c r="V15" s="163" t="n"/>
      <c r="W15" s="163" t="n"/>
      <c r="X15" s="163" t="n"/>
      <c r="Y15" s="164">
        <f>IF(J15="","",IF(OR(N15="",N15="IMPACTO"),H15,IF(T15&lt;=50,H15,IF(AND(T15&lt;=75,H15&lt;5),H15+1,IF(AND(T15&lt;=75,H15=5),H15,IF(AND(T15&lt;=100,H15&lt;4),H15+2,IF(AND(T15&lt;=100,H15=4),H15+1,IF(AND(T15&lt;=100,H15=5),H15,""))))))))</f>
        <v/>
      </c>
      <c r="Z15" s="164">
        <f>IF(J15="","",IF(OR(N15="",N15="PROBABILIDAD"),I15,IF(T15&lt;=50,I15,IF(AND(T15&lt;=75,I15&lt;5),I15+1,IF(AND(T15&lt;=75,I15=5),I15,IF(AND(T15&lt;=100,I15&lt;4),I15+2,IF(AND(T15&lt;=100,I15=4),I15+1,IF(AND(T15&lt;=100,I15=5),I15,""))))))))</f>
        <v/>
      </c>
      <c r="AA15" s="164">
        <f>IF(OR(Y15="",Z15=""),"",Y15*Z15)</f>
        <v/>
      </c>
      <c r="AB15" s="652">
        <f>IF(AA15="","",IF(AND(Y15=1,Z15=1),"BAJO",IF(AND(Y15=1,Z15=2),"MODERADO",IF(AND(Y15=1,Z15=3),"MODERADO",IF(AND(Y15=1,Z15=4),"MODERADO",IF(AND(Y15=1,Z15=5),"MODERADO",IF(AND(Y15=2,Z15=1),"BAJO",IF(AND(Y15=2,Z15=2),"MODERADO",IF(AND(Y15=2,Z15=3),"MODERADO",IF(AND(Y15=2,Z15=4),"FAVORABLE",IF(AND(Y15=2,Z15=5),"FAVORABLE",IF(AND(Y15=3,Z15=1),"BAJO",IF(AND(Y15=3,Z15=2),"MODERADO",IF(AND(Y15=3,Z15=3),"FAVORABLE",IF(AND(Y15=3,Z15=4),"FAVORABLE",IF(AND(Y15=3,Z15=5),"FAVORABLE",IF(AND(Y15=4,Z15=1),"BAJO",IF(AND(Y15=4,Z15=2),"MODERADO",IF(AND(Y15=4,Z15=3),"FAVORABLE",IF(AND(Y15=4,Z15=4),"FAVORABLE",IF(AND(Y15=4,Z15=5),"ALTO",IF(AND(Y15=5,Z15=1),"BAJO",IF(AND(Y15=5,Z15=2),"MODERADO",IF(AND(Y15=5,Z15=3),"FAVORABLE",IF(AND(Y15=5,Z15=4),"ALTO",IF(AND(Y15=5,Z15=5),"ALTO",""))))))))))))))))))))))))))</f>
        <v/>
      </c>
      <c r="AC15" s="645" t="n"/>
      <c r="AD15" s="646" t="n"/>
      <c r="AE15" s="645" t="n"/>
      <c r="AF15" s="646" t="n"/>
      <c r="AG15" s="645" t="n"/>
      <c r="AH15" s="646" t="n"/>
      <c r="AI15" s="645" t="n"/>
      <c r="AJ15" s="646" t="n"/>
      <c r="AK15" s="645" t="n"/>
      <c r="AL15" s="646" t="n"/>
      <c r="AM15" s="645" t="n"/>
      <c r="AN15" s="646" t="n"/>
    </row>
    <row r="16" customFormat="1" s="647">
      <c r="A16" s="638">
        <f>IF(AND(Y16=1,Z16=1),1,IF(AND(Y16=1,Z16=2),2,IF(AND(Y16=1,Z16=3),3,IF(AND(Y16=1,Z16=4),4,IF(AND(Y16=1,Z16=5),5,IF(AND(Y16=2,Z16=1),6,IF(AND(Y16=2,Z16=2),7,IF(AND(Y16=2,Z16=3),8,IF(AND(Y16=2,Z16=4),9,IF(AND(Y16=2,Z16=5),10,IF(AND(Y16=3,Z16=1),11,IF(AND(Y16=3,Z16=2),12,IF(AND(Y16=3,Z16=3),13,IF(AND(Y16=3,Z16=4),14,IF(AND(Y16=3,Z16=5),15,IF(AND(Y16=4,Z16=1),16,IF(AND(Y16=4,Z16=2),17,IF(AND(Y16=4,Z16=3),18,IF(AND(Y16=4,Z16=4),19,IF(AND(Y16=4,Z16=5),20,IF(AND(Y16=5,Z16=1),21,IF(AND(Y16=5,Z16=2),22,IF(AND(Y16=5,Z16=3),23,IF(AND(Y16=5,Z16=4),24,IF(AND(Y16=5,Z16=5),25,"")))))))))))))))))))))))))</f>
        <v/>
      </c>
      <c r="B16" s="638">
        <f>IF(A16="","",(COUNTIF($A$10:A16,A16))/100)</f>
        <v/>
      </c>
      <c r="C16" s="638">
        <f>IFERROR(A16+B16,"")</f>
        <v/>
      </c>
      <c r="D16" s="30" t="n">
        <v>7</v>
      </c>
      <c r="E16" s="163" t="n"/>
      <c r="F16" s="163" t="n"/>
      <c r="G16" s="163" t="n"/>
      <c r="H16" s="164" t="n"/>
      <c r="I16" s="164" t="n"/>
      <c r="J16" s="164">
        <f>IF(OR(H16="",I16=""),"",H16*I16)</f>
        <v/>
      </c>
      <c r="K16" s="652">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28" t="n"/>
      <c r="M16" s="163" t="n"/>
      <c r="N16" s="163" t="n"/>
      <c r="O16" s="163" t="n"/>
      <c r="P16" s="163" t="n"/>
      <c r="Q16" s="163" t="n"/>
      <c r="R16" s="163" t="n"/>
      <c r="S16" s="163" t="n"/>
      <c r="T16" s="163">
        <f>IFERROR(SUM(O16:S16),"")</f>
        <v/>
      </c>
      <c r="U16" s="163" t="n"/>
      <c r="V16" s="163" t="n"/>
      <c r="W16" s="163" t="n"/>
      <c r="X16" s="163" t="n"/>
      <c r="Y16" s="164">
        <f>IF(J16="","",IF(OR(N16="",N16="IMPACTO"),H16,IF(T16&lt;=50,H16,IF(AND(T16&lt;=75,H16&lt;5),H16+1,IF(AND(T16&lt;=75,H16=5),H16,IF(AND(T16&lt;=100,H16&lt;4),H16+2,IF(AND(T16&lt;=100,H16=4),H16+1,IF(AND(T16&lt;=100,H16=5),H16,""))))))))</f>
        <v/>
      </c>
      <c r="Z16" s="164">
        <f>IF(J16="","",IF(OR(N16="",N16="PROBABILIDAD"),I16,IF(T16&lt;=50,I16,IF(AND(T16&lt;=75,I16&lt;5),I16+1,IF(AND(T16&lt;=75,I16=5),I16,IF(AND(T16&lt;=100,I16&lt;4),I16+2,IF(AND(T16&lt;=100,I16=4),I16+1,IF(AND(T16&lt;=100,I16=5),I16,""))))))))</f>
        <v/>
      </c>
      <c r="AA16" s="164">
        <f>IF(OR(Y16="",Z16=""),"",Y16*Z16)</f>
        <v/>
      </c>
      <c r="AB16" s="652">
        <f>IF(AA16="","",IF(AND(Y16=1,Z16=1),"BAJO",IF(AND(Y16=1,Z16=2),"MODERADO",IF(AND(Y16=1,Z16=3),"MODERADO",IF(AND(Y16=1,Z16=4),"MODERADO",IF(AND(Y16=1,Z16=5),"MODERADO",IF(AND(Y16=2,Z16=1),"BAJO",IF(AND(Y16=2,Z16=2),"MODERADO",IF(AND(Y16=2,Z16=3),"MODERADO",IF(AND(Y16=2,Z16=4),"FAVORABLE",IF(AND(Y16=2,Z16=5),"FAVORABLE",IF(AND(Y16=3,Z16=1),"BAJO",IF(AND(Y16=3,Z16=2),"MODERADO",IF(AND(Y16=3,Z16=3),"FAVORABLE",IF(AND(Y16=3,Z16=4),"FAVORABLE",IF(AND(Y16=3,Z16=5),"FAVORABLE",IF(AND(Y16=4,Z16=1),"BAJO",IF(AND(Y16=4,Z16=2),"MODERADO",IF(AND(Y16=4,Z16=3),"FAVORABLE",IF(AND(Y16=4,Z16=4),"FAVORABLE",IF(AND(Y16=4,Z16=5),"ALTO",IF(AND(Y16=5,Z16=1),"BAJO",IF(AND(Y16=5,Z16=2),"MODERADO",IF(AND(Y16=5,Z16=3),"FAVORABLE",IF(AND(Y16=5,Z16=4),"ALTO",IF(AND(Y16=5,Z16=5),"ALTO",""))))))))))))))))))))))))))</f>
        <v/>
      </c>
      <c r="AC16" s="645" t="n"/>
      <c r="AD16" s="646" t="n"/>
      <c r="AE16" s="645" t="n"/>
      <c r="AF16" s="646" t="n"/>
      <c r="AG16" s="645" t="n"/>
      <c r="AH16" s="646" t="n"/>
      <c r="AI16" s="645" t="n"/>
      <c r="AJ16" s="646" t="n"/>
      <c r="AK16" s="645" t="n"/>
      <c r="AL16" s="646" t="n"/>
      <c r="AM16" s="645" t="n"/>
      <c r="AN16" s="646" t="n"/>
    </row>
    <row r="17" customFormat="1" s="647">
      <c r="A17" s="638">
        <f>IF(AND(Y17=1,Z17=1),1,IF(AND(Y17=1,Z17=2),2,IF(AND(Y17=1,Z17=3),3,IF(AND(Y17=1,Z17=4),4,IF(AND(Y17=1,Z17=5),5,IF(AND(Y17=2,Z17=1),6,IF(AND(Y17=2,Z17=2),7,IF(AND(Y17=2,Z17=3),8,IF(AND(Y17=2,Z17=4),9,IF(AND(Y17=2,Z17=5),10,IF(AND(Y17=3,Z17=1),11,IF(AND(Y17=3,Z17=2),12,IF(AND(Y17=3,Z17=3),13,IF(AND(Y17=3,Z17=4),14,IF(AND(Y17=3,Z17=5),15,IF(AND(Y17=4,Z17=1),16,IF(AND(Y17=4,Z17=2),17,IF(AND(Y17=4,Z17=3),18,IF(AND(Y17=4,Z17=4),19,IF(AND(Y17=4,Z17=5),20,IF(AND(Y17=5,Z17=1),21,IF(AND(Y17=5,Z17=2),22,IF(AND(Y17=5,Z17=3),23,IF(AND(Y17=5,Z17=4),24,IF(AND(Y17=5,Z17=5),25,"")))))))))))))))))))))))))</f>
        <v/>
      </c>
      <c r="B17" s="638">
        <f>IF(A17="","",(COUNTIF($A$10:A17,A17))/100)</f>
        <v/>
      </c>
      <c r="C17" s="638">
        <f>IFERROR(A17+B17,"")</f>
        <v/>
      </c>
      <c r="D17" s="30" t="n">
        <v>8</v>
      </c>
      <c r="E17" s="163" t="n"/>
      <c r="F17" s="163" t="n"/>
      <c r="G17" s="163" t="n"/>
      <c r="H17" s="164" t="n"/>
      <c r="I17" s="164" t="n"/>
      <c r="J17" s="164">
        <f>IF(OR(H17="",I17=""),"",H17*I17)</f>
        <v/>
      </c>
      <c r="K17" s="652">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163" t="n"/>
      <c r="M17" s="163" t="n"/>
      <c r="N17" s="163" t="n"/>
      <c r="O17" s="163" t="n"/>
      <c r="P17" s="163" t="n"/>
      <c r="Q17" s="163" t="n"/>
      <c r="R17" s="163" t="n"/>
      <c r="S17" s="163" t="n"/>
      <c r="T17" s="163">
        <f>IFERROR(SUM(O17:S17),"")</f>
        <v/>
      </c>
      <c r="U17" s="163" t="n"/>
      <c r="V17" s="163" t="n"/>
      <c r="W17" s="163" t="n"/>
      <c r="X17" s="163" t="n"/>
      <c r="Y17" s="164">
        <f>IF(J17="","",IF(OR(N17="",N17="IMPACTO"),H17,IF(T17&lt;=50,H17,IF(AND(T17&lt;=75,H17&lt;5),H17+1,IF(AND(T17&lt;=75,H17=5),H17,IF(AND(T17&lt;=100,H17&lt;4),H17+2,IF(AND(T17&lt;=100,H17=4),H17+1,IF(AND(T17&lt;=100,H17=5),H17,""))))))))</f>
        <v/>
      </c>
      <c r="Z17" s="164">
        <f>IF(J17="","",IF(OR(N17="",N17="PROBABILIDAD"),I17,IF(T17&lt;=50,I17,IF(AND(T17&lt;=75,I17&lt;5),I17+1,IF(AND(T17&lt;=75,I17=5),I17,IF(AND(T17&lt;=100,I17&lt;4),I17+2,IF(AND(T17&lt;=100,I17=4),I17+1,IF(AND(T17&lt;=100,I17=5),I17,""))))))))</f>
        <v/>
      </c>
      <c r="AA17" s="164">
        <f>IF(OR(Y17="",Z17=""),"",Y17*Z17)</f>
        <v/>
      </c>
      <c r="AB17" s="652">
        <f>IF(AA17="","",IF(AND(Y17=1,Z17=1),"BAJO",IF(AND(Y17=1,Z17=2),"MODERADO",IF(AND(Y17=1,Z17=3),"MODERADO",IF(AND(Y17=1,Z17=4),"MODERADO",IF(AND(Y17=1,Z17=5),"MODERADO",IF(AND(Y17=2,Z17=1),"BAJO",IF(AND(Y17=2,Z17=2),"MODERADO",IF(AND(Y17=2,Z17=3),"MODERADO",IF(AND(Y17=2,Z17=4),"FAVORABLE",IF(AND(Y17=2,Z17=5),"FAVORABLE",IF(AND(Y17=3,Z17=1),"BAJO",IF(AND(Y17=3,Z17=2),"MODERADO",IF(AND(Y17=3,Z17=3),"FAVORABLE",IF(AND(Y17=3,Z17=4),"FAVORABLE",IF(AND(Y17=3,Z17=5),"FAVORABLE",IF(AND(Y17=4,Z17=1),"BAJO",IF(AND(Y17=4,Z17=2),"MODERADO",IF(AND(Y17=4,Z17=3),"FAVORABLE",IF(AND(Y17=4,Z17=4),"FAVORABLE",IF(AND(Y17=4,Z17=5),"ALTO",IF(AND(Y17=5,Z17=1),"BAJO",IF(AND(Y17=5,Z17=2),"MODERADO",IF(AND(Y17=5,Z17=3),"FAVORABLE",IF(AND(Y17=5,Z17=4),"ALTO",IF(AND(Y17=5,Z17=5),"ALTO",""))))))))))))))))))))))))))</f>
        <v/>
      </c>
      <c r="AC17" s="645" t="n"/>
      <c r="AD17" s="646" t="n"/>
      <c r="AE17" s="645" t="n"/>
      <c r="AF17" s="646" t="n"/>
      <c r="AG17" s="645" t="n"/>
      <c r="AH17" s="646" t="n"/>
      <c r="AI17" s="645" t="n"/>
      <c r="AJ17" s="646" t="n"/>
      <c r="AK17" s="645" t="n"/>
      <c r="AL17" s="646" t="n"/>
      <c r="AM17" s="645" t="n"/>
      <c r="AN17" s="646" t="n"/>
    </row>
    <row r="18" customFormat="1" s="647">
      <c r="A18" s="638">
        <f>IF(AND(Y18=1,Z18=1),1,IF(AND(Y18=1,Z18=2),2,IF(AND(Y18=1,Z18=3),3,IF(AND(Y18=1,Z18=4),4,IF(AND(Y18=1,Z18=5),5,IF(AND(Y18=2,Z18=1),6,IF(AND(Y18=2,Z18=2),7,IF(AND(Y18=2,Z18=3),8,IF(AND(Y18=2,Z18=4),9,IF(AND(Y18=2,Z18=5),10,IF(AND(Y18=3,Z18=1),11,IF(AND(Y18=3,Z18=2),12,IF(AND(Y18=3,Z18=3),13,IF(AND(Y18=3,Z18=4),14,IF(AND(Y18=3,Z18=5),15,IF(AND(Y18=4,Z18=1),16,IF(AND(Y18=4,Z18=2),17,IF(AND(Y18=4,Z18=3),18,IF(AND(Y18=4,Z18=4),19,IF(AND(Y18=4,Z18=5),20,IF(AND(Y18=5,Z18=1),21,IF(AND(Y18=5,Z18=2),22,IF(AND(Y18=5,Z18=3),23,IF(AND(Y18=5,Z18=4),24,IF(AND(Y18=5,Z18=5),25,"")))))))))))))))))))))))))</f>
        <v/>
      </c>
      <c r="B18" s="638">
        <f>IF(A18="","",(COUNTIF($A$10:A18,A18))/100)</f>
        <v/>
      </c>
      <c r="C18" s="638">
        <f>IFERROR(A18+B18,"")</f>
        <v/>
      </c>
      <c r="D18" s="30" t="n">
        <v>9</v>
      </c>
      <c r="E18" s="163" t="n"/>
      <c r="F18" s="163" t="n"/>
      <c r="G18" s="163" t="n"/>
      <c r="H18" s="164" t="n"/>
      <c r="I18" s="164" t="n"/>
      <c r="J18" s="164">
        <f>IF(OR(H18="",I18=""),"",H18*I18)</f>
        <v/>
      </c>
      <c r="K18" s="652">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163" t="n"/>
      <c r="M18" s="163" t="n"/>
      <c r="N18" s="163" t="n"/>
      <c r="O18" s="163" t="n"/>
      <c r="P18" s="163" t="n"/>
      <c r="Q18" s="163" t="n"/>
      <c r="R18" s="163" t="n"/>
      <c r="S18" s="163" t="n"/>
      <c r="T18" s="163">
        <f>IFERROR(SUM(O18:S18),"")</f>
        <v/>
      </c>
      <c r="U18" s="163" t="n"/>
      <c r="V18" s="163" t="n"/>
      <c r="W18" s="163" t="n"/>
      <c r="X18" s="163" t="n"/>
      <c r="Y18" s="164">
        <f>IF(J18="","",IF(OR(N18="",N18="IMPACTO"),H18,IF(T18&lt;=50,H18,IF(AND(T18&lt;=75,H18&lt;5),H18+1,IF(AND(T18&lt;=75,H18=5),H18,IF(AND(T18&lt;=100,H18&lt;4),H18+2,IF(AND(T18&lt;=100,H18=4),H18+1,IF(AND(T18&lt;=100,H18=5),H18,""))))))))</f>
        <v/>
      </c>
      <c r="Z18" s="164">
        <f>IF(J18="","",IF(OR(N18="",N18="PROBABILIDAD"),I18,IF(T18&lt;=50,I18,IF(AND(T18&lt;=75,I18&lt;5),I18+1,IF(AND(T18&lt;=75,I18=5),I18,IF(AND(T18&lt;=100,I18&lt;4),I18+2,IF(AND(T18&lt;=100,I18=4),I18+1,IF(AND(T18&lt;=100,I18=5),I18,""))))))))</f>
        <v/>
      </c>
      <c r="AA18" s="164">
        <f>IF(OR(Y18="",Z18=""),"",Y18*Z18)</f>
        <v/>
      </c>
      <c r="AB18" s="652">
        <f>IF(AA18="","",IF(AND(Y18=1,Z18=1),"BAJO",IF(AND(Y18=1,Z18=2),"MODERADO",IF(AND(Y18=1,Z18=3),"MODERADO",IF(AND(Y18=1,Z18=4),"MODERADO",IF(AND(Y18=1,Z18=5),"MODERADO",IF(AND(Y18=2,Z18=1),"BAJO",IF(AND(Y18=2,Z18=2),"MODERADO",IF(AND(Y18=2,Z18=3),"MODERADO",IF(AND(Y18=2,Z18=4),"FAVORABLE",IF(AND(Y18=2,Z18=5),"FAVORABLE",IF(AND(Y18=3,Z18=1),"BAJO",IF(AND(Y18=3,Z18=2),"MODERADO",IF(AND(Y18=3,Z18=3),"FAVORABLE",IF(AND(Y18=3,Z18=4),"FAVORABLE",IF(AND(Y18=3,Z18=5),"FAVORABLE",IF(AND(Y18=4,Z18=1),"BAJO",IF(AND(Y18=4,Z18=2),"MODERADO",IF(AND(Y18=4,Z18=3),"FAVORABLE",IF(AND(Y18=4,Z18=4),"FAVORABLE",IF(AND(Y18=4,Z18=5),"ALTO",IF(AND(Y18=5,Z18=1),"BAJO",IF(AND(Y18=5,Z18=2),"MODERADO",IF(AND(Y18=5,Z18=3),"FAVORABLE",IF(AND(Y18=5,Z18=4),"ALTO",IF(AND(Y18=5,Z18=5),"ALTO",""))))))))))))))))))))))))))</f>
        <v/>
      </c>
      <c r="AC18" s="645" t="n"/>
      <c r="AD18" s="646" t="n"/>
      <c r="AE18" s="645" t="n"/>
      <c r="AF18" s="646" t="n"/>
      <c r="AG18" s="645" t="n"/>
      <c r="AH18" s="646" t="n"/>
      <c r="AI18" s="645" t="n"/>
      <c r="AJ18" s="646" t="n"/>
      <c r="AK18" s="645" t="n"/>
      <c r="AL18" s="646" t="n"/>
      <c r="AM18" s="645" t="n"/>
      <c r="AN18" s="646" t="n"/>
    </row>
    <row r="19" customFormat="1" s="647">
      <c r="A19" s="638">
        <f>IF(AND(Y19=1,Z19=1),1,IF(AND(Y19=1,Z19=2),2,IF(AND(Y19=1,Z19=3),3,IF(AND(Y19=1,Z19=4),4,IF(AND(Y19=1,Z19=5),5,IF(AND(Y19=2,Z19=1),6,IF(AND(Y19=2,Z19=2),7,IF(AND(Y19=2,Z19=3),8,IF(AND(Y19=2,Z19=4),9,IF(AND(Y19=2,Z19=5),10,IF(AND(Y19=3,Z19=1),11,IF(AND(Y19=3,Z19=2),12,IF(AND(Y19=3,Z19=3),13,IF(AND(Y19=3,Z19=4),14,IF(AND(Y19=3,Z19=5),15,IF(AND(Y19=4,Z19=1),16,IF(AND(Y19=4,Z19=2),17,IF(AND(Y19=4,Z19=3),18,IF(AND(Y19=4,Z19=4),19,IF(AND(Y19=4,Z19=5),20,IF(AND(Y19=5,Z19=1),21,IF(AND(Y19=5,Z19=2),22,IF(AND(Y19=5,Z19=3),23,IF(AND(Y19=5,Z19=4),24,IF(AND(Y19=5,Z19=5),25,"")))))))))))))))))))))))))</f>
        <v/>
      </c>
      <c r="B19" s="638">
        <f>IF(A19="","",(COUNTIF($A$10:A19,A19))/100)</f>
        <v/>
      </c>
      <c r="C19" s="638">
        <f>IFERROR(A19+B19,"")</f>
        <v/>
      </c>
      <c r="D19" s="30" t="n">
        <v>10</v>
      </c>
      <c r="E19" s="163" t="n"/>
      <c r="F19" s="163" t="n"/>
      <c r="G19" s="163" t="n"/>
      <c r="H19" s="164" t="n"/>
      <c r="I19" s="164" t="n"/>
      <c r="J19" s="164">
        <f>IF(OR(H19="",I19=""),"",H19*I19)</f>
        <v/>
      </c>
      <c r="K19" s="652">
        <f>IF(J19="","",IF(AND(H19=1,I19=1),"BAJO",IF(AND(H19=1,I19=2),"BAJO",IF(AND(H19=1,I19=3),"MODERADO",IF(AND(H19=1,I19=4),"FAVORABLE",IF(AND(H19=1,I19=5),"FAVORABLE",IF(AND(H19=2,I19=1),"BAJO",IF(AND(H19=2,I19=2),"BAJO",IF(AND(H19=2,I19=3),"MODERADO",IF(AND(H19=2,I19=4),"FAVORABLE",IF(AND(H19=2,I19=5),"ALTO",IF(AND(H19=3,I19=1),"BAJO",IF(AND(H19=3,I19=2),"MODERADO",IF(AND(H19=3,I19=3),"FAVORABLE",IF(AND(H19=3,I19=4),"ALTO",IF(AND(H19=3,I19=5),"ALTO",IF(AND(H19=4,I19=1),"MODERADO",IF(AND(H19=4,I19=2),"FAVORABLE",IF(AND(H19=4,I19=3),"FAVORABLE",IF(AND(H19=4,I19=4),"ALTO",IF(AND(H19=4,I19=5),"ALTO",IF(AND(H19=5,I19=1),"FAVORABLE",IF(AND(H19=5,I19=2),"FAVORABLE",IF(AND(H19=5,I19=3),"ALTO",IF(AND(H19=5,I19=4),"ALTO",IF(AND(H19=5,I19=5),"ALTO",""))))))))))))))))))))))))))</f>
        <v/>
      </c>
      <c r="L19" s="163" t="n"/>
      <c r="M19" s="163" t="n"/>
      <c r="N19" s="163" t="n"/>
      <c r="O19" s="163" t="n"/>
      <c r="P19" s="163" t="n"/>
      <c r="Q19" s="163" t="n"/>
      <c r="R19" s="163" t="n"/>
      <c r="S19" s="163" t="n"/>
      <c r="T19" s="163">
        <f>IFERROR(SUM(O19:S19),"")</f>
        <v/>
      </c>
      <c r="U19" s="163" t="n"/>
      <c r="V19" s="163" t="n"/>
      <c r="W19" s="163" t="n"/>
      <c r="X19" s="163" t="n"/>
      <c r="Y19" s="164">
        <f>IF(J19="","",IF(OR(N19="",N19="IMPACTO"),H19,IF(T19&lt;=50,H19,IF(AND(T19&lt;=75,H19&lt;5),H19+1,IF(AND(T19&lt;=75,H19=5),H19,IF(AND(T19&lt;=100,H19&lt;4),H19+2,IF(AND(T19&lt;=100,H19=4),H19+1,IF(AND(T19&lt;=100,H19=5),H19,""))))))))</f>
        <v/>
      </c>
      <c r="Z19" s="164">
        <f>IF(J19="","",IF(OR(N19="",N19="PROBABILIDAD"),I19,IF(T19&lt;=50,I19,IF(AND(T19&lt;=75,I19&lt;5),I19+1,IF(AND(T19&lt;=75,I19=5),I19,IF(AND(T19&lt;=100,I19&lt;4),I19+2,IF(AND(T19&lt;=100,I19=4),I19+1,IF(AND(T19&lt;=100,I19=5),I19,""))))))))</f>
        <v/>
      </c>
      <c r="AA19" s="164">
        <f>IF(OR(Y19="",Z19=""),"",Y19*Z19)</f>
        <v/>
      </c>
      <c r="AB19" s="652">
        <f>IF(AA19="","",IF(AND(Y19=1,Z19=1),"BAJO",IF(AND(Y19=1,Z19=2),"MODERADO",IF(AND(Y19=1,Z19=3),"MODERADO",IF(AND(Y19=1,Z19=4),"MODERADO",IF(AND(Y19=1,Z19=5),"MODERADO",IF(AND(Y19=2,Z19=1),"BAJO",IF(AND(Y19=2,Z19=2),"MODERADO",IF(AND(Y19=2,Z19=3),"MODERADO",IF(AND(Y19=2,Z19=4),"FAVORABLE",IF(AND(Y19=2,Z19=5),"FAVORABLE",IF(AND(Y19=3,Z19=1),"BAJO",IF(AND(Y19=3,Z19=2),"MODERADO",IF(AND(Y19=3,Z19=3),"FAVORABLE",IF(AND(Y19=3,Z19=4),"FAVORABLE",IF(AND(Y19=3,Z19=5),"FAVORABLE",IF(AND(Y19=4,Z19=1),"BAJO",IF(AND(Y19=4,Z19=2),"MODERADO",IF(AND(Y19=4,Z19=3),"FAVORABLE",IF(AND(Y19=4,Z19=4),"FAVORABLE",IF(AND(Y19=4,Z19=5),"ALTO",IF(AND(Y19=5,Z19=1),"BAJO",IF(AND(Y19=5,Z19=2),"MODERADO",IF(AND(Y19=5,Z19=3),"FAVORABLE",IF(AND(Y19=5,Z19=4),"ALTO",IF(AND(Y19=5,Z19=5),"ALTO",""))))))))))))))))))))))))))</f>
        <v/>
      </c>
      <c r="AC19" s="645" t="n"/>
      <c r="AD19" s="646" t="n"/>
      <c r="AE19" s="645" t="n"/>
      <c r="AF19" s="646" t="n"/>
      <c r="AG19" s="645" t="n"/>
      <c r="AH19" s="646" t="n"/>
      <c r="AI19" s="645" t="n"/>
      <c r="AJ19" s="646" t="n"/>
      <c r="AK19" s="645" t="n"/>
      <c r="AL19" s="646" t="n"/>
      <c r="AM19" s="645" t="n"/>
      <c r="AN19" s="646" t="n"/>
    </row>
    <row r="20" customFormat="1" s="647">
      <c r="A20" s="638">
        <f>IF(AND(Y20=1,Z20=1),1,IF(AND(Y20=1,Z20=2),2,IF(AND(Y20=1,Z20=3),3,IF(AND(Y20=1,Z20=4),4,IF(AND(Y20=1,Z20=5),5,IF(AND(Y20=2,Z20=1),6,IF(AND(Y20=2,Z20=2),7,IF(AND(Y20=2,Z20=3),8,IF(AND(Y20=2,Z20=4),9,IF(AND(Y20=2,Z20=5),10,IF(AND(Y20=3,Z20=1),11,IF(AND(Y20=3,Z20=2),12,IF(AND(Y20=3,Z20=3),13,IF(AND(Y20=3,Z20=4),14,IF(AND(Y20=3,Z20=5),15,IF(AND(Y20=4,Z20=1),16,IF(AND(Y20=4,Z20=2),17,IF(AND(Y20=4,Z20=3),18,IF(AND(Y20=4,Z20=4),19,IF(AND(Y20=4,Z20=5),20,IF(AND(Y20=5,Z20=1),21,IF(AND(Y20=5,Z20=2),22,IF(AND(Y20=5,Z20=3),23,IF(AND(Y20=5,Z20=4),24,IF(AND(Y20=5,Z20=5),25,"")))))))))))))))))))))))))</f>
        <v/>
      </c>
      <c r="B20" s="638">
        <f>IF(A20="","",(COUNTIF($A$10:A20,A20))/100)</f>
        <v/>
      </c>
      <c r="C20" s="638">
        <f>IFERROR(A20+B20,"")</f>
        <v/>
      </c>
      <c r="D20" s="30" t="n">
        <v>11</v>
      </c>
      <c r="E20" s="163" t="n"/>
      <c r="F20" s="163" t="n"/>
      <c r="G20" s="163" t="n"/>
      <c r="H20" s="164" t="n"/>
      <c r="I20" s="164" t="n"/>
      <c r="J20" s="164">
        <f>IF(OR(H20="",I20=""),"",H20*I20)</f>
        <v/>
      </c>
      <c r="K20" s="652">
        <f>IF(J20="","",IF(AND(H20=1,I20=1),"BAJO",IF(AND(H20=1,I20=2),"BAJO",IF(AND(H20=1,I20=3),"MODERADO",IF(AND(H20=1,I20=4),"FAVORABLE",IF(AND(H20=1,I20=5),"FAVORABLE",IF(AND(H20=2,I20=1),"BAJO",IF(AND(H20=2,I20=2),"BAJO",IF(AND(H20=2,I20=3),"MODERADO",IF(AND(H20=2,I20=4),"FAVORABLE",IF(AND(H20=2,I20=5),"ALTO",IF(AND(H20=3,I20=1),"BAJO",IF(AND(H20=3,I20=2),"MODERADO",IF(AND(H20=3,I20=3),"FAVORABLE",IF(AND(H20=3,I20=4),"ALTO",IF(AND(H20=3,I20=5),"ALTO",IF(AND(H20=4,I20=1),"MODERADO",IF(AND(H20=4,I20=2),"FAVORABLE",IF(AND(H20=4,I20=3),"FAVORABLE",IF(AND(H20=4,I20=4),"ALTO",IF(AND(H20=4,I20=5),"ALTO",IF(AND(H20=5,I20=1),"FAVORABLE",IF(AND(H20=5,I20=2),"FAVORABLE",IF(AND(H20=5,I20=3),"ALTO",IF(AND(H20=5,I20=4),"ALTO",IF(AND(H20=5,I20=5),"ALTO",""))))))))))))))))))))))))))</f>
        <v/>
      </c>
      <c r="L20" s="163" t="n"/>
      <c r="M20" s="163" t="n"/>
      <c r="N20" s="163" t="n"/>
      <c r="O20" s="163" t="n"/>
      <c r="P20" s="163" t="n"/>
      <c r="Q20" s="163" t="n"/>
      <c r="R20" s="163" t="n"/>
      <c r="S20" s="163" t="n"/>
      <c r="T20" s="163">
        <f>IFERROR(SUM(O20:S20),"")</f>
        <v/>
      </c>
      <c r="U20" s="163" t="n"/>
      <c r="V20" s="163" t="n"/>
      <c r="W20" s="163" t="n"/>
      <c r="X20" s="163" t="n"/>
      <c r="Y20" s="164">
        <f>IF(J20="","",IF(OR(N20="",N20="IMPACTO"),H20,IF(T20&lt;=50,H20,IF(AND(T20&lt;=75,H20&lt;5),H20+1,IF(AND(T20&lt;=75,H20=5),H20,IF(AND(T20&lt;=100,H20&lt;4),H20+2,IF(AND(T20&lt;=100,H20=4),H20+1,IF(AND(T20&lt;=100,H20=5),H20,""))))))))</f>
        <v/>
      </c>
      <c r="Z20" s="164">
        <f>IF(J20="","",IF(OR(N20="",N20="PROBABILIDAD"),I20,IF(T20&lt;=50,I20,IF(AND(T20&lt;=75,I20&lt;5),I20+1,IF(AND(T20&lt;=75,I20=5),I20,IF(AND(T20&lt;=100,I20&lt;4),I20+2,IF(AND(T20&lt;=100,I20=4),I20+1,IF(AND(T20&lt;=100,I20=5),I20,""))))))))</f>
        <v/>
      </c>
      <c r="AA20" s="164">
        <f>IF(OR(Y20="",Z20=""),"",Y20*Z20)</f>
        <v/>
      </c>
      <c r="AB20" s="652">
        <f>IF(AA20="","",IF(AND(Y20=1,Z20=1),"BAJO",IF(AND(Y20=1,Z20=2),"MODERADO",IF(AND(Y20=1,Z20=3),"MODERADO",IF(AND(Y20=1,Z20=4),"MODERADO",IF(AND(Y20=1,Z20=5),"MODERADO",IF(AND(Y20=2,Z20=1),"BAJO",IF(AND(Y20=2,Z20=2),"MODERADO",IF(AND(Y20=2,Z20=3),"MODERADO",IF(AND(Y20=2,Z20=4),"FAVORABLE",IF(AND(Y20=2,Z20=5),"FAVORABLE",IF(AND(Y20=3,Z20=1),"BAJO",IF(AND(Y20=3,Z20=2),"MODERADO",IF(AND(Y20=3,Z20=3),"FAVORABLE",IF(AND(Y20=3,Z20=4),"FAVORABLE",IF(AND(Y20=3,Z20=5),"FAVORABLE",IF(AND(Y20=4,Z20=1),"BAJO",IF(AND(Y20=4,Z20=2),"MODERADO",IF(AND(Y20=4,Z20=3),"FAVORABLE",IF(AND(Y20=4,Z20=4),"FAVORABLE",IF(AND(Y20=4,Z20=5),"ALTO",IF(AND(Y20=5,Z20=1),"BAJO",IF(AND(Y20=5,Z20=2),"MODERADO",IF(AND(Y20=5,Z20=3),"FAVORABLE",IF(AND(Y20=5,Z20=4),"ALTO",IF(AND(Y20=5,Z20=5),"ALTO",""))))))))))))))))))))))))))</f>
        <v/>
      </c>
      <c r="AC20" s="645" t="n"/>
      <c r="AD20" s="646" t="n"/>
      <c r="AE20" s="645" t="n"/>
      <c r="AF20" s="646" t="n"/>
      <c r="AG20" s="645" t="n"/>
      <c r="AH20" s="646" t="n"/>
      <c r="AI20" s="645" t="n"/>
      <c r="AJ20" s="646" t="n"/>
      <c r="AK20" s="645" t="n"/>
      <c r="AL20" s="646" t="n"/>
      <c r="AM20" s="645" t="n"/>
      <c r="AN20" s="646" t="n"/>
    </row>
    <row r="21" customFormat="1" s="647">
      <c r="A21" s="638">
        <f>IF(AND(Y21=1,Z21=1),1,IF(AND(Y21=1,Z21=2),2,IF(AND(Y21=1,Z21=3),3,IF(AND(Y21=1,Z21=4),4,IF(AND(Y21=1,Z21=5),5,IF(AND(Y21=2,Z21=1),6,IF(AND(Y21=2,Z21=2),7,IF(AND(Y21=2,Z21=3),8,IF(AND(Y21=2,Z21=4),9,IF(AND(Y21=2,Z21=5),10,IF(AND(Y21=3,Z21=1),11,IF(AND(Y21=3,Z21=2),12,IF(AND(Y21=3,Z21=3),13,IF(AND(Y21=3,Z21=4),14,IF(AND(Y21=3,Z21=5),15,IF(AND(Y21=4,Z21=1),16,IF(AND(Y21=4,Z21=2),17,IF(AND(Y21=4,Z21=3),18,IF(AND(Y21=4,Z21=4),19,IF(AND(Y21=4,Z21=5),20,IF(AND(Y21=5,Z21=1),21,IF(AND(Y21=5,Z21=2),22,IF(AND(Y21=5,Z21=3),23,IF(AND(Y21=5,Z21=4),24,IF(AND(Y21=5,Z21=5),25,"")))))))))))))))))))))))))</f>
        <v/>
      </c>
      <c r="B21" s="638">
        <f>IF(A21="","",(COUNTIF($A$10:A21,A21))/100)</f>
        <v/>
      </c>
      <c r="C21" s="638">
        <f>IFERROR(A21+B21,"")</f>
        <v/>
      </c>
      <c r="D21" s="30" t="n">
        <v>12</v>
      </c>
      <c r="E21" s="163" t="n"/>
      <c r="F21" s="163" t="n"/>
      <c r="G21" s="163" t="n"/>
      <c r="H21" s="164" t="n"/>
      <c r="I21" s="164" t="n"/>
      <c r="J21" s="164">
        <f>IF(OR(H21="",I21=""),"",H21*I21)</f>
        <v/>
      </c>
      <c r="K21" s="652">
        <f>IF(J21="","",IF(AND(H21=1,I21=1),"BAJO",IF(AND(H21=1,I21=2),"BAJO",IF(AND(H21=1,I21=3),"MODERADO",IF(AND(H21=1,I21=4),"FAVORABLE",IF(AND(H21=1,I21=5),"FAVORABLE",IF(AND(H21=2,I21=1),"BAJO",IF(AND(H21=2,I21=2),"BAJO",IF(AND(H21=2,I21=3),"MODERADO",IF(AND(H21=2,I21=4),"FAVORABLE",IF(AND(H21=2,I21=5),"ALTO",IF(AND(H21=3,I21=1),"BAJO",IF(AND(H21=3,I21=2),"MODERADO",IF(AND(H21=3,I21=3),"FAVORABLE",IF(AND(H21=3,I21=4),"ALTO",IF(AND(H21=3,I21=5),"ALTO",IF(AND(H21=4,I21=1),"MODERADO",IF(AND(H21=4,I21=2),"FAVORABLE",IF(AND(H21=4,I21=3),"FAVORABLE",IF(AND(H21=4,I21=4),"ALTO",IF(AND(H21=4,I21=5),"ALTO",IF(AND(H21=5,I21=1),"FAVORABLE",IF(AND(H21=5,I21=2),"FAVORABLE",IF(AND(H21=5,I21=3),"ALTO",IF(AND(H21=5,I21=4),"ALTO",IF(AND(H21=5,I21=5),"ALTO",""))))))))))))))))))))))))))</f>
        <v/>
      </c>
      <c r="L21" s="163" t="n"/>
      <c r="M21" s="163" t="n"/>
      <c r="N21" s="163" t="n"/>
      <c r="O21" s="163" t="n"/>
      <c r="P21" s="163" t="n"/>
      <c r="Q21" s="163" t="n"/>
      <c r="R21" s="163" t="n"/>
      <c r="S21" s="163" t="n"/>
      <c r="T21" s="163">
        <f>IFERROR(SUM(O21:S21),"")</f>
        <v/>
      </c>
      <c r="U21" s="163" t="n"/>
      <c r="V21" s="163" t="n"/>
      <c r="W21" s="163" t="n"/>
      <c r="X21" s="163" t="n"/>
      <c r="Y21" s="164">
        <f>IF(J21="","",IF(OR(N21="",N21="IMPACTO"),H21,IF(T21&lt;=50,H21,IF(AND(T21&lt;=75,H21&lt;5),H21+1,IF(AND(T21&lt;=75,H21=5),H21,IF(AND(T21&lt;=100,H21&lt;4),H21+2,IF(AND(T21&lt;=100,H21=4),H21+1,IF(AND(T21&lt;=100,H21=5),H21,""))))))))</f>
        <v/>
      </c>
      <c r="Z21" s="164">
        <f>IF(J21="","",IF(OR(N21="",N21="PROBABILIDAD"),I21,IF(T21&lt;=50,I21,IF(AND(T21&lt;=75,I21&lt;5),I21+1,IF(AND(T21&lt;=75,I21=5),I21,IF(AND(T21&lt;=100,I21&lt;4),I21+2,IF(AND(T21&lt;=100,I21=4),I21+1,IF(AND(T21&lt;=100,I21=5),I21,""))))))))</f>
        <v/>
      </c>
      <c r="AA21" s="164">
        <f>IF(OR(Y21="",Z21=""),"",Y21*Z21)</f>
        <v/>
      </c>
      <c r="AB21" s="652">
        <f>IF(AA21="","",IF(AND(Y21=1,Z21=1),"BAJO",IF(AND(Y21=1,Z21=2),"MODERADO",IF(AND(Y21=1,Z21=3),"MODERADO",IF(AND(Y21=1,Z21=4),"MODERADO",IF(AND(Y21=1,Z21=5),"MODERADO",IF(AND(Y21=2,Z21=1),"BAJO",IF(AND(Y21=2,Z21=2),"MODERADO",IF(AND(Y21=2,Z21=3),"MODERADO",IF(AND(Y21=2,Z21=4),"FAVORABLE",IF(AND(Y21=2,Z21=5),"FAVORABLE",IF(AND(Y21=3,Z21=1),"BAJO",IF(AND(Y21=3,Z21=2),"MODERADO",IF(AND(Y21=3,Z21=3),"FAVORABLE",IF(AND(Y21=3,Z21=4),"FAVORABLE",IF(AND(Y21=3,Z21=5),"FAVORABLE",IF(AND(Y21=4,Z21=1),"BAJO",IF(AND(Y21=4,Z21=2),"MODERADO",IF(AND(Y21=4,Z21=3),"FAVORABLE",IF(AND(Y21=4,Z21=4),"FAVORABLE",IF(AND(Y21=4,Z21=5),"ALTO",IF(AND(Y21=5,Z21=1),"BAJO",IF(AND(Y21=5,Z21=2),"MODERADO",IF(AND(Y21=5,Z21=3),"FAVORABLE",IF(AND(Y21=5,Z21=4),"ALTO",IF(AND(Y21=5,Z21=5),"ALTO",""))))))))))))))))))))))))))</f>
        <v/>
      </c>
      <c r="AC21" s="645" t="n"/>
      <c r="AD21" s="646" t="n"/>
      <c r="AE21" s="645" t="n"/>
      <c r="AF21" s="646" t="n"/>
      <c r="AG21" s="645" t="n"/>
      <c r="AH21" s="646" t="n"/>
      <c r="AI21" s="645" t="n"/>
      <c r="AJ21" s="646" t="n"/>
      <c r="AK21" s="645" t="n"/>
      <c r="AL21" s="646" t="n"/>
      <c r="AM21" s="645" t="n"/>
      <c r="AN21" s="646" t="n"/>
    </row>
    <row r="22" customFormat="1" s="647">
      <c r="A22" s="638">
        <f>IF(AND(Y22=1,Z22=1),1,IF(AND(Y22=1,Z22=2),2,IF(AND(Y22=1,Z22=3),3,IF(AND(Y22=1,Z22=4),4,IF(AND(Y22=1,Z22=5),5,IF(AND(Y22=2,Z22=1),6,IF(AND(Y22=2,Z22=2),7,IF(AND(Y22=2,Z22=3),8,IF(AND(Y22=2,Z22=4),9,IF(AND(Y22=2,Z22=5),10,IF(AND(Y22=3,Z22=1),11,IF(AND(Y22=3,Z22=2),12,IF(AND(Y22=3,Z22=3),13,IF(AND(Y22=3,Z22=4),14,IF(AND(Y22=3,Z22=5),15,IF(AND(Y22=4,Z22=1),16,IF(AND(Y22=4,Z22=2),17,IF(AND(Y22=4,Z22=3),18,IF(AND(Y22=4,Z22=4),19,IF(AND(Y22=4,Z22=5),20,IF(AND(Y22=5,Z22=1),21,IF(AND(Y22=5,Z22=2),22,IF(AND(Y22=5,Z22=3),23,IF(AND(Y22=5,Z22=4),24,IF(AND(Y22=5,Z22=5),25,"")))))))))))))))))))))))))</f>
        <v/>
      </c>
      <c r="B22" s="638">
        <f>IF(A22="","",(COUNTIF($A$10:A22,A22))/100)</f>
        <v/>
      </c>
      <c r="C22" s="638">
        <f>IFERROR(A22+B22,"")</f>
        <v/>
      </c>
      <c r="D22" s="30" t="n">
        <v>13</v>
      </c>
      <c r="E22" s="163" t="n"/>
      <c r="F22" s="163" t="n"/>
      <c r="G22" s="163" t="n"/>
      <c r="H22" s="164" t="n"/>
      <c r="I22" s="164" t="n"/>
      <c r="J22" s="164">
        <f>IF(OR(H22="",I22=""),"",H22*I22)</f>
        <v/>
      </c>
      <c r="K22" s="652">
        <f>IF(J22="","",IF(AND(H22=1,I22=1),"BAJO",IF(AND(H22=1,I22=2),"BAJO",IF(AND(H22=1,I22=3),"MODERADO",IF(AND(H22=1,I22=4),"FAVORABLE",IF(AND(H22=1,I22=5),"FAVORABLE",IF(AND(H22=2,I22=1),"BAJO",IF(AND(H22=2,I22=2),"BAJO",IF(AND(H22=2,I22=3),"MODERADO",IF(AND(H22=2,I22=4),"FAVORABLE",IF(AND(H22=2,I22=5),"ALTO",IF(AND(H22=3,I22=1),"BAJO",IF(AND(H22=3,I22=2),"MODERADO",IF(AND(H22=3,I22=3),"FAVORABLE",IF(AND(H22=3,I22=4),"ALTO",IF(AND(H22=3,I22=5),"ALTO",IF(AND(H22=4,I22=1),"MODERADO",IF(AND(H22=4,I22=2),"FAVORABLE",IF(AND(H22=4,I22=3),"FAVORABLE",IF(AND(H22=4,I22=4),"ALTO",IF(AND(H22=4,I22=5),"ALTO",IF(AND(H22=5,I22=1),"FAVORABLE",IF(AND(H22=5,I22=2),"FAVORABLE",IF(AND(H22=5,I22=3),"ALTO",IF(AND(H22=5,I22=4),"ALTO",IF(AND(H22=5,I22=5),"ALTO",""))))))))))))))))))))))))))</f>
        <v/>
      </c>
      <c r="L22" s="163" t="n"/>
      <c r="M22" s="163" t="n"/>
      <c r="N22" s="163" t="n"/>
      <c r="O22" s="163" t="n"/>
      <c r="P22" s="163" t="n"/>
      <c r="Q22" s="163" t="n"/>
      <c r="R22" s="163" t="n"/>
      <c r="S22" s="163" t="n"/>
      <c r="T22" s="163">
        <f>IFERROR(SUM(O22:S22),"")</f>
        <v/>
      </c>
      <c r="U22" s="163" t="n"/>
      <c r="V22" s="163" t="n"/>
      <c r="W22" s="163" t="n"/>
      <c r="X22" s="163" t="n"/>
      <c r="Y22" s="164">
        <f>IF(J22="","",IF(OR(N22="",N22="IMPACTO"),H22,IF(T22&lt;=50,H22,IF(AND(T22&lt;=75,H22&lt;5),H22+1,IF(AND(T22&lt;=75,H22=5),H22,IF(AND(T22&lt;=100,H22&lt;4),H22+2,IF(AND(T22&lt;=100,H22=4),H22+1,IF(AND(T22&lt;=100,H22=5),H22,""))))))))</f>
        <v/>
      </c>
      <c r="Z22" s="164">
        <f>IF(J22="","",IF(OR(N22="",N22="PROBABILIDAD"),I22,IF(T22&lt;=50,I22,IF(AND(T22&lt;=75,I22&lt;5),I22+1,IF(AND(T22&lt;=75,I22=5),I22,IF(AND(T22&lt;=100,I22&lt;4),I22+2,IF(AND(T22&lt;=100,I22=4),I22+1,IF(AND(T22&lt;=100,I22=5),I22,""))))))))</f>
        <v/>
      </c>
      <c r="AA22" s="164">
        <f>IF(OR(Y22="",Z22=""),"",Y22*Z22)</f>
        <v/>
      </c>
      <c r="AB22" s="652">
        <f>IF(AA22="","",IF(AND(Y22=1,Z22=1),"BAJO",IF(AND(Y22=1,Z22=2),"MODERADO",IF(AND(Y22=1,Z22=3),"MODERADO",IF(AND(Y22=1,Z22=4),"MODERADO",IF(AND(Y22=1,Z22=5),"MODERADO",IF(AND(Y22=2,Z22=1),"BAJO",IF(AND(Y22=2,Z22=2),"MODERADO",IF(AND(Y22=2,Z22=3),"MODERADO",IF(AND(Y22=2,Z22=4),"FAVORABLE",IF(AND(Y22=2,Z22=5),"FAVORABLE",IF(AND(Y22=3,Z22=1),"BAJO",IF(AND(Y22=3,Z22=2),"MODERADO",IF(AND(Y22=3,Z22=3),"FAVORABLE",IF(AND(Y22=3,Z22=4),"FAVORABLE",IF(AND(Y22=3,Z22=5),"FAVORABLE",IF(AND(Y22=4,Z22=1),"BAJO",IF(AND(Y22=4,Z22=2),"MODERADO",IF(AND(Y22=4,Z22=3),"FAVORABLE",IF(AND(Y22=4,Z22=4),"FAVORABLE",IF(AND(Y22=4,Z22=5),"ALTO",IF(AND(Y22=5,Z22=1),"BAJO",IF(AND(Y22=5,Z22=2),"MODERADO",IF(AND(Y22=5,Z22=3),"FAVORABLE",IF(AND(Y22=5,Z22=4),"ALTO",IF(AND(Y22=5,Z22=5),"ALTO",""))))))))))))))))))))))))))</f>
        <v/>
      </c>
      <c r="AC22" s="645" t="n"/>
      <c r="AD22" s="646" t="n"/>
      <c r="AE22" s="645" t="n"/>
      <c r="AF22" s="646" t="n"/>
      <c r="AG22" s="645" t="n"/>
      <c r="AH22" s="646" t="n"/>
      <c r="AI22" s="645" t="n"/>
      <c r="AJ22" s="646" t="n"/>
      <c r="AK22" s="645" t="n"/>
      <c r="AL22" s="646" t="n"/>
      <c r="AM22" s="645" t="n"/>
      <c r="AN22" s="646" t="n"/>
    </row>
    <row r="23" customFormat="1" s="647">
      <c r="A23" s="638">
        <f>IF(AND(Y23=1,Z23=1),1,IF(AND(Y23=1,Z23=2),2,IF(AND(Y23=1,Z23=3),3,IF(AND(Y23=1,Z23=4),4,IF(AND(Y23=1,Z23=5),5,IF(AND(Y23=2,Z23=1),6,IF(AND(Y23=2,Z23=2),7,IF(AND(Y23=2,Z23=3),8,IF(AND(Y23=2,Z23=4),9,IF(AND(Y23=2,Z23=5),10,IF(AND(Y23=3,Z23=1),11,IF(AND(Y23=3,Z23=2),12,IF(AND(Y23=3,Z23=3),13,IF(AND(Y23=3,Z23=4),14,IF(AND(Y23=3,Z23=5),15,IF(AND(Y23=4,Z23=1),16,IF(AND(Y23=4,Z23=2),17,IF(AND(Y23=4,Z23=3),18,IF(AND(Y23=4,Z23=4),19,IF(AND(Y23=4,Z23=5),20,IF(AND(Y23=5,Z23=1),21,IF(AND(Y23=5,Z23=2),22,IF(AND(Y23=5,Z23=3),23,IF(AND(Y23=5,Z23=4),24,IF(AND(Y23=5,Z23=5),25,"")))))))))))))))))))))))))</f>
        <v/>
      </c>
      <c r="B23" s="638">
        <f>IF(A23="","",(COUNTIF($A$10:A23,A23))/100)</f>
        <v/>
      </c>
      <c r="C23" s="638">
        <f>IFERROR(A23+B23,"")</f>
        <v/>
      </c>
      <c r="D23" s="30" t="n">
        <v>14</v>
      </c>
      <c r="E23" s="163" t="n"/>
      <c r="F23" s="163" t="n"/>
      <c r="G23" s="163" t="n"/>
      <c r="H23" s="164" t="n"/>
      <c r="I23" s="164" t="n"/>
      <c r="J23" s="164">
        <f>IF(OR(H23="",I23=""),"",H23*I23)</f>
        <v/>
      </c>
      <c r="K23" s="652">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163" t="n"/>
      <c r="M23" s="163" t="n"/>
      <c r="N23" s="163" t="n"/>
      <c r="O23" s="163" t="n"/>
      <c r="P23" s="163" t="n"/>
      <c r="Q23" s="163" t="n"/>
      <c r="R23" s="163" t="n"/>
      <c r="S23" s="163" t="n"/>
      <c r="T23" s="163">
        <f>IFERROR(SUM(O23:S23),"")</f>
        <v/>
      </c>
      <c r="U23" s="163" t="n"/>
      <c r="V23" s="163" t="n"/>
      <c r="W23" s="163" t="n"/>
      <c r="X23" s="163" t="n"/>
      <c r="Y23" s="164">
        <f>IF(J23="","",IF(OR(N23="",N23="IMPACTO"),H23,IF(T23&lt;=50,H23,IF(AND(T23&lt;=75,H23&lt;5),H23+1,IF(AND(T23&lt;=75,H23=5),H23,IF(AND(T23&lt;=100,H23&lt;4),H23+2,IF(AND(T23&lt;=100,H23=4),H23+1,IF(AND(T23&lt;=100,H23=5),H23,""))))))))</f>
        <v/>
      </c>
      <c r="Z23" s="164">
        <f>IF(J23="","",IF(OR(N23="",N23="PROBABILIDAD"),I23,IF(T23&lt;=50,I23,IF(AND(T23&lt;=75,I23&lt;5),I23+1,IF(AND(T23&lt;=75,I23=5),I23,IF(AND(T23&lt;=100,I23&lt;4),I23+2,IF(AND(T23&lt;=100,I23=4),I23+1,IF(AND(T23&lt;=100,I23=5),I23,""))))))))</f>
        <v/>
      </c>
      <c r="AA23" s="164">
        <f>IF(OR(Y23="",Z23=""),"",Y23*Z23)</f>
        <v/>
      </c>
      <c r="AB23" s="652">
        <f>IF(AA23="","",IF(AND(Y23=1,Z23=1),"BAJO",IF(AND(Y23=1,Z23=2),"MODERADO",IF(AND(Y23=1,Z23=3),"MODERADO",IF(AND(Y23=1,Z23=4),"MODERADO",IF(AND(Y23=1,Z23=5),"MODERADO",IF(AND(Y23=2,Z23=1),"BAJO",IF(AND(Y23=2,Z23=2),"MODERADO",IF(AND(Y23=2,Z23=3),"MODERADO",IF(AND(Y23=2,Z23=4),"FAVORABLE",IF(AND(Y23=2,Z23=5),"FAVORABLE",IF(AND(Y23=3,Z23=1),"BAJO",IF(AND(Y23=3,Z23=2),"MODERADO",IF(AND(Y23=3,Z23=3),"FAVORABLE",IF(AND(Y23=3,Z23=4),"FAVORABLE",IF(AND(Y23=3,Z23=5),"FAVORABLE",IF(AND(Y23=4,Z23=1),"BAJO",IF(AND(Y23=4,Z23=2),"MODERADO",IF(AND(Y23=4,Z23=3),"FAVORABLE",IF(AND(Y23=4,Z23=4),"FAVORABLE",IF(AND(Y23=4,Z23=5),"ALTO",IF(AND(Y23=5,Z23=1),"BAJO",IF(AND(Y23=5,Z23=2),"MODERADO",IF(AND(Y23=5,Z23=3),"FAVORABLE",IF(AND(Y23=5,Z23=4),"ALTO",IF(AND(Y23=5,Z23=5),"ALTO",""))))))))))))))))))))))))))</f>
        <v/>
      </c>
      <c r="AC23" s="645" t="n"/>
      <c r="AD23" s="646" t="n"/>
      <c r="AE23" s="645" t="n"/>
      <c r="AF23" s="646" t="n"/>
      <c r="AG23" s="645" t="n"/>
      <c r="AH23" s="646" t="n"/>
      <c r="AI23" s="645" t="n"/>
      <c r="AJ23" s="646" t="n"/>
      <c r="AK23" s="645" t="n"/>
      <c r="AL23" s="646" t="n"/>
      <c r="AM23" s="645" t="n"/>
      <c r="AN23" s="646" t="n"/>
    </row>
    <row r="24" customFormat="1" s="647">
      <c r="A24" s="638">
        <f>IF(AND(Y24=1,Z24=1),1,IF(AND(Y24=1,Z24=2),2,IF(AND(Y24=1,Z24=3),3,IF(AND(Y24=1,Z24=4),4,IF(AND(Y24=1,Z24=5),5,IF(AND(Y24=2,Z24=1),6,IF(AND(Y24=2,Z24=2),7,IF(AND(Y24=2,Z24=3),8,IF(AND(Y24=2,Z24=4),9,IF(AND(Y24=2,Z24=5),10,IF(AND(Y24=3,Z24=1),11,IF(AND(Y24=3,Z24=2),12,IF(AND(Y24=3,Z24=3),13,IF(AND(Y24=3,Z24=4),14,IF(AND(Y24=3,Z24=5),15,IF(AND(Y24=4,Z24=1),16,IF(AND(Y24=4,Z24=2),17,IF(AND(Y24=4,Z24=3),18,IF(AND(Y24=4,Z24=4),19,IF(AND(Y24=4,Z24=5),20,IF(AND(Y24=5,Z24=1),21,IF(AND(Y24=5,Z24=2),22,IF(AND(Y24=5,Z24=3),23,IF(AND(Y24=5,Z24=4),24,IF(AND(Y24=5,Z24=5),25,"")))))))))))))))))))))))))</f>
        <v/>
      </c>
      <c r="B24" s="638">
        <f>IF(A24="","",(COUNTIF($A$10:A24,A24))/100)</f>
        <v/>
      </c>
      <c r="C24" s="638">
        <f>IFERROR(A24+B24,"")</f>
        <v/>
      </c>
      <c r="D24" s="30" t="n">
        <v>15</v>
      </c>
      <c r="E24" s="163" t="n"/>
      <c r="F24" s="163" t="n"/>
      <c r="G24" s="163" t="n"/>
      <c r="H24" s="164" t="n"/>
      <c r="I24" s="164" t="n"/>
      <c r="J24" s="164">
        <f>IF(OR(H24="",I24=""),"",H24*I24)</f>
        <v/>
      </c>
      <c r="K24" s="652">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163" t="n"/>
      <c r="M24" s="163" t="n"/>
      <c r="N24" s="163" t="n"/>
      <c r="O24" s="163" t="n"/>
      <c r="P24" s="163" t="n"/>
      <c r="Q24" s="163" t="n"/>
      <c r="R24" s="163" t="n"/>
      <c r="S24" s="163" t="n"/>
      <c r="T24" s="163">
        <f>IFERROR(SUM(O24:S24),"")</f>
        <v/>
      </c>
      <c r="U24" s="163" t="n"/>
      <c r="V24" s="163" t="n"/>
      <c r="W24" s="163" t="n"/>
      <c r="X24" s="163" t="n"/>
      <c r="Y24" s="164">
        <f>IF(J24="","",IF(OR(N24="",N24="IMPACTO"),H24,IF(T24&lt;=50,H24,IF(AND(T24&lt;=75,H24&lt;5),H24+1,IF(AND(T24&lt;=75,H24=5),H24,IF(AND(T24&lt;=100,H24&lt;4),H24+2,IF(AND(T24&lt;=100,H24=4),H24+1,IF(AND(T24&lt;=100,H24=5),H24,""))))))))</f>
        <v/>
      </c>
      <c r="Z24" s="164">
        <f>IF(J24="","",IF(OR(N24="",N24="PROBABILIDAD"),I24,IF(T24&lt;=50,I24,IF(AND(T24&lt;=75,I24&lt;5),I24+1,IF(AND(T24&lt;=75,I24=5),I24,IF(AND(T24&lt;=100,I24&lt;4),I24+2,IF(AND(T24&lt;=100,I24=4),I24+1,IF(AND(T24&lt;=100,I24=5),I24,""))))))))</f>
        <v/>
      </c>
      <c r="AA24" s="164">
        <f>IF(OR(Y24="",Z24=""),"",Y24*Z24)</f>
        <v/>
      </c>
      <c r="AB24" s="652">
        <f>IF(AA24="","",IF(AND(Y24=1,Z24=1),"BAJO",IF(AND(Y24=1,Z24=2),"MODERADO",IF(AND(Y24=1,Z24=3),"MODERADO",IF(AND(Y24=1,Z24=4),"MODERADO",IF(AND(Y24=1,Z24=5),"MODERADO",IF(AND(Y24=2,Z24=1),"BAJO",IF(AND(Y24=2,Z24=2),"MODERADO",IF(AND(Y24=2,Z24=3),"MODERADO",IF(AND(Y24=2,Z24=4),"FAVORABLE",IF(AND(Y24=2,Z24=5),"FAVORABLE",IF(AND(Y24=3,Z24=1),"BAJO",IF(AND(Y24=3,Z24=2),"MODERADO",IF(AND(Y24=3,Z24=3),"FAVORABLE",IF(AND(Y24=3,Z24=4),"FAVORABLE",IF(AND(Y24=3,Z24=5),"FAVORABLE",IF(AND(Y24=4,Z24=1),"BAJO",IF(AND(Y24=4,Z24=2),"MODERADO",IF(AND(Y24=4,Z24=3),"FAVORABLE",IF(AND(Y24=4,Z24=4),"FAVORABLE",IF(AND(Y24=4,Z24=5),"ALTO",IF(AND(Y24=5,Z24=1),"BAJO",IF(AND(Y24=5,Z24=2),"MODERADO",IF(AND(Y24=5,Z24=3),"FAVORABLE",IF(AND(Y24=5,Z24=4),"ALTO",IF(AND(Y24=5,Z24=5),"ALTO",""))))))))))))))))))))))))))</f>
        <v/>
      </c>
      <c r="AC24" s="645" t="n"/>
      <c r="AD24" s="646" t="n"/>
      <c r="AE24" s="645" t="n"/>
      <c r="AF24" s="646" t="n"/>
      <c r="AG24" s="645" t="n"/>
      <c r="AH24" s="646" t="n"/>
      <c r="AI24" s="645" t="n"/>
      <c r="AJ24" s="646" t="n"/>
      <c r="AK24" s="645" t="n"/>
      <c r="AL24" s="646" t="n"/>
      <c r="AM24" s="645" t="n"/>
      <c r="AN24" s="646" t="n"/>
    </row>
    <row r="25" customFormat="1" s="647">
      <c r="A25" s="638">
        <f>IF(AND(Y25=1,Z25=1),1,IF(AND(Y25=1,Z25=2),2,IF(AND(Y25=1,Z25=3),3,IF(AND(Y25=1,Z25=4),4,IF(AND(Y25=1,Z25=5),5,IF(AND(Y25=2,Z25=1),6,IF(AND(Y25=2,Z25=2),7,IF(AND(Y25=2,Z25=3),8,IF(AND(Y25=2,Z25=4),9,IF(AND(Y25=2,Z25=5),10,IF(AND(Y25=3,Z25=1),11,IF(AND(Y25=3,Z25=2),12,IF(AND(Y25=3,Z25=3),13,IF(AND(Y25=3,Z25=4),14,IF(AND(Y25=3,Z25=5),15,IF(AND(Y25=4,Z25=1),16,IF(AND(Y25=4,Z25=2),17,IF(AND(Y25=4,Z25=3),18,IF(AND(Y25=4,Z25=4),19,IF(AND(Y25=4,Z25=5),20,IF(AND(Y25=5,Z25=1),21,IF(AND(Y25=5,Z25=2),22,IF(AND(Y25=5,Z25=3),23,IF(AND(Y25=5,Z25=4),24,IF(AND(Y25=5,Z25=5),25,"")))))))))))))))))))))))))</f>
        <v/>
      </c>
      <c r="B25" s="638">
        <f>IF(A25="","",(COUNTIF($A$10:A25,A25))/100)</f>
        <v/>
      </c>
      <c r="C25" s="638">
        <f>IFERROR(A25+B25,"")</f>
        <v/>
      </c>
      <c r="D25" s="30" t="n">
        <v>16</v>
      </c>
      <c r="E25" s="163" t="n"/>
      <c r="F25" s="163" t="n"/>
      <c r="G25" s="163" t="n"/>
      <c r="H25" s="164" t="n"/>
      <c r="I25" s="164" t="n"/>
      <c r="J25" s="164">
        <f>IF(OR(H25="",I25=""),"",H25*I25)</f>
        <v/>
      </c>
      <c r="K25" s="652">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163" t="n"/>
      <c r="M25" s="163" t="n"/>
      <c r="N25" s="163" t="n"/>
      <c r="O25" s="163" t="n"/>
      <c r="P25" s="163" t="n"/>
      <c r="Q25" s="163" t="n"/>
      <c r="R25" s="163" t="n"/>
      <c r="S25" s="163" t="n"/>
      <c r="T25" s="163">
        <f>IFERROR(SUM(O25:S25),"")</f>
        <v/>
      </c>
      <c r="U25" s="163" t="n"/>
      <c r="V25" s="163" t="n"/>
      <c r="W25" s="163" t="n"/>
      <c r="X25" s="163" t="n"/>
      <c r="Y25" s="164">
        <f>IF(J25="","",IF(OR(N25="",N25="IMPACTO"),H25,IF(T25&lt;=50,H25,IF(AND(T25&lt;=75,H25&lt;5),H25+1,IF(AND(T25&lt;=75,H25=5),H25,IF(AND(T25&lt;=100,H25&lt;4),H25+2,IF(AND(T25&lt;=100,H25=4),H25+1,IF(AND(T25&lt;=100,H25=5),H25,""))))))))</f>
        <v/>
      </c>
      <c r="Z25" s="164">
        <f>IF(J25="","",IF(OR(N25="",N25="PROBABILIDAD"),I25,IF(T25&lt;=50,I25,IF(AND(T25&lt;=75,I25&lt;5),I25+1,IF(AND(T25&lt;=75,I25=5),I25,IF(AND(T25&lt;=100,I25&lt;4),I25+2,IF(AND(T25&lt;=100,I25=4),I25+1,IF(AND(T25&lt;=100,I25=5),I25,""))))))))</f>
        <v/>
      </c>
      <c r="AA25" s="164">
        <f>IF(OR(Y25="",Z25=""),"",Y25*Z25)</f>
        <v/>
      </c>
      <c r="AB25" s="652">
        <f>IF(AA25="","",IF(AND(Y25=1,Z25=1),"BAJO",IF(AND(Y25=1,Z25=2),"MODERADO",IF(AND(Y25=1,Z25=3),"MODERADO",IF(AND(Y25=1,Z25=4),"MODERADO",IF(AND(Y25=1,Z25=5),"MODERADO",IF(AND(Y25=2,Z25=1),"BAJO",IF(AND(Y25=2,Z25=2),"MODERADO",IF(AND(Y25=2,Z25=3),"MODERADO",IF(AND(Y25=2,Z25=4),"FAVORABLE",IF(AND(Y25=2,Z25=5),"FAVORABLE",IF(AND(Y25=3,Z25=1),"BAJO",IF(AND(Y25=3,Z25=2),"MODERADO",IF(AND(Y25=3,Z25=3),"FAVORABLE",IF(AND(Y25=3,Z25=4),"FAVORABLE",IF(AND(Y25=3,Z25=5),"FAVORABLE",IF(AND(Y25=4,Z25=1),"BAJO",IF(AND(Y25=4,Z25=2),"MODERADO",IF(AND(Y25=4,Z25=3),"FAVORABLE",IF(AND(Y25=4,Z25=4),"FAVORABLE",IF(AND(Y25=4,Z25=5),"ALTO",IF(AND(Y25=5,Z25=1),"BAJO",IF(AND(Y25=5,Z25=2),"MODERADO",IF(AND(Y25=5,Z25=3),"FAVORABLE",IF(AND(Y25=5,Z25=4),"ALTO",IF(AND(Y25=5,Z25=5),"ALTO",""))))))))))))))))))))))))))</f>
        <v/>
      </c>
      <c r="AC25" s="645" t="n"/>
      <c r="AD25" s="646" t="n"/>
      <c r="AE25" s="645" t="n"/>
      <c r="AF25" s="646" t="n"/>
      <c r="AG25" s="645" t="n"/>
      <c r="AH25" s="646" t="n"/>
      <c r="AI25" s="645" t="n"/>
      <c r="AJ25" s="646" t="n"/>
      <c r="AK25" s="645" t="n"/>
      <c r="AL25" s="646" t="n"/>
      <c r="AM25" s="645" t="n"/>
      <c r="AN25" s="646" t="n"/>
    </row>
    <row r="26" customFormat="1" s="647">
      <c r="A26" s="638">
        <f>IF(AND(Y26=1,Z26=1),1,IF(AND(Y26=1,Z26=2),2,IF(AND(Y26=1,Z26=3),3,IF(AND(Y26=1,Z26=4),4,IF(AND(Y26=1,Z26=5),5,IF(AND(Y26=2,Z26=1),6,IF(AND(Y26=2,Z26=2),7,IF(AND(Y26=2,Z26=3),8,IF(AND(Y26=2,Z26=4),9,IF(AND(Y26=2,Z26=5),10,IF(AND(Y26=3,Z26=1),11,IF(AND(Y26=3,Z26=2),12,IF(AND(Y26=3,Z26=3),13,IF(AND(Y26=3,Z26=4),14,IF(AND(Y26=3,Z26=5),15,IF(AND(Y26=4,Z26=1),16,IF(AND(Y26=4,Z26=2),17,IF(AND(Y26=4,Z26=3),18,IF(AND(Y26=4,Z26=4),19,IF(AND(Y26=4,Z26=5),20,IF(AND(Y26=5,Z26=1),21,IF(AND(Y26=5,Z26=2),22,IF(AND(Y26=5,Z26=3),23,IF(AND(Y26=5,Z26=4),24,IF(AND(Y26=5,Z26=5),25,"")))))))))))))))))))))))))</f>
        <v/>
      </c>
      <c r="B26" s="638">
        <f>IF(A26="","",(COUNTIF($A$10:A26,A26))/100)</f>
        <v/>
      </c>
      <c r="C26" s="638">
        <f>IFERROR(A26+B26,"")</f>
        <v/>
      </c>
      <c r="D26" s="30" t="n">
        <v>17</v>
      </c>
      <c r="E26" s="163" t="n"/>
      <c r="F26" s="163" t="n"/>
      <c r="G26" s="163" t="n"/>
      <c r="H26" s="164" t="n"/>
      <c r="I26" s="164" t="n"/>
      <c r="J26" s="164">
        <f>IF(OR(H26="",I26=""),"",H26*I26)</f>
        <v/>
      </c>
      <c r="K26" s="652">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163" t="n"/>
      <c r="M26" s="163" t="n"/>
      <c r="N26" s="163" t="n"/>
      <c r="O26" s="163" t="n"/>
      <c r="P26" s="163" t="n"/>
      <c r="Q26" s="163" t="n"/>
      <c r="R26" s="163" t="n"/>
      <c r="S26" s="163" t="n"/>
      <c r="T26" s="163">
        <f>IFERROR(SUM(O26:S26),"")</f>
        <v/>
      </c>
      <c r="U26" s="163" t="n"/>
      <c r="V26" s="163" t="n"/>
      <c r="W26" s="163" t="n"/>
      <c r="X26" s="163" t="n"/>
      <c r="Y26" s="164">
        <f>IF(J26="","",IF(OR(N26="",N26="IMPACTO"),H26,IF(T26&lt;=50,H26,IF(AND(T26&lt;=75,H26&lt;5),H26+1,IF(AND(T26&lt;=75,H26=5),H26,IF(AND(T26&lt;=100,H26&lt;4),H26+2,IF(AND(T26&lt;=100,H26=4),H26+1,IF(AND(T26&lt;=100,H26=5),H26,""))))))))</f>
        <v/>
      </c>
      <c r="Z26" s="164">
        <f>IF(J26="","",IF(OR(N26="",N26="PROBABILIDAD"),I26,IF(T26&lt;=50,I26,IF(AND(T26&lt;=75,I26&lt;5),I26+1,IF(AND(T26&lt;=75,I26=5),I26,IF(AND(T26&lt;=100,I26&lt;4),I26+2,IF(AND(T26&lt;=100,I26=4),I26+1,IF(AND(T26&lt;=100,I26=5),I26,""))))))))</f>
        <v/>
      </c>
      <c r="AA26" s="164">
        <f>IF(OR(Y26="",Z26=""),"",Y26*Z26)</f>
        <v/>
      </c>
      <c r="AB26" s="652">
        <f>IF(AA26="","",IF(AND(Y26=1,Z26=1),"BAJO",IF(AND(Y26=1,Z26=2),"MODERADO",IF(AND(Y26=1,Z26=3),"MODERADO",IF(AND(Y26=1,Z26=4),"MODERADO",IF(AND(Y26=1,Z26=5),"MODERADO",IF(AND(Y26=2,Z26=1),"BAJO",IF(AND(Y26=2,Z26=2),"MODERADO",IF(AND(Y26=2,Z26=3),"MODERADO",IF(AND(Y26=2,Z26=4),"FAVORABLE",IF(AND(Y26=2,Z26=5),"FAVORABLE",IF(AND(Y26=3,Z26=1),"BAJO",IF(AND(Y26=3,Z26=2),"MODERADO",IF(AND(Y26=3,Z26=3),"FAVORABLE",IF(AND(Y26=3,Z26=4),"FAVORABLE",IF(AND(Y26=3,Z26=5),"FAVORABLE",IF(AND(Y26=4,Z26=1),"BAJO",IF(AND(Y26=4,Z26=2),"MODERADO",IF(AND(Y26=4,Z26=3),"FAVORABLE",IF(AND(Y26=4,Z26=4),"FAVORABLE",IF(AND(Y26=4,Z26=5),"ALTO",IF(AND(Y26=5,Z26=1),"BAJO",IF(AND(Y26=5,Z26=2),"MODERADO",IF(AND(Y26=5,Z26=3),"FAVORABLE",IF(AND(Y26=5,Z26=4),"ALTO",IF(AND(Y26=5,Z26=5),"ALTO",""))))))))))))))))))))))))))</f>
        <v/>
      </c>
      <c r="AC26" s="645" t="n"/>
      <c r="AD26" s="646" t="n"/>
      <c r="AE26" s="645" t="n"/>
      <c r="AF26" s="646" t="n"/>
      <c r="AG26" s="645" t="n"/>
      <c r="AH26" s="646" t="n"/>
      <c r="AI26" s="645" t="n"/>
      <c r="AJ26" s="646" t="n"/>
      <c r="AK26" s="645" t="n"/>
      <c r="AL26" s="646" t="n"/>
      <c r="AM26" s="645" t="n"/>
      <c r="AN26" s="646" t="n"/>
    </row>
    <row r="27" customFormat="1" s="647">
      <c r="A27" s="638">
        <f>IF(AND(Y27=1,Z27=1),1,IF(AND(Y27=1,Z27=2),2,IF(AND(Y27=1,Z27=3),3,IF(AND(Y27=1,Z27=4),4,IF(AND(Y27=1,Z27=5),5,IF(AND(Y27=2,Z27=1),6,IF(AND(Y27=2,Z27=2),7,IF(AND(Y27=2,Z27=3),8,IF(AND(Y27=2,Z27=4),9,IF(AND(Y27=2,Z27=5),10,IF(AND(Y27=3,Z27=1),11,IF(AND(Y27=3,Z27=2),12,IF(AND(Y27=3,Z27=3),13,IF(AND(Y27=3,Z27=4),14,IF(AND(Y27=3,Z27=5),15,IF(AND(Y27=4,Z27=1),16,IF(AND(Y27=4,Z27=2),17,IF(AND(Y27=4,Z27=3),18,IF(AND(Y27=4,Z27=4),19,IF(AND(Y27=4,Z27=5),20,IF(AND(Y27=5,Z27=1),21,IF(AND(Y27=5,Z27=2),22,IF(AND(Y27=5,Z27=3),23,IF(AND(Y27=5,Z27=4),24,IF(AND(Y27=5,Z27=5),25,"")))))))))))))))))))))))))</f>
        <v/>
      </c>
      <c r="B27" s="638">
        <f>IF(A27="","",(COUNTIF($A$10:A27,A27))/100)</f>
        <v/>
      </c>
      <c r="C27" s="638">
        <f>IFERROR(A27+B27,"")</f>
        <v/>
      </c>
      <c r="D27" s="30" t="n">
        <v>18</v>
      </c>
      <c r="E27" s="163" t="n"/>
      <c r="F27" s="163" t="n"/>
      <c r="G27" s="163" t="n"/>
      <c r="H27" s="164" t="n"/>
      <c r="I27" s="164" t="n"/>
      <c r="J27" s="164">
        <f>IF(OR(H27="",I27=""),"",H27*I27)</f>
        <v/>
      </c>
      <c r="K27" s="652">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163" t="n"/>
      <c r="M27" s="163" t="n"/>
      <c r="N27" s="163" t="n"/>
      <c r="O27" s="163" t="n"/>
      <c r="P27" s="163" t="n"/>
      <c r="Q27" s="163" t="n"/>
      <c r="R27" s="163" t="n"/>
      <c r="S27" s="163" t="n"/>
      <c r="T27" s="163">
        <f>IFERROR(SUM(O27:S27),"")</f>
        <v/>
      </c>
      <c r="U27" s="163" t="n"/>
      <c r="V27" s="163" t="n"/>
      <c r="W27" s="163" t="n"/>
      <c r="X27" s="163" t="n"/>
      <c r="Y27" s="164">
        <f>IF(J27="","",IF(OR(N27="",N27="IMPACTO"),H27,IF(T27&lt;=50,H27,IF(AND(T27&lt;=75,H27&lt;5),H27+1,IF(AND(T27&lt;=75,H27=5),H27,IF(AND(T27&lt;=100,H27&lt;4),H27+2,IF(AND(T27&lt;=100,H27=4),H27+1,IF(AND(T27&lt;=100,H27=5),H27,""))))))))</f>
        <v/>
      </c>
      <c r="Z27" s="164">
        <f>IF(J27="","",IF(OR(N27="",N27="PROBABILIDAD"),I27,IF(T27&lt;=50,I27,IF(AND(T27&lt;=75,I27&lt;5),I27+1,IF(AND(T27&lt;=75,I27=5),I27,IF(AND(T27&lt;=100,I27&lt;4),I27+2,IF(AND(T27&lt;=100,I27=4),I27+1,IF(AND(T27&lt;=100,I27=5),I27,""))))))))</f>
        <v/>
      </c>
      <c r="AA27" s="164">
        <f>IF(OR(Y27="",Z27=""),"",Y27*Z27)</f>
        <v/>
      </c>
      <c r="AB27" s="652">
        <f>IF(AA27="","",IF(AND(Y27=1,Z27=1),"BAJO",IF(AND(Y27=1,Z27=2),"MODERADO",IF(AND(Y27=1,Z27=3),"MODERADO",IF(AND(Y27=1,Z27=4),"MODERADO",IF(AND(Y27=1,Z27=5),"MODERADO",IF(AND(Y27=2,Z27=1),"BAJO",IF(AND(Y27=2,Z27=2),"MODERADO",IF(AND(Y27=2,Z27=3),"MODERADO",IF(AND(Y27=2,Z27=4),"FAVORABLE",IF(AND(Y27=2,Z27=5),"FAVORABLE",IF(AND(Y27=3,Z27=1),"BAJO",IF(AND(Y27=3,Z27=2),"MODERADO",IF(AND(Y27=3,Z27=3),"FAVORABLE",IF(AND(Y27=3,Z27=4),"FAVORABLE",IF(AND(Y27=3,Z27=5),"FAVORABLE",IF(AND(Y27=4,Z27=1),"BAJO",IF(AND(Y27=4,Z27=2),"MODERADO",IF(AND(Y27=4,Z27=3),"FAVORABLE",IF(AND(Y27=4,Z27=4),"FAVORABLE",IF(AND(Y27=4,Z27=5),"ALTO",IF(AND(Y27=5,Z27=1),"BAJO",IF(AND(Y27=5,Z27=2),"MODERADO",IF(AND(Y27=5,Z27=3),"FAVORABLE",IF(AND(Y27=5,Z27=4),"ALTO",IF(AND(Y27=5,Z27=5),"ALTO",""))))))))))))))))))))))))))</f>
        <v/>
      </c>
      <c r="AC27" s="645" t="n"/>
      <c r="AD27" s="646" t="n"/>
      <c r="AE27" s="645" t="n"/>
      <c r="AF27" s="646" t="n"/>
      <c r="AG27" s="645" t="n"/>
      <c r="AH27" s="646" t="n"/>
      <c r="AI27" s="645" t="n"/>
      <c r="AJ27" s="646" t="n"/>
      <c r="AK27" s="645" t="n"/>
      <c r="AL27" s="646" t="n"/>
      <c r="AM27" s="645" t="n"/>
      <c r="AN27" s="646" t="n"/>
    </row>
    <row r="28" customFormat="1" s="647">
      <c r="A28" s="638">
        <f>IF(AND(Y28=1,Z28=1),1,IF(AND(Y28=1,Z28=2),2,IF(AND(Y28=1,Z28=3),3,IF(AND(Y28=1,Z28=4),4,IF(AND(Y28=1,Z28=5),5,IF(AND(Y28=2,Z28=1),6,IF(AND(Y28=2,Z28=2),7,IF(AND(Y28=2,Z28=3),8,IF(AND(Y28=2,Z28=4),9,IF(AND(Y28=2,Z28=5),10,IF(AND(Y28=3,Z28=1),11,IF(AND(Y28=3,Z28=2),12,IF(AND(Y28=3,Z28=3),13,IF(AND(Y28=3,Z28=4),14,IF(AND(Y28=3,Z28=5),15,IF(AND(Y28=4,Z28=1),16,IF(AND(Y28=4,Z28=2),17,IF(AND(Y28=4,Z28=3),18,IF(AND(Y28=4,Z28=4),19,IF(AND(Y28=4,Z28=5),20,IF(AND(Y28=5,Z28=1),21,IF(AND(Y28=5,Z28=2),22,IF(AND(Y28=5,Z28=3),23,IF(AND(Y28=5,Z28=4),24,IF(AND(Y28=5,Z28=5),25,"")))))))))))))))))))))))))</f>
        <v/>
      </c>
      <c r="B28" s="638">
        <f>IF(A28="","",(COUNTIF($A$10:A28,A28))/100)</f>
        <v/>
      </c>
      <c r="C28" s="638">
        <f>IFERROR(A28+B28,"")</f>
        <v/>
      </c>
      <c r="D28" s="30" t="n">
        <v>19</v>
      </c>
      <c r="E28" s="163" t="n"/>
      <c r="F28" s="163" t="n"/>
      <c r="G28" s="163" t="n"/>
      <c r="H28" s="164" t="n"/>
      <c r="I28" s="164" t="n"/>
      <c r="J28" s="164">
        <f>IF(OR(H28="",I28=""),"",H28*I28)</f>
        <v/>
      </c>
      <c r="K28" s="652">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163" t="n"/>
      <c r="M28" s="163" t="n"/>
      <c r="N28" s="163" t="n"/>
      <c r="O28" s="163" t="n"/>
      <c r="P28" s="163" t="n"/>
      <c r="Q28" s="163" t="n"/>
      <c r="R28" s="163" t="n"/>
      <c r="S28" s="163" t="n"/>
      <c r="T28" s="163">
        <f>IFERROR(SUM(O28:S28),"")</f>
        <v/>
      </c>
      <c r="U28" s="163" t="n"/>
      <c r="V28" s="163" t="n"/>
      <c r="W28" s="163" t="n"/>
      <c r="X28" s="163" t="n"/>
      <c r="Y28" s="164">
        <f>IF(J28="","",IF(OR(N28="",N28="IMPACTO"),H28,IF(T28&lt;=50,H28,IF(AND(T28&lt;=75,H28&lt;5),H28+1,IF(AND(T28&lt;=75,H28=5),H28,IF(AND(T28&lt;=100,H28&lt;4),H28+2,IF(AND(T28&lt;=100,H28=4),H28+1,IF(AND(T28&lt;=100,H28=5),H28,""))))))))</f>
        <v/>
      </c>
      <c r="Z28" s="164">
        <f>IF(J28="","",IF(OR(N28="",N28="PROBABILIDAD"),I28,IF(T28&lt;=50,I28,IF(AND(T28&lt;=75,I28&lt;5),I28+1,IF(AND(T28&lt;=75,I28=5),I28,IF(AND(T28&lt;=100,I28&lt;4),I28+2,IF(AND(T28&lt;=100,I28=4),I28+1,IF(AND(T28&lt;=100,I28=5),I28,""))))))))</f>
        <v/>
      </c>
      <c r="AA28" s="164">
        <f>IF(OR(Y28="",Z28=""),"",Y28*Z28)</f>
        <v/>
      </c>
      <c r="AB28" s="652">
        <f>IF(AA28="","",IF(AND(Y28=1,Z28=1),"BAJO",IF(AND(Y28=1,Z28=2),"MODERADO",IF(AND(Y28=1,Z28=3),"MODERADO",IF(AND(Y28=1,Z28=4),"MODERADO",IF(AND(Y28=1,Z28=5),"MODERADO",IF(AND(Y28=2,Z28=1),"BAJO",IF(AND(Y28=2,Z28=2),"MODERADO",IF(AND(Y28=2,Z28=3),"MODERADO",IF(AND(Y28=2,Z28=4),"FAVORABLE",IF(AND(Y28=2,Z28=5),"FAVORABLE",IF(AND(Y28=3,Z28=1),"BAJO",IF(AND(Y28=3,Z28=2),"MODERADO",IF(AND(Y28=3,Z28=3),"FAVORABLE",IF(AND(Y28=3,Z28=4),"FAVORABLE",IF(AND(Y28=3,Z28=5),"FAVORABLE",IF(AND(Y28=4,Z28=1),"BAJO",IF(AND(Y28=4,Z28=2),"MODERADO",IF(AND(Y28=4,Z28=3),"FAVORABLE",IF(AND(Y28=4,Z28=4),"FAVORABLE",IF(AND(Y28=4,Z28=5),"ALTO",IF(AND(Y28=5,Z28=1),"BAJO",IF(AND(Y28=5,Z28=2),"MODERADO",IF(AND(Y28=5,Z28=3),"FAVORABLE",IF(AND(Y28=5,Z28=4),"ALTO",IF(AND(Y28=5,Z28=5),"ALTO",""))))))))))))))))))))))))))</f>
        <v/>
      </c>
      <c r="AC28" s="645" t="n"/>
      <c r="AD28" s="646" t="n"/>
      <c r="AE28" s="645" t="n"/>
      <c r="AF28" s="646" t="n"/>
      <c r="AG28" s="645" t="n"/>
      <c r="AH28" s="646" t="n"/>
      <c r="AI28" s="645" t="n"/>
      <c r="AJ28" s="646" t="n"/>
      <c r="AK28" s="645" t="n"/>
      <c r="AL28" s="646" t="n"/>
      <c r="AM28" s="645" t="n"/>
      <c r="AN28" s="646" t="n"/>
    </row>
    <row r="29" customFormat="1" s="647">
      <c r="A29" s="638">
        <f>IF(AND(Y29=1,Z29=1),1,IF(AND(Y29=1,Z29=2),2,IF(AND(Y29=1,Z29=3),3,IF(AND(Y29=1,Z29=4),4,IF(AND(Y29=1,Z29=5),5,IF(AND(Y29=2,Z29=1),6,IF(AND(Y29=2,Z29=2),7,IF(AND(Y29=2,Z29=3),8,IF(AND(Y29=2,Z29=4),9,IF(AND(Y29=2,Z29=5),10,IF(AND(Y29=3,Z29=1),11,IF(AND(Y29=3,Z29=2),12,IF(AND(Y29=3,Z29=3),13,IF(AND(Y29=3,Z29=4),14,IF(AND(Y29=3,Z29=5),15,IF(AND(Y29=4,Z29=1),16,IF(AND(Y29=4,Z29=2),17,IF(AND(Y29=4,Z29=3),18,IF(AND(Y29=4,Z29=4),19,IF(AND(Y29=4,Z29=5),20,IF(AND(Y29=5,Z29=1),21,IF(AND(Y29=5,Z29=2),22,IF(AND(Y29=5,Z29=3),23,IF(AND(Y29=5,Z29=4),24,IF(AND(Y29=5,Z29=5),25,"")))))))))))))))))))))))))</f>
        <v/>
      </c>
      <c r="B29" s="638">
        <f>IF(A29="","",(COUNTIF($A$10:A29,A29))/100)</f>
        <v/>
      </c>
      <c r="C29" s="638">
        <f>IFERROR(A29+B29,"")</f>
        <v/>
      </c>
      <c r="D29" s="30" t="n">
        <v>20</v>
      </c>
      <c r="E29" s="163" t="n"/>
      <c r="F29" s="163" t="n"/>
      <c r="G29" s="163" t="n"/>
      <c r="H29" s="164" t="n"/>
      <c r="I29" s="164" t="n"/>
      <c r="J29" s="164">
        <f>IF(OR(H29="",I29=""),"",H29*I29)</f>
        <v/>
      </c>
      <c r="K29" s="652">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163" t="n"/>
      <c r="M29" s="163" t="n"/>
      <c r="N29" s="163" t="n"/>
      <c r="O29" s="163" t="n"/>
      <c r="P29" s="163" t="n"/>
      <c r="Q29" s="163" t="n"/>
      <c r="R29" s="163" t="n"/>
      <c r="S29" s="163" t="n"/>
      <c r="T29" s="163">
        <f>IFERROR(SUM(O29:S29),"")</f>
        <v/>
      </c>
      <c r="U29" s="163" t="n"/>
      <c r="V29" s="163" t="n"/>
      <c r="W29" s="163" t="n"/>
      <c r="X29" s="163" t="n"/>
      <c r="Y29" s="164">
        <f>IF(J29="","",IF(OR(N29="",N29="IMPACTO"),H29,IF(T29&lt;=50,H29,IF(AND(T29&lt;=75,H29&lt;5),H29+1,IF(AND(T29&lt;=75,H29=5),H29,IF(AND(T29&lt;=100,H29&lt;4),H29+2,IF(AND(T29&lt;=100,H29=4),H29+1,IF(AND(T29&lt;=100,H29=5),H29,""))))))))</f>
        <v/>
      </c>
      <c r="Z29" s="164">
        <f>IF(J29="","",IF(OR(N29="",N29="PROBABILIDAD"),I29,IF(T29&lt;=50,I29,IF(AND(T29&lt;=75,I29&lt;5),I29+1,IF(AND(T29&lt;=75,I29=5),I29,IF(AND(T29&lt;=100,I29&lt;4),I29+2,IF(AND(T29&lt;=100,I29=4),I29+1,IF(AND(T29&lt;=100,I29=5),I29,""))))))))</f>
        <v/>
      </c>
      <c r="AA29" s="164">
        <f>IF(OR(Y29="",Z29=""),"",Y29*Z29)</f>
        <v/>
      </c>
      <c r="AB29" s="652">
        <f>IF(AA29="","",IF(AND(Y29=1,Z29=1),"BAJO",IF(AND(Y29=1,Z29=2),"MODERADO",IF(AND(Y29=1,Z29=3),"MODERADO",IF(AND(Y29=1,Z29=4),"MODERADO",IF(AND(Y29=1,Z29=5),"MODERADO",IF(AND(Y29=2,Z29=1),"BAJO",IF(AND(Y29=2,Z29=2),"MODERADO",IF(AND(Y29=2,Z29=3),"MODERADO",IF(AND(Y29=2,Z29=4),"FAVORABLE",IF(AND(Y29=2,Z29=5),"FAVORABLE",IF(AND(Y29=3,Z29=1),"BAJO",IF(AND(Y29=3,Z29=2),"MODERADO",IF(AND(Y29=3,Z29=3),"FAVORABLE",IF(AND(Y29=3,Z29=4),"FAVORABLE",IF(AND(Y29=3,Z29=5),"FAVORABLE",IF(AND(Y29=4,Z29=1),"BAJO",IF(AND(Y29=4,Z29=2),"MODERADO",IF(AND(Y29=4,Z29=3),"FAVORABLE",IF(AND(Y29=4,Z29=4),"FAVORABLE",IF(AND(Y29=4,Z29=5),"ALTO",IF(AND(Y29=5,Z29=1),"BAJO",IF(AND(Y29=5,Z29=2),"MODERADO",IF(AND(Y29=5,Z29=3),"FAVORABLE",IF(AND(Y29=5,Z29=4),"ALTO",IF(AND(Y29=5,Z29=5),"ALTO",""))))))))))))))))))))))))))</f>
        <v/>
      </c>
      <c r="AC29" s="645" t="n"/>
      <c r="AD29" s="646" t="n"/>
      <c r="AE29" s="645" t="n"/>
      <c r="AF29" s="646" t="n"/>
      <c r="AG29" s="645" t="n"/>
      <c r="AH29" s="646" t="n"/>
      <c r="AI29" s="645" t="n"/>
      <c r="AJ29" s="646" t="n"/>
      <c r="AK29" s="645" t="n"/>
      <c r="AL29" s="646" t="n"/>
      <c r="AM29" s="645" t="n"/>
      <c r="AN29" s="646" t="n"/>
    </row>
    <row r="30" customFormat="1" s="647">
      <c r="A30" s="638">
        <f>IF(AND(Y30=1,Z30=1),1,IF(AND(Y30=1,Z30=2),2,IF(AND(Y30=1,Z30=3),3,IF(AND(Y30=1,Z30=4),4,IF(AND(Y30=1,Z30=5),5,IF(AND(Y30=2,Z30=1),6,IF(AND(Y30=2,Z30=2),7,IF(AND(Y30=2,Z30=3),8,IF(AND(Y30=2,Z30=4),9,IF(AND(Y30=2,Z30=5),10,IF(AND(Y30=3,Z30=1),11,IF(AND(Y30=3,Z30=2),12,IF(AND(Y30=3,Z30=3),13,IF(AND(Y30=3,Z30=4),14,IF(AND(Y30=3,Z30=5),15,IF(AND(Y30=4,Z30=1),16,IF(AND(Y30=4,Z30=2),17,IF(AND(Y30=4,Z30=3),18,IF(AND(Y30=4,Z30=4),19,IF(AND(Y30=4,Z30=5),20,IF(AND(Y30=5,Z30=1),21,IF(AND(Y30=5,Z30=2),22,IF(AND(Y30=5,Z30=3),23,IF(AND(Y30=5,Z30=4),24,IF(AND(Y30=5,Z30=5),25,"")))))))))))))))))))))))))</f>
        <v/>
      </c>
      <c r="B30" s="638">
        <f>IF(A30="","",(COUNTIF($A$10:A30,A30))/100)</f>
        <v/>
      </c>
      <c r="C30" s="638">
        <f>IFERROR(A30+B30,"")</f>
        <v/>
      </c>
      <c r="D30" s="30" t="n">
        <v>21</v>
      </c>
      <c r="E30" s="163" t="n"/>
      <c r="F30" s="163" t="n"/>
      <c r="G30" s="163" t="n"/>
      <c r="H30" s="164" t="n"/>
      <c r="I30" s="164" t="n"/>
      <c r="J30" s="164">
        <f>IF(OR(H30="",I30=""),"",H30*I30)</f>
        <v/>
      </c>
      <c r="K30" s="652">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163" t="n"/>
      <c r="M30" s="163" t="n"/>
      <c r="N30" s="163" t="n"/>
      <c r="O30" s="163" t="n"/>
      <c r="P30" s="163" t="n"/>
      <c r="Q30" s="163" t="n"/>
      <c r="R30" s="163" t="n"/>
      <c r="S30" s="163" t="n"/>
      <c r="T30" s="163">
        <f>IFERROR(SUM(O30:S30),"")</f>
        <v/>
      </c>
      <c r="U30" s="163" t="n"/>
      <c r="V30" s="163" t="n"/>
      <c r="W30" s="163" t="n"/>
      <c r="X30" s="163" t="n"/>
      <c r="Y30" s="164">
        <f>IF(J30="","",IF(OR(N30="",N30="IMPACTO"),H30,IF(T30&lt;=50,H30,IF(AND(T30&lt;=75,H30&lt;5),H30+1,IF(AND(T30&lt;=75,H30=5),H30,IF(AND(T30&lt;=100,H30&lt;4),H30+2,IF(AND(T30&lt;=100,H30=4),H30+1,IF(AND(T30&lt;=100,H30=5),H30,""))))))))</f>
        <v/>
      </c>
      <c r="Z30" s="164">
        <f>IF(J30="","",IF(OR(N30="",N30="PROBABILIDAD"),I30,IF(T30&lt;=50,I30,IF(AND(T30&lt;=75,I30&lt;5),I30+1,IF(AND(T30&lt;=75,I30=5),I30,IF(AND(T30&lt;=100,I30&lt;4),I30+2,IF(AND(T30&lt;=100,I30=4),I30+1,IF(AND(T30&lt;=100,I30=5),I30,""))))))))</f>
        <v/>
      </c>
      <c r="AA30" s="164">
        <f>IF(OR(Y30="",Z30=""),"",Y30*Z30)</f>
        <v/>
      </c>
      <c r="AB30" s="652">
        <f>IF(AA30="","",IF(AND(Y30=1,Z30=1),"BAJO",IF(AND(Y30=1,Z30=2),"MODERADO",IF(AND(Y30=1,Z30=3),"MODERADO",IF(AND(Y30=1,Z30=4),"MODERADO",IF(AND(Y30=1,Z30=5),"MODERADO",IF(AND(Y30=2,Z30=1),"BAJO",IF(AND(Y30=2,Z30=2),"MODERADO",IF(AND(Y30=2,Z30=3),"MODERADO",IF(AND(Y30=2,Z30=4),"FAVORABLE",IF(AND(Y30=2,Z30=5),"FAVORABLE",IF(AND(Y30=3,Z30=1),"BAJO",IF(AND(Y30=3,Z30=2),"MODERADO",IF(AND(Y30=3,Z30=3),"FAVORABLE",IF(AND(Y30=3,Z30=4),"FAVORABLE",IF(AND(Y30=3,Z30=5),"FAVORABLE",IF(AND(Y30=4,Z30=1),"BAJO",IF(AND(Y30=4,Z30=2),"MODERADO",IF(AND(Y30=4,Z30=3),"FAVORABLE",IF(AND(Y30=4,Z30=4),"FAVORABLE",IF(AND(Y30=4,Z30=5),"ALTO",IF(AND(Y30=5,Z30=1),"BAJO",IF(AND(Y30=5,Z30=2),"MODERADO",IF(AND(Y30=5,Z30=3),"FAVORABLE",IF(AND(Y30=5,Z30=4),"ALTO",IF(AND(Y30=5,Z30=5),"ALTO",""))))))))))))))))))))))))))</f>
        <v/>
      </c>
      <c r="AC30" s="645" t="n"/>
      <c r="AD30" s="646" t="n"/>
      <c r="AE30" s="645" t="n"/>
      <c r="AF30" s="646" t="n"/>
      <c r="AG30" s="645" t="n"/>
      <c r="AH30" s="646" t="n"/>
      <c r="AI30" s="645" t="n"/>
      <c r="AJ30" s="646" t="n"/>
      <c r="AK30" s="645" t="n"/>
      <c r="AL30" s="646" t="n"/>
      <c r="AM30" s="645" t="n"/>
      <c r="AN30" s="646" t="n"/>
    </row>
    <row r="31" customFormat="1" s="647">
      <c r="A31" s="638">
        <f>IF(AND(Y31=1,Z31=1),1,IF(AND(Y31=1,Z31=2),2,IF(AND(Y31=1,Z31=3),3,IF(AND(Y31=1,Z31=4),4,IF(AND(Y31=1,Z31=5),5,IF(AND(Y31=2,Z31=1),6,IF(AND(Y31=2,Z31=2),7,IF(AND(Y31=2,Z31=3),8,IF(AND(Y31=2,Z31=4),9,IF(AND(Y31=2,Z31=5),10,IF(AND(Y31=3,Z31=1),11,IF(AND(Y31=3,Z31=2),12,IF(AND(Y31=3,Z31=3),13,IF(AND(Y31=3,Z31=4),14,IF(AND(Y31=3,Z31=5),15,IF(AND(Y31=4,Z31=1),16,IF(AND(Y31=4,Z31=2),17,IF(AND(Y31=4,Z31=3),18,IF(AND(Y31=4,Z31=4),19,IF(AND(Y31=4,Z31=5),20,IF(AND(Y31=5,Z31=1),21,IF(AND(Y31=5,Z31=2),22,IF(AND(Y31=5,Z31=3),23,IF(AND(Y31=5,Z31=4),24,IF(AND(Y31=5,Z31=5),25,"")))))))))))))))))))))))))</f>
        <v/>
      </c>
      <c r="B31" s="638">
        <f>IF(A31="","",(COUNTIF($A$10:A31,A31))/100)</f>
        <v/>
      </c>
      <c r="C31" s="638">
        <f>IFERROR(A31+B31,"")</f>
        <v/>
      </c>
      <c r="D31" s="30" t="n">
        <v>22</v>
      </c>
      <c r="E31" s="163" t="n"/>
      <c r="F31" s="163" t="n"/>
      <c r="G31" s="163" t="n"/>
      <c r="H31" s="164" t="n"/>
      <c r="I31" s="164" t="n"/>
      <c r="J31" s="164">
        <f>IF(OR(H31="",I31=""),"",H31*I31)</f>
        <v/>
      </c>
      <c r="K31" s="652">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163" t="n"/>
      <c r="M31" s="163" t="n"/>
      <c r="N31" s="163" t="n"/>
      <c r="O31" s="163" t="n"/>
      <c r="P31" s="163" t="n"/>
      <c r="Q31" s="163" t="n"/>
      <c r="R31" s="163" t="n"/>
      <c r="S31" s="163" t="n"/>
      <c r="T31" s="163">
        <f>IFERROR(SUM(O31:S31),"")</f>
        <v/>
      </c>
      <c r="U31" s="163" t="n"/>
      <c r="V31" s="163" t="n"/>
      <c r="W31" s="163" t="n"/>
      <c r="X31" s="163" t="n"/>
      <c r="Y31" s="164">
        <f>IF(J31="","",IF(OR(N31="",N31="IMPACTO"),H31,IF(T31&lt;=50,H31,IF(AND(T31&lt;=75,H31&lt;5),H31+1,IF(AND(T31&lt;=75,H31=5),H31,IF(AND(T31&lt;=100,H31&lt;4),H31+2,IF(AND(T31&lt;=100,H31=4),H31+1,IF(AND(T31&lt;=100,H31=5),H31,""))))))))</f>
        <v/>
      </c>
      <c r="Z31" s="164">
        <f>IF(J31="","",IF(OR(N31="",N31="PROBABILIDAD"),I31,IF(T31&lt;=50,I31,IF(AND(T31&lt;=75,I31&lt;5),I31+1,IF(AND(T31&lt;=75,I31=5),I31,IF(AND(T31&lt;=100,I31&lt;4),I31+2,IF(AND(T31&lt;=100,I31=4),I31+1,IF(AND(T31&lt;=100,I31=5),I31,""))))))))</f>
        <v/>
      </c>
      <c r="AA31" s="164">
        <f>IF(OR(Y31="",Z31=""),"",Y31*Z31)</f>
        <v/>
      </c>
      <c r="AB31" s="652">
        <f>IF(AA31="","",IF(AND(Y31=1,Z31=1),"BAJO",IF(AND(Y31=1,Z31=2),"MODERADO",IF(AND(Y31=1,Z31=3),"MODERADO",IF(AND(Y31=1,Z31=4),"MODERADO",IF(AND(Y31=1,Z31=5),"MODERADO",IF(AND(Y31=2,Z31=1),"BAJO",IF(AND(Y31=2,Z31=2),"MODERADO",IF(AND(Y31=2,Z31=3),"MODERADO",IF(AND(Y31=2,Z31=4),"FAVORABLE",IF(AND(Y31=2,Z31=5),"FAVORABLE",IF(AND(Y31=3,Z31=1),"BAJO",IF(AND(Y31=3,Z31=2),"MODERADO",IF(AND(Y31=3,Z31=3),"FAVORABLE",IF(AND(Y31=3,Z31=4),"FAVORABLE",IF(AND(Y31=3,Z31=5),"FAVORABLE",IF(AND(Y31=4,Z31=1),"BAJO",IF(AND(Y31=4,Z31=2),"MODERADO",IF(AND(Y31=4,Z31=3),"FAVORABLE",IF(AND(Y31=4,Z31=4),"FAVORABLE",IF(AND(Y31=4,Z31=5),"ALTO",IF(AND(Y31=5,Z31=1),"BAJO",IF(AND(Y31=5,Z31=2),"MODERADO",IF(AND(Y31=5,Z31=3),"FAVORABLE",IF(AND(Y31=5,Z31=4),"ALTO",IF(AND(Y31=5,Z31=5),"ALTO",""))))))))))))))))))))))))))</f>
        <v/>
      </c>
      <c r="AC31" s="645" t="n"/>
      <c r="AD31" s="646" t="n"/>
      <c r="AE31" s="645" t="n"/>
      <c r="AF31" s="646" t="n"/>
      <c r="AG31" s="645" t="n"/>
      <c r="AH31" s="646" t="n"/>
      <c r="AI31" s="645" t="n"/>
      <c r="AJ31" s="646" t="n"/>
      <c r="AK31" s="645" t="n"/>
      <c r="AL31" s="646" t="n"/>
      <c r="AM31" s="645" t="n"/>
      <c r="AN31" s="646" t="n"/>
    </row>
    <row r="32" customFormat="1" s="647">
      <c r="A32" s="638">
        <f>IF(AND(Y32=1,Z32=1),1,IF(AND(Y32=1,Z32=2),2,IF(AND(Y32=1,Z32=3),3,IF(AND(Y32=1,Z32=4),4,IF(AND(Y32=1,Z32=5),5,IF(AND(Y32=2,Z32=1),6,IF(AND(Y32=2,Z32=2),7,IF(AND(Y32=2,Z32=3),8,IF(AND(Y32=2,Z32=4),9,IF(AND(Y32=2,Z32=5),10,IF(AND(Y32=3,Z32=1),11,IF(AND(Y32=3,Z32=2),12,IF(AND(Y32=3,Z32=3),13,IF(AND(Y32=3,Z32=4),14,IF(AND(Y32=3,Z32=5),15,IF(AND(Y32=4,Z32=1),16,IF(AND(Y32=4,Z32=2),17,IF(AND(Y32=4,Z32=3),18,IF(AND(Y32=4,Z32=4),19,IF(AND(Y32=4,Z32=5),20,IF(AND(Y32=5,Z32=1),21,IF(AND(Y32=5,Z32=2),22,IF(AND(Y32=5,Z32=3),23,IF(AND(Y32=5,Z32=4),24,IF(AND(Y32=5,Z32=5),25,"")))))))))))))))))))))))))</f>
        <v/>
      </c>
      <c r="B32" s="638">
        <f>IF(A32="","",(COUNTIF($A$10:A32,A32))/100)</f>
        <v/>
      </c>
      <c r="C32" s="638">
        <f>IFERROR(A32+B32,"")</f>
        <v/>
      </c>
      <c r="D32" s="30" t="n">
        <v>23</v>
      </c>
      <c r="E32" s="163" t="n"/>
      <c r="F32" s="163" t="n"/>
      <c r="G32" s="163" t="n"/>
      <c r="H32" s="164" t="n"/>
      <c r="I32" s="164" t="n"/>
      <c r="J32" s="164">
        <f>IF(OR(H32="",I32=""),"",H32*I32)</f>
        <v/>
      </c>
      <c r="K32" s="652">
        <f>IF(J32="","",IF(AND(H32=1,I32=1),"BAJO",IF(AND(H32=1,I32=2),"BAJO",IF(AND(H32=1,I32=3),"MODERADO",IF(AND(H32=1,I32=4),"FAVORABLE",IF(AND(H32=1,I32=5),"FAVORABLE",IF(AND(H32=2,I32=1),"BAJO",IF(AND(H32=2,I32=2),"BAJO",IF(AND(H32=2,I32=3),"MODERADO",IF(AND(H32=2,I32=4),"FAVORABLE",IF(AND(H32=2,I32=5),"ALTO",IF(AND(H32=3,I32=1),"BAJO",IF(AND(H32=3,I32=2),"MODERADO",IF(AND(H32=3,I32=3),"FAVORABLE",IF(AND(H32=3,I32=4),"ALTO",IF(AND(H32=3,I32=5),"ALTO",IF(AND(H32=4,I32=1),"MODERADO",IF(AND(H32=4,I32=2),"FAVORABLE",IF(AND(H32=4,I32=3),"FAVORABLE",IF(AND(H32=4,I32=4),"ALTO",IF(AND(H32=4,I32=5),"ALTO",IF(AND(H32=5,I32=1),"FAVORABLE",IF(AND(H32=5,I32=2),"FAVORABLE",IF(AND(H32=5,I32=3),"ALTO",IF(AND(H32=5,I32=4),"ALTO",IF(AND(H32=5,I32=5),"ALTO",""))))))))))))))))))))))))))</f>
        <v/>
      </c>
      <c r="L32" s="163" t="n"/>
      <c r="M32" s="163" t="n"/>
      <c r="N32" s="163" t="n"/>
      <c r="O32" s="163" t="n"/>
      <c r="P32" s="163" t="n"/>
      <c r="Q32" s="163" t="n"/>
      <c r="R32" s="163" t="n"/>
      <c r="S32" s="163" t="n"/>
      <c r="T32" s="163">
        <f>IFERROR(SUM(O32:S32),"")</f>
        <v/>
      </c>
      <c r="U32" s="163" t="n"/>
      <c r="V32" s="163" t="n"/>
      <c r="W32" s="163" t="n"/>
      <c r="X32" s="163" t="n"/>
      <c r="Y32" s="164">
        <f>IF(J32="","",IF(OR(N32="",N32="IMPACTO"),H32,IF(T32&lt;=50,H32,IF(AND(T32&lt;=75,H32&lt;5),H32+1,IF(AND(T32&lt;=75,H32=5),H32,IF(AND(T32&lt;=100,H32&lt;4),H32+2,IF(AND(T32&lt;=100,H32=4),H32+1,IF(AND(T32&lt;=100,H32=5),H32,""))))))))</f>
        <v/>
      </c>
      <c r="Z32" s="164">
        <f>IF(J32="","",IF(OR(N32="",N32="PROBABILIDAD"),I32,IF(T32&lt;=50,I32,IF(AND(T32&lt;=75,I32&lt;5),I32+1,IF(AND(T32&lt;=75,I32=5),I32,IF(AND(T32&lt;=100,I32&lt;4),I32+2,IF(AND(T32&lt;=100,I32=4),I32+1,IF(AND(T32&lt;=100,I32=5),I32,""))))))))</f>
        <v/>
      </c>
      <c r="AA32" s="164">
        <f>IF(OR(Y32="",Z32=""),"",Y32*Z32)</f>
        <v/>
      </c>
      <c r="AB32" s="652">
        <f>IF(AA32="","",IF(AND(Y32=1,Z32=1),"BAJO",IF(AND(Y32=1,Z32=2),"MODERADO",IF(AND(Y32=1,Z32=3),"MODERADO",IF(AND(Y32=1,Z32=4),"MODERADO",IF(AND(Y32=1,Z32=5),"MODERADO",IF(AND(Y32=2,Z32=1),"BAJO",IF(AND(Y32=2,Z32=2),"MODERADO",IF(AND(Y32=2,Z32=3),"MODERADO",IF(AND(Y32=2,Z32=4),"FAVORABLE",IF(AND(Y32=2,Z32=5),"FAVORABLE",IF(AND(Y32=3,Z32=1),"BAJO",IF(AND(Y32=3,Z32=2),"MODERADO",IF(AND(Y32=3,Z32=3),"FAVORABLE",IF(AND(Y32=3,Z32=4),"FAVORABLE",IF(AND(Y32=3,Z32=5),"FAVORABLE",IF(AND(Y32=4,Z32=1),"BAJO",IF(AND(Y32=4,Z32=2),"MODERADO",IF(AND(Y32=4,Z32=3),"FAVORABLE",IF(AND(Y32=4,Z32=4),"FAVORABLE",IF(AND(Y32=4,Z32=5),"ALTO",IF(AND(Y32=5,Z32=1),"BAJO",IF(AND(Y32=5,Z32=2),"MODERADO",IF(AND(Y32=5,Z32=3),"FAVORABLE",IF(AND(Y32=5,Z32=4),"ALTO",IF(AND(Y32=5,Z32=5),"ALTO",""))))))))))))))))))))))))))</f>
        <v/>
      </c>
      <c r="AC32" s="645" t="n"/>
      <c r="AD32" s="646" t="n"/>
      <c r="AE32" s="645" t="n"/>
      <c r="AF32" s="646" t="n"/>
      <c r="AG32" s="645" t="n"/>
      <c r="AH32" s="646" t="n"/>
      <c r="AI32" s="645" t="n"/>
      <c r="AJ32" s="646" t="n"/>
      <c r="AK32" s="645" t="n"/>
      <c r="AL32" s="646" t="n"/>
      <c r="AM32" s="645" t="n"/>
      <c r="AN32" s="646" t="n"/>
    </row>
    <row r="33" customFormat="1" s="647">
      <c r="A33" s="638">
        <f>IF(AND(Y33=1,Z33=1),1,IF(AND(Y33=1,Z33=2),2,IF(AND(Y33=1,Z33=3),3,IF(AND(Y33=1,Z33=4),4,IF(AND(Y33=1,Z33=5),5,IF(AND(Y33=2,Z33=1),6,IF(AND(Y33=2,Z33=2),7,IF(AND(Y33=2,Z33=3),8,IF(AND(Y33=2,Z33=4),9,IF(AND(Y33=2,Z33=5),10,IF(AND(Y33=3,Z33=1),11,IF(AND(Y33=3,Z33=2),12,IF(AND(Y33=3,Z33=3),13,IF(AND(Y33=3,Z33=4),14,IF(AND(Y33=3,Z33=5),15,IF(AND(Y33=4,Z33=1),16,IF(AND(Y33=4,Z33=2),17,IF(AND(Y33=4,Z33=3),18,IF(AND(Y33=4,Z33=4),19,IF(AND(Y33=4,Z33=5),20,IF(AND(Y33=5,Z33=1),21,IF(AND(Y33=5,Z33=2),22,IF(AND(Y33=5,Z33=3),23,IF(AND(Y33=5,Z33=4),24,IF(AND(Y33=5,Z33=5),25,"")))))))))))))))))))))))))</f>
        <v/>
      </c>
      <c r="B33" s="638">
        <f>IF(A33="","",(COUNTIF($A$10:A33,A33))/100)</f>
        <v/>
      </c>
      <c r="C33" s="638">
        <f>IFERROR(A33+B33,"")</f>
        <v/>
      </c>
      <c r="D33" s="30" t="n">
        <v>24</v>
      </c>
      <c r="E33" s="163" t="n"/>
      <c r="F33" s="163" t="n"/>
      <c r="G33" s="163" t="n"/>
      <c r="H33" s="164" t="n"/>
      <c r="I33" s="164" t="n"/>
      <c r="J33" s="164">
        <f>IF(OR(H33="",I33=""),"",H33*I33)</f>
        <v/>
      </c>
      <c r="K33" s="652">
        <f>IF(J33="","",IF(AND(H33=1,I33=1),"BAJO",IF(AND(H33=1,I33=2),"BAJO",IF(AND(H33=1,I33=3),"MODERADO",IF(AND(H33=1,I33=4),"FAVORABLE",IF(AND(H33=1,I33=5),"FAVORABLE",IF(AND(H33=2,I33=1),"BAJO",IF(AND(H33=2,I33=2),"BAJO",IF(AND(H33=2,I33=3),"MODERADO",IF(AND(H33=2,I33=4),"FAVORABLE",IF(AND(H33=2,I33=5),"ALTO",IF(AND(H33=3,I33=1),"BAJO",IF(AND(H33=3,I33=2),"MODERADO",IF(AND(H33=3,I33=3),"FAVORABLE",IF(AND(H33=3,I33=4),"ALTO",IF(AND(H33=3,I33=5),"ALTO",IF(AND(H33=4,I33=1),"MODERADO",IF(AND(H33=4,I33=2),"FAVORABLE",IF(AND(H33=4,I33=3),"FAVORABLE",IF(AND(H33=4,I33=4),"ALTO",IF(AND(H33=4,I33=5),"ALTO",IF(AND(H33=5,I33=1),"FAVORABLE",IF(AND(H33=5,I33=2),"FAVORABLE",IF(AND(H33=5,I33=3),"ALTO",IF(AND(H33=5,I33=4),"ALTO",IF(AND(H33=5,I33=5),"ALTO",""))))))))))))))))))))))))))</f>
        <v/>
      </c>
      <c r="L33" s="163" t="n"/>
      <c r="M33" s="163" t="n"/>
      <c r="N33" s="163" t="n"/>
      <c r="O33" s="163" t="n"/>
      <c r="P33" s="163" t="n"/>
      <c r="Q33" s="163" t="n"/>
      <c r="R33" s="163" t="n"/>
      <c r="S33" s="163" t="n"/>
      <c r="T33" s="163">
        <f>IFERROR(SUM(O33:S33),"")</f>
        <v/>
      </c>
      <c r="U33" s="163" t="n"/>
      <c r="V33" s="163" t="n"/>
      <c r="W33" s="163" t="n"/>
      <c r="X33" s="163" t="n"/>
      <c r="Y33" s="164">
        <f>IF(J33="","",IF(OR(N33="",N33="IMPACTO"),H33,IF(T33&lt;=50,H33,IF(AND(T33&lt;=75,H33&lt;5),H33+1,IF(AND(T33&lt;=75,H33=5),H33,IF(AND(T33&lt;=100,H33&lt;4),H33+2,IF(AND(T33&lt;=100,H33=4),H33+1,IF(AND(T33&lt;=100,H33=5),H33,""))))))))</f>
        <v/>
      </c>
      <c r="Z33" s="164">
        <f>IF(J33="","",IF(OR(N33="",N33="PROBABILIDAD"),I33,IF(T33&lt;=50,I33,IF(AND(T33&lt;=75,I33&lt;5),I33+1,IF(AND(T33&lt;=75,I33=5),I33,IF(AND(T33&lt;=100,I33&lt;4),I33+2,IF(AND(T33&lt;=100,I33=4),I33+1,IF(AND(T33&lt;=100,I33=5),I33,""))))))))</f>
        <v/>
      </c>
      <c r="AA33" s="164">
        <f>IF(OR(Y33="",Z33=""),"",Y33*Z33)</f>
        <v/>
      </c>
      <c r="AB33" s="652">
        <f>IF(AA33="","",IF(AND(Y33=1,Z33=1),"BAJO",IF(AND(Y33=1,Z33=2),"MODERADO",IF(AND(Y33=1,Z33=3),"MODERADO",IF(AND(Y33=1,Z33=4),"MODERADO",IF(AND(Y33=1,Z33=5),"MODERADO",IF(AND(Y33=2,Z33=1),"BAJO",IF(AND(Y33=2,Z33=2),"MODERADO",IF(AND(Y33=2,Z33=3),"MODERADO",IF(AND(Y33=2,Z33=4),"FAVORABLE",IF(AND(Y33=2,Z33=5),"FAVORABLE",IF(AND(Y33=3,Z33=1),"BAJO",IF(AND(Y33=3,Z33=2),"MODERADO",IF(AND(Y33=3,Z33=3),"FAVORABLE",IF(AND(Y33=3,Z33=4),"FAVORABLE",IF(AND(Y33=3,Z33=5),"FAVORABLE",IF(AND(Y33=4,Z33=1),"BAJO",IF(AND(Y33=4,Z33=2),"MODERADO",IF(AND(Y33=4,Z33=3),"FAVORABLE",IF(AND(Y33=4,Z33=4),"FAVORABLE",IF(AND(Y33=4,Z33=5),"ALTO",IF(AND(Y33=5,Z33=1),"BAJO",IF(AND(Y33=5,Z33=2),"MODERADO",IF(AND(Y33=5,Z33=3),"FAVORABLE",IF(AND(Y33=5,Z33=4),"ALTO",IF(AND(Y33=5,Z33=5),"ALTO",""))))))))))))))))))))))))))</f>
        <v/>
      </c>
      <c r="AC33" s="645" t="n"/>
      <c r="AD33" s="646" t="n"/>
      <c r="AE33" s="645" t="n"/>
      <c r="AF33" s="646" t="n"/>
      <c r="AG33" s="645" t="n"/>
      <c r="AH33" s="646" t="n"/>
      <c r="AI33" s="645" t="n"/>
      <c r="AJ33" s="646" t="n"/>
      <c r="AK33" s="645" t="n"/>
      <c r="AL33" s="646" t="n"/>
      <c r="AM33" s="645" t="n"/>
      <c r="AN33" s="646" t="n"/>
    </row>
    <row r="34" customFormat="1" s="647">
      <c r="A34" s="638">
        <f>IF(AND(Y34=1,Z34=1),1,IF(AND(Y34=1,Z34=2),2,IF(AND(Y34=1,Z34=3),3,IF(AND(Y34=1,Z34=4),4,IF(AND(Y34=1,Z34=5),5,IF(AND(Y34=2,Z34=1),6,IF(AND(Y34=2,Z34=2),7,IF(AND(Y34=2,Z34=3),8,IF(AND(Y34=2,Z34=4),9,IF(AND(Y34=2,Z34=5),10,IF(AND(Y34=3,Z34=1),11,IF(AND(Y34=3,Z34=2),12,IF(AND(Y34=3,Z34=3),13,IF(AND(Y34=3,Z34=4),14,IF(AND(Y34=3,Z34=5),15,IF(AND(Y34=4,Z34=1),16,IF(AND(Y34=4,Z34=2),17,IF(AND(Y34=4,Z34=3),18,IF(AND(Y34=4,Z34=4),19,IF(AND(Y34=4,Z34=5),20,IF(AND(Y34=5,Z34=1),21,IF(AND(Y34=5,Z34=2),22,IF(AND(Y34=5,Z34=3),23,IF(AND(Y34=5,Z34=4),24,IF(AND(Y34=5,Z34=5),25,"")))))))))))))))))))))))))</f>
        <v/>
      </c>
      <c r="B34" s="638">
        <f>IF(A34="","",(COUNTIF($A$10:A34,A34))/100)</f>
        <v/>
      </c>
      <c r="C34" s="638">
        <f>IFERROR(A34+B34,"")</f>
        <v/>
      </c>
      <c r="D34" s="30" t="n">
        <v>25</v>
      </c>
      <c r="E34" s="163" t="n"/>
      <c r="F34" s="163" t="n"/>
      <c r="G34" s="163" t="n"/>
      <c r="H34" s="164" t="n"/>
      <c r="I34" s="164" t="n"/>
      <c r="J34" s="164">
        <f>IF(OR(H34="",I34=""),"",H34*I34)</f>
        <v/>
      </c>
      <c r="K34" s="652">
        <f>IF(J34="","",IF(AND(H34=1,I34=1),"BAJO",IF(AND(H34=1,I34=2),"BAJO",IF(AND(H34=1,I34=3),"MODERADO",IF(AND(H34=1,I34=4),"FAVORABLE",IF(AND(H34=1,I34=5),"FAVORABLE",IF(AND(H34=2,I34=1),"BAJO",IF(AND(H34=2,I34=2),"BAJO",IF(AND(H34=2,I34=3),"MODERADO",IF(AND(H34=2,I34=4),"FAVORABLE",IF(AND(H34=2,I34=5),"ALTO",IF(AND(H34=3,I34=1),"BAJO",IF(AND(H34=3,I34=2),"MODERADO",IF(AND(H34=3,I34=3),"FAVORABLE",IF(AND(H34=3,I34=4),"ALTO",IF(AND(H34=3,I34=5),"ALTO",IF(AND(H34=4,I34=1),"MODERADO",IF(AND(H34=4,I34=2),"FAVORABLE",IF(AND(H34=4,I34=3),"FAVORABLE",IF(AND(H34=4,I34=4),"ALTO",IF(AND(H34=4,I34=5),"ALTO",IF(AND(H34=5,I34=1),"FAVORABLE",IF(AND(H34=5,I34=2),"FAVORABLE",IF(AND(H34=5,I34=3),"ALTO",IF(AND(H34=5,I34=4),"ALTO",IF(AND(H34=5,I34=5),"ALTO",""))))))))))))))))))))))))))</f>
        <v/>
      </c>
      <c r="L34" s="163" t="n"/>
      <c r="M34" s="163" t="n"/>
      <c r="N34" s="163" t="n"/>
      <c r="O34" s="163" t="n"/>
      <c r="P34" s="163" t="n"/>
      <c r="Q34" s="163" t="n"/>
      <c r="R34" s="163" t="n"/>
      <c r="S34" s="163" t="n"/>
      <c r="T34" s="163">
        <f>IFERROR(SUM(O34:S34),"")</f>
        <v/>
      </c>
      <c r="U34" s="163" t="n"/>
      <c r="V34" s="163" t="n"/>
      <c r="W34" s="163" t="n"/>
      <c r="X34" s="163" t="n"/>
      <c r="Y34" s="164">
        <f>IF(J34="","",IF(OR(N34="",N34="IMPACTO"),H34,IF(T34&lt;=50,H34,IF(AND(T34&lt;=75,H34&lt;5),H34+1,IF(AND(T34&lt;=75,H34=5),H34,IF(AND(T34&lt;=100,H34&lt;4),H34+2,IF(AND(T34&lt;=100,H34=4),H34+1,IF(AND(T34&lt;=100,H34=5),H34,""))))))))</f>
        <v/>
      </c>
      <c r="Z34" s="164">
        <f>IF(J34="","",IF(OR(N34="",N34="PROBABILIDAD"),I34,IF(T34&lt;=50,I34,IF(AND(T34&lt;=75,I34&lt;5),I34+1,IF(AND(T34&lt;=75,I34=5),I34,IF(AND(T34&lt;=100,I34&lt;4),I34+2,IF(AND(T34&lt;=100,I34=4),I34+1,IF(AND(T34&lt;=100,I34=5),I34,""))))))))</f>
        <v/>
      </c>
      <c r="AA34" s="164">
        <f>IF(OR(Y34="",Z34=""),"",Y34*Z34)</f>
        <v/>
      </c>
      <c r="AB34" s="652">
        <f>IF(AA34="","",IF(AND(Y34=1,Z34=1),"BAJO",IF(AND(Y34=1,Z34=2),"MODERADO",IF(AND(Y34=1,Z34=3),"MODERADO",IF(AND(Y34=1,Z34=4),"MODERADO",IF(AND(Y34=1,Z34=5),"MODERADO",IF(AND(Y34=2,Z34=1),"BAJO",IF(AND(Y34=2,Z34=2),"MODERADO",IF(AND(Y34=2,Z34=3),"MODERADO",IF(AND(Y34=2,Z34=4),"FAVORABLE",IF(AND(Y34=2,Z34=5),"FAVORABLE",IF(AND(Y34=3,Z34=1),"BAJO",IF(AND(Y34=3,Z34=2),"MODERADO",IF(AND(Y34=3,Z34=3),"FAVORABLE",IF(AND(Y34=3,Z34=4),"FAVORABLE",IF(AND(Y34=3,Z34=5),"FAVORABLE",IF(AND(Y34=4,Z34=1),"BAJO",IF(AND(Y34=4,Z34=2),"MODERADO",IF(AND(Y34=4,Z34=3),"FAVORABLE",IF(AND(Y34=4,Z34=4),"FAVORABLE",IF(AND(Y34=4,Z34=5),"ALTO",IF(AND(Y34=5,Z34=1),"BAJO",IF(AND(Y34=5,Z34=2),"MODERADO",IF(AND(Y34=5,Z34=3),"FAVORABLE",IF(AND(Y34=5,Z34=4),"ALTO",IF(AND(Y34=5,Z34=5),"ALTO",""))))))))))))))))))))))))))</f>
        <v/>
      </c>
      <c r="AC34" s="645" t="n"/>
      <c r="AD34" s="646" t="n"/>
      <c r="AE34" s="645" t="n"/>
      <c r="AF34" s="646" t="n"/>
      <c r="AG34" s="645" t="n"/>
      <c r="AH34" s="646" t="n"/>
      <c r="AI34" s="645" t="n"/>
      <c r="AJ34" s="646" t="n"/>
      <c r="AK34" s="645" t="n"/>
      <c r="AL34" s="646" t="n"/>
      <c r="AM34" s="645" t="n"/>
      <c r="AN34" s="646" t="n"/>
    </row>
    <row r="35" customFormat="1" s="647">
      <c r="A35" s="638">
        <f>IF(AND(Y35=1,Z35=1),1,IF(AND(Y35=1,Z35=2),2,IF(AND(Y35=1,Z35=3),3,IF(AND(Y35=1,Z35=4),4,IF(AND(Y35=1,Z35=5),5,IF(AND(Y35=2,Z35=1),6,IF(AND(Y35=2,Z35=2),7,IF(AND(Y35=2,Z35=3),8,IF(AND(Y35=2,Z35=4),9,IF(AND(Y35=2,Z35=5),10,IF(AND(Y35=3,Z35=1),11,IF(AND(Y35=3,Z35=2),12,IF(AND(Y35=3,Z35=3),13,IF(AND(Y35=3,Z35=4),14,IF(AND(Y35=3,Z35=5),15,IF(AND(Y35=4,Z35=1),16,IF(AND(Y35=4,Z35=2),17,IF(AND(Y35=4,Z35=3),18,IF(AND(Y35=4,Z35=4),19,IF(AND(Y35=4,Z35=5),20,IF(AND(Y35=5,Z35=1),21,IF(AND(Y35=5,Z35=2),22,IF(AND(Y35=5,Z35=3),23,IF(AND(Y35=5,Z35=4),24,IF(AND(Y35=5,Z35=5),25,"")))))))))))))))))))))))))</f>
        <v/>
      </c>
      <c r="B35" s="638">
        <f>IF(A35="","",(COUNTIF($A$10:A35,A35))/100)</f>
        <v/>
      </c>
      <c r="C35" s="638">
        <f>IFERROR(A35+B35,"")</f>
        <v/>
      </c>
      <c r="D35" s="30" t="n">
        <v>26</v>
      </c>
      <c r="E35" s="163" t="n"/>
      <c r="F35" s="163" t="n"/>
      <c r="G35" s="163" t="n"/>
      <c r="H35" s="164" t="n"/>
      <c r="I35" s="164" t="n"/>
      <c r="J35" s="164">
        <f>IF(OR(H35="",I35=""),"",H35*I35)</f>
        <v/>
      </c>
      <c r="K35" s="652">
        <f>IF(J35="","",IF(AND(H35=1,I35=1),"BAJO",IF(AND(H35=1,I35=2),"BAJO",IF(AND(H35=1,I35=3),"MODERADO",IF(AND(H35=1,I35=4),"FAVORABLE",IF(AND(H35=1,I35=5),"FAVORABLE",IF(AND(H35=2,I35=1),"BAJO",IF(AND(H35=2,I35=2),"BAJO",IF(AND(H35=2,I35=3),"MODERADO",IF(AND(H35=2,I35=4),"FAVORABLE",IF(AND(H35=2,I35=5),"ALTO",IF(AND(H35=3,I35=1),"BAJO",IF(AND(H35=3,I35=2),"MODERADO",IF(AND(H35=3,I35=3),"FAVORABLE",IF(AND(H35=3,I35=4),"ALTO",IF(AND(H35=3,I35=5),"ALTO",IF(AND(H35=4,I35=1),"MODERADO",IF(AND(H35=4,I35=2),"FAVORABLE",IF(AND(H35=4,I35=3),"FAVORABLE",IF(AND(H35=4,I35=4),"ALTO",IF(AND(H35=4,I35=5),"ALTO",IF(AND(H35=5,I35=1),"FAVORABLE",IF(AND(H35=5,I35=2),"FAVORABLE",IF(AND(H35=5,I35=3),"ALTO",IF(AND(H35=5,I35=4),"ALTO",IF(AND(H35=5,I35=5),"ALTO",""))))))))))))))))))))))))))</f>
        <v/>
      </c>
      <c r="L35" s="163" t="n"/>
      <c r="M35" s="163" t="n"/>
      <c r="N35" s="163" t="n"/>
      <c r="O35" s="163" t="n"/>
      <c r="P35" s="163" t="n"/>
      <c r="Q35" s="163" t="n"/>
      <c r="R35" s="163" t="n"/>
      <c r="S35" s="163" t="n"/>
      <c r="T35" s="163">
        <f>IFERROR(SUM(O35:S35),"")</f>
        <v/>
      </c>
      <c r="U35" s="163" t="n"/>
      <c r="V35" s="163" t="n"/>
      <c r="W35" s="163" t="n"/>
      <c r="X35" s="163" t="n"/>
      <c r="Y35" s="164">
        <f>IF(J35="","",IF(OR(N35="",N35="IMPACTO"),H35,IF(T35&lt;=50,H35,IF(AND(T35&lt;=75,H35&lt;5),H35+1,IF(AND(T35&lt;=75,H35=5),H35,IF(AND(T35&lt;=100,H35&lt;4),H35+2,IF(AND(T35&lt;=100,H35=4),H35+1,IF(AND(T35&lt;=100,H35=5),H35,""))))))))</f>
        <v/>
      </c>
      <c r="Z35" s="164">
        <f>IF(J35="","",IF(OR(N35="",N35="PROBABILIDAD"),I35,IF(T35&lt;=50,I35,IF(AND(T35&lt;=75,I35&lt;5),I35+1,IF(AND(T35&lt;=75,I35=5),I35,IF(AND(T35&lt;=100,I35&lt;4),I35+2,IF(AND(T35&lt;=100,I35=4),I35+1,IF(AND(T35&lt;=100,I35=5),I35,""))))))))</f>
        <v/>
      </c>
      <c r="AA35" s="164">
        <f>IF(OR(Y35="",Z35=""),"",Y35*Z35)</f>
        <v/>
      </c>
      <c r="AB35" s="652">
        <f>IF(AA35="","",IF(AND(Y35=1,Z35=1),"BAJO",IF(AND(Y35=1,Z35=2),"MODERADO",IF(AND(Y35=1,Z35=3),"MODERADO",IF(AND(Y35=1,Z35=4),"MODERADO",IF(AND(Y35=1,Z35=5),"MODERADO",IF(AND(Y35=2,Z35=1),"BAJO",IF(AND(Y35=2,Z35=2),"MODERADO",IF(AND(Y35=2,Z35=3),"MODERADO",IF(AND(Y35=2,Z35=4),"FAVORABLE",IF(AND(Y35=2,Z35=5),"FAVORABLE",IF(AND(Y35=3,Z35=1),"BAJO",IF(AND(Y35=3,Z35=2),"MODERADO",IF(AND(Y35=3,Z35=3),"FAVORABLE",IF(AND(Y35=3,Z35=4),"FAVORABLE",IF(AND(Y35=3,Z35=5),"FAVORABLE",IF(AND(Y35=4,Z35=1),"BAJO",IF(AND(Y35=4,Z35=2),"MODERADO",IF(AND(Y35=4,Z35=3),"FAVORABLE",IF(AND(Y35=4,Z35=4),"FAVORABLE",IF(AND(Y35=4,Z35=5),"ALTO",IF(AND(Y35=5,Z35=1),"BAJO",IF(AND(Y35=5,Z35=2),"MODERADO",IF(AND(Y35=5,Z35=3),"FAVORABLE",IF(AND(Y35=5,Z35=4),"ALTO",IF(AND(Y35=5,Z35=5),"ALTO",""))))))))))))))))))))))))))</f>
        <v/>
      </c>
      <c r="AC35" s="645" t="n"/>
      <c r="AD35" s="646" t="n"/>
      <c r="AE35" s="645" t="n"/>
      <c r="AF35" s="646" t="n"/>
      <c r="AG35" s="645" t="n"/>
      <c r="AH35" s="646" t="n"/>
      <c r="AI35" s="645" t="n"/>
      <c r="AJ35" s="646" t="n"/>
      <c r="AK35" s="645" t="n"/>
      <c r="AL35" s="646" t="n"/>
      <c r="AM35" s="645" t="n"/>
      <c r="AN35" s="646" t="n"/>
    </row>
    <row r="36" customFormat="1" s="647">
      <c r="A36" s="638">
        <f>IF(AND(Y36=1,Z36=1),1,IF(AND(Y36=1,Z36=2),2,IF(AND(Y36=1,Z36=3),3,IF(AND(Y36=1,Z36=4),4,IF(AND(Y36=1,Z36=5),5,IF(AND(Y36=2,Z36=1),6,IF(AND(Y36=2,Z36=2),7,IF(AND(Y36=2,Z36=3),8,IF(AND(Y36=2,Z36=4),9,IF(AND(Y36=2,Z36=5),10,IF(AND(Y36=3,Z36=1),11,IF(AND(Y36=3,Z36=2),12,IF(AND(Y36=3,Z36=3),13,IF(AND(Y36=3,Z36=4),14,IF(AND(Y36=3,Z36=5),15,IF(AND(Y36=4,Z36=1),16,IF(AND(Y36=4,Z36=2),17,IF(AND(Y36=4,Z36=3),18,IF(AND(Y36=4,Z36=4),19,IF(AND(Y36=4,Z36=5),20,IF(AND(Y36=5,Z36=1),21,IF(AND(Y36=5,Z36=2),22,IF(AND(Y36=5,Z36=3),23,IF(AND(Y36=5,Z36=4),24,IF(AND(Y36=5,Z36=5),25,"")))))))))))))))))))))))))</f>
        <v/>
      </c>
      <c r="B36" s="638">
        <f>IF(A36="","",(COUNTIF($A$10:A36,A36))/100)</f>
        <v/>
      </c>
      <c r="C36" s="638">
        <f>IFERROR(A36+B36,"")</f>
        <v/>
      </c>
      <c r="D36" s="30" t="n">
        <v>27</v>
      </c>
      <c r="E36" s="163" t="n"/>
      <c r="F36" s="163" t="n"/>
      <c r="G36" s="163" t="n"/>
      <c r="H36" s="164" t="n"/>
      <c r="I36" s="164" t="n"/>
      <c r="J36" s="164">
        <f>IF(OR(H36="",I36=""),"",H36*I36)</f>
        <v/>
      </c>
      <c r="K36" s="652">
        <f>IF(J36="","",IF(AND(H36=1,I36=1),"BAJO",IF(AND(H36=1,I36=2),"BAJO",IF(AND(H36=1,I36=3),"MODERADO",IF(AND(H36=1,I36=4),"FAVORABLE",IF(AND(H36=1,I36=5),"FAVORABLE",IF(AND(H36=2,I36=1),"BAJO",IF(AND(H36=2,I36=2),"BAJO",IF(AND(H36=2,I36=3),"MODERADO",IF(AND(H36=2,I36=4),"FAVORABLE",IF(AND(H36=2,I36=5),"ALTO",IF(AND(H36=3,I36=1),"BAJO",IF(AND(H36=3,I36=2),"MODERADO",IF(AND(H36=3,I36=3),"FAVORABLE",IF(AND(H36=3,I36=4),"ALTO",IF(AND(H36=3,I36=5),"ALTO",IF(AND(H36=4,I36=1),"MODERADO",IF(AND(H36=4,I36=2),"FAVORABLE",IF(AND(H36=4,I36=3),"FAVORABLE",IF(AND(H36=4,I36=4),"ALTO",IF(AND(H36=4,I36=5),"ALTO",IF(AND(H36=5,I36=1),"FAVORABLE",IF(AND(H36=5,I36=2),"FAVORABLE",IF(AND(H36=5,I36=3),"ALTO",IF(AND(H36=5,I36=4),"ALTO",IF(AND(H36=5,I36=5),"ALTO",""))))))))))))))))))))))))))</f>
        <v/>
      </c>
      <c r="L36" s="163" t="n"/>
      <c r="M36" s="163" t="n"/>
      <c r="N36" s="163" t="n"/>
      <c r="O36" s="163" t="n"/>
      <c r="P36" s="163" t="n"/>
      <c r="Q36" s="163" t="n"/>
      <c r="R36" s="163" t="n"/>
      <c r="S36" s="163" t="n"/>
      <c r="T36" s="163">
        <f>IFERROR(SUM(O36:S36),"")</f>
        <v/>
      </c>
      <c r="U36" s="163" t="n"/>
      <c r="V36" s="163" t="n"/>
      <c r="W36" s="163" t="n"/>
      <c r="X36" s="163" t="n"/>
      <c r="Y36" s="164">
        <f>IF(J36="","",IF(OR(N36="",N36="IMPACTO"),H36,IF(T36&lt;=50,H36,IF(AND(T36&lt;=75,H36&lt;5),H36+1,IF(AND(T36&lt;=75,H36=5),H36,IF(AND(T36&lt;=100,H36&lt;4),H36+2,IF(AND(T36&lt;=100,H36=4),H36+1,IF(AND(T36&lt;=100,H36=5),H36,""))))))))</f>
        <v/>
      </c>
      <c r="Z36" s="164">
        <f>IF(J36="","",IF(OR(N36="",N36="PROBABILIDAD"),I36,IF(T36&lt;=50,I36,IF(AND(T36&lt;=75,I36&lt;5),I36+1,IF(AND(T36&lt;=75,I36=5),I36,IF(AND(T36&lt;=100,I36&lt;4),I36+2,IF(AND(T36&lt;=100,I36=4),I36+1,IF(AND(T36&lt;=100,I36=5),I36,""))))))))</f>
        <v/>
      </c>
      <c r="AA36" s="164">
        <f>IF(OR(Y36="",Z36=""),"",Y36*Z36)</f>
        <v/>
      </c>
      <c r="AB36" s="652">
        <f>IF(AA36="","",IF(AND(Y36=1,Z36=1),"BAJO",IF(AND(Y36=1,Z36=2),"MODERADO",IF(AND(Y36=1,Z36=3),"MODERADO",IF(AND(Y36=1,Z36=4),"MODERADO",IF(AND(Y36=1,Z36=5),"MODERADO",IF(AND(Y36=2,Z36=1),"BAJO",IF(AND(Y36=2,Z36=2),"MODERADO",IF(AND(Y36=2,Z36=3),"MODERADO",IF(AND(Y36=2,Z36=4),"FAVORABLE",IF(AND(Y36=2,Z36=5),"FAVORABLE",IF(AND(Y36=3,Z36=1),"BAJO",IF(AND(Y36=3,Z36=2),"MODERADO",IF(AND(Y36=3,Z36=3),"FAVORABLE",IF(AND(Y36=3,Z36=4),"FAVORABLE",IF(AND(Y36=3,Z36=5),"FAVORABLE",IF(AND(Y36=4,Z36=1),"BAJO",IF(AND(Y36=4,Z36=2),"MODERADO",IF(AND(Y36=4,Z36=3),"FAVORABLE",IF(AND(Y36=4,Z36=4),"FAVORABLE",IF(AND(Y36=4,Z36=5),"ALTO",IF(AND(Y36=5,Z36=1),"BAJO",IF(AND(Y36=5,Z36=2),"MODERADO",IF(AND(Y36=5,Z36=3),"FAVORABLE",IF(AND(Y36=5,Z36=4),"ALTO",IF(AND(Y36=5,Z36=5),"ALTO",""))))))))))))))))))))))))))</f>
        <v/>
      </c>
      <c r="AC36" s="645" t="n"/>
      <c r="AD36" s="646" t="n"/>
      <c r="AE36" s="645" t="n"/>
      <c r="AF36" s="646" t="n"/>
      <c r="AG36" s="645" t="n"/>
      <c r="AH36" s="646" t="n"/>
      <c r="AI36" s="645" t="n"/>
      <c r="AJ36" s="646" t="n"/>
      <c r="AK36" s="645" t="n"/>
      <c r="AL36" s="646" t="n"/>
      <c r="AM36" s="645" t="n"/>
      <c r="AN36" s="646" t="n"/>
    </row>
    <row r="37" customFormat="1" s="647">
      <c r="A37" s="638">
        <f>IF(AND(Y37=1,Z37=1),1,IF(AND(Y37=1,Z37=2),2,IF(AND(Y37=1,Z37=3),3,IF(AND(Y37=1,Z37=4),4,IF(AND(Y37=1,Z37=5),5,IF(AND(Y37=2,Z37=1),6,IF(AND(Y37=2,Z37=2),7,IF(AND(Y37=2,Z37=3),8,IF(AND(Y37=2,Z37=4),9,IF(AND(Y37=2,Z37=5),10,IF(AND(Y37=3,Z37=1),11,IF(AND(Y37=3,Z37=2),12,IF(AND(Y37=3,Z37=3),13,IF(AND(Y37=3,Z37=4),14,IF(AND(Y37=3,Z37=5),15,IF(AND(Y37=4,Z37=1),16,IF(AND(Y37=4,Z37=2),17,IF(AND(Y37=4,Z37=3),18,IF(AND(Y37=4,Z37=4),19,IF(AND(Y37=4,Z37=5),20,IF(AND(Y37=5,Z37=1),21,IF(AND(Y37=5,Z37=2),22,IF(AND(Y37=5,Z37=3),23,IF(AND(Y37=5,Z37=4),24,IF(AND(Y37=5,Z37=5),25,"")))))))))))))))))))))))))</f>
        <v/>
      </c>
      <c r="B37" s="638">
        <f>IF(A37="","",(COUNTIF($A$10:A37,A37))/100)</f>
        <v/>
      </c>
      <c r="C37" s="638">
        <f>IFERROR(A37+B37,"")</f>
        <v/>
      </c>
      <c r="D37" s="30" t="n">
        <v>28</v>
      </c>
      <c r="E37" s="163" t="n"/>
      <c r="F37" s="163" t="n"/>
      <c r="G37" s="163" t="n"/>
      <c r="H37" s="164" t="n"/>
      <c r="I37" s="164" t="n"/>
      <c r="J37" s="164">
        <f>IF(OR(H37="",I37=""),"",H37*I37)</f>
        <v/>
      </c>
      <c r="K37" s="652">
        <f>IF(J37="","",IF(AND(H37=1,I37=1),"BAJO",IF(AND(H37=1,I37=2),"BAJO",IF(AND(H37=1,I37=3),"MODERADO",IF(AND(H37=1,I37=4),"FAVORABLE",IF(AND(H37=1,I37=5),"FAVORABLE",IF(AND(H37=2,I37=1),"BAJO",IF(AND(H37=2,I37=2),"BAJO",IF(AND(H37=2,I37=3),"MODERADO",IF(AND(H37=2,I37=4),"FAVORABLE",IF(AND(H37=2,I37=5),"ALTO",IF(AND(H37=3,I37=1),"BAJO",IF(AND(H37=3,I37=2),"MODERADO",IF(AND(H37=3,I37=3),"FAVORABLE",IF(AND(H37=3,I37=4),"ALTO",IF(AND(H37=3,I37=5),"ALTO",IF(AND(H37=4,I37=1),"MODERADO",IF(AND(H37=4,I37=2),"FAVORABLE",IF(AND(H37=4,I37=3),"FAVORABLE",IF(AND(H37=4,I37=4),"ALTO",IF(AND(H37=4,I37=5),"ALTO",IF(AND(H37=5,I37=1),"FAVORABLE",IF(AND(H37=5,I37=2),"FAVORABLE",IF(AND(H37=5,I37=3),"ALTO",IF(AND(H37=5,I37=4),"ALTO",IF(AND(H37=5,I37=5),"ALTO",""))))))))))))))))))))))))))</f>
        <v/>
      </c>
      <c r="L37" s="163" t="n"/>
      <c r="M37" s="163" t="n"/>
      <c r="N37" s="163" t="n"/>
      <c r="O37" s="163" t="n"/>
      <c r="P37" s="163" t="n"/>
      <c r="Q37" s="163" t="n"/>
      <c r="R37" s="163" t="n"/>
      <c r="S37" s="163" t="n"/>
      <c r="T37" s="163">
        <f>IFERROR(SUM(O37:S37),"")</f>
        <v/>
      </c>
      <c r="U37" s="163" t="n"/>
      <c r="V37" s="163" t="n"/>
      <c r="W37" s="163" t="n"/>
      <c r="X37" s="163" t="n"/>
      <c r="Y37" s="164">
        <f>IF(J37="","",IF(OR(N37="",N37="IMPACTO"),H37,IF(T37&lt;=50,H37,IF(AND(T37&lt;=75,H37&lt;5),H37+1,IF(AND(T37&lt;=75,H37=5),H37,IF(AND(T37&lt;=100,H37&lt;4),H37+2,IF(AND(T37&lt;=100,H37=4),H37+1,IF(AND(T37&lt;=100,H37=5),H37,""))))))))</f>
        <v/>
      </c>
      <c r="Z37" s="164">
        <f>IF(J37="","",IF(OR(N37="",N37="PROBABILIDAD"),I37,IF(T37&lt;=50,I37,IF(AND(T37&lt;=75,I37&lt;5),I37+1,IF(AND(T37&lt;=75,I37=5),I37,IF(AND(T37&lt;=100,I37&lt;4),I37+2,IF(AND(T37&lt;=100,I37=4),I37+1,IF(AND(T37&lt;=100,I37=5),I37,""))))))))</f>
        <v/>
      </c>
      <c r="AA37" s="164">
        <f>IF(OR(Y37="",Z37=""),"",Y37*Z37)</f>
        <v/>
      </c>
      <c r="AB37" s="652">
        <f>IF(AA37="","",IF(AND(Y37=1,Z37=1),"BAJO",IF(AND(Y37=1,Z37=2),"MODERADO",IF(AND(Y37=1,Z37=3),"MODERADO",IF(AND(Y37=1,Z37=4),"MODERADO",IF(AND(Y37=1,Z37=5),"MODERADO",IF(AND(Y37=2,Z37=1),"BAJO",IF(AND(Y37=2,Z37=2),"MODERADO",IF(AND(Y37=2,Z37=3),"MODERADO",IF(AND(Y37=2,Z37=4),"FAVORABLE",IF(AND(Y37=2,Z37=5),"FAVORABLE",IF(AND(Y37=3,Z37=1),"BAJO",IF(AND(Y37=3,Z37=2),"MODERADO",IF(AND(Y37=3,Z37=3),"FAVORABLE",IF(AND(Y37=3,Z37=4),"FAVORABLE",IF(AND(Y37=3,Z37=5),"FAVORABLE",IF(AND(Y37=4,Z37=1),"BAJO",IF(AND(Y37=4,Z37=2),"MODERADO",IF(AND(Y37=4,Z37=3),"FAVORABLE",IF(AND(Y37=4,Z37=4),"FAVORABLE",IF(AND(Y37=4,Z37=5),"ALTO",IF(AND(Y37=5,Z37=1),"BAJO",IF(AND(Y37=5,Z37=2),"MODERADO",IF(AND(Y37=5,Z37=3),"FAVORABLE",IF(AND(Y37=5,Z37=4),"ALTO",IF(AND(Y37=5,Z37=5),"ALTO",""))))))))))))))))))))))))))</f>
        <v/>
      </c>
      <c r="AC37" s="645" t="n"/>
      <c r="AD37" s="646" t="n"/>
      <c r="AE37" s="645" t="n"/>
      <c r="AF37" s="646" t="n"/>
      <c r="AG37" s="645" t="n"/>
      <c r="AH37" s="646" t="n"/>
      <c r="AI37" s="645" t="n"/>
      <c r="AJ37" s="646" t="n"/>
      <c r="AK37" s="645" t="n"/>
      <c r="AL37" s="646" t="n"/>
      <c r="AM37" s="645" t="n"/>
      <c r="AN37" s="646" t="n"/>
    </row>
    <row r="38" customFormat="1" s="647">
      <c r="A38" s="638">
        <f>IF(AND(Y38=1,Z38=1),1,IF(AND(Y38=1,Z38=2),2,IF(AND(Y38=1,Z38=3),3,IF(AND(Y38=1,Z38=4),4,IF(AND(Y38=1,Z38=5),5,IF(AND(Y38=2,Z38=1),6,IF(AND(Y38=2,Z38=2),7,IF(AND(Y38=2,Z38=3),8,IF(AND(Y38=2,Z38=4),9,IF(AND(Y38=2,Z38=5),10,IF(AND(Y38=3,Z38=1),11,IF(AND(Y38=3,Z38=2),12,IF(AND(Y38=3,Z38=3),13,IF(AND(Y38=3,Z38=4),14,IF(AND(Y38=3,Z38=5),15,IF(AND(Y38=4,Z38=1),16,IF(AND(Y38=4,Z38=2),17,IF(AND(Y38=4,Z38=3),18,IF(AND(Y38=4,Z38=4),19,IF(AND(Y38=4,Z38=5),20,IF(AND(Y38=5,Z38=1),21,IF(AND(Y38=5,Z38=2),22,IF(AND(Y38=5,Z38=3),23,IF(AND(Y38=5,Z38=4),24,IF(AND(Y38=5,Z38=5),25,"")))))))))))))))))))))))))</f>
        <v/>
      </c>
      <c r="B38" s="638">
        <f>IF(A38="","",(COUNTIF($A$10:A38,A38))/100)</f>
        <v/>
      </c>
      <c r="C38" s="638">
        <f>IFERROR(A38+B38,"")</f>
        <v/>
      </c>
      <c r="D38" s="30" t="n">
        <v>29</v>
      </c>
      <c r="E38" s="163" t="n"/>
      <c r="F38" s="163" t="n"/>
      <c r="G38" s="163" t="n"/>
      <c r="H38" s="164" t="n"/>
      <c r="I38" s="164" t="n"/>
      <c r="J38" s="164">
        <f>IF(OR(H38="",I38=""),"",H38*I38)</f>
        <v/>
      </c>
      <c r="K38" s="652">
        <f>IF(J38="","",IF(AND(H38=1,I38=1),"BAJO",IF(AND(H38=1,I38=2),"BAJO",IF(AND(H38=1,I38=3),"MODERADO",IF(AND(H38=1,I38=4),"FAVORABLE",IF(AND(H38=1,I38=5),"FAVORABLE",IF(AND(H38=2,I38=1),"BAJO",IF(AND(H38=2,I38=2),"BAJO",IF(AND(H38=2,I38=3),"MODERADO",IF(AND(H38=2,I38=4),"FAVORABLE",IF(AND(H38=2,I38=5),"ALTO",IF(AND(H38=3,I38=1),"BAJO",IF(AND(H38=3,I38=2),"MODERADO",IF(AND(H38=3,I38=3),"FAVORABLE",IF(AND(H38=3,I38=4),"ALTO",IF(AND(H38=3,I38=5),"ALTO",IF(AND(H38=4,I38=1),"MODERADO",IF(AND(H38=4,I38=2),"FAVORABLE",IF(AND(H38=4,I38=3),"FAVORABLE",IF(AND(H38=4,I38=4),"ALTO",IF(AND(H38=4,I38=5),"ALTO",IF(AND(H38=5,I38=1),"FAVORABLE",IF(AND(H38=5,I38=2),"FAVORABLE",IF(AND(H38=5,I38=3),"ALTO",IF(AND(H38=5,I38=4),"ALTO",IF(AND(H38=5,I38=5),"ALTO",""))))))))))))))))))))))))))</f>
        <v/>
      </c>
      <c r="L38" s="163" t="n"/>
      <c r="M38" s="163" t="n"/>
      <c r="N38" s="163" t="n"/>
      <c r="O38" s="163" t="n"/>
      <c r="P38" s="163" t="n"/>
      <c r="Q38" s="163" t="n"/>
      <c r="R38" s="163" t="n"/>
      <c r="S38" s="163" t="n"/>
      <c r="T38" s="163">
        <f>IFERROR(SUM(O38:S38),"")</f>
        <v/>
      </c>
      <c r="U38" s="163" t="n"/>
      <c r="V38" s="163" t="n"/>
      <c r="W38" s="163" t="n"/>
      <c r="X38" s="163" t="n"/>
      <c r="Y38" s="164">
        <f>IF(J38="","",IF(OR(N38="",N38="IMPACTO"),H38,IF(T38&lt;=50,H38,IF(AND(T38&lt;=75,H38&lt;5),H38+1,IF(AND(T38&lt;=75,H38=5),H38,IF(AND(T38&lt;=100,H38&lt;4),H38+2,IF(AND(T38&lt;=100,H38=4),H38+1,IF(AND(T38&lt;=100,H38=5),H38,""))))))))</f>
        <v/>
      </c>
      <c r="Z38" s="164">
        <f>IF(J38="","",IF(OR(N38="",N38="PROBABILIDAD"),I38,IF(T38&lt;=50,I38,IF(AND(T38&lt;=75,I38&lt;5),I38+1,IF(AND(T38&lt;=75,I38=5),I38,IF(AND(T38&lt;=100,I38&lt;4),I38+2,IF(AND(T38&lt;=100,I38=4),I38+1,IF(AND(T38&lt;=100,I38=5),I38,""))))))))</f>
        <v/>
      </c>
      <c r="AA38" s="164">
        <f>IF(OR(Y38="",Z38=""),"",Y38*Z38)</f>
        <v/>
      </c>
      <c r="AB38" s="652">
        <f>IF(AA38="","",IF(AND(Y38=1,Z38=1),"BAJO",IF(AND(Y38=1,Z38=2),"MODERADO",IF(AND(Y38=1,Z38=3),"MODERADO",IF(AND(Y38=1,Z38=4),"MODERADO",IF(AND(Y38=1,Z38=5),"MODERADO",IF(AND(Y38=2,Z38=1),"BAJO",IF(AND(Y38=2,Z38=2),"MODERADO",IF(AND(Y38=2,Z38=3),"MODERADO",IF(AND(Y38=2,Z38=4),"FAVORABLE",IF(AND(Y38=2,Z38=5),"FAVORABLE",IF(AND(Y38=3,Z38=1),"BAJO",IF(AND(Y38=3,Z38=2),"MODERADO",IF(AND(Y38=3,Z38=3),"FAVORABLE",IF(AND(Y38=3,Z38=4),"FAVORABLE",IF(AND(Y38=3,Z38=5),"FAVORABLE",IF(AND(Y38=4,Z38=1),"BAJO",IF(AND(Y38=4,Z38=2),"MODERADO",IF(AND(Y38=4,Z38=3),"FAVORABLE",IF(AND(Y38=4,Z38=4),"FAVORABLE",IF(AND(Y38=4,Z38=5),"ALTO",IF(AND(Y38=5,Z38=1),"BAJO",IF(AND(Y38=5,Z38=2),"MODERADO",IF(AND(Y38=5,Z38=3),"FAVORABLE",IF(AND(Y38=5,Z38=4),"ALTO",IF(AND(Y38=5,Z38=5),"ALTO",""))))))))))))))))))))))))))</f>
        <v/>
      </c>
      <c r="AC38" s="645" t="n"/>
      <c r="AD38" s="646" t="n"/>
      <c r="AE38" s="645" t="n"/>
      <c r="AF38" s="646" t="n"/>
      <c r="AG38" s="645" t="n"/>
      <c r="AH38" s="646" t="n"/>
      <c r="AI38" s="645" t="n"/>
      <c r="AJ38" s="646" t="n"/>
      <c r="AK38" s="645" t="n"/>
      <c r="AL38" s="646" t="n"/>
      <c r="AM38" s="645" t="n"/>
      <c r="AN38" s="646" t="n"/>
    </row>
    <row r="39" customFormat="1" s="647">
      <c r="A39" s="638">
        <f>IF(AND(Y39=1,Z39=1),1,IF(AND(Y39=1,Z39=2),2,IF(AND(Y39=1,Z39=3),3,IF(AND(Y39=1,Z39=4),4,IF(AND(Y39=1,Z39=5),5,IF(AND(Y39=2,Z39=1),6,IF(AND(Y39=2,Z39=2),7,IF(AND(Y39=2,Z39=3),8,IF(AND(Y39=2,Z39=4),9,IF(AND(Y39=2,Z39=5),10,IF(AND(Y39=3,Z39=1),11,IF(AND(Y39=3,Z39=2),12,IF(AND(Y39=3,Z39=3),13,IF(AND(Y39=3,Z39=4),14,IF(AND(Y39=3,Z39=5),15,IF(AND(Y39=4,Z39=1),16,IF(AND(Y39=4,Z39=2),17,IF(AND(Y39=4,Z39=3),18,IF(AND(Y39=4,Z39=4),19,IF(AND(Y39=4,Z39=5),20,IF(AND(Y39=5,Z39=1),21,IF(AND(Y39=5,Z39=2),22,IF(AND(Y39=5,Z39=3),23,IF(AND(Y39=5,Z39=4),24,IF(AND(Y39=5,Z39=5),25,"")))))))))))))))))))))))))</f>
        <v/>
      </c>
      <c r="B39" s="638">
        <f>IF(A39="","",(COUNTIF($A$10:A39,A39))/100)</f>
        <v/>
      </c>
      <c r="C39" s="638">
        <f>IFERROR(A39+B39,"")</f>
        <v/>
      </c>
      <c r="D39" s="30" t="n">
        <v>30</v>
      </c>
      <c r="E39" s="163" t="n"/>
      <c r="F39" s="163" t="n"/>
      <c r="G39" s="163" t="n"/>
      <c r="H39" s="164" t="n"/>
      <c r="I39" s="164" t="n"/>
      <c r="J39" s="164">
        <f>IF(OR(H39="",I39=""),"",H39*I39)</f>
        <v/>
      </c>
      <c r="K39" s="652">
        <f>IF(J39="","",IF(AND(H39=1,I39=1),"BAJO",IF(AND(H39=1,I39=2),"BAJO",IF(AND(H39=1,I39=3),"MODERADO",IF(AND(H39=1,I39=4),"FAVORABLE",IF(AND(H39=1,I39=5),"FAVORABLE",IF(AND(H39=2,I39=1),"BAJO",IF(AND(H39=2,I39=2),"BAJO",IF(AND(H39=2,I39=3),"MODERADO",IF(AND(H39=2,I39=4),"FAVORABLE",IF(AND(H39=2,I39=5),"ALTO",IF(AND(H39=3,I39=1),"BAJO",IF(AND(H39=3,I39=2),"MODERADO",IF(AND(H39=3,I39=3),"FAVORABLE",IF(AND(H39=3,I39=4),"ALTO",IF(AND(H39=3,I39=5),"ALTO",IF(AND(H39=4,I39=1),"MODERADO",IF(AND(H39=4,I39=2),"FAVORABLE",IF(AND(H39=4,I39=3),"FAVORABLE",IF(AND(H39=4,I39=4),"ALTO",IF(AND(H39=4,I39=5),"ALTO",IF(AND(H39=5,I39=1),"FAVORABLE",IF(AND(H39=5,I39=2),"FAVORABLE",IF(AND(H39=5,I39=3),"ALTO",IF(AND(H39=5,I39=4),"ALTO",IF(AND(H39=5,I39=5),"ALTO",""))))))))))))))))))))))))))</f>
        <v/>
      </c>
      <c r="L39" s="163" t="n"/>
      <c r="M39" s="163" t="n"/>
      <c r="N39" s="163" t="n"/>
      <c r="O39" s="163" t="n"/>
      <c r="P39" s="163" t="n"/>
      <c r="Q39" s="163" t="n"/>
      <c r="R39" s="163" t="n"/>
      <c r="S39" s="163" t="n"/>
      <c r="T39" s="163">
        <f>IFERROR(SUM(O39:S39),"")</f>
        <v/>
      </c>
      <c r="U39" s="163" t="n"/>
      <c r="V39" s="163" t="n"/>
      <c r="W39" s="163" t="n"/>
      <c r="X39" s="163" t="n"/>
      <c r="Y39" s="164">
        <f>IF(J39="","",IF(OR(N39="",N39="IMPACTO"),H39,IF(T39&lt;=50,H39,IF(AND(T39&lt;=75,H39&lt;5),H39+1,IF(AND(T39&lt;=75,H39=5),H39,IF(AND(T39&lt;=100,H39&lt;4),H39+2,IF(AND(T39&lt;=100,H39=4),H39+1,IF(AND(T39&lt;=100,H39=5),H39,""))))))))</f>
        <v/>
      </c>
      <c r="Z39" s="164">
        <f>IF(J39="","",IF(OR(N39="",N39="PROBABILIDAD"),I39,IF(T39&lt;=50,I39,IF(AND(T39&lt;=75,I39&lt;5),I39+1,IF(AND(T39&lt;=75,I39=5),I39,IF(AND(T39&lt;=100,I39&lt;4),I39+2,IF(AND(T39&lt;=100,I39=4),I39+1,IF(AND(T39&lt;=100,I39=5),I39,""))))))))</f>
        <v/>
      </c>
      <c r="AA39" s="164">
        <f>IF(OR(Y39="",Z39=""),"",Y39*Z39)</f>
        <v/>
      </c>
      <c r="AB39" s="652">
        <f>IF(AA39="","",IF(AND(Y39=1,Z39=1),"BAJO",IF(AND(Y39=1,Z39=2),"MODERADO",IF(AND(Y39=1,Z39=3),"MODERADO",IF(AND(Y39=1,Z39=4),"MODERADO",IF(AND(Y39=1,Z39=5),"MODERADO",IF(AND(Y39=2,Z39=1),"BAJO",IF(AND(Y39=2,Z39=2),"MODERADO",IF(AND(Y39=2,Z39=3),"MODERADO",IF(AND(Y39=2,Z39=4),"FAVORABLE",IF(AND(Y39=2,Z39=5),"FAVORABLE",IF(AND(Y39=3,Z39=1),"BAJO",IF(AND(Y39=3,Z39=2),"MODERADO",IF(AND(Y39=3,Z39=3),"FAVORABLE",IF(AND(Y39=3,Z39=4),"FAVORABLE",IF(AND(Y39=3,Z39=5),"FAVORABLE",IF(AND(Y39=4,Z39=1),"BAJO",IF(AND(Y39=4,Z39=2),"MODERADO",IF(AND(Y39=4,Z39=3),"FAVORABLE",IF(AND(Y39=4,Z39=4),"FAVORABLE",IF(AND(Y39=4,Z39=5),"ALTO",IF(AND(Y39=5,Z39=1),"BAJO",IF(AND(Y39=5,Z39=2),"MODERADO",IF(AND(Y39=5,Z39=3),"FAVORABLE",IF(AND(Y39=5,Z39=4),"ALTO",IF(AND(Y39=5,Z39=5),"ALTO",""))))))))))))))))))))))))))</f>
        <v/>
      </c>
      <c r="AC39" s="645" t="n"/>
      <c r="AD39" s="646" t="n"/>
      <c r="AE39" s="645" t="n"/>
      <c r="AF39" s="646" t="n"/>
      <c r="AG39" s="645" t="n"/>
      <c r="AH39" s="646" t="n"/>
      <c r="AI39" s="645" t="n"/>
      <c r="AJ39" s="646" t="n"/>
      <c r="AK39" s="645" t="n"/>
      <c r="AL39" s="646" t="n"/>
      <c r="AM39" s="645" t="n"/>
      <c r="AN39" s="646" t="n"/>
    </row>
    <row r="40" customFormat="1" s="647">
      <c r="A40" s="638">
        <f>IF(AND(Y40=1,Z40=1),1,IF(AND(Y40=1,Z40=2),2,IF(AND(Y40=1,Z40=3),3,IF(AND(Y40=1,Z40=4),4,IF(AND(Y40=1,Z40=5),5,IF(AND(Y40=2,Z40=1),6,IF(AND(Y40=2,Z40=2),7,IF(AND(Y40=2,Z40=3),8,IF(AND(Y40=2,Z40=4),9,IF(AND(Y40=2,Z40=5),10,IF(AND(Y40=3,Z40=1),11,IF(AND(Y40=3,Z40=2),12,IF(AND(Y40=3,Z40=3),13,IF(AND(Y40=3,Z40=4),14,IF(AND(Y40=3,Z40=5),15,IF(AND(Y40=4,Z40=1),16,IF(AND(Y40=4,Z40=2),17,IF(AND(Y40=4,Z40=3),18,IF(AND(Y40=4,Z40=4),19,IF(AND(Y40=4,Z40=5),20,IF(AND(Y40=5,Z40=1),21,IF(AND(Y40=5,Z40=2),22,IF(AND(Y40=5,Z40=3),23,IF(AND(Y40=5,Z40=4),24,IF(AND(Y40=5,Z40=5),25,"")))))))))))))))))))))))))</f>
        <v/>
      </c>
      <c r="B40" s="638">
        <f>IF(A40="","",(COUNTIF($A$10:A40,A40))/100)</f>
        <v/>
      </c>
      <c r="C40" s="638">
        <f>IFERROR(A40+B40,"")</f>
        <v/>
      </c>
      <c r="D40" s="30" t="n">
        <v>31</v>
      </c>
      <c r="E40" s="163" t="n"/>
      <c r="F40" s="163" t="n"/>
      <c r="G40" s="163" t="n"/>
      <c r="H40" s="164" t="n"/>
      <c r="I40" s="164" t="n"/>
      <c r="J40" s="164">
        <f>IF(OR(H40="",I40=""),"",H40*I40)</f>
        <v/>
      </c>
      <c r="K40" s="652">
        <f>IF(J40="","",IF(AND(H40=1,I40=1),"BAJO",IF(AND(H40=1,I40=2),"BAJO",IF(AND(H40=1,I40=3),"MODERADO",IF(AND(H40=1,I40=4),"FAVORABLE",IF(AND(H40=1,I40=5),"FAVORABLE",IF(AND(H40=2,I40=1),"BAJO",IF(AND(H40=2,I40=2),"BAJO",IF(AND(H40=2,I40=3),"MODERADO",IF(AND(H40=2,I40=4),"FAVORABLE",IF(AND(H40=2,I40=5),"ALTO",IF(AND(H40=3,I40=1),"BAJO",IF(AND(H40=3,I40=2),"MODERADO",IF(AND(H40=3,I40=3),"FAVORABLE",IF(AND(H40=3,I40=4),"ALTO",IF(AND(H40=3,I40=5),"ALTO",IF(AND(H40=4,I40=1),"MODERADO",IF(AND(H40=4,I40=2),"FAVORABLE",IF(AND(H40=4,I40=3),"FAVORABLE",IF(AND(H40=4,I40=4),"ALTO",IF(AND(H40=4,I40=5),"ALTO",IF(AND(H40=5,I40=1),"FAVORABLE",IF(AND(H40=5,I40=2),"FAVORABLE",IF(AND(H40=5,I40=3),"ALTO",IF(AND(H40=5,I40=4),"ALTO",IF(AND(H40=5,I40=5),"ALTO",""))))))))))))))))))))))))))</f>
        <v/>
      </c>
      <c r="L40" s="163" t="n"/>
      <c r="M40" s="163" t="n"/>
      <c r="N40" s="163" t="n"/>
      <c r="O40" s="163" t="n"/>
      <c r="P40" s="163" t="n"/>
      <c r="Q40" s="163" t="n"/>
      <c r="R40" s="163" t="n"/>
      <c r="S40" s="163" t="n"/>
      <c r="T40" s="163">
        <f>IFERROR(SUM(O40:S40),"")</f>
        <v/>
      </c>
      <c r="U40" s="163" t="n"/>
      <c r="V40" s="163" t="n"/>
      <c r="W40" s="163" t="n"/>
      <c r="X40" s="163" t="n"/>
      <c r="Y40" s="164">
        <f>IF(J40="","",IF(OR(N40="",N40="IMPACTO"),H40,IF(T40&lt;=50,H40,IF(AND(T40&lt;=75,H40&lt;5),H40+1,IF(AND(T40&lt;=75,H40=5),H40,IF(AND(T40&lt;=100,H40&lt;4),H40+2,IF(AND(T40&lt;=100,H40=4),H40+1,IF(AND(T40&lt;=100,H40=5),H40,""))))))))</f>
        <v/>
      </c>
      <c r="Z40" s="164">
        <f>IF(J40="","",IF(OR(N40="",N40="PROBABILIDAD"),I40,IF(T40&lt;=50,I40,IF(AND(T40&lt;=75,I40&lt;5),I40+1,IF(AND(T40&lt;=75,I40=5),I40,IF(AND(T40&lt;=100,I40&lt;4),I40+2,IF(AND(T40&lt;=100,I40=4),I40+1,IF(AND(T40&lt;=100,I40=5),I40,""))))))))</f>
        <v/>
      </c>
      <c r="AA40" s="164">
        <f>IF(OR(Y40="",Z40=""),"",Y40*Z40)</f>
        <v/>
      </c>
      <c r="AB40" s="652">
        <f>IF(AA40="","",IF(AND(Y40=1,Z40=1),"BAJO",IF(AND(Y40=1,Z40=2),"MODERADO",IF(AND(Y40=1,Z40=3),"MODERADO",IF(AND(Y40=1,Z40=4),"MODERADO",IF(AND(Y40=1,Z40=5),"MODERADO",IF(AND(Y40=2,Z40=1),"BAJO",IF(AND(Y40=2,Z40=2),"MODERADO",IF(AND(Y40=2,Z40=3),"MODERADO",IF(AND(Y40=2,Z40=4),"FAVORABLE",IF(AND(Y40=2,Z40=5),"FAVORABLE",IF(AND(Y40=3,Z40=1),"BAJO",IF(AND(Y40=3,Z40=2),"MODERADO",IF(AND(Y40=3,Z40=3),"FAVORABLE",IF(AND(Y40=3,Z40=4),"FAVORABLE",IF(AND(Y40=3,Z40=5),"FAVORABLE",IF(AND(Y40=4,Z40=1),"BAJO",IF(AND(Y40=4,Z40=2),"MODERADO",IF(AND(Y40=4,Z40=3),"FAVORABLE",IF(AND(Y40=4,Z40=4),"FAVORABLE",IF(AND(Y40=4,Z40=5),"ALTO",IF(AND(Y40=5,Z40=1),"BAJO",IF(AND(Y40=5,Z40=2),"MODERADO",IF(AND(Y40=5,Z40=3),"FAVORABLE",IF(AND(Y40=5,Z40=4),"ALTO",IF(AND(Y40=5,Z40=5),"ALTO",""))))))))))))))))))))))))))</f>
        <v/>
      </c>
      <c r="AC40" s="645" t="n"/>
      <c r="AD40" s="646" t="n"/>
      <c r="AE40" s="645" t="n"/>
      <c r="AF40" s="646" t="n"/>
      <c r="AG40" s="645" t="n"/>
      <c r="AH40" s="646" t="n"/>
      <c r="AI40" s="645" t="n"/>
      <c r="AJ40" s="646" t="n"/>
      <c r="AK40" s="645" t="n"/>
      <c r="AL40" s="646" t="n"/>
      <c r="AM40" s="645" t="n"/>
      <c r="AN40" s="646" t="n"/>
    </row>
    <row r="41" customFormat="1" s="647">
      <c r="A41" s="638">
        <f>IF(AND(Y41=1,Z41=1),1,IF(AND(Y41=1,Z41=2),2,IF(AND(Y41=1,Z41=3),3,IF(AND(Y41=1,Z41=4),4,IF(AND(Y41=1,Z41=5),5,IF(AND(Y41=2,Z41=1),6,IF(AND(Y41=2,Z41=2),7,IF(AND(Y41=2,Z41=3),8,IF(AND(Y41=2,Z41=4),9,IF(AND(Y41=2,Z41=5),10,IF(AND(Y41=3,Z41=1),11,IF(AND(Y41=3,Z41=2),12,IF(AND(Y41=3,Z41=3),13,IF(AND(Y41=3,Z41=4),14,IF(AND(Y41=3,Z41=5),15,IF(AND(Y41=4,Z41=1),16,IF(AND(Y41=4,Z41=2),17,IF(AND(Y41=4,Z41=3),18,IF(AND(Y41=4,Z41=4),19,IF(AND(Y41=4,Z41=5),20,IF(AND(Y41=5,Z41=1),21,IF(AND(Y41=5,Z41=2),22,IF(AND(Y41=5,Z41=3),23,IF(AND(Y41=5,Z41=4),24,IF(AND(Y41=5,Z41=5),25,"")))))))))))))))))))))))))</f>
        <v/>
      </c>
      <c r="B41" s="638">
        <f>IF(A41="","",(COUNTIF($A$10:A41,A41))/100)</f>
        <v/>
      </c>
      <c r="C41" s="638">
        <f>IFERROR(A41+B41,"")</f>
        <v/>
      </c>
      <c r="D41" s="30" t="n">
        <v>32</v>
      </c>
      <c r="E41" s="163" t="n"/>
      <c r="F41" s="163" t="n"/>
      <c r="G41" s="163" t="n"/>
      <c r="H41" s="164" t="n"/>
      <c r="I41" s="164" t="n"/>
      <c r="J41" s="164">
        <f>IF(OR(H41="",I41=""),"",H41*I41)</f>
        <v/>
      </c>
      <c r="K41" s="652">
        <f>IF(J41="","",IF(AND(H41=1,I41=1),"BAJO",IF(AND(H41=1,I41=2),"BAJO",IF(AND(H41=1,I41=3),"MODERADO",IF(AND(H41=1,I41=4),"FAVORABLE",IF(AND(H41=1,I41=5),"FAVORABLE",IF(AND(H41=2,I41=1),"BAJO",IF(AND(H41=2,I41=2),"BAJO",IF(AND(H41=2,I41=3),"MODERADO",IF(AND(H41=2,I41=4),"FAVORABLE",IF(AND(H41=2,I41=5),"ALTO",IF(AND(H41=3,I41=1),"BAJO",IF(AND(H41=3,I41=2),"MODERADO",IF(AND(H41=3,I41=3),"FAVORABLE",IF(AND(H41=3,I41=4),"ALTO",IF(AND(H41=3,I41=5),"ALTO",IF(AND(H41=4,I41=1),"MODERADO",IF(AND(H41=4,I41=2),"FAVORABLE",IF(AND(H41=4,I41=3),"FAVORABLE",IF(AND(H41=4,I41=4),"ALTO",IF(AND(H41=4,I41=5),"ALTO",IF(AND(H41=5,I41=1),"FAVORABLE",IF(AND(H41=5,I41=2),"FAVORABLE",IF(AND(H41=5,I41=3),"ALTO",IF(AND(H41=5,I41=4),"ALTO",IF(AND(H41=5,I41=5),"ALTO",""))))))))))))))))))))))))))</f>
        <v/>
      </c>
      <c r="L41" s="163" t="n"/>
      <c r="M41" s="163" t="n"/>
      <c r="N41" s="163" t="n"/>
      <c r="O41" s="163" t="n"/>
      <c r="P41" s="163" t="n"/>
      <c r="Q41" s="163" t="n"/>
      <c r="R41" s="163" t="n"/>
      <c r="S41" s="163" t="n"/>
      <c r="T41" s="163">
        <f>IFERROR(SUM(O41:S41),"")</f>
        <v/>
      </c>
      <c r="U41" s="163" t="n"/>
      <c r="V41" s="163" t="n"/>
      <c r="W41" s="163" t="n"/>
      <c r="X41" s="163" t="n"/>
      <c r="Y41" s="164">
        <f>IF(J41="","",IF(OR(N41="",N41="IMPACTO"),H41,IF(T41&lt;=50,H41,IF(AND(T41&lt;=75,H41&lt;5),H41+1,IF(AND(T41&lt;=75,H41=5),H41,IF(AND(T41&lt;=100,H41&lt;4),H41+2,IF(AND(T41&lt;=100,H41=4),H41+1,IF(AND(T41&lt;=100,H41=5),H41,""))))))))</f>
        <v/>
      </c>
      <c r="Z41" s="164">
        <f>IF(J41="","",IF(OR(N41="",N41="PROBABILIDAD"),I41,IF(T41&lt;=50,I41,IF(AND(T41&lt;=75,I41&lt;5),I41+1,IF(AND(T41&lt;=75,I41=5),I41,IF(AND(T41&lt;=100,I41&lt;4),I41+2,IF(AND(T41&lt;=100,I41=4),I41+1,IF(AND(T41&lt;=100,I41=5),I41,""))))))))</f>
        <v/>
      </c>
      <c r="AA41" s="164">
        <f>IF(OR(Y41="",Z41=""),"",Y41*Z41)</f>
        <v/>
      </c>
      <c r="AB41" s="652">
        <f>IF(AA41="","",IF(AND(Y41=1,Z41=1),"BAJO",IF(AND(Y41=1,Z41=2),"MODERADO",IF(AND(Y41=1,Z41=3),"MODERADO",IF(AND(Y41=1,Z41=4),"MODERADO",IF(AND(Y41=1,Z41=5),"MODERADO",IF(AND(Y41=2,Z41=1),"BAJO",IF(AND(Y41=2,Z41=2),"MODERADO",IF(AND(Y41=2,Z41=3),"MODERADO",IF(AND(Y41=2,Z41=4),"FAVORABLE",IF(AND(Y41=2,Z41=5),"FAVORABLE",IF(AND(Y41=3,Z41=1),"BAJO",IF(AND(Y41=3,Z41=2),"MODERADO",IF(AND(Y41=3,Z41=3),"FAVORABLE",IF(AND(Y41=3,Z41=4),"FAVORABLE",IF(AND(Y41=3,Z41=5),"FAVORABLE",IF(AND(Y41=4,Z41=1),"BAJO",IF(AND(Y41=4,Z41=2),"MODERADO",IF(AND(Y41=4,Z41=3),"FAVORABLE",IF(AND(Y41=4,Z41=4),"FAVORABLE",IF(AND(Y41=4,Z41=5),"ALTO",IF(AND(Y41=5,Z41=1),"BAJO",IF(AND(Y41=5,Z41=2),"MODERADO",IF(AND(Y41=5,Z41=3),"FAVORABLE",IF(AND(Y41=5,Z41=4),"ALTO",IF(AND(Y41=5,Z41=5),"ALTO",""))))))))))))))))))))))))))</f>
        <v/>
      </c>
      <c r="AC41" s="645" t="n"/>
      <c r="AD41" s="646" t="n"/>
      <c r="AE41" s="645" t="n"/>
      <c r="AF41" s="646" t="n"/>
      <c r="AG41" s="645" t="n"/>
      <c r="AH41" s="646" t="n"/>
      <c r="AI41" s="645" t="n"/>
      <c r="AJ41" s="646" t="n"/>
      <c r="AK41" s="645" t="n"/>
      <c r="AL41" s="646" t="n"/>
      <c r="AM41" s="645" t="n"/>
      <c r="AN41" s="646" t="n"/>
    </row>
    <row r="42" customFormat="1" s="647">
      <c r="A42" s="638">
        <f>IF(AND(Y42=1,Z42=1),1,IF(AND(Y42=1,Z42=2),2,IF(AND(Y42=1,Z42=3),3,IF(AND(Y42=1,Z42=4),4,IF(AND(Y42=1,Z42=5),5,IF(AND(Y42=2,Z42=1),6,IF(AND(Y42=2,Z42=2),7,IF(AND(Y42=2,Z42=3),8,IF(AND(Y42=2,Z42=4),9,IF(AND(Y42=2,Z42=5),10,IF(AND(Y42=3,Z42=1),11,IF(AND(Y42=3,Z42=2),12,IF(AND(Y42=3,Z42=3),13,IF(AND(Y42=3,Z42=4),14,IF(AND(Y42=3,Z42=5),15,IF(AND(Y42=4,Z42=1),16,IF(AND(Y42=4,Z42=2),17,IF(AND(Y42=4,Z42=3),18,IF(AND(Y42=4,Z42=4),19,IF(AND(Y42=4,Z42=5),20,IF(AND(Y42=5,Z42=1),21,IF(AND(Y42=5,Z42=2),22,IF(AND(Y42=5,Z42=3),23,IF(AND(Y42=5,Z42=4),24,IF(AND(Y42=5,Z42=5),25,"")))))))))))))))))))))))))</f>
        <v/>
      </c>
      <c r="B42" s="638">
        <f>IF(A42="","",(COUNTIF($A$10:A42,A42))/100)</f>
        <v/>
      </c>
      <c r="C42" s="638">
        <f>IFERROR(A42+B42,"")</f>
        <v/>
      </c>
      <c r="D42" s="30" t="n">
        <v>33</v>
      </c>
      <c r="E42" s="163" t="n"/>
      <c r="F42" s="163" t="n"/>
      <c r="G42" s="163" t="n"/>
      <c r="H42" s="164" t="n"/>
      <c r="I42" s="164" t="n"/>
      <c r="J42" s="164">
        <f>IF(OR(H42="",I42=""),"",H42*I42)</f>
        <v/>
      </c>
      <c r="K42" s="652">
        <f>IF(J42="","",IF(AND(H42=1,I42=1),"BAJO",IF(AND(H42=1,I42=2),"BAJO",IF(AND(H42=1,I42=3),"MODERADO",IF(AND(H42=1,I42=4),"FAVORABLE",IF(AND(H42=1,I42=5),"FAVORABLE",IF(AND(H42=2,I42=1),"BAJO",IF(AND(H42=2,I42=2),"BAJO",IF(AND(H42=2,I42=3),"MODERADO",IF(AND(H42=2,I42=4),"FAVORABLE",IF(AND(H42=2,I42=5),"ALTO",IF(AND(H42=3,I42=1),"BAJO",IF(AND(H42=3,I42=2),"MODERADO",IF(AND(H42=3,I42=3),"FAVORABLE",IF(AND(H42=3,I42=4),"ALTO",IF(AND(H42=3,I42=5),"ALTO",IF(AND(H42=4,I42=1),"MODERADO",IF(AND(H42=4,I42=2),"FAVORABLE",IF(AND(H42=4,I42=3),"FAVORABLE",IF(AND(H42=4,I42=4),"ALTO",IF(AND(H42=4,I42=5),"ALTO",IF(AND(H42=5,I42=1),"FAVORABLE",IF(AND(H42=5,I42=2),"FAVORABLE",IF(AND(H42=5,I42=3),"ALTO",IF(AND(H42=5,I42=4),"ALTO",IF(AND(H42=5,I42=5),"ALTO",""))))))))))))))))))))))))))</f>
        <v/>
      </c>
      <c r="L42" s="163" t="n"/>
      <c r="M42" s="163" t="n"/>
      <c r="N42" s="163" t="n"/>
      <c r="O42" s="163" t="n"/>
      <c r="P42" s="163" t="n"/>
      <c r="Q42" s="163" t="n"/>
      <c r="R42" s="163" t="n"/>
      <c r="S42" s="163" t="n"/>
      <c r="T42" s="163">
        <f>IFERROR(SUM(O42:S42),"")</f>
        <v/>
      </c>
      <c r="U42" s="163" t="n"/>
      <c r="V42" s="163" t="n"/>
      <c r="W42" s="163" t="n"/>
      <c r="X42" s="163" t="n"/>
      <c r="Y42" s="164">
        <f>IF(J42="","",IF(OR(N42="",N42="IMPACTO"),H42,IF(T42&lt;=50,H42,IF(AND(T42&lt;=75,H42&lt;5),H42+1,IF(AND(T42&lt;=75,H42=5),H42,IF(AND(T42&lt;=100,H42&lt;4),H42+2,IF(AND(T42&lt;=100,H42=4),H42+1,IF(AND(T42&lt;=100,H42=5),H42,""))))))))</f>
        <v/>
      </c>
      <c r="Z42" s="164">
        <f>IF(J42="","",IF(OR(N42="",N42="PROBABILIDAD"),I42,IF(T42&lt;=50,I42,IF(AND(T42&lt;=75,I42&lt;5),I42+1,IF(AND(T42&lt;=75,I42=5),I42,IF(AND(T42&lt;=100,I42&lt;4),I42+2,IF(AND(T42&lt;=100,I42=4),I42+1,IF(AND(T42&lt;=100,I42=5),I42,""))))))))</f>
        <v/>
      </c>
      <c r="AA42" s="164">
        <f>IF(OR(Y42="",Z42=""),"",Y42*Z42)</f>
        <v/>
      </c>
      <c r="AB42" s="652">
        <f>IF(AA42="","",IF(AND(Y42=1,Z42=1),"BAJO",IF(AND(Y42=1,Z42=2),"MODERADO",IF(AND(Y42=1,Z42=3),"MODERADO",IF(AND(Y42=1,Z42=4),"MODERADO",IF(AND(Y42=1,Z42=5),"MODERADO",IF(AND(Y42=2,Z42=1),"BAJO",IF(AND(Y42=2,Z42=2),"MODERADO",IF(AND(Y42=2,Z42=3),"MODERADO",IF(AND(Y42=2,Z42=4),"FAVORABLE",IF(AND(Y42=2,Z42=5),"FAVORABLE",IF(AND(Y42=3,Z42=1),"BAJO",IF(AND(Y42=3,Z42=2),"MODERADO",IF(AND(Y42=3,Z42=3),"FAVORABLE",IF(AND(Y42=3,Z42=4),"FAVORABLE",IF(AND(Y42=3,Z42=5),"FAVORABLE",IF(AND(Y42=4,Z42=1),"BAJO",IF(AND(Y42=4,Z42=2),"MODERADO",IF(AND(Y42=4,Z42=3),"FAVORABLE",IF(AND(Y42=4,Z42=4),"FAVORABLE",IF(AND(Y42=4,Z42=5),"ALTO",IF(AND(Y42=5,Z42=1),"BAJO",IF(AND(Y42=5,Z42=2),"MODERADO",IF(AND(Y42=5,Z42=3),"FAVORABLE",IF(AND(Y42=5,Z42=4),"ALTO",IF(AND(Y42=5,Z42=5),"ALTO",""))))))))))))))))))))))))))</f>
        <v/>
      </c>
      <c r="AC42" s="645" t="n"/>
      <c r="AD42" s="646" t="n"/>
      <c r="AE42" s="645" t="n"/>
      <c r="AF42" s="646" t="n"/>
      <c r="AG42" s="645" t="n"/>
      <c r="AH42" s="646" t="n"/>
      <c r="AI42" s="645" t="n"/>
      <c r="AJ42" s="646" t="n"/>
      <c r="AK42" s="645" t="n"/>
      <c r="AL42" s="646" t="n"/>
      <c r="AM42" s="645" t="n"/>
      <c r="AN42" s="646" t="n"/>
    </row>
    <row r="43" customFormat="1" s="647">
      <c r="A43" s="638">
        <f>IF(AND(Y43=1,Z43=1),1,IF(AND(Y43=1,Z43=2),2,IF(AND(Y43=1,Z43=3),3,IF(AND(Y43=1,Z43=4),4,IF(AND(Y43=1,Z43=5),5,IF(AND(Y43=2,Z43=1),6,IF(AND(Y43=2,Z43=2),7,IF(AND(Y43=2,Z43=3),8,IF(AND(Y43=2,Z43=4),9,IF(AND(Y43=2,Z43=5),10,IF(AND(Y43=3,Z43=1),11,IF(AND(Y43=3,Z43=2),12,IF(AND(Y43=3,Z43=3),13,IF(AND(Y43=3,Z43=4),14,IF(AND(Y43=3,Z43=5),15,IF(AND(Y43=4,Z43=1),16,IF(AND(Y43=4,Z43=2),17,IF(AND(Y43=4,Z43=3),18,IF(AND(Y43=4,Z43=4),19,IF(AND(Y43=4,Z43=5),20,IF(AND(Y43=5,Z43=1),21,IF(AND(Y43=5,Z43=2),22,IF(AND(Y43=5,Z43=3),23,IF(AND(Y43=5,Z43=4),24,IF(AND(Y43=5,Z43=5),25,"")))))))))))))))))))))))))</f>
        <v/>
      </c>
      <c r="B43" s="638">
        <f>IF(A43="","",(COUNTIF($A$10:A43,A43))/100)</f>
        <v/>
      </c>
      <c r="C43" s="638">
        <f>IFERROR(A43+B43,"")</f>
        <v/>
      </c>
      <c r="D43" s="30" t="n">
        <v>34</v>
      </c>
      <c r="E43" s="163" t="n"/>
      <c r="F43" s="163" t="n"/>
      <c r="G43" s="163" t="n"/>
      <c r="H43" s="164" t="n"/>
      <c r="I43" s="164" t="n"/>
      <c r="J43" s="164">
        <f>IF(OR(H43="",I43=""),"",H43*I43)</f>
        <v/>
      </c>
      <c r="K43" s="652">
        <f>IF(J43="","",IF(AND(H43=1,I43=1),"BAJO",IF(AND(H43=1,I43=2),"BAJO",IF(AND(H43=1,I43=3),"MODERADO",IF(AND(H43=1,I43=4),"FAVORABLE",IF(AND(H43=1,I43=5),"FAVORABLE",IF(AND(H43=2,I43=1),"BAJO",IF(AND(H43=2,I43=2),"BAJO",IF(AND(H43=2,I43=3),"MODERADO",IF(AND(H43=2,I43=4),"FAVORABLE",IF(AND(H43=2,I43=5),"ALTO",IF(AND(H43=3,I43=1),"BAJO",IF(AND(H43=3,I43=2),"MODERADO",IF(AND(H43=3,I43=3),"FAVORABLE",IF(AND(H43=3,I43=4),"ALTO",IF(AND(H43=3,I43=5),"ALTO",IF(AND(H43=4,I43=1),"MODERADO",IF(AND(H43=4,I43=2),"FAVORABLE",IF(AND(H43=4,I43=3),"FAVORABLE",IF(AND(H43=4,I43=4),"ALTO",IF(AND(H43=4,I43=5),"ALTO",IF(AND(H43=5,I43=1),"FAVORABLE",IF(AND(H43=5,I43=2),"FAVORABLE",IF(AND(H43=5,I43=3),"ALTO",IF(AND(H43=5,I43=4),"ALTO",IF(AND(H43=5,I43=5),"ALTO",""))))))))))))))))))))))))))</f>
        <v/>
      </c>
      <c r="L43" s="163" t="n"/>
      <c r="M43" s="163" t="n"/>
      <c r="N43" s="163" t="n"/>
      <c r="O43" s="163" t="n"/>
      <c r="P43" s="163" t="n"/>
      <c r="Q43" s="163" t="n"/>
      <c r="R43" s="163" t="n"/>
      <c r="S43" s="163" t="n"/>
      <c r="T43" s="163">
        <f>IFERROR(SUM(O43:S43),"")</f>
        <v/>
      </c>
      <c r="U43" s="163" t="n"/>
      <c r="V43" s="163" t="n"/>
      <c r="W43" s="163" t="n"/>
      <c r="X43" s="163" t="n"/>
      <c r="Y43" s="164">
        <f>IF(J43="","",IF(OR(N43="",N43="IMPACTO"),H43,IF(T43&lt;=50,H43,IF(AND(T43&lt;=75,H43&lt;5),H43+1,IF(AND(T43&lt;=75,H43=5),H43,IF(AND(T43&lt;=100,H43&lt;4),H43+2,IF(AND(T43&lt;=100,H43=4),H43+1,IF(AND(T43&lt;=100,H43=5),H43,""))))))))</f>
        <v/>
      </c>
      <c r="Z43" s="164">
        <f>IF(J43="","",IF(OR(N43="",N43="PROBABILIDAD"),I43,IF(T43&lt;=50,I43,IF(AND(T43&lt;=75,I43&lt;5),I43+1,IF(AND(T43&lt;=75,I43=5),I43,IF(AND(T43&lt;=100,I43&lt;4),I43+2,IF(AND(T43&lt;=100,I43=4),I43+1,IF(AND(T43&lt;=100,I43=5),I43,""))))))))</f>
        <v/>
      </c>
      <c r="AA43" s="164">
        <f>IF(OR(Y43="",Z43=""),"",Y43*Z43)</f>
        <v/>
      </c>
      <c r="AB43" s="652">
        <f>IF(AA43="","",IF(AND(Y43=1,Z43=1),"BAJO",IF(AND(Y43=1,Z43=2),"MODERADO",IF(AND(Y43=1,Z43=3),"MODERADO",IF(AND(Y43=1,Z43=4),"MODERADO",IF(AND(Y43=1,Z43=5),"MODERADO",IF(AND(Y43=2,Z43=1),"BAJO",IF(AND(Y43=2,Z43=2),"MODERADO",IF(AND(Y43=2,Z43=3),"MODERADO",IF(AND(Y43=2,Z43=4),"FAVORABLE",IF(AND(Y43=2,Z43=5),"FAVORABLE",IF(AND(Y43=3,Z43=1),"BAJO",IF(AND(Y43=3,Z43=2),"MODERADO",IF(AND(Y43=3,Z43=3),"FAVORABLE",IF(AND(Y43=3,Z43=4),"FAVORABLE",IF(AND(Y43=3,Z43=5),"FAVORABLE",IF(AND(Y43=4,Z43=1),"BAJO",IF(AND(Y43=4,Z43=2),"MODERADO",IF(AND(Y43=4,Z43=3),"FAVORABLE",IF(AND(Y43=4,Z43=4),"FAVORABLE",IF(AND(Y43=4,Z43=5),"ALTO",IF(AND(Y43=5,Z43=1),"BAJO",IF(AND(Y43=5,Z43=2),"MODERADO",IF(AND(Y43=5,Z43=3),"FAVORABLE",IF(AND(Y43=5,Z43=4),"ALTO",IF(AND(Y43=5,Z43=5),"ALTO",""))))))))))))))))))))))))))</f>
        <v/>
      </c>
      <c r="AC43" s="645" t="n"/>
      <c r="AD43" s="646" t="n"/>
      <c r="AE43" s="645" t="n"/>
      <c r="AF43" s="646" t="n"/>
      <c r="AG43" s="645" t="n"/>
      <c r="AH43" s="646" t="n"/>
      <c r="AI43" s="645" t="n"/>
      <c r="AJ43" s="646" t="n"/>
      <c r="AK43" s="645" t="n"/>
      <c r="AL43" s="646" t="n"/>
      <c r="AM43" s="645" t="n"/>
      <c r="AN43" s="646" t="n"/>
    </row>
    <row r="44" customFormat="1" s="647">
      <c r="A44" s="638">
        <f>IF(AND(Y44=1,Z44=1),1,IF(AND(Y44=1,Z44=2),2,IF(AND(Y44=1,Z44=3),3,IF(AND(Y44=1,Z44=4),4,IF(AND(Y44=1,Z44=5),5,IF(AND(Y44=2,Z44=1),6,IF(AND(Y44=2,Z44=2),7,IF(AND(Y44=2,Z44=3),8,IF(AND(Y44=2,Z44=4),9,IF(AND(Y44=2,Z44=5),10,IF(AND(Y44=3,Z44=1),11,IF(AND(Y44=3,Z44=2),12,IF(AND(Y44=3,Z44=3),13,IF(AND(Y44=3,Z44=4),14,IF(AND(Y44=3,Z44=5),15,IF(AND(Y44=4,Z44=1),16,IF(AND(Y44=4,Z44=2),17,IF(AND(Y44=4,Z44=3),18,IF(AND(Y44=4,Z44=4),19,IF(AND(Y44=4,Z44=5),20,IF(AND(Y44=5,Z44=1),21,IF(AND(Y44=5,Z44=2),22,IF(AND(Y44=5,Z44=3),23,IF(AND(Y44=5,Z44=4),24,IF(AND(Y44=5,Z44=5),25,"")))))))))))))))))))))))))</f>
        <v/>
      </c>
      <c r="B44" s="638">
        <f>IF(A44="","",(COUNTIF($A$10:A44,A44))/100)</f>
        <v/>
      </c>
      <c r="C44" s="638">
        <f>IFERROR(A44+B44,"")</f>
        <v/>
      </c>
      <c r="D44" s="30" t="n">
        <v>35</v>
      </c>
      <c r="E44" s="163" t="n"/>
      <c r="F44" s="163" t="n"/>
      <c r="G44" s="163" t="n"/>
      <c r="H44" s="164" t="n"/>
      <c r="I44" s="164" t="n"/>
      <c r="J44" s="164">
        <f>IF(OR(H44="",I44=""),"",H44*I44)</f>
        <v/>
      </c>
      <c r="K44" s="652">
        <f>IF(J44="","",IF(AND(H44=1,I44=1),"BAJO",IF(AND(H44=1,I44=2),"BAJO",IF(AND(H44=1,I44=3),"MODERADO",IF(AND(H44=1,I44=4),"FAVORABLE",IF(AND(H44=1,I44=5),"FAVORABLE",IF(AND(H44=2,I44=1),"BAJO",IF(AND(H44=2,I44=2),"BAJO",IF(AND(H44=2,I44=3),"MODERADO",IF(AND(H44=2,I44=4),"FAVORABLE",IF(AND(H44=2,I44=5),"ALTO",IF(AND(H44=3,I44=1),"BAJO",IF(AND(H44=3,I44=2),"MODERADO",IF(AND(H44=3,I44=3),"FAVORABLE",IF(AND(H44=3,I44=4),"ALTO",IF(AND(H44=3,I44=5),"ALTO",IF(AND(H44=4,I44=1),"MODERADO",IF(AND(H44=4,I44=2),"FAVORABLE",IF(AND(H44=4,I44=3),"FAVORABLE",IF(AND(H44=4,I44=4),"ALTO",IF(AND(H44=4,I44=5),"ALTO",IF(AND(H44=5,I44=1),"FAVORABLE",IF(AND(H44=5,I44=2),"FAVORABLE",IF(AND(H44=5,I44=3),"ALTO",IF(AND(H44=5,I44=4),"ALTO",IF(AND(H44=5,I44=5),"ALTO",""))))))))))))))))))))))))))</f>
        <v/>
      </c>
      <c r="L44" s="163" t="n"/>
      <c r="M44" s="163" t="n"/>
      <c r="N44" s="163" t="n"/>
      <c r="O44" s="163" t="n"/>
      <c r="P44" s="163" t="n"/>
      <c r="Q44" s="163" t="n"/>
      <c r="R44" s="163" t="n"/>
      <c r="S44" s="163" t="n"/>
      <c r="T44" s="163">
        <f>IFERROR(SUM(O44:S44),"")</f>
        <v/>
      </c>
      <c r="U44" s="163" t="n"/>
      <c r="V44" s="163" t="n"/>
      <c r="W44" s="163" t="n"/>
      <c r="X44" s="163" t="n"/>
      <c r="Y44" s="164">
        <f>IF(J44="","",IF(OR(N44="",N44="IMPACTO"),H44,IF(T44&lt;=50,H44,IF(AND(T44&lt;=75,H44&lt;5),H44+1,IF(AND(T44&lt;=75,H44=5),H44,IF(AND(T44&lt;=100,H44&lt;4),H44+2,IF(AND(T44&lt;=100,H44=4),H44+1,IF(AND(T44&lt;=100,H44=5),H44,""))))))))</f>
        <v/>
      </c>
      <c r="Z44" s="164">
        <f>IF(J44="","",IF(OR(N44="",N44="PROBABILIDAD"),I44,IF(T44&lt;=50,I44,IF(AND(T44&lt;=75,I44&lt;5),I44+1,IF(AND(T44&lt;=75,I44=5),I44,IF(AND(T44&lt;=100,I44&lt;4),I44+2,IF(AND(T44&lt;=100,I44=4),I44+1,IF(AND(T44&lt;=100,I44=5),I44,""))))))))</f>
        <v/>
      </c>
      <c r="AA44" s="164">
        <f>IF(OR(Y44="",Z44=""),"",Y44*Z44)</f>
        <v/>
      </c>
      <c r="AB44" s="652">
        <f>IF(AA44="","",IF(AND(Y44=1,Z44=1),"BAJO",IF(AND(Y44=1,Z44=2),"MODERADO",IF(AND(Y44=1,Z44=3),"MODERADO",IF(AND(Y44=1,Z44=4),"MODERADO",IF(AND(Y44=1,Z44=5),"MODERADO",IF(AND(Y44=2,Z44=1),"BAJO",IF(AND(Y44=2,Z44=2),"MODERADO",IF(AND(Y44=2,Z44=3),"MODERADO",IF(AND(Y44=2,Z44=4),"FAVORABLE",IF(AND(Y44=2,Z44=5),"FAVORABLE",IF(AND(Y44=3,Z44=1),"BAJO",IF(AND(Y44=3,Z44=2),"MODERADO",IF(AND(Y44=3,Z44=3),"FAVORABLE",IF(AND(Y44=3,Z44=4),"FAVORABLE",IF(AND(Y44=3,Z44=5),"FAVORABLE",IF(AND(Y44=4,Z44=1),"BAJO",IF(AND(Y44=4,Z44=2),"MODERADO",IF(AND(Y44=4,Z44=3),"FAVORABLE",IF(AND(Y44=4,Z44=4),"FAVORABLE",IF(AND(Y44=4,Z44=5),"ALTO",IF(AND(Y44=5,Z44=1),"BAJO",IF(AND(Y44=5,Z44=2),"MODERADO",IF(AND(Y44=5,Z44=3),"FAVORABLE",IF(AND(Y44=5,Z44=4),"ALTO",IF(AND(Y44=5,Z44=5),"ALTO",""))))))))))))))))))))))))))</f>
        <v/>
      </c>
      <c r="AC44" s="645" t="n"/>
      <c r="AD44" s="646" t="n"/>
      <c r="AE44" s="645" t="n"/>
      <c r="AF44" s="646" t="n"/>
      <c r="AG44" s="645" t="n"/>
      <c r="AH44" s="646" t="n"/>
      <c r="AI44" s="645" t="n"/>
      <c r="AJ44" s="646" t="n"/>
      <c r="AK44" s="645" t="n"/>
      <c r="AL44" s="646" t="n"/>
      <c r="AM44" s="645" t="n"/>
      <c r="AN44" s="646" t="n"/>
    </row>
    <row r="45" customFormat="1" s="647">
      <c r="A45" s="638">
        <f>IF(AND(Y45=1,Z45=1),1,IF(AND(Y45=1,Z45=2),2,IF(AND(Y45=1,Z45=3),3,IF(AND(Y45=1,Z45=4),4,IF(AND(Y45=1,Z45=5),5,IF(AND(Y45=2,Z45=1),6,IF(AND(Y45=2,Z45=2),7,IF(AND(Y45=2,Z45=3),8,IF(AND(Y45=2,Z45=4),9,IF(AND(Y45=2,Z45=5),10,IF(AND(Y45=3,Z45=1),11,IF(AND(Y45=3,Z45=2),12,IF(AND(Y45=3,Z45=3),13,IF(AND(Y45=3,Z45=4),14,IF(AND(Y45=3,Z45=5),15,IF(AND(Y45=4,Z45=1),16,IF(AND(Y45=4,Z45=2),17,IF(AND(Y45=4,Z45=3),18,IF(AND(Y45=4,Z45=4),19,IF(AND(Y45=4,Z45=5),20,IF(AND(Y45=5,Z45=1),21,IF(AND(Y45=5,Z45=2),22,IF(AND(Y45=5,Z45=3),23,IF(AND(Y45=5,Z45=4),24,IF(AND(Y45=5,Z45=5),25,"")))))))))))))))))))))))))</f>
        <v/>
      </c>
      <c r="B45" s="638">
        <f>IF(A45="","",(COUNTIF($A$10:A45,A45))/100)</f>
        <v/>
      </c>
      <c r="C45" s="638">
        <f>IFERROR(A45+B45,"")</f>
        <v/>
      </c>
      <c r="D45" s="30" t="n">
        <v>36</v>
      </c>
      <c r="E45" s="163" t="n"/>
      <c r="F45" s="163" t="n"/>
      <c r="G45" s="163" t="n"/>
      <c r="H45" s="164" t="n"/>
      <c r="I45" s="164" t="n"/>
      <c r="J45" s="164">
        <f>IF(OR(H45="",I45=""),"",H45*I45)</f>
        <v/>
      </c>
      <c r="K45" s="652">
        <f>IF(J45="","",IF(AND(H45=1,I45=1),"BAJO",IF(AND(H45=1,I45=2),"BAJO",IF(AND(H45=1,I45=3),"MODERADO",IF(AND(H45=1,I45=4),"FAVORABLE",IF(AND(H45=1,I45=5),"FAVORABLE",IF(AND(H45=2,I45=1),"BAJO",IF(AND(H45=2,I45=2),"BAJO",IF(AND(H45=2,I45=3),"MODERADO",IF(AND(H45=2,I45=4),"FAVORABLE",IF(AND(H45=2,I45=5),"ALTO",IF(AND(H45=3,I45=1),"BAJO",IF(AND(H45=3,I45=2),"MODERADO",IF(AND(H45=3,I45=3),"FAVORABLE",IF(AND(H45=3,I45=4),"ALTO",IF(AND(H45=3,I45=5),"ALTO",IF(AND(H45=4,I45=1),"MODERADO",IF(AND(H45=4,I45=2),"FAVORABLE",IF(AND(H45=4,I45=3),"FAVORABLE",IF(AND(H45=4,I45=4),"ALTO",IF(AND(H45=4,I45=5),"ALTO",IF(AND(H45=5,I45=1),"FAVORABLE",IF(AND(H45=5,I45=2),"FAVORABLE",IF(AND(H45=5,I45=3),"ALTO",IF(AND(H45=5,I45=4),"ALTO",IF(AND(H45=5,I45=5),"ALTO",""))))))))))))))))))))))))))</f>
        <v/>
      </c>
      <c r="L45" s="163" t="n"/>
      <c r="M45" s="163" t="n"/>
      <c r="N45" s="163" t="n"/>
      <c r="O45" s="163" t="n"/>
      <c r="P45" s="163" t="n"/>
      <c r="Q45" s="163" t="n"/>
      <c r="R45" s="163" t="n"/>
      <c r="S45" s="163" t="n"/>
      <c r="T45" s="163">
        <f>IFERROR(SUM(O45:S45),"")</f>
        <v/>
      </c>
      <c r="U45" s="163" t="n"/>
      <c r="V45" s="163" t="n"/>
      <c r="W45" s="163" t="n"/>
      <c r="X45" s="163" t="n"/>
      <c r="Y45" s="164">
        <f>IF(J45="","",IF(OR(N45="",N45="IMPACTO"),H45,IF(T45&lt;=50,H45,IF(AND(T45&lt;=75,H45&lt;5),H45+1,IF(AND(T45&lt;=75,H45=5),H45,IF(AND(T45&lt;=100,H45&lt;4),H45+2,IF(AND(T45&lt;=100,H45=4),H45+1,IF(AND(T45&lt;=100,H45=5),H45,""))))))))</f>
        <v/>
      </c>
      <c r="Z45" s="164">
        <f>IF(J45="","",IF(OR(N45="",N45="PROBABILIDAD"),I45,IF(T45&lt;=50,I45,IF(AND(T45&lt;=75,I45&lt;5),I45+1,IF(AND(T45&lt;=75,I45=5),I45,IF(AND(T45&lt;=100,I45&lt;4),I45+2,IF(AND(T45&lt;=100,I45=4),I45+1,IF(AND(T45&lt;=100,I45=5),I45,""))))))))</f>
        <v/>
      </c>
      <c r="AA45" s="164">
        <f>IF(OR(Y45="",Z45=""),"",Y45*Z45)</f>
        <v/>
      </c>
      <c r="AB45" s="652">
        <f>IF(AA45="","",IF(AND(Y45=1,Z45=1),"BAJO",IF(AND(Y45=1,Z45=2),"MODERADO",IF(AND(Y45=1,Z45=3),"MODERADO",IF(AND(Y45=1,Z45=4),"MODERADO",IF(AND(Y45=1,Z45=5),"MODERADO",IF(AND(Y45=2,Z45=1),"BAJO",IF(AND(Y45=2,Z45=2),"MODERADO",IF(AND(Y45=2,Z45=3),"MODERADO",IF(AND(Y45=2,Z45=4),"FAVORABLE",IF(AND(Y45=2,Z45=5),"FAVORABLE",IF(AND(Y45=3,Z45=1),"BAJO",IF(AND(Y45=3,Z45=2),"MODERADO",IF(AND(Y45=3,Z45=3),"FAVORABLE",IF(AND(Y45=3,Z45=4),"FAVORABLE",IF(AND(Y45=3,Z45=5),"FAVORABLE",IF(AND(Y45=4,Z45=1),"BAJO",IF(AND(Y45=4,Z45=2),"MODERADO",IF(AND(Y45=4,Z45=3),"FAVORABLE",IF(AND(Y45=4,Z45=4),"FAVORABLE",IF(AND(Y45=4,Z45=5),"ALTO",IF(AND(Y45=5,Z45=1),"BAJO",IF(AND(Y45=5,Z45=2),"MODERADO",IF(AND(Y45=5,Z45=3),"FAVORABLE",IF(AND(Y45=5,Z45=4),"ALTO",IF(AND(Y45=5,Z45=5),"ALTO",""))))))))))))))))))))))))))</f>
        <v/>
      </c>
      <c r="AC45" s="645" t="n"/>
      <c r="AD45" s="646" t="n"/>
      <c r="AE45" s="645" t="n"/>
      <c r="AF45" s="646" t="n"/>
      <c r="AG45" s="645" t="n"/>
      <c r="AH45" s="646" t="n"/>
      <c r="AI45" s="645" t="n"/>
      <c r="AJ45" s="646" t="n"/>
      <c r="AK45" s="645" t="n"/>
      <c r="AL45" s="646" t="n"/>
      <c r="AM45" s="645" t="n"/>
      <c r="AN45" s="646" t="n"/>
    </row>
    <row r="46" customFormat="1" s="647">
      <c r="A46" s="638">
        <f>IF(AND(Y46=1,Z46=1),1,IF(AND(Y46=1,Z46=2),2,IF(AND(Y46=1,Z46=3),3,IF(AND(Y46=1,Z46=4),4,IF(AND(Y46=1,Z46=5),5,IF(AND(Y46=2,Z46=1),6,IF(AND(Y46=2,Z46=2),7,IF(AND(Y46=2,Z46=3),8,IF(AND(Y46=2,Z46=4),9,IF(AND(Y46=2,Z46=5),10,IF(AND(Y46=3,Z46=1),11,IF(AND(Y46=3,Z46=2),12,IF(AND(Y46=3,Z46=3),13,IF(AND(Y46=3,Z46=4),14,IF(AND(Y46=3,Z46=5),15,IF(AND(Y46=4,Z46=1),16,IF(AND(Y46=4,Z46=2),17,IF(AND(Y46=4,Z46=3),18,IF(AND(Y46=4,Z46=4),19,IF(AND(Y46=4,Z46=5),20,IF(AND(Y46=5,Z46=1),21,IF(AND(Y46=5,Z46=2),22,IF(AND(Y46=5,Z46=3),23,IF(AND(Y46=5,Z46=4),24,IF(AND(Y46=5,Z46=5),25,"")))))))))))))))))))))))))</f>
        <v/>
      </c>
      <c r="B46" s="638">
        <f>IF(A46="","",(COUNTIF($A$10:A46,A46))/100)</f>
        <v/>
      </c>
      <c r="C46" s="638">
        <f>IFERROR(A46+B46,"")</f>
        <v/>
      </c>
      <c r="D46" s="30" t="n">
        <v>37</v>
      </c>
      <c r="E46" s="163" t="n"/>
      <c r="F46" s="163" t="n"/>
      <c r="G46" s="163" t="n"/>
      <c r="H46" s="164" t="n"/>
      <c r="I46" s="164" t="n"/>
      <c r="J46" s="164">
        <f>IF(OR(H46="",I46=""),"",H46*I46)</f>
        <v/>
      </c>
      <c r="K46" s="652">
        <f>IF(J46="","",IF(AND(H46=1,I46=1),"BAJO",IF(AND(H46=1,I46=2),"BAJO",IF(AND(H46=1,I46=3),"MODERADO",IF(AND(H46=1,I46=4),"FAVORABLE",IF(AND(H46=1,I46=5),"FAVORABLE",IF(AND(H46=2,I46=1),"BAJO",IF(AND(H46=2,I46=2),"BAJO",IF(AND(H46=2,I46=3),"MODERADO",IF(AND(H46=2,I46=4),"FAVORABLE",IF(AND(H46=2,I46=5),"ALTO",IF(AND(H46=3,I46=1),"BAJO",IF(AND(H46=3,I46=2),"MODERADO",IF(AND(H46=3,I46=3),"FAVORABLE",IF(AND(H46=3,I46=4),"ALTO",IF(AND(H46=3,I46=5),"ALTO",IF(AND(H46=4,I46=1),"MODERADO",IF(AND(H46=4,I46=2),"FAVORABLE",IF(AND(H46=4,I46=3),"FAVORABLE",IF(AND(H46=4,I46=4),"ALTO",IF(AND(H46=4,I46=5),"ALTO",IF(AND(H46=5,I46=1),"FAVORABLE",IF(AND(H46=5,I46=2),"FAVORABLE",IF(AND(H46=5,I46=3),"ALTO",IF(AND(H46=5,I46=4),"ALTO",IF(AND(H46=5,I46=5),"ALTO",""))))))))))))))))))))))))))</f>
        <v/>
      </c>
      <c r="L46" s="163" t="n"/>
      <c r="M46" s="163" t="n"/>
      <c r="N46" s="163" t="n"/>
      <c r="O46" s="163" t="n"/>
      <c r="P46" s="163" t="n"/>
      <c r="Q46" s="163" t="n"/>
      <c r="R46" s="163" t="n"/>
      <c r="S46" s="163" t="n"/>
      <c r="T46" s="163">
        <f>IFERROR(SUM(O46:S46),"")</f>
        <v/>
      </c>
      <c r="U46" s="163" t="n"/>
      <c r="V46" s="163" t="n"/>
      <c r="W46" s="163" t="n"/>
      <c r="X46" s="163" t="n"/>
      <c r="Y46" s="164">
        <f>IF(J46="","",IF(OR(N46="",N46="IMPACTO"),H46,IF(T46&lt;=50,H46,IF(AND(T46&lt;=75,H46&lt;5),H46+1,IF(AND(T46&lt;=75,H46=5),H46,IF(AND(T46&lt;=100,H46&lt;4),H46+2,IF(AND(T46&lt;=100,H46=4),H46+1,IF(AND(T46&lt;=100,H46=5),H46,""))))))))</f>
        <v/>
      </c>
      <c r="Z46" s="164">
        <f>IF(J46="","",IF(OR(N46="",N46="PROBABILIDAD"),I46,IF(T46&lt;=50,I46,IF(AND(T46&lt;=75,I46&lt;5),I46+1,IF(AND(T46&lt;=75,I46=5),I46,IF(AND(T46&lt;=100,I46&lt;4),I46+2,IF(AND(T46&lt;=100,I46=4),I46+1,IF(AND(T46&lt;=100,I46=5),I46,""))))))))</f>
        <v/>
      </c>
      <c r="AA46" s="164">
        <f>IF(OR(Y46="",Z46=""),"",Y46*Z46)</f>
        <v/>
      </c>
      <c r="AB46" s="652">
        <f>IF(AA46="","",IF(AND(Y46=1,Z46=1),"BAJO",IF(AND(Y46=1,Z46=2),"MODERADO",IF(AND(Y46=1,Z46=3),"MODERADO",IF(AND(Y46=1,Z46=4),"MODERADO",IF(AND(Y46=1,Z46=5),"MODERADO",IF(AND(Y46=2,Z46=1),"BAJO",IF(AND(Y46=2,Z46=2),"MODERADO",IF(AND(Y46=2,Z46=3),"MODERADO",IF(AND(Y46=2,Z46=4),"FAVORABLE",IF(AND(Y46=2,Z46=5),"FAVORABLE",IF(AND(Y46=3,Z46=1),"BAJO",IF(AND(Y46=3,Z46=2),"MODERADO",IF(AND(Y46=3,Z46=3),"FAVORABLE",IF(AND(Y46=3,Z46=4),"FAVORABLE",IF(AND(Y46=3,Z46=5),"FAVORABLE",IF(AND(Y46=4,Z46=1),"BAJO",IF(AND(Y46=4,Z46=2),"MODERADO",IF(AND(Y46=4,Z46=3),"FAVORABLE",IF(AND(Y46=4,Z46=4),"FAVORABLE",IF(AND(Y46=4,Z46=5),"ALTO",IF(AND(Y46=5,Z46=1),"BAJO",IF(AND(Y46=5,Z46=2),"MODERADO",IF(AND(Y46=5,Z46=3),"FAVORABLE",IF(AND(Y46=5,Z46=4),"ALTO",IF(AND(Y46=5,Z46=5),"ALTO",""))))))))))))))))))))))))))</f>
        <v/>
      </c>
      <c r="AC46" s="645" t="n"/>
      <c r="AD46" s="646" t="n"/>
      <c r="AE46" s="645" t="n"/>
      <c r="AF46" s="646" t="n"/>
      <c r="AG46" s="645" t="n"/>
      <c r="AH46" s="646" t="n"/>
      <c r="AI46" s="645" t="n"/>
      <c r="AJ46" s="646" t="n"/>
      <c r="AK46" s="645" t="n"/>
      <c r="AL46" s="646" t="n"/>
      <c r="AM46" s="645" t="n"/>
      <c r="AN46" s="646" t="n"/>
    </row>
    <row r="47" customFormat="1" s="647">
      <c r="A47" s="638">
        <f>IF(AND(Y47=1,Z47=1),1,IF(AND(Y47=1,Z47=2),2,IF(AND(Y47=1,Z47=3),3,IF(AND(Y47=1,Z47=4),4,IF(AND(Y47=1,Z47=5),5,IF(AND(Y47=2,Z47=1),6,IF(AND(Y47=2,Z47=2),7,IF(AND(Y47=2,Z47=3),8,IF(AND(Y47=2,Z47=4),9,IF(AND(Y47=2,Z47=5),10,IF(AND(Y47=3,Z47=1),11,IF(AND(Y47=3,Z47=2),12,IF(AND(Y47=3,Z47=3),13,IF(AND(Y47=3,Z47=4),14,IF(AND(Y47=3,Z47=5),15,IF(AND(Y47=4,Z47=1),16,IF(AND(Y47=4,Z47=2),17,IF(AND(Y47=4,Z47=3),18,IF(AND(Y47=4,Z47=4),19,IF(AND(Y47=4,Z47=5),20,IF(AND(Y47=5,Z47=1),21,IF(AND(Y47=5,Z47=2),22,IF(AND(Y47=5,Z47=3),23,IF(AND(Y47=5,Z47=4),24,IF(AND(Y47=5,Z47=5),25,"")))))))))))))))))))))))))</f>
        <v/>
      </c>
      <c r="B47" s="638">
        <f>IF(A47="","",(COUNTIF($A$10:A47,A47))/100)</f>
        <v/>
      </c>
      <c r="C47" s="638">
        <f>IFERROR(A47+B47,"")</f>
        <v/>
      </c>
      <c r="D47" s="30" t="n">
        <v>38</v>
      </c>
      <c r="E47" s="163" t="n"/>
      <c r="F47" s="163" t="n"/>
      <c r="G47" s="163" t="n"/>
      <c r="H47" s="164" t="n"/>
      <c r="I47" s="164" t="n"/>
      <c r="J47" s="164">
        <f>IF(OR(H47="",I47=""),"",H47*I47)</f>
        <v/>
      </c>
      <c r="K47" s="652">
        <f>IF(J47="","",IF(AND(H47=1,I47=1),"BAJO",IF(AND(H47=1,I47=2),"BAJO",IF(AND(H47=1,I47=3),"MODERADO",IF(AND(H47=1,I47=4),"FAVORABLE",IF(AND(H47=1,I47=5),"FAVORABLE",IF(AND(H47=2,I47=1),"BAJO",IF(AND(H47=2,I47=2),"BAJO",IF(AND(H47=2,I47=3),"MODERADO",IF(AND(H47=2,I47=4),"FAVORABLE",IF(AND(H47=2,I47=5),"ALTO",IF(AND(H47=3,I47=1),"BAJO",IF(AND(H47=3,I47=2),"MODERADO",IF(AND(H47=3,I47=3),"FAVORABLE",IF(AND(H47=3,I47=4),"ALTO",IF(AND(H47=3,I47=5),"ALTO",IF(AND(H47=4,I47=1),"MODERADO",IF(AND(H47=4,I47=2),"FAVORABLE",IF(AND(H47=4,I47=3),"FAVORABLE",IF(AND(H47=4,I47=4),"ALTO",IF(AND(H47=4,I47=5),"ALTO",IF(AND(H47=5,I47=1),"FAVORABLE",IF(AND(H47=5,I47=2),"FAVORABLE",IF(AND(H47=5,I47=3),"ALTO",IF(AND(H47=5,I47=4),"ALTO",IF(AND(H47=5,I47=5),"ALTO",""))))))))))))))))))))))))))</f>
        <v/>
      </c>
      <c r="L47" s="163" t="n"/>
      <c r="M47" s="163" t="n"/>
      <c r="N47" s="163" t="n"/>
      <c r="O47" s="163" t="n"/>
      <c r="P47" s="163" t="n"/>
      <c r="Q47" s="163" t="n"/>
      <c r="R47" s="163" t="n"/>
      <c r="S47" s="163" t="n"/>
      <c r="T47" s="163">
        <f>IFERROR(SUM(O47:S47),"")</f>
        <v/>
      </c>
      <c r="U47" s="163" t="n"/>
      <c r="V47" s="163" t="n"/>
      <c r="W47" s="163" t="n"/>
      <c r="X47" s="163" t="n"/>
      <c r="Y47" s="164">
        <f>IF(J47="","",IF(OR(N47="",N47="IMPACTO"),H47,IF(T47&lt;=50,H47,IF(AND(T47&lt;=75,H47&lt;5),H47+1,IF(AND(T47&lt;=75,H47=5),H47,IF(AND(T47&lt;=100,H47&lt;4),H47+2,IF(AND(T47&lt;=100,H47=4),H47+1,IF(AND(T47&lt;=100,H47=5),H47,""))))))))</f>
        <v/>
      </c>
      <c r="Z47" s="164">
        <f>IF(J47="","",IF(OR(N47="",N47="PROBABILIDAD"),I47,IF(T47&lt;=50,I47,IF(AND(T47&lt;=75,I47&lt;5),I47+1,IF(AND(T47&lt;=75,I47=5),I47,IF(AND(T47&lt;=100,I47&lt;4),I47+2,IF(AND(T47&lt;=100,I47=4),I47+1,IF(AND(T47&lt;=100,I47=5),I47,""))))))))</f>
        <v/>
      </c>
      <c r="AA47" s="164">
        <f>IF(OR(Y47="",Z47=""),"",Y47*Z47)</f>
        <v/>
      </c>
      <c r="AB47" s="652">
        <f>IF(AA47="","",IF(AND(Y47=1,Z47=1),"BAJO",IF(AND(Y47=1,Z47=2),"MODERADO",IF(AND(Y47=1,Z47=3),"MODERADO",IF(AND(Y47=1,Z47=4),"MODERADO",IF(AND(Y47=1,Z47=5),"MODERADO",IF(AND(Y47=2,Z47=1),"BAJO",IF(AND(Y47=2,Z47=2),"MODERADO",IF(AND(Y47=2,Z47=3),"MODERADO",IF(AND(Y47=2,Z47=4),"FAVORABLE",IF(AND(Y47=2,Z47=5),"FAVORABLE",IF(AND(Y47=3,Z47=1),"BAJO",IF(AND(Y47=3,Z47=2),"MODERADO",IF(AND(Y47=3,Z47=3),"FAVORABLE",IF(AND(Y47=3,Z47=4),"FAVORABLE",IF(AND(Y47=3,Z47=5),"FAVORABLE",IF(AND(Y47=4,Z47=1),"BAJO",IF(AND(Y47=4,Z47=2),"MODERADO",IF(AND(Y47=4,Z47=3),"FAVORABLE",IF(AND(Y47=4,Z47=4),"FAVORABLE",IF(AND(Y47=4,Z47=5),"ALTO",IF(AND(Y47=5,Z47=1),"BAJO",IF(AND(Y47=5,Z47=2),"MODERADO",IF(AND(Y47=5,Z47=3),"FAVORABLE",IF(AND(Y47=5,Z47=4),"ALTO",IF(AND(Y47=5,Z47=5),"ALTO",""))))))))))))))))))))))))))</f>
        <v/>
      </c>
      <c r="AC47" s="645" t="n"/>
      <c r="AD47" s="646" t="n"/>
      <c r="AE47" s="645" t="n"/>
      <c r="AF47" s="646" t="n"/>
      <c r="AG47" s="645" t="n"/>
      <c r="AH47" s="646" t="n"/>
      <c r="AI47" s="645" t="n"/>
      <c r="AJ47" s="646" t="n"/>
      <c r="AK47" s="645" t="n"/>
      <c r="AL47" s="646" t="n"/>
      <c r="AM47" s="645" t="n"/>
      <c r="AN47" s="646" t="n"/>
    </row>
    <row r="48" customFormat="1" s="647">
      <c r="A48" s="638">
        <f>IF(AND(Y48=1,Z48=1),1,IF(AND(Y48=1,Z48=2),2,IF(AND(Y48=1,Z48=3),3,IF(AND(Y48=1,Z48=4),4,IF(AND(Y48=1,Z48=5),5,IF(AND(Y48=2,Z48=1),6,IF(AND(Y48=2,Z48=2),7,IF(AND(Y48=2,Z48=3),8,IF(AND(Y48=2,Z48=4),9,IF(AND(Y48=2,Z48=5),10,IF(AND(Y48=3,Z48=1),11,IF(AND(Y48=3,Z48=2),12,IF(AND(Y48=3,Z48=3),13,IF(AND(Y48=3,Z48=4),14,IF(AND(Y48=3,Z48=5),15,IF(AND(Y48=4,Z48=1),16,IF(AND(Y48=4,Z48=2),17,IF(AND(Y48=4,Z48=3),18,IF(AND(Y48=4,Z48=4),19,IF(AND(Y48=4,Z48=5),20,IF(AND(Y48=5,Z48=1),21,IF(AND(Y48=5,Z48=2),22,IF(AND(Y48=5,Z48=3),23,IF(AND(Y48=5,Z48=4),24,IF(AND(Y48=5,Z48=5),25,"")))))))))))))))))))))))))</f>
        <v/>
      </c>
      <c r="B48" s="638">
        <f>IF(A48="","",(COUNTIF($A$10:A48,A48))/100)</f>
        <v/>
      </c>
      <c r="C48" s="638">
        <f>IFERROR(A48+B48,"")</f>
        <v/>
      </c>
      <c r="D48" s="30" t="n">
        <v>39</v>
      </c>
      <c r="E48" s="163" t="n"/>
      <c r="F48" s="163" t="n"/>
      <c r="G48" s="163" t="n"/>
      <c r="H48" s="164" t="n"/>
      <c r="I48" s="164" t="n"/>
      <c r="J48" s="164">
        <f>IF(OR(H48="",I48=""),"",H48*I48)</f>
        <v/>
      </c>
      <c r="K48" s="652">
        <f>IF(J48="","",IF(AND(H48=1,I48=1),"BAJO",IF(AND(H48=1,I48=2),"BAJO",IF(AND(H48=1,I48=3),"MODERADO",IF(AND(H48=1,I48=4),"FAVORABLE",IF(AND(H48=1,I48=5),"FAVORABLE",IF(AND(H48=2,I48=1),"BAJO",IF(AND(H48=2,I48=2),"BAJO",IF(AND(H48=2,I48=3),"MODERADO",IF(AND(H48=2,I48=4),"FAVORABLE",IF(AND(H48=2,I48=5),"ALTO",IF(AND(H48=3,I48=1),"BAJO",IF(AND(H48=3,I48=2),"MODERADO",IF(AND(H48=3,I48=3),"FAVORABLE",IF(AND(H48=3,I48=4),"ALTO",IF(AND(H48=3,I48=5),"ALTO",IF(AND(H48=4,I48=1),"MODERADO",IF(AND(H48=4,I48=2),"FAVORABLE",IF(AND(H48=4,I48=3),"FAVORABLE",IF(AND(H48=4,I48=4),"ALTO",IF(AND(H48=4,I48=5),"ALTO",IF(AND(H48=5,I48=1),"FAVORABLE",IF(AND(H48=5,I48=2),"FAVORABLE",IF(AND(H48=5,I48=3),"ALTO",IF(AND(H48=5,I48=4),"ALTO",IF(AND(H48=5,I48=5),"ALTO",""))))))))))))))))))))))))))</f>
        <v/>
      </c>
      <c r="L48" s="163" t="n"/>
      <c r="M48" s="163" t="n"/>
      <c r="N48" s="163" t="n"/>
      <c r="O48" s="163" t="n"/>
      <c r="P48" s="163" t="n"/>
      <c r="Q48" s="163" t="n"/>
      <c r="R48" s="163" t="n"/>
      <c r="S48" s="163" t="n"/>
      <c r="T48" s="163">
        <f>IFERROR(SUM(O48:S48),"")</f>
        <v/>
      </c>
      <c r="U48" s="163" t="n"/>
      <c r="V48" s="163" t="n"/>
      <c r="W48" s="163" t="n"/>
      <c r="X48" s="163" t="n"/>
      <c r="Y48" s="164">
        <f>IF(J48="","",IF(OR(N48="",N48="IMPACTO"),H48,IF(T48&lt;=50,H48,IF(AND(T48&lt;=75,H48&lt;5),H48+1,IF(AND(T48&lt;=75,H48=5),H48,IF(AND(T48&lt;=100,H48&lt;4),H48+2,IF(AND(T48&lt;=100,H48=4),H48+1,IF(AND(T48&lt;=100,H48=5),H48,""))))))))</f>
        <v/>
      </c>
      <c r="Z48" s="164">
        <f>IF(J48="","",IF(OR(N48="",N48="PROBABILIDAD"),I48,IF(T48&lt;=50,I48,IF(AND(T48&lt;=75,I48&lt;5),I48+1,IF(AND(T48&lt;=75,I48=5),I48,IF(AND(T48&lt;=100,I48&lt;4),I48+2,IF(AND(T48&lt;=100,I48=4),I48+1,IF(AND(T48&lt;=100,I48=5),I48,""))))))))</f>
        <v/>
      </c>
      <c r="AA48" s="164">
        <f>IF(OR(Y48="",Z48=""),"",Y48*Z48)</f>
        <v/>
      </c>
      <c r="AB48" s="652">
        <f>IF(AA48="","",IF(AND(Y48=1,Z48=1),"BAJO",IF(AND(Y48=1,Z48=2),"MODERADO",IF(AND(Y48=1,Z48=3),"MODERADO",IF(AND(Y48=1,Z48=4),"MODERADO",IF(AND(Y48=1,Z48=5),"MODERADO",IF(AND(Y48=2,Z48=1),"BAJO",IF(AND(Y48=2,Z48=2),"MODERADO",IF(AND(Y48=2,Z48=3),"MODERADO",IF(AND(Y48=2,Z48=4),"FAVORABLE",IF(AND(Y48=2,Z48=5),"FAVORABLE",IF(AND(Y48=3,Z48=1),"BAJO",IF(AND(Y48=3,Z48=2),"MODERADO",IF(AND(Y48=3,Z48=3),"FAVORABLE",IF(AND(Y48=3,Z48=4),"FAVORABLE",IF(AND(Y48=3,Z48=5),"FAVORABLE",IF(AND(Y48=4,Z48=1),"BAJO",IF(AND(Y48=4,Z48=2),"MODERADO",IF(AND(Y48=4,Z48=3),"FAVORABLE",IF(AND(Y48=4,Z48=4),"FAVORABLE",IF(AND(Y48=4,Z48=5),"ALTO",IF(AND(Y48=5,Z48=1),"BAJO",IF(AND(Y48=5,Z48=2),"MODERADO",IF(AND(Y48=5,Z48=3),"FAVORABLE",IF(AND(Y48=5,Z48=4),"ALTO",IF(AND(Y48=5,Z48=5),"ALTO",""))))))))))))))))))))))))))</f>
        <v/>
      </c>
      <c r="AC48" s="645" t="n"/>
      <c r="AD48" s="646" t="n"/>
      <c r="AE48" s="645" t="n"/>
      <c r="AF48" s="646" t="n"/>
      <c r="AG48" s="645" t="n"/>
      <c r="AH48" s="646" t="n"/>
      <c r="AI48" s="645" t="n"/>
      <c r="AJ48" s="646" t="n"/>
      <c r="AK48" s="645" t="n"/>
      <c r="AL48" s="646" t="n"/>
      <c r="AM48" s="645" t="n"/>
      <c r="AN48" s="646" t="n"/>
    </row>
    <row r="49" customFormat="1" s="647">
      <c r="A49" s="638">
        <f>IF(AND(Y49=1,Z49=1),1,IF(AND(Y49=1,Z49=2),2,IF(AND(Y49=1,Z49=3),3,IF(AND(Y49=1,Z49=4),4,IF(AND(Y49=1,Z49=5),5,IF(AND(Y49=2,Z49=1),6,IF(AND(Y49=2,Z49=2),7,IF(AND(Y49=2,Z49=3),8,IF(AND(Y49=2,Z49=4),9,IF(AND(Y49=2,Z49=5),10,IF(AND(Y49=3,Z49=1),11,IF(AND(Y49=3,Z49=2),12,IF(AND(Y49=3,Z49=3),13,IF(AND(Y49=3,Z49=4),14,IF(AND(Y49=3,Z49=5),15,IF(AND(Y49=4,Z49=1),16,IF(AND(Y49=4,Z49=2),17,IF(AND(Y49=4,Z49=3),18,IF(AND(Y49=4,Z49=4),19,IF(AND(Y49=4,Z49=5),20,IF(AND(Y49=5,Z49=1),21,IF(AND(Y49=5,Z49=2),22,IF(AND(Y49=5,Z49=3),23,IF(AND(Y49=5,Z49=4),24,IF(AND(Y49=5,Z49=5),25,"")))))))))))))))))))))))))</f>
        <v/>
      </c>
      <c r="B49" s="638">
        <f>IF(A49="","",(COUNTIF($A$10:A49,A49))/100)</f>
        <v/>
      </c>
      <c r="C49" s="638">
        <f>IFERROR(A49+B49,"")</f>
        <v/>
      </c>
      <c r="D49" s="30" t="n">
        <v>40</v>
      </c>
      <c r="E49" s="163" t="n"/>
      <c r="F49" s="163" t="n"/>
      <c r="G49" s="163" t="n"/>
      <c r="H49" s="164" t="n"/>
      <c r="I49" s="164" t="n"/>
      <c r="J49" s="164">
        <f>IF(OR(H49="",I49=""),"",H49*I49)</f>
        <v/>
      </c>
      <c r="K49" s="652">
        <f>IF(J49="","",IF(AND(H49=1,I49=1),"BAJO",IF(AND(H49=1,I49=2),"BAJO",IF(AND(H49=1,I49=3),"MODERADO",IF(AND(H49=1,I49=4),"FAVORABLE",IF(AND(H49=1,I49=5),"FAVORABLE",IF(AND(H49=2,I49=1),"BAJO",IF(AND(H49=2,I49=2),"BAJO",IF(AND(H49=2,I49=3),"MODERADO",IF(AND(H49=2,I49=4),"FAVORABLE",IF(AND(H49=2,I49=5),"ALTO",IF(AND(H49=3,I49=1),"BAJO",IF(AND(H49=3,I49=2),"MODERADO",IF(AND(H49=3,I49=3),"FAVORABLE",IF(AND(H49=3,I49=4),"ALTO",IF(AND(H49=3,I49=5),"ALTO",IF(AND(H49=4,I49=1),"MODERADO",IF(AND(H49=4,I49=2),"FAVORABLE",IF(AND(H49=4,I49=3),"FAVORABLE",IF(AND(H49=4,I49=4),"ALTO",IF(AND(H49=4,I49=5),"ALTO",IF(AND(H49=5,I49=1),"FAVORABLE",IF(AND(H49=5,I49=2),"FAVORABLE",IF(AND(H49=5,I49=3),"ALTO",IF(AND(H49=5,I49=4),"ALTO",IF(AND(H49=5,I49=5),"ALTO",""))))))))))))))))))))))))))</f>
        <v/>
      </c>
      <c r="L49" s="163" t="n"/>
      <c r="M49" s="163" t="n"/>
      <c r="N49" s="163" t="n"/>
      <c r="O49" s="163" t="n"/>
      <c r="P49" s="163" t="n"/>
      <c r="Q49" s="163" t="n"/>
      <c r="R49" s="163" t="n"/>
      <c r="S49" s="163" t="n"/>
      <c r="T49" s="163">
        <f>IFERROR(SUM(O49:S49),"")</f>
        <v/>
      </c>
      <c r="U49" s="163" t="n"/>
      <c r="V49" s="163" t="n"/>
      <c r="W49" s="163" t="n"/>
      <c r="X49" s="163" t="n"/>
      <c r="Y49" s="164">
        <f>IF(J49="","",IF(OR(N49="",N49="IMPACTO"),H49,IF(T49&lt;=50,H49,IF(AND(T49&lt;=75,H49&lt;5),H49+1,IF(AND(T49&lt;=75,H49=5),H49,IF(AND(T49&lt;=100,H49&lt;4),H49+2,IF(AND(T49&lt;=100,H49=4),H49+1,IF(AND(T49&lt;=100,H49=5),H49,""))))))))</f>
        <v/>
      </c>
      <c r="Z49" s="164">
        <f>IF(J49="","",IF(OR(N49="",N49="PROBABILIDAD"),I49,IF(T49&lt;=50,I49,IF(AND(T49&lt;=75,I49&lt;5),I49+1,IF(AND(T49&lt;=75,I49=5),I49,IF(AND(T49&lt;=100,I49&lt;4),I49+2,IF(AND(T49&lt;=100,I49=4),I49+1,IF(AND(T49&lt;=100,I49=5),I49,""))))))))</f>
        <v/>
      </c>
      <c r="AA49" s="164">
        <f>IF(OR(Y49="",Z49=""),"",Y49*Z49)</f>
        <v/>
      </c>
      <c r="AB49" s="652">
        <f>IF(AA49="","",IF(AND(Y49=1,Z49=1),"BAJO",IF(AND(Y49=1,Z49=2),"MODERADO",IF(AND(Y49=1,Z49=3),"MODERADO",IF(AND(Y49=1,Z49=4),"MODERADO",IF(AND(Y49=1,Z49=5),"MODERADO",IF(AND(Y49=2,Z49=1),"BAJO",IF(AND(Y49=2,Z49=2),"MODERADO",IF(AND(Y49=2,Z49=3),"MODERADO",IF(AND(Y49=2,Z49=4),"FAVORABLE",IF(AND(Y49=2,Z49=5),"FAVORABLE",IF(AND(Y49=3,Z49=1),"BAJO",IF(AND(Y49=3,Z49=2),"MODERADO",IF(AND(Y49=3,Z49=3),"FAVORABLE",IF(AND(Y49=3,Z49=4),"FAVORABLE",IF(AND(Y49=3,Z49=5),"FAVORABLE",IF(AND(Y49=4,Z49=1),"BAJO",IF(AND(Y49=4,Z49=2),"MODERADO",IF(AND(Y49=4,Z49=3),"FAVORABLE",IF(AND(Y49=4,Z49=4),"FAVORABLE",IF(AND(Y49=4,Z49=5),"ALTO",IF(AND(Y49=5,Z49=1),"BAJO",IF(AND(Y49=5,Z49=2),"MODERADO",IF(AND(Y49=5,Z49=3),"FAVORABLE",IF(AND(Y49=5,Z49=4),"ALTO",IF(AND(Y49=5,Z49=5),"ALTO",""))))))))))))))))))))))))))</f>
        <v/>
      </c>
      <c r="AC49" s="645" t="n"/>
      <c r="AD49" s="646" t="n"/>
      <c r="AE49" s="645" t="n"/>
      <c r="AF49" s="646" t="n"/>
      <c r="AG49" s="645" t="n"/>
      <c r="AH49" s="646" t="n"/>
      <c r="AI49" s="645" t="n"/>
      <c r="AJ49" s="646" t="n"/>
      <c r="AK49" s="645" t="n"/>
      <c r="AL49" s="646" t="n"/>
      <c r="AM49" s="645" t="n"/>
      <c r="AN49" s="646" t="n"/>
    </row>
    <row r="50" customFormat="1" s="647">
      <c r="A50" s="638">
        <f>IF(AND(Y50=1,Z50=1),1,IF(AND(Y50=1,Z50=2),2,IF(AND(Y50=1,Z50=3),3,IF(AND(Y50=1,Z50=4),4,IF(AND(Y50=1,Z50=5),5,IF(AND(Y50=2,Z50=1),6,IF(AND(Y50=2,Z50=2),7,IF(AND(Y50=2,Z50=3),8,IF(AND(Y50=2,Z50=4),9,IF(AND(Y50=2,Z50=5),10,IF(AND(Y50=3,Z50=1),11,IF(AND(Y50=3,Z50=2),12,IF(AND(Y50=3,Z50=3),13,IF(AND(Y50=3,Z50=4),14,IF(AND(Y50=3,Z50=5),15,IF(AND(Y50=4,Z50=1),16,IF(AND(Y50=4,Z50=2),17,IF(AND(Y50=4,Z50=3),18,IF(AND(Y50=4,Z50=4),19,IF(AND(Y50=4,Z50=5),20,IF(AND(Y50=5,Z50=1),21,IF(AND(Y50=5,Z50=2),22,IF(AND(Y50=5,Z50=3),23,IF(AND(Y50=5,Z50=4),24,IF(AND(Y50=5,Z50=5),25,"")))))))))))))))))))))))))</f>
        <v/>
      </c>
      <c r="B50" s="638">
        <f>IF(A50="","",(COUNTIF($A$10:A50,A50))/100)</f>
        <v/>
      </c>
      <c r="C50" s="638">
        <f>IFERROR(A50+B50,"")</f>
        <v/>
      </c>
      <c r="D50" s="30" t="n">
        <v>41</v>
      </c>
      <c r="E50" s="163" t="n"/>
      <c r="F50" s="163" t="n"/>
      <c r="G50" s="163" t="n"/>
      <c r="H50" s="164" t="n"/>
      <c r="I50" s="164" t="n"/>
      <c r="J50" s="164">
        <f>IF(OR(H50="",I50=""),"",H50*I50)</f>
        <v/>
      </c>
      <c r="K50" s="652">
        <f>IF(J50="","",IF(AND(H50=1,I50=1),"BAJO",IF(AND(H50=1,I50=2),"BAJO",IF(AND(H50=1,I50=3),"MODERADO",IF(AND(H50=1,I50=4),"FAVORABLE",IF(AND(H50=1,I50=5),"FAVORABLE",IF(AND(H50=2,I50=1),"BAJO",IF(AND(H50=2,I50=2),"BAJO",IF(AND(H50=2,I50=3),"MODERADO",IF(AND(H50=2,I50=4),"FAVORABLE",IF(AND(H50=2,I50=5),"ALTO",IF(AND(H50=3,I50=1),"BAJO",IF(AND(H50=3,I50=2),"MODERADO",IF(AND(H50=3,I50=3),"FAVORABLE",IF(AND(H50=3,I50=4),"ALTO",IF(AND(H50=3,I50=5),"ALTO",IF(AND(H50=4,I50=1),"MODERADO",IF(AND(H50=4,I50=2),"FAVORABLE",IF(AND(H50=4,I50=3),"FAVORABLE",IF(AND(H50=4,I50=4),"ALTO",IF(AND(H50=4,I50=5),"ALTO",IF(AND(H50=5,I50=1),"FAVORABLE",IF(AND(H50=5,I50=2),"FAVORABLE",IF(AND(H50=5,I50=3),"ALTO",IF(AND(H50=5,I50=4),"ALTO",IF(AND(H50=5,I50=5),"ALTO",""))))))))))))))))))))))))))</f>
        <v/>
      </c>
      <c r="L50" s="163" t="n"/>
      <c r="M50" s="163" t="n"/>
      <c r="N50" s="163" t="n"/>
      <c r="O50" s="163" t="n"/>
      <c r="P50" s="163" t="n"/>
      <c r="Q50" s="163" t="n"/>
      <c r="R50" s="163" t="n"/>
      <c r="S50" s="163" t="n"/>
      <c r="T50" s="163">
        <f>IFERROR(SUM(O50:S50),"")</f>
        <v/>
      </c>
      <c r="U50" s="163" t="n"/>
      <c r="V50" s="163" t="n"/>
      <c r="W50" s="163" t="n"/>
      <c r="X50" s="163" t="n"/>
      <c r="Y50" s="164">
        <f>IF(J50="","",IF(OR(N50="",N50="IMPACTO"),H50,IF(T50&lt;=50,H50,IF(AND(T50&lt;=75,H50&lt;5),H50+1,IF(AND(T50&lt;=75,H50=5),H50,IF(AND(T50&lt;=100,H50&lt;4),H50+2,IF(AND(T50&lt;=100,H50=4),H50+1,IF(AND(T50&lt;=100,H50=5),H50,""))))))))</f>
        <v/>
      </c>
      <c r="Z50" s="164">
        <f>IF(J50="","",IF(OR(N50="",N50="PROBABILIDAD"),I50,IF(T50&lt;=50,I50,IF(AND(T50&lt;=75,I50&lt;5),I50+1,IF(AND(T50&lt;=75,I50=5),I50,IF(AND(T50&lt;=100,I50&lt;4),I50+2,IF(AND(T50&lt;=100,I50=4),I50+1,IF(AND(T50&lt;=100,I50=5),I50,""))))))))</f>
        <v/>
      </c>
      <c r="AA50" s="164">
        <f>IF(OR(Y50="",Z50=""),"",Y50*Z50)</f>
        <v/>
      </c>
      <c r="AB50" s="652">
        <f>IF(AA50="","",IF(AND(Y50=1,Z50=1),"BAJO",IF(AND(Y50=1,Z50=2),"MODERADO",IF(AND(Y50=1,Z50=3),"MODERADO",IF(AND(Y50=1,Z50=4),"MODERADO",IF(AND(Y50=1,Z50=5),"MODERADO",IF(AND(Y50=2,Z50=1),"BAJO",IF(AND(Y50=2,Z50=2),"MODERADO",IF(AND(Y50=2,Z50=3),"MODERADO",IF(AND(Y50=2,Z50=4),"FAVORABLE",IF(AND(Y50=2,Z50=5),"FAVORABLE",IF(AND(Y50=3,Z50=1),"BAJO",IF(AND(Y50=3,Z50=2),"MODERADO",IF(AND(Y50=3,Z50=3),"FAVORABLE",IF(AND(Y50=3,Z50=4),"FAVORABLE",IF(AND(Y50=3,Z50=5),"FAVORABLE",IF(AND(Y50=4,Z50=1),"BAJO",IF(AND(Y50=4,Z50=2),"MODERADO",IF(AND(Y50=4,Z50=3),"FAVORABLE",IF(AND(Y50=4,Z50=4),"FAVORABLE",IF(AND(Y50=4,Z50=5),"ALTO",IF(AND(Y50=5,Z50=1),"BAJO",IF(AND(Y50=5,Z50=2),"MODERADO",IF(AND(Y50=5,Z50=3),"FAVORABLE",IF(AND(Y50=5,Z50=4),"ALTO",IF(AND(Y50=5,Z50=5),"ALTO",""))))))))))))))))))))))))))</f>
        <v/>
      </c>
      <c r="AC50" s="645" t="n"/>
      <c r="AD50" s="646" t="n"/>
      <c r="AE50" s="645" t="n"/>
      <c r="AF50" s="646" t="n"/>
      <c r="AG50" s="645" t="n"/>
      <c r="AH50" s="646" t="n"/>
      <c r="AI50" s="645" t="n"/>
      <c r="AJ50" s="646" t="n"/>
      <c r="AK50" s="645" t="n"/>
      <c r="AL50" s="646" t="n"/>
      <c r="AM50" s="645" t="n"/>
      <c r="AN50" s="646" t="n"/>
    </row>
    <row r="51" customFormat="1" s="647">
      <c r="A51" s="638">
        <f>IF(AND(Y51=1,Z51=1),1,IF(AND(Y51=1,Z51=2),2,IF(AND(Y51=1,Z51=3),3,IF(AND(Y51=1,Z51=4),4,IF(AND(Y51=1,Z51=5),5,IF(AND(Y51=2,Z51=1),6,IF(AND(Y51=2,Z51=2),7,IF(AND(Y51=2,Z51=3),8,IF(AND(Y51=2,Z51=4),9,IF(AND(Y51=2,Z51=5),10,IF(AND(Y51=3,Z51=1),11,IF(AND(Y51=3,Z51=2),12,IF(AND(Y51=3,Z51=3),13,IF(AND(Y51=3,Z51=4),14,IF(AND(Y51=3,Z51=5),15,IF(AND(Y51=4,Z51=1),16,IF(AND(Y51=4,Z51=2),17,IF(AND(Y51=4,Z51=3),18,IF(AND(Y51=4,Z51=4),19,IF(AND(Y51=4,Z51=5),20,IF(AND(Y51=5,Z51=1),21,IF(AND(Y51=5,Z51=2),22,IF(AND(Y51=5,Z51=3),23,IF(AND(Y51=5,Z51=4),24,IF(AND(Y51=5,Z51=5),25,"")))))))))))))))))))))))))</f>
        <v/>
      </c>
      <c r="B51" s="638">
        <f>IF(A51="","",(COUNTIF($A$10:A51,A51))/100)</f>
        <v/>
      </c>
      <c r="C51" s="638">
        <f>IFERROR(A51+B51,"")</f>
        <v/>
      </c>
      <c r="D51" s="30" t="n">
        <v>42</v>
      </c>
      <c r="E51" s="163" t="n"/>
      <c r="F51" s="163" t="n"/>
      <c r="G51" s="163" t="n"/>
      <c r="H51" s="164" t="n"/>
      <c r="I51" s="164" t="n"/>
      <c r="J51" s="164">
        <f>IF(OR(H51="",I51=""),"",H51*I51)</f>
        <v/>
      </c>
      <c r="K51" s="652">
        <f>IF(J51="","",IF(AND(H51=1,I51=1),"BAJO",IF(AND(H51=1,I51=2),"BAJO",IF(AND(H51=1,I51=3),"MODERADO",IF(AND(H51=1,I51=4),"FAVORABLE",IF(AND(H51=1,I51=5),"FAVORABLE",IF(AND(H51=2,I51=1),"BAJO",IF(AND(H51=2,I51=2),"BAJO",IF(AND(H51=2,I51=3),"MODERADO",IF(AND(H51=2,I51=4),"FAVORABLE",IF(AND(H51=2,I51=5),"ALTO",IF(AND(H51=3,I51=1),"BAJO",IF(AND(H51=3,I51=2),"MODERADO",IF(AND(H51=3,I51=3),"FAVORABLE",IF(AND(H51=3,I51=4),"ALTO",IF(AND(H51=3,I51=5),"ALTO",IF(AND(H51=4,I51=1),"MODERADO",IF(AND(H51=4,I51=2),"FAVORABLE",IF(AND(H51=4,I51=3),"FAVORABLE",IF(AND(H51=4,I51=4),"ALTO",IF(AND(H51=4,I51=5),"ALTO",IF(AND(H51=5,I51=1),"FAVORABLE",IF(AND(H51=5,I51=2),"FAVORABLE",IF(AND(H51=5,I51=3),"ALTO",IF(AND(H51=5,I51=4),"ALTO",IF(AND(H51=5,I51=5),"ALTO",""))))))))))))))))))))))))))</f>
        <v/>
      </c>
      <c r="L51" s="163" t="n"/>
      <c r="M51" s="163" t="n"/>
      <c r="N51" s="163" t="n"/>
      <c r="O51" s="163" t="n"/>
      <c r="P51" s="163" t="n"/>
      <c r="Q51" s="163" t="n"/>
      <c r="R51" s="163" t="n"/>
      <c r="S51" s="163" t="n"/>
      <c r="T51" s="163">
        <f>IFERROR(SUM(O51:S51),"")</f>
        <v/>
      </c>
      <c r="U51" s="163" t="n"/>
      <c r="V51" s="163" t="n"/>
      <c r="W51" s="163" t="n"/>
      <c r="X51" s="163" t="n"/>
      <c r="Y51" s="164">
        <f>IF(J51="","",IF(OR(N51="",N51="IMPACTO"),H51,IF(T51&lt;=50,H51,IF(AND(T51&lt;=75,H51&lt;5),H51+1,IF(AND(T51&lt;=75,H51=5),H51,IF(AND(T51&lt;=100,H51&lt;4),H51+2,IF(AND(T51&lt;=100,H51=4),H51+1,IF(AND(T51&lt;=100,H51=5),H51,""))))))))</f>
        <v/>
      </c>
      <c r="Z51" s="164">
        <f>IF(J51="","",IF(OR(N51="",N51="PROBABILIDAD"),I51,IF(T51&lt;=50,I51,IF(AND(T51&lt;=75,I51&lt;5),I51+1,IF(AND(T51&lt;=75,I51=5),I51,IF(AND(T51&lt;=100,I51&lt;4),I51+2,IF(AND(T51&lt;=100,I51=4),I51+1,IF(AND(T51&lt;=100,I51=5),I51,""))))))))</f>
        <v/>
      </c>
      <c r="AA51" s="164">
        <f>IF(OR(Y51="",Z51=""),"",Y51*Z51)</f>
        <v/>
      </c>
      <c r="AB51" s="652">
        <f>IF(AA51="","",IF(AND(Y51=1,Z51=1),"BAJO",IF(AND(Y51=1,Z51=2),"MODERADO",IF(AND(Y51=1,Z51=3),"MODERADO",IF(AND(Y51=1,Z51=4),"MODERADO",IF(AND(Y51=1,Z51=5),"MODERADO",IF(AND(Y51=2,Z51=1),"BAJO",IF(AND(Y51=2,Z51=2),"MODERADO",IF(AND(Y51=2,Z51=3),"MODERADO",IF(AND(Y51=2,Z51=4),"FAVORABLE",IF(AND(Y51=2,Z51=5),"FAVORABLE",IF(AND(Y51=3,Z51=1),"BAJO",IF(AND(Y51=3,Z51=2),"MODERADO",IF(AND(Y51=3,Z51=3),"FAVORABLE",IF(AND(Y51=3,Z51=4),"FAVORABLE",IF(AND(Y51=3,Z51=5),"FAVORABLE",IF(AND(Y51=4,Z51=1),"BAJO",IF(AND(Y51=4,Z51=2),"MODERADO",IF(AND(Y51=4,Z51=3),"FAVORABLE",IF(AND(Y51=4,Z51=4),"FAVORABLE",IF(AND(Y51=4,Z51=5),"ALTO",IF(AND(Y51=5,Z51=1),"BAJO",IF(AND(Y51=5,Z51=2),"MODERADO",IF(AND(Y51=5,Z51=3),"FAVORABLE",IF(AND(Y51=5,Z51=4),"ALTO",IF(AND(Y51=5,Z51=5),"ALTO",""))))))))))))))))))))))))))</f>
        <v/>
      </c>
      <c r="AC51" s="645" t="n"/>
      <c r="AD51" s="646" t="n"/>
      <c r="AE51" s="645" t="n"/>
      <c r="AF51" s="646" t="n"/>
      <c r="AG51" s="645" t="n"/>
      <c r="AH51" s="646" t="n"/>
      <c r="AI51" s="645" t="n"/>
      <c r="AJ51" s="646" t="n"/>
      <c r="AK51" s="645" t="n"/>
      <c r="AL51" s="646" t="n"/>
      <c r="AM51" s="645" t="n"/>
      <c r="AN51" s="646" t="n"/>
    </row>
    <row r="52" customFormat="1" s="647">
      <c r="A52" s="638">
        <f>IF(AND(Y52=1,Z52=1),1,IF(AND(Y52=1,Z52=2),2,IF(AND(Y52=1,Z52=3),3,IF(AND(Y52=1,Z52=4),4,IF(AND(Y52=1,Z52=5),5,IF(AND(Y52=2,Z52=1),6,IF(AND(Y52=2,Z52=2),7,IF(AND(Y52=2,Z52=3),8,IF(AND(Y52=2,Z52=4),9,IF(AND(Y52=2,Z52=5),10,IF(AND(Y52=3,Z52=1),11,IF(AND(Y52=3,Z52=2),12,IF(AND(Y52=3,Z52=3),13,IF(AND(Y52=3,Z52=4),14,IF(AND(Y52=3,Z52=5),15,IF(AND(Y52=4,Z52=1),16,IF(AND(Y52=4,Z52=2),17,IF(AND(Y52=4,Z52=3),18,IF(AND(Y52=4,Z52=4),19,IF(AND(Y52=4,Z52=5),20,IF(AND(Y52=5,Z52=1),21,IF(AND(Y52=5,Z52=2),22,IF(AND(Y52=5,Z52=3),23,IF(AND(Y52=5,Z52=4),24,IF(AND(Y52=5,Z52=5),25,"")))))))))))))))))))))))))</f>
        <v/>
      </c>
      <c r="B52" s="638">
        <f>IF(A52="","",(COUNTIF($A$10:A52,A52))/100)</f>
        <v/>
      </c>
      <c r="C52" s="638">
        <f>IFERROR(A52+B52,"")</f>
        <v/>
      </c>
      <c r="D52" s="30" t="n">
        <v>43</v>
      </c>
      <c r="E52" s="163" t="n"/>
      <c r="F52" s="163" t="n"/>
      <c r="G52" s="163" t="n"/>
      <c r="H52" s="164" t="n"/>
      <c r="I52" s="164" t="n"/>
      <c r="J52" s="164">
        <f>IF(OR(H52="",I52=""),"",H52*I52)</f>
        <v/>
      </c>
      <c r="K52" s="652">
        <f>IF(J52="","",IF(AND(H52=1,I52=1),"BAJO",IF(AND(H52=1,I52=2),"BAJO",IF(AND(H52=1,I52=3),"MODERADO",IF(AND(H52=1,I52=4),"FAVORABLE",IF(AND(H52=1,I52=5),"FAVORABLE",IF(AND(H52=2,I52=1),"BAJO",IF(AND(H52=2,I52=2),"BAJO",IF(AND(H52=2,I52=3),"MODERADO",IF(AND(H52=2,I52=4),"FAVORABLE",IF(AND(H52=2,I52=5),"ALTO",IF(AND(H52=3,I52=1),"BAJO",IF(AND(H52=3,I52=2),"MODERADO",IF(AND(H52=3,I52=3),"FAVORABLE",IF(AND(H52=3,I52=4),"ALTO",IF(AND(H52=3,I52=5),"ALTO",IF(AND(H52=4,I52=1),"MODERADO",IF(AND(H52=4,I52=2),"FAVORABLE",IF(AND(H52=4,I52=3),"FAVORABLE",IF(AND(H52=4,I52=4),"ALTO",IF(AND(H52=4,I52=5),"ALTO",IF(AND(H52=5,I52=1),"FAVORABLE",IF(AND(H52=5,I52=2),"FAVORABLE",IF(AND(H52=5,I52=3),"ALTO",IF(AND(H52=5,I52=4),"ALTO",IF(AND(H52=5,I52=5),"ALTO",""))))))))))))))))))))))))))</f>
        <v/>
      </c>
      <c r="L52" s="163" t="n"/>
      <c r="M52" s="163" t="n"/>
      <c r="N52" s="163" t="n"/>
      <c r="O52" s="163" t="n"/>
      <c r="P52" s="163" t="n"/>
      <c r="Q52" s="163" t="n"/>
      <c r="R52" s="163" t="n"/>
      <c r="S52" s="163" t="n"/>
      <c r="T52" s="163">
        <f>IFERROR(SUM(O52:S52),"")</f>
        <v/>
      </c>
      <c r="U52" s="163" t="n"/>
      <c r="V52" s="163" t="n"/>
      <c r="W52" s="163" t="n"/>
      <c r="X52" s="163" t="n"/>
      <c r="Y52" s="164">
        <f>IF(J52="","",IF(OR(N52="",N52="IMPACTO"),H52,IF(T52&lt;=50,H52,IF(AND(T52&lt;=75,H52&lt;5),H52+1,IF(AND(T52&lt;=75,H52=5),H52,IF(AND(T52&lt;=100,H52&lt;4),H52+2,IF(AND(T52&lt;=100,H52=4),H52+1,IF(AND(T52&lt;=100,H52=5),H52,""))))))))</f>
        <v/>
      </c>
      <c r="Z52" s="164">
        <f>IF(J52="","",IF(OR(N52="",N52="PROBABILIDAD"),I52,IF(T52&lt;=50,I52,IF(AND(T52&lt;=75,I52&lt;5),I52+1,IF(AND(T52&lt;=75,I52=5),I52,IF(AND(T52&lt;=100,I52&lt;4),I52+2,IF(AND(T52&lt;=100,I52=4),I52+1,IF(AND(T52&lt;=100,I52=5),I52,""))))))))</f>
        <v/>
      </c>
      <c r="AA52" s="164">
        <f>IF(OR(Y52="",Z52=""),"",Y52*Z52)</f>
        <v/>
      </c>
      <c r="AB52" s="652">
        <f>IF(AA52="","",IF(AND(Y52=1,Z52=1),"BAJO",IF(AND(Y52=1,Z52=2),"MODERADO",IF(AND(Y52=1,Z52=3),"MODERADO",IF(AND(Y52=1,Z52=4),"MODERADO",IF(AND(Y52=1,Z52=5),"MODERADO",IF(AND(Y52=2,Z52=1),"BAJO",IF(AND(Y52=2,Z52=2),"MODERADO",IF(AND(Y52=2,Z52=3),"MODERADO",IF(AND(Y52=2,Z52=4),"FAVORABLE",IF(AND(Y52=2,Z52=5),"FAVORABLE",IF(AND(Y52=3,Z52=1),"BAJO",IF(AND(Y52=3,Z52=2),"MODERADO",IF(AND(Y52=3,Z52=3),"FAVORABLE",IF(AND(Y52=3,Z52=4),"FAVORABLE",IF(AND(Y52=3,Z52=5),"FAVORABLE",IF(AND(Y52=4,Z52=1),"BAJO",IF(AND(Y52=4,Z52=2),"MODERADO",IF(AND(Y52=4,Z52=3),"FAVORABLE",IF(AND(Y52=4,Z52=4),"FAVORABLE",IF(AND(Y52=4,Z52=5),"ALTO",IF(AND(Y52=5,Z52=1),"BAJO",IF(AND(Y52=5,Z52=2),"MODERADO",IF(AND(Y52=5,Z52=3),"FAVORABLE",IF(AND(Y52=5,Z52=4),"ALTO",IF(AND(Y52=5,Z52=5),"ALTO",""))))))))))))))))))))))))))</f>
        <v/>
      </c>
      <c r="AC52" s="645" t="n"/>
      <c r="AD52" s="646" t="n"/>
      <c r="AE52" s="645" t="n"/>
      <c r="AF52" s="646" t="n"/>
      <c r="AG52" s="645" t="n"/>
      <c r="AH52" s="646" t="n"/>
      <c r="AI52" s="645" t="n"/>
      <c r="AJ52" s="646" t="n"/>
      <c r="AK52" s="645" t="n"/>
      <c r="AL52" s="646" t="n"/>
      <c r="AM52" s="645" t="n"/>
      <c r="AN52" s="646" t="n"/>
    </row>
    <row r="53" customFormat="1" s="647">
      <c r="A53" s="638">
        <f>IF(AND(Y53=1,Z53=1),1,IF(AND(Y53=1,Z53=2),2,IF(AND(Y53=1,Z53=3),3,IF(AND(Y53=1,Z53=4),4,IF(AND(Y53=1,Z53=5),5,IF(AND(Y53=2,Z53=1),6,IF(AND(Y53=2,Z53=2),7,IF(AND(Y53=2,Z53=3),8,IF(AND(Y53=2,Z53=4),9,IF(AND(Y53=2,Z53=5),10,IF(AND(Y53=3,Z53=1),11,IF(AND(Y53=3,Z53=2),12,IF(AND(Y53=3,Z53=3),13,IF(AND(Y53=3,Z53=4),14,IF(AND(Y53=3,Z53=5),15,IF(AND(Y53=4,Z53=1),16,IF(AND(Y53=4,Z53=2),17,IF(AND(Y53=4,Z53=3),18,IF(AND(Y53=4,Z53=4),19,IF(AND(Y53=4,Z53=5),20,IF(AND(Y53=5,Z53=1),21,IF(AND(Y53=5,Z53=2),22,IF(AND(Y53=5,Z53=3),23,IF(AND(Y53=5,Z53=4),24,IF(AND(Y53=5,Z53=5),25,"")))))))))))))))))))))))))</f>
        <v/>
      </c>
      <c r="B53" s="638">
        <f>IF(A53="","",(COUNTIF($A$10:A53,A53))/100)</f>
        <v/>
      </c>
      <c r="C53" s="638">
        <f>IFERROR(A53+B53,"")</f>
        <v/>
      </c>
      <c r="D53" s="30" t="n">
        <v>44</v>
      </c>
      <c r="E53" s="163" t="n"/>
      <c r="F53" s="163" t="n"/>
      <c r="G53" s="163" t="n"/>
      <c r="H53" s="164" t="n"/>
      <c r="I53" s="164" t="n"/>
      <c r="J53" s="164">
        <f>IF(OR(H53="",I53=""),"",H53*I53)</f>
        <v/>
      </c>
      <c r="K53" s="652">
        <f>IF(J53="","",IF(AND(H53=1,I53=1),"BAJO",IF(AND(H53=1,I53=2),"BAJO",IF(AND(H53=1,I53=3),"MODERADO",IF(AND(H53=1,I53=4),"FAVORABLE",IF(AND(H53=1,I53=5),"FAVORABLE",IF(AND(H53=2,I53=1),"BAJO",IF(AND(H53=2,I53=2),"BAJO",IF(AND(H53=2,I53=3),"MODERADO",IF(AND(H53=2,I53=4),"FAVORABLE",IF(AND(H53=2,I53=5),"ALTO",IF(AND(H53=3,I53=1),"BAJO",IF(AND(H53=3,I53=2),"MODERADO",IF(AND(H53=3,I53=3),"FAVORABLE",IF(AND(H53=3,I53=4),"ALTO",IF(AND(H53=3,I53=5),"ALTO",IF(AND(H53=4,I53=1),"MODERADO",IF(AND(H53=4,I53=2),"FAVORABLE",IF(AND(H53=4,I53=3),"FAVORABLE",IF(AND(H53=4,I53=4),"ALTO",IF(AND(H53=4,I53=5),"ALTO",IF(AND(H53=5,I53=1),"FAVORABLE",IF(AND(H53=5,I53=2),"FAVORABLE",IF(AND(H53=5,I53=3),"ALTO",IF(AND(H53=5,I53=4),"ALTO",IF(AND(H53=5,I53=5),"ALTO",""))))))))))))))))))))))))))</f>
        <v/>
      </c>
      <c r="L53" s="163" t="n"/>
      <c r="M53" s="163" t="n"/>
      <c r="N53" s="163" t="n"/>
      <c r="O53" s="163" t="n"/>
      <c r="P53" s="163" t="n"/>
      <c r="Q53" s="163" t="n"/>
      <c r="R53" s="163" t="n"/>
      <c r="S53" s="163" t="n"/>
      <c r="T53" s="163">
        <f>IFERROR(SUM(O53:S53),"")</f>
        <v/>
      </c>
      <c r="U53" s="163" t="n"/>
      <c r="V53" s="163" t="n"/>
      <c r="W53" s="163" t="n"/>
      <c r="X53" s="163" t="n"/>
      <c r="Y53" s="164">
        <f>IF(J53="","",IF(OR(N53="",N53="IMPACTO"),H53,IF(T53&lt;=50,H53,IF(AND(T53&lt;=75,H53&lt;5),H53+1,IF(AND(T53&lt;=75,H53=5),H53,IF(AND(T53&lt;=100,H53&lt;4),H53+2,IF(AND(T53&lt;=100,H53=4),H53+1,IF(AND(T53&lt;=100,H53=5),H53,""))))))))</f>
        <v/>
      </c>
      <c r="Z53" s="164">
        <f>IF(J53="","",IF(OR(N53="",N53="PROBABILIDAD"),I53,IF(T53&lt;=50,I53,IF(AND(T53&lt;=75,I53&lt;5),I53+1,IF(AND(T53&lt;=75,I53=5),I53,IF(AND(T53&lt;=100,I53&lt;4),I53+2,IF(AND(T53&lt;=100,I53=4),I53+1,IF(AND(T53&lt;=100,I53=5),I53,""))))))))</f>
        <v/>
      </c>
      <c r="AA53" s="164">
        <f>IF(OR(Y53="",Z53=""),"",Y53*Z53)</f>
        <v/>
      </c>
      <c r="AB53" s="652">
        <f>IF(AA53="","",IF(AND(Y53=1,Z53=1),"BAJO",IF(AND(Y53=1,Z53=2),"MODERADO",IF(AND(Y53=1,Z53=3),"MODERADO",IF(AND(Y53=1,Z53=4),"MODERADO",IF(AND(Y53=1,Z53=5),"MODERADO",IF(AND(Y53=2,Z53=1),"BAJO",IF(AND(Y53=2,Z53=2),"MODERADO",IF(AND(Y53=2,Z53=3),"MODERADO",IF(AND(Y53=2,Z53=4),"FAVORABLE",IF(AND(Y53=2,Z53=5),"FAVORABLE",IF(AND(Y53=3,Z53=1),"BAJO",IF(AND(Y53=3,Z53=2),"MODERADO",IF(AND(Y53=3,Z53=3),"FAVORABLE",IF(AND(Y53=3,Z53=4),"FAVORABLE",IF(AND(Y53=3,Z53=5),"FAVORABLE",IF(AND(Y53=4,Z53=1),"BAJO",IF(AND(Y53=4,Z53=2),"MODERADO",IF(AND(Y53=4,Z53=3),"FAVORABLE",IF(AND(Y53=4,Z53=4),"FAVORABLE",IF(AND(Y53=4,Z53=5),"ALTO",IF(AND(Y53=5,Z53=1),"BAJO",IF(AND(Y53=5,Z53=2),"MODERADO",IF(AND(Y53=5,Z53=3),"FAVORABLE",IF(AND(Y53=5,Z53=4),"ALTO",IF(AND(Y53=5,Z53=5),"ALTO",""))))))))))))))))))))))))))</f>
        <v/>
      </c>
      <c r="AC53" s="645" t="n"/>
      <c r="AD53" s="646" t="n"/>
      <c r="AE53" s="645" t="n"/>
      <c r="AF53" s="646" t="n"/>
      <c r="AG53" s="645" t="n"/>
      <c r="AH53" s="646" t="n"/>
      <c r="AI53" s="645" t="n"/>
      <c r="AJ53" s="646" t="n"/>
      <c r="AK53" s="645" t="n"/>
      <c r="AL53" s="646" t="n"/>
      <c r="AM53" s="645" t="n"/>
      <c r="AN53" s="646" t="n"/>
    </row>
    <row r="54" customFormat="1" s="647">
      <c r="A54" s="638">
        <f>IF(AND(Y54=1,Z54=1),1,IF(AND(Y54=1,Z54=2),2,IF(AND(Y54=1,Z54=3),3,IF(AND(Y54=1,Z54=4),4,IF(AND(Y54=1,Z54=5),5,IF(AND(Y54=2,Z54=1),6,IF(AND(Y54=2,Z54=2),7,IF(AND(Y54=2,Z54=3),8,IF(AND(Y54=2,Z54=4),9,IF(AND(Y54=2,Z54=5),10,IF(AND(Y54=3,Z54=1),11,IF(AND(Y54=3,Z54=2),12,IF(AND(Y54=3,Z54=3),13,IF(AND(Y54=3,Z54=4),14,IF(AND(Y54=3,Z54=5),15,IF(AND(Y54=4,Z54=1),16,IF(AND(Y54=4,Z54=2),17,IF(AND(Y54=4,Z54=3),18,IF(AND(Y54=4,Z54=4),19,IF(AND(Y54=4,Z54=5),20,IF(AND(Y54=5,Z54=1),21,IF(AND(Y54=5,Z54=2),22,IF(AND(Y54=5,Z54=3),23,IF(AND(Y54=5,Z54=4),24,IF(AND(Y54=5,Z54=5),25,"")))))))))))))))))))))))))</f>
        <v/>
      </c>
      <c r="B54" s="638">
        <f>IF(A54="","",(COUNTIF($A$10:A54,A54))/100)</f>
        <v/>
      </c>
      <c r="C54" s="638">
        <f>IFERROR(A54+B54,"")</f>
        <v/>
      </c>
      <c r="D54" s="30" t="n">
        <v>45</v>
      </c>
      <c r="E54" s="163" t="n"/>
      <c r="F54" s="163" t="n"/>
      <c r="G54" s="163" t="n"/>
      <c r="H54" s="164" t="n"/>
      <c r="I54" s="164" t="n"/>
      <c r="J54" s="164">
        <f>IF(OR(H54="",I54=""),"",H54*I54)</f>
        <v/>
      </c>
      <c r="K54" s="652">
        <f>IF(J54="","",IF(AND(H54=1,I54=1),"BAJO",IF(AND(H54=1,I54=2),"BAJO",IF(AND(H54=1,I54=3),"MODERADO",IF(AND(H54=1,I54=4),"FAVORABLE",IF(AND(H54=1,I54=5),"FAVORABLE",IF(AND(H54=2,I54=1),"BAJO",IF(AND(H54=2,I54=2),"BAJO",IF(AND(H54=2,I54=3),"MODERADO",IF(AND(H54=2,I54=4),"FAVORABLE",IF(AND(H54=2,I54=5),"ALTO",IF(AND(H54=3,I54=1),"BAJO",IF(AND(H54=3,I54=2),"MODERADO",IF(AND(H54=3,I54=3),"FAVORABLE",IF(AND(H54=3,I54=4),"ALTO",IF(AND(H54=3,I54=5),"ALTO",IF(AND(H54=4,I54=1),"MODERADO",IF(AND(H54=4,I54=2),"FAVORABLE",IF(AND(H54=4,I54=3),"FAVORABLE",IF(AND(H54=4,I54=4),"ALTO",IF(AND(H54=4,I54=5),"ALTO",IF(AND(H54=5,I54=1),"FAVORABLE",IF(AND(H54=5,I54=2),"FAVORABLE",IF(AND(H54=5,I54=3),"ALTO",IF(AND(H54=5,I54=4),"ALTO",IF(AND(H54=5,I54=5),"ALTO",""))))))))))))))))))))))))))</f>
        <v/>
      </c>
      <c r="L54" s="163" t="n"/>
      <c r="M54" s="163" t="n"/>
      <c r="N54" s="163" t="n"/>
      <c r="O54" s="163" t="n"/>
      <c r="P54" s="163" t="n"/>
      <c r="Q54" s="163" t="n"/>
      <c r="R54" s="163" t="n"/>
      <c r="S54" s="163" t="n"/>
      <c r="T54" s="163">
        <f>IFERROR(SUM(O54:S54),"")</f>
        <v/>
      </c>
      <c r="U54" s="163" t="n"/>
      <c r="V54" s="163" t="n"/>
      <c r="W54" s="163" t="n"/>
      <c r="X54" s="163" t="n"/>
      <c r="Y54" s="164">
        <f>IF(J54="","",IF(OR(N54="",N54="IMPACTO"),H54,IF(T54&lt;=50,H54,IF(AND(T54&lt;=75,H54&lt;5),H54+1,IF(AND(T54&lt;=75,H54=5),H54,IF(AND(T54&lt;=100,H54&lt;4),H54+2,IF(AND(T54&lt;=100,H54=4),H54+1,IF(AND(T54&lt;=100,H54=5),H54,""))))))))</f>
        <v/>
      </c>
      <c r="Z54" s="164">
        <f>IF(J54="","",IF(OR(N54="",N54="PROBABILIDAD"),I54,IF(T54&lt;=50,I54,IF(AND(T54&lt;=75,I54&lt;5),I54+1,IF(AND(T54&lt;=75,I54=5),I54,IF(AND(T54&lt;=100,I54&lt;4),I54+2,IF(AND(T54&lt;=100,I54=4),I54+1,IF(AND(T54&lt;=100,I54=5),I54,""))))))))</f>
        <v/>
      </c>
      <c r="AA54" s="164">
        <f>IF(OR(Y54="",Z54=""),"",Y54*Z54)</f>
        <v/>
      </c>
      <c r="AB54" s="652">
        <f>IF(AA54="","",IF(AND(Y54=1,Z54=1),"BAJO",IF(AND(Y54=1,Z54=2),"MODERADO",IF(AND(Y54=1,Z54=3),"MODERADO",IF(AND(Y54=1,Z54=4),"MODERADO",IF(AND(Y54=1,Z54=5),"MODERADO",IF(AND(Y54=2,Z54=1),"BAJO",IF(AND(Y54=2,Z54=2),"MODERADO",IF(AND(Y54=2,Z54=3),"MODERADO",IF(AND(Y54=2,Z54=4),"FAVORABLE",IF(AND(Y54=2,Z54=5),"FAVORABLE",IF(AND(Y54=3,Z54=1),"BAJO",IF(AND(Y54=3,Z54=2),"MODERADO",IF(AND(Y54=3,Z54=3),"FAVORABLE",IF(AND(Y54=3,Z54=4),"FAVORABLE",IF(AND(Y54=3,Z54=5),"FAVORABLE",IF(AND(Y54=4,Z54=1),"BAJO",IF(AND(Y54=4,Z54=2),"MODERADO",IF(AND(Y54=4,Z54=3),"FAVORABLE",IF(AND(Y54=4,Z54=4),"FAVORABLE",IF(AND(Y54=4,Z54=5),"ALTO",IF(AND(Y54=5,Z54=1),"BAJO",IF(AND(Y54=5,Z54=2),"MODERADO",IF(AND(Y54=5,Z54=3),"FAVORABLE",IF(AND(Y54=5,Z54=4),"ALTO",IF(AND(Y54=5,Z54=5),"ALTO",""))))))))))))))))))))))))))</f>
        <v/>
      </c>
      <c r="AC54" s="645" t="n"/>
      <c r="AD54" s="646" t="n"/>
      <c r="AE54" s="645" t="n"/>
      <c r="AF54" s="646" t="n"/>
      <c r="AG54" s="645" t="n"/>
      <c r="AH54" s="646" t="n"/>
      <c r="AI54" s="645" t="n"/>
      <c r="AJ54" s="646" t="n"/>
      <c r="AK54" s="645" t="n"/>
      <c r="AL54" s="646" t="n"/>
      <c r="AM54" s="645" t="n"/>
      <c r="AN54" s="646" t="n"/>
    </row>
    <row r="55" customFormat="1" s="647">
      <c r="A55" s="638">
        <f>IF(AND(Y55=1,Z55=1),1,IF(AND(Y55=1,Z55=2),2,IF(AND(Y55=1,Z55=3),3,IF(AND(Y55=1,Z55=4),4,IF(AND(Y55=1,Z55=5),5,IF(AND(Y55=2,Z55=1),6,IF(AND(Y55=2,Z55=2),7,IF(AND(Y55=2,Z55=3),8,IF(AND(Y55=2,Z55=4),9,IF(AND(Y55=2,Z55=5),10,IF(AND(Y55=3,Z55=1),11,IF(AND(Y55=3,Z55=2),12,IF(AND(Y55=3,Z55=3),13,IF(AND(Y55=3,Z55=4),14,IF(AND(Y55=3,Z55=5),15,IF(AND(Y55=4,Z55=1),16,IF(AND(Y55=4,Z55=2),17,IF(AND(Y55=4,Z55=3),18,IF(AND(Y55=4,Z55=4),19,IF(AND(Y55=4,Z55=5),20,IF(AND(Y55=5,Z55=1),21,IF(AND(Y55=5,Z55=2),22,IF(AND(Y55=5,Z55=3),23,IF(AND(Y55=5,Z55=4),24,IF(AND(Y55=5,Z55=5),25,"")))))))))))))))))))))))))</f>
        <v/>
      </c>
      <c r="B55" s="638">
        <f>IF(A55="","",(COUNTIF($A$10:A55,A55))/100)</f>
        <v/>
      </c>
      <c r="C55" s="638">
        <f>IFERROR(A55+B55,"")</f>
        <v/>
      </c>
      <c r="D55" s="30" t="n">
        <v>46</v>
      </c>
      <c r="E55" s="163" t="n"/>
      <c r="F55" s="163" t="n"/>
      <c r="G55" s="163" t="n"/>
      <c r="H55" s="164" t="n"/>
      <c r="I55" s="164" t="n"/>
      <c r="J55" s="164">
        <f>IF(OR(H55="",I55=""),"",H55*I55)</f>
        <v/>
      </c>
      <c r="K55" s="652">
        <f>IF(J55="","",IF(AND(H55=1,I55=1),"BAJO",IF(AND(H55=1,I55=2),"BAJO",IF(AND(H55=1,I55=3),"MODERADO",IF(AND(H55=1,I55=4),"FAVORABLE",IF(AND(H55=1,I55=5),"FAVORABLE",IF(AND(H55=2,I55=1),"BAJO",IF(AND(H55=2,I55=2),"BAJO",IF(AND(H55=2,I55=3),"MODERADO",IF(AND(H55=2,I55=4),"FAVORABLE",IF(AND(H55=2,I55=5),"ALTO",IF(AND(H55=3,I55=1),"BAJO",IF(AND(H55=3,I55=2),"MODERADO",IF(AND(H55=3,I55=3),"FAVORABLE",IF(AND(H55=3,I55=4),"ALTO",IF(AND(H55=3,I55=5),"ALTO",IF(AND(H55=4,I55=1),"MODERADO",IF(AND(H55=4,I55=2),"FAVORABLE",IF(AND(H55=4,I55=3),"FAVORABLE",IF(AND(H55=4,I55=4),"ALTO",IF(AND(H55=4,I55=5),"ALTO",IF(AND(H55=5,I55=1),"FAVORABLE",IF(AND(H55=5,I55=2),"FAVORABLE",IF(AND(H55=5,I55=3),"ALTO",IF(AND(H55=5,I55=4),"ALTO",IF(AND(H55=5,I55=5),"ALTO",""))))))))))))))))))))))))))</f>
        <v/>
      </c>
      <c r="L55" s="163" t="n"/>
      <c r="M55" s="163" t="n"/>
      <c r="N55" s="163" t="n"/>
      <c r="O55" s="163" t="n"/>
      <c r="P55" s="163" t="n"/>
      <c r="Q55" s="163" t="n"/>
      <c r="R55" s="163" t="n"/>
      <c r="S55" s="163" t="n"/>
      <c r="T55" s="163">
        <f>IFERROR(SUM(O55:S55),"")</f>
        <v/>
      </c>
      <c r="U55" s="163" t="n"/>
      <c r="V55" s="163" t="n"/>
      <c r="W55" s="163" t="n"/>
      <c r="X55" s="163" t="n"/>
      <c r="Y55" s="164">
        <f>IF(J55="","",IF(OR(N55="",N55="IMPACTO"),H55,IF(T55&lt;=50,H55,IF(AND(T55&lt;=75,H55&lt;5),H55+1,IF(AND(T55&lt;=75,H55=5),H55,IF(AND(T55&lt;=100,H55&lt;4),H55+2,IF(AND(T55&lt;=100,H55=4),H55+1,IF(AND(T55&lt;=100,H55=5),H55,""))))))))</f>
        <v/>
      </c>
      <c r="Z55" s="164">
        <f>IF(J55="","",IF(OR(N55="",N55="PROBABILIDAD"),I55,IF(T55&lt;=50,I55,IF(AND(T55&lt;=75,I55&lt;5),I55+1,IF(AND(T55&lt;=75,I55=5),I55,IF(AND(T55&lt;=100,I55&lt;4),I55+2,IF(AND(T55&lt;=100,I55=4),I55+1,IF(AND(T55&lt;=100,I55=5),I55,""))))))))</f>
        <v/>
      </c>
      <c r="AA55" s="164">
        <f>IF(OR(Y55="",Z55=""),"",Y55*Z55)</f>
        <v/>
      </c>
      <c r="AB55" s="652">
        <f>IF(AA55="","",IF(AND(Y55=1,Z55=1),"BAJO",IF(AND(Y55=1,Z55=2),"MODERADO",IF(AND(Y55=1,Z55=3),"MODERADO",IF(AND(Y55=1,Z55=4),"MODERADO",IF(AND(Y55=1,Z55=5),"MODERADO",IF(AND(Y55=2,Z55=1),"BAJO",IF(AND(Y55=2,Z55=2),"MODERADO",IF(AND(Y55=2,Z55=3),"MODERADO",IF(AND(Y55=2,Z55=4),"FAVORABLE",IF(AND(Y55=2,Z55=5),"FAVORABLE",IF(AND(Y55=3,Z55=1),"BAJO",IF(AND(Y55=3,Z55=2),"MODERADO",IF(AND(Y55=3,Z55=3),"FAVORABLE",IF(AND(Y55=3,Z55=4),"FAVORABLE",IF(AND(Y55=3,Z55=5),"FAVORABLE",IF(AND(Y55=4,Z55=1),"BAJO",IF(AND(Y55=4,Z55=2),"MODERADO",IF(AND(Y55=4,Z55=3),"FAVORABLE",IF(AND(Y55=4,Z55=4),"FAVORABLE",IF(AND(Y55=4,Z55=5),"ALTO",IF(AND(Y55=5,Z55=1),"BAJO",IF(AND(Y55=5,Z55=2),"MODERADO",IF(AND(Y55=5,Z55=3),"FAVORABLE",IF(AND(Y55=5,Z55=4),"ALTO",IF(AND(Y55=5,Z55=5),"ALTO",""))))))))))))))))))))))))))</f>
        <v/>
      </c>
      <c r="AC55" s="645" t="n"/>
      <c r="AD55" s="646" t="n"/>
      <c r="AE55" s="645" t="n"/>
      <c r="AF55" s="646" t="n"/>
      <c r="AG55" s="645" t="n"/>
      <c r="AH55" s="646" t="n"/>
      <c r="AI55" s="645" t="n"/>
      <c r="AJ55" s="646" t="n"/>
      <c r="AK55" s="645" t="n"/>
      <c r="AL55" s="646" t="n"/>
      <c r="AM55" s="645" t="n"/>
      <c r="AN55" s="646" t="n"/>
    </row>
    <row r="56" customFormat="1" s="647">
      <c r="A56" s="638">
        <f>IF(AND(Y56=1,Z56=1),1,IF(AND(Y56=1,Z56=2),2,IF(AND(Y56=1,Z56=3),3,IF(AND(Y56=1,Z56=4),4,IF(AND(Y56=1,Z56=5),5,IF(AND(Y56=2,Z56=1),6,IF(AND(Y56=2,Z56=2),7,IF(AND(Y56=2,Z56=3),8,IF(AND(Y56=2,Z56=4),9,IF(AND(Y56=2,Z56=5),10,IF(AND(Y56=3,Z56=1),11,IF(AND(Y56=3,Z56=2),12,IF(AND(Y56=3,Z56=3),13,IF(AND(Y56=3,Z56=4),14,IF(AND(Y56=3,Z56=5),15,IF(AND(Y56=4,Z56=1),16,IF(AND(Y56=4,Z56=2),17,IF(AND(Y56=4,Z56=3),18,IF(AND(Y56=4,Z56=4),19,IF(AND(Y56=4,Z56=5),20,IF(AND(Y56=5,Z56=1),21,IF(AND(Y56=5,Z56=2),22,IF(AND(Y56=5,Z56=3),23,IF(AND(Y56=5,Z56=4),24,IF(AND(Y56=5,Z56=5),25,"")))))))))))))))))))))))))</f>
        <v/>
      </c>
      <c r="B56" s="638">
        <f>IF(A56="","",(COUNTIF($A$10:A56,A56))/100)</f>
        <v/>
      </c>
      <c r="C56" s="638">
        <f>IFERROR(A56+B56,"")</f>
        <v/>
      </c>
      <c r="D56" s="30" t="n">
        <v>47</v>
      </c>
      <c r="E56" s="163" t="n"/>
      <c r="F56" s="163" t="n"/>
      <c r="G56" s="163" t="n"/>
      <c r="H56" s="164" t="n"/>
      <c r="I56" s="164" t="n"/>
      <c r="J56" s="164">
        <f>IF(OR(H56="",I56=""),"",H56*I56)</f>
        <v/>
      </c>
      <c r="K56" s="652">
        <f>IF(J56="","",IF(AND(H56=1,I56=1),"BAJO",IF(AND(H56=1,I56=2),"BAJO",IF(AND(H56=1,I56=3),"MODERADO",IF(AND(H56=1,I56=4),"FAVORABLE",IF(AND(H56=1,I56=5),"FAVORABLE",IF(AND(H56=2,I56=1),"BAJO",IF(AND(H56=2,I56=2),"BAJO",IF(AND(H56=2,I56=3),"MODERADO",IF(AND(H56=2,I56=4),"FAVORABLE",IF(AND(H56=2,I56=5),"ALTO",IF(AND(H56=3,I56=1),"BAJO",IF(AND(H56=3,I56=2),"MODERADO",IF(AND(H56=3,I56=3),"FAVORABLE",IF(AND(H56=3,I56=4),"ALTO",IF(AND(H56=3,I56=5),"ALTO",IF(AND(H56=4,I56=1),"MODERADO",IF(AND(H56=4,I56=2),"FAVORABLE",IF(AND(H56=4,I56=3),"FAVORABLE",IF(AND(H56=4,I56=4),"ALTO",IF(AND(H56=4,I56=5),"ALTO",IF(AND(H56=5,I56=1),"FAVORABLE",IF(AND(H56=5,I56=2),"FAVORABLE",IF(AND(H56=5,I56=3),"ALTO",IF(AND(H56=5,I56=4),"ALTO",IF(AND(H56=5,I56=5),"ALTO",""))))))))))))))))))))))))))</f>
        <v/>
      </c>
      <c r="L56" s="163" t="n"/>
      <c r="M56" s="163" t="n"/>
      <c r="N56" s="163" t="n"/>
      <c r="O56" s="163" t="n"/>
      <c r="P56" s="163" t="n"/>
      <c r="Q56" s="163" t="n"/>
      <c r="R56" s="163" t="n"/>
      <c r="S56" s="163" t="n"/>
      <c r="T56" s="163">
        <f>IFERROR(SUM(O56:S56),"")</f>
        <v/>
      </c>
      <c r="U56" s="163" t="n"/>
      <c r="V56" s="163" t="n"/>
      <c r="W56" s="163" t="n"/>
      <c r="X56" s="163" t="n"/>
      <c r="Y56" s="164">
        <f>IF(J56="","",IF(OR(N56="",N56="IMPACTO"),H56,IF(T56&lt;=50,H56,IF(AND(T56&lt;=75,H56&lt;5),H56+1,IF(AND(T56&lt;=75,H56=5),H56,IF(AND(T56&lt;=100,H56&lt;4),H56+2,IF(AND(T56&lt;=100,H56=4),H56+1,IF(AND(T56&lt;=100,H56=5),H56,""))))))))</f>
        <v/>
      </c>
      <c r="Z56" s="164">
        <f>IF(J56="","",IF(OR(N56="",N56="PROBABILIDAD"),I56,IF(T56&lt;=50,I56,IF(AND(T56&lt;=75,I56&lt;5),I56+1,IF(AND(T56&lt;=75,I56=5),I56,IF(AND(T56&lt;=100,I56&lt;4),I56+2,IF(AND(T56&lt;=100,I56=4),I56+1,IF(AND(T56&lt;=100,I56=5),I56,""))))))))</f>
        <v/>
      </c>
      <c r="AA56" s="164">
        <f>IF(OR(Y56="",Z56=""),"",Y56*Z56)</f>
        <v/>
      </c>
      <c r="AB56" s="652">
        <f>IF(AA56="","",IF(AND(Y56=1,Z56=1),"BAJO",IF(AND(Y56=1,Z56=2),"MODERADO",IF(AND(Y56=1,Z56=3),"MODERADO",IF(AND(Y56=1,Z56=4),"MODERADO",IF(AND(Y56=1,Z56=5),"MODERADO",IF(AND(Y56=2,Z56=1),"BAJO",IF(AND(Y56=2,Z56=2),"MODERADO",IF(AND(Y56=2,Z56=3),"MODERADO",IF(AND(Y56=2,Z56=4),"FAVORABLE",IF(AND(Y56=2,Z56=5),"FAVORABLE",IF(AND(Y56=3,Z56=1),"BAJO",IF(AND(Y56=3,Z56=2),"MODERADO",IF(AND(Y56=3,Z56=3),"FAVORABLE",IF(AND(Y56=3,Z56=4),"FAVORABLE",IF(AND(Y56=3,Z56=5),"FAVORABLE",IF(AND(Y56=4,Z56=1),"BAJO",IF(AND(Y56=4,Z56=2),"MODERADO",IF(AND(Y56=4,Z56=3),"FAVORABLE",IF(AND(Y56=4,Z56=4),"FAVORABLE",IF(AND(Y56=4,Z56=5),"ALTO",IF(AND(Y56=5,Z56=1),"BAJO",IF(AND(Y56=5,Z56=2),"MODERADO",IF(AND(Y56=5,Z56=3),"FAVORABLE",IF(AND(Y56=5,Z56=4),"ALTO",IF(AND(Y56=5,Z56=5),"ALTO",""))))))))))))))))))))))))))</f>
        <v/>
      </c>
      <c r="AC56" s="645" t="n"/>
      <c r="AD56" s="646" t="n"/>
      <c r="AE56" s="645" t="n"/>
      <c r="AF56" s="646" t="n"/>
      <c r="AG56" s="645" t="n"/>
      <c r="AH56" s="646" t="n"/>
      <c r="AI56" s="645" t="n"/>
      <c r="AJ56" s="646" t="n"/>
      <c r="AK56" s="645" t="n"/>
      <c r="AL56" s="646" t="n"/>
      <c r="AM56" s="645" t="n"/>
      <c r="AN56" s="646" t="n"/>
    </row>
    <row r="57" customFormat="1" s="647">
      <c r="A57" s="638">
        <f>IF(AND(Y57=1,Z57=1),1,IF(AND(Y57=1,Z57=2),2,IF(AND(Y57=1,Z57=3),3,IF(AND(Y57=1,Z57=4),4,IF(AND(Y57=1,Z57=5),5,IF(AND(Y57=2,Z57=1),6,IF(AND(Y57=2,Z57=2),7,IF(AND(Y57=2,Z57=3),8,IF(AND(Y57=2,Z57=4),9,IF(AND(Y57=2,Z57=5),10,IF(AND(Y57=3,Z57=1),11,IF(AND(Y57=3,Z57=2),12,IF(AND(Y57=3,Z57=3),13,IF(AND(Y57=3,Z57=4),14,IF(AND(Y57=3,Z57=5),15,IF(AND(Y57=4,Z57=1),16,IF(AND(Y57=4,Z57=2),17,IF(AND(Y57=4,Z57=3),18,IF(AND(Y57=4,Z57=4),19,IF(AND(Y57=4,Z57=5),20,IF(AND(Y57=5,Z57=1),21,IF(AND(Y57=5,Z57=2),22,IF(AND(Y57=5,Z57=3),23,IF(AND(Y57=5,Z57=4),24,IF(AND(Y57=5,Z57=5),25,"")))))))))))))))))))))))))</f>
        <v/>
      </c>
      <c r="B57" s="638">
        <f>IF(A57="","",(COUNTIF($A$10:A57,A57))/100)</f>
        <v/>
      </c>
      <c r="C57" s="638">
        <f>IFERROR(A57+B57,"")</f>
        <v/>
      </c>
      <c r="D57" s="30" t="n">
        <v>48</v>
      </c>
      <c r="E57" s="163" t="n"/>
      <c r="F57" s="163" t="n"/>
      <c r="G57" s="163" t="n"/>
      <c r="H57" s="164" t="n"/>
      <c r="I57" s="164" t="n"/>
      <c r="J57" s="164">
        <f>IF(OR(H57="",I57=""),"",H57*I57)</f>
        <v/>
      </c>
      <c r="K57" s="652">
        <f>IF(J57="","",IF(AND(H57=1,I57=1),"BAJO",IF(AND(H57=1,I57=2),"BAJO",IF(AND(H57=1,I57=3),"MODERADO",IF(AND(H57=1,I57=4),"FAVORABLE",IF(AND(H57=1,I57=5),"FAVORABLE",IF(AND(H57=2,I57=1),"BAJO",IF(AND(H57=2,I57=2),"BAJO",IF(AND(H57=2,I57=3),"MODERADO",IF(AND(H57=2,I57=4),"FAVORABLE",IF(AND(H57=2,I57=5),"ALTO",IF(AND(H57=3,I57=1),"BAJO",IF(AND(H57=3,I57=2),"MODERADO",IF(AND(H57=3,I57=3),"FAVORABLE",IF(AND(H57=3,I57=4),"ALTO",IF(AND(H57=3,I57=5),"ALTO",IF(AND(H57=4,I57=1),"MODERADO",IF(AND(H57=4,I57=2),"FAVORABLE",IF(AND(H57=4,I57=3),"FAVORABLE",IF(AND(H57=4,I57=4),"ALTO",IF(AND(H57=4,I57=5),"ALTO",IF(AND(H57=5,I57=1),"FAVORABLE",IF(AND(H57=5,I57=2),"FAVORABLE",IF(AND(H57=5,I57=3),"ALTO",IF(AND(H57=5,I57=4),"ALTO",IF(AND(H57=5,I57=5),"ALTO",""))))))))))))))))))))))))))</f>
        <v/>
      </c>
      <c r="L57" s="163" t="n"/>
      <c r="M57" s="163" t="n"/>
      <c r="N57" s="163" t="n"/>
      <c r="O57" s="163" t="n"/>
      <c r="P57" s="163" t="n"/>
      <c r="Q57" s="163" t="n"/>
      <c r="R57" s="163" t="n"/>
      <c r="S57" s="163" t="n"/>
      <c r="T57" s="163">
        <f>IFERROR(SUM(O57:S57),"")</f>
        <v/>
      </c>
      <c r="U57" s="163" t="n"/>
      <c r="V57" s="163" t="n"/>
      <c r="W57" s="163" t="n"/>
      <c r="X57" s="163" t="n"/>
      <c r="Y57" s="164">
        <f>IF(J57="","",IF(OR(N57="",N57="IMPACTO"),H57,IF(T57&lt;=50,H57,IF(AND(T57&lt;=75,H57&lt;5),H57+1,IF(AND(T57&lt;=75,H57=5),H57,IF(AND(T57&lt;=100,H57&lt;4),H57+2,IF(AND(T57&lt;=100,H57=4),H57+1,IF(AND(T57&lt;=100,H57=5),H57,""))))))))</f>
        <v/>
      </c>
      <c r="Z57" s="164">
        <f>IF(J57="","",IF(OR(N57="",N57="PROBABILIDAD"),I57,IF(T57&lt;=50,I57,IF(AND(T57&lt;=75,I57&lt;5),I57+1,IF(AND(T57&lt;=75,I57=5),I57,IF(AND(T57&lt;=100,I57&lt;4),I57+2,IF(AND(T57&lt;=100,I57=4),I57+1,IF(AND(T57&lt;=100,I57=5),I57,""))))))))</f>
        <v/>
      </c>
      <c r="AA57" s="164">
        <f>IF(OR(Y57="",Z57=""),"",Y57*Z57)</f>
        <v/>
      </c>
      <c r="AB57" s="652">
        <f>IF(AA57="","",IF(AND(Y57=1,Z57=1),"BAJO",IF(AND(Y57=1,Z57=2),"MODERADO",IF(AND(Y57=1,Z57=3),"MODERADO",IF(AND(Y57=1,Z57=4),"MODERADO",IF(AND(Y57=1,Z57=5),"MODERADO",IF(AND(Y57=2,Z57=1),"BAJO",IF(AND(Y57=2,Z57=2),"MODERADO",IF(AND(Y57=2,Z57=3),"MODERADO",IF(AND(Y57=2,Z57=4),"FAVORABLE",IF(AND(Y57=2,Z57=5),"FAVORABLE",IF(AND(Y57=3,Z57=1),"BAJO",IF(AND(Y57=3,Z57=2),"MODERADO",IF(AND(Y57=3,Z57=3),"FAVORABLE",IF(AND(Y57=3,Z57=4),"FAVORABLE",IF(AND(Y57=3,Z57=5),"FAVORABLE",IF(AND(Y57=4,Z57=1),"BAJO",IF(AND(Y57=4,Z57=2),"MODERADO",IF(AND(Y57=4,Z57=3),"FAVORABLE",IF(AND(Y57=4,Z57=4),"FAVORABLE",IF(AND(Y57=4,Z57=5),"ALTO",IF(AND(Y57=5,Z57=1),"BAJO",IF(AND(Y57=5,Z57=2),"MODERADO",IF(AND(Y57=5,Z57=3),"FAVORABLE",IF(AND(Y57=5,Z57=4),"ALTO",IF(AND(Y57=5,Z57=5),"ALTO",""))))))))))))))))))))))))))</f>
        <v/>
      </c>
      <c r="AC57" s="645" t="n"/>
      <c r="AD57" s="646" t="n"/>
      <c r="AE57" s="645" t="n"/>
      <c r="AF57" s="646" t="n"/>
      <c r="AG57" s="645" t="n"/>
      <c r="AH57" s="646" t="n"/>
      <c r="AI57" s="645" t="n"/>
      <c r="AJ57" s="646" t="n"/>
      <c r="AK57" s="645" t="n"/>
      <c r="AL57" s="646" t="n"/>
      <c r="AM57" s="645" t="n"/>
      <c r="AN57" s="646" t="n"/>
    </row>
    <row r="58" customFormat="1" s="647">
      <c r="A58" s="638">
        <f>IF(AND(Y58=1,Z58=1),1,IF(AND(Y58=1,Z58=2),2,IF(AND(Y58=1,Z58=3),3,IF(AND(Y58=1,Z58=4),4,IF(AND(Y58=1,Z58=5),5,IF(AND(Y58=2,Z58=1),6,IF(AND(Y58=2,Z58=2),7,IF(AND(Y58=2,Z58=3),8,IF(AND(Y58=2,Z58=4),9,IF(AND(Y58=2,Z58=5),10,IF(AND(Y58=3,Z58=1),11,IF(AND(Y58=3,Z58=2),12,IF(AND(Y58=3,Z58=3),13,IF(AND(Y58=3,Z58=4),14,IF(AND(Y58=3,Z58=5),15,IF(AND(Y58=4,Z58=1),16,IF(AND(Y58=4,Z58=2),17,IF(AND(Y58=4,Z58=3),18,IF(AND(Y58=4,Z58=4),19,IF(AND(Y58=4,Z58=5),20,IF(AND(Y58=5,Z58=1),21,IF(AND(Y58=5,Z58=2),22,IF(AND(Y58=5,Z58=3),23,IF(AND(Y58=5,Z58=4),24,IF(AND(Y58=5,Z58=5),25,"")))))))))))))))))))))))))</f>
        <v/>
      </c>
      <c r="B58" s="638">
        <f>IF(A58="","",(COUNTIF($A$10:A58,A58))/100)</f>
        <v/>
      </c>
      <c r="C58" s="638">
        <f>IFERROR(A58+B58,"")</f>
        <v/>
      </c>
      <c r="D58" s="30" t="n">
        <v>49</v>
      </c>
      <c r="E58" s="163" t="n"/>
      <c r="F58" s="163" t="n"/>
      <c r="G58" s="163" t="n"/>
      <c r="H58" s="164" t="n"/>
      <c r="I58" s="164" t="n"/>
      <c r="J58" s="164">
        <f>IF(OR(H58="",I58=""),"",H58*I58)</f>
        <v/>
      </c>
      <c r="K58" s="652">
        <f>IF(J58="","",IF(AND(H58=1,I58=1),"BAJO",IF(AND(H58=1,I58=2),"BAJO",IF(AND(H58=1,I58=3),"MODERADO",IF(AND(H58=1,I58=4),"FAVORABLE",IF(AND(H58=1,I58=5),"FAVORABLE",IF(AND(H58=2,I58=1),"BAJO",IF(AND(H58=2,I58=2),"BAJO",IF(AND(H58=2,I58=3),"MODERADO",IF(AND(H58=2,I58=4),"FAVORABLE",IF(AND(H58=2,I58=5),"ALTO",IF(AND(H58=3,I58=1),"BAJO",IF(AND(H58=3,I58=2),"MODERADO",IF(AND(H58=3,I58=3),"FAVORABLE",IF(AND(H58=3,I58=4),"ALTO",IF(AND(H58=3,I58=5),"ALTO",IF(AND(H58=4,I58=1),"MODERADO",IF(AND(H58=4,I58=2),"FAVORABLE",IF(AND(H58=4,I58=3),"FAVORABLE",IF(AND(H58=4,I58=4),"ALTO",IF(AND(H58=4,I58=5),"ALTO",IF(AND(H58=5,I58=1),"FAVORABLE",IF(AND(H58=5,I58=2),"FAVORABLE",IF(AND(H58=5,I58=3),"ALTO",IF(AND(H58=5,I58=4),"ALTO",IF(AND(H58=5,I58=5),"ALTO",""))))))))))))))))))))))))))</f>
        <v/>
      </c>
      <c r="L58" s="163" t="n"/>
      <c r="M58" s="163" t="n"/>
      <c r="N58" s="163" t="n"/>
      <c r="O58" s="163" t="n"/>
      <c r="P58" s="163" t="n"/>
      <c r="Q58" s="163" t="n"/>
      <c r="R58" s="163" t="n"/>
      <c r="S58" s="163" t="n"/>
      <c r="T58" s="163">
        <f>IFERROR(SUM(O58:S58),"")</f>
        <v/>
      </c>
      <c r="U58" s="163" t="n"/>
      <c r="V58" s="163" t="n"/>
      <c r="W58" s="163" t="n"/>
      <c r="X58" s="163" t="n"/>
      <c r="Y58" s="164">
        <f>IF(J58="","",IF(OR(N58="",N58="IMPACTO"),H58,IF(T58&lt;=50,H58,IF(AND(T58&lt;=75,H58&lt;5),H58+1,IF(AND(T58&lt;=75,H58=5),H58,IF(AND(T58&lt;=100,H58&lt;4),H58+2,IF(AND(T58&lt;=100,H58=4),H58+1,IF(AND(T58&lt;=100,H58=5),H58,""))))))))</f>
        <v/>
      </c>
      <c r="Z58" s="164">
        <f>IF(J58="","",IF(OR(N58="",N58="PROBABILIDAD"),I58,IF(T58&lt;=50,I58,IF(AND(T58&lt;=75,I58&lt;5),I58+1,IF(AND(T58&lt;=75,I58=5),I58,IF(AND(T58&lt;=100,I58&lt;4),I58+2,IF(AND(T58&lt;=100,I58=4),I58+1,IF(AND(T58&lt;=100,I58=5),I58,""))))))))</f>
        <v/>
      </c>
      <c r="AA58" s="164">
        <f>IF(OR(Y58="",Z58=""),"",Y58*Z58)</f>
        <v/>
      </c>
      <c r="AB58" s="652">
        <f>IF(AA58="","",IF(AND(Y58=1,Z58=1),"BAJO",IF(AND(Y58=1,Z58=2),"MODERADO",IF(AND(Y58=1,Z58=3),"MODERADO",IF(AND(Y58=1,Z58=4),"MODERADO",IF(AND(Y58=1,Z58=5),"MODERADO",IF(AND(Y58=2,Z58=1),"BAJO",IF(AND(Y58=2,Z58=2),"MODERADO",IF(AND(Y58=2,Z58=3),"MODERADO",IF(AND(Y58=2,Z58=4),"FAVORABLE",IF(AND(Y58=2,Z58=5),"FAVORABLE",IF(AND(Y58=3,Z58=1),"BAJO",IF(AND(Y58=3,Z58=2),"MODERADO",IF(AND(Y58=3,Z58=3),"FAVORABLE",IF(AND(Y58=3,Z58=4),"FAVORABLE",IF(AND(Y58=3,Z58=5),"FAVORABLE",IF(AND(Y58=4,Z58=1),"BAJO",IF(AND(Y58=4,Z58=2),"MODERADO",IF(AND(Y58=4,Z58=3),"FAVORABLE",IF(AND(Y58=4,Z58=4),"FAVORABLE",IF(AND(Y58=4,Z58=5),"ALTO",IF(AND(Y58=5,Z58=1),"BAJO",IF(AND(Y58=5,Z58=2),"MODERADO",IF(AND(Y58=5,Z58=3),"FAVORABLE",IF(AND(Y58=5,Z58=4),"ALTO",IF(AND(Y58=5,Z58=5),"ALTO",""))))))))))))))))))))))))))</f>
        <v/>
      </c>
      <c r="AC58" s="645" t="n"/>
      <c r="AD58" s="646" t="n"/>
      <c r="AE58" s="645" t="n"/>
      <c r="AF58" s="646" t="n"/>
      <c r="AG58" s="645" t="n"/>
      <c r="AH58" s="646" t="n"/>
      <c r="AI58" s="645" t="n"/>
      <c r="AJ58" s="646" t="n"/>
      <c r="AK58" s="645" t="n"/>
      <c r="AL58" s="646" t="n"/>
      <c r="AM58" s="645" t="n"/>
      <c r="AN58" s="646" t="n"/>
    </row>
    <row r="59" customFormat="1" s="647">
      <c r="A59" s="638">
        <f>IF(AND(Y59=1,Z59=1),1,IF(AND(Y59=1,Z59=2),2,IF(AND(Y59=1,Z59=3),3,IF(AND(Y59=1,Z59=4),4,IF(AND(Y59=1,Z59=5),5,IF(AND(Y59=2,Z59=1),6,IF(AND(Y59=2,Z59=2),7,IF(AND(Y59=2,Z59=3),8,IF(AND(Y59=2,Z59=4),9,IF(AND(Y59=2,Z59=5),10,IF(AND(Y59=3,Z59=1),11,IF(AND(Y59=3,Z59=2),12,IF(AND(Y59=3,Z59=3),13,IF(AND(Y59=3,Z59=4),14,IF(AND(Y59=3,Z59=5),15,IF(AND(Y59=4,Z59=1),16,IF(AND(Y59=4,Z59=2),17,IF(AND(Y59=4,Z59=3),18,IF(AND(Y59=4,Z59=4),19,IF(AND(Y59=4,Z59=5),20,IF(AND(Y59=5,Z59=1),21,IF(AND(Y59=5,Z59=2),22,IF(AND(Y59=5,Z59=3),23,IF(AND(Y59=5,Z59=4),24,IF(AND(Y59=5,Z59=5),25,"")))))))))))))))))))))))))</f>
        <v/>
      </c>
      <c r="B59" s="638">
        <f>IF(A59="","",(COUNTIF($A$10:A59,A59))/100)</f>
        <v/>
      </c>
      <c r="C59" s="638">
        <f>IFERROR(A59+B59,"")</f>
        <v/>
      </c>
      <c r="D59" s="30" t="n">
        <v>50</v>
      </c>
      <c r="E59" s="163" t="n"/>
      <c r="F59" s="163" t="n"/>
      <c r="G59" s="163" t="n"/>
      <c r="H59" s="164" t="n"/>
      <c r="I59" s="164" t="n"/>
      <c r="J59" s="164">
        <f>IF(OR(H59="",I59=""),"",H59*I59)</f>
        <v/>
      </c>
      <c r="K59" s="652">
        <f>IF(J59="","",IF(AND(H59=1,I59=1),"BAJO",IF(AND(H59=1,I59=2),"BAJO",IF(AND(H59=1,I59=3),"MODERADO",IF(AND(H59=1,I59=4),"FAVORABLE",IF(AND(H59=1,I59=5),"FAVORABLE",IF(AND(H59=2,I59=1),"BAJO",IF(AND(H59=2,I59=2),"BAJO",IF(AND(H59=2,I59=3),"MODERADO",IF(AND(H59=2,I59=4),"FAVORABLE",IF(AND(H59=2,I59=5),"ALTO",IF(AND(H59=3,I59=1),"BAJO",IF(AND(H59=3,I59=2),"MODERADO",IF(AND(H59=3,I59=3),"FAVORABLE",IF(AND(H59=3,I59=4),"ALTO",IF(AND(H59=3,I59=5),"ALTO",IF(AND(H59=4,I59=1),"MODERADO",IF(AND(H59=4,I59=2),"FAVORABLE",IF(AND(H59=4,I59=3),"FAVORABLE",IF(AND(H59=4,I59=4),"ALTO",IF(AND(H59=4,I59=5),"ALTO",IF(AND(H59=5,I59=1),"FAVORABLE",IF(AND(H59=5,I59=2),"FAVORABLE",IF(AND(H59=5,I59=3),"ALTO",IF(AND(H59=5,I59=4),"ALTO",IF(AND(H59=5,I59=5),"ALTO",""))))))))))))))))))))))))))</f>
        <v/>
      </c>
      <c r="L59" s="163" t="n"/>
      <c r="M59" s="163" t="n"/>
      <c r="N59" s="163" t="n"/>
      <c r="O59" s="163" t="n"/>
      <c r="P59" s="163" t="n"/>
      <c r="Q59" s="163" t="n"/>
      <c r="R59" s="163" t="n"/>
      <c r="S59" s="163" t="n"/>
      <c r="T59" s="163">
        <f>IFERROR(SUM(O59:S59),"")</f>
        <v/>
      </c>
      <c r="U59" s="163" t="n"/>
      <c r="V59" s="163" t="n"/>
      <c r="W59" s="163" t="n"/>
      <c r="X59" s="163" t="n"/>
      <c r="Y59" s="164">
        <f>IF(J59="","",IF(OR(N59="",N59="IMPACTO"),H59,IF(T59&lt;=50,H59,IF(AND(T59&lt;=75,H59&lt;5),H59+1,IF(AND(T59&lt;=75,H59=5),H59,IF(AND(T59&lt;=100,H59&lt;4),H59+2,IF(AND(T59&lt;=100,H59=4),H59+1,IF(AND(T59&lt;=100,H59=5),H59,""))))))))</f>
        <v/>
      </c>
      <c r="Z59" s="164">
        <f>IF(J59="","",IF(OR(N59="",N59="PROBABILIDAD"),I59,IF(T59&lt;=50,I59,IF(AND(T59&lt;=75,I59&lt;5),I59+1,IF(AND(T59&lt;=75,I59=5),I59,IF(AND(T59&lt;=100,I59&lt;4),I59+2,IF(AND(T59&lt;=100,I59=4),I59+1,IF(AND(T59&lt;=100,I59=5),I59,""))))))))</f>
        <v/>
      </c>
      <c r="AA59" s="164">
        <f>IF(OR(Y59="",Z59=""),"",Y59*Z59)</f>
        <v/>
      </c>
      <c r="AB59" s="652">
        <f>IF(AA59="","",IF(AND(Y59=1,Z59=1),"BAJO",IF(AND(Y59=1,Z59=2),"MODERADO",IF(AND(Y59=1,Z59=3),"MODERADO",IF(AND(Y59=1,Z59=4),"MODERADO",IF(AND(Y59=1,Z59=5),"MODERADO",IF(AND(Y59=2,Z59=1),"BAJO",IF(AND(Y59=2,Z59=2),"MODERADO",IF(AND(Y59=2,Z59=3),"MODERADO",IF(AND(Y59=2,Z59=4),"FAVORABLE",IF(AND(Y59=2,Z59=5),"FAVORABLE",IF(AND(Y59=3,Z59=1),"BAJO",IF(AND(Y59=3,Z59=2),"MODERADO",IF(AND(Y59=3,Z59=3),"FAVORABLE",IF(AND(Y59=3,Z59=4),"FAVORABLE",IF(AND(Y59=3,Z59=5),"FAVORABLE",IF(AND(Y59=4,Z59=1),"BAJO",IF(AND(Y59=4,Z59=2),"MODERADO",IF(AND(Y59=4,Z59=3),"FAVORABLE",IF(AND(Y59=4,Z59=4),"FAVORABLE",IF(AND(Y59=4,Z59=5),"ALTO",IF(AND(Y59=5,Z59=1),"BAJO",IF(AND(Y59=5,Z59=2),"MODERADO",IF(AND(Y59=5,Z59=3),"FAVORABLE",IF(AND(Y59=5,Z59=4),"ALTO",IF(AND(Y59=5,Z59=5),"ALTO",""))))))))))))))))))))))))))</f>
        <v/>
      </c>
      <c r="AC59" s="645" t="n"/>
      <c r="AD59" s="646" t="n"/>
      <c r="AE59" s="645" t="n"/>
      <c r="AF59" s="646" t="n"/>
      <c r="AG59" s="645" t="n"/>
      <c r="AH59" s="646" t="n"/>
      <c r="AI59" s="645" t="n"/>
      <c r="AJ59" s="646" t="n"/>
      <c r="AK59" s="645" t="n"/>
      <c r="AL59" s="646" t="n"/>
      <c r="AM59" s="645" t="n"/>
      <c r="AN59" s="646" t="n"/>
    </row>
    <row r="60" customFormat="1" s="647">
      <c r="A60" s="638">
        <f>IF(AND(Y60=1,Z60=1),1,IF(AND(Y60=1,Z60=2),2,IF(AND(Y60=1,Z60=3),3,IF(AND(Y60=1,Z60=4),4,IF(AND(Y60=1,Z60=5),5,IF(AND(Y60=2,Z60=1),6,IF(AND(Y60=2,Z60=2),7,IF(AND(Y60=2,Z60=3),8,IF(AND(Y60=2,Z60=4),9,IF(AND(Y60=2,Z60=5),10,IF(AND(Y60=3,Z60=1),11,IF(AND(Y60=3,Z60=2),12,IF(AND(Y60=3,Z60=3),13,IF(AND(Y60=3,Z60=4),14,IF(AND(Y60=3,Z60=5),15,IF(AND(Y60=4,Z60=1),16,IF(AND(Y60=4,Z60=2),17,IF(AND(Y60=4,Z60=3),18,IF(AND(Y60=4,Z60=4),19,IF(AND(Y60=4,Z60=5),20,IF(AND(Y60=5,Z60=1),21,IF(AND(Y60=5,Z60=2),22,IF(AND(Y60=5,Z60=3),23,IF(AND(Y60=5,Z60=4),24,IF(AND(Y60=5,Z60=5),25,"")))))))))))))))))))))))))</f>
        <v/>
      </c>
      <c r="B60" s="638">
        <f>IF(A60="","",(COUNTIF($A$10:A60,A60))/100)</f>
        <v/>
      </c>
      <c r="C60" s="638">
        <f>IFERROR(A60+B60,"")</f>
        <v/>
      </c>
      <c r="D60" s="30" t="n">
        <v>51</v>
      </c>
      <c r="E60" s="163" t="n"/>
      <c r="F60" s="163" t="n"/>
      <c r="G60" s="163" t="n"/>
      <c r="H60" s="164" t="n"/>
      <c r="I60" s="164" t="n"/>
      <c r="J60" s="164">
        <f>IF(OR(H60="",I60=""),"",H60*I60)</f>
        <v/>
      </c>
      <c r="K60" s="652">
        <f>IF(J60="","",IF(AND(H60=1,I60=1),"BAJO",IF(AND(H60=1,I60=2),"BAJO",IF(AND(H60=1,I60=3),"MODERADO",IF(AND(H60=1,I60=4),"FAVORABLE",IF(AND(H60=1,I60=5),"FAVORABLE",IF(AND(H60=2,I60=1),"BAJO",IF(AND(H60=2,I60=2),"BAJO",IF(AND(H60=2,I60=3),"MODERADO",IF(AND(H60=2,I60=4),"FAVORABLE",IF(AND(H60=2,I60=5),"ALTO",IF(AND(H60=3,I60=1),"BAJO",IF(AND(H60=3,I60=2),"MODERADO",IF(AND(H60=3,I60=3),"FAVORABLE",IF(AND(H60=3,I60=4),"ALTO",IF(AND(H60=3,I60=5),"ALTO",IF(AND(H60=4,I60=1),"MODERADO",IF(AND(H60=4,I60=2),"FAVORABLE",IF(AND(H60=4,I60=3),"FAVORABLE",IF(AND(H60=4,I60=4),"ALTO",IF(AND(H60=4,I60=5),"ALTO",IF(AND(H60=5,I60=1),"FAVORABLE",IF(AND(H60=5,I60=2),"FAVORABLE",IF(AND(H60=5,I60=3),"ALTO",IF(AND(H60=5,I60=4),"ALTO",IF(AND(H60=5,I60=5),"ALTO",""))))))))))))))))))))))))))</f>
        <v/>
      </c>
      <c r="L60" s="163" t="n"/>
      <c r="M60" s="163" t="n"/>
      <c r="N60" s="163" t="n"/>
      <c r="O60" s="163" t="n"/>
      <c r="P60" s="163" t="n"/>
      <c r="Q60" s="163" t="n"/>
      <c r="R60" s="163" t="n"/>
      <c r="S60" s="163" t="n"/>
      <c r="T60" s="163">
        <f>IFERROR(SUM(O60:S60),"")</f>
        <v/>
      </c>
      <c r="U60" s="163" t="n"/>
      <c r="V60" s="163" t="n"/>
      <c r="W60" s="163" t="n"/>
      <c r="X60" s="163" t="n"/>
      <c r="Y60" s="164">
        <f>IF(J60="","",IF(OR(N60="",N60="IMPACTO"),H60,IF(T60&lt;=50,H60,IF(AND(T60&lt;=75,H60&lt;5),H60+1,IF(AND(T60&lt;=75,H60=5),H60,IF(AND(T60&lt;=100,H60&lt;4),H60+2,IF(AND(T60&lt;=100,H60=4),H60+1,IF(AND(T60&lt;=100,H60=5),H60,""))))))))</f>
        <v/>
      </c>
      <c r="Z60" s="164">
        <f>IF(J60="","",IF(OR(N60="",N60="PROBABILIDAD"),I60,IF(T60&lt;=50,I60,IF(AND(T60&lt;=75,I60&lt;5),I60+1,IF(AND(T60&lt;=75,I60=5),I60,IF(AND(T60&lt;=100,I60&lt;4),I60+2,IF(AND(T60&lt;=100,I60=4),I60+1,IF(AND(T60&lt;=100,I60=5),I60,""))))))))</f>
        <v/>
      </c>
      <c r="AA60" s="164">
        <f>IF(OR(Y60="",Z60=""),"",Y60*Z60)</f>
        <v/>
      </c>
      <c r="AB60" s="652">
        <f>IF(AA60="","",IF(AND(Y60=1,Z60=1),"BAJO",IF(AND(Y60=1,Z60=2),"MODERADO",IF(AND(Y60=1,Z60=3),"MODERADO",IF(AND(Y60=1,Z60=4),"MODERADO",IF(AND(Y60=1,Z60=5),"MODERADO",IF(AND(Y60=2,Z60=1),"BAJO",IF(AND(Y60=2,Z60=2),"MODERADO",IF(AND(Y60=2,Z60=3),"MODERADO",IF(AND(Y60=2,Z60=4),"FAVORABLE",IF(AND(Y60=2,Z60=5),"FAVORABLE",IF(AND(Y60=3,Z60=1),"BAJO",IF(AND(Y60=3,Z60=2),"MODERADO",IF(AND(Y60=3,Z60=3),"FAVORABLE",IF(AND(Y60=3,Z60=4),"FAVORABLE",IF(AND(Y60=3,Z60=5),"FAVORABLE",IF(AND(Y60=4,Z60=1),"BAJO",IF(AND(Y60=4,Z60=2),"MODERADO",IF(AND(Y60=4,Z60=3),"FAVORABLE",IF(AND(Y60=4,Z60=4),"FAVORABLE",IF(AND(Y60=4,Z60=5),"ALTO",IF(AND(Y60=5,Z60=1),"BAJO",IF(AND(Y60=5,Z60=2),"MODERADO",IF(AND(Y60=5,Z60=3),"FAVORABLE",IF(AND(Y60=5,Z60=4),"ALTO",IF(AND(Y60=5,Z60=5),"ALTO",""))))))))))))))))))))))))))</f>
        <v/>
      </c>
      <c r="AC60" s="645" t="n"/>
      <c r="AD60" s="646" t="n"/>
      <c r="AE60" s="645" t="n"/>
      <c r="AF60" s="646" t="n"/>
      <c r="AG60" s="645" t="n"/>
      <c r="AH60" s="646" t="n"/>
      <c r="AI60" s="645" t="n"/>
      <c r="AJ60" s="646" t="n"/>
      <c r="AK60" s="645" t="n"/>
      <c r="AL60" s="646" t="n"/>
      <c r="AM60" s="645" t="n"/>
      <c r="AN60" s="646" t="n"/>
    </row>
    <row r="61" customFormat="1" s="647">
      <c r="A61" s="638">
        <f>IF(AND(Y61=1,Z61=1),1,IF(AND(Y61=1,Z61=2),2,IF(AND(Y61=1,Z61=3),3,IF(AND(Y61=1,Z61=4),4,IF(AND(Y61=1,Z61=5),5,IF(AND(Y61=2,Z61=1),6,IF(AND(Y61=2,Z61=2),7,IF(AND(Y61=2,Z61=3),8,IF(AND(Y61=2,Z61=4),9,IF(AND(Y61=2,Z61=5),10,IF(AND(Y61=3,Z61=1),11,IF(AND(Y61=3,Z61=2),12,IF(AND(Y61=3,Z61=3),13,IF(AND(Y61=3,Z61=4),14,IF(AND(Y61=3,Z61=5),15,IF(AND(Y61=4,Z61=1),16,IF(AND(Y61=4,Z61=2),17,IF(AND(Y61=4,Z61=3),18,IF(AND(Y61=4,Z61=4),19,IF(AND(Y61=4,Z61=5),20,IF(AND(Y61=5,Z61=1),21,IF(AND(Y61=5,Z61=2),22,IF(AND(Y61=5,Z61=3),23,IF(AND(Y61=5,Z61=4),24,IF(AND(Y61=5,Z61=5),25,"")))))))))))))))))))))))))</f>
        <v/>
      </c>
      <c r="B61" s="638">
        <f>IF(A61="","",(COUNTIF($A$10:A61,A61))/100)</f>
        <v/>
      </c>
      <c r="C61" s="638">
        <f>IFERROR(A61+B61,"")</f>
        <v/>
      </c>
      <c r="D61" s="30" t="n">
        <v>52</v>
      </c>
      <c r="E61" s="163" t="n"/>
      <c r="F61" s="163" t="n"/>
      <c r="G61" s="163" t="n"/>
      <c r="H61" s="164" t="n"/>
      <c r="I61" s="164" t="n"/>
      <c r="J61" s="164">
        <f>IF(OR(H61="",I61=""),"",H61*I61)</f>
        <v/>
      </c>
      <c r="K61" s="652">
        <f>IF(J61="","",IF(AND(H61=1,I61=1),"BAJO",IF(AND(H61=1,I61=2),"BAJO",IF(AND(H61=1,I61=3),"MODERADO",IF(AND(H61=1,I61=4),"FAVORABLE",IF(AND(H61=1,I61=5),"FAVORABLE",IF(AND(H61=2,I61=1),"BAJO",IF(AND(H61=2,I61=2),"BAJO",IF(AND(H61=2,I61=3),"MODERADO",IF(AND(H61=2,I61=4),"FAVORABLE",IF(AND(H61=2,I61=5),"ALTO",IF(AND(H61=3,I61=1),"BAJO",IF(AND(H61=3,I61=2),"MODERADO",IF(AND(H61=3,I61=3),"FAVORABLE",IF(AND(H61=3,I61=4),"ALTO",IF(AND(H61=3,I61=5),"ALTO",IF(AND(H61=4,I61=1),"MODERADO",IF(AND(H61=4,I61=2),"FAVORABLE",IF(AND(H61=4,I61=3),"FAVORABLE",IF(AND(H61=4,I61=4),"ALTO",IF(AND(H61=4,I61=5),"ALTO",IF(AND(H61=5,I61=1),"FAVORABLE",IF(AND(H61=5,I61=2),"FAVORABLE",IF(AND(H61=5,I61=3),"ALTO",IF(AND(H61=5,I61=4),"ALTO",IF(AND(H61=5,I61=5),"ALTO",""))))))))))))))))))))))))))</f>
        <v/>
      </c>
      <c r="L61" s="163" t="n"/>
      <c r="M61" s="163" t="n"/>
      <c r="N61" s="163" t="n"/>
      <c r="O61" s="163" t="n"/>
      <c r="P61" s="163" t="n"/>
      <c r="Q61" s="163" t="n"/>
      <c r="R61" s="163" t="n"/>
      <c r="S61" s="163" t="n"/>
      <c r="T61" s="163">
        <f>IFERROR(SUM(O61:S61),"")</f>
        <v/>
      </c>
      <c r="U61" s="163" t="n"/>
      <c r="V61" s="163" t="n"/>
      <c r="W61" s="163" t="n"/>
      <c r="X61" s="163" t="n"/>
      <c r="Y61" s="164">
        <f>IF(J61="","",IF(OR(N61="",N61="IMPACTO"),H61,IF(T61&lt;=50,H61,IF(AND(T61&lt;=75,H61&lt;5),H61+1,IF(AND(T61&lt;=75,H61=5),H61,IF(AND(T61&lt;=100,H61&lt;4),H61+2,IF(AND(T61&lt;=100,H61=4),H61+1,IF(AND(T61&lt;=100,H61=5),H61,""))))))))</f>
        <v/>
      </c>
      <c r="Z61" s="164">
        <f>IF(J61="","",IF(OR(N61="",N61="PROBABILIDAD"),I61,IF(T61&lt;=50,I61,IF(AND(T61&lt;=75,I61&lt;5),I61+1,IF(AND(T61&lt;=75,I61=5),I61,IF(AND(T61&lt;=100,I61&lt;4),I61+2,IF(AND(T61&lt;=100,I61=4),I61+1,IF(AND(T61&lt;=100,I61=5),I61,""))))))))</f>
        <v/>
      </c>
      <c r="AA61" s="164">
        <f>IF(OR(Y61="",Z61=""),"",Y61*Z61)</f>
        <v/>
      </c>
      <c r="AB61" s="652">
        <f>IF(AA61="","",IF(AND(Y61=1,Z61=1),"BAJO",IF(AND(Y61=1,Z61=2),"MODERADO",IF(AND(Y61=1,Z61=3),"MODERADO",IF(AND(Y61=1,Z61=4),"MODERADO",IF(AND(Y61=1,Z61=5),"MODERADO",IF(AND(Y61=2,Z61=1),"BAJO",IF(AND(Y61=2,Z61=2),"MODERADO",IF(AND(Y61=2,Z61=3),"MODERADO",IF(AND(Y61=2,Z61=4),"FAVORABLE",IF(AND(Y61=2,Z61=5),"FAVORABLE",IF(AND(Y61=3,Z61=1),"BAJO",IF(AND(Y61=3,Z61=2),"MODERADO",IF(AND(Y61=3,Z61=3),"FAVORABLE",IF(AND(Y61=3,Z61=4),"FAVORABLE",IF(AND(Y61=3,Z61=5),"FAVORABLE",IF(AND(Y61=4,Z61=1),"BAJO",IF(AND(Y61=4,Z61=2),"MODERADO",IF(AND(Y61=4,Z61=3),"FAVORABLE",IF(AND(Y61=4,Z61=4),"FAVORABLE",IF(AND(Y61=4,Z61=5),"ALTO",IF(AND(Y61=5,Z61=1),"BAJO",IF(AND(Y61=5,Z61=2),"MODERADO",IF(AND(Y61=5,Z61=3),"FAVORABLE",IF(AND(Y61=5,Z61=4),"ALTO",IF(AND(Y61=5,Z61=5),"ALTO",""))))))))))))))))))))))))))</f>
        <v/>
      </c>
      <c r="AC61" s="645" t="n"/>
      <c r="AD61" s="646" t="n"/>
      <c r="AE61" s="645" t="n"/>
      <c r="AF61" s="646" t="n"/>
      <c r="AG61" s="645" t="n"/>
      <c r="AH61" s="646" t="n"/>
      <c r="AI61" s="645" t="n"/>
      <c r="AJ61" s="646" t="n"/>
      <c r="AK61" s="645" t="n"/>
      <c r="AL61" s="646" t="n"/>
      <c r="AM61" s="645" t="n"/>
      <c r="AN61" s="646" t="n"/>
    </row>
    <row r="62" customFormat="1" s="647">
      <c r="A62" s="638">
        <f>IF(AND(Y62=1,Z62=1),1,IF(AND(Y62=1,Z62=2),2,IF(AND(Y62=1,Z62=3),3,IF(AND(Y62=1,Z62=4),4,IF(AND(Y62=1,Z62=5),5,IF(AND(Y62=2,Z62=1),6,IF(AND(Y62=2,Z62=2),7,IF(AND(Y62=2,Z62=3),8,IF(AND(Y62=2,Z62=4),9,IF(AND(Y62=2,Z62=5),10,IF(AND(Y62=3,Z62=1),11,IF(AND(Y62=3,Z62=2),12,IF(AND(Y62=3,Z62=3),13,IF(AND(Y62=3,Z62=4),14,IF(AND(Y62=3,Z62=5),15,IF(AND(Y62=4,Z62=1),16,IF(AND(Y62=4,Z62=2),17,IF(AND(Y62=4,Z62=3),18,IF(AND(Y62=4,Z62=4),19,IF(AND(Y62=4,Z62=5),20,IF(AND(Y62=5,Z62=1),21,IF(AND(Y62=5,Z62=2),22,IF(AND(Y62=5,Z62=3),23,IF(AND(Y62=5,Z62=4),24,IF(AND(Y62=5,Z62=5),25,"")))))))))))))))))))))))))</f>
        <v/>
      </c>
      <c r="B62" s="638">
        <f>IF(A62="","",(COUNTIF($A$10:A62,A62))/100)</f>
        <v/>
      </c>
      <c r="C62" s="638">
        <f>IFERROR(A62+B62,"")</f>
        <v/>
      </c>
      <c r="D62" s="30" t="n">
        <v>53</v>
      </c>
      <c r="E62" s="163" t="n"/>
      <c r="F62" s="163" t="n"/>
      <c r="G62" s="163" t="n"/>
      <c r="H62" s="164" t="n"/>
      <c r="I62" s="164" t="n"/>
      <c r="J62" s="164">
        <f>IF(OR(H62="",I62=""),"",H62*I62)</f>
        <v/>
      </c>
      <c r="K62" s="652">
        <f>IF(J62="","",IF(AND(H62=1,I62=1),"BAJO",IF(AND(H62=1,I62=2),"BAJO",IF(AND(H62=1,I62=3),"MODERADO",IF(AND(H62=1,I62=4),"FAVORABLE",IF(AND(H62=1,I62=5),"FAVORABLE",IF(AND(H62=2,I62=1),"BAJO",IF(AND(H62=2,I62=2),"BAJO",IF(AND(H62=2,I62=3),"MODERADO",IF(AND(H62=2,I62=4),"FAVORABLE",IF(AND(H62=2,I62=5),"ALTO",IF(AND(H62=3,I62=1),"BAJO",IF(AND(H62=3,I62=2),"MODERADO",IF(AND(H62=3,I62=3),"FAVORABLE",IF(AND(H62=3,I62=4),"ALTO",IF(AND(H62=3,I62=5),"ALTO",IF(AND(H62=4,I62=1),"MODERADO",IF(AND(H62=4,I62=2),"FAVORABLE",IF(AND(H62=4,I62=3),"FAVORABLE",IF(AND(H62=4,I62=4),"ALTO",IF(AND(H62=4,I62=5),"ALTO",IF(AND(H62=5,I62=1),"FAVORABLE",IF(AND(H62=5,I62=2),"FAVORABLE",IF(AND(H62=5,I62=3),"ALTO",IF(AND(H62=5,I62=4),"ALTO",IF(AND(H62=5,I62=5),"ALTO",""))))))))))))))))))))))))))</f>
        <v/>
      </c>
      <c r="L62" s="163" t="n"/>
      <c r="M62" s="163" t="n"/>
      <c r="N62" s="163" t="n"/>
      <c r="O62" s="163" t="n"/>
      <c r="P62" s="163" t="n"/>
      <c r="Q62" s="163" t="n"/>
      <c r="R62" s="163" t="n"/>
      <c r="S62" s="163" t="n"/>
      <c r="T62" s="163">
        <f>IFERROR(SUM(O62:S62),"")</f>
        <v/>
      </c>
      <c r="U62" s="163" t="n"/>
      <c r="V62" s="163" t="n"/>
      <c r="W62" s="163" t="n"/>
      <c r="X62" s="163" t="n"/>
      <c r="Y62" s="164">
        <f>IF(J62="","",IF(OR(N62="",N62="IMPACTO"),H62,IF(T62&lt;=50,H62,IF(AND(T62&lt;=75,H62&lt;5),H62+1,IF(AND(T62&lt;=75,H62=5),H62,IF(AND(T62&lt;=100,H62&lt;4),H62+2,IF(AND(T62&lt;=100,H62=4),H62+1,IF(AND(T62&lt;=100,H62=5),H62,""))))))))</f>
        <v/>
      </c>
      <c r="Z62" s="164">
        <f>IF(J62="","",IF(OR(N62="",N62="PROBABILIDAD"),I62,IF(T62&lt;=50,I62,IF(AND(T62&lt;=75,I62&lt;5),I62+1,IF(AND(T62&lt;=75,I62=5),I62,IF(AND(T62&lt;=100,I62&lt;4),I62+2,IF(AND(T62&lt;=100,I62=4),I62+1,IF(AND(T62&lt;=100,I62=5),I62,""))))))))</f>
        <v/>
      </c>
      <c r="AA62" s="164">
        <f>IF(OR(Y62="",Z62=""),"",Y62*Z62)</f>
        <v/>
      </c>
      <c r="AB62" s="652">
        <f>IF(AA62="","",IF(AND(Y62=1,Z62=1),"BAJO",IF(AND(Y62=1,Z62=2),"MODERADO",IF(AND(Y62=1,Z62=3),"MODERADO",IF(AND(Y62=1,Z62=4),"MODERADO",IF(AND(Y62=1,Z62=5),"MODERADO",IF(AND(Y62=2,Z62=1),"BAJO",IF(AND(Y62=2,Z62=2),"MODERADO",IF(AND(Y62=2,Z62=3),"MODERADO",IF(AND(Y62=2,Z62=4),"FAVORABLE",IF(AND(Y62=2,Z62=5),"FAVORABLE",IF(AND(Y62=3,Z62=1),"BAJO",IF(AND(Y62=3,Z62=2),"MODERADO",IF(AND(Y62=3,Z62=3),"FAVORABLE",IF(AND(Y62=3,Z62=4),"FAVORABLE",IF(AND(Y62=3,Z62=5),"FAVORABLE",IF(AND(Y62=4,Z62=1),"BAJO",IF(AND(Y62=4,Z62=2),"MODERADO",IF(AND(Y62=4,Z62=3),"FAVORABLE",IF(AND(Y62=4,Z62=4),"FAVORABLE",IF(AND(Y62=4,Z62=5),"ALTO",IF(AND(Y62=5,Z62=1),"BAJO",IF(AND(Y62=5,Z62=2),"MODERADO",IF(AND(Y62=5,Z62=3),"FAVORABLE",IF(AND(Y62=5,Z62=4),"ALTO",IF(AND(Y62=5,Z62=5),"ALTO",""))))))))))))))))))))))))))</f>
        <v/>
      </c>
      <c r="AC62" s="645" t="n"/>
      <c r="AD62" s="646" t="n"/>
      <c r="AE62" s="645" t="n"/>
      <c r="AF62" s="646" t="n"/>
      <c r="AG62" s="645" t="n"/>
      <c r="AH62" s="646" t="n"/>
      <c r="AI62" s="645" t="n"/>
      <c r="AJ62" s="646" t="n"/>
      <c r="AK62" s="645" t="n"/>
      <c r="AL62" s="646" t="n"/>
      <c r="AM62" s="645" t="n"/>
      <c r="AN62" s="646" t="n"/>
    </row>
    <row r="63" customFormat="1" s="647">
      <c r="A63" s="638">
        <f>IF(AND(Y63=1,Z63=1),1,IF(AND(Y63=1,Z63=2),2,IF(AND(Y63=1,Z63=3),3,IF(AND(Y63=1,Z63=4),4,IF(AND(Y63=1,Z63=5),5,IF(AND(Y63=2,Z63=1),6,IF(AND(Y63=2,Z63=2),7,IF(AND(Y63=2,Z63=3),8,IF(AND(Y63=2,Z63=4),9,IF(AND(Y63=2,Z63=5),10,IF(AND(Y63=3,Z63=1),11,IF(AND(Y63=3,Z63=2),12,IF(AND(Y63=3,Z63=3),13,IF(AND(Y63=3,Z63=4),14,IF(AND(Y63=3,Z63=5),15,IF(AND(Y63=4,Z63=1),16,IF(AND(Y63=4,Z63=2),17,IF(AND(Y63=4,Z63=3),18,IF(AND(Y63=4,Z63=4),19,IF(AND(Y63=4,Z63=5),20,IF(AND(Y63=5,Z63=1),21,IF(AND(Y63=5,Z63=2),22,IF(AND(Y63=5,Z63=3),23,IF(AND(Y63=5,Z63=4),24,IF(AND(Y63=5,Z63=5),25,"")))))))))))))))))))))))))</f>
        <v/>
      </c>
      <c r="B63" s="638">
        <f>IF(A63="","",(COUNTIF($A$10:A63,A63))/100)</f>
        <v/>
      </c>
      <c r="C63" s="638">
        <f>IFERROR(A63+B63,"")</f>
        <v/>
      </c>
      <c r="D63" s="30" t="n">
        <v>54</v>
      </c>
      <c r="E63" s="163" t="n"/>
      <c r="F63" s="163" t="n"/>
      <c r="G63" s="163" t="n"/>
      <c r="H63" s="164" t="n"/>
      <c r="I63" s="164" t="n"/>
      <c r="J63" s="164">
        <f>IF(OR(H63="",I63=""),"",H63*I63)</f>
        <v/>
      </c>
      <c r="K63" s="652">
        <f>IF(J63="","",IF(AND(H63=1,I63=1),"BAJO",IF(AND(H63=1,I63=2),"BAJO",IF(AND(H63=1,I63=3),"MODERADO",IF(AND(H63=1,I63=4),"FAVORABLE",IF(AND(H63=1,I63=5),"FAVORABLE",IF(AND(H63=2,I63=1),"BAJO",IF(AND(H63=2,I63=2),"BAJO",IF(AND(H63=2,I63=3),"MODERADO",IF(AND(H63=2,I63=4),"FAVORABLE",IF(AND(H63=2,I63=5),"ALTO",IF(AND(H63=3,I63=1),"BAJO",IF(AND(H63=3,I63=2),"MODERADO",IF(AND(H63=3,I63=3),"FAVORABLE",IF(AND(H63=3,I63=4),"ALTO",IF(AND(H63=3,I63=5),"ALTO",IF(AND(H63=4,I63=1),"MODERADO",IF(AND(H63=4,I63=2),"FAVORABLE",IF(AND(H63=4,I63=3),"FAVORABLE",IF(AND(H63=4,I63=4),"ALTO",IF(AND(H63=4,I63=5),"ALTO",IF(AND(H63=5,I63=1),"FAVORABLE",IF(AND(H63=5,I63=2),"FAVORABLE",IF(AND(H63=5,I63=3),"ALTO",IF(AND(H63=5,I63=4),"ALTO",IF(AND(H63=5,I63=5),"ALTO",""))))))))))))))))))))))))))</f>
        <v/>
      </c>
      <c r="L63" s="163" t="n"/>
      <c r="M63" s="163" t="n"/>
      <c r="N63" s="163" t="n"/>
      <c r="O63" s="163" t="n"/>
      <c r="P63" s="163" t="n"/>
      <c r="Q63" s="163" t="n"/>
      <c r="R63" s="163" t="n"/>
      <c r="S63" s="163" t="n"/>
      <c r="T63" s="163">
        <f>IFERROR(SUM(O63:S63),"")</f>
        <v/>
      </c>
      <c r="U63" s="163" t="n"/>
      <c r="V63" s="163" t="n"/>
      <c r="W63" s="163" t="n"/>
      <c r="X63" s="163" t="n"/>
      <c r="Y63" s="164">
        <f>IF(J63="","",IF(OR(N63="",N63="IMPACTO"),H63,IF(T63&lt;=50,H63,IF(AND(T63&lt;=75,H63&lt;5),H63+1,IF(AND(T63&lt;=75,H63=5),H63,IF(AND(T63&lt;=100,H63&lt;4),H63+2,IF(AND(T63&lt;=100,H63=4),H63+1,IF(AND(T63&lt;=100,H63=5),H63,""))))))))</f>
        <v/>
      </c>
      <c r="Z63" s="164">
        <f>IF(J63="","",IF(OR(N63="",N63="PROBABILIDAD"),I63,IF(T63&lt;=50,I63,IF(AND(T63&lt;=75,I63&lt;5),I63+1,IF(AND(T63&lt;=75,I63=5),I63,IF(AND(T63&lt;=100,I63&lt;4),I63+2,IF(AND(T63&lt;=100,I63=4),I63+1,IF(AND(T63&lt;=100,I63=5),I63,""))))))))</f>
        <v/>
      </c>
      <c r="AA63" s="164">
        <f>IF(OR(Y63="",Z63=""),"",Y63*Z63)</f>
        <v/>
      </c>
      <c r="AB63" s="652">
        <f>IF(AA63="","",IF(AND(Y63=1,Z63=1),"BAJO",IF(AND(Y63=1,Z63=2),"MODERADO",IF(AND(Y63=1,Z63=3),"MODERADO",IF(AND(Y63=1,Z63=4),"MODERADO",IF(AND(Y63=1,Z63=5),"MODERADO",IF(AND(Y63=2,Z63=1),"BAJO",IF(AND(Y63=2,Z63=2),"MODERADO",IF(AND(Y63=2,Z63=3),"MODERADO",IF(AND(Y63=2,Z63=4),"FAVORABLE",IF(AND(Y63=2,Z63=5),"FAVORABLE",IF(AND(Y63=3,Z63=1),"BAJO",IF(AND(Y63=3,Z63=2),"MODERADO",IF(AND(Y63=3,Z63=3),"FAVORABLE",IF(AND(Y63=3,Z63=4),"FAVORABLE",IF(AND(Y63=3,Z63=5),"FAVORABLE",IF(AND(Y63=4,Z63=1),"BAJO",IF(AND(Y63=4,Z63=2),"MODERADO",IF(AND(Y63=4,Z63=3),"FAVORABLE",IF(AND(Y63=4,Z63=4),"FAVORABLE",IF(AND(Y63=4,Z63=5),"ALTO",IF(AND(Y63=5,Z63=1),"BAJO",IF(AND(Y63=5,Z63=2),"MODERADO",IF(AND(Y63=5,Z63=3),"FAVORABLE",IF(AND(Y63=5,Z63=4),"ALTO",IF(AND(Y63=5,Z63=5),"ALTO",""))))))))))))))))))))))))))</f>
        <v/>
      </c>
      <c r="AC63" s="645" t="n"/>
      <c r="AD63" s="646" t="n"/>
      <c r="AE63" s="645" t="n"/>
      <c r="AF63" s="646" t="n"/>
      <c r="AG63" s="645" t="n"/>
      <c r="AH63" s="646" t="n"/>
      <c r="AI63" s="645" t="n"/>
      <c r="AJ63" s="646" t="n"/>
      <c r="AK63" s="645" t="n"/>
      <c r="AL63" s="646" t="n"/>
      <c r="AM63" s="645" t="n"/>
      <c r="AN63" s="646" t="n"/>
    </row>
    <row r="64" customFormat="1" s="647">
      <c r="A64" s="638">
        <f>IF(AND(Y64=1,Z64=1),1,IF(AND(Y64=1,Z64=2),2,IF(AND(Y64=1,Z64=3),3,IF(AND(Y64=1,Z64=4),4,IF(AND(Y64=1,Z64=5),5,IF(AND(Y64=2,Z64=1),6,IF(AND(Y64=2,Z64=2),7,IF(AND(Y64=2,Z64=3),8,IF(AND(Y64=2,Z64=4),9,IF(AND(Y64=2,Z64=5),10,IF(AND(Y64=3,Z64=1),11,IF(AND(Y64=3,Z64=2),12,IF(AND(Y64=3,Z64=3),13,IF(AND(Y64=3,Z64=4),14,IF(AND(Y64=3,Z64=5),15,IF(AND(Y64=4,Z64=1),16,IF(AND(Y64=4,Z64=2),17,IF(AND(Y64=4,Z64=3),18,IF(AND(Y64=4,Z64=4),19,IF(AND(Y64=4,Z64=5),20,IF(AND(Y64=5,Z64=1),21,IF(AND(Y64=5,Z64=2),22,IF(AND(Y64=5,Z64=3),23,IF(AND(Y64=5,Z64=4),24,IF(AND(Y64=5,Z64=5),25,"")))))))))))))))))))))))))</f>
        <v/>
      </c>
      <c r="B64" s="638">
        <f>IF(A64="","",(COUNTIF($A$10:A64,A64))/100)</f>
        <v/>
      </c>
      <c r="C64" s="638">
        <f>IFERROR(A64+B64,"")</f>
        <v/>
      </c>
      <c r="D64" s="30" t="n">
        <v>55</v>
      </c>
      <c r="E64" s="163" t="n"/>
      <c r="F64" s="163" t="n"/>
      <c r="G64" s="163" t="n"/>
      <c r="H64" s="164" t="n"/>
      <c r="I64" s="164" t="n"/>
      <c r="J64" s="164">
        <f>IF(OR(H64="",I64=""),"",H64*I64)</f>
        <v/>
      </c>
      <c r="K64" s="652">
        <f>IF(J64="","",IF(AND(H64=1,I64=1),"BAJO",IF(AND(H64=1,I64=2),"BAJO",IF(AND(H64=1,I64=3),"MODERADO",IF(AND(H64=1,I64=4),"FAVORABLE",IF(AND(H64=1,I64=5),"FAVORABLE",IF(AND(H64=2,I64=1),"BAJO",IF(AND(H64=2,I64=2),"BAJO",IF(AND(H64=2,I64=3),"MODERADO",IF(AND(H64=2,I64=4),"FAVORABLE",IF(AND(H64=2,I64=5),"ALTO",IF(AND(H64=3,I64=1),"BAJO",IF(AND(H64=3,I64=2),"MODERADO",IF(AND(H64=3,I64=3),"FAVORABLE",IF(AND(H64=3,I64=4),"ALTO",IF(AND(H64=3,I64=5),"ALTO",IF(AND(H64=4,I64=1),"MODERADO",IF(AND(H64=4,I64=2),"FAVORABLE",IF(AND(H64=4,I64=3),"FAVORABLE",IF(AND(H64=4,I64=4),"ALTO",IF(AND(H64=4,I64=5),"ALTO",IF(AND(H64=5,I64=1),"FAVORABLE",IF(AND(H64=5,I64=2),"FAVORABLE",IF(AND(H64=5,I64=3),"ALTO",IF(AND(H64=5,I64=4),"ALTO",IF(AND(H64=5,I64=5),"ALTO",""))))))))))))))))))))))))))</f>
        <v/>
      </c>
      <c r="L64" s="163" t="n"/>
      <c r="M64" s="163" t="n"/>
      <c r="N64" s="163" t="n"/>
      <c r="O64" s="163" t="n"/>
      <c r="P64" s="163" t="n"/>
      <c r="Q64" s="163" t="n"/>
      <c r="R64" s="163" t="n"/>
      <c r="S64" s="163" t="n"/>
      <c r="T64" s="163">
        <f>IFERROR(SUM(O64:S64),"")</f>
        <v/>
      </c>
      <c r="U64" s="163" t="n"/>
      <c r="V64" s="163" t="n"/>
      <c r="W64" s="163" t="n"/>
      <c r="X64" s="163" t="n"/>
      <c r="Y64" s="164">
        <f>IF(J64="","",IF(OR(N64="",N64="IMPACTO"),H64,IF(T64&lt;=50,H64,IF(AND(T64&lt;=75,H64&lt;5),H64+1,IF(AND(T64&lt;=75,H64=5),H64,IF(AND(T64&lt;=100,H64&lt;4),H64+2,IF(AND(T64&lt;=100,H64=4),H64+1,IF(AND(T64&lt;=100,H64=5),H64,""))))))))</f>
        <v/>
      </c>
      <c r="Z64" s="164">
        <f>IF(J64="","",IF(OR(N64="",N64="PROBABILIDAD"),I64,IF(T64&lt;=50,I64,IF(AND(T64&lt;=75,I64&lt;5),I64+1,IF(AND(T64&lt;=75,I64=5),I64,IF(AND(T64&lt;=100,I64&lt;4),I64+2,IF(AND(T64&lt;=100,I64=4),I64+1,IF(AND(T64&lt;=100,I64=5),I64,""))))))))</f>
        <v/>
      </c>
      <c r="AA64" s="164">
        <f>IF(OR(Y64="",Z64=""),"",Y64*Z64)</f>
        <v/>
      </c>
      <c r="AB64" s="652">
        <f>IF(AA64="","",IF(AND(Y64=1,Z64=1),"BAJO",IF(AND(Y64=1,Z64=2),"MODERADO",IF(AND(Y64=1,Z64=3),"MODERADO",IF(AND(Y64=1,Z64=4),"MODERADO",IF(AND(Y64=1,Z64=5),"MODERADO",IF(AND(Y64=2,Z64=1),"BAJO",IF(AND(Y64=2,Z64=2),"MODERADO",IF(AND(Y64=2,Z64=3),"MODERADO",IF(AND(Y64=2,Z64=4),"FAVORABLE",IF(AND(Y64=2,Z64=5),"FAVORABLE",IF(AND(Y64=3,Z64=1),"BAJO",IF(AND(Y64=3,Z64=2),"MODERADO",IF(AND(Y64=3,Z64=3),"FAVORABLE",IF(AND(Y64=3,Z64=4),"FAVORABLE",IF(AND(Y64=3,Z64=5),"FAVORABLE",IF(AND(Y64=4,Z64=1),"BAJO",IF(AND(Y64=4,Z64=2),"MODERADO",IF(AND(Y64=4,Z64=3),"FAVORABLE",IF(AND(Y64=4,Z64=4),"FAVORABLE",IF(AND(Y64=4,Z64=5),"ALTO",IF(AND(Y64=5,Z64=1),"BAJO",IF(AND(Y64=5,Z64=2),"MODERADO",IF(AND(Y64=5,Z64=3),"FAVORABLE",IF(AND(Y64=5,Z64=4),"ALTO",IF(AND(Y64=5,Z64=5),"ALTO",""))))))))))))))))))))))))))</f>
        <v/>
      </c>
      <c r="AC64" s="645" t="n"/>
      <c r="AD64" s="646" t="n"/>
      <c r="AE64" s="645" t="n"/>
      <c r="AF64" s="646" t="n"/>
      <c r="AG64" s="645" t="n"/>
      <c r="AH64" s="646" t="n"/>
      <c r="AI64" s="645" t="n"/>
      <c r="AJ64" s="646" t="n"/>
      <c r="AK64" s="645" t="n"/>
      <c r="AL64" s="646" t="n"/>
      <c r="AM64" s="645" t="n"/>
      <c r="AN64" s="646" t="n"/>
    </row>
    <row r="65" customFormat="1" s="647">
      <c r="A65" s="638">
        <f>IF(AND(Y65=1,Z65=1),1,IF(AND(Y65=1,Z65=2),2,IF(AND(Y65=1,Z65=3),3,IF(AND(Y65=1,Z65=4),4,IF(AND(Y65=1,Z65=5),5,IF(AND(Y65=2,Z65=1),6,IF(AND(Y65=2,Z65=2),7,IF(AND(Y65=2,Z65=3),8,IF(AND(Y65=2,Z65=4),9,IF(AND(Y65=2,Z65=5),10,IF(AND(Y65=3,Z65=1),11,IF(AND(Y65=3,Z65=2),12,IF(AND(Y65=3,Z65=3),13,IF(AND(Y65=3,Z65=4),14,IF(AND(Y65=3,Z65=5),15,IF(AND(Y65=4,Z65=1),16,IF(AND(Y65=4,Z65=2),17,IF(AND(Y65=4,Z65=3),18,IF(AND(Y65=4,Z65=4),19,IF(AND(Y65=4,Z65=5),20,IF(AND(Y65=5,Z65=1),21,IF(AND(Y65=5,Z65=2),22,IF(AND(Y65=5,Z65=3),23,IF(AND(Y65=5,Z65=4),24,IF(AND(Y65=5,Z65=5),25,"")))))))))))))))))))))))))</f>
        <v/>
      </c>
      <c r="B65" s="638">
        <f>IF(A65="","",(COUNTIF($A$10:A65,A65))/100)</f>
        <v/>
      </c>
      <c r="C65" s="638">
        <f>IFERROR(A65+B65,"")</f>
        <v/>
      </c>
      <c r="D65" s="30" t="n">
        <v>56</v>
      </c>
      <c r="E65" s="163" t="n"/>
      <c r="F65" s="163" t="n"/>
      <c r="G65" s="163" t="n"/>
      <c r="H65" s="164" t="n"/>
      <c r="I65" s="164" t="n"/>
      <c r="J65" s="164">
        <f>IF(OR(H65="",I65=""),"",H65*I65)</f>
        <v/>
      </c>
      <c r="K65" s="652">
        <f>IF(J65="","",IF(AND(H65=1,I65=1),"BAJO",IF(AND(H65=1,I65=2),"BAJO",IF(AND(H65=1,I65=3),"MODERADO",IF(AND(H65=1,I65=4),"FAVORABLE",IF(AND(H65=1,I65=5),"FAVORABLE",IF(AND(H65=2,I65=1),"BAJO",IF(AND(H65=2,I65=2),"BAJO",IF(AND(H65=2,I65=3),"MODERADO",IF(AND(H65=2,I65=4),"FAVORABLE",IF(AND(H65=2,I65=5),"ALTO",IF(AND(H65=3,I65=1),"BAJO",IF(AND(H65=3,I65=2),"MODERADO",IF(AND(H65=3,I65=3),"FAVORABLE",IF(AND(H65=3,I65=4),"ALTO",IF(AND(H65=3,I65=5),"ALTO",IF(AND(H65=4,I65=1),"MODERADO",IF(AND(H65=4,I65=2),"FAVORABLE",IF(AND(H65=4,I65=3),"FAVORABLE",IF(AND(H65=4,I65=4),"ALTO",IF(AND(H65=4,I65=5),"ALTO",IF(AND(H65=5,I65=1),"FAVORABLE",IF(AND(H65=5,I65=2),"FAVORABLE",IF(AND(H65=5,I65=3),"ALTO",IF(AND(H65=5,I65=4),"ALTO",IF(AND(H65=5,I65=5),"ALTO",""))))))))))))))))))))))))))</f>
        <v/>
      </c>
      <c r="L65" s="163" t="n"/>
      <c r="M65" s="163" t="n"/>
      <c r="N65" s="163" t="n"/>
      <c r="O65" s="163" t="n"/>
      <c r="P65" s="163" t="n"/>
      <c r="Q65" s="163" t="n"/>
      <c r="R65" s="163" t="n"/>
      <c r="S65" s="163" t="n"/>
      <c r="T65" s="163">
        <f>IFERROR(SUM(O65:S65),"")</f>
        <v/>
      </c>
      <c r="U65" s="163" t="n"/>
      <c r="V65" s="163" t="n"/>
      <c r="W65" s="163" t="n"/>
      <c r="X65" s="163" t="n"/>
      <c r="Y65" s="164">
        <f>IF(J65="","",IF(OR(N65="",N65="IMPACTO"),H65,IF(T65&lt;=50,H65,IF(AND(T65&lt;=75,H65&lt;5),H65+1,IF(AND(T65&lt;=75,H65=5),H65,IF(AND(T65&lt;=100,H65&lt;4),H65+2,IF(AND(T65&lt;=100,H65=4),H65+1,IF(AND(T65&lt;=100,H65=5),H65,""))))))))</f>
        <v/>
      </c>
      <c r="Z65" s="164">
        <f>IF(J65="","",IF(OR(N65="",N65="PROBABILIDAD"),I65,IF(T65&lt;=50,I65,IF(AND(T65&lt;=75,I65&lt;5),I65+1,IF(AND(T65&lt;=75,I65=5),I65,IF(AND(T65&lt;=100,I65&lt;4),I65+2,IF(AND(T65&lt;=100,I65=4),I65+1,IF(AND(T65&lt;=100,I65=5),I65,""))))))))</f>
        <v/>
      </c>
      <c r="AA65" s="164">
        <f>IF(OR(Y65="",Z65=""),"",Y65*Z65)</f>
        <v/>
      </c>
      <c r="AB65" s="652">
        <f>IF(AA65="","",IF(AND(Y65=1,Z65=1),"BAJO",IF(AND(Y65=1,Z65=2),"MODERADO",IF(AND(Y65=1,Z65=3),"MODERADO",IF(AND(Y65=1,Z65=4),"MODERADO",IF(AND(Y65=1,Z65=5),"MODERADO",IF(AND(Y65=2,Z65=1),"BAJO",IF(AND(Y65=2,Z65=2),"MODERADO",IF(AND(Y65=2,Z65=3),"MODERADO",IF(AND(Y65=2,Z65=4),"FAVORABLE",IF(AND(Y65=2,Z65=5),"FAVORABLE",IF(AND(Y65=3,Z65=1),"BAJO",IF(AND(Y65=3,Z65=2),"MODERADO",IF(AND(Y65=3,Z65=3),"FAVORABLE",IF(AND(Y65=3,Z65=4),"FAVORABLE",IF(AND(Y65=3,Z65=5),"FAVORABLE",IF(AND(Y65=4,Z65=1),"BAJO",IF(AND(Y65=4,Z65=2),"MODERADO",IF(AND(Y65=4,Z65=3),"FAVORABLE",IF(AND(Y65=4,Z65=4),"FAVORABLE",IF(AND(Y65=4,Z65=5),"ALTO",IF(AND(Y65=5,Z65=1),"BAJO",IF(AND(Y65=5,Z65=2),"MODERADO",IF(AND(Y65=5,Z65=3),"FAVORABLE",IF(AND(Y65=5,Z65=4),"ALTO",IF(AND(Y65=5,Z65=5),"ALTO",""))))))))))))))))))))))))))</f>
        <v/>
      </c>
      <c r="AC65" s="645" t="n"/>
      <c r="AD65" s="646" t="n"/>
      <c r="AE65" s="645" t="n"/>
      <c r="AF65" s="646" t="n"/>
      <c r="AG65" s="645" t="n"/>
      <c r="AH65" s="646" t="n"/>
      <c r="AI65" s="645" t="n"/>
      <c r="AJ65" s="646" t="n"/>
      <c r="AK65" s="645" t="n"/>
      <c r="AL65" s="646" t="n"/>
      <c r="AM65" s="645" t="n"/>
      <c r="AN65" s="646" t="n"/>
    </row>
    <row r="66" customFormat="1" s="647">
      <c r="A66" s="638">
        <f>IF(AND(Y66=1,Z66=1),1,IF(AND(Y66=1,Z66=2),2,IF(AND(Y66=1,Z66=3),3,IF(AND(Y66=1,Z66=4),4,IF(AND(Y66=1,Z66=5),5,IF(AND(Y66=2,Z66=1),6,IF(AND(Y66=2,Z66=2),7,IF(AND(Y66=2,Z66=3),8,IF(AND(Y66=2,Z66=4),9,IF(AND(Y66=2,Z66=5),10,IF(AND(Y66=3,Z66=1),11,IF(AND(Y66=3,Z66=2),12,IF(AND(Y66=3,Z66=3),13,IF(AND(Y66=3,Z66=4),14,IF(AND(Y66=3,Z66=5),15,IF(AND(Y66=4,Z66=1),16,IF(AND(Y66=4,Z66=2),17,IF(AND(Y66=4,Z66=3),18,IF(AND(Y66=4,Z66=4),19,IF(AND(Y66=4,Z66=5),20,IF(AND(Y66=5,Z66=1),21,IF(AND(Y66=5,Z66=2),22,IF(AND(Y66=5,Z66=3),23,IF(AND(Y66=5,Z66=4),24,IF(AND(Y66=5,Z66=5),25,"")))))))))))))))))))))))))</f>
        <v/>
      </c>
      <c r="B66" s="638">
        <f>IF(A66="","",(COUNTIF($A$10:A66,A66))/100)</f>
        <v/>
      </c>
      <c r="C66" s="638">
        <f>IFERROR(A66+B66,"")</f>
        <v/>
      </c>
      <c r="D66" s="30" t="n">
        <v>57</v>
      </c>
      <c r="E66" s="163" t="n"/>
      <c r="F66" s="163" t="n"/>
      <c r="G66" s="163" t="n"/>
      <c r="H66" s="164" t="n"/>
      <c r="I66" s="164" t="n"/>
      <c r="J66" s="164">
        <f>IF(OR(H66="",I66=""),"",H66*I66)</f>
        <v/>
      </c>
      <c r="K66" s="652">
        <f>IF(J66="","",IF(AND(H66=1,I66=1),"BAJO",IF(AND(H66=1,I66=2),"BAJO",IF(AND(H66=1,I66=3),"MODERADO",IF(AND(H66=1,I66=4),"FAVORABLE",IF(AND(H66=1,I66=5),"FAVORABLE",IF(AND(H66=2,I66=1),"BAJO",IF(AND(H66=2,I66=2),"BAJO",IF(AND(H66=2,I66=3),"MODERADO",IF(AND(H66=2,I66=4),"FAVORABLE",IF(AND(H66=2,I66=5),"ALTO",IF(AND(H66=3,I66=1),"BAJO",IF(AND(H66=3,I66=2),"MODERADO",IF(AND(H66=3,I66=3),"FAVORABLE",IF(AND(H66=3,I66=4),"ALTO",IF(AND(H66=3,I66=5),"ALTO",IF(AND(H66=4,I66=1),"MODERADO",IF(AND(H66=4,I66=2),"FAVORABLE",IF(AND(H66=4,I66=3),"FAVORABLE",IF(AND(H66=4,I66=4),"ALTO",IF(AND(H66=4,I66=5),"ALTO",IF(AND(H66=5,I66=1),"FAVORABLE",IF(AND(H66=5,I66=2),"FAVORABLE",IF(AND(H66=5,I66=3),"ALTO",IF(AND(H66=5,I66=4),"ALTO",IF(AND(H66=5,I66=5),"ALTO",""))))))))))))))))))))))))))</f>
        <v/>
      </c>
      <c r="L66" s="163" t="n"/>
      <c r="M66" s="163" t="n"/>
      <c r="N66" s="163" t="n"/>
      <c r="O66" s="163" t="n"/>
      <c r="P66" s="163" t="n"/>
      <c r="Q66" s="163" t="n"/>
      <c r="R66" s="163" t="n"/>
      <c r="S66" s="163" t="n"/>
      <c r="T66" s="163">
        <f>IFERROR(SUM(O66:S66),"")</f>
        <v/>
      </c>
      <c r="U66" s="163" t="n"/>
      <c r="V66" s="163" t="n"/>
      <c r="W66" s="163" t="n"/>
      <c r="X66" s="163" t="n"/>
      <c r="Y66" s="164">
        <f>IF(J66="","",IF(OR(N66="",N66="IMPACTO"),H66,IF(T66&lt;=50,H66,IF(AND(T66&lt;=75,H66&lt;5),H66+1,IF(AND(T66&lt;=75,H66=5),H66,IF(AND(T66&lt;=100,H66&lt;4),H66+2,IF(AND(T66&lt;=100,H66=4),H66+1,IF(AND(T66&lt;=100,H66=5),H66,""))))))))</f>
        <v/>
      </c>
      <c r="Z66" s="164">
        <f>IF(J66="","",IF(OR(N66="",N66="PROBABILIDAD"),I66,IF(T66&lt;=50,I66,IF(AND(T66&lt;=75,I66&lt;5),I66+1,IF(AND(T66&lt;=75,I66=5),I66,IF(AND(T66&lt;=100,I66&lt;4),I66+2,IF(AND(T66&lt;=100,I66=4),I66+1,IF(AND(T66&lt;=100,I66=5),I66,""))))))))</f>
        <v/>
      </c>
      <c r="AA66" s="164">
        <f>IF(OR(Y66="",Z66=""),"",Y66*Z66)</f>
        <v/>
      </c>
      <c r="AB66" s="652">
        <f>IF(AA66="","",IF(AND(Y66=1,Z66=1),"BAJO",IF(AND(Y66=1,Z66=2),"MODERADO",IF(AND(Y66=1,Z66=3),"MODERADO",IF(AND(Y66=1,Z66=4),"MODERADO",IF(AND(Y66=1,Z66=5),"MODERADO",IF(AND(Y66=2,Z66=1),"BAJO",IF(AND(Y66=2,Z66=2),"MODERADO",IF(AND(Y66=2,Z66=3),"MODERADO",IF(AND(Y66=2,Z66=4),"FAVORABLE",IF(AND(Y66=2,Z66=5),"FAVORABLE",IF(AND(Y66=3,Z66=1),"BAJO",IF(AND(Y66=3,Z66=2),"MODERADO",IF(AND(Y66=3,Z66=3),"FAVORABLE",IF(AND(Y66=3,Z66=4),"FAVORABLE",IF(AND(Y66=3,Z66=5),"FAVORABLE",IF(AND(Y66=4,Z66=1),"BAJO",IF(AND(Y66=4,Z66=2),"MODERADO",IF(AND(Y66=4,Z66=3),"FAVORABLE",IF(AND(Y66=4,Z66=4),"FAVORABLE",IF(AND(Y66=4,Z66=5),"ALTO",IF(AND(Y66=5,Z66=1),"BAJO",IF(AND(Y66=5,Z66=2),"MODERADO",IF(AND(Y66=5,Z66=3),"FAVORABLE",IF(AND(Y66=5,Z66=4),"ALTO",IF(AND(Y66=5,Z66=5),"ALTO",""))))))))))))))))))))))))))</f>
        <v/>
      </c>
      <c r="AC66" s="645" t="n"/>
      <c r="AD66" s="646" t="n"/>
      <c r="AE66" s="645" t="n"/>
      <c r="AF66" s="646" t="n"/>
      <c r="AG66" s="645" t="n"/>
      <c r="AH66" s="646" t="n"/>
      <c r="AI66" s="645" t="n"/>
      <c r="AJ66" s="646" t="n"/>
      <c r="AK66" s="645" t="n"/>
      <c r="AL66" s="646" t="n"/>
      <c r="AM66" s="645" t="n"/>
      <c r="AN66" s="646" t="n"/>
    </row>
    <row r="67" customFormat="1" s="647">
      <c r="A67" s="638">
        <f>IF(AND(Y67=1,Z67=1),1,IF(AND(Y67=1,Z67=2),2,IF(AND(Y67=1,Z67=3),3,IF(AND(Y67=1,Z67=4),4,IF(AND(Y67=1,Z67=5),5,IF(AND(Y67=2,Z67=1),6,IF(AND(Y67=2,Z67=2),7,IF(AND(Y67=2,Z67=3),8,IF(AND(Y67=2,Z67=4),9,IF(AND(Y67=2,Z67=5),10,IF(AND(Y67=3,Z67=1),11,IF(AND(Y67=3,Z67=2),12,IF(AND(Y67=3,Z67=3),13,IF(AND(Y67=3,Z67=4),14,IF(AND(Y67=3,Z67=5),15,IF(AND(Y67=4,Z67=1),16,IF(AND(Y67=4,Z67=2),17,IF(AND(Y67=4,Z67=3),18,IF(AND(Y67=4,Z67=4),19,IF(AND(Y67=4,Z67=5),20,IF(AND(Y67=5,Z67=1),21,IF(AND(Y67=5,Z67=2),22,IF(AND(Y67=5,Z67=3),23,IF(AND(Y67=5,Z67=4),24,IF(AND(Y67=5,Z67=5),25,"")))))))))))))))))))))))))</f>
        <v/>
      </c>
      <c r="B67" s="638">
        <f>IF(A67="","",(COUNTIF($A$10:A67,A67))/100)</f>
        <v/>
      </c>
      <c r="C67" s="638">
        <f>IFERROR(A67+B67,"")</f>
        <v/>
      </c>
      <c r="D67" s="30" t="n">
        <v>58</v>
      </c>
      <c r="E67" s="163" t="n"/>
      <c r="F67" s="163" t="n"/>
      <c r="G67" s="163" t="n"/>
      <c r="H67" s="164" t="n"/>
      <c r="I67" s="164" t="n"/>
      <c r="J67" s="164">
        <f>IF(OR(H67="",I67=""),"",H67*I67)</f>
        <v/>
      </c>
      <c r="K67" s="652">
        <f>IF(J67="","",IF(AND(H67=1,I67=1),"BAJO",IF(AND(H67=1,I67=2),"BAJO",IF(AND(H67=1,I67=3),"MODERADO",IF(AND(H67=1,I67=4),"FAVORABLE",IF(AND(H67=1,I67=5),"FAVORABLE",IF(AND(H67=2,I67=1),"BAJO",IF(AND(H67=2,I67=2),"BAJO",IF(AND(H67=2,I67=3),"MODERADO",IF(AND(H67=2,I67=4),"FAVORABLE",IF(AND(H67=2,I67=5),"ALTO",IF(AND(H67=3,I67=1),"BAJO",IF(AND(H67=3,I67=2),"MODERADO",IF(AND(H67=3,I67=3),"FAVORABLE",IF(AND(H67=3,I67=4),"ALTO",IF(AND(H67=3,I67=5),"ALTO",IF(AND(H67=4,I67=1),"MODERADO",IF(AND(H67=4,I67=2),"FAVORABLE",IF(AND(H67=4,I67=3),"FAVORABLE",IF(AND(H67=4,I67=4),"ALTO",IF(AND(H67=4,I67=5),"ALTO",IF(AND(H67=5,I67=1),"FAVORABLE",IF(AND(H67=5,I67=2),"FAVORABLE",IF(AND(H67=5,I67=3),"ALTO",IF(AND(H67=5,I67=4),"ALTO",IF(AND(H67=5,I67=5),"ALTO",""))))))))))))))))))))))))))</f>
        <v/>
      </c>
      <c r="L67" s="163" t="n"/>
      <c r="M67" s="163" t="n"/>
      <c r="N67" s="163" t="n"/>
      <c r="O67" s="163" t="n"/>
      <c r="P67" s="163" t="n"/>
      <c r="Q67" s="163" t="n"/>
      <c r="R67" s="163" t="n"/>
      <c r="S67" s="163" t="n"/>
      <c r="T67" s="163">
        <f>IFERROR(SUM(O67:S67),"")</f>
        <v/>
      </c>
      <c r="U67" s="163" t="n"/>
      <c r="V67" s="163" t="n"/>
      <c r="W67" s="163" t="n"/>
      <c r="X67" s="163" t="n"/>
      <c r="Y67" s="164">
        <f>IF(J67="","",IF(OR(N67="",N67="IMPACTO"),H67,IF(T67&lt;=50,H67,IF(AND(T67&lt;=75,H67&lt;5),H67+1,IF(AND(T67&lt;=75,H67=5),H67,IF(AND(T67&lt;=100,H67&lt;4),H67+2,IF(AND(T67&lt;=100,H67=4),H67+1,IF(AND(T67&lt;=100,H67=5),H67,""))))))))</f>
        <v/>
      </c>
      <c r="Z67" s="164">
        <f>IF(J67="","",IF(OR(N67="",N67="PROBABILIDAD"),I67,IF(T67&lt;=50,I67,IF(AND(T67&lt;=75,I67&lt;5),I67+1,IF(AND(T67&lt;=75,I67=5),I67,IF(AND(T67&lt;=100,I67&lt;4),I67+2,IF(AND(T67&lt;=100,I67=4),I67+1,IF(AND(T67&lt;=100,I67=5),I67,""))))))))</f>
        <v/>
      </c>
      <c r="AA67" s="164">
        <f>IF(OR(Y67="",Z67=""),"",Y67*Z67)</f>
        <v/>
      </c>
      <c r="AB67" s="652">
        <f>IF(AA67="","",IF(AND(Y67=1,Z67=1),"BAJO",IF(AND(Y67=1,Z67=2),"MODERADO",IF(AND(Y67=1,Z67=3),"MODERADO",IF(AND(Y67=1,Z67=4),"MODERADO",IF(AND(Y67=1,Z67=5),"MODERADO",IF(AND(Y67=2,Z67=1),"BAJO",IF(AND(Y67=2,Z67=2),"MODERADO",IF(AND(Y67=2,Z67=3),"MODERADO",IF(AND(Y67=2,Z67=4),"FAVORABLE",IF(AND(Y67=2,Z67=5),"FAVORABLE",IF(AND(Y67=3,Z67=1),"BAJO",IF(AND(Y67=3,Z67=2),"MODERADO",IF(AND(Y67=3,Z67=3),"FAVORABLE",IF(AND(Y67=3,Z67=4),"FAVORABLE",IF(AND(Y67=3,Z67=5),"FAVORABLE",IF(AND(Y67=4,Z67=1),"BAJO",IF(AND(Y67=4,Z67=2),"MODERADO",IF(AND(Y67=4,Z67=3),"FAVORABLE",IF(AND(Y67=4,Z67=4),"FAVORABLE",IF(AND(Y67=4,Z67=5),"ALTO",IF(AND(Y67=5,Z67=1),"BAJO",IF(AND(Y67=5,Z67=2),"MODERADO",IF(AND(Y67=5,Z67=3),"FAVORABLE",IF(AND(Y67=5,Z67=4),"ALTO",IF(AND(Y67=5,Z67=5),"ALTO",""))))))))))))))))))))))))))</f>
        <v/>
      </c>
      <c r="AC67" s="645" t="n"/>
      <c r="AD67" s="646" t="n"/>
      <c r="AE67" s="645" t="n"/>
      <c r="AF67" s="646" t="n"/>
      <c r="AG67" s="645" t="n"/>
      <c r="AH67" s="646" t="n"/>
      <c r="AI67" s="645" t="n"/>
      <c r="AJ67" s="646" t="n"/>
      <c r="AK67" s="645" t="n"/>
      <c r="AL67" s="646" t="n"/>
      <c r="AM67" s="645" t="n"/>
      <c r="AN67" s="646" t="n"/>
    </row>
    <row r="68" customFormat="1" s="647">
      <c r="A68" s="638">
        <f>IF(AND(Y68=1,Z68=1),1,IF(AND(Y68=1,Z68=2),2,IF(AND(Y68=1,Z68=3),3,IF(AND(Y68=1,Z68=4),4,IF(AND(Y68=1,Z68=5),5,IF(AND(Y68=2,Z68=1),6,IF(AND(Y68=2,Z68=2),7,IF(AND(Y68=2,Z68=3),8,IF(AND(Y68=2,Z68=4),9,IF(AND(Y68=2,Z68=5),10,IF(AND(Y68=3,Z68=1),11,IF(AND(Y68=3,Z68=2),12,IF(AND(Y68=3,Z68=3),13,IF(AND(Y68=3,Z68=4),14,IF(AND(Y68=3,Z68=5),15,IF(AND(Y68=4,Z68=1),16,IF(AND(Y68=4,Z68=2),17,IF(AND(Y68=4,Z68=3),18,IF(AND(Y68=4,Z68=4),19,IF(AND(Y68=4,Z68=5),20,IF(AND(Y68=5,Z68=1),21,IF(AND(Y68=5,Z68=2),22,IF(AND(Y68=5,Z68=3),23,IF(AND(Y68=5,Z68=4),24,IF(AND(Y68=5,Z68=5),25,"")))))))))))))))))))))))))</f>
        <v/>
      </c>
      <c r="B68" s="638">
        <f>IF(A68="","",(COUNTIF($A$10:A68,A68))/100)</f>
        <v/>
      </c>
      <c r="C68" s="638">
        <f>IFERROR(A68+B68,"")</f>
        <v/>
      </c>
      <c r="D68" s="30" t="n">
        <v>59</v>
      </c>
      <c r="E68" s="163" t="n"/>
      <c r="F68" s="163" t="n"/>
      <c r="G68" s="163" t="n"/>
      <c r="H68" s="164" t="n"/>
      <c r="I68" s="164" t="n"/>
      <c r="J68" s="164">
        <f>IF(OR(H68="",I68=""),"",H68*I68)</f>
        <v/>
      </c>
      <c r="K68" s="652">
        <f>IF(J68="","",IF(AND(H68=1,I68=1),"BAJO",IF(AND(H68=1,I68=2),"BAJO",IF(AND(H68=1,I68=3),"MODERADO",IF(AND(H68=1,I68=4),"FAVORABLE",IF(AND(H68=1,I68=5),"FAVORABLE",IF(AND(H68=2,I68=1),"BAJO",IF(AND(H68=2,I68=2),"BAJO",IF(AND(H68=2,I68=3),"MODERADO",IF(AND(H68=2,I68=4),"FAVORABLE",IF(AND(H68=2,I68=5),"ALTO",IF(AND(H68=3,I68=1),"BAJO",IF(AND(H68=3,I68=2),"MODERADO",IF(AND(H68=3,I68=3),"FAVORABLE",IF(AND(H68=3,I68=4),"ALTO",IF(AND(H68=3,I68=5),"ALTO",IF(AND(H68=4,I68=1),"MODERADO",IF(AND(H68=4,I68=2),"FAVORABLE",IF(AND(H68=4,I68=3),"FAVORABLE",IF(AND(H68=4,I68=4),"ALTO",IF(AND(H68=4,I68=5),"ALTO",IF(AND(H68=5,I68=1),"FAVORABLE",IF(AND(H68=5,I68=2),"FAVORABLE",IF(AND(H68=5,I68=3),"ALTO",IF(AND(H68=5,I68=4),"ALTO",IF(AND(H68=5,I68=5),"ALTO",""))))))))))))))))))))))))))</f>
        <v/>
      </c>
      <c r="L68" s="163" t="n"/>
      <c r="M68" s="163" t="n"/>
      <c r="N68" s="163" t="n"/>
      <c r="O68" s="163" t="n"/>
      <c r="P68" s="163" t="n"/>
      <c r="Q68" s="163" t="n"/>
      <c r="R68" s="163" t="n"/>
      <c r="S68" s="163" t="n"/>
      <c r="T68" s="163">
        <f>IFERROR(SUM(O68:S68),"")</f>
        <v/>
      </c>
      <c r="U68" s="163" t="n"/>
      <c r="V68" s="163" t="n"/>
      <c r="W68" s="163" t="n"/>
      <c r="X68" s="163" t="n"/>
      <c r="Y68" s="164">
        <f>IF(J68="","",IF(OR(N68="",N68="IMPACTO"),H68,IF(T68&lt;=50,H68,IF(AND(T68&lt;=75,H68&lt;5),H68+1,IF(AND(T68&lt;=75,H68=5),H68,IF(AND(T68&lt;=100,H68&lt;4),H68+2,IF(AND(T68&lt;=100,H68=4),H68+1,IF(AND(T68&lt;=100,H68=5),H68,""))))))))</f>
        <v/>
      </c>
      <c r="Z68" s="164">
        <f>IF(J68="","",IF(OR(N68="",N68="PROBABILIDAD"),I68,IF(T68&lt;=50,I68,IF(AND(T68&lt;=75,I68&lt;5),I68+1,IF(AND(T68&lt;=75,I68=5),I68,IF(AND(T68&lt;=100,I68&lt;4),I68+2,IF(AND(T68&lt;=100,I68=4),I68+1,IF(AND(T68&lt;=100,I68=5),I68,""))))))))</f>
        <v/>
      </c>
      <c r="AA68" s="164">
        <f>IF(OR(Y68="",Z68=""),"",Y68*Z68)</f>
        <v/>
      </c>
      <c r="AB68" s="652">
        <f>IF(AA68="","",IF(AND(Y68=1,Z68=1),"BAJO",IF(AND(Y68=1,Z68=2),"MODERADO",IF(AND(Y68=1,Z68=3),"MODERADO",IF(AND(Y68=1,Z68=4),"MODERADO",IF(AND(Y68=1,Z68=5),"MODERADO",IF(AND(Y68=2,Z68=1),"BAJO",IF(AND(Y68=2,Z68=2),"MODERADO",IF(AND(Y68=2,Z68=3),"MODERADO",IF(AND(Y68=2,Z68=4),"FAVORABLE",IF(AND(Y68=2,Z68=5),"FAVORABLE",IF(AND(Y68=3,Z68=1),"BAJO",IF(AND(Y68=3,Z68=2),"MODERADO",IF(AND(Y68=3,Z68=3),"FAVORABLE",IF(AND(Y68=3,Z68=4),"FAVORABLE",IF(AND(Y68=3,Z68=5),"FAVORABLE",IF(AND(Y68=4,Z68=1),"BAJO",IF(AND(Y68=4,Z68=2),"MODERADO",IF(AND(Y68=4,Z68=3),"FAVORABLE",IF(AND(Y68=4,Z68=4),"FAVORABLE",IF(AND(Y68=4,Z68=5),"ALTO",IF(AND(Y68=5,Z68=1),"BAJO",IF(AND(Y68=5,Z68=2),"MODERADO",IF(AND(Y68=5,Z68=3),"FAVORABLE",IF(AND(Y68=5,Z68=4),"ALTO",IF(AND(Y68=5,Z68=5),"ALTO",""))))))))))))))))))))))))))</f>
        <v/>
      </c>
      <c r="AC68" s="645" t="n"/>
      <c r="AD68" s="646" t="n"/>
      <c r="AE68" s="645" t="n"/>
      <c r="AF68" s="646" t="n"/>
      <c r="AG68" s="645" t="n"/>
      <c r="AH68" s="646" t="n"/>
      <c r="AI68" s="645" t="n"/>
      <c r="AJ68" s="646" t="n"/>
      <c r="AK68" s="645" t="n"/>
      <c r="AL68" s="646" t="n"/>
      <c r="AM68" s="645" t="n"/>
      <c r="AN68" s="646" t="n"/>
    </row>
    <row r="69" customFormat="1" s="647">
      <c r="A69" s="638">
        <f>IF(AND(Y69=1,Z69=1),1,IF(AND(Y69=1,Z69=2),2,IF(AND(Y69=1,Z69=3),3,IF(AND(Y69=1,Z69=4),4,IF(AND(Y69=1,Z69=5),5,IF(AND(Y69=2,Z69=1),6,IF(AND(Y69=2,Z69=2),7,IF(AND(Y69=2,Z69=3),8,IF(AND(Y69=2,Z69=4),9,IF(AND(Y69=2,Z69=5),10,IF(AND(Y69=3,Z69=1),11,IF(AND(Y69=3,Z69=2),12,IF(AND(Y69=3,Z69=3),13,IF(AND(Y69=3,Z69=4),14,IF(AND(Y69=3,Z69=5),15,IF(AND(Y69=4,Z69=1),16,IF(AND(Y69=4,Z69=2),17,IF(AND(Y69=4,Z69=3),18,IF(AND(Y69=4,Z69=4),19,IF(AND(Y69=4,Z69=5),20,IF(AND(Y69=5,Z69=1),21,IF(AND(Y69=5,Z69=2),22,IF(AND(Y69=5,Z69=3),23,IF(AND(Y69=5,Z69=4),24,IF(AND(Y69=5,Z69=5),25,"")))))))))))))))))))))))))</f>
        <v/>
      </c>
      <c r="B69" s="638">
        <f>IF(A69="","",(COUNTIF($A$10:A69,A69))/100)</f>
        <v/>
      </c>
      <c r="C69" s="638">
        <f>IFERROR(A69+B69,"")</f>
        <v/>
      </c>
      <c r="D69" s="30" t="n">
        <v>60</v>
      </c>
      <c r="E69" s="163" t="n"/>
      <c r="F69" s="163" t="n"/>
      <c r="G69" s="163" t="n"/>
      <c r="H69" s="164" t="n"/>
      <c r="I69" s="164" t="n"/>
      <c r="J69" s="164">
        <f>IF(OR(H69="",I69=""),"",H69*I69)</f>
        <v/>
      </c>
      <c r="K69" s="652">
        <f>IF(J69="","",IF(AND(H69=1,I69=1),"BAJO",IF(AND(H69=1,I69=2),"BAJO",IF(AND(H69=1,I69=3),"MODERADO",IF(AND(H69=1,I69=4),"FAVORABLE",IF(AND(H69=1,I69=5),"FAVORABLE",IF(AND(H69=2,I69=1),"BAJO",IF(AND(H69=2,I69=2),"BAJO",IF(AND(H69=2,I69=3),"MODERADO",IF(AND(H69=2,I69=4),"FAVORABLE",IF(AND(H69=2,I69=5),"ALTO",IF(AND(H69=3,I69=1),"BAJO",IF(AND(H69=3,I69=2),"MODERADO",IF(AND(H69=3,I69=3),"FAVORABLE",IF(AND(H69=3,I69=4),"ALTO",IF(AND(H69=3,I69=5),"ALTO",IF(AND(H69=4,I69=1),"MODERADO",IF(AND(H69=4,I69=2),"FAVORABLE",IF(AND(H69=4,I69=3),"FAVORABLE",IF(AND(H69=4,I69=4),"ALTO",IF(AND(H69=4,I69=5),"ALTO",IF(AND(H69=5,I69=1),"FAVORABLE",IF(AND(H69=5,I69=2),"FAVORABLE",IF(AND(H69=5,I69=3),"ALTO",IF(AND(H69=5,I69=4),"ALTO",IF(AND(H69=5,I69=5),"ALTO",""))))))))))))))))))))))))))</f>
        <v/>
      </c>
      <c r="L69" s="163" t="n"/>
      <c r="M69" s="163" t="n"/>
      <c r="N69" s="163" t="n"/>
      <c r="O69" s="163" t="n"/>
      <c r="P69" s="163" t="n"/>
      <c r="Q69" s="163" t="n"/>
      <c r="R69" s="163" t="n"/>
      <c r="S69" s="163" t="n"/>
      <c r="T69" s="163">
        <f>IFERROR(SUM(O69:S69),"")</f>
        <v/>
      </c>
      <c r="U69" s="163" t="n"/>
      <c r="V69" s="163" t="n"/>
      <c r="W69" s="163" t="n"/>
      <c r="X69" s="163" t="n"/>
      <c r="Y69" s="164">
        <f>IF(J69="","",IF(OR(N69="",N69="IMPACTO"),H69,IF(T69&lt;=50,H69,IF(AND(T69&lt;=75,H69&lt;5),H69+1,IF(AND(T69&lt;=75,H69=5),H69,IF(AND(T69&lt;=100,H69&lt;4),H69+2,IF(AND(T69&lt;=100,H69=4),H69+1,IF(AND(T69&lt;=100,H69=5),H69,""))))))))</f>
        <v/>
      </c>
      <c r="Z69" s="164">
        <f>IF(J69="","",IF(OR(N69="",N69="PROBABILIDAD"),I69,IF(T69&lt;=50,I69,IF(AND(T69&lt;=75,I69&lt;5),I69+1,IF(AND(T69&lt;=75,I69=5),I69,IF(AND(T69&lt;=100,I69&lt;4),I69+2,IF(AND(T69&lt;=100,I69=4),I69+1,IF(AND(T69&lt;=100,I69=5),I69,""))))))))</f>
        <v/>
      </c>
      <c r="AA69" s="164">
        <f>IF(OR(Y69="",Z69=""),"",Y69*Z69)</f>
        <v/>
      </c>
      <c r="AB69" s="652">
        <f>IF(AA69="","",IF(AND(Y69=1,Z69=1),"BAJO",IF(AND(Y69=1,Z69=2),"MODERADO",IF(AND(Y69=1,Z69=3),"MODERADO",IF(AND(Y69=1,Z69=4),"MODERADO",IF(AND(Y69=1,Z69=5),"MODERADO",IF(AND(Y69=2,Z69=1),"BAJO",IF(AND(Y69=2,Z69=2),"MODERADO",IF(AND(Y69=2,Z69=3),"MODERADO",IF(AND(Y69=2,Z69=4),"FAVORABLE",IF(AND(Y69=2,Z69=5),"FAVORABLE",IF(AND(Y69=3,Z69=1),"BAJO",IF(AND(Y69=3,Z69=2),"MODERADO",IF(AND(Y69=3,Z69=3),"FAVORABLE",IF(AND(Y69=3,Z69=4),"FAVORABLE",IF(AND(Y69=3,Z69=5),"FAVORABLE",IF(AND(Y69=4,Z69=1),"BAJO",IF(AND(Y69=4,Z69=2),"MODERADO",IF(AND(Y69=4,Z69=3),"FAVORABLE",IF(AND(Y69=4,Z69=4),"FAVORABLE",IF(AND(Y69=4,Z69=5),"ALTO",IF(AND(Y69=5,Z69=1),"BAJO",IF(AND(Y69=5,Z69=2),"MODERADO",IF(AND(Y69=5,Z69=3),"FAVORABLE",IF(AND(Y69=5,Z69=4),"ALTO",IF(AND(Y69=5,Z69=5),"ALTO",""))))))))))))))))))))))))))</f>
        <v/>
      </c>
      <c r="AC69" s="645" t="n"/>
      <c r="AD69" s="646" t="n"/>
      <c r="AE69" s="645" t="n"/>
      <c r="AF69" s="646" t="n"/>
      <c r="AG69" s="645" t="n"/>
      <c r="AH69" s="646" t="n"/>
      <c r="AI69" s="645" t="n"/>
      <c r="AJ69" s="646" t="n"/>
      <c r="AK69" s="645" t="n"/>
      <c r="AL69" s="646" t="n"/>
      <c r="AM69" s="645" t="n"/>
      <c r="AN69" s="646" t="n"/>
    </row>
    <row r="70" customFormat="1" s="647">
      <c r="A70" s="638">
        <f>IF(AND(Y70=1,Z70=1),1,IF(AND(Y70=1,Z70=2),2,IF(AND(Y70=1,Z70=3),3,IF(AND(Y70=1,Z70=4),4,IF(AND(Y70=1,Z70=5),5,IF(AND(Y70=2,Z70=1),6,IF(AND(Y70=2,Z70=2),7,IF(AND(Y70=2,Z70=3),8,IF(AND(Y70=2,Z70=4),9,IF(AND(Y70=2,Z70=5),10,IF(AND(Y70=3,Z70=1),11,IF(AND(Y70=3,Z70=2),12,IF(AND(Y70=3,Z70=3),13,IF(AND(Y70=3,Z70=4),14,IF(AND(Y70=3,Z70=5),15,IF(AND(Y70=4,Z70=1),16,IF(AND(Y70=4,Z70=2),17,IF(AND(Y70=4,Z70=3),18,IF(AND(Y70=4,Z70=4),19,IF(AND(Y70=4,Z70=5),20,IF(AND(Y70=5,Z70=1),21,IF(AND(Y70=5,Z70=2),22,IF(AND(Y70=5,Z70=3),23,IF(AND(Y70=5,Z70=4),24,IF(AND(Y70=5,Z70=5),25,"")))))))))))))))))))))))))</f>
        <v/>
      </c>
      <c r="B70" s="638">
        <f>IF(A70="","",(COUNTIF($A$10:A70,A70))/100)</f>
        <v/>
      </c>
      <c r="C70" s="638">
        <f>IFERROR(A70+B70,"")</f>
        <v/>
      </c>
      <c r="D70" s="30" t="n">
        <v>61</v>
      </c>
      <c r="E70" s="163" t="n"/>
      <c r="F70" s="163" t="n"/>
      <c r="G70" s="163" t="n"/>
      <c r="H70" s="164" t="n"/>
      <c r="I70" s="164" t="n"/>
      <c r="J70" s="164">
        <f>IF(OR(H70="",I70=""),"",H70*I70)</f>
        <v/>
      </c>
      <c r="K70" s="652">
        <f>IF(J70="","",IF(AND(H70=1,I70=1),"BAJO",IF(AND(H70=1,I70=2),"BAJO",IF(AND(H70=1,I70=3),"MODERADO",IF(AND(H70=1,I70=4),"FAVORABLE",IF(AND(H70=1,I70=5),"FAVORABLE",IF(AND(H70=2,I70=1),"BAJO",IF(AND(H70=2,I70=2),"BAJO",IF(AND(H70=2,I70=3),"MODERADO",IF(AND(H70=2,I70=4),"FAVORABLE",IF(AND(H70=2,I70=5),"ALTO",IF(AND(H70=3,I70=1),"BAJO",IF(AND(H70=3,I70=2),"MODERADO",IF(AND(H70=3,I70=3),"FAVORABLE",IF(AND(H70=3,I70=4),"ALTO",IF(AND(H70=3,I70=5),"ALTO",IF(AND(H70=4,I70=1),"MODERADO",IF(AND(H70=4,I70=2),"FAVORABLE",IF(AND(H70=4,I70=3),"FAVORABLE",IF(AND(H70=4,I70=4),"ALTO",IF(AND(H70=4,I70=5),"ALTO",IF(AND(H70=5,I70=1),"FAVORABLE",IF(AND(H70=5,I70=2),"FAVORABLE",IF(AND(H70=5,I70=3),"ALTO",IF(AND(H70=5,I70=4),"ALTO",IF(AND(H70=5,I70=5),"ALTO",""))))))))))))))))))))))))))</f>
        <v/>
      </c>
      <c r="L70" s="163" t="n"/>
      <c r="M70" s="163" t="n"/>
      <c r="N70" s="163" t="n"/>
      <c r="O70" s="163" t="n"/>
      <c r="P70" s="163" t="n"/>
      <c r="Q70" s="163" t="n"/>
      <c r="R70" s="163" t="n"/>
      <c r="S70" s="163" t="n"/>
      <c r="T70" s="163">
        <f>IFERROR(SUM(O70:S70),"")</f>
        <v/>
      </c>
      <c r="U70" s="163" t="n"/>
      <c r="V70" s="163" t="n"/>
      <c r="W70" s="163" t="n"/>
      <c r="X70" s="163" t="n"/>
      <c r="Y70" s="164">
        <f>IF(J70="","",IF(OR(N70="",N70="IMPACTO"),H70,IF(T70&lt;=50,H70,IF(AND(T70&lt;=75,H70&lt;5),H70+1,IF(AND(T70&lt;=75,H70=5),H70,IF(AND(T70&lt;=100,H70&lt;4),H70+2,IF(AND(T70&lt;=100,H70=4),H70+1,IF(AND(T70&lt;=100,H70=5),H70,""))))))))</f>
        <v/>
      </c>
      <c r="Z70" s="164">
        <f>IF(J70="","",IF(OR(N70="",N70="PROBABILIDAD"),I70,IF(T70&lt;=50,I70,IF(AND(T70&lt;=75,I70&lt;5),I70+1,IF(AND(T70&lt;=75,I70=5),I70,IF(AND(T70&lt;=100,I70&lt;4),I70+2,IF(AND(T70&lt;=100,I70=4),I70+1,IF(AND(T70&lt;=100,I70=5),I70,""))))))))</f>
        <v/>
      </c>
      <c r="AA70" s="164">
        <f>IF(OR(Y70="",Z70=""),"",Y70*Z70)</f>
        <v/>
      </c>
      <c r="AB70" s="652">
        <f>IF(AA70="","",IF(AND(Y70=1,Z70=1),"BAJO",IF(AND(Y70=1,Z70=2),"MODERADO",IF(AND(Y70=1,Z70=3),"MODERADO",IF(AND(Y70=1,Z70=4),"MODERADO",IF(AND(Y70=1,Z70=5),"MODERADO",IF(AND(Y70=2,Z70=1),"BAJO",IF(AND(Y70=2,Z70=2),"MODERADO",IF(AND(Y70=2,Z70=3),"MODERADO",IF(AND(Y70=2,Z70=4),"FAVORABLE",IF(AND(Y70=2,Z70=5),"FAVORABLE",IF(AND(Y70=3,Z70=1),"BAJO",IF(AND(Y70=3,Z70=2),"MODERADO",IF(AND(Y70=3,Z70=3),"FAVORABLE",IF(AND(Y70=3,Z70=4),"FAVORABLE",IF(AND(Y70=3,Z70=5),"FAVORABLE",IF(AND(Y70=4,Z70=1),"BAJO",IF(AND(Y70=4,Z70=2),"MODERADO",IF(AND(Y70=4,Z70=3),"FAVORABLE",IF(AND(Y70=4,Z70=4),"FAVORABLE",IF(AND(Y70=4,Z70=5),"ALTO",IF(AND(Y70=5,Z70=1),"BAJO",IF(AND(Y70=5,Z70=2),"MODERADO",IF(AND(Y70=5,Z70=3),"FAVORABLE",IF(AND(Y70=5,Z70=4),"ALTO",IF(AND(Y70=5,Z70=5),"ALTO",""))))))))))))))))))))))))))</f>
        <v/>
      </c>
      <c r="AC70" s="645" t="n"/>
      <c r="AD70" s="646" t="n"/>
      <c r="AE70" s="645" t="n"/>
      <c r="AF70" s="646" t="n"/>
      <c r="AG70" s="645" t="n"/>
      <c r="AH70" s="646" t="n"/>
      <c r="AI70" s="645" t="n"/>
      <c r="AJ70" s="646" t="n"/>
      <c r="AK70" s="645" t="n"/>
      <c r="AL70" s="646" t="n"/>
      <c r="AM70" s="645" t="n"/>
      <c r="AN70" s="646" t="n"/>
    </row>
    <row r="71" customFormat="1" s="647">
      <c r="A71" s="638">
        <f>IF(AND(Y71=1,Z71=1),1,IF(AND(Y71=1,Z71=2),2,IF(AND(Y71=1,Z71=3),3,IF(AND(Y71=1,Z71=4),4,IF(AND(Y71=1,Z71=5),5,IF(AND(Y71=2,Z71=1),6,IF(AND(Y71=2,Z71=2),7,IF(AND(Y71=2,Z71=3),8,IF(AND(Y71=2,Z71=4),9,IF(AND(Y71=2,Z71=5),10,IF(AND(Y71=3,Z71=1),11,IF(AND(Y71=3,Z71=2),12,IF(AND(Y71=3,Z71=3),13,IF(AND(Y71=3,Z71=4),14,IF(AND(Y71=3,Z71=5),15,IF(AND(Y71=4,Z71=1),16,IF(AND(Y71=4,Z71=2),17,IF(AND(Y71=4,Z71=3),18,IF(AND(Y71=4,Z71=4),19,IF(AND(Y71=4,Z71=5),20,IF(AND(Y71=5,Z71=1),21,IF(AND(Y71=5,Z71=2),22,IF(AND(Y71=5,Z71=3),23,IF(AND(Y71=5,Z71=4),24,IF(AND(Y71=5,Z71=5),25,"")))))))))))))))))))))))))</f>
        <v/>
      </c>
      <c r="B71" s="638">
        <f>IF(A71="","",(COUNTIF($A$10:A71,A71))/100)</f>
        <v/>
      </c>
      <c r="C71" s="638">
        <f>IFERROR(A71+B71,"")</f>
        <v/>
      </c>
      <c r="D71" s="30" t="n">
        <v>62</v>
      </c>
      <c r="E71" s="163" t="n"/>
      <c r="F71" s="163" t="n"/>
      <c r="G71" s="163" t="n"/>
      <c r="H71" s="164" t="n"/>
      <c r="I71" s="164" t="n"/>
      <c r="J71" s="164">
        <f>IF(OR(H71="",I71=""),"",H71*I71)</f>
        <v/>
      </c>
      <c r="K71" s="652">
        <f>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163" t="n"/>
      <c r="M71" s="163" t="n"/>
      <c r="N71" s="163" t="n"/>
      <c r="O71" s="163" t="n"/>
      <c r="P71" s="163" t="n"/>
      <c r="Q71" s="163" t="n"/>
      <c r="R71" s="163" t="n"/>
      <c r="S71" s="163" t="n"/>
      <c r="T71" s="163">
        <f>IFERROR(SUM(O71:S71),"")</f>
        <v/>
      </c>
      <c r="U71" s="163" t="n"/>
      <c r="V71" s="163" t="n"/>
      <c r="W71" s="163" t="n"/>
      <c r="X71" s="163" t="n"/>
      <c r="Y71" s="164">
        <f>IF(J71="","",IF(OR(N71="",N71="IMPACTO"),H71,IF(T71&lt;=50,H71,IF(AND(T71&lt;=75,H71&lt;5),H71+1,IF(AND(T71&lt;=75,H71=5),H71,IF(AND(T71&lt;=100,H71&lt;4),H71+2,IF(AND(T71&lt;=100,H71=4),H71+1,IF(AND(T71&lt;=100,H71=5),H71,""))))))))</f>
        <v/>
      </c>
      <c r="Z71" s="164">
        <f>IF(J71="","",IF(OR(N71="",N71="PROBABILIDAD"),I71,IF(T71&lt;=50,I71,IF(AND(T71&lt;=75,I71&lt;5),I71+1,IF(AND(T71&lt;=75,I71=5),I71,IF(AND(T71&lt;=100,I71&lt;4),I71+2,IF(AND(T71&lt;=100,I71=4),I71+1,IF(AND(T71&lt;=100,I71=5),I71,""))))))))</f>
        <v/>
      </c>
      <c r="AA71" s="164">
        <f>IF(OR(Y71="",Z71=""),"",Y71*Z71)</f>
        <v/>
      </c>
      <c r="AB71" s="652">
        <f>IF(AA71="","",IF(AND(Y71=1,Z71=1),"BAJO",IF(AND(Y71=1,Z71=2),"MODERADO",IF(AND(Y71=1,Z71=3),"MODERADO",IF(AND(Y71=1,Z71=4),"MODERADO",IF(AND(Y71=1,Z71=5),"MODERADO",IF(AND(Y71=2,Z71=1),"BAJO",IF(AND(Y71=2,Z71=2),"MODERADO",IF(AND(Y71=2,Z71=3),"MODERADO",IF(AND(Y71=2,Z71=4),"FAVORABLE",IF(AND(Y71=2,Z71=5),"FAVORABLE",IF(AND(Y71=3,Z71=1),"BAJO",IF(AND(Y71=3,Z71=2),"MODERADO",IF(AND(Y71=3,Z71=3),"FAVORABLE",IF(AND(Y71=3,Z71=4),"FAVORABLE",IF(AND(Y71=3,Z71=5),"FAVORABLE",IF(AND(Y71=4,Z71=1),"BAJO",IF(AND(Y71=4,Z71=2),"MODERADO",IF(AND(Y71=4,Z71=3),"FAVORABLE",IF(AND(Y71=4,Z71=4),"FAVORABLE",IF(AND(Y71=4,Z71=5),"ALTO",IF(AND(Y71=5,Z71=1),"BAJO",IF(AND(Y71=5,Z71=2),"MODERADO",IF(AND(Y71=5,Z71=3),"FAVORABLE",IF(AND(Y71=5,Z71=4),"ALTO",IF(AND(Y71=5,Z71=5),"ALTO",""))))))))))))))))))))))))))</f>
        <v/>
      </c>
      <c r="AC71" s="645" t="n"/>
      <c r="AD71" s="646" t="n"/>
      <c r="AE71" s="645" t="n"/>
      <c r="AF71" s="646" t="n"/>
      <c r="AG71" s="645" t="n"/>
      <c r="AH71" s="646" t="n"/>
      <c r="AI71" s="645" t="n"/>
      <c r="AJ71" s="646" t="n"/>
      <c r="AK71" s="645" t="n"/>
      <c r="AL71" s="646" t="n"/>
      <c r="AM71" s="645" t="n"/>
      <c r="AN71" s="646" t="n"/>
    </row>
    <row r="72" customFormat="1" s="647">
      <c r="A72" s="638">
        <f>IF(AND(Y72=1,Z72=1),1,IF(AND(Y72=1,Z72=2),2,IF(AND(Y72=1,Z72=3),3,IF(AND(Y72=1,Z72=4),4,IF(AND(Y72=1,Z72=5),5,IF(AND(Y72=2,Z72=1),6,IF(AND(Y72=2,Z72=2),7,IF(AND(Y72=2,Z72=3),8,IF(AND(Y72=2,Z72=4),9,IF(AND(Y72=2,Z72=5),10,IF(AND(Y72=3,Z72=1),11,IF(AND(Y72=3,Z72=2),12,IF(AND(Y72=3,Z72=3),13,IF(AND(Y72=3,Z72=4),14,IF(AND(Y72=3,Z72=5),15,IF(AND(Y72=4,Z72=1),16,IF(AND(Y72=4,Z72=2),17,IF(AND(Y72=4,Z72=3),18,IF(AND(Y72=4,Z72=4),19,IF(AND(Y72=4,Z72=5),20,IF(AND(Y72=5,Z72=1),21,IF(AND(Y72=5,Z72=2),22,IF(AND(Y72=5,Z72=3),23,IF(AND(Y72=5,Z72=4),24,IF(AND(Y72=5,Z72=5),25,"")))))))))))))))))))))))))</f>
        <v/>
      </c>
      <c r="B72" s="638">
        <f>IF(A72="","",(COUNTIF($A$10:A72,A72))/100)</f>
        <v/>
      </c>
      <c r="C72" s="638">
        <f>IFERROR(A72+B72,"")</f>
        <v/>
      </c>
      <c r="D72" s="30" t="n">
        <v>63</v>
      </c>
      <c r="E72" s="163" t="n"/>
      <c r="F72" s="163" t="n"/>
      <c r="G72" s="163" t="n"/>
      <c r="H72" s="164" t="n"/>
      <c r="I72" s="164" t="n"/>
      <c r="J72" s="164">
        <f>IF(OR(H72="",I72=""),"",H72*I72)</f>
        <v/>
      </c>
      <c r="K72" s="652">
        <f>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163" t="n"/>
      <c r="M72" s="163" t="n"/>
      <c r="N72" s="163" t="n"/>
      <c r="O72" s="163" t="n"/>
      <c r="P72" s="163" t="n"/>
      <c r="Q72" s="163" t="n"/>
      <c r="R72" s="163" t="n"/>
      <c r="S72" s="163" t="n"/>
      <c r="T72" s="163">
        <f>IFERROR(SUM(O72:S72),"")</f>
        <v/>
      </c>
      <c r="U72" s="163" t="n"/>
      <c r="V72" s="163" t="n"/>
      <c r="W72" s="163" t="n"/>
      <c r="X72" s="163" t="n"/>
      <c r="Y72" s="164">
        <f>IF(J72="","",IF(OR(N72="",N72="IMPACTO"),H72,IF(T72&lt;=50,H72,IF(AND(T72&lt;=75,H72&lt;5),H72+1,IF(AND(T72&lt;=75,H72=5),H72,IF(AND(T72&lt;=100,H72&lt;4),H72+2,IF(AND(T72&lt;=100,H72=4),H72+1,IF(AND(T72&lt;=100,H72=5),H72,""))))))))</f>
        <v/>
      </c>
      <c r="Z72" s="164">
        <f>IF(J72="","",IF(OR(N72="",N72="PROBABILIDAD"),I72,IF(T72&lt;=50,I72,IF(AND(T72&lt;=75,I72&lt;5),I72+1,IF(AND(T72&lt;=75,I72=5),I72,IF(AND(T72&lt;=100,I72&lt;4),I72+2,IF(AND(T72&lt;=100,I72=4),I72+1,IF(AND(T72&lt;=100,I72=5),I72,""))))))))</f>
        <v/>
      </c>
      <c r="AA72" s="164">
        <f>IF(OR(Y72="",Z72=""),"",Y72*Z72)</f>
        <v/>
      </c>
      <c r="AB72" s="652">
        <f>IF(AA72="","",IF(AND(Y72=1,Z72=1),"BAJO",IF(AND(Y72=1,Z72=2),"MODERADO",IF(AND(Y72=1,Z72=3),"MODERADO",IF(AND(Y72=1,Z72=4),"MODERADO",IF(AND(Y72=1,Z72=5),"MODERADO",IF(AND(Y72=2,Z72=1),"BAJO",IF(AND(Y72=2,Z72=2),"MODERADO",IF(AND(Y72=2,Z72=3),"MODERADO",IF(AND(Y72=2,Z72=4),"FAVORABLE",IF(AND(Y72=2,Z72=5),"FAVORABLE",IF(AND(Y72=3,Z72=1),"BAJO",IF(AND(Y72=3,Z72=2),"MODERADO",IF(AND(Y72=3,Z72=3),"FAVORABLE",IF(AND(Y72=3,Z72=4),"FAVORABLE",IF(AND(Y72=3,Z72=5),"FAVORABLE",IF(AND(Y72=4,Z72=1),"BAJO",IF(AND(Y72=4,Z72=2),"MODERADO",IF(AND(Y72=4,Z72=3),"FAVORABLE",IF(AND(Y72=4,Z72=4),"FAVORABLE",IF(AND(Y72=4,Z72=5),"ALTO",IF(AND(Y72=5,Z72=1),"BAJO",IF(AND(Y72=5,Z72=2),"MODERADO",IF(AND(Y72=5,Z72=3),"FAVORABLE",IF(AND(Y72=5,Z72=4),"ALTO",IF(AND(Y72=5,Z72=5),"ALTO",""))))))))))))))))))))))))))</f>
        <v/>
      </c>
      <c r="AC72" s="645" t="n"/>
      <c r="AD72" s="646" t="n"/>
      <c r="AE72" s="645" t="n"/>
      <c r="AF72" s="646" t="n"/>
      <c r="AG72" s="645" t="n"/>
      <c r="AH72" s="646" t="n"/>
      <c r="AI72" s="645" t="n"/>
      <c r="AJ72" s="646" t="n"/>
      <c r="AK72" s="645" t="n"/>
      <c r="AL72" s="646" t="n"/>
      <c r="AM72" s="645" t="n"/>
      <c r="AN72" s="646" t="n"/>
    </row>
    <row r="73" customFormat="1" s="647">
      <c r="A73" s="638">
        <f>IF(AND(Y73=1,Z73=1),1,IF(AND(Y73=1,Z73=2),2,IF(AND(Y73=1,Z73=3),3,IF(AND(Y73=1,Z73=4),4,IF(AND(Y73=1,Z73=5),5,IF(AND(Y73=2,Z73=1),6,IF(AND(Y73=2,Z73=2),7,IF(AND(Y73=2,Z73=3),8,IF(AND(Y73=2,Z73=4),9,IF(AND(Y73=2,Z73=5),10,IF(AND(Y73=3,Z73=1),11,IF(AND(Y73=3,Z73=2),12,IF(AND(Y73=3,Z73=3),13,IF(AND(Y73=3,Z73=4),14,IF(AND(Y73=3,Z73=5),15,IF(AND(Y73=4,Z73=1),16,IF(AND(Y73=4,Z73=2),17,IF(AND(Y73=4,Z73=3),18,IF(AND(Y73=4,Z73=4),19,IF(AND(Y73=4,Z73=5),20,IF(AND(Y73=5,Z73=1),21,IF(AND(Y73=5,Z73=2),22,IF(AND(Y73=5,Z73=3),23,IF(AND(Y73=5,Z73=4),24,IF(AND(Y73=5,Z73=5),25,"")))))))))))))))))))))))))</f>
        <v/>
      </c>
      <c r="B73" s="638">
        <f>IF(A73="","",(COUNTIF($A$10:A73,A73))/100)</f>
        <v/>
      </c>
      <c r="C73" s="638">
        <f>IFERROR(A73+B73,"")</f>
        <v/>
      </c>
      <c r="D73" s="30" t="n">
        <v>64</v>
      </c>
      <c r="E73" s="163" t="n"/>
      <c r="F73" s="163" t="n"/>
      <c r="G73" s="163" t="n"/>
      <c r="H73" s="164" t="n"/>
      <c r="I73" s="164" t="n"/>
      <c r="J73" s="164">
        <f>IF(OR(H73="",I73=""),"",H73*I73)</f>
        <v/>
      </c>
      <c r="K73" s="652">
        <f>IF(J73="","",IF(AND(H73=1,I73=1),"BAJO",IF(AND(H73=1,I73=2),"BAJO",IF(AND(H73=1,I73=3),"MODERADO",IF(AND(H73=1,I73=4),"FAVORABLE",IF(AND(H73=1,I73=5),"FAVORABLE",IF(AND(H73=2,I73=1),"BAJO",IF(AND(H73=2,I73=2),"BAJO",IF(AND(H73=2,I73=3),"MODERADO",IF(AND(H73=2,I73=4),"FAVORABLE",IF(AND(H73=2,I73=5),"ALTO",IF(AND(H73=3,I73=1),"BAJO",IF(AND(H73=3,I73=2),"MODERADO",IF(AND(H73=3,I73=3),"FAVORABLE",IF(AND(H73=3,I73=4),"ALTO",IF(AND(H73=3,I73=5),"ALTO",IF(AND(H73=4,I73=1),"MODERADO",IF(AND(H73=4,I73=2),"FAVORABLE",IF(AND(H73=4,I73=3),"FAVORABLE",IF(AND(H73=4,I73=4),"ALTO",IF(AND(H73=4,I73=5),"ALTO",IF(AND(H73=5,I73=1),"FAVORABLE",IF(AND(H73=5,I73=2),"FAVORABLE",IF(AND(H73=5,I73=3),"ALTO",IF(AND(H73=5,I73=4),"ALTO",IF(AND(H73=5,I73=5),"ALTO",""))))))))))))))))))))))))))</f>
        <v/>
      </c>
      <c r="L73" s="163" t="n"/>
      <c r="M73" s="163" t="n"/>
      <c r="N73" s="163" t="n"/>
      <c r="O73" s="163" t="n"/>
      <c r="P73" s="163" t="n"/>
      <c r="Q73" s="163" t="n"/>
      <c r="R73" s="163" t="n"/>
      <c r="S73" s="163" t="n"/>
      <c r="T73" s="163">
        <f>IFERROR(SUM(O73:S73),"")</f>
        <v/>
      </c>
      <c r="U73" s="163" t="n"/>
      <c r="V73" s="163" t="n"/>
      <c r="W73" s="163" t="n"/>
      <c r="X73" s="163" t="n"/>
      <c r="Y73" s="164">
        <f>IF(J73="","",IF(OR(N73="",N73="IMPACTO"),H73,IF(T73&lt;=50,H73,IF(AND(T73&lt;=75,H73&lt;5),H73+1,IF(AND(T73&lt;=75,H73=5),H73,IF(AND(T73&lt;=100,H73&lt;4),H73+2,IF(AND(T73&lt;=100,H73=4),H73+1,IF(AND(T73&lt;=100,H73=5),H73,""))))))))</f>
        <v/>
      </c>
      <c r="Z73" s="164">
        <f>IF(J73="","",IF(OR(N73="",N73="PROBABILIDAD"),I73,IF(T73&lt;=50,I73,IF(AND(T73&lt;=75,I73&lt;5),I73+1,IF(AND(T73&lt;=75,I73=5),I73,IF(AND(T73&lt;=100,I73&lt;4),I73+2,IF(AND(T73&lt;=100,I73=4),I73+1,IF(AND(T73&lt;=100,I73=5),I73,""))))))))</f>
        <v/>
      </c>
      <c r="AA73" s="164">
        <f>IF(OR(Y73="",Z73=""),"",Y73*Z73)</f>
        <v/>
      </c>
      <c r="AB73" s="652">
        <f>IF(AA73="","",IF(AND(Y73=1,Z73=1),"BAJO",IF(AND(Y73=1,Z73=2),"MODERADO",IF(AND(Y73=1,Z73=3),"MODERADO",IF(AND(Y73=1,Z73=4),"MODERADO",IF(AND(Y73=1,Z73=5),"MODERADO",IF(AND(Y73=2,Z73=1),"BAJO",IF(AND(Y73=2,Z73=2),"MODERADO",IF(AND(Y73=2,Z73=3),"MODERADO",IF(AND(Y73=2,Z73=4),"FAVORABLE",IF(AND(Y73=2,Z73=5),"FAVORABLE",IF(AND(Y73=3,Z73=1),"BAJO",IF(AND(Y73=3,Z73=2),"MODERADO",IF(AND(Y73=3,Z73=3),"FAVORABLE",IF(AND(Y73=3,Z73=4),"FAVORABLE",IF(AND(Y73=3,Z73=5),"FAVORABLE",IF(AND(Y73=4,Z73=1),"BAJO",IF(AND(Y73=4,Z73=2),"MODERADO",IF(AND(Y73=4,Z73=3),"FAVORABLE",IF(AND(Y73=4,Z73=4),"FAVORABLE",IF(AND(Y73=4,Z73=5),"ALTO",IF(AND(Y73=5,Z73=1),"BAJO",IF(AND(Y73=5,Z73=2),"MODERADO",IF(AND(Y73=5,Z73=3),"FAVORABLE",IF(AND(Y73=5,Z73=4),"ALTO",IF(AND(Y73=5,Z73=5),"ALTO",""))))))))))))))))))))))))))</f>
        <v/>
      </c>
      <c r="AC73" s="645" t="n"/>
      <c r="AD73" s="646" t="n"/>
      <c r="AE73" s="645" t="n"/>
      <c r="AF73" s="646" t="n"/>
      <c r="AG73" s="645" t="n"/>
      <c r="AH73" s="646" t="n"/>
      <c r="AI73" s="645" t="n"/>
      <c r="AJ73" s="646" t="n"/>
      <c r="AK73" s="645" t="n"/>
      <c r="AL73" s="646" t="n"/>
      <c r="AM73" s="645" t="n"/>
      <c r="AN73" s="646" t="n"/>
    </row>
    <row r="74" customFormat="1" s="647">
      <c r="A74" s="638">
        <f>IF(AND(Y74=1,Z74=1),1,IF(AND(Y74=1,Z74=2),2,IF(AND(Y74=1,Z74=3),3,IF(AND(Y74=1,Z74=4),4,IF(AND(Y74=1,Z74=5),5,IF(AND(Y74=2,Z74=1),6,IF(AND(Y74=2,Z74=2),7,IF(AND(Y74=2,Z74=3),8,IF(AND(Y74=2,Z74=4),9,IF(AND(Y74=2,Z74=5),10,IF(AND(Y74=3,Z74=1),11,IF(AND(Y74=3,Z74=2),12,IF(AND(Y74=3,Z74=3),13,IF(AND(Y74=3,Z74=4),14,IF(AND(Y74=3,Z74=5),15,IF(AND(Y74=4,Z74=1),16,IF(AND(Y74=4,Z74=2),17,IF(AND(Y74=4,Z74=3),18,IF(AND(Y74=4,Z74=4),19,IF(AND(Y74=4,Z74=5),20,IF(AND(Y74=5,Z74=1),21,IF(AND(Y74=5,Z74=2),22,IF(AND(Y74=5,Z74=3),23,IF(AND(Y74=5,Z74=4),24,IF(AND(Y74=5,Z74=5),25,"")))))))))))))))))))))))))</f>
        <v/>
      </c>
      <c r="B74" s="638">
        <f>IF(A74="","",(COUNTIF($A$10:A74,A74))/100)</f>
        <v/>
      </c>
      <c r="C74" s="638">
        <f>IFERROR(A74+B74,"")</f>
        <v/>
      </c>
      <c r="D74" s="30" t="n">
        <v>65</v>
      </c>
      <c r="E74" s="163" t="n"/>
      <c r="F74" s="163" t="n"/>
      <c r="G74" s="163" t="n"/>
      <c r="H74" s="164" t="n"/>
      <c r="I74" s="164" t="n"/>
      <c r="J74" s="164">
        <f>IF(OR(H74="",I74=""),"",H74*I74)</f>
        <v/>
      </c>
      <c r="K74" s="652">
        <f>IF(J74="","",IF(AND(H74=1,I74=1),"BAJO",IF(AND(H74=1,I74=2),"BAJO",IF(AND(H74=1,I74=3),"MODERADO",IF(AND(H74=1,I74=4),"FAVORABLE",IF(AND(H74=1,I74=5),"FAVORABLE",IF(AND(H74=2,I74=1),"BAJO",IF(AND(H74=2,I74=2),"BAJO",IF(AND(H74=2,I74=3),"MODERADO",IF(AND(H74=2,I74=4),"FAVORABLE",IF(AND(H74=2,I74=5),"ALTO",IF(AND(H74=3,I74=1),"BAJO",IF(AND(H74=3,I74=2),"MODERADO",IF(AND(H74=3,I74=3),"FAVORABLE",IF(AND(H74=3,I74=4),"ALTO",IF(AND(H74=3,I74=5),"ALTO",IF(AND(H74=4,I74=1),"MODERADO",IF(AND(H74=4,I74=2),"FAVORABLE",IF(AND(H74=4,I74=3),"FAVORABLE",IF(AND(H74=4,I74=4),"ALTO",IF(AND(H74=4,I74=5),"ALTO",IF(AND(H74=5,I74=1),"FAVORABLE",IF(AND(H74=5,I74=2),"FAVORABLE",IF(AND(H74=5,I74=3),"ALTO",IF(AND(H74=5,I74=4),"ALTO",IF(AND(H74=5,I74=5),"ALTO",""))))))))))))))))))))))))))</f>
        <v/>
      </c>
      <c r="L74" s="163" t="n"/>
      <c r="M74" s="163" t="n"/>
      <c r="N74" s="163" t="n"/>
      <c r="O74" s="163" t="n"/>
      <c r="P74" s="163" t="n"/>
      <c r="Q74" s="163" t="n"/>
      <c r="R74" s="163" t="n"/>
      <c r="S74" s="163" t="n"/>
      <c r="T74" s="163">
        <f>IFERROR(SUM(O74:S74),"")</f>
        <v/>
      </c>
      <c r="U74" s="163" t="n"/>
      <c r="V74" s="163" t="n"/>
      <c r="W74" s="163" t="n"/>
      <c r="X74" s="163" t="n"/>
      <c r="Y74" s="164">
        <f>IF(J74="","",IF(OR(N74="",N74="IMPACTO"),H74,IF(T74&lt;=50,H74,IF(AND(T74&lt;=75,H74&lt;5),H74+1,IF(AND(T74&lt;=75,H74=5),H74,IF(AND(T74&lt;=100,H74&lt;4),H74+2,IF(AND(T74&lt;=100,H74=4),H74+1,IF(AND(T74&lt;=100,H74=5),H74,""))))))))</f>
        <v/>
      </c>
      <c r="Z74" s="164">
        <f>IF(J74="","",IF(OR(N74="",N74="PROBABILIDAD"),I74,IF(T74&lt;=50,I74,IF(AND(T74&lt;=75,I74&lt;5),I74+1,IF(AND(T74&lt;=75,I74=5),I74,IF(AND(T74&lt;=100,I74&lt;4),I74+2,IF(AND(T74&lt;=100,I74=4),I74+1,IF(AND(T74&lt;=100,I74=5),I74,""))))))))</f>
        <v/>
      </c>
      <c r="AA74" s="164">
        <f>IF(OR(Y74="",Z74=""),"",Y74*Z74)</f>
        <v/>
      </c>
      <c r="AB74" s="652">
        <f>IF(AA74="","",IF(AND(Y74=1,Z74=1),"BAJO",IF(AND(Y74=1,Z74=2),"MODERADO",IF(AND(Y74=1,Z74=3),"MODERADO",IF(AND(Y74=1,Z74=4),"MODERADO",IF(AND(Y74=1,Z74=5),"MODERADO",IF(AND(Y74=2,Z74=1),"BAJO",IF(AND(Y74=2,Z74=2),"MODERADO",IF(AND(Y74=2,Z74=3),"MODERADO",IF(AND(Y74=2,Z74=4),"FAVORABLE",IF(AND(Y74=2,Z74=5),"FAVORABLE",IF(AND(Y74=3,Z74=1),"BAJO",IF(AND(Y74=3,Z74=2),"MODERADO",IF(AND(Y74=3,Z74=3),"FAVORABLE",IF(AND(Y74=3,Z74=4),"FAVORABLE",IF(AND(Y74=3,Z74=5),"FAVORABLE",IF(AND(Y74=4,Z74=1),"BAJO",IF(AND(Y74=4,Z74=2),"MODERADO",IF(AND(Y74=4,Z74=3),"FAVORABLE",IF(AND(Y74=4,Z74=4),"FAVORABLE",IF(AND(Y74=4,Z74=5),"ALTO",IF(AND(Y74=5,Z74=1),"BAJO",IF(AND(Y74=5,Z74=2),"MODERADO",IF(AND(Y74=5,Z74=3),"FAVORABLE",IF(AND(Y74=5,Z74=4),"ALTO",IF(AND(Y74=5,Z74=5),"ALTO",""))))))))))))))))))))))))))</f>
        <v/>
      </c>
      <c r="AC74" s="645" t="n"/>
      <c r="AD74" s="646" t="n"/>
      <c r="AE74" s="645" t="n"/>
      <c r="AF74" s="646" t="n"/>
      <c r="AG74" s="645" t="n"/>
      <c r="AH74" s="646" t="n"/>
      <c r="AI74" s="645" t="n"/>
      <c r="AJ74" s="646" t="n"/>
      <c r="AK74" s="645" t="n"/>
      <c r="AL74" s="646" t="n"/>
      <c r="AM74" s="645" t="n"/>
      <c r="AN74" s="646" t="n"/>
    </row>
    <row r="75" customFormat="1" s="647">
      <c r="A75" s="638">
        <f>IF(AND(Y75=1,Z75=1),1,IF(AND(Y75=1,Z75=2),2,IF(AND(Y75=1,Z75=3),3,IF(AND(Y75=1,Z75=4),4,IF(AND(Y75=1,Z75=5),5,IF(AND(Y75=2,Z75=1),6,IF(AND(Y75=2,Z75=2),7,IF(AND(Y75=2,Z75=3),8,IF(AND(Y75=2,Z75=4),9,IF(AND(Y75=2,Z75=5),10,IF(AND(Y75=3,Z75=1),11,IF(AND(Y75=3,Z75=2),12,IF(AND(Y75=3,Z75=3),13,IF(AND(Y75=3,Z75=4),14,IF(AND(Y75=3,Z75=5),15,IF(AND(Y75=4,Z75=1),16,IF(AND(Y75=4,Z75=2),17,IF(AND(Y75=4,Z75=3),18,IF(AND(Y75=4,Z75=4),19,IF(AND(Y75=4,Z75=5),20,IF(AND(Y75=5,Z75=1),21,IF(AND(Y75=5,Z75=2),22,IF(AND(Y75=5,Z75=3),23,IF(AND(Y75=5,Z75=4),24,IF(AND(Y75=5,Z75=5),25,"")))))))))))))))))))))))))</f>
        <v/>
      </c>
      <c r="B75" s="638">
        <f>IF(A75="","",(COUNTIF($A$10:A75,A75))/100)</f>
        <v/>
      </c>
      <c r="C75" s="638">
        <f>IFERROR(A75+B75,"")</f>
        <v/>
      </c>
      <c r="D75" s="30" t="n">
        <v>66</v>
      </c>
      <c r="E75" s="163" t="n"/>
      <c r="F75" s="163" t="n"/>
      <c r="G75" s="163" t="n"/>
      <c r="H75" s="164" t="n"/>
      <c r="I75" s="164" t="n"/>
      <c r="J75" s="164">
        <f>IF(OR(H75="",I75=""),"",H75*I75)</f>
        <v/>
      </c>
      <c r="K75" s="652">
        <f>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163" t="n"/>
      <c r="M75" s="163" t="n"/>
      <c r="N75" s="163" t="n"/>
      <c r="O75" s="163" t="n"/>
      <c r="P75" s="163" t="n"/>
      <c r="Q75" s="163" t="n"/>
      <c r="R75" s="163" t="n"/>
      <c r="S75" s="163" t="n"/>
      <c r="T75" s="163">
        <f>IFERROR(SUM(O75:S75),"")</f>
        <v/>
      </c>
      <c r="U75" s="163" t="n"/>
      <c r="V75" s="163" t="n"/>
      <c r="W75" s="163" t="n"/>
      <c r="X75" s="163" t="n"/>
      <c r="Y75" s="164">
        <f>IF(J75="","",IF(OR(N75="",N75="IMPACTO"),H75,IF(T75&lt;=50,H75,IF(AND(T75&lt;=75,H75&lt;5),H75+1,IF(AND(T75&lt;=75,H75=5),H75,IF(AND(T75&lt;=100,H75&lt;4),H75+2,IF(AND(T75&lt;=100,H75=4),H75+1,IF(AND(T75&lt;=100,H75=5),H75,""))))))))</f>
        <v/>
      </c>
      <c r="Z75" s="164">
        <f>IF(J75="","",IF(OR(N75="",N75="PROBABILIDAD"),I75,IF(T75&lt;=50,I75,IF(AND(T75&lt;=75,I75&lt;5),I75+1,IF(AND(T75&lt;=75,I75=5),I75,IF(AND(T75&lt;=100,I75&lt;4),I75+2,IF(AND(T75&lt;=100,I75=4),I75+1,IF(AND(T75&lt;=100,I75=5),I75,""))))))))</f>
        <v/>
      </c>
      <c r="AA75" s="164">
        <f>IF(OR(Y75="",Z75=""),"",Y75*Z75)</f>
        <v/>
      </c>
      <c r="AB75" s="652">
        <f>IF(AA75="","",IF(AND(Y75=1,Z75=1),"BAJO",IF(AND(Y75=1,Z75=2),"MODERADO",IF(AND(Y75=1,Z75=3),"MODERADO",IF(AND(Y75=1,Z75=4),"MODERADO",IF(AND(Y75=1,Z75=5),"MODERADO",IF(AND(Y75=2,Z75=1),"BAJO",IF(AND(Y75=2,Z75=2),"MODERADO",IF(AND(Y75=2,Z75=3),"MODERADO",IF(AND(Y75=2,Z75=4),"FAVORABLE",IF(AND(Y75=2,Z75=5),"FAVORABLE",IF(AND(Y75=3,Z75=1),"BAJO",IF(AND(Y75=3,Z75=2),"MODERADO",IF(AND(Y75=3,Z75=3),"FAVORABLE",IF(AND(Y75=3,Z75=4),"FAVORABLE",IF(AND(Y75=3,Z75=5),"FAVORABLE",IF(AND(Y75=4,Z75=1),"BAJO",IF(AND(Y75=4,Z75=2),"MODERADO",IF(AND(Y75=4,Z75=3),"FAVORABLE",IF(AND(Y75=4,Z75=4),"FAVORABLE",IF(AND(Y75=4,Z75=5),"ALTO",IF(AND(Y75=5,Z75=1),"BAJO",IF(AND(Y75=5,Z75=2),"MODERADO",IF(AND(Y75=5,Z75=3),"FAVORABLE",IF(AND(Y75=5,Z75=4),"ALTO",IF(AND(Y75=5,Z75=5),"ALTO",""))))))))))))))))))))))))))</f>
        <v/>
      </c>
      <c r="AC75" s="645" t="n"/>
      <c r="AD75" s="646" t="n"/>
      <c r="AE75" s="645" t="n"/>
      <c r="AF75" s="646" t="n"/>
      <c r="AG75" s="645" t="n"/>
      <c r="AH75" s="646" t="n"/>
      <c r="AI75" s="645" t="n"/>
      <c r="AJ75" s="646" t="n"/>
      <c r="AK75" s="645" t="n"/>
      <c r="AL75" s="646" t="n"/>
      <c r="AM75" s="645" t="n"/>
      <c r="AN75" s="646" t="n"/>
    </row>
    <row r="76" customFormat="1" s="647">
      <c r="A76" s="638">
        <f>IF(AND(Y76=1,Z76=1),1,IF(AND(Y76=1,Z76=2),2,IF(AND(Y76=1,Z76=3),3,IF(AND(Y76=1,Z76=4),4,IF(AND(Y76=1,Z76=5),5,IF(AND(Y76=2,Z76=1),6,IF(AND(Y76=2,Z76=2),7,IF(AND(Y76=2,Z76=3),8,IF(AND(Y76=2,Z76=4),9,IF(AND(Y76=2,Z76=5),10,IF(AND(Y76=3,Z76=1),11,IF(AND(Y76=3,Z76=2),12,IF(AND(Y76=3,Z76=3),13,IF(AND(Y76=3,Z76=4),14,IF(AND(Y76=3,Z76=5),15,IF(AND(Y76=4,Z76=1),16,IF(AND(Y76=4,Z76=2),17,IF(AND(Y76=4,Z76=3),18,IF(AND(Y76=4,Z76=4),19,IF(AND(Y76=4,Z76=5),20,IF(AND(Y76=5,Z76=1),21,IF(AND(Y76=5,Z76=2),22,IF(AND(Y76=5,Z76=3),23,IF(AND(Y76=5,Z76=4),24,IF(AND(Y76=5,Z76=5),25,"")))))))))))))))))))))))))</f>
        <v/>
      </c>
      <c r="B76" s="638">
        <f>IF(A76="","",(COUNTIF($A$10:A76,A76))/100)</f>
        <v/>
      </c>
      <c r="C76" s="638">
        <f>IFERROR(A76+B76,"")</f>
        <v/>
      </c>
      <c r="D76" s="30" t="n">
        <v>67</v>
      </c>
      <c r="E76" s="163" t="n"/>
      <c r="F76" s="163" t="n"/>
      <c r="G76" s="163" t="n"/>
      <c r="H76" s="164" t="n"/>
      <c r="I76" s="164" t="n"/>
      <c r="J76" s="164">
        <f>IF(OR(H76="",I76=""),"",H76*I76)</f>
        <v/>
      </c>
      <c r="K76" s="652">
        <f>IF(J76="","",IF(AND(H76=1,I76=1),"BAJO",IF(AND(H76=1,I76=2),"BAJO",IF(AND(H76=1,I76=3),"MODERADO",IF(AND(H76=1,I76=4),"FAVORABLE",IF(AND(H76=1,I76=5),"FAVORABLE",IF(AND(H76=2,I76=1),"BAJO",IF(AND(H76=2,I76=2),"BAJO",IF(AND(H76=2,I76=3),"MODERADO",IF(AND(H76=2,I76=4),"FAVORABLE",IF(AND(H76=2,I76=5),"ALTO",IF(AND(H76=3,I76=1),"BAJO",IF(AND(H76=3,I76=2),"MODERADO",IF(AND(H76=3,I76=3),"FAVORABLE",IF(AND(H76=3,I76=4),"ALTO",IF(AND(H76=3,I76=5),"ALTO",IF(AND(H76=4,I76=1),"MODERADO",IF(AND(H76=4,I76=2),"FAVORABLE",IF(AND(H76=4,I76=3),"FAVORABLE",IF(AND(H76=4,I76=4),"ALTO",IF(AND(H76=4,I76=5),"ALTO",IF(AND(H76=5,I76=1),"FAVORABLE",IF(AND(H76=5,I76=2),"FAVORABLE",IF(AND(H76=5,I76=3),"ALTO",IF(AND(H76=5,I76=4),"ALTO",IF(AND(H76=5,I76=5),"ALTO",""))))))))))))))))))))))))))</f>
        <v/>
      </c>
      <c r="L76" s="163" t="n"/>
      <c r="M76" s="163" t="n"/>
      <c r="N76" s="163" t="n"/>
      <c r="O76" s="163" t="n"/>
      <c r="P76" s="163" t="n"/>
      <c r="Q76" s="163" t="n"/>
      <c r="R76" s="163" t="n"/>
      <c r="S76" s="163" t="n"/>
      <c r="T76" s="163">
        <f>IFERROR(SUM(O76:S76),"")</f>
        <v/>
      </c>
      <c r="U76" s="163" t="n"/>
      <c r="V76" s="163" t="n"/>
      <c r="W76" s="163" t="n"/>
      <c r="X76" s="163" t="n"/>
      <c r="Y76" s="164">
        <f>IF(J76="","",IF(OR(N76="",N76="IMPACTO"),H76,IF(T76&lt;=50,H76,IF(AND(T76&lt;=75,H76&lt;5),H76+1,IF(AND(T76&lt;=75,H76=5),H76,IF(AND(T76&lt;=100,H76&lt;4),H76+2,IF(AND(T76&lt;=100,H76=4),H76+1,IF(AND(T76&lt;=100,H76=5),H76,""))))))))</f>
        <v/>
      </c>
      <c r="Z76" s="164">
        <f>IF(J76="","",IF(OR(N76="",N76="PROBABILIDAD"),I76,IF(T76&lt;=50,I76,IF(AND(T76&lt;=75,I76&lt;5),I76+1,IF(AND(T76&lt;=75,I76=5),I76,IF(AND(T76&lt;=100,I76&lt;4),I76+2,IF(AND(T76&lt;=100,I76=4),I76+1,IF(AND(T76&lt;=100,I76=5),I76,""))))))))</f>
        <v/>
      </c>
      <c r="AA76" s="164">
        <f>IF(OR(Y76="",Z76=""),"",Y76*Z76)</f>
        <v/>
      </c>
      <c r="AB76" s="652">
        <f>IF(AA76="","",IF(AND(Y76=1,Z76=1),"BAJO",IF(AND(Y76=1,Z76=2),"MODERADO",IF(AND(Y76=1,Z76=3),"MODERADO",IF(AND(Y76=1,Z76=4),"MODERADO",IF(AND(Y76=1,Z76=5),"MODERADO",IF(AND(Y76=2,Z76=1),"BAJO",IF(AND(Y76=2,Z76=2),"MODERADO",IF(AND(Y76=2,Z76=3),"MODERADO",IF(AND(Y76=2,Z76=4),"FAVORABLE",IF(AND(Y76=2,Z76=5),"FAVORABLE",IF(AND(Y76=3,Z76=1),"BAJO",IF(AND(Y76=3,Z76=2),"MODERADO",IF(AND(Y76=3,Z76=3),"FAVORABLE",IF(AND(Y76=3,Z76=4),"FAVORABLE",IF(AND(Y76=3,Z76=5),"FAVORABLE",IF(AND(Y76=4,Z76=1),"BAJO",IF(AND(Y76=4,Z76=2),"MODERADO",IF(AND(Y76=4,Z76=3),"FAVORABLE",IF(AND(Y76=4,Z76=4),"FAVORABLE",IF(AND(Y76=4,Z76=5),"ALTO",IF(AND(Y76=5,Z76=1),"BAJO",IF(AND(Y76=5,Z76=2),"MODERADO",IF(AND(Y76=5,Z76=3),"FAVORABLE",IF(AND(Y76=5,Z76=4),"ALTO",IF(AND(Y76=5,Z76=5),"ALTO",""))))))))))))))))))))))))))</f>
        <v/>
      </c>
      <c r="AC76" s="645" t="n"/>
      <c r="AD76" s="646" t="n"/>
      <c r="AE76" s="645" t="n"/>
      <c r="AF76" s="646" t="n"/>
      <c r="AG76" s="645" t="n"/>
      <c r="AH76" s="646" t="n"/>
      <c r="AI76" s="645" t="n"/>
      <c r="AJ76" s="646" t="n"/>
      <c r="AK76" s="645" t="n"/>
      <c r="AL76" s="646" t="n"/>
      <c r="AM76" s="645" t="n"/>
      <c r="AN76" s="646" t="n"/>
    </row>
    <row r="77" customFormat="1" s="647">
      <c r="A77" s="638">
        <f>IF(AND(Y77=1,Z77=1),1,IF(AND(Y77=1,Z77=2),2,IF(AND(Y77=1,Z77=3),3,IF(AND(Y77=1,Z77=4),4,IF(AND(Y77=1,Z77=5),5,IF(AND(Y77=2,Z77=1),6,IF(AND(Y77=2,Z77=2),7,IF(AND(Y77=2,Z77=3),8,IF(AND(Y77=2,Z77=4),9,IF(AND(Y77=2,Z77=5),10,IF(AND(Y77=3,Z77=1),11,IF(AND(Y77=3,Z77=2),12,IF(AND(Y77=3,Z77=3),13,IF(AND(Y77=3,Z77=4),14,IF(AND(Y77=3,Z77=5),15,IF(AND(Y77=4,Z77=1),16,IF(AND(Y77=4,Z77=2),17,IF(AND(Y77=4,Z77=3),18,IF(AND(Y77=4,Z77=4),19,IF(AND(Y77=4,Z77=5),20,IF(AND(Y77=5,Z77=1),21,IF(AND(Y77=5,Z77=2),22,IF(AND(Y77=5,Z77=3),23,IF(AND(Y77=5,Z77=4),24,IF(AND(Y77=5,Z77=5),25,"")))))))))))))))))))))))))</f>
        <v/>
      </c>
      <c r="B77" s="638">
        <f>IF(A77="","",(COUNTIF($A$10:A77,A77))/100)</f>
        <v/>
      </c>
      <c r="C77" s="638">
        <f>IFERROR(A77+B77,"")</f>
        <v/>
      </c>
      <c r="D77" s="30" t="n">
        <v>68</v>
      </c>
      <c r="E77" s="163" t="n"/>
      <c r="F77" s="163" t="n"/>
      <c r="G77" s="163" t="n"/>
      <c r="H77" s="164" t="n"/>
      <c r="I77" s="164" t="n"/>
      <c r="J77" s="164">
        <f>IF(OR(H77="",I77=""),"",H77*I77)</f>
        <v/>
      </c>
      <c r="K77" s="652">
        <f>IF(J77="","",IF(AND(H77=1,I77=1),"BAJO",IF(AND(H77=1,I77=2),"BAJO",IF(AND(H77=1,I77=3),"MODERADO",IF(AND(H77=1,I77=4),"FAVORABLE",IF(AND(H77=1,I77=5),"FAVORABLE",IF(AND(H77=2,I77=1),"BAJO",IF(AND(H77=2,I77=2),"BAJO",IF(AND(H77=2,I77=3),"MODERADO",IF(AND(H77=2,I77=4),"FAVORABLE",IF(AND(H77=2,I77=5),"ALTO",IF(AND(H77=3,I77=1),"BAJO",IF(AND(H77=3,I77=2),"MODERADO",IF(AND(H77=3,I77=3),"FAVORABLE",IF(AND(H77=3,I77=4),"ALTO",IF(AND(H77=3,I77=5),"ALTO",IF(AND(H77=4,I77=1),"MODERADO",IF(AND(H77=4,I77=2),"FAVORABLE",IF(AND(H77=4,I77=3),"FAVORABLE",IF(AND(H77=4,I77=4),"ALTO",IF(AND(H77=4,I77=5),"ALTO",IF(AND(H77=5,I77=1),"FAVORABLE",IF(AND(H77=5,I77=2),"FAVORABLE",IF(AND(H77=5,I77=3),"ALTO",IF(AND(H77=5,I77=4),"ALTO",IF(AND(H77=5,I77=5),"ALTO",""))))))))))))))))))))))))))</f>
        <v/>
      </c>
      <c r="L77" s="163" t="n"/>
      <c r="M77" s="163" t="n"/>
      <c r="N77" s="163" t="n"/>
      <c r="O77" s="163" t="n"/>
      <c r="P77" s="163" t="n"/>
      <c r="Q77" s="163" t="n"/>
      <c r="R77" s="163" t="n"/>
      <c r="S77" s="163" t="n"/>
      <c r="T77" s="163">
        <f>IFERROR(SUM(O77:S77),"")</f>
        <v/>
      </c>
      <c r="U77" s="163" t="n"/>
      <c r="V77" s="163" t="n"/>
      <c r="W77" s="163" t="n"/>
      <c r="X77" s="163" t="n"/>
      <c r="Y77" s="164">
        <f>IF(J77="","",IF(OR(N77="",N77="IMPACTO"),H77,IF(T77&lt;=50,H77,IF(AND(T77&lt;=75,H77&lt;5),H77+1,IF(AND(T77&lt;=75,H77=5),H77,IF(AND(T77&lt;=100,H77&lt;4),H77+2,IF(AND(T77&lt;=100,H77=4),H77+1,IF(AND(T77&lt;=100,H77=5),H77,""))))))))</f>
        <v/>
      </c>
      <c r="Z77" s="164">
        <f>IF(J77="","",IF(OR(N77="",N77="PROBABILIDAD"),I77,IF(T77&lt;=50,I77,IF(AND(T77&lt;=75,I77&lt;5),I77+1,IF(AND(T77&lt;=75,I77=5),I77,IF(AND(T77&lt;=100,I77&lt;4),I77+2,IF(AND(T77&lt;=100,I77=4),I77+1,IF(AND(T77&lt;=100,I77=5),I77,""))))))))</f>
        <v/>
      </c>
      <c r="AA77" s="164">
        <f>IF(OR(Y77="",Z77=""),"",Y77*Z77)</f>
        <v/>
      </c>
      <c r="AB77" s="652">
        <f>IF(AA77="","",IF(AND(Y77=1,Z77=1),"BAJO",IF(AND(Y77=1,Z77=2),"MODERADO",IF(AND(Y77=1,Z77=3),"MODERADO",IF(AND(Y77=1,Z77=4),"MODERADO",IF(AND(Y77=1,Z77=5),"MODERADO",IF(AND(Y77=2,Z77=1),"BAJO",IF(AND(Y77=2,Z77=2),"MODERADO",IF(AND(Y77=2,Z77=3),"MODERADO",IF(AND(Y77=2,Z77=4),"FAVORABLE",IF(AND(Y77=2,Z77=5),"FAVORABLE",IF(AND(Y77=3,Z77=1),"BAJO",IF(AND(Y77=3,Z77=2),"MODERADO",IF(AND(Y77=3,Z77=3),"FAVORABLE",IF(AND(Y77=3,Z77=4),"FAVORABLE",IF(AND(Y77=3,Z77=5),"FAVORABLE",IF(AND(Y77=4,Z77=1),"BAJO",IF(AND(Y77=4,Z77=2),"MODERADO",IF(AND(Y77=4,Z77=3),"FAVORABLE",IF(AND(Y77=4,Z77=4),"FAVORABLE",IF(AND(Y77=4,Z77=5),"ALTO",IF(AND(Y77=5,Z77=1),"BAJO",IF(AND(Y77=5,Z77=2),"MODERADO",IF(AND(Y77=5,Z77=3),"FAVORABLE",IF(AND(Y77=5,Z77=4),"ALTO",IF(AND(Y77=5,Z77=5),"ALTO",""))))))))))))))))))))))))))</f>
        <v/>
      </c>
      <c r="AC77" s="645" t="n"/>
      <c r="AD77" s="646" t="n"/>
      <c r="AE77" s="645" t="n"/>
      <c r="AF77" s="646" t="n"/>
      <c r="AG77" s="645" t="n"/>
      <c r="AH77" s="646" t="n"/>
      <c r="AI77" s="645" t="n"/>
      <c r="AJ77" s="646" t="n"/>
      <c r="AK77" s="645" t="n"/>
      <c r="AL77" s="646" t="n"/>
      <c r="AM77" s="645" t="n"/>
      <c r="AN77" s="646" t="n"/>
    </row>
    <row r="78" customFormat="1" s="647">
      <c r="A78" s="638">
        <f>IF(AND(Y78=1,Z78=1),1,IF(AND(Y78=1,Z78=2),2,IF(AND(Y78=1,Z78=3),3,IF(AND(Y78=1,Z78=4),4,IF(AND(Y78=1,Z78=5),5,IF(AND(Y78=2,Z78=1),6,IF(AND(Y78=2,Z78=2),7,IF(AND(Y78=2,Z78=3),8,IF(AND(Y78=2,Z78=4),9,IF(AND(Y78=2,Z78=5),10,IF(AND(Y78=3,Z78=1),11,IF(AND(Y78=3,Z78=2),12,IF(AND(Y78=3,Z78=3),13,IF(AND(Y78=3,Z78=4),14,IF(AND(Y78=3,Z78=5),15,IF(AND(Y78=4,Z78=1),16,IF(AND(Y78=4,Z78=2),17,IF(AND(Y78=4,Z78=3),18,IF(AND(Y78=4,Z78=4),19,IF(AND(Y78=4,Z78=5),20,IF(AND(Y78=5,Z78=1),21,IF(AND(Y78=5,Z78=2),22,IF(AND(Y78=5,Z78=3),23,IF(AND(Y78=5,Z78=4),24,IF(AND(Y78=5,Z78=5),25,"")))))))))))))))))))))))))</f>
        <v/>
      </c>
      <c r="B78" s="638">
        <f>IF(A78="","",(COUNTIF($A$10:A78,A78))/100)</f>
        <v/>
      </c>
      <c r="C78" s="638">
        <f>IFERROR(A78+B78,"")</f>
        <v/>
      </c>
      <c r="D78" s="30" t="n">
        <v>69</v>
      </c>
      <c r="E78" s="163" t="n"/>
      <c r="F78" s="163" t="n"/>
      <c r="G78" s="163" t="n"/>
      <c r="H78" s="164" t="n"/>
      <c r="I78" s="164" t="n"/>
      <c r="J78" s="164">
        <f>IF(OR(H78="",I78=""),"",H78*I78)</f>
        <v/>
      </c>
      <c r="K78" s="652">
        <f>IF(J78="","",IF(AND(H78=1,I78=1),"BAJO",IF(AND(H78=1,I78=2),"BAJO",IF(AND(H78=1,I78=3),"MODERADO",IF(AND(H78=1,I78=4),"FAVORABLE",IF(AND(H78=1,I78=5),"FAVORABLE",IF(AND(H78=2,I78=1),"BAJO",IF(AND(H78=2,I78=2),"BAJO",IF(AND(H78=2,I78=3),"MODERADO",IF(AND(H78=2,I78=4),"FAVORABLE",IF(AND(H78=2,I78=5),"ALTO",IF(AND(H78=3,I78=1),"BAJO",IF(AND(H78=3,I78=2),"MODERADO",IF(AND(H78=3,I78=3),"FAVORABLE",IF(AND(H78=3,I78=4),"ALTO",IF(AND(H78=3,I78=5),"ALTO",IF(AND(H78=4,I78=1),"MODERADO",IF(AND(H78=4,I78=2),"FAVORABLE",IF(AND(H78=4,I78=3),"FAVORABLE",IF(AND(H78=4,I78=4),"ALTO",IF(AND(H78=4,I78=5),"ALTO",IF(AND(H78=5,I78=1),"FAVORABLE",IF(AND(H78=5,I78=2),"FAVORABLE",IF(AND(H78=5,I78=3),"ALTO",IF(AND(H78=5,I78=4),"ALTO",IF(AND(H78=5,I78=5),"ALTO",""))))))))))))))))))))))))))</f>
        <v/>
      </c>
      <c r="L78" s="163" t="n"/>
      <c r="M78" s="163" t="n"/>
      <c r="N78" s="163" t="n"/>
      <c r="O78" s="163" t="n"/>
      <c r="P78" s="163" t="n"/>
      <c r="Q78" s="163" t="n"/>
      <c r="R78" s="163" t="n"/>
      <c r="S78" s="163" t="n"/>
      <c r="T78" s="163">
        <f>IFERROR(SUM(O78:S78),"")</f>
        <v/>
      </c>
      <c r="U78" s="163" t="n"/>
      <c r="V78" s="163" t="n"/>
      <c r="W78" s="163" t="n"/>
      <c r="X78" s="163" t="n"/>
      <c r="Y78" s="164">
        <f>IF(J78="","",IF(OR(N78="",N78="IMPACTO"),H78,IF(T78&lt;=50,H78,IF(AND(T78&lt;=75,H78&lt;5),H78+1,IF(AND(T78&lt;=75,H78=5),H78,IF(AND(T78&lt;=100,H78&lt;4),H78+2,IF(AND(T78&lt;=100,H78=4),H78+1,IF(AND(T78&lt;=100,H78=5),H78,""))))))))</f>
        <v/>
      </c>
      <c r="Z78" s="164">
        <f>IF(J78="","",IF(OR(N78="",N78="PROBABILIDAD"),I78,IF(T78&lt;=50,I78,IF(AND(T78&lt;=75,I78&lt;5),I78+1,IF(AND(T78&lt;=75,I78=5),I78,IF(AND(T78&lt;=100,I78&lt;4),I78+2,IF(AND(T78&lt;=100,I78=4),I78+1,IF(AND(T78&lt;=100,I78=5),I78,""))))))))</f>
        <v/>
      </c>
      <c r="AA78" s="164">
        <f>IF(OR(Y78="",Z78=""),"",Y78*Z78)</f>
        <v/>
      </c>
      <c r="AB78" s="652">
        <f>IF(AA78="","",IF(AND(Y78=1,Z78=1),"BAJO",IF(AND(Y78=1,Z78=2),"MODERADO",IF(AND(Y78=1,Z78=3),"MODERADO",IF(AND(Y78=1,Z78=4),"MODERADO",IF(AND(Y78=1,Z78=5),"MODERADO",IF(AND(Y78=2,Z78=1),"BAJO",IF(AND(Y78=2,Z78=2),"MODERADO",IF(AND(Y78=2,Z78=3),"MODERADO",IF(AND(Y78=2,Z78=4),"FAVORABLE",IF(AND(Y78=2,Z78=5),"FAVORABLE",IF(AND(Y78=3,Z78=1),"BAJO",IF(AND(Y78=3,Z78=2),"MODERADO",IF(AND(Y78=3,Z78=3),"FAVORABLE",IF(AND(Y78=3,Z78=4),"FAVORABLE",IF(AND(Y78=3,Z78=5),"FAVORABLE",IF(AND(Y78=4,Z78=1),"BAJO",IF(AND(Y78=4,Z78=2),"MODERADO",IF(AND(Y78=4,Z78=3),"FAVORABLE",IF(AND(Y78=4,Z78=4),"FAVORABLE",IF(AND(Y78=4,Z78=5),"ALTO",IF(AND(Y78=5,Z78=1),"BAJO",IF(AND(Y78=5,Z78=2),"MODERADO",IF(AND(Y78=5,Z78=3),"FAVORABLE",IF(AND(Y78=5,Z78=4),"ALTO",IF(AND(Y78=5,Z78=5),"ALTO",""))))))))))))))))))))))))))</f>
        <v/>
      </c>
      <c r="AC78" s="645" t="n"/>
      <c r="AD78" s="646" t="n"/>
      <c r="AE78" s="645" t="n"/>
      <c r="AF78" s="646" t="n"/>
      <c r="AG78" s="645" t="n"/>
      <c r="AH78" s="646" t="n"/>
      <c r="AI78" s="645" t="n"/>
      <c r="AJ78" s="646" t="n"/>
      <c r="AK78" s="645" t="n"/>
      <c r="AL78" s="646" t="n"/>
      <c r="AM78" s="645" t="n"/>
      <c r="AN78" s="646" t="n"/>
    </row>
    <row r="79" customFormat="1" s="647">
      <c r="A79" s="638">
        <f>IF(AND(Y79=1,Z79=1),1,IF(AND(Y79=1,Z79=2),2,IF(AND(Y79=1,Z79=3),3,IF(AND(Y79=1,Z79=4),4,IF(AND(Y79=1,Z79=5),5,IF(AND(Y79=2,Z79=1),6,IF(AND(Y79=2,Z79=2),7,IF(AND(Y79=2,Z79=3),8,IF(AND(Y79=2,Z79=4),9,IF(AND(Y79=2,Z79=5),10,IF(AND(Y79=3,Z79=1),11,IF(AND(Y79=3,Z79=2),12,IF(AND(Y79=3,Z79=3),13,IF(AND(Y79=3,Z79=4),14,IF(AND(Y79=3,Z79=5),15,IF(AND(Y79=4,Z79=1),16,IF(AND(Y79=4,Z79=2),17,IF(AND(Y79=4,Z79=3),18,IF(AND(Y79=4,Z79=4),19,IF(AND(Y79=4,Z79=5),20,IF(AND(Y79=5,Z79=1),21,IF(AND(Y79=5,Z79=2),22,IF(AND(Y79=5,Z79=3),23,IF(AND(Y79=5,Z79=4),24,IF(AND(Y79=5,Z79=5),25,"")))))))))))))))))))))))))</f>
        <v/>
      </c>
      <c r="B79" s="638">
        <f>IF(A79="","",(COUNTIF($A$10:A79,A79))/100)</f>
        <v/>
      </c>
      <c r="C79" s="638">
        <f>IFERROR(A79+B79,"")</f>
        <v/>
      </c>
      <c r="D79" s="30" t="n">
        <v>70</v>
      </c>
      <c r="E79" s="163" t="n"/>
      <c r="F79" s="163" t="n"/>
      <c r="G79" s="163" t="n"/>
      <c r="H79" s="164" t="n"/>
      <c r="I79" s="164" t="n"/>
      <c r="J79" s="164">
        <f>IF(OR(H79="",I79=""),"",H79*I79)</f>
        <v/>
      </c>
      <c r="K79" s="652">
        <f>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163" t="n"/>
      <c r="M79" s="163" t="n"/>
      <c r="N79" s="163" t="n"/>
      <c r="O79" s="163" t="n"/>
      <c r="P79" s="163" t="n"/>
      <c r="Q79" s="163" t="n"/>
      <c r="R79" s="163" t="n"/>
      <c r="S79" s="163" t="n"/>
      <c r="T79" s="163">
        <f>IFERROR(SUM(O79:S79),"")</f>
        <v/>
      </c>
      <c r="U79" s="163" t="n"/>
      <c r="V79" s="163" t="n"/>
      <c r="W79" s="163" t="n"/>
      <c r="X79" s="163" t="n"/>
      <c r="Y79" s="164">
        <f>IF(J79="","",IF(OR(N79="",N79="IMPACTO"),H79,IF(T79&lt;=50,H79,IF(AND(T79&lt;=75,H79&lt;5),H79+1,IF(AND(T79&lt;=75,H79=5),H79,IF(AND(T79&lt;=100,H79&lt;4),H79+2,IF(AND(T79&lt;=100,H79=4),H79+1,IF(AND(T79&lt;=100,H79=5),H79,""))))))))</f>
        <v/>
      </c>
      <c r="Z79" s="164">
        <f>IF(J79="","",IF(OR(N79="",N79="PROBABILIDAD"),I79,IF(T79&lt;=50,I79,IF(AND(T79&lt;=75,I79&lt;5),I79+1,IF(AND(T79&lt;=75,I79=5),I79,IF(AND(T79&lt;=100,I79&lt;4),I79+2,IF(AND(T79&lt;=100,I79=4),I79+1,IF(AND(T79&lt;=100,I79=5),I79,""))))))))</f>
        <v/>
      </c>
      <c r="AA79" s="164">
        <f>IF(OR(Y79="",Z79=""),"",Y79*Z79)</f>
        <v/>
      </c>
      <c r="AB79" s="652">
        <f>IF(AA79="","",IF(AND(Y79=1,Z79=1),"BAJO",IF(AND(Y79=1,Z79=2),"MODERADO",IF(AND(Y79=1,Z79=3),"MODERADO",IF(AND(Y79=1,Z79=4),"MODERADO",IF(AND(Y79=1,Z79=5),"MODERADO",IF(AND(Y79=2,Z79=1),"BAJO",IF(AND(Y79=2,Z79=2),"MODERADO",IF(AND(Y79=2,Z79=3),"MODERADO",IF(AND(Y79=2,Z79=4),"FAVORABLE",IF(AND(Y79=2,Z79=5),"FAVORABLE",IF(AND(Y79=3,Z79=1),"BAJO",IF(AND(Y79=3,Z79=2),"MODERADO",IF(AND(Y79=3,Z79=3),"FAVORABLE",IF(AND(Y79=3,Z79=4),"FAVORABLE",IF(AND(Y79=3,Z79=5),"FAVORABLE",IF(AND(Y79=4,Z79=1),"BAJO",IF(AND(Y79=4,Z79=2),"MODERADO",IF(AND(Y79=4,Z79=3),"FAVORABLE",IF(AND(Y79=4,Z79=4),"FAVORABLE",IF(AND(Y79=4,Z79=5),"ALTO",IF(AND(Y79=5,Z79=1),"BAJO",IF(AND(Y79=5,Z79=2),"MODERADO",IF(AND(Y79=5,Z79=3),"FAVORABLE",IF(AND(Y79=5,Z79=4),"ALTO",IF(AND(Y79=5,Z79=5),"ALTO",""))))))))))))))))))))))))))</f>
        <v/>
      </c>
      <c r="AC79" s="645" t="n"/>
      <c r="AD79" s="646" t="n"/>
      <c r="AE79" s="645" t="n"/>
      <c r="AF79" s="646" t="n"/>
      <c r="AG79" s="645" t="n"/>
      <c r="AH79" s="646" t="n"/>
      <c r="AI79" s="645" t="n"/>
      <c r="AJ79" s="646" t="n"/>
      <c r="AK79" s="645" t="n"/>
      <c r="AL79" s="646" t="n"/>
      <c r="AM79" s="645" t="n"/>
      <c r="AN79" s="646" t="n"/>
    </row>
    <row r="80" customFormat="1" s="647">
      <c r="A80" s="638">
        <f>IF(AND(Y80=1,Z80=1),1,IF(AND(Y80=1,Z80=2),2,IF(AND(Y80=1,Z80=3),3,IF(AND(Y80=1,Z80=4),4,IF(AND(Y80=1,Z80=5),5,IF(AND(Y80=2,Z80=1),6,IF(AND(Y80=2,Z80=2),7,IF(AND(Y80=2,Z80=3),8,IF(AND(Y80=2,Z80=4),9,IF(AND(Y80=2,Z80=5),10,IF(AND(Y80=3,Z80=1),11,IF(AND(Y80=3,Z80=2),12,IF(AND(Y80=3,Z80=3),13,IF(AND(Y80=3,Z80=4),14,IF(AND(Y80=3,Z80=5),15,IF(AND(Y80=4,Z80=1),16,IF(AND(Y80=4,Z80=2),17,IF(AND(Y80=4,Z80=3),18,IF(AND(Y80=4,Z80=4),19,IF(AND(Y80=4,Z80=5),20,IF(AND(Y80=5,Z80=1),21,IF(AND(Y80=5,Z80=2),22,IF(AND(Y80=5,Z80=3),23,IF(AND(Y80=5,Z80=4),24,IF(AND(Y80=5,Z80=5),25,"")))))))))))))))))))))))))</f>
        <v/>
      </c>
      <c r="B80" s="638">
        <f>IF(A80="","",(COUNTIF($A$10:A80,A80))/100)</f>
        <v/>
      </c>
      <c r="C80" s="638">
        <f>IFERROR(A80+B80,"")</f>
        <v/>
      </c>
      <c r="D80" s="30" t="n">
        <v>71</v>
      </c>
      <c r="E80" s="163" t="n"/>
      <c r="F80" s="163" t="n"/>
      <c r="G80" s="163" t="n"/>
      <c r="H80" s="164" t="n"/>
      <c r="I80" s="164" t="n"/>
      <c r="J80" s="164">
        <f>IF(OR(H80="",I80=""),"",H80*I80)</f>
        <v/>
      </c>
      <c r="K80" s="652">
        <f>IF(J80="","",IF(AND(H80=1,I80=1),"BAJO",IF(AND(H80=1,I80=2),"BAJO",IF(AND(H80=1,I80=3),"MODERADO",IF(AND(H80=1,I80=4),"FAVORABLE",IF(AND(H80=1,I80=5),"FAVORABLE",IF(AND(H80=2,I80=1),"BAJO",IF(AND(H80=2,I80=2),"BAJO",IF(AND(H80=2,I80=3),"MODERADO",IF(AND(H80=2,I80=4),"FAVORABLE",IF(AND(H80=2,I80=5),"ALTO",IF(AND(H80=3,I80=1),"BAJO",IF(AND(H80=3,I80=2),"MODERADO",IF(AND(H80=3,I80=3),"FAVORABLE",IF(AND(H80=3,I80=4),"ALTO",IF(AND(H80=3,I80=5),"ALTO",IF(AND(H80=4,I80=1),"MODERADO",IF(AND(H80=4,I80=2),"FAVORABLE",IF(AND(H80=4,I80=3),"FAVORABLE",IF(AND(H80=4,I80=4),"ALTO",IF(AND(H80=4,I80=5),"ALTO",IF(AND(H80=5,I80=1),"FAVORABLE",IF(AND(H80=5,I80=2),"FAVORABLE",IF(AND(H80=5,I80=3),"ALTO",IF(AND(H80=5,I80=4),"ALTO",IF(AND(H80=5,I80=5),"ALTO",""))))))))))))))))))))))))))</f>
        <v/>
      </c>
      <c r="L80" s="163" t="n"/>
      <c r="M80" s="163" t="n"/>
      <c r="N80" s="163" t="n"/>
      <c r="O80" s="163" t="n"/>
      <c r="P80" s="163" t="n"/>
      <c r="Q80" s="163" t="n"/>
      <c r="R80" s="163" t="n"/>
      <c r="S80" s="163" t="n"/>
      <c r="T80" s="163">
        <f>IFERROR(SUM(O80:S80),"")</f>
        <v/>
      </c>
      <c r="U80" s="163" t="n"/>
      <c r="V80" s="163" t="n"/>
      <c r="W80" s="163" t="n"/>
      <c r="X80" s="163" t="n"/>
      <c r="Y80" s="164">
        <f>IF(J80="","",IF(OR(N80="",N80="IMPACTO"),H80,IF(T80&lt;=50,H80,IF(AND(T80&lt;=75,H80&lt;5),H80+1,IF(AND(T80&lt;=75,H80=5),H80,IF(AND(T80&lt;=100,H80&lt;4),H80+2,IF(AND(T80&lt;=100,H80=4),H80+1,IF(AND(T80&lt;=100,H80=5),H80,""))))))))</f>
        <v/>
      </c>
      <c r="Z80" s="164">
        <f>IF(J80="","",IF(OR(N80="",N80="PROBABILIDAD"),I80,IF(T80&lt;=50,I80,IF(AND(T80&lt;=75,I80&lt;5),I80+1,IF(AND(T80&lt;=75,I80=5),I80,IF(AND(T80&lt;=100,I80&lt;4),I80+2,IF(AND(T80&lt;=100,I80=4),I80+1,IF(AND(T80&lt;=100,I80=5),I80,""))))))))</f>
        <v/>
      </c>
      <c r="AA80" s="164">
        <f>IF(OR(Y80="",Z80=""),"",Y80*Z80)</f>
        <v/>
      </c>
      <c r="AB80" s="652">
        <f>IF(AA80="","",IF(AND(Y80=1,Z80=1),"BAJO",IF(AND(Y80=1,Z80=2),"MODERADO",IF(AND(Y80=1,Z80=3),"MODERADO",IF(AND(Y80=1,Z80=4),"MODERADO",IF(AND(Y80=1,Z80=5),"MODERADO",IF(AND(Y80=2,Z80=1),"BAJO",IF(AND(Y80=2,Z80=2),"MODERADO",IF(AND(Y80=2,Z80=3),"MODERADO",IF(AND(Y80=2,Z80=4),"FAVORABLE",IF(AND(Y80=2,Z80=5),"FAVORABLE",IF(AND(Y80=3,Z80=1),"BAJO",IF(AND(Y80=3,Z80=2),"MODERADO",IF(AND(Y80=3,Z80=3),"FAVORABLE",IF(AND(Y80=3,Z80=4),"FAVORABLE",IF(AND(Y80=3,Z80=5),"FAVORABLE",IF(AND(Y80=4,Z80=1),"BAJO",IF(AND(Y80=4,Z80=2),"MODERADO",IF(AND(Y80=4,Z80=3),"FAVORABLE",IF(AND(Y80=4,Z80=4),"FAVORABLE",IF(AND(Y80=4,Z80=5),"ALTO",IF(AND(Y80=5,Z80=1),"BAJO",IF(AND(Y80=5,Z80=2),"MODERADO",IF(AND(Y80=5,Z80=3),"FAVORABLE",IF(AND(Y80=5,Z80=4),"ALTO",IF(AND(Y80=5,Z80=5),"ALTO",""))))))))))))))))))))))))))</f>
        <v/>
      </c>
      <c r="AC80" s="645" t="n"/>
      <c r="AD80" s="646" t="n"/>
      <c r="AE80" s="645" t="n"/>
      <c r="AF80" s="646" t="n"/>
      <c r="AG80" s="645" t="n"/>
      <c r="AH80" s="646" t="n"/>
      <c r="AI80" s="645" t="n"/>
      <c r="AJ80" s="646" t="n"/>
      <c r="AK80" s="645" t="n"/>
      <c r="AL80" s="646" t="n"/>
      <c r="AM80" s="645" t="n"/>
      <c r="AN80" s="646" t="n"/>
    </row>
    <row r="81" customFormat="1" s="647">
      <c r="A81" s="638">
        <f>IF(AND(Y81=1,Z81=1),1,IF(AND(Y81=1,Z81=2),2,IF(AND(Y81=1,Z81=3),3,IF(AND(Y81=1,Z81=4),4,IF(AND(Y81=1,Z81=5),5,IF(AND(Y81=2,Z81=1),6,IF(AND(Y81=2,Z81=2),7,IF(AND(Y81=2,Z81=3),8,IF(AND(Y81=2,Z81=4),9,IF(AND(Y81=2,Z81=5),10,IF(AND(Y81=3,Z81=1),11,IF(AND(Y81=3,Z81=2),12,IF(AND(Y81=3,Z81=3),13,IF(AND(Y81=3,Z81=4),14,IF(AND(Y81=3,Z81=5),15,IF(AND(Y81=4,Z81=1),16,IF(AND(Y81=4,Z81=2),17,IF(AND(Y81=4,Z81=3),18,IF(AND(Y81=4,Z81=4),19,IF(AND(Y81=4,Z81=5),20,IF(AND(Y81=5,Z81=1),21,IF(AND(Y81=5,Z81=2),22,IF(AND(Y81=5,Z81=3),23,IF(AND(Y81=5,Z81=4),24,IF(AND(Y81=5,Z81=5),25,"")))))))))))))))))))))))))</f>
        <v/>
      </c>
      <c r="B81" s="638">
        <f>IF(A81="","",(COUNTIF($A$10:A81,A81))/100)</f>
        <v/>
      </c>
      <c r="C81" s="638">
        <f>IFERROR(A81+B81,"")</f>
        <v/>
      </c>
      <c r="D81" s="30" t="n">
        <v>72</v>
      </c>
      <c r="E81" s="163" t="n"/>
      <c r="F81" s="163" t="n"/>
      <c r="G81" s="163" t="n"/>
      <c r="H81" s="164" t="n"/>
      <c r="I81" s="164" t="n"/>
      <c r="J81" s="164">
        <f>IF(OR(H81="",I81=""),"",H81*I81)</f>
        <v/>
      </c>
      <c r="K81" s="652">
        <f>IF(J81="","",IF(AND(H81=1,I81=1),"BAJO",IF(AND(H81=1,I81=2),"BAJO",IF(AND(H81=1,I81=3),"MODERADO",IF(AND(H81=1,I81=4),"FAVORABLE",IF(AND(H81=1,I81=5),"FAVORABLE",IF(AND(H81=2,I81=1),"BAJO",IF(AND(H81=2,I81=2),"BAJO",IF(AND(H81=2,I81=3),"MODERADO",IF(AND(H81=2,I81=4),"FAVORABLE",IF(AND(H81=2,I81=5),"ALTO",IF(AND(H81=3,I81=1),"BAJO",IF(AND(H81=3,I81=2),"MODERADO",IF(AND(H81=3,I81=3),"FAVORABLE",IF(AND(H81=3,I81=4),"ALTO",IF(AND(H81=3,I81=5),"ALTO",IF(AND(H81=4,I81=1),"MODERADO",IF(AND(H81=4,I81=2),"FAVORABLE",IF(AND(H81=4,I81=3),"FAVORABLE",IF(AND(H81=4,I81=4),"ALTO",IF(AND(H81=4,I81=5),"ALTO",IF(AND(H81=5,I81=1),"FAVORABLE",IF(AND(H81=5,I81=2),"FAVORABLE",IF(AND(H81=5,I81=3),"ALTO",IF(AND(H81=5,I81=4),"ALTO",IF(AND(H81=5,I81=5),"ALTO",""))))))))))))))))))))))))))</f>
        <v/>
      </c>
      <c r="L81" s="163" t="n"/>
      <c r="M81" s="163" t="n"/>
      <c r="N81" s="163" t="n"/>
      <c r="O81" s="163" t="n"/>
      <c r="P81" s="163" t="n"/>
      <c r="Q81" s="163" t="n"/>
      <c r="R81" s="163" t="n"/>
      <c r="S81" s="163" t="n"/>
      <c r="T81" s="163">
        <f>IFERROR(SUM(O81:S81),"")</f>
        <v/>
      </c>
      <c r="U81" s="163" t="n"/>
      <c r="V81" s="163" t="n"/>
      <c r="W81" s="163" t="n"/>
      <c r="X81" s="163" t="n"/>
      <c r="Y81" s="164">
        <f>IF(J81="","",IF(OR(N81="",N81="IMPACTO"),H81,IF(T81&lt;=50,H81,IF(AND(T81&lt;=75,H81&lt;5),H81+1,IF(AND(T81&lt;=75,H81=5),H81,IF(AND(T81&lt;=100,H81&lt;4),H81+2,IF(AND(T81&lt;=100,H81=4),H81+1,IF(AND(T81&lt;=100,H81=5),H81,""))))))))</f>
        <v/>
      </c>
      <c r="Z81" s="164">
        <f>IF(J81="","",IF(OR(N81="",N81="PROBABILIDAD"),I81,IF(T81&lt;=50,I81,IF(AND(T81&lt;=75,I81&lt;5),I81+1,IF(AND(T81&lt;=75,I81=5),I81,IF(AND(T81&lt;=100,I81&lt;4),I81+2,IF(AND(T81&lt;=100,I81=4),I81+1,IF(AND(T81&lt;=100,I81=5),I81,""))))))))</f>
        <v/>
      </c>
      <c r="AA81" s="164">
        <f>IF(OR(Y81="",Z81=""),"",Y81*Z81)</f>
        <v/>
      </c>
      <c r="AB81" s="652">
        <f>IF(AA81="","",IF(AND(Y81=1,Z81=1),"BAJO",IF(AND(Y81=1,Z81=2),"MODERADO",IF(AND(Y81=1,Z81=3),"MODERADO",IF(AND(Y81=1,Z81=4),"MODERADO",IF(AND(Y81=1,Z81=5),"MODERADO",IF(AND(Y81=2,Z81=1),"BAJO",IF(AND(Y81=2,Z81=2),"MODERADO",IF(AND(Y81=2,Z81=3),"MODERADO",IF(AND(Y81=2,Z81=4),"FAVORABLE",IF(AND(Y81=2,Z81=5),"FAVORABLE",IF(AND(Y81=3,Z81=1),"BAJO",IF(AND(Y81=3,Z81=2),"MODERADO",IF(AND(Y81=3,Z81=3),"FAVORABLE",IF(AND(Y81=3,Z81=4),"FAVORABLE",IF(AND(Y81=3,Z81=5),"FAVORABLE",IF(AND(Y81=4,Z81=1),"BAJO",IF(AND(Y81=4,Z81=2),"MODERADO",IF(AND(Y81=4,Z81=3),"FAVORABLE",IF(AND(Y81=4,Z81=4),"FAVORABLE",IF(AND(Y81=4,Z81=5),"ALTO",IF(AND(Y81=5,Z81=1),"BAJO",IF(AND(Y81=5,Z81=2),"MODERADO",IF(AND(Y81=5,Z81=3),"FAVORABLE",IF(AND(Y81=5,Z81=4),"ALTO",IF(AND(Y81=5,Z81=5),"ALTO",""))))))))))))))))))))))))))</f>
        <v/>
      </c>
      <c r="AC81" s="645" t="n"/>
      <c r="AD81" s="646" t="n"/>
      <c r="AE81" s="645" t="n"/>
      <c r="AF81" s="646" t="n"/>
      <c r="AG81" s="645" t="n"/>
      <c r="AH81" s="646" t="n"/>
      <c r="AI81" s="645" t="n"/>
      <c r="AJ81" s="646" t="n"/>
      <c r="AK81" s="645" t="n"/>
      <c r="AL81" s="646" t="n"/>
      <c r="AM81" s="645" t="n"/>
      <c r="AN81" s="646" t="n"/>
    </row>
    <row r="82" customFormat="1" s="647">
      <c r="A82" s="638">
        <f>IF(AND(Y82=1,Z82=1),1,IF(AND(Y82=1,Z82=2),2,IF(AND(Y82=1,Z82=3),3,IF(AND(Y82=1,Z82=4),4,IF(AND(Y82=1,Z82=5),5,IF(AND(Y82=2,Z82=1),6,IF(AND(Y82=2,Z82=2),7,IF(AND(Y82=2,Z82=3),8,IF(AND(Y82=2,Z82=4),9,IF(AND(Y82=2,Z82=5),10,IF(AND(Y82=3,Z82=1),11,IF(AND(Y82=3,Z82=2),12,IF(AND(Y82=3,Z82=3),13,IF(AND(Y82=3,Z82=4),14,IF(AND(Y82=3,Z82=5),15,IF(AND(Y82=4,Z82=1),16,IF(AND(Y82=4,Z82=2),17,IF(AND(Y82=4,Z82=3),18,IF(AND(Y82=4,Z82=4),19,IF(AND(Y82=4,Z82=5),20,IF(AND(Y82=5,Z82=1),21,IF(AND(Y82=5,Z82=2),22,IF(AND(Y82=5,Z82=3),23,IF(AND(Y82=5,Z82=4),24,IF(AND(Y82=5,Z82=5),25,"")))))))))))))))))))))))))</f>
        <v/>
      </c>
      <c r="B82" s="638">
        <f>IF(A82="","",(COUNTIF($A$10:A82,A82))/100)</f>
        <v/>
      </c>
      <c r="C82" s="638">
        <f>IFERROR(A82+B82,"")</f>
        <v/>
      </c>
      <c r="D82" s="30" t="n">
        <v>73</v>
      </c>
      <c r="E82" s="163" t="n"/>
      <c r="F82" s="163" t="n"/>
      <c r="G82" s="163" t="n"/>
      <c r="H82" s="164" t="n"/>
      <c r="I82" s="164" t="n"/>
      <c r="J82" s="164">
        <f>IF(OR(H82="",I82=""),"",H82*I82)</f>
        <v/>
      </c>
      <c r="K82" s="652">
        <f>IF(J82="","",IF(AND(H82=1,I82=1),"BAJO",IF(AND(H82=1,I82=2),"BAJO",IF(AND(H82=1,I82=3),"MODERADO",IF(AND(H82=1,I82=4),"FAVORABLE",IF(AND(H82=1,I82=5),"FAVORABLE",IF(AND(H82=2,I82=1),"BAJO",IF(AND(H82=2,I82=2),"BAJO",IF(AND(H82=2,I82=3),"MODERADO",IF(AND(H82=2,I82=4),"FAVORABLE",IF(AND(H82=2,I82=5),"ALTO",IF(AND(H82=3,I82=1),"BAJO",IF(AND(H82=3,I82=2),"MODERADO",IF(AND(H82=3,I82=3),"FAVORABLE",IF(AND(H82=3,I82=4),"ALTO",IF(AND(H82=3,I82=5),"ALTO",IF(AND(H82=4,I82=1),"MODERADO",IF(AND(H82=4,I82=2),"FAVORABLE",IF(AND(H82=4,I82=3),"FAVORABLE",IF(AND(H82=4,I82=4),"ALTO",IF(AND(H82=4,I82=5),"ALTO",IF(AND(H82=5,I82=1),"FAVORABLE",IF(AND(H82=5,I82=2),"FAVORABLE",IF(AND(H82=5,I82=3),"ALTO",IF(AND(H82=5,I82=4),"ALTO",IF(AND(H82=5,I82=5),"ALTO",""))))))))))))))))))))))))))</f>
        <v/>
      </c>
      <c r="L82" s="163" t="n"/>
      <c r="M82" s="163" t="n"/>
      <c r="N82" s="163" t="n"/>
      <c r="O82" s="163" t="n"/>
      <c r="P82" s="163" t="n"/>
      <c r="Q82" s="163" t="n"/>
      <c r="R82" s="163" t="n"/>
      <c r="S82" s="163" t="n"/>
      <c r="T82" s="163">
        <f>IFERROR(SUM(O82:S82),"")</f>
        <v/>
      </c>
      <c r="U82" s="163" t="n"/>
      <c r="V82" s="163" t="n"/>
      <c r="W82" s="163" t="n"/>
      <c r="X82" s="163" t="n"/>
      <c r="Y82" s="164">
        <f>IF(J82="","",IF(OR(N82="",N82="IMPACTO"),H82,IF(T82&lt;=50,H82,IF(AND(T82&lt;=75,H82&lt;5),H82+1,IF(AND(T82&lt;=75,H82=5),H82,IF(AND(T82&lt;=100,H82&lt;4),H82+2,IF(AND(T82&lt;=100,H82=4),H82+1,IF(AND(T82&lt;=100,H82=5),H82,""))))))))</f>
        <v/>
      </c>
      <c r="Z82" s="164">
        <f>IF(J82="","",IF(OR(N82="",N82="PROBABILIDAD"),I82,IF(T82&lt;=50,I82,IF(AND(T82&lt;=75,I82&lt;5),I82+1,IF(AND(T82&lt;=75,I82=5),I82,IF(AND(T82&lt;=100,I82&lt;4),I82+2,IF(AND(T82&lt;=100,I82=4),I82+1,IF(AND(T82&lt;=100,I82=5),I82,""))))))))</f>
        <v/>
      </c>
      <c r="AA82" s="164">
        <f>IF(OR(Y82="",Z82=""),"",Y82*Z82)</f>
        <v/>
      </c>
      <c r="AB82" s="652">
        <f>IF(AA82="","",IF(AND(Y82=1,Z82=1),"BAJO",IF(AND(Y82=1,Z82=2),"MODERADO",IF(AND(Y82=1,Z82=3),"MODERADO",IF(AND(Y82=1,Z82=4),"MODERADO",IF(AND(Y82=1,Z82=5),"MODERADO",IF(AND(Y82=2,Z82=1),"BAJO",IF(AND(Y82=2,Z82=2),"MODERADO",IF(AND(Y82=2,Z82=3),"MODERADO",IF(AND(Y82=2,Z82=4),"FAVORABLE",IF(AND(Y82=2,Z82=5),"FAVORABLE",IF(AND(Y82=3,Z82=1),"BAJO",IF(AND(Y82=3,Z82=2),"MODERADO",IF(AND(Y82=3,Z82=3),"FAVORABLE",IF(AND(Y82=3,Z82=4),"FAVORABLE",IF(AND(Y82=3,Z82=5),"FAVORABLE",IF(AND(Y82=4,Z82=1),"BAJO",IF(AND(Y82=4,Z82=2),"MODERADO",IF(AND(Y82=4,Z82=3),"FAVORABLE",IF(AND(Y82=4,Z82=4),"FAVORABLE",IF(AND(Y82=4,Z82=5),"ALTO",IF(AND(Y82=5,Z82=1),"BAJO",IF(AND(Y82=5,Z82=2),"MODERADO",IF(AND(Y82=5,Z82=3),"FAVORABLE",IF(AND(Y82=5,Z82=4),"ALTO",IF(AND(Y82=5,Z82=5),"ALTO",""))))))))))))))))))))))))))</f>
        <v/>
      </c>
      <c r="AC82" s="645" t="n"/>
      <c r="AD82" s="646" t="n"/>
      <c r="AE82" s="645" t="n"/>
      <c r="AF82" s="646" t="n"/>
      <c r="AG82" s="645" t="n"/>
      <c r="AH82" s="646" t="n"/>
      <c r="AI82" s="645" t="n"/>
      <c r="AJ82" s="646" t="n"/>
      <c r="AK82" s="645" t="n"/>
      <c r="AL82" s="646" t="n"/>
      <c r="AM82" s="645" t="n"/>
      <c r="AN82" s="646" t="n"/>
    </row>
    <row r="83" customFormat="1" s="647">
      <c r="A83" s="638">
        <f>IF(AND(Y83=1,Z83=1),1,IF(AND(Y83=1,Z83=2),2,IF(AND(Y83=1,Z83=3),3,IF(AND(Y83=1,Z83=4),4,IF(AND(Y83=1,Z83=5),5,IF(AND(Y83=2,Z83=1),6,IF(AND(Y83=2,Z83=2),7,IF(AND(Y83=2,Z83=3),8,IF(AND(Y83=2,Z83=4),9,IF(AND(Y83=2,Z83=5),10,IF(AND(Y83=3,Z83=1),11,IF(AND(Y83=3,Z83=2),12,IF(AND(Y83=3,Z83=3),13,IF(AND(Y83=3,Z83=4),14,IF(AND(Y83=3,Z83=5),15,IF(AND(Y83=4,Z83=1),16,IF(AND(Y83=4,Z83=2),17,IF(AND(Y83=4,Z83=3),18,IF(AND(Y83=4,Z83=4),19,IF(AND(Y83=4,Z83=5),20,IF(AND(Y83=5,Z83=1),21,IF(AND(Y83=5,Z83=2),22,IF(AND(Y83=5,Z83=3),23,IF(AND(Y83=5,Z83=4),24,IF(AND(Y83=5,Z83=5),25,"")))))))))))))))))))))))))</f>
        <v/>
      </c>
      <c r="B83" s="638">
        <f>IF(A83="","",(COUNTIF($A$10:A83,A83))/100)</f>
        <v/>
      </c>
      <c r="C83" s="638">
        <f>IFERROR(A83+B83,"")</f>
        <v/>
      </c>
      <c r="D83" s="30" t="n">
        <v>74</v>
      </c>
      <c r="E83" s="163" t="n"/>
      <c r="F83" s="163" t="n"/>
      <c r="G83" s="163" t="n"/>
      <c r="H83" s="164" t="n"/>
      <c r="I83" s="164" t="n"/>
      <c r="J83" s="164">
        <f>IF(OR(H83="",I83=""),"",H83*I83)</f>
        <v/>
      </c>
      <c r="K83" s="652">
        <f>IF(J83="","",IF(AND(H83=1,I83=1),"BAJO",IF(AND(H83=1,I83=2),"BAJO",IF(AND(H83=1,I83=3),"MODERADO",IF(AND(H83=1,I83=4),"FAVORABLE",IF(AND(H83=1,I83=5),"FAVORABLE",IF(AND(H83=2,I83=1),"BAJO",IF(AND(H83=2,I83=2),"BAJO",IF(AND(H83=2,I83=3),"MODERADO",IF(AND(H83=2,I83=4),"FAVORABLE",IF(AND(H83=2,I83=5),"ALTO",IF(AND(H83=3,I83=1),"BAJO",IF(AND(H83=3,I83=2),"MODERADO",IF(AND(H83=3,I83=3),"FAVORABLE",IF(AND(H83=3,I83=4),"ALTO",IF(AND(H83=3,I83=5),"ALTO",IF(AND(H83=4,I83=1),"MODERADO",IF(AND(H83=4,I83=2),"FAVORABLE",IF(AND(H83=4,I83=3),"FAVORABLE",IF(AND(H83=4,I83=4),"ALTO",IF(AND(H83=4,I83=5),"ALTO",IF(AND(H83=5,I83=1),"FAVORABLE",IF(AND(H83=5,I83=2),"FAVORABLE",IF(AND(H83=5,I83=3),"ALTO",IF(AND(H83=5,I83=4),"ALTO",IF(AND(H83=5,I83=5),"ALTO",""))))))))))))))))))))))))))</f>
        <v/>
      </c>
      <c r="L83" s="163" t="n"/>
      <c r="M83" s="163" t="n"/>
      <c r="N83" s="163" t="n"/>
      <c r="O83" s="163" t="n"/>
      <c r="P83" s="163" t="n"/>
      <c r="Q83" s="163" t="n"/>
      <c r="R83" s="163" t="n"/>
      <c r="S83" s="163" t="n"/>
      <c r="T83" s="163">
        <f>IFERROR(SUM(O83:S83),"")</f>
        <v/>
      </c>
      <c r="U83" s="163" t="n"/>
      <c r="V83" s="163" t="n"/>
      <c r="W83" s="163" t="n"/>
      <c r="X83" s="163" t="n"/>
      <c r="Y83" s="164">
        <f>IF(J83="","",IF(OR(N83="",N83="IMPACTO"),H83,IF(T83&lt;=50,H83,IF(AND(T83&lt;=75,H83&lt;5),H83+1,IF(AND(T83&lt;=75,H83=5),H83,IF(AND(T83&lt;=100,H83&lt;4),H83+2,IF(AND(T83&lt;=100,H83=4),H83+1,IF(AND(T83&lt;=100,H83=5),H83,""))))))))</f>
        <v/>
      </c>
      <c r="Z83" s="164">
        <f>IF(J83="","",IF(OR(N83="",N83="PROBABILIDAD"),I83,IF(T83&lt;=50,I83,IF(AND(T83&lt;=75,I83&lt;5),I83+1,IF(AND(T83&lt;=75,I83=5),I83,IF(AND(T83&lt;=100,I83&lt;4),I83+2,IF(AND(T83&lt;=100,I83=4),I83+1,IF(AND(T83&lt;=100,I83=5),I83,""))))))))</f>
        <v/>
      </c>
      <c r="AA83" s="164">
        <f>IF(OR(Y83="",Z83=""),"",Y83*Z83)</f>
        <v/>
      </c>
      <c r="AB83" s="652">
        <f>IF(AA83="","",IF(AND(Y83=1,Z83=1),"BAJO",IF(AND(Y83=1,Z83=2),"MODERADO",IF(AND(Y83=1,Z83=3),"MODERADO",IF(AND(Y83=1,Z83=4),"MODERADO",IF(AND(Y83=1,Z83=5),"MODERADO",IF(AND(Y83=2,Z83=1),"BAJO",IF(AND(Y83=2,Z83=2),"MODERADO",IF(AND(Y83=2,Z83=3),"MODERADO",IF(AND(Y83=2,Z83=4),"FAVORABLE",IF(AND(Y83=2,Z83=5),"FAVORABLE",IF(AND(Y83=3,Z83=1),"BAJO",IF(AND(Y83=3,Z83=2),"MODERADO",IF(AND(Y83=3,Z83=3),"FAVORABLE",IF(AND(Y83=3,Z83=4),"FAVORABLE",IF(AND(Y83=3,Z83=5),"FAVORABLE",IF(AND(Y83=4,Z83=1),"BAJO",IF(AND(Y83=4,Z83=2),"MODERADO",IF(AND(Y83=4,Z83=3),"FAVORABLE",IF(AND(Y83=4,Z83=4),"FAVORABLE",IF(AND(Y83=4,Z83=5),"ALTO",IF(AND(Y83=5,Z83=1),"BAJO",IF(AND(Y83=5,Z83=2),"MODERADO",IF(AND(Y83=5,Z83=3),"FAVORABLE",IF(AND(Y83=5,Z83=4),"ALTO",IF(AND(Y83=5,Z83=5),"ALTO",""))))))))))))))))))))))))))</f>
        <v/>
      </c>
      <c r="AC83" s="645" t="n"/>
      <c r="AD83" s="646" t="n"/>
      <c r="AE83" s="645" t="n"/>
      <c r="AF83" s="646" t="n"/>
      <c r="AG83" s="645" t="n"/>
      <c r="AH83" s="646" t="n"/>
      <c r="AI83" s="645" t="n"/>
      <c r="AJ83" s="646" t="n"/>
      <c r="AK83" s="645" t="n"/>
      <c r="AL83" s="646" t="n"/>
      <c r="AM83" s="645" t="n"/>
      <c r="AN83" s="646" t="n"/>
    </row>
    <row r="84" customFormat="1" s="647">
      <c r="A84" s="638">
        <f>IF(AND(Y84=1,Z84=1),1,IF(AND(Y84=1,Z84=2),2,IF(AND(Y84=1,Z84=3),3,IF(AND(Y84=1,Z84=4),4,IF(AND(Y84=1,Z84=5),5,IF(AND(Y84=2,Z84=1),6,IF(AND(Y84=2,Z84=2),7,IF(AND(Y84=2,Z84=3),8,IF(AND(Y84=2,Z84=4),9,IF(AND(Y84=2,Z84=5),10,IF(AND(Y84=3,Z84=1),11,IF(AND(Y84=3,Z84=2),12,IF(AND(Y84=3,Z84=3),13,IF(AND(Y84=3,Z84=4),14,IF(AND(Y84=3,Z84=5),15,IF(AND(Y84=4,Z84=1),16,IF(AND(Y84=4,Z84=2),17,IF(AND(Y84=4,Z84=3),18,IF(AND(Y84=4,Z84=4),19,IF(AND(Y84=4,Z84=5),20,IF(AND(Y84=5,Z84=1),21,IF(AND(Y84=5,Z84=2),22,IF(AND(Y84=5,Z84=3),23,IF(AND(Y84=5,Z84=4),24,IF(AND(Y84=5,Z84=5),25,"")))))))))))))))))))))))))</f>
        <v/>
      </c>
      <c r="B84" s="638">
        <f>IF(A84="","",(COUNTIF($A$10:A84,A84))/100)</f>
        <v/>
      </c>
      <c r="C84" s="638">
        <f>IFERROR(A84+B84,"")</f>
        <v/>
      </c>
      <c r="D84" s="30" t="n">
        <v>75</v>
      </c>
      <c r="E84" s="163" t="n"/>
      <c r="F84" s="163" t="n"/>
      <c r="G84" s="163" t="n"/>
      <c r="H84" s="164" t="n"/>
      <c r="I84" s="164" t="n"/>
      <c r="J84" s="164">
        <f>IF(OR(H84="",I84=""),"",H84*I84)</f>
        <v/>
      </c>
      <c r="K84" s="652">
        <f>IF(J84="","",IF(AND(H84=1,I84=1),"BAJO",IF(AND(H84=1,I84=2),"BAJO",IF(AND(H84=1,I84=3),"MODERADO",IF(AND(H84=1,I84=4),"FAVORABLE",IF(AND(H84=1,I84=5),"FAVORABLE",IF(AND(H84=2,I84=1),"BAJO",IF(AND(H84=2,I84=2),"BAJO",IF(AND(H84=2,I84=3),"MODERADO",IF(AND(H84=2,I84=4),"FAVORABLE",IF(AND(H84=2,I84=5),"ALTO",IF(AND(H84=3,I84=1),"BAJO",IF(AND(H84=3,I84=2),"MODERADO",IF(AND(H84=3,I84=3),"FAVORABLE",IF(AND(H84=3,I84=4),"ALTO",IF(AND(H84=3,I84=5),"ALTO",IF(AND(H84=4,I84=1),"MODERADO",IF(AND(H84=4,I84=2),"FAVORABLE",IF(AND(H84=4,I84=3),"FAVORABLE",IF(AND(H84=4,I84=4),"ALTO",IF(AND(H84=4,I84=5),"ALTO",IF(AND(H84=5,I84=1),"FAVORABLE",IF(AND(H84=5,I84=2),"FAVORABLE",IF(AND(H84=5,I84=3),"ALTO",IF(AND(H84=5,I84=4),"ALTO",IF(AND(H84=5,I84=5),"ALTO",""))))))))))))))))))))))))))</f>
        <v/>
      </c>
      <c r="L84" s="163" t="n"/>
      <c r="M84" s="163" t="n"/>
      <c r="N84" s="163" t="n"/>
      <c r="O84" s="163" t="n"/>
      <c r="P84" s="163" t="n"/>
      <c r="Q84" s="163" t="n"/>
      <c r="R84" s="163" t="n"/>
      <c r="S84" s="163" t="n"/>
      <c r="T84" s="163">
        <f>IFERROR(SUM(O84:S84),"")</f>
        <v/>
      </c>
      <c r="U84" s="163" t="n"/>
      <c r="V84" s="163" t="n"/>
      <c r="W84" s="163" t="n"/>
      <c r="X84" s="163" t="n"/>
      <c r="Y84" s="164">
        <f>IF(J84="","",IF(OR(N84="",N84="IMPACTO"),H84,IF(T84&lt;=50,H84,IF(AND(T84&lt;=75,H84&lt;5),H84+1,IF(AND(T84&lt;=75,H84=5),H84,IF(AND(T84&lt;=100,H84&lt;4),H84+2,IF(AND(T84&lt;=100,H84=4),H84+1,IF(AND(T84&lt;=100,H84=5),H84,""))))))))</f>
        <v/>
      </c>
      <c r="Z84" s="164">
        <f>IF(J84="","",IF(OR(N84="",N84="PROBABILIDAD"),I84,IF(T84&lt;=50,I84,IF(AND(T84&lt;=75,I84&lt;5),I84+1,IF(AND(T84&lt;=75,I84=5),I84,IF(AND(T84&lt;=100,I84&lt;4),I84+2,IF(AND(T84&lt;=100,I84=4),I84+1,IF(AND(T84&lt;=100,I84=5),I84,""))))))))</f>
        <v/>
      </c>
      <c r="AA84" s="164">
        <f>IF(OR(Y84="",Z84=""),"",Y84*Z84)</f>
        <v/>
      </c>
      <c r="AB84" s="652">
        <f>IF(AA84="","",IF(AND(Y84=1,Z84=1),"BAJO",IF(AND(Y84=1,Z84=2),"MODERADO",IF(AND(Y84=1,Z84=3),"MODERADO",IF(AND(Y84=1,Z84=4),"MODERADO",IF(AND(Y84=1,Z84=5),"MODERADO",IF(AND(Y84=2,Z84=1),"BAJO",IF(AND(Y84=2,Z84=2),"MODERADO",IF(AND(Y84=2,Z84=3),"MODERADO",IF(AND(Y84=2,Z84=4),"FAVORABLE",IF(AND(Y84=2,Z84=5),"FAVORABLE",IF(AND(Y84=3,Z84=1),"BAJO",IF(AND(Y84=3,Z84=2),"MODERADO",IF(AND(Y84=3,Z84=3),"FAVORABLE",IF(AND(Y84=3,Z84=4),"FAVORABLE",IF(AND(Y84=3,Z84=5),"FAVORABLE",IF(AND(Y84=4,Z84=1),"BAJO",IF(AND(Y84=4,Z84=2),"MODERADO",IF(AND(Y84=4,Z84=3),"FAVORABLE",IF(AND(Y84=4,Z84=4),"FAVORABLE",IF(AND(Y84=4,Z84=5),"ALTO",IF(AND(Y84=5,Z84=1),"BAJO",IF(AND(Y84=5,Z84=2),"MODERADO",IF(AND(Y84=5,Z84=3),"FAVORABLE",IF(AND(Y84=5,Z84=4),"ALTO",IF(AND(Y84=5,Z84=5),"ALTO",""))))))))))))))))))))))))))</f>
        <v/>
      </c>
      <c r="AC84" s="645" t="n"/>
      <c r="AD84" s="646" t="n"/>
      <c r="AE84" s="645" t="n"/>
      <c r="AF84" s="646" t="n"/>
      <c r="AG84" s="645" t="n"/>
      <c r="AH84" s="646" t="n"/>
      <c r="AI84" s="645" t="n"/>
      <c r="AJ84" s="646" t="n"/>
      <c r="AK84" s="645" t="n"/>
      <c r="AL84" s="646" t="n"/>
      <c r="AM84" s="645" t="n"/>
      <c r="AN84" s="646" t="n"/>
    </row>
    <row r="85" customFormat="1" s="647">
      <c r="A85" s="638">
        <f>IF(AND(Y85=1,Z85=1),1,IF(AND(Y85=1,Z85=2),2,IF(AND(Y85=1,Z85=3),3,IF(AND(Y85=1,Z85=4),4,IF(AND(Y85=1,Z85=5),5,IF(AND(Y85=2,Z85=1),6,IF(AND(Y85=2,Z85=2),7,IF(AND(Y85=2,Z85=3),8,IF(AND(Y85=2,Z85=4),9,IF(AND(Y85=2,Z85=5),10,IF(AND(Y85=3,Z85=1),11,IF(AND(Y85=3,Z85=2),12,IF(AND(Y85=3,Z85=3),13,IF(AND(Y85=3,Z85=4),14,IF(AND(Y85=3,Z85=5),15,IF(AND(Y85=4,Z85=1),16,IF(AND(Y85=4,Z85=2),17,IF(AND(Y85=4,Z85=3),18,IF(AND(Y85=4,Z85=4),19,IF(AND(Y85=4,Z85=5),20,IF(AND(Y85=5,Z85=1),21,IF(AND(Y85=5,Z85=2),22,IF(AND(Y85=5,Z85=3),23,IF(AND(Y85=5,Z85=4),24,IF(AND(Y85=5,Z85=5),25,"")))))))))))))))))))))))))</f>
        <v/>
      </c>
      <c r="B85" s="638">
        <f>IF(A85="","",(COUNTIF($A$10:A85,A85))/100)</f>
        <v/>
      </c>
      <c r="C85" s="638">
        <f>IFERROR(A85+B85,"")</f>
        <v/>
      </c>
      <c r="D85" s="30" t="n">
        <v>76</v>
      </c>
      <c r="E85" s="163" t="n"/>
      <c r="F85" s="163" t="n"/>
      <c r="G85" s="163" t="n"/>
      <c r="H85" s="164" t="n"/>
      <c r="I85" s="164" t="n"/>
      <c r="J85" s="164">
        <f>IF(OR(H85="",I85=""),"",H85*I85)</f>
        <v/>
      </c>
      <c r="K85" s="652">
        <f>IF(J85="","",IF(AND(H85=1,I85=1),"BAJO",IF(AND(H85=1,I85=2),"BAJO",IF(AND(H85=1,I85=3),"MODERADO",IF(AND(H85=1,I85=4),"FAVORABLE",IF(AND(H85=1,I85=5),"FAVORABLE",IF(AND(H85=2,I85=1),"BAJO",IF(AND(H85=2,I85=2),"BAJO",IF(AND(H85=2,I85=3),"MODERADO",IF(AND(H85=2,I85=4),"FAVORABLE",IF(AND(H85=2,I85=5),"ALTO",IF(AND(H85=3,I85=1),"BAJO",IF(AND(H85=3,I85=2),"MODERADO",IF(AND(H85=3,I85=3),"FAVORABLE",IF(AND(H85=3,I85=4),"ALTO",IF(AND(H85=3,I85=5),"ALTO",IF(AND(H85=4,I85=1),"MODERADO",IF(AND(H85=4,I85=2),"FAVORABLE",IF(AND(H85=4,I85=3),"FAVORABLE",IF(AND(H85=4,I85=4),"ALTO",IF(AND(H85=4,I85=5),"ALTO",IF(AND(H85=5,I85=1),"FAVORABLE",IF(AND(H85=5,I85=2),"FAVORABLE",IF(AND(H85=5,I85=3),"ALTO",IF(AND(H85=5,I85=4),"ALTO",IF(AND(H85=5,I85=5),"ALTO",""))))))))))))))))))))))))))</f>
        <v/>
      </c>
      <c r="L85" s="163" t="n"/>
      <c r="M85" s="163" t="n"/>
      <c r="N85" s="163" t="n"/>
      <c r="O85" s="163" t="n"/>
      <c r="P85" s="163" t="n"/>
      <c r="Q85" s="163" t="n"/>
      <c r="R85" s="163" t="n"/>
      <c r="S85" s="163" t="n"/>
      <c r="T85" s="163">
        <f>IFERROR(SUM(O85:S85),"")</f>
        <v/>
      </c>
      <c r="U85" s="163" t="n"/>
      <c r="V85" s="163" t="n"/>
      <c r="W85" s="163" t="n"/>
      <c r="X85" s="163" t="n"/>
      <c r="Y85" s="164">
        <f>IF(J85="","",IF(OR(N85="",N85="IMPACTO"),H85,IF(T85&lt;=50,H85,IF(AND(T85&lt;=75,H85&lt;5),H85+1,IF(AND(T85&lt;=75,H85=5),H85,IF(AND(T85&lt;=100,H85&lt;4),H85+2,IF(AND(T85&lt;=100,H85=4),H85+1,IF(AND(T85&lt;=100,H85=5),H85,""))))))))</f>
        <v/>
      </c>
      <c r="Z85" s="164">
        <f>IF(J85="","",IF(OR(N85="",N85="PROBABILIDAD"),I85,IF(T85&lt;=50,I85,IF(AND(T85&lt;=75,I85&lt;5),I85+1,IF(AND(T85&lt;=75,I85=5),I85,IF(AND(T85&lt;=100,I85&lt;4),I85+2,IF(AND(T85&lt;=100,I85=4),I85+1,IF(AND(T85&lt;=100,I85=5),I85,""))))))))</f>
        <v/>
      </c>
      <c r="AA85" s="164">
        <f>IF(OR(Y85="",Z85=""),"",Y85*Z85)</f>
        <v/>
      </c>
      <c r="AB85" s="652">
        <f>IF(AA85="","",IF(AND(Y85=1,Z85=1),"BAJO",IF(AND(Y85=1,Z85=2),"MODERADO",IF(AND(Y85=1,Z85=3),"MODERADO",IF(AND(Y85=1,Z85=4),"MODERADO",IF(AND(Y85=1,Z85=5),"MODERADO",IF(AND(Y85=2,Z85=1),"BAJO",IF(AND(Y85=2,Z85=2),"MODERADO",IF(AND(Y85=2,Z85=3),"MODERADO",IF(AND(Y85=2,Z85=4),"FAVORABLE",IF(AND(Y85=2,Z85=5),"FAVORABLE",IF(AND(Y85=3,Z85=1),"BAJO",IF(AND(Y85=3,Z85=2),"MODERADO",IF(AND(Y85=3,Z85=3),"FAVORABLE",IF(AND(Y85=3,Z85=4),"FAVORABLE",IF(AND(Y85=3,Z85=5),"FAVORABLE",IF(AND(Y85=4,Z85=1),"BAJO",IF(AND(Y85=4,Z85=2),"MODERADO",IF(AND(Y85=4,Z85=3),"FAVORABLE",IF(AND(Y85=4,Z85=4),"FAVORABLE",IF(AND(Y85=4,Z85=5),"ALTO",IF(AND(Y85=5,Z85=1),"BAJO",IF(AND(Y85=5,Z85=2),"MODERADO",IF(AND(Y85=5,Z85=3),"FAVORABLE",IF(AND(Y85=5,Z85=4),"ALTO",IF(AND(Y85=5,Z85=5),"ALTO",""))))))))))))))))))))))))))</f>
        <v/>
      </c>
      <c r="AC85" s="645" t="n"/>
      <c r="AD85" s="646" t="n"/>
      <c r="AE85" s="645" t="n"/>
      <c r="AF85" s="646" t="n"/>
      <c r="AG85" s="645" t="n"/>
      <c r="AH85" s="646" t="n"/>
      <c r="AI85" s="645" t="n"/>
      <c r="AJ85" s="646" t="n"/>
      <c r="AK85" s="645" t="n"/>
      <c r="AL85" s="646" t="n"/>
      <c r="AM85" s="645" t="n"/>
      <c r="AN85" s="646" t="n"/>
    </row>
    <row r="86" customFormat="1" s="647">
      <c r="A86" s="638">
        <f>IF(AND(Y86=1,Z86=1),1,IF(AND(Y86=1,Z86=2),2,IF(AND(Y86=1,Z86=3),3,IF(AND(Y86=1,Z86=4),4,IF(AND(Y86=1,Z86=5),5,IF(AND(Y86=2,Z86=1),6,IF(AND(Y86=2,Z86=2),7,IF(AND(Y86=2,Z86=3),8,IF(AND(Y86=2,Z86=4),9,IF(AND(Y86=2,Z86=5),10,IF(AND(Y86=3,Z86=1),11,IF(AND(Y86=3,Z86=2),12,IF(AND(Y86=3,Z86=3),13,IF(AND(Y86=3,Z86=4),14,IF(AND(Y86=3,Z86=5),15,IF(AND(Y86=4,Z86=1),16,IF(AND(Y86=4,Z86=2),17,IF(AND(Y86=4,Z86=3),18,IF(AND(Y86=4,Z86=4),19,IF(AND(Y86=4,Z86=5),20,IF(AND(Y86=5,Z86=1),21,IF(AND(Y86=5,Z86=2),22,IF(AND(Y86=5,Z86=3),23,IF(AND(Y86=5,Z86=4),24,IF(AND(Y86=5,Z86=5),25,"")))))))))))))))))))))))))</f>
        <v/>
      </c>
      <c r="B86" s="638">
        <f>IF(A86="","",(COUNTIF($A$10:A86,A86))/100)</f>
        <v/>
      </c>
      <c r="C86" s="638">
        <f>IFERROR(A86+B86,"")</f>
        <v/>
      </c>
      <c r="D86" s="30" t="n">
        <v>77</v>
      </c>
      <c r="E86" s="163" t="n"/>
      <c r="F86" s="163" t="n"/>
      <c r="G86" s="163" t="n"/>
      <c r="H86" s="164" t="n"/>
      <c r="I86" s="164" t="n"/>
      <c r="J86" s="164">
        <f>IF(OR(H86="",I86=""),"",H86*I86)</f>
        <v/>
      </c>
      <c r="K86" s="652">
        <f>IF(J86="","",IF(AND(H86=1,I86=1),"BAJO",IF(AND(H86=1,I86=2),"BAJO",IF(AND(H86=1,I86=3),"MODERADO",IF(AND(H86=1,I86=4),"FAVORABLE",IF(AND(H86=1,I86=5),"FAVORABLE",IF(AND(H86=2,I86=1),"BAJO",IF(AND(H86=2,I86=2),"BAJO",IF(AND(H86=2,I86=3),"MODERADO",IF(AND(H86=2,I86=4),"FAVORABLE",IF(AND(H86=2,I86=5),"ALTO",IF(AND(H86=3,I86=1),"BAJO",IF(AND(H86=3,I86=2),"MODERADO",IF(AND(H86=3,I86=3),"FAVORABLE",IF(AND(H86=3,I86=4),"ALTO",IF(AND(H86=3,I86=5),"ALTO",IF(AND(H86=4,I86=1),"MODERADO",IF(AND(H86=4,I86=2),"FAVORABLE",IF(AND(H86=4,I86=3),"FAVORABLE",IF(AND(H86=4,I86=4),"ALTO",IF(AND(H86=4,I86=5),"ALTO",IF(AND(H86=5,I86=1),"FAVORABLE",IF(AND(H86=5,I86=2),"FAVORABLE",IF(AND(H86=5,I86=3),"ALTO",IF(AND(H86=5,I86=4),"ALTO",IF(AND(H86=5,I86=5),"ALTO",""))))))))))))))))))))))))))</f>
        <v/>
      </c>
      <c r="L86" s="163" t="n"/>
      <c r="M86" s="163" t="n"/>
      <c r="N86" s="163" t="n"/>
      <c r="O86" s="163" t="n"/>
      <c r="P86" s="163" t="n"/>
      <c r="Q86" s="163" t="n"/>
      <c r="R86" s="163" t="n"/>
      <c r="S86" s="163" t="n"/>
      <c r="T86" s="163">
        <f>IFERROR(SUM(O86:S86),"")</f>
        <v/>
      </c>
      <c r="U86" s="163" t="n"/>
      <c r="V86" s="163" t="n"/>
      <c r="W86" s="163" t="n"/>
      <c r="X86" s="163" t="n"/>
      <c r="Y86" s="164">
        <f>IF(J86="","",IF(OR(N86="",N86="IMPACTO"),H86,IF(T86&lt;=50,H86,IF(AND(T86&lt;=75,H86&lt;5),H86+1,IF(AND(T86&lt;=75,H86=5),H86,IF(AND(T86&lt;=100,H86&lt;4),H86+2,IF(AND(T86&lt;=100,H86=4),H86+1,IF(AND(T86&lt;=100,H86=5),H86,""))))))))</f>
        <v/>
      </c>
      <c r="Z86" s="164">
        <f>IF(J86="","",IF(OR(N86="",N86="PROBABILIDAD"),I86,IF(T86&lt;=50,I86,IF(AND(T86&lt;=75,I86&lt;5),I86+1,IF(AND(T86&lt;=75,I86=5),I86,IF(AND(T86&lt;=100,I86&lt;4),I86+2,IF(AND(T86&lt;=100,I86=4),I86+1,IF(AND(T86&lt;=100,I86=5),I86,""))))))))</f>
        <v/>
      </c>
      <c r="AA86" s="164">
        <f>IF(OR(Y86="",Z86=""),"",Y86*Z86)</f>
        <v/>
      </c>
      <c r="AB86" s="652">
        <f>IF(AA86="","",IF(AND(Y86=1,Z86=1),"BAJO",IF(AND(Y86=1,Z86=2),"MODERADO",IF(AND(Y86=1,Z86=3),"MODERADO",IF(AND(Y86=1,Z86=4),"MODERADO",IF(AND(Y86=1,Z86=5),"MODERADO",IF(AND(Y86=2,Z86=1),"BAJO",IF(AND(Y86=2,Z86=2),"MODERADO",IF(AND(Y86=2,Z86=3),"MODERADO",IF(AND(Y86=2,Z86=4),"FAVORABLE",IF(AND(Y86=2,Z86=5),"FAVORABLE",IF(AND(Y86=3,Z86=1),"BAJO",IF(AND(Y86=3,Z86=2),"MODERADO",IF(AND(Y86=3,Z86=3),"FAVORABLE",IF(AND(Y86=3,Z86=4),"FAVORABLE",IF(AND(Y86=3,Z86=5),"FAVORABLE",IF(AND(Y86=4,Z86=1),"BAJO",IF(AND(Y86=4,Z86=2),"MODERADO",IF(AND(Y86=4,Z86=3),"FAVORABLE",IF(AND(Y86=4,Z86=4),"FAVORABLE",IF(AND(Y86=4,Z86=5),"ALTO",IF(AND(Y86=5,Z86=1),"BAJO",IF(AND(Y86=5,Z86=2),"MODERADO",IF(AND(Y86=5,Z86=3),"FAVORABLE",IF(AND(Y86=5,Z86=4),"ALTO",IF(AND(Y86=5,Z86=5),"ALTO",""))))))))))))))))))))))))))</f>
        <v/>
      </c>
      <c r="AC86" s="645" t="n"/>
      <c r="AD86" s="646" t="n"/>
      <c r="AE86" s="645" t="n"/>
      <c r="AF86" s="646" t="n"/>
      <c r="AG86" s="645" t="n"/>
      <c r="AH86" s="646" t="n"/>
      <c r="AI86" s="645" t="n"/>
      <c r="AJ86" s="646" t="n"/>
      <c r="AK86" s="645" t="n"/>
      <c r="AL86" s="646" t="n"/>
      <c r="AM86" s="645" t="n"/>
      <c r="AN86" s="646" t="n"/>
    </row>
    <row r="87" customFormat="1" s="647">
      <c r="A87" s="638">
        <f>IF(AND(Y87=1,Z87=1),1,IF(AND(Y87=1,Z87=2),2,IF(AND(Y87=1,Z87=3),3,IF(AND(Y87=1,Z87=4),4,IF(AND(Y87=1,Z87=5),5,IF(AND(Y87=2,Z87=1),6,IF(AND(Y87=2,Z87=2),7,IF(AND(Y87=2,Z87=3),8,IF(AND(Y87=2,Z87=4),9,IF(AND(Y87=2,Z87=5),10,IF(AND(Y87=3,Z87=1),11,IF(AND(Y87=3,Z87=2),12,IF(AND(Y87=3,Z87=3),13,IF(AND(Y87=3,Z87=4),14,IF(AND(Y87=3,Z87=5),15,IF(AND(Y87=4,Z87=1),16,IF(AND(Y87=4,Z87=2),17,IF(AND(Y87=4,Z87=3),18,IF(AND(Y87=4,Z87=4),19,IF(AND(Y87=4,Z87=5),20,IF(AND(Y87=5,Z87=1),21,IF(AND(Y87=5,Z87=2),22,IF(AND(Y87=5,Z87=3),23,IF(AND(Y87=5,Z87=4),24,IF(AND(Y87=5,Z87=5),25,"")))))))))))))))))))))))))</f>
        <v/>
      </c>
      <c r="B87" s="638">
        <f>IF(A87="","",(COUNTIF($A$10:A87,A87))/100)</f>
        <v/>
      </c>
      <c r="C87" s="638">
        <f>IFERROR(A87+B87,"")</f>
        <v/>
      </c>
      <c r="D87" s="30" t="n">
        <v>78</v>
      </c>
      <c r="E87" s="163" t="n"/>
      <c r="F87" s="163" t="n"/>
      <c r="G87" s="163" t="n"/>
      <c r="H87" s="164" t="n"/>
      <c r="I87" s="164" t="n"/>
      <c r="J87" s="164">
        <f>IF(OR(H87="",I87=""),"",H87*I87)</f>
        <v/>
      </c>
      <c r="K87" s="652">
        <f>IF(J87="","",IF(AND(H87=1,I87=1),"BAJO",IF(AND(H87=1,I87=2),"BAJO",IF(AND(H87=1,I87=3),"MODERADO",IF(AND(H87=1,I87=4),"FAVORABLE",IF(AND(H87=1,I87=5),"FAVORABLE",IF(AND(H87=2,I87=1),"BAJO",IF(AND(H87=2,I87=2),"BAJO",IF(AND(H87=2,I87=3),"MODERADO",IF(AND(H87=2,I87=4),"FAVORABLE",IF(AND(H87=2,I87=5),"ALTO",IF(AND(H87=3,I87=1),"BAJO",IF(AND(H87=3,I87=2),"MODERADO",IF(AND(H87=3,I87=3),"FAVORABLE",IF(AND(H87=3,I87=4),"ALTO",IF(AND(H87=3,I87=5),"ALTO",IF(AND(H87=4,I87=1),"MODERADO",IF(AND(H87=4,I87=2),"FAVORABLE",IF(AND(H87=4,I87=3),"FAVORABLE",IF(AND(H87=4,I87=4),"ALTO",IF(AND(H87=4,I87=5),"ALTO",IF(AND(H87=5,I87=1),"FAVORABLE",IF(AND(H87=5,I87=2),"FAVORABLE",IF(AND(H87=5,I87=3),"ALTO",IF(AND(H87=5,I87=4),"ALTO",IF(AND(H87=5,I87=5),"ALTO",""))))))))))))))))))))))))))</f>
        <v/>
      </c>
      <c r="L87" s="163" t="n"/>
      <c r="M87" s="163" t="n"/>
      <c r="N87" s="163" t="n"/>
      <c r="O87" s="163" t="n"/>
      <c r="P87" s="163" t="n"/>
      <c r="Q87" s="163" t="n"/>
      <c r="R87" s="163" t="n"/>
      <c r="S87" s="163" t="n"/>
      <c r="T87" s="163">
        <f>IFERROR(SUM(O87:S87),"")</f>
        <v/>
      </c>
      <c r="U87" s="163" t="n"/>
      <c r="V87" s="163" t="n"/>
      <c r="W87" s="163" t="n"/>
      <c r="X87" s="163" t="n"/>
      <c r="Y87" s="164">
        <f>IF(J87="","",IF(OR(N87="",N87="IMPACTO"),H87,IF(T87&lt;=50,H87,IF(AND(T87&lt;=75,H87&lt;5),H87+1,IF(AND(T87&lt;=75,H87=5),H87,IF(AND(T87&lt;=100,H87&lt;4),H87+2,IF(AND(T87&lt;=100,H87=4),H87+1,IF(AND(T87&lt;=100,H87=5),H87,""))))))))</f>
        <v/>
      </c>
      <c r="Z87" s="164">
        <f>IF(J87="","",IF(OR(N87="",N87="PROBABILIDAD"),I87,IF(T87&lt;=50,I87,IF(AND(T87&lt;=75,I87&lt;5),I87+1,IF(AND(T87&lt;=75,I87=5),I87,IF(AND(T87&lt;=100,I87&lt;4),I87+2,IF(AND(T87&lt;=100,I87=4),I87+1,IF(AND(T87&lt;=100,I87=5),I87,""))))))))</f>
        <v/>
      </c>
      <c r="AA87" s="164">
        <f>IF(OR(Y87="",Z87=""),"",Y87*Z87)</f>
        <v/>
      </c>
      <c r="AB87" s="652">
        <f>IF(AA87="","",IF(AND(Y87=1,Z87=1),"BAJO",IF(AND(Y87=1,Z87=2),"MODERADO",IF(AND(Y87=1,Z87=3),"MODERADO",IF(AND(Y87=1,Z87=4),"MODERADO",IF(AND(Y87=1,Z87=5),"MODERADO",IF(AND(Y87=2,Z87=1),"BAJO",IF(AND(Y87=2,Z87=2),"MODERADO",IF(AND(Y87=2,Z87=3),"MODERADO",IF(AND(Y87=2,Z87=4),"FAVORABLE",IF(AND(Y87=2,Z87=5),"FAVORABLE",IF(AND(Y87=3,Z87=1),"BAJO",IF(AND(Y87=3,Z87=2),"MODERADO",IF(AND(Y87=3,Z87=3),"FAVORABLE",IF(AND(Y87=3,Z87=4),"FAVORABLE",IF(AND(Y87=3,Z87=5),"FAVORABLE",IF(AND(Y87=4,Z87=1),"BAJO",IF(AND(Y87=4,Z87=2),"MODERADO",IF(AND(Y87=4,Z87=3),"FAVORABLE",IF(AND(Y87=4,Z87=4),"FAVORABLE",IF(AND(Y87=4,Z87=5),"ALTO",IF(AND(Y87=5,Z87=1),"BAJO",IF(AND(Y87=5,Z87=2),"MODERADO",IF(AND(Y87=5,Z87=3),"FAVORABLE",IF(AND(Y87=5,Z87=4),"ALTO",IF(AND(Y87=5,Z87=5),"ALTO",""))))))))))))))))))))))))))</f>
        <v/>
      </c>
      <c r="AC87" s="645" t="n"/>
      <c r="AD87" s="646" t="n"/>
      <c r="AE87" s="645" t="n"/>
      <c r="AF87" s="646" t="n"/>
      <c r="AG87" s="645" t="n"/>
      <c r="AH87" s="646" t="n"/>
      <c r="AI87" s="645" t="n"/>
      <c r="AJ87" s="646" t="n"/>
      <c r="AK87" s="645" t="n"/>
      <c r="AL87" s="646" t="n"/>
      <c r="AM87" s="645" t="n"/>
      <c r="AN87" s="646" t="n"/>
    </row>
    <row r="88" customFormat="1" s="647">
      <c r="A88" s="638">
        <f>IF(AND(Y88=1,Z88=1),1,IF(AND(Y88=1,Z88=2),2,IF(AND(Y88=1,Z88=3),3,IF(AND(Y88=1,Z88=4),4,IF(AND(Y88=1,Z88=5),5,IF(AND(Y88=2,Z88=1),6,IF(AND(Y88=2,Z88=2),7,IF(AND(Y88=2,Z88=3),8,IF(AND(Y88=2,Z88=4),9,IF(AND(Y88=2,Z88=5),10,IF(AND(Y88=3,Z88=1),11,IF(AND(Y88=3,Z88=2),12,IF(AND(Y88=3,Z88=3),13,IF(AND(Y88=3,Z88=4),14,IF(AND(Y88=3,Z88=5),15,IF(AND(Y88=4,Z88=1),16,IF(AND(Y88=4,Z88=2),17,IF(AND(Y88=4,Z88=3),18,IF(AND(Y88=4,Z88=4),19,IF(AND(Y88=4,Z88=5),20,IF(AND(Y88=5,Z88=1),21,IF(AND(Y88=5,Z88=2),22,IF(AND(Y88=5,Z88=3),23,IF(AND(Y88=5,Z88=4),24,IF(AND(Y88=5,Z88=5),25,"")))))))))))))))))))))))))</f>
        <v/>
      </c>
      <c r="B88" s="638">
        <f>IF(A88="","",(COUNTIF($A$10:A88,A88))/100)</f>
        <v/>
      </c>
      <c r="C88" s="638">
        <f>IFERROR(A88+B88,"")</f>
        <v/>
      </c>
      <c r="D88" s="30" t="n">
        <v>79</v>
      </c>
      <c r="E88" s="163" t="n"/>
      <c r="F88" s="163" t="n"/>
      <c r="G88" s="163" t="n"/>
      <c r="H88" s="164" t="n"/>
      <c r="I88" s="164" t="n"/>
      <c r="J88" s="164">
        <f>IF(OR(H88="",I88=""),"",H88*I88)</f>
        <v/>
      </c>
      <c r="K88" s="652">
        <f>IF(J88="","",IF(AND(H88=1,I88=1),"BAJO",IF(AND(H88=1,I88=2),"BAJO",IF(AND(H88=1,I88=3),"MODERADO",IF(AND(H88=1,I88=4),"FAVORABLE",IF(AND(H88=1,I88=5),"FAVORABLE",IF(AND(H88=2,I88=1),"BAJO",IF(AND(H88=2,I88=2),"BAJO",IF(AND(H88=2,I88=3),"MODERADO",IF(AND(H88=2,I88=4),"FAVORABLE",IF(AND(H88=2,I88=5),"ALTO",IF(AND(H88=3,I88=1),"BAJO",IF(AND(H88=3,I88=2),"MODERADO",IF(AND(H88=3,I88=3),"FAVORABLE",IF(AND(H88=3,I88=4),"ALTO",IF(AND(H88=3,I88=5),"ALTO",IF(AND(H88=4,I88=1),"MODERADO",IF(AND(H88=4,I88=2),"FAVORABLE",IF(AND(H88=4,I88=3),"FAVORABLE",IF(AND(H88=4,I88=4),"ALTO",IF(AND(H88=4,I88=5),"ALTO",IF(AND(H88=5,I88=1),"FAVORABLE",IF(AND(H88=5,I88=2),"FAVORABLE",IF(AND(H88=5,I88=3),"ALTO",IF(AND(H88=5,I88=4),"ALTO",IF(AND(H88=5,I88=5),"ALTO",""))))))))))))))))))))))))))</f>
        <v/>
      </c>
      <c r="L88" s="163" t="n"/>
      <c r="M88" s="163" t="n"/>
      <c r="N88" s="163" t="n"/>
      <c r="O88" s="163" t="n"/>
      <c r="P88" s="163" t="n"/>
      <c r="Q88" s="163" t="n"/>
      <c r="R88" s="163" t="n"/>
      <c r="S88" s="163" t="n"/>
      <c r="T88" s="163">
        <f>IFERROR(SUM(O88:S88),"")</f>
        <v/>
      </c>
      <c r="U88" s="163" t="n"/>
      <c r="V88" s="163" t="n"/>
      <c r="W88" s="163" t="n"/>
      <c r="X88" s="163" t="n"/>
      <c r="Y88" s="164">
        <f>IF(J88="","",IF(OR(N88="",N88="IMPACTO"),H88,IF(T88&lt;=50,H88,IF(AND(T88&lt;=75,H88&lt;5),H88+1,IF(AND(T88&lt;=75,H88=5),H88,IF(AND(T88&lt;=100,H88&lt;4),H88+2,IF(AND(T88&lt;=100,H88=4),H88+1,IF(AND(T88&lt;=100,H88=5),H88,""))))))))</f>
        <v/>
      </c>
      <c r="Z88" s="164">
        <f>IF(J88="","",IF(OR(N88="",N88="PROBABILIDAD"),I88,IF(T88&lt;=50,I88,IF(AND(T88&lt;=75,I88&lt;5),I88+1,IF(AND(T88&lt;=75,I88=5),I88,IF(AND(T88&lt;=100,I88&lt;4),I88+2,IF(AND(T88&lt;=100,I88=4),I88+1,IF(AND(T88&lt;=100,I88=5),I88,""))))))))</f>
        <v/>
      </c>
      <c r="AA88" s="164">
        <f>IF(OR(Y88="",Z88=""),"",Y88*Z88)</f>
        <v/>
      </c>
      <c r="AB88" s="652">
        <f>IF(AA88="","",IF(AND(Y88=1,Z88=1),"BAJO",IF(AND(Y88=1,Z88=2),"MODERADO",IF(AND(Y88=1,Z88=3),"MODERADO",IF(AND(Y88=1,Z88=4),"MODERADO",IF(AND(Y88=1,Z88=5),"MODERADO",IF(AND(Y88=2,Z88=1),"BAJO",IF(AND(Y88=2,Z88=2),"MODERADO",IF(AND(Y88=2,Z88=3),"MODERADO",IF(AND(Y88=2,Z88=4),"FAVORABLE",IF(AND(Y88=2,Z88=5),"FAVORABLE",IF(AND(Y88=3,Z88=1),"BAJO",IF(AND(Y88=3,Z88=2),"MODERADO",IF(AND(Y88=3,Z88=3),"FAVORABLE",IF(AND(Y88=3,Z88=4),"FAVORABLE",IF(AND(Y88=3,Z88=5),"FAVORABLE",IF(AND(Y88=4,Z88=1),"BAJO",IF(AND(Y88=4,Z88=2),"MODERADO",IF(AND(Y88=4,Z88=3),"FAVORABLE",IF(AND(Y88=4,Z88=4),"FAVORABLE",IF(AND(Y88=4,Z88=5),"ALTO",IF(AND(Y88=5,Z88=1),"BAJO",IF(AND(Y88=5,Z88=2),"MODERADO",IF(AND(Y88=5,Z88=3),"FAVORABLE",IF(AND(Y88=5,Z88=4),"ALTO",IF(AND(Y88=5,Z88=5),"ALTO",""))))))))))))))))))))))))))</f>
        <v/>
      </c>
      <c r="AC88" s="645" t="n"/>
      <c r="AD88" s="646" t="n"/>
      <c r="AE88" s="645" t="n"/>
      <c r="AF88" s="646" t="n"/>
      <c r="AG88" s="645" t="n"/>
      <c r="AH88" s="646" t="n"/>
      <c r="AI88" s="645" t="n"/>
      <c r="AJ88" s="646" t="n"/>
      <c r="AK88" s="645" t="n"/>
      <c r="AL88" s="646" t="n"/>
      <c r="AM88" s="645" t="n"/>
      <c r="AN88" s="646" t="n"/>
    </row>
    <row r="89" customFormat="1" s="647">
      <c r="A89" s="638">
        <f>IF(AND(Y89=1,Z89=1),1,IF(AND(Y89=1,Z89=2),2,IF(AND(Y89=1,Z89=3),3,IF(AND(Y89=1,Z89=4),4,IF(AND(Y89=1,Z89=5),5,IF(AND(Y89=2,Z89=1),6,IF(AND(Y89=2,Z89=2),7,IF(AND(Y89=2,Z89=3),8,IF(AND(Y89=2,Z89=4),9,IF(AND(Y89=2,Z89=5),10,IF(AND(Y89=3,Z89=1),11,IF(AND(Y89=3,Z89=2),12,IF(AND(Y89=3,Z89=3),13,IF(AND(Y89=3,Z89=4),14,IF(AND(Y89=3,Z89=5),15,IF(AND(Y89=4,Z89=1),16,IF(AND(Y89=4,Z89=2),17,IF(AND(Y89=4,Z89=3),18,IF(AND(Y89=4,Z89=4),19,IF(AND(Y89=4,Z89=5),20,IF(AND(Y89=5,Z89=1),21,IF(AND(Y89=5,Z89=2),22,IF(AND(Y89=5,Z89=3),23,IF(AND(Y89=5,Z89=4),24,IF(AND(Y89=5,Z89=5),25,"")))))))))))))))))))))))))</f>
        <v/>
      </c>
      <c r="B89" s="638">
        <f>IF(A89="","",(COUNTIF($A$10:A89,A89))/100)</f>
        <v/>
      </c>
      <c r="C89" s="638">
        <f>IFERROR(A89+B89,"")</f>
        <v/>
      </c>
      <c r="D89" s="30" t="n">
        <v>80</v>
      </c>
      <c r="E89" s="163" t="n"/>
      <c r="F89" s="163" t="n"/>
      <c r="G89" s="163" t="n"/>
      <c r="H89" s="164" t="n"/>
      <c r="I89" s="164" t="n"/>
      <c r="J89" s="164">
        <f>IF(OR(H89="",I89=""),"",H89*I89)</f>
        <v/>
      </c>
      <c r="K89" s="652">
        <f>IF(J89="","",IF(AND(H89=1,I89=1),"BAJO",IF(AND(H89=1,I89=2),"BAJO",IF(AND(H89=1,I89=3),"MODERADO",IF(AND(H89=1,I89=4),"FAVORABLE",IF(AND(H89=1,I89=5),"FAVORABLE",IF(AND(H89=2,I89=1),"BAJO",IF(AND(H89=2,I89=2),"BAJO",IF(AND(H89=2,I89=3),"MODERADO",IF(AND(H89=2,I89=4),"FAVORABLE",IF(AND(H89=2,I89=5),"ALTO",IF(AND(H89=3,I89=1),"BAJO",IF(AND(H89=3,I89=2),"MODERADO",IF(AND(H89=3,I89=3),"FAVORABLE",IF(AND(H89=3,I89=4),"ALTO",IF(AND(H89=3,I89=5),"ALTO",IF(AND(H89=4,I89=1),"MODERADO",IF(AND(H89=4,I89=2),"FAVORABLE",IF(AND(H89=4,I89=3),"FAVORABLE",IF(AND(H89=4,I89=4),"ALTO",IF(AND(H89=4,I89=5),"ALTO",IF(AND(H89=5,I89=1),"FAVORABLE",IF(AND(H89=5,I89=2),"FAVORABLE",IF(AND(H89=5,I89=3),"ALTO",IF(AND(H89=5,I89=4),"ALTO",IF(AND(H89=5,I89=5),"ALTO",""))))))))))))))))))))))))))</f>
        <v/>
      </c>
      <c r="L89" s="163" t="n"/>
      <c r="M89" s="163" t="n"/>
      <c r="N89" s="163" t="n"/>
      <c r="O89" s="163" t="n"/>
      <c r="P89" s="163" t="n"/>
      <c r="Q89" s="163" t="n"/>
      <c r="R89" s="163" t="n"/>
      <c r="S89" s="163" t="n"/>
      <c r="T89" s="163">
        <f>IFERROR(SUM(O89:S89),"")</f>
        <v/>
      </c>
      <c r="U89" s="163" t="n"/>
      <c r="V89" s="163" t="n"/>
      <c r="W89" s="163" t="n"/>
      <c r="X89" s="163" t="n"/>
      <c r="Y89" s="164">
        <f>IF(J89="","",IF(OR(N89="",N89="IMPACTO"),H89,IF(T89&lt;=50,H89,IF(AND(T89&lt;=75,H89&lt;5),H89+1,IF(AND(T89&lt;=75,H89=5),H89,IF(AND(T89&lt;=100,H89&lt;4),H89+2,IF(AND(T89&lt;=100,H89=4),H89+1,IF(AND(T89&lt;=100,H89=5),H89,""))))))))</f>
        <v/>
      </c>
      <c r="Z89" s="164">
        <f>IF(J89="","",IF(OR(N89="",N89="PROBABILIDAD"),I89,IF(T89&lt;=50,I89,IF(AND(T89&lt;=75,I89&lt;5),I89+1,IF(AND(T89&lt;=75,I89=5),I89,IF(AND(T89&lt;=100,I89&lt;4),I89+2,IF(AND(T89&lt;=100,I89=4),I89+1,IF(AND(T89&lt;=100,I89=5),I89,""))))))))</f>
        <v/>
      </c>
      <c r="AA89" s="164">
        <f>IF(OR(Y89="",Z89=""),"",Y89*Z89)</f>
        <v/>
      </c>
      <c r="AB89" s="652">
        <f>IF(AA89="","",IF(AND(Y89=1,Z89=1),"BAJO",IF(AND(Y89=1,Z89=2),"MODERADO",IF(AND(Y89=1,Z89=3),"MODERADO",IF(AND(Y89=1,Z89=4),"MODERADO",IF(AND(Y89=1,Z89=5),"MODERADO",IF(AND(Y89=2,Z89=1),"BAJO",IF(AND(Y89=2,Z89=2),"MODERADO",IF(AND(Y89=2,Z89=3),"MODERADO",IF(AND(Y89=2,Z89=4),"FAVORABLE",IF(AND(Y89=2,Z89=5),"FAVORABLE",IF(AND(Y89=3,Z89=1),"BAJO",IF(AND(Y89=3,Z89=2),"MODERADO",IF(AND(Y89=3,Z89=3),"FAVORABLE",IF(AND(Y89=3,Z89=4),"FAVORABLE",IF(AND(Y89=3,Z89=5),"FAVORABLE",IF(AND(Y89=4,Z89=1),"BAJO",IF(AND(Y89=4,Z89=2),"MODERADO",IF(AND(Y89=4,Z89=3),"FAVORABLE",IF(AND(Y89=4,Z89=4),"FAVORABLE",IF(AND(Y89=4,Z89=5),"ALTO",IF(AND(Y89=5,Z89=1),"BAJO",IF(AND(Y89=5,Z89=2),"MODERADO",IF(AND(Y89=5,Z89=3),"FAVORABLE",IF(AND(Y89=5,Z89=4),"ALTO",IF(AND(Y89=5,Z89=5),"ALTO",""))))))))))))))))))))))))))</f>
        <v/>
      </c>
      <c r="AC89" s="645" t="n"/>
      <c r="AD89" s="646" t="n"/>
      <c r="AE89" s="645" t="n"/>
      <c r="AF89" s="646" t="n"/>
      <c r="AG89" s="645" t="n"/>
      <c r="AH89" s="646" t="n"/>
      <c r="AI89" s="645" t="n"/>
      <c r="AJ89" s="646" t="n"/>
      <c r="AK89" s="645" t="n"/>
      <c r="AL89" s="646" t="n"/>
      <c r="AM89" s="645" t="n"/>
      <c r="AN89" s="646" t="n"/>
    </row>
    <row r="90" customFormat="1" s="647">
      <c r="A90" s="638">
        <f>IF(AND(Y90=1,Z90=1),1,IF(AND(Y90=1,Z90=2),2,IF(AND(Y90=1,Z90=3),3,IF(AND(Y90=1,Z90=4),4,IF(AND(Y90=1,Z90=5),5,IF(AND(Y90=2,Z90=1),6,IF(AND(Y90=2,Z90=2),7,IF(AND(Y90=2,Z90=3),8,IF(AND(Y90=2,Z90=4),9,IF(AND(Y90=2,Z90=5),10,IF(AND(Y90=3,Z90=1),11,IF(AND(Y90=3,Z90=2),12,IF(AND(Y90=3,Z90=3),13,IF(AND(Y90=3,Z90=4),14,IF(AND(Y90=3,Z90=5),15,IF(AND(Y90=4,Z90=1),16,IF(AND(Y90=4,Z90=2),17,IF(AND(Y90=4,Z90=3),18,IF(AND(Y90=4,Z90=4),19,IF(AND(Y90=4,Z90=5),20,IF(AND(Y90=5,Z90=1),21,IF(AND(Y90=5,Z90=2),22,IF(AND(Y90=5,Z90=3),23,IF(AND(Y90=5,Z90=4),24,IF(AND(Y90=5,Z90=5),25,"")))))))))))))))))))))))))</f>
        <v/>
      </c>
      <c r="B90" s="638">
        <f>IF(A90="","",(COUNTIF($A$10:A90,A90))/100)</f>
        <v/>
      </c>
      <c r="C90" s="638">
        <f>IFERROR(A90+B90,"")</f>
        <v/>
      </c>
      <c r="D90" s="30" t="n">
        <v>81</v>
      </c>
      <c r="E90" s="163" t="n"/>
      <c r="F90" s="163" t="n"/>
      <c r="G90" s="163" t="n"/>
      <c r="H90" s="164" t="n"/>
      <c r="I90" s="164" t="n"/>
      <c r="J90" s="164">
        <f>IF(OR(H90="",I90=""),"",H90*I90)</f>
        <v/>
      </c>
      <c r="K90" s="652">
        <f>IF(J90="","",IF(AND(H90=1,I90=1),"BAJO",IF(AND(H90=1,I90=2),"BAJO",IF(AND(H90=1,I90=3),"MODERADO",IF(AND(H90=1,I90=4),"FAVORABLE",IF(AND(H90=1,I90=5),"FAVORABLE",IF(AND(H90=2,I90=1),"BAJO",IF(AND(H90=2,I90=2),"BAJO",IF(AND(H90=2,I90=3),"MODERADO",IF(AND(H90=2,I90=4),"FAVORABLE",IF(AND(H90=2,I90=5),"ALTO",IF(AND(H90=3,I90=1),"BAJO",IF(AND(H90=3,I90=2),"MODERADO",IF(AND(H90=3,I90=3),"FAVORABLE",IF(AND(H90=3,I90=4),"ALTO",IF(AND(H90=3,I90=5),"ALTO",IF(AND(H90=4,I90=1),"MODERADO",IF(AND(H90=4,I90=2),"FAVORABLE",IF(AND(H90=4,I90=3),"FAVORABLE",IF(AND(H90=4,I90=4),"ALTO",IF(AND(H90=4,I90=5),"ALTO",IF(AND(H90=5,I90=1),"FAVORABLE",IF(AND(H90=5,I90=2),"FAVORABLE",IF(AND(H90=5,I90=3),"ALTO",IF(AND(H90=5,I90=4),"ALTO",IF(AND(H90=5,I90=5),"ALTO",""))))))))))))))))))))))))))</f>
        <v/>
      </c>
      <c r="L90" s="163" t="n"/>
      <c r="M90" s="163" t="n"/>
      <c r="N90" s="163" t="n"/>
      <c r="O90" s="163" t="n"/>
      <c r="P90" s="163" t="n"/>
      <c r="Q90" s="163" t="n"/>
      <c r="R90" s="163" t="n"/>
      <c r="S90" s="163" t="n"/>
      <c r="T90" s="163">
        <f>IFERROR(SUM(O90:S90),"")</f>
        <v/>
      </c>
      <c r="U90" s="163" t="n"/>
      <c r="V90" s="163" t="n"/>
      <c r="W90" s="163" t="n"/>
      <c r="X90" s="163" t="n"/>
      <c r="Y90" s="164">
        <f>IF(J90="","",IF(OR(N90="",N90="IMPACTO"),H90,IF(T90&lt;=50,H90,IF(AND(T90&lt;=75,H90&lt;5),H90+1,IF(AND(T90&lt;=75,H90=5),H90,IF(AND(T90&lt;=100,H90&lt;4),H90+2,IF(AND(T90&lt;=100,H90=4),H90+1,IF(AND(T90&lt;=100,H90=5),H90,""))))))))</f>
        <v/>
      </c>
      <c r="Z90" s="164">
        <f>IF(J90="","",IF(OR(N90="",N90="PROBABILIDAD"),I90,IF(T90&lt;=50,I90,IF(AND(T90&lt;=75,I90&lt;5),I90+1,IF(AND(T90&lt;=75,I90=5),I90,IF(AND(T90&lt;=100,I90&lt;4),I90+2,IF(AND(T90&lt;=100,I90=4),I90+1,IF(AND(T90&lt;=100,I90=5),I90,""))))))))</f>
        <v/>
      </c>
      <c r="AA90" s="164">
        <f>IF(OR(Y90="",Z90=""),"",Y90*Z90)</f>
        <v/>
      </c>
      <c r="AB90" s="652">
        <f>IF(AA90="","",IF(AND(Y90=1,Z90=1),"BAJO",IF(AND(Y90=1,Z90=2),"MODERADO",IF(AND(Y90=1,Z90=3),"MODERADO",IF(AND(Y90=1,Z90=4),"MODERADO",IF(AND(Y90=1,Z90=5),"MODERADO",IF(AND(Y90=2,Z90=1),"BAJO",IF(AND(Y90=2,Z90=2),"MODERADO",IF(AND(Y90=2,Z90=3),"MODERADO",IF(AND(Y90=2,Z90=4),"FAVORABLE",IF(AND(Y90=2,Z90=5),"FAVORABLE",IF(AND(Y90=3,Z90=1),"BAJO",IF(AND(Y90=3,Z90=2),"MODERADO",IF(AND(Y90=3,Z90=3),"FAVORABLE",IF(AND(Y90=3,Z90=4),"FAVORABLE",IF(AND(Y90=3,Z90=5),"FAVORABLE",IF(AND(Y90=4,Z90=1),"BAJO",IF(AND(Y90=4,Z90=2),"MODERADO",IF(AND(Y90=4,Z90=3),"FAVORABLE",IF(AND(Y90=4,Z90=4),"FAVORABLE",IF(AND(Y90=4,Z90=5),"ALTO",IF(AND(Y90=5,Z90=1),"BAJO",IF(AND(Y90=5,Z90=2),"MODERADO",IF(AND(Y90=5,Z90=3),"FAVORABLE",IF(AND(Y90=5,Z90=4),"ALTO",IF(AND(Y90=5,Z90=5),"ALTO",""))))))))))))))))))))))))))</f>
        <v/>
      </c>
      <c r="AC90" s="645" t="n"/>
      <c r="AD90" s="646" t="n"/>
      <c r="AE90" s="645" t="n"/>
      <c r="AF90" s="646" t="n"/>
      <c r="AG90" s="645" t="n"/>
      <c r="AH90" s="646" t="n"/>
      <c r="AI90" s="645" t="n"/>
      <c r="AJ90" s="646" t="n"/>
      <c r="AK90" s="645" t="n"/>
      <c r="AL90" s="646" t="n"/>
      <c r="AM90" s="645" t="n"/>
      <c r="AN90" s="646" t="n"/>
    </row>
    <row r="91" customFormat="1" s="647">
      <c r="A91" s="638">
        <f>IF(AND(Y91=1,Z91=1),1,IF(AND(Y91=1,Z91=2),2,IF(AND(Y91=1,Z91=3),3,IF(AND(Y91=1,Z91=4),4,IF(AND(Y91=1,Z91=5),5,IF(AND(Y91=2,Z91=1),6,IF(AND(Y91=2,Z91=2),7,IF(AND(Y91=2,Z91=3),8,IF(AND(Y91=2,Z91=4),9,IF(AND(Y91=2,Z91=5),10,IF(AND(Y91=3,Z91=1),11,IF(AND(Y91=3,Z91=2),12,IF(AND(Y91=3,Z91=3),13,IF(AND(Y91=3,Z91=4),14,IF(AND(Y91=3,Z91=5),15,IF(AND(Y91=4,Z91=1),16,IF(AND(Y91=4,Z91=2),17,IF(AND(Y91=4,Z91=3),18,IF(AND(Y91=4,Z91=4),19,IF(AND(Y91=4,Z91=5),20,IF(AND(Y91=5,Z91=1),21,IF(AND(Y91=5,Z91=2),22,IF(AND(Y91=5,Z91=3),23,IF(AND(Y91=5,Z91=4),24,IF(AND(Y91=5,Z91=5),25,"")))))))))))))))))))))))))</f>
        <v/>
      </c>
      <c r="B91" s="638">
        <f>IF(A91="","",(COUNTIF($A$10:A91,A91))/100)</f>
        <v/>
      </c>
      <c r="C91" s="638">
        <f>IFERROR(A91+B91,"")</f>
        <v/>
      </c>
      <c r="D91" s="30" t="n">
        <v>82</v>
      </c>
      <c r="E91" s="163" t="n"/>
      <c r="F91" s="163" t="n"/>
      <c r="G91" s="163" t="n"/>
      <c r="H91" s="164" t="n"/>
      <c r="I91" s="164" t="n"/>
      <c r="J91" s="164">
        <f>IF(OR(H91="",I91=""),"",H91*I91)</f>
        <v/>
      </c>
      <c r="K91" s="652">
        <f>IF(J91="","",IF(AND(H91=1,I91=1),"BAJO",IF(AND(H91=1,I91=2),"BAJO",IF(AND(H91=1,I91=3),"MODERADO",IF(AND(H91=1,I91=4),"FAVORABLE",IF(AND(H91=1,I91=5),"FAVORABLE",IF(AND(H91=2,I91=1),"BAJO",IF(AND(H91=2,I91=2),"BAJO",IF(AND(H91=2,I91=3),"MODERADO",IF(AND(H91=2,I91=4),"FAVORABLE",IF(AND(H91=2,I91=5),"ALTO",IF(AND(H91=3,I91=1),"BAJO",IF(AND(H91=3,I91=2),"MODERADO",IF(AND(H91=3,I91=3),"FAVORABLE",IF(AND(H91=3,I91=4),"ALTO",IF(AND(H91=3,I91=5),"ALTO",IF(AND(H91=4,I91=1),"MODERADO",IF(AND(H91=4,I91=2),"FAVORABLE",IF(AND(H91=4,I91=3),"FAVORABLE",IF(AND(H91=4,I91=4),"ALTO",IF(AND(H91=4,I91=5),"ALTO",IF(AND(H91=5,I91=1),"FAVORABLE",IF(AND(H91=5,I91=2),"FAVORABLE",IF(AND(H91=5,I91=3),"ALTO",IF(AND(H91=5,I91=4),"ALTO",IF(AND(H91=5,I91=5),"ALTO",""))))))))))))))))))))))))))</f>
        <v/>
      </c>
      <c r="L91" s="163" t="n"/>
      <c r="M91" s="163" t="n"/>
      <c r="N91" s="163" t="n"/>
      <c r="O91" s="163" t="n"/>
      <c r="P91" s="163" t="n"/>
      <c r="Q91" s="163" t="n"/>
      <c r="R91" s="163" t="n"/>
      <c r="S91" s="163" t="n"/>
      <c r="T91" s="163">
        <f>IFERROR(SUM(O91:S91),"")</f>
        <v/>
      </c>
      <c r="U91" s="163" t="n"/>
      <c r="V91" s="163" t="n"/>
      <c r="W91" s="163" t="n"/>
      <c r="X91" s="163" t="n"/>
      <c r="Y91" s="164">
        <f>IF(J91="","",IF(OR(N91="",N91="IMPACTO"),H91,IF(T91&lt;=50,H91,IF(AND(T91&lt;=75,H91&lt;5),H91+1,IF(AND(T91&lt;=75,H91=5),H91,IF(AND(T91&lt;=100,H91&lt;4),H91+2,IF(AND(T91&lt;=100,H91=4),H91+1,IF(AND(T91&lt;=100,H91=5),H91,""))))))))</f>
        <v/>
      </c>
      <c r="Z91" s="164">
        <f>IF(J91="","",IF(OR(N91="",N91="PROBABILIDAD"),I91,IF(T91&lt;=50,I91,IF(AND(T91&lt;=75,I91&lt;5),I91+1,IF(AND(T91&lt;=75,I91=5),I91,IF(AND(T91&lt;=100,I91&lt;4),I91+2,IF(AND(T91&lt;=100,I91=4),I91+1,IF(AND(T91&lt;=100,I91=5),I91,""))))))))</f>
        <v/>
      </c>
      <c r="AA91" s="164">
        <f>IF(OR(Y91="",Z91=""),"",Y91*Z91)</f>
        <v/>
      </c>
      <c r="AB91" s="652">
        <f>IF(AA91="","",IF(AND(Y91=1,Z91=1),"BAJO",IF(AND(Y91=1,Z91=2),"MODERADO",IF(AND(Y91=1,Z91=3),"MODERADO",IF(AND(Y91=1,Z91=4),"MODERADO",IF(AND(Y91=1,Z91=5),"MODERADO",IF(AND(Y91=2,Z91=1),"BAJO",IF(AND(Y91=2,Z91=2),"MODERADO",IF(AND(Y91=2,Z91=3),"MODERADO",IF(AND(Y91=2,Z91=4),"FAVORABLE",IF(AND(Y91=2,Z91=5),"FAVORABLE",IF(AND(Y91=3,Z91=1),"BAJO",IF(AND(Y91=3,Z91=2),"MODERADO",IF(AND(Y91=3,Z91=3),"FAVORABLE",IF(AND(Y91=3,Z91=4),"FAVORABLE",IF(AND(Y91=3,Z91=5),"FAVORABLE",IF(AND(Y91=4,Z91=1),"BAJO",IF(AND(Y91=4,Z91=2),"MODERADO",IF(AND(Y91=4,Z91=3),"FAVORABLE",IF(AND(Y91=4,Z91=4),"FAVORABLE",IF(AND(Y91=4,Z91=5),"ALTO",IF(AND(Y91=5,Z91=1),"BAJO",IF(AND(Y91=5,Z91=2),"MODERADO",IF(AND(Y91=5,Z91=3),"FAVORABLE",IF(AND(Y91=5,Z91=4),"ALTO",IF(AND(Y91=5,Z91=5),"ALTO",""))))))))))))))))))))))))))</f>
        <v/>
      </c>
      <c r="AC91" s="645" t="n"/>
      <c r="AD91" s="646" t="n"/>
      <c r="AE91" s="645" t="n"/>
      <c r="AF91" s="646" t="n"/>
      <c r="AG91" s="645" t="n"/>
      <c r="AH91" s="646" t="n"/>
      <c r="AI91" s="645" t="n"/>
      <c r="AJ91" s="646" t="n"/>
      <c r="AK91" s="645" t="n"/>
      <c r="AL91" s="646" t="n"/>
      <c r="AM91" s="645" t="n"/>
      <c r="AN91" s="646" t="n"/>
    </row>
    <row r="92" customFormat="1" s="647">
      <c r="A92" s="638">
        <f>IF(AND(Y92=1,Z92=1),1,IF(AND(Y92=1,Z92=2),2,IF(AND(Y92=1,Z92=3),3,IF(AND(Y92=1,Z92=4),4,IF(AND(Y92=1,Z92=5),5,IF(AND(Y92=2,Z92=1),6,IF(AND(Y92=2,Z92=2),7,IF(AND(Y92=2,Z92=3),8,IF(AND(Y92=2,Z92=4),9,IF(AND(Y92=2,Z92=5),10,IF(AND(Y92=3,Z92=1),11,IF(AND(Y92=3,Z92=2),12,IF(AND(Y92=3,Z92=3),13,IF(AND(Y92=3,Z92=4),14,IF(AND(Y92=3,Z92=5),15,IF(AND(Y92=4,Z92=1),16,IF(AND(Y92=4,Z92=2),17,IF(AND(Y92=4,Z92=3),18,IF(AND(Y92=4,Z92=4),19,IF(AND(Y92=4,Z92=5),20,IF(AND(Y92=5,Z92=1),21,IF(AND(Y92=5,Z92=2),22,IF(AND(Y92=5,Z92=3),23,IF(AND(Y92=5,Z92=4),24,IF(AND(Y92=5,Z92=5),25,"")))))))))))))))))))))))))</f>
        <v/>
      </c>
      <c r="B92" s="638">
        <f>IF(A92="","",(COUNTIF($A$10:A92,A92))/100)</f>
        <v/>
      </c>
      <c r="C92" s="638">
        <f>IFERROR(A92+B92,"")</f>
        <v/>
      </c>
      <c r="D92" s="30" t="n">
        <v>83</v>
      </c>
      <c r="E92" s="163" t="n"/>
      <c r="F92" s="163" t="n"/>
      <c r="G92" s="163" t="n"/>
      <c r="H92" s="164" t="n"/>
      <c r="I92" s="164" t="n"/>
      <c r="J92" s="164">
        <f>IF(OR(H92="",I92=""),"",H92*I92)</f>
        <v/>
      </c>
      <c r="K92" s="652">
        <f>IF(J92="","",IF(AND(H92=1,I92=1),"BAJO",IF(AND(H92=1,I92=2),"BAJO",IF(AND(H92=1,I92=3),"MODERADO",IF(AND(H92=1,I92=4),"FAVORABLE",IF(AND(H92=1,I92=5),"FAVORABLE",IF(AND(H92=2,I92=1),"BAJO",IF(AND(H92=2,I92=2),"BAJO",IF(AND(H92=2,I92=3),"MODERADO",IF(AND(H92=2,I92=4),"FAVORABLE",IF(AND(H92=2,I92=5),"ALTO",IF(AND(H92=3,I92=1),"BAJO",IF(AND(H92=3,I92=2),"MODERADO",IF(AND(H92=3,I92=3),"FAVORABLE",IF(AND(H92=3,I92=4),"ALTO",IF(AND(H92=3,I92=5),"ALTO",IF(AND(H92=4,I92=1),"MODERADO",IF(AND(H92=4,I92=2),"FAVORABLE",IF(AND(H92=4,I92=3),"FAVORABLE",IF(AND(H92=4,I92=4),"ALTO",IF(AND(H92=4,I92=5),"ALTO",IF(AND(H92=5,I92=1),"FAVORABLE",IF(AND(H92=5,I92=2),"FAVORABLE",IF(AND(H92=5,I92=3),"ALTO",IF(AND(H92=5,I92=4),"ALTO",IF(AND(H92=5,I92=5),"ALTO",""))))))))))))))))))))))))))</f>
        <v/>
      </c>
      <c r="L92" s="163" t="n"/>
      <c r="M92" s="163" t="n"/>
      <c r="N92" s="163" t="n"/>
      <c r="O92" s="163" t="n"/>
      <c r="P92" s="163" t="n"/>
      <c r="Q92" s="163" t="n"/>
      <c r="R92" s="163" t="n"/>
      <c r="S92" s="163" t="n"/>
      <c r="T92" s="163">
        <f>IFERROR(SUM(O92:S92),"")</f>
        <v/>
      </c>
      <c r="U92" s="163" t="n"/>
      <c r="V92" s="163" t="n"/>
      <c r="W92" s="163" t="n"/>
      <c r="X92" s="163" t="n"/>
      <c r="Y92" s="164">
        <f>IF(J92="","",IF(OR(N92="",N92="IMPACTO"),H92,IF(T92&lt;=50,H92,IF(AND(T92&lt;=75,H92&lt;5),H92+1,IF(AND(T92&lt;=75,H92=5),H92,IF(AND(T92&lt;=100,H92&lt;4),H92+2,IF(AND(T92&lt;=100,H92=4),H92+1,IF(AND(T92&lt;=100,H92=5),H92,""))))))))</f>
        <v/>
      </c>
      <c r="Z92" s="164">
        <f>IF(J92="","",IF(OR(N92="",N92="PROBABILIDAD"),I92,IF(T92&lt;=50,I92,IF(AND(T92&lt;=75,I92&lt;5),I92+1,IF(AND(T92&lt;=75,I92=5),I92,IF(AND(T92&lt;=100,I92&lt;4),I92+2,IF(AND(T92&lt;=100,I92=4),I92+1,IF(AND(T92&lt;=100,I92=5),I92,""))))))))</f>
        <v/>
      </c>
      <c r="AA92" s="164">
        <f>IF(OR(Y92="",Z92=""),"",Y92*Z92)</f>
        <v/>
      </c>
      <c r="AB92" s="652">
        <f>IF(AA92="","",IF(AND(Y92=1,Z92=1),"BAJO",IF(AND(Y92=1,Z92=2),"MODERADO",IF(AND(Y92=1,Z92=3),"MODERADO",IF(AND(Y92=1,Z92=4),"MODERADO",IF(AND(Y92=1,Z92=5),"MODERADO",IF(AND(Y92=2,Z92=1),"BAJO",IF(AND(Y92=2,Z92=2),"MODERADO",IF(AND(Y92=2,Z92=3),"MODERADO",IF(AND(Y92=2,Z92=4),"FAVORABLE",IF(AND(Y92=2,Z92=5),"FAVORABLE",IF(AND(Y92=3,Z92=1),"BAJO",IF(AND(Y92=3,Z92=2),"MODERADO",IF(AND(Y92=3,Z92=3),"FAVORABLE",IF(AND(Y92=3,Z92=4),"FAVORABLE",IF(AND(Y92=3,Z92=5),"FAVORABLE",IF(AND(Y92=4,Z92=1),"BAJO",IF(AND(Y92=4,Z92=2),"MODERADO",IF(AND(Y92=4,Z92=3),"FAVORABLE",IF(AND(Y92=4,Z92=4),"FAVORABLE",IF(AND(Y92=4,Z92=5),"ALTO",IF(AND(Y92=5,Z92=1),"BAJO",IF(AND(Y92=5,Z92=2),"MODERADO",IF(AND(Y92=5,Z92=3),"FAVORABLE",IF(AND(Y92=5,Z92=4),"ALTO",IF(AND(Y92=5,Z92=5),"ALTO",""))))))))))))))))))))))))))</f>
        <v/>
      </c>
      <c r="AC92" s="645" t="n"/>
      <c r="AD92" s="646" t="n"/>
      <c r="AE92" s="645" t="n"/>
      <c r="AF92" s="646" t="n"/>
      <c r="AG92" s="645" t="n"/>
      <c r="AH92" s="646" t="n"/>
      <c r="AI92" s="645" t="n"/>
      <c r="AJ92" s="646" t="n"/>
      <c r="AK92" s="645" t="n"/>
      <c r="AL92" s="646" t="n"/>
      <c r="AM92" s="645" t="n"/>
      <c r="AN92" s="646" t="n"/>
    </row>
    <row r="93" customFormat="1" s="647">
      <c r="A93" s="638">
        <f>IF(AND(Y93=1,Z93=1),1,IF(AND(Y93=1,Z93=2),2,IF(AND(Y93=1,Z93=3),3,IF(AND(Y93=1,Z93=4),4,IF(AND(Y93=1,Z93=5),5,IF(AND(Y93=2,Z93=1),6,IF(AND(Y93=2,Z93=2),7,IF(AND(Y93=2,Z93=3),8,IF(AND(Y93=2,Z93=4),9,IF(AND(Y93=2,Z93=5),10,IF(AND(Y93=3,Z93=1),11,IF(AND(Y93=3,Z93=2),12,IF(AND(Y93=3,Z93=3),13,IF(AND(Y93=3,Z93=4),14,IF(AND(Y93=3,Z93=5),15,IF(AND(Y93=4,Z93=1),16,IF(AND(Y93=4,Z93=2),17,IF(AND(Y93=4,Z93=3),18,IF(AND(Y93=4,Z93=4),19,IF(AND(Y93=4,Z93=5),20,IF(AND(Y93=5,Z93=1),21,IF(AND(Y93=5,Z93=2),22,IF(AND(Y93=5,Z93=3),23,IF(AND(Y93=5,Z93=4),24,IF(AND(Y93=5,Z93=5),25,"")))))))))))))))))))))))))</f>
        <v/>
      </c>
      <c r="B93" s="638">
        <f>IF(A93="","",(COUNTIF($A$10:A93,A93))/100)</f>
        <v/>
      </c>
      <c r="C93" s="638">
        <f>IFERROR(A93+B93,"")</f>
        <v/>
      </c>
      <c r="D93" s="30" t="n">
        <v>84</v>
      </c>
      <c r="E93" s="163" t="n"/>
      <c r="F93" s="163" t="n"/>
      <c r="G93" s="163" t="n"/>
      <c r="H93" s="164" t="n"/>
      <c r="I93" s="164" t="n"/>
      <c r="J93" s="164">
        <f>IF(OR(H93="",I93=""),"",H93*I93)</f>
        <v/>
      </c>
      <c r="K93" s="652">
        <f>IF(J93="","",IF(AND(H93=1,I93=1),"BAJO",IF(AND(H93=1,I93=2),"BAJO",IF(AND(H93=1,I93=3),"MODERADO",IF(AND(H93=1,I93=4),"FAVORABLE",IF(AND(H93=1,I93=5),"FAVORABLE",IF(AND(H93=2,I93=1),"BAJO",IF(AND(H93=2,I93=2),"BAJO",IF(AND(H93=2,I93=3),"MODERADO",IF(AND(H93=2,I93=4),"FAVORABLE",IF(AND(H93=2,I93=5),"ALTO",IF(AND(H93=3,I93=1),"BAJO",IF(AND(H93=3,I93=2),"MODERADO",IF(AND(H93=3,I93=3),"FAVORABLE",IF(AND(H93=3,I93=4),"ALTO",IF(AND(H93=3,I93=5),"ALTO",IF(AND(H93=4,I93=1),"MODERADO",IF(AND(H93=4,I93=2),"FAVORABLE",IF(AND(H93=4,I93=3),"FAVORABLE",IF(AND(H93=4,I93=4),"ALTO",IF(AND(H93=4,I93=5),"ALTO",IF(AND(H93=5,I93=1),"FAVORABLE",IF(AND(H93=5,I93=2),"FAVORABLE",IF(AND(H93=5,I93=3),"ALTO",IF(AND(H93=5,I93=4),"ALTO",IF(AND(H93=5,I93=5),"ALTO",""))))))))))))))))))))))))))</f>
        <v/>
      </c>
      <c r="L93" s="163" t="n"/>
      <c r="M93" s="163" t="n"/>
      <c r="N93" s="163" t="n"/>
      <c r="O93" s="163" t="n"/>
      <c r="P93" s="163" t="n"/>
      <c r="Q93" s="163" t="n"/>
      <c r="R93" s="163" t="n"/>
      <c r="S93" s="163" t="n"/>
      <c r="T93" s="163">
        <f>IFERROR(SUM(O93:S93),"")</f>
        <v/>
      </c>
      <c r="U93" s="163" t="n"/>
      <c r="V93" s="163" t="n"/>
      <c r="W93" s="163" t="n"/>
      <c r="X93" s="163" t="n"/>
      <c r="Y93" s="164">
        <f>IF(J93="","",IF(OR(N93="",N93="IMPACTO"),H93,IF(T93&lt;=50,H93,IF(AND(T93&lt;=75,H93&lt;5),H93+1,IF(AND(T93&lt;=75,H93=5),H93,IF(AND(T93&lt;=100,H93&lt;4),H93+2,IF(AND(T93&lt;=100,H93=4),H93+1,IF(AND(T93&lt;=100,H93=5),H93,""))))))))</f>
        <v/>
      </c>
      <c r="Z93" s="164">
        <f>IF(J93="","",IF(OR(N93="",N93="PROBABILIDAD"),I93,IF(T93&lt;=50,I93,IF(AND(T93&lt;=75,I93&lt;5),I93+1,IF(AND(T93&lt;=75,I93=5),I93,IF(AND(T93&lt;=100,I93&lt;4),I93+2,IF(AND(T93&lt;=100,I93=4),I93+1,IF(AND(T93&lt;=100,I93=5),I93,""))))))))</f>
        <v/>
      </c>
      <c r="AA93" s="164">
        <f>IF(OR(Y93="",Z93=""),"",Y93*Z93)</f>
        <v/>
      </c>
      <c r="AB93" s="652">
        <f>IF(AA93="","",IF(AND(Y93=1,Z93=1),"BAJO",IF(AND(Y93=1,Z93=2),"MODERADO",IF(AND(Y93=1,Z93=3),"MODERADO",IF(AND(Y93=1,Z93=4),"MODERADO",IF(AND(Y93=1,Z93=5),"MODERADO",IF(AND(Y93=2,Z93=1),"BAJO",IF(AND(Y93=2,Z93=2),"MODERADO",IF(AND(Y93=2,Z93=3),"MODERADO",IF(AND(Y93=2,Z93=4),"FAVORABLE",IF(AND(Y93=2,Z93=5),"FAVORABLE",IF(AND(Y93=3,Z93=1),"BAJO",IF(AND(Y93=3,Z93=2),"MODERADO",IF(AND(Y93=3,Z93=3),"FAVORABLE",IF(AND(Y93=3,Z93=4),"FAVORABLE",IF(AND(Y93=3,Z93=5),"FAVORABLE",IF(AND(Y93=4,Z93=1),"BAJO",IF(AND(Y93=4,Z93=2),"MODERADO",IF(AND(Y93=4,Z93=3),"FAVORABLE",IF(AND(Y93=4,Z93=4),"FAVORABLE",IF(AND(Y93=4,Z93=5),"ALTO",IF(AND(Y93=5,Z93=1),"BAJO",IF(AND(Y93=5,Z93=2),"MODERADO",IF(AND(Y93=5,Z93=3),"FAVORABLE",IF(AND(Y93=5,Z93=4),"ALTO",IF(AND(Y93=5,Z93=5),"ALTO",""))))))))))))))))))))))))))</f>
        <v/>
      </c>
      <c r="AC93" s="645" t="n"/>
      <c r="AD93" s="646" t="n"/>
      <c r="AE93" s="645" t="n"/>
      <c r="AF93" s="646" t="n"/>
      <c r="AG93" s="645" t="n"/>
      <c r="AH93" s="646" t="n"/>
      <c r="AI93" s="645" t="n"/>
      <c r="AJ93" s="646" t="n"/>
      <c r="AK93" s="645" t="n"/>
      <c r="AL93" s="646" t="n"/>
      <c r="AM93" s="645" t="n"/>
      <c r="AN93" s="646" t="n"/>
    </row>
    <row r="94" customFormat="1" s="647">
      <c r="A94" s="638">
        <f>IF(AND(Y94=1,Z94=1),1,IF(AND(Y94=1,Z94=2),2,IF(AND(Y94=1,Z94=3),3,IF(AND(Y94=1,Z94=4),4,IF(AND(Y94=1,Z94=5),5,IF(AND(Y94=2,Z94=1),6,IF(AND(Y94=2,Z94=2),7,IF(AND(Y94=2,Z94=3),8,IF(AND(Y94=2,Z94=4),9,IF(AND(Y94=2,Z94=5),10,IF(AND(Y94=3,Z94=1),11,IF(AND(Y94=3,Z94=2),12,IF(AND(Y94=3,Z94=3),13,IF(AND(Y94=3,Z94=4),14,IF(AND(Y94=3,Z94=5),15,IF(AND(Y94=4,Z94=1),16,IF(AND(Y94=4,Z94=2),17,IF(AND(Y94=4,Z94=3),18,IF(AND(Y94=4,Z94=4),19,IF(AND(Y94=4,Z94=5),20,IF(AND(Y94=5,Z94=1),21,IF(AND(Y94=5,Z94=2),22,IF(AND(Y94=5,Z94=3),23,IF(AND(Y94=5,Z94=4),24,IF(AND(Y94=5,Z94=5),25,"")))))))))))))))))))))))))</f>
        <v/>
      </c>
      <c r="B94" s="638">
        <f>IF(A94="","",(COUNTIF($A$10:A94,A94))/100)</f>
        <v/>
      </c>
      <c r="C94" s="638">
        <f>IFERROR(A94+B94,"")</f>
        <v/>
      </c>
      <c r="D94" s="30" t="n">
        <v>85</v>
      </c>
      <c r="E94" s="163" t="n"/>
      <c r="F94" s="163" t="n"/>
      <c r="G94" s="163" t="n"/>
      <c r="H94" s="164" t="n"/>
      <c r="I94" s="164" t="n"/>
      <c r="J94" s="164">
        <f>IF(OR(H94="",I94=""),"",H94*I94)</f>
        <v/>
      </c>
      <c r="K94" s="652">
        <f>IF(J94="","",IF(AND(H94=1,I94=1),"BAJO",IF(AND(H94=1,I94=2),"BAJO",IF(AND(H94=1,I94=3),"MODERADO",IF(AND(H94=1,I94=4),"FAVORABLE",IF(AND(H94=1,I94=5),"FAVORABLE",IF(AND(H94=2,I94=1),"BAJO",IF(AND(H94=2,I94=2),"BAJO",IF(AND(H94=2,I94=3),"MODERADO",IF(AND(H94=2,I94=4),"FAVORABLE",IF(AND(H94=2,I94=5),"ALTO",IF(AND(H94=3,I94=1),"BAJO",IF(AND(H94=3,I94=2),"MODERADO",IF(AND(H94=3,I94=3),"FAVORABLE",IF(AND(H94=3,I94=4),"ALTO",IF(AND(H94=3,I94=5),"ALTO",IF(AND(H94=4,I94=1),"MODERADO",IF(AND(H94=4,I94=2),"FAVORABLE",IF(AND(H94=4,I94=3),"FAVORABLE",IF(AND(H94=4,I94=4),"ALTO",IF(AND(H94=4,I94=5),"ALTO",IF(AND(H94=5,I94=1),"FAVORABLE",IF(AND(H94=5,I94=2),"FAVORABLE",IF(AND(H94=5,I94=3),"ALTO",IF(AND(H94=5,I94=4),"ALTO",IF(AND(H94=5,I94=5),"ALTO",""))))))))))))))))))))))))))</f>
        <v/>
      </c>
      <c r="L94" s="163" t="n"/>
      <c r="M94" s="163" t="n"/>
      <c r="N94" s="163" t="n"/>
      <c r="O94" s="163" t="n"/>
      <c r="P94" s="163" t="n"/>
      <c r="Q94" s="163" t="n"/>
      <c r="R94" s="163" t="n"/>
      <c r="S94" s="163" t="n"/>
      <c r="T94" s="163">
        <f>IFERROR(SUM(O94:S94),"")</f>
        <v/>
      </c>
      <c r="U94" s="163" t="n"/>
      <c r="V94" s="163" t="n"/>
      <c r="W94" s="163" t="n"/>
      <c r="X94" s="163" t="n"/>
      <c r="Y94" s="164">
        <f>IF(J94="","",IF(OR(N94="",N94="IMPACTO"),H94,IF(T94&lt;=50,H94,IF(AND(T94&lt;=75,H94&lt;5),H94+1,IF(AND(T94&lt;=75,H94=5),H94,IF(AND(T94&lt;=100,H94&lt;4),H94+2,IF(AND(T94&lt;=100,H94=4),H94+1,IF(AND(T94&lt;=100,H94=5),H94,""))))))))</f>
        <v/>
      </c>
      <c r="Z94" s="164">
        <f>IF(J94="","",IF(OR(N94="",N94="PROBABILIDAD"),I94,IF(T94&lt;=50,I94,IF(AND(T94&lt;=75,I94&lt;5),I94+1,IF(AND(T94&lt;=75,I94=5),I94,IF(AND(T94&lt;=100,I94&lt;4),I94+2,IF(AND(T94&lt;=100,I94=4),I94+1,IF(AND(T94&lt;=100,I94=5),I94,""))))))))</f>
        <v/>
      </c>
      <c r="AA94" s="164">
        <f>IF(OR(Y94="",Z94=""),"",Y94*Z94)</f>
        <v/>
      </c>
      <c r="AB94" s="652">
        <f>IF(AA94="","",IF(AND(Y94=1,Z94=1),"BAJO",IF(AND(Y94=1,Z94=2),"MODERADO",IF(AND(Y94=1,Z94=3),"MODERADO",IF(AND(Y94=1,Z94=4),"MODERADO",IF(AND(Y94=1,Z94=5),"MODERADO",IF(AND(Y94=2,Z94=1),"BAJO",IF(AND(Y94=2,Z94=2),"MODERADO",IF(AND(Y94=2,Z94=3),"MODERADO",IF(AND(Y94=2,Z94=4),"FAVORABLE",IF(AND(Y94=2,Z94=5),"FAVORABLE",IF(AND(Y94=3,Z94=1),"BAJO",IF(AND(Y94=3,Z94=2),"MODERADO",IF(AND(Y94=3,Z94=3),"FAVORABLE",IF(AND(Y94=3,Z94=4),"FAVORABLE",IF(AND(Y94=3,Z94=5),"FAVORABLE",IF(AND(Y94=4,Z94=1),"BAJO",IF(AND(Y94=4,Z94=2),"MODERADO",IF(AND(Y94=4,Z94=3),"FAVORABLE",IF(AND(Y94=4,Z94=4),"FAVORABLE",IF(AND(Y94=4,Z94=5),"ALTO",IF(AND(Y94=5,Z94=1),"BAJO",IF(AND(Y94=5,Z94=2),"MODERADO",IF(AND(Y94=5,Z94=3),"FAVORABLE",IF(AND(Y94=5,Z94=4),"ALTO",IF(AND(Y94=5,Z94=5),"ALTO",""))))))))))))))))))))))))))</f>
        <v/>
      </c>
      <c r="AC94" s="645" t="n"/>
      <c r="AD94" s="646" t="n"/>
      <c r="AE94" s="645" t="n"/>
      <c r="AF94" s="646" t="n"/>
      <c r="AG94" s="645" t="n"/>
      <c r="AH94" s="646" t="n"/>
      <c r="AI94" s="645" t="n"/>
      <c r="AJ94" s="646" t="n"/>
      <c r="AK94" s="645" t="n"/>
      <c r="AL94" s="646" t="n"/>
      <c r="AM94" s="645" t="n"/>
      <c r="AN94" s="646" t="n"/>
    </row>
    <row r="95" customFormat="1" s="647">
      <c r="A95" s="638">
        <f>IF(AND(Y95=1,Z95=1),1,IF(AND(Y95=1,Z95=2),2,IF(AND(Y95=1,Z95=3),3,IF(AND(Y95=1,Z95=4),4,IF(AND(Y95=1,Z95=5),5,IF(AND(Y95=2,Z95=1),6,IF(AND(Y95=2,Z95=2),7,IF(AND(Y95=2,Z95=3),8,IF(AND(Y95=2,Z95=4),9,IF(AND(Y95=2,Z95=5),10,IF(AND(Y95=3,Z95=1),11,IF(AND(Y95=3,Z95=2),12,IF(AND(Y95=3,Z95=3),13,IF(AND(Y95=3,Z95=4),14,IF(AND(Y95=3,Z95=5),15,IF(AND(Y95=4,Z95=1),16,IF(AND(Y95=4,Z95=2),17,IF(AND(Y95=4,Z95=3),18,IF(AND(Y95=4,Z95=4),19,IF(AND(Y95=4,Z95=5),20,IF(AND(Y95=5,Z95=1),21,IF(AND(Y95=5,Z95=2),22,IF(AND(Y95=5,Z95=3),23,IF(AND(Y95=5,Z95=4),24,IF(AND(Y95=5,Z95=5),25,"")))))))))))))))))))))))))</f>
        <v/>
      </c>
      <c r="B95" s="638">
        <f>IF(A95="","",(COUNTIF($A$10:A95,A95))/100)</f>
        <v/>
      </c>
      <c r="C95" s="638">
        <f>IFERROR(A95+B95,"")</f>
        <v/>
      </c>
      <c r="D95" s="30" t="n">
        <v>86</v>
      </c>
      <c r="E95" s="163" t="n"/>
      <c r="F95" s="163" t="n"/>
      <c r="G95" s="163" t="n"/>
      <c r="H95" s="164" t="n"/>
      <c r="I95" s="164" t="n"/>
      <c r="J95" s="164">
        <f>IF(OR(H95="",I95=""),"",H95*I95)</f>
        <v/>
      </c>
      <c r="K95" s="652">
        <f>IF(J95="","",IF(AND(H95=1,I95=1),"BAJO",IF(AND(H95=1,I95=2),"BAJO",IF(AND(H95=1,I95=3),"MODERADO",IF(AND(H95=1,I95=4),"FAVORABLE",IF(AND(H95=1,I95=5),"FAVORABLE",IF(AND(H95=2,I95=1),"BAJO",IF(AND(H95=2,I95=2),"BAJO",IF(AND(H95=2,I95=3),"MODERADO",IF(AND(H95=2,I95=4),"FAVORABLE",IF(AND(H95=2,I95=5),"ALTO",IF(AND(H95=3,I95=1),"BAJO",IF(AND(H95=3,I95=2),"MODERADO",IF(AND(H95=3,I95=3),"FAVORABLE",IF(AND(H95=3,I95=4),"ALTO",IF(AND(H95=3,I95=5),"ALTO",IF(AND(H95=4,I95=1),"MODERADO",IF(AND(H95=4,I95=2),"FAVORABLE",IF(AND(H95=4,I95=3),"FAVORABLE",IF(AND(H95=4,I95=4),"ALTO",IF(AND(H95=4,I95=5),"ALTO",IF(AND(H95=5,I95=1),"FAVORABLE",IF(AND(H95=5,I95=2),"FAVORABLE",IF(AND(H95=5,I95=3),"ALTO",IF(AND(H95=5,I95=4),"ALTO",IF(AND(H95=5,I95=5),"ALTO",""))))))))))))))))))))))))))</f>
        <v/>
      </c>
      <c r="L95" s="163" t="n"/>
      <c r="M95" s="163" t="n"/>
      <c r="N95" s="163" t="n"/>
      <c r="O95" s="163" t="n"/>
      <c r="P95" s="163" t="n"/>
      <c r="Q95" s="163" t="n"/>
      <c r="R95" s="163" t="n"/>
      <c r="S95" s="163" t="n"/>
      <c r="T95" s="163">
        <f>IFERROR(SUM(O95:S95),"")</f>
        <v/>
      </c>
      <c r="U95" s="163" t="n"/>
      <c r="V95" s="163" t="n"/>
      <c r="W95" s="163" t="n"/>
      <c r="X95" s="163" t="n"/>
      <c r="Y95" s="164">
        <f>IF(J95="","",IF(OR(N95="",N95="IMPACTO"),H95,IF(T95&lt;=50,H95,IF(AND(T95&lt;=75,H95&lt;5),H95+1,IF(AND(T95&lt;=75,H95=5),H95,IF(AND(T95&lt;=100,H95&lt;4),H95+2,IF(AND(T95&lt;=100,H95=4),H95+1,IF(AND(T95&lt;=100,H95=5),H95,""))))))))</f>
        <v/>
      </c>
      <c r="Z95" s="164">
        <f>IF(J95="","",IF(OR(N95="",N95="PROBABILIDAD"),I95,IF(T95&lt;=50,I95,IF(AND(T95&lt;=75,I95&lt;5),I95+1,IF(AND(T95&lt;=75,I95=5),I95,IF(AND(T95&lt;=100,I95&lt;4),I95+2,IF(AND(T95&lt;=100,I95=4),I95+1,IF(AND(T95&lt;=100,I95=5),I95,""))))))))</f>
        <v/>
      </c>
      <c r="AA95" s="164">
        <f>IF(OR(Y95="",Z95=""),"",Y95*Z95)</f>
        <v/>
      </c>
      <c r="AB95" s="652">
        <f>IF(AA95="","",IF(AND(Y95=1,Z95=1),"BAJO",IF(AND(Y95=1,Z95=2),"MODERADO",IF(AND(Y95=1,Z95=3),"MODERADO",IF(AND(Y95=1,Z95=4),"MODERADO",IF(AND(Y95=1,Z95=5),"MODERADO",IF(AND(Y95=2,Z95=1),"BAJO",IF(AND(Y95=2,Z95=2),"MODERADO",IF(AND(Y95=2,Z95=3),"MODERADO",IF(AND(Y95=2,Z95=4),"FAVORABLE",IF(AND(Y95=2,Z95=5),"FAVORABLE",IF(AND(Y95=3,Z95=1),"BAJO",IF(AND(Y95=3,Z95=2),"MODERADO",IF(AND(Y95=3,Z95=3),"FAVORABLE",IF(AND(Y95=3,Z95=4),"FAVORABLE",IF(AND(Y95=3,Z95=5),"FAVORABLE",IF(AND(Y95=4,Z95=1),"BAJO",IF(AND(Y95=4,Z95=2),"MODERADO",IF(AND(Y95=4,Z95=3),"FAVORABLE",IF(AND(Y95=4,Z95=4),"FAVORABLE",IF(AND(Y95=4,Z95=5),"ALTO",IF(AND(Y95=5,Z95=1),"BAJO",IF(AND(Y95=5,Z95=2),"MODERADO",IF(AND(Y95=5,Z95=3),"FAVORABLE",IF(AND(Y95=5,Z95=4),"ALTO",IF(AND(Y95=5,Z95=5),"ALTO",""))))))))))))))))))))))))))</f>
        <v/>
      </c>
      <c r="AC95" s="645" t="n"/>
      <c r="AD95" s="646" t="n"/>
      <c r="AE95" s="645" t="n"/>
      <c r="AF95" s="646" t="n"/>
      <c r="AG95" s="645" t="n"/>
      <c r="AH95" s="646" t="n"/>
      <c r="AI95" s="645" t="n"/>
      <c r="AJ95" s="646" t="n"/>
      <c r="AK95" s="645" t="n"/>
      <c r="AL95" s="646" t="n"/>
      <c r="AM95" s="645" t="n"/>
      <c r="AN95" s="646" t="n"/>
    </row>
    <row r="96" customFormat="1" s="647">
      <c r="A96" s="638">
        <f>IF(AND(Y96=1,Z96=1),1,IF(AND(Y96=1,Z96=2),2,IF(AND(Y96=1,Z96=3),3,IF(AND(Y96=1,Z96=4),4,IF(AND(Y96=1,Z96=5),5,IF(AND(Y96=2,Z96=1),6,IF(AND(Y96=2,Z96=2),7,IF(AND(Y96=2,Z96=3),8,IF(AND(Y96=2,Z96=4),9,IF(AND(Y96=2,Z96=5),10,IF(AND(Y96=3,Z96=1),11,IF(AND(Y96=3,Z96=2),12,IF(AND(Y96=3,Z96=3),13,IF(AND(Y96=3,Z96=4),14,IF(AND(Y96=3,Z96=5),15,IF(AND(Y96=4,Z96=1),16,IF(AND(Y96=4,Z96=2),17,IF(AND(Y96=4,Z96=3),18,IF(AND(Y96=4,Z96=4),19,IF(AND(Y96=4,Z96=5),20,IF(AND(Y96=5,Z96=1),21,IF(AND(Y96=5,Z96=2),22,IF(AND(Y96=5,Z96=3),23,IF(AND(Y96=5,Z96=4),24,IF(AND(Y96=5,Z96=5),25,"")))))))))))))))))))))))))</f>
        <v/>
      </c>
      <c r="B96" s="638">
        <f>IF(A96="","",(COUNTIF($A$10:A96,A96))/100)</f>
        <v/>
      </c>
      <c r="C96" s="638">
        <f>IFERROR(A96+B96,"")</f>
        <v/>
      </c>
      <c r="D96" s="30" t="n">
        <v>87</v>
      </c>
      <c r="E96" s="163" t="n"/>
      <c r="F96" s="163" t="n"/>
      <c r="G96" s="163" t="n"/>
      <c r="H96" s="164" t="n"/>
      <c r="I96" s="164" t="n"/>
      <c r="J96" s="164">
        <f>IF(OR(H96="",I96=""),"",H96*I96)</f>
        <v/>
      </c>
      <c r="K96" s="652">
        <f>IF(J96="","",IF(AND(H96=1,I96=1),"BAJO",IF(AND(H96=1,I96=2),"BAJO",IF(AND(H96=1,I96=3),"MODERADO",IF(AND(H96=1,I96=4),"FAVORABLE",IF(AND(H96=1,I96=5),"FAVORABLE",IF(AND(H96=2,I96=1),"BAJO",IF(AND(H96=2,I96=2),"BAJO",IF(AND(H96=2,I96=3),"MODERADO",IF(AND(H96=2,I96=4),"FAVORABLE",IF(AND(H96=2,I96=5),"ALTO",IF(AND(H96=3,I96=1),"BAJO",IF(AND(H96=3,I96=2),"MODERADO",IF(AND(H96=3,I96=3),"FAVORABLE",IF(AND(H96=3,I96=4),"ALTO",IF(AND(H96=3,I96=5),"ALTO",IF(AND(H96=4,I96=1),"MODERADO",IF(AND(H96=4,I96=2),"FAVORABLE",IF(AND(H96=4,I96=3),"FAVORABLE",IF(AND(H96=4,I96=4),"ALTO",IF(AND(H96=4,I96=5),"ALTO",IF(AND(H96=5,I96=1),"FAVORABLE",IF(AND(H96=5,I96=2),"FAVORABLE",IF(AND(H96=5,I96=3),"ALTO",IF(AND(H96=5,I96=4),"ALTO",IF(AND(H96=5,I96=5),"ALTO",""))))))))))))))))))))))))))</f>
        <v/>
      </c>
      <c r="L96" s="163" t="n"/>
      <c r="M96" s="163" t="n"/>
      <c r="N96" s="163" t="n"/>
      <c r="O96" s="163" t="n"/>
      <c r="P96" s="163" t="n"/>
      <c r="Q96" s="163" t="n"/>
      <c r="R96" s="163" t="n"/>
      <c r="S96" s="163" t="n"/>
      <c r="T96" s="163">
        <f>IFERROR(SUM(O96:S96),"")</f>
        <v/>
      </c>
      <c r="U96" s="163" t="n"/>
      <c r="V96" s="163" t="n"/>
      <c r="W96" s="163" t="n"/>
      <c r="X96" s="163" t="n"/>
      <c r="Y96" s="164">
        <f>IF(J96="","",IF(OR(N96="",N96="IMPACTO"),H96,IF(T96&lt;=50,H96,IF(AND(T96&lt;=75,H96&lt;5),H96+1,IF(AND(T96&lt;=75,H96=5),H96,IF(AND(T96&lt;=100,H96&lt;4),H96+2,IF(AND(T96&lt;=100,H96=4),H96+1,IF(AND(T96&lt;=100,H96=5),H96,""))))))))</f>
        <v/>
      </c>
      <c r="Z96" s="164">
        <f>IF(J96="","",IF(OR(N96="",N96="PROBABILIDAD"),I96,IF(T96&lt;=50,I96,IF(AND(T96&lt;=75,I96&lt;5),I96+1,IF(AND(T96&lt;=75,I96=5),I96,IF(AND(T96&lt;=100,I96&lt;4),I96+2,IF(AND(T96&lt;=100,I96=4),I96+1,IF(AND(T96&lt;=100,I96=5),I96,""))))))))</f>
        <v/>
      </c>
      <c r="AA96" s="164">
        <f>IF(OR(Y96="",Z96=""),"",Y96*Z96)</f>
        <v/>
      </c>
      <c r="AB96" s="652">
        <f>IF(AA96="","",IF(AND(Y96=1,Z96=1),"BAJO",IF(AND(Y96=1,Z96=2),"MODERADO",IF(AND(Y96=1,Z96=3),"MODERADO",IF(AND(Y96=1,Z96=4),"MODERADO",IF(AND(Y96=1,Z96=5),"MODERADO",IF(AND(Y96=2,Z96=1),"BAJO",IF(AND(Y96=2,Z96=2),"MODERADO",IF(AND(Y96=2,Z96=3),"MODERADO",IF(AND(Y96=2,Z96=4),"FAVORABLE",IF(AND(Y96=2,Z96=5),"FAVORABLE",IF(AND(Y96=3,Z96=1),"BAJO",IF(AND(Y96=3,Z96=2),"MODERADO",IF(AND(Y96=3,Z96=3),"FAVORABLE",IF(AND(Y96=3,Z96=4),"FAVORABLE",IF(AND(Y96=3,Z96=5),"FAVORABLE",IF(AND(Y96=4,Z96=1),"BAJO",IF(AND(Y96=4,Z96=2),"MODERADO",IF(AND(Y96=4,Z96=3),"FAVORABLE",IF(AND(Y96=4,Z96=4),"FAVORABLE",IF(AND(Y96=4,Z96=5),"ALTO",IF(AND(Y96=5,Z96=1),"BAJO",IF(AND(Y96=5,Z96=2),"MODERADO",IF(AND(Y96=5,Z96=3),"FAVORABLE",IF(AND(Y96=5,Z96=4),"ALTO",IF(AND(Y96=5,Z96=5),"ALTO",""))))))))))))))))))))))))))</f>
        <v/>
      </c>
      <c r="AC96" s="645" t="n"/>
      <c r="AD96" s="646" t="n"/>
      <c r="AE96" s="645" t="n"/>
      <c r="AF96" s="646" t="n"/>
      <c r="AG96" s="645" t="n"/>
      <c r="AH96" s="646" t="n"/>
      <c r="AI96" s="645" t="n"/>
      <c r="AJ96" s="646" t="n"/>
      <c r="AK96" s="645" t="n"/>
      <c r="AL96" s="646" t="n"/>
      <c r="AM96" s="645" t="n"/>
      <c r="AN96" s="646" t="n"/>
    </row>
    <row r="97" customFormat="1" s="647">
      <c r="A97" s="638">
        <f>IF(AND(Y97=1,Z97=1),1,IF(AND(Y97=1,Z97=2),2,IF(AND(Y97=1,Z97=3),3,IF(AND(Y97=1,Z97=4),4,IF(AND(Y97=1,Z97=5),5,IF(AND(Y97=2,Z97=1),6,IF(AND(Y97=2,Z97=2),7,IF(AND(Y97=2,Z97=3),8,IF(AND(Y97=2,Z97=4),9,IF(AND(Y97=2,Z97=5),10,IF(AND(Y97=3,Z97=1),11,IF(AND(Y97=3,Z97=2),12,IF(AND(Y97=3,Z97=3),13,IF(AND(Y97=3,Z97=4),14,IF(AND(Y97=3,Z97=5),15,IF(AND(Y97=4,Z97=1),16,IF(AND(Y97=4,Z97=2),17,IF(AND(Y97=4,Z97=3),18,IF(AND(Y97=4,Z97=4),19,IF(AND(Y97=4,Z97=5),20,IF(AND(Y97=5,Z97=1),21,IF(AND(Y97=5,Z97=2),22,IF(AND(Y97=5,Z97=3),23,IF(AND(Y97=5,Z97=4),24,IF(AND(Y97=5,Z97=5),25,"")))))))))))))))))))))))))</f>
        <v/>
      </c>
      <c r="B97" s="638">
        <f>IF(A97="","",(COUNTIF($A$10:A97,A97))/100)</f>
        <v/>
      </c>
      <c r="C97" s="638">
        <f>IFERROR(A97+B97,"")</f>
        <v/>
      </c>
      <c r="D97" s="30" t="n">
        <v>88</v>
      </c>
      <c r="E97" s="163" t="n"/>
      <c r="F97" s="163" t="n"/>
      <c r="G97" s="163" t="n"/>
      <c r="H97" s="164" t="n"/>
      <c r="I97" s="164" t="n"/>
      <c r="J97" s="164">
        <f>IF(OR(H97="",I97=""),"",H97*I97)</f>
        <v/>
      </c>
      <c r="K97" s="652">
        <f>IF(J97="","",IF(AND(H97=1,I97=1),"BAJO",IF(AND(H97=1,I97=2),"BAJO",IF(AND(H97=1,I97=3),"MODERADO",IF(AND(H97=1,I97=4),"FAVORABLE",IF(AND(H97=1,I97=5),"FAVORABLE",IF(AND(H97=2,I97=1),"BAJO",IF(AND(H97=2,I97=2),"BAJO",IF(AND(H97=2,I97=3),"MODERADO",IF(AND(H97=2,I97=4),"FAVORABLE",IF(AND(H97=2,I97=5),"ALTO",IF(AND(H97=3,I97=1),"BAJO",IF(AND(H97=3,I97=2),"MODERADO",IF(AND(H97=3,I97=3),"FAVORABLE",IF(AND(H97=3,I97=4),"ALTO",IF(AND(H97=3,I97=5),"ALTO",IF(AND(H97=4,I97=1),"MODERADO",IF(AND(H97=4,I97=2),"FAVORABLE",IF(AND(H97=4,I97=3),"FAVORABLE",IF(AND(H97=4,I97=4),"ALTO",IF(AND(H97=4,I97=5),"ALTO",IF(AND(H97=5,I97=1),"FAVORABLE",IF(AND(H97=5,I97=2),"FAVORABLE",IF(AND(H97=5,I97=3),"ALTO",IF(AND(H97=5,I97=4),"ALTO",IF(AND(H97=5,I97=5),"ALTO",""))))))))))))))))))))))))))</f>
        <v/>
      </c>
      <c r="L97" s="163" t="n"/>
      <c r="M97" s="163" t="n"/>
      <c r="N97" s="163" t="n"/>
      <c r="O97" s="163" t="n"/>
      <c r="P97" s="163" t="n"/>
      <c r="Q97" s="163" t="n"/>
      <c r="R97" s="163" t="n"/>
      <c r="S97" s="163" t="n"/>
      <c r="T97" s="163">
        <f>IFERROR(SUM(O97:S97),"")</f>
        <v/>
      </c>
      <c r="U97" s="163" t="n"/>
      <c r="V97" s="163" t="n"/>
      <c r="W97" s="163" t="n"/>
      <c r="X97" s="163" t="n"/>
      <c r="Y97" s="164">
        <f>IF(J97="","",IF(OR(N97="",N97="IMPACTO"),H97,IF(T97&lt;=50,H97,IF(AND(T97&lt;=75,H97&lt;5),H97+1,IF(AND(T97&lt;=75,H97=5),H97,IF(AND(T97&lt;=100,H97&lt;4),H97+2,IF(AND(T97&lt;=100,H97=4),H97+1,IF(AND(T97&lt;=100,H97=5),H97,""))))))))</f>
        <v/>
      </c>
      <c r="Z97" s="164">
        <f>IF(J97="","",IF(OR(N97="",N97="PROBABILIDAD"),I97,IF(T97&lt;=50,I97,IF(AND(T97&lt;=75,I97&lt;5),I97+1,IF(AND(T97&lt;=75,I97=5),I97,IF(AND(T97&lt;=100,I97&lt;4),I97+2,IF(AND(T97&lt;=100,I97=4),I97+1,IF(AND(T97&lt;=100,I97=5),I97,""))))))))</f>
        <v/>
      </c>
      <c r="AA97" s="164">
        <f>IF(OR(Y97="",Z97=""),"",Y97*Z97)</f>
        <v/>
      </c>
      <c r="AB97" s="652">
        <f>IF(AA97="","",IF(AND(Y97=1,Z97=1),"BAJO",IF(AND(Y97=1,Z97=2),"MODERADO",IF(AND(Y97=1,Z97=3),"MODERADO",IF(AND(Y97=1,Z97=4),"MODERADO",IF(AND(Y97=1,Z97=5),"MODERADO",IF(AND(Y97=2,Z97=1),"BAJO",IF(AND(Y97=2,Z97=2),"MODERADO",IF(AND(Y97=2,Z97=3),"MODERADO",IF(AND(Y97=2,Z97=4),"FAVORABLE",IF(AND(Y97=2,Z97=5),"FAVORABLE",IF(AND(Y97=3,Z97=1),"BAJO",IF(AND(Y97=3,Z97=2),"MODERADO",IF(AND(Y97=3,Z97=3),"FAVORABLE",IF(AND(Y97=3,Z97=4),"FAVORABLE",IF(AND(Y97=3,Z97=5),"FAVORABLE",IF(AND(Y97=4,Z97=1),"BAJO",IF(AND(Y97=4,Z97=2),"MODERADO",IF(AND(Y97=4,Z97=3),"FAVORABLE",IF(AND(Y97=4,Z97=4),"FAVORABLE",IF(AND(Y97=4,Z97=5),"ALTO",IF(AND(Y97=5,Z97=1),"BAJO",IF(AND(Y97=5,Z97=2),"MODERADO",IF(AND(Y97=5,Z97=3),"FAVORABLE",IF(AND(Y97=5,Z97=4),"ALTO",IF(AND(Y97=5,Z97=5),"ALTO",""))))))))))))))))))))))))))</f>
        <v/>
      </c>
      <c r="AC97" s="645" t="n"/>
      <c r="AD97" s="646" t="n"/>
      <c r="AE97" s="645" t="n"/>
      <c r="AF97" s="646" t="n"/>
      <c r="AG97" s="645" t="n"/>
      <c r="AH97" s="646" t="n"/>
      <c r="AI97" s="645" t="n"/>
      <c r="AJ97" s="646" t="n"/>
      <c r="AK97" s="645" t="n"/>
      <c r="AL97" s="646" t="n"/>
      <c r="AM97" s="645" t="n"/>
      <c r="AN97" s="646" t="n"/>
    </row>
    <row r="98" customFormat="1" s="647">
      <c r="A98" s="638">
        <f>IF(AND(Y98=1,Z98=1),1,IF(AND(Y98=1,Z98=2),2,IF(AND(Y98=1,Z98=3),3,IF(AND(Y98=1,Z98=4),4,IF(AND(Y98=1,Z98=5),5,IF(AND(Y98=2,Z98=1),6,IF(AND(Y98=2,Z98=2),7,IF(AND(Y98=2,Z98=3),8,IF(AND(Y98=2,Z98=4),9,IF(AND(Y98=2,Z98=5),10,IF(AND(Y98=3,Z98=1),11,IF(AND(Y98=3,Z98=2),12,IF(AND(Y98=3,Z98=3),13,IF(AND(Y98=3,Z98=4),14,IF(AND(Y98=3,Z98=5),15,IF(AND(Y98=4,Z98=1),16,IF(AND(Y98=4,Z98=2),17,IF(AND(Y98=4,Z98=3),18,IF(AND(Y98=4,Z98=4),19,IF(AND(Y98=4,Z98=5),20,IF(AND(Y98=5,Z98=1),21,IF(AND(Y98=5,Z98=2),22,IF(AND(Y98=5,Z98=3),23,IF(AND(Y98=5,Z98=4),24,IF(AND(Y98=5,Z98=5),25,"")))))))))))))))))))))))))</f>
        <v/>
      </c>
      <c r="B98" s="638">
        <f>IF(A98="","",(COUNTIF($A$10:A98,A98))/100)</f>
        <v/>
      </c>
      <c r="C98" s="638">
        <f>IFERROR(A98+B98,"")</f>
        <v/>
      </c>
      <c r="D98" s="30" t="n">
        <v>89</v>
      </c>
      <c r="E98" s="163" t="n"/>
      <c r="F98" s="163" t="n"/>
      <c r="G98" s="163" t="n"/>
      <c r="H98" s="164" t="n"/>
      <c r="I98" s="164" t="n"/>
      <c r="J98" s="164">
        <f>IF(OR(H98="",I98=""),"",H98*I98)</f>
        <v/>
      </c>
      <c r="K98" s="652">
        <f>IF(J98="","",IF(AND(H98=1,I98=1),"BAJO",IF(AND(H98=1,I98=2),"BAJO",IF(AND(H98=1,I98=3),"MODERADO",IF(AND(H98=1,I98=4),"FAVORABLE",IF(AND(H98=1,I98=5),"FAVORABLE",IF(AND(H98=2,I98=1),"BAJO",IF(AND(H98=2,I98=2),"BAJO",IF(AND(H98=2,I98=3),"MODERADO",IF(AND(H98=2,I98=4),"FAVORABLE",IF(AND(H98=2,I98=5),"ALTO",IF(AND(H98=3,I98=1),"BAJO",IF(AND(H98=3,I98=2),"MODERADO",IF(AND(H98=3,I98=3),"FAVORABLE",IF(AND(H98=3,I98=4),"ALTO",IF(AND(H98=3,I98=5),"ALTO",IF(AND(H98=4,I98=1),"MODERADO",IF(AND(H98=4,I98=2),"FAVORABLE",IF(AND(H98=4,I98=3),"FAVORABLE",IF(AND(H98=4,I98=4),"ALTO",IF(AND(H98=4,I98=5),"ALTO",IF(AND(H98=5,I98=1),"FAVORABLE",IF(AND(H98=5,I98=2),"FAVORABLE",IF(AND(H98=5,I98=3),"ALTO",IF(AND(H98=5,I98=4),"ALTO",IF(AND(H98=5,I98=5),"ALTO",""))))))))))))))))))))))))))</f>
        <v/>
      </c>
      <c r="L98" s="163" t="n"/>
      <c r="M98" s="163" t="n"/>
      <c r="N98" s="163" t="n"/>
      <c r="O98" s="163" t="n"/>
      <c r="P98" s="163" t="n"/>
      <c r="Q98" s="163" t="n"/>
      <c r="R98" s="163" t="n"/>
      <c r="S98" s="163" t="n"/>
      <c r="T98" s="163">
        <f>IFERROR(SUM(O98:S98),"")</f>
        <v/>
      </c>
      <c r="U98" s="163" t="n"/>
      <c r="V98" s="163" t="n"/>
      <c r="W98" s="163" t="n"/>
      <c r="X98" s="163" t="n"/>
      <c r="Y98" s="164">
        <f>IF(J98="","",IF(OR(N98="",N98="IMPACTO"),H98,IF(T98&lt;=50,H98,IF(AND(T98&lt;=75,H98&lt;5),H98+1,IF(AND(T98&lt;=75,H98=5),H98,IF(AND(T98&lt;=100,H98&lt;4),H98+2,IF(AND(T98&lt;=100,H98=4),H98+1,IF(AND(T98&lt;=100,H98=5),H98,""))))))))</f>
        <v/>
      </c>
      <c r="Z98" s="164">
        <f>IF(J98="","",IF(OR(N98="",N98="PROBABILIDAD"),I98,IF(T98&lt;=50,I98,IF(AND(T98&lt;=75,I98&lt;5),I98+1,IF(AND(T98&lt;=75,I98=5),I98,IF(AND(T98&lt;=100,I98&lt;4),I98+2,IF(AND(T98&lt;=100,I98=4),I98+1,IF(AND(T98&lt;=100,I98=5),I98,""))))))))</f>
        <v/>
      </c>
      <c r="AA98" s="164">
        <f>IF(OR(Y98="",Z98=""),"",Y98*Z98)</f>
        <v/>
      </c>
      <c r="AB98" s="652">
        <f>IF(AA98="","",IF(AND(Y98=1,Z98=1),"BAJO",IF(AND(Y98=1,Z98=2),"MODERADO",IF(AND(Y98=1,Z98=3),"MODERADO",IF(AND(Y98=1,Z98=4),"MODERADO",IF(AND(Y98=1,Z98=5),"MODERADO",IF(AND(Y98=2,Z98=1),"BAJO",IF(AND(Y98=2,Z98=2),"MODERADO",IF(AND(Y98=2,Z98=3),"MODERADO",IF(AND(Y98=2,Z98=4),"FAVORABLE",IF(AND(Y98=2,Z98=5),"FAVORABLE",IF(AND(Y98=3,Z98=1),"BAJO",IF(AND(Y98=3,Z98=2),"MODERADO",IF(AND(Y98=3,Z98=3),"FAVORABLE",IF(AND(Y98=3,Z98=4),"FAVORABLE",IF(AND(Y98=3,Z98=5),"FAVORABLE",IF(AND(Y98=4,Z98=1),"BAJO",IF(AND(Y98=4,Z98=2),"MODERADO",IF(AND(Y98=4,Z98=3),"FAVORABLE",IF(AND(Y98=4,Z98=4),"FAVORABLE",IF(AND(Y98=4,Z98=5),"ALTO",IF(AND(Y98=5,Z98=1),"BAJO",IF(AND(Y98=5,Z98=2),"MODERADO",IF(AND(Y98=5,Z98=3),"FAVORABLE",IF(AND(Y98=5,Z98=4),"ALTO",IF(AND(Y98=5,Z98=5),"ALTO",""))))))))))))))))))))))))))</f>
        <v/>
      </c>
      <c r="AC98" s="645" t="n"/>
      <c r="AD98" s="646" t="n"/>
      <c r="AE98" s="645" t="n"/>
      <c r="AF98" s="646" t="n"/>
      <c r="AG98" s="645" t="n"/>
      <c r="AH98" s="646" t="n"/>
      <c r="AI98" s="645" t="n"/>
      <c r="AJ98" s="646" t="n"/>
      <c r="AK98" s="645" t="n"/>
      <c r="AL98" s="646" t="n"/>
      <c r="AM98" s="645" t="n"/>
      <c r="AN98" s="646" t="n"/>
    </row>
    <row r="99" customFormat="1" s="647">
      <c r="A99" s="25">
        <f>IF(AND(Y99=1,Z99=1),1,IF(AND(Y99=1,Z99=2),2,IF(AND(Y99=1,Z99=3),3,IF(AND(Y99=1,Z99=4),4,IF(AND(Y99=1,Z99=5),5,IF(AND(Y99=2,Z99=1),6,IF(AND(Y99=2,Z99=2),7,IF(AND(Y99=2,Z99=3),8,IF(AND(Y99=2,Z99=4),9,IF(AND(Y99=2,Z99=5),10,IF(AND(Y99=3,Z99=1),11,IF(AND(Y99=3,Z99=2),12,IF(AND(Y99=3,Z99=3),13,IF(AND(Y99=3,Z99=4),14,IF(AND(Y99=3,Z99=5),15,IF(AND(Y99=4,Z99=1),16,IF(AND(Y99=4,Z99=2),17,IF(AND(Y99=4,Z99=3),18,IF(AND(Y99=4,Z99=4),19,IF(AND(Y99=4,Z99=5),20,IF(AND(Y99=5,Z99=1),21,IF(AND(Y99=5,Z99=2),22,IF(AND(Y99=5,Z99=3),23,IF(AND(Y99=5,Z99=4),24,IF(AND(Y99=5,Z99=5),25,"")))))))))))))))))))))))))</f>
        <v/>
      </c>
      <c r="B99" s="25">
        <f>IF(A99="","",(COUNTIF($A$10:A99,A99))/100)</f>
        <v/>
      </c>
      <c r="C99" s="25">
        <f>IFERROR(A99+B99,"")</f>
        <v/>
      </c>
      <c r="D99" s="30" t="n">
        <v>90</v>
      </c>
      <c r="E99" s="163" t="n"/>
      <c r="F99" s="163" t="n"/>
      <c r="G99" s="163" t="n"/>
      <c r="H99" s="164" t="n"/>
      <c r="I99" s="164" t="n"/>
      <c r="J99" s="164">
        <f>IF(OR(H99="",I99=""),"",H99*I99)</f>
        <v/>
      </c>
      <c r="K99" s="652">
        <f>IF(J99="","",IF(AND(H99=1,I99=1),"BAJO",IF(AND(H99=1,I99=2),"BAJO",IF(AND(H99=1,I99=3),"MODERADO",IF(AND(H99=1,I99=4),"FAVORABLE",IF(AND(H99=1,I99=5),"FAVORABLE",IF(AND(H99=2,I99=1),"BAJO",IF(AND(H99=2,I99=2),"BAJO",IF(AND(H99=2,I99=3),"MODERADO",IF(AND(H99=2,I99=4),"FAVORABLE",IF(AND(H99=2,I99=5),"ALTO",IF(AND(H99=3,I99=1),"BAJO",IF(AND(H99=3,I99=2),"MODERADO",IF(AND(H99=3,I99=3),"FAVORABLE",IF(AND(H99=3,I99=4),"ALTO",IF(AND(H99=3,I99=5),"ALTO",IF(AND(H99=4,I99=1),"MODERADO",IF(AND(H99=4,I99=2),"FAVORABLE",IF(AND(H99=4,I99=3),"FAVORABLE",IF(AND(H99=4,I99=4),"ALTO",IF(AND(H99=4,I99=5),"ALTO",IF(AND(H99=5,I99=1),"FAVORABLE",IF(AND(H99=5,I99=2),"FAVORABLE",IF(AND(H99=5,I99=3),"ALTO",IF(AND(H99=5,I99=4),"ALTO",IF(AND(H99=5,I99=5),"ALTO",""))))))))))))))))))))))))))</f>
        <v/>
      </c>
      <c r="L99" s="163" t="n"/>
      <c r="M99" s="163" t="n"/>
      <c r="N99" s="163" t="n"/>
      <c r="O99" s="163" t="n"/>
      <c r="P99" s="163" t="n"/>
      <c r="Q99" s="163" t="n"/>
      <c r="R99" s="163" t="n"/>
      <c r="S99" s="163" t="n"/>
      <c r="T99" s="163">
        <f>IFERROR(SUM(O99:S99),"")</f>
        <v/>
      </c>
      <c r="U99" s="163" t="n"/>
      <c r="V99" s="163" t="n"/>
      <c r="W99" s="163" t="n"/>
      <c r="X99" s="163" t="n"/>
      <c r="Y99" s="164">
        <f>IF(J99="","",IF(OR(N99="",N99="IMPACTO"),H99,IF(T99&lt;=50,H99,IF(AND(T99&lt;=75,H99&lt;5),H99+1,IF(AND(T99&lt;=75,H99=5),H99,IF(AND(T99&lt;=100,H99&lt;4),H99+2,IF(AND(T99&lt;=100,H99=4),H99+1,IF(AND(T99&lt;=100,H99=5),H99,""))))))))</f>
        <v/>
      </c>
      <c r="Z99" s="164">
        <f>IF(J99="","",IF(OR(N99="",N99="PROBABILIDAD"),I99,IF(T99&lt;=50,I99,IF(AND(T99&lt;=75,I99&lt;5),I99+1,IF(AND(T99&lt;=75,I99=5),I99,IF(AND(T99&lt;=100,I99&lt;4),I99+2,IF(AND(T99&lt;=100,I99=4),I99+1,IF(AND(T99&lt;=100,I99=5),I99,""))))))))</f>
        <v/>
      </c>
      <c r="AA99" s="164">
        <f>IF(OR(Y99="",Z99=""),"",Y99*Z99)</f>
        <v/>
      </c>
      <c r="AB99" s="652">
        <f>IF(AA99="","",IF(AND(Y99=1,Z99=1),"BAJO",IF(AND(Y99=1,Z99=2),"MODERADO",IF(AND(Y99=1,Z99=3),"MODERADO",IF(AND(Y99=1,Z99=4),"MODERADO",IF(AND(Y99=1,Z99=5),"MODERADO",IF(AND(Y99=2,Z99=1),"BAJO",IF(AND(Y99=2,Z99=2),"MODERADO",IF(AND(Y99=2,Z99=3),"MODERADO",IF(AND(Y99=2,Z99=4),"FAVORABLE",IF(AND(Y99=2,Z99=5),"FAVORABLE",IF(AND(Y99=3,Z99=1),"BAJO",IF(AND(Y99=3,Z99=2),"MODERADO",IF(AND(Y99=3,Z99=3),"FAVORABLE",IF(AND(Y99=3,Z99=4),"FAVORABLE",IF(AND(Y99=3,Z99=5),"FAVORABLE",IF(AND(Y99=4,Z99=1),"BAJO",IF(AND(Y99=4,Z99=2),"MODERADO",IF(AND(Y99=4,Z99=3),"FAVORABLE",IF(AND(Y99=4,Z99=4),"FAVORABLE",IF(AND(Y99=4,Z99=5),"ALTO",IF(AND(Y99=5,Z99=1),"BAJO",IF(AND(Y99=5,Z99=2),"MODERADO",IF(AND(Y99=5,Z99=3),"FAVORABLE",IF(AND(Y99=5,Z99=4),"ALTO",IF(AND(Y99=5,Z99=5),"ALTO",""))))))))))))))))))))))))))</f>
        <v/>
      </c>
      <c r="AC99" s="645" t="n"/>
      <c r="AD99" s="646" t="n"/>
      <c r="AE99" s="645" t="n"/>
      <c r="AF99" s="646" t="n"/>
      <c r="AG99" s="645" t="n"/>
      <c r="AH99" s="646" t="n"/>
      <c r="AI99" s="645" t="n"/>
      <c r="AJ99" s="646" t="n"/>
      <c r="AK99" s="645" t="n"/>
      <c r="AL99" s="646" t="n"/>
      <c r="AM99" s="645" t="n"/>
      <c r="AN99" s="646" t="n"/>
    </row>
    <row r="100" customFormat="1" s="647">
      <c r="A100" s="25">
        <f>IF(AND(Y100=1,Z100=1),1,IF(AND(Y100=1,Z100=2),2,IF(AND(Y100=1,Z100=3),3,IF(AND(Y100=1,Z100=4),4,IF(AND(Y100=1,Z100=5),5,IF(AND(Y100=2,Z100=1),6,IF(AND(Y100=2,Z100=2),7,IF(AND(Y100=2,Z100=3),8,IF(AND(Y100=2,Z100=4),9,IF(AND(Y100=2,Z100=5),10,IF(AND(Y100=3,Z100=1),11,IF(AND(Y100=3,Z100=2),12,IF(AND(Y100=3,Z100=3),13,IF(AND(Y100=3,Z100=4),14,IF(AND(Y100=3,Z100=5),15,IF(AND(Y100=4,Z100=1),16,IF(AND(Y100=4,Z100=2),17,IF(AND(Y100=4,Z100=3),18,IF(AND(Y100=4,Z100=4),19,IF(AND(Y100=4,Z100=5),20,IF(AND(Y100=5,Z100=1),21,IF(AND(Y100=5,Z100=2),22,IF(AND(Y100=5,Z100=3),23,IF(AND(Y100=5,Z100=4),24,IF(AND(Y100=5,Z100=5),25,"")))))))))))))))))))))))))</f>
        <v/>
      </c>
      <c r="B100" s="25">
        <f>IF(A100="","",(COUNTIF($A$10:A100,A100))/100)</f>
        <v/>
      </c>
      <c r="C100" s="25">
        <f>IFERROR(A100+B100,"")</f>
        <v/>
      </c>
      <c r="D100" s="30" t="n">
        <v>91</v>
      </c>
      <c r="E100" s="163" t="n"/>
      <c r="F100" s="163" t="n"/>
      <c r="G100" s="163" t="n"/>
      <c r="H100" s="164" t="n"/>
      <c r="I100" s="164" t="n"/>
      <c r="J100" s="164">
        <f>IF(OR(H100="",I100=""),"",H100*I100)</f>
        <v/>
      </c>
      <c r="K100" s="652">
        <f>IF(J100="","",IF(AND(H100=1,I100=1),"BAJO",IF(AND(H100=1,I100=2),"BAJO",IF(AND(H100=1,I100=3),"MODERADO",IF(AND(H100=1,I100=4),"FAVORABLE",IF(AND(H100=1,I100=5),"FAVORABLE",IF(AND(H100=2,I100=1),"BAJO",IF(AND(H100=2,I100=2),"BAJO",IF(AND(H100=2,I100=3),"MODERADO",IF(AND(H100=2,I100=4),"FAVORABLE",IF(AND(H100=2,I100=5),"ALTO",IF(AND(H100=3,I100=1),"BAJO",IF(AND(H100=3,I100=2),"MODERADO",IF(AND(H100=3,I100=3),"FAVORABLE",IF(AND(H100=3,I100=4),"ALTO",IF(AND(H100=3,I100=5),"ALTO",IF(AND(H100=4,I100=1),"MODERADO",IF(AND(H100=4,I100=2),"FAVORABLE",IF(AND(H100=4,I100=3),"FAVORABLE",IF(AND(H100=4,I100=4),"ALTO",IF(AND(H100=4,I100=5),"ALTO",IF(AND(H100=5,I100=1),"FAVORABLE",IF(AND(H100=5,I100=2),"FAVORABLE",IF(AND(H100=5,I100=3),"ALTO",IF(AND(H100=5,I100=4),"ALTO",IF(AND(H100=5,I100=5),"ALTO",""))))))))))))))))))))))))))</f>
        <v/>
      </c>
      <c r="L100" s="163" t="n"/>
      <c r="M100" s="163" t="n"/>
      <c r="N100" s="163" t="n"/>
      <c r="O100" s="163" t="n"/>
      <c r="P100" s="163" t="n"/>
      <c r="Q100" s="163" t="n"/>
      <c r="R100" s="163" t="n"/>
      <c r="S100" s="163" t="n"/>
      <c r="T100" s="163">
        <f>IFERROR(SUM(O100:S100),"")</f>
        <v/>
      </c>
      <c r="U100" s="163" t="n"/>
      <c r="V100" s="163" t="n"/>
      <c r="W100" s="163" t="n"/>
      <c r="X100" s="163" t="n"/>
      <c r="Y100" s="164">
        <f>IF(J100="","",IF(OR(N100="",N100="IMPACTO"),H100,IF(T100&lt;=50,H100,IF(AND(T100&lt;=75,H100&lt;5),H100+1,IF(AND(T100&lt;=75,H100=5),H100,IF(AND(T100&lt;=100,H100&lt;4),H100+2,IF(AND(T100&lt;=100,H100=4),H100+1,IF(AND(T100&lt;=100,H100=5),H100,""))))))))</f>
        <v/>
      </c>
      <c r="Z100" s="164">
        <f>IF(J100="","",IF(OR(N100="",N100="PROBABILIDAD"),I100,IF(T100&lt;=50,I100,IF(AND(T100&lt;=75,I100&lt;5),I100+1,IF(AND(T100&lt;=75,I100=5),I100,IF(AND(T100&lt;=100,I100&lt;4),I100+2,IF(AND(T100&lt;=100,I100=4),I100+1,IF(AND(T100&lt;=100,I100=5),I100,""))))))))</f>
        <v/>
      </c>
      <c r="AA100" s="164">
        <f>IF(OR(Y100="",Z100=""),"",Y100*Z100)</f>
        <v/>
      </c>
      <c r="AB100" s="652">
        <f>IF(AA100="","",IF(AND(Y100=1,Z100=1),"BAJO",IF(AND(Y100=1,Z100=2),"MODERADO",IF(AND(Y100=1,Z100=3),"MODERADO",IF(AND(Y100=1,Z100=4),"MODERADO",IF(AND(Y100=1,Z100=5),"MODERADO",IF(AND(Y100=2,Z100=1),"BAJO",IF(AND(Y100=2,Z100=2),"MODERADO",IF(AND(Y100=2,Z100=3),"MODERADO",IF(AND(Y100=2,Z100=4),"FAVORABLE",IF(AND(Y100=2,Z100=5),"FAVORABLE",IF(AND(Y100=3,Z100=1),"BAJO",IF(AND(Y100=3,Z100=2),"MODERADO",IF(AND(Y100=3,Z100=3),"FAVORABLE",IF(AND(Y100=3,Z100=4),"FAVORABLE",IF(AND(Y100=3,Z100=5),"FAVORABLE",IF(AND(Y100=4,Z100=1),"BAJO",IF(AND(Y100=4,Z100=2),"MODERADO",IF(AND(Y100=4,Z100=3),"FAVORABLE",IF(AND(Y100=4,Z100=4),"FAVORABLE",IF(AND(Y100=4,Z100=5),"ALTO",IF(AND(Y100=5,Z100=1),"BAJO",IF(AND(Y100=5,Z100=2),"MODERADO",IF(AND(Y100=5,Z100=3),"FAVORABLE",IF(AND(Y100=5,Z100=4),"ALTO",IF(AND(Y100=5,Z100=5),"ALTO",""))))))))))))))))))))))))))</f>
        <v/>
      </c>
      <c r="AC100" s="645" t="n"/>
      <c r="AD100" s="646" t="n"/>
      <c r="AE100" s="645" t="n"/>
      <c r="AF100" s="646" t="n"/>
      <c r="AG100" s="645" t="n"/>
      <c r="AH100" s="646" t="n"/>
      <c r="AI100" s="645" t="n"/>
      <c r="AJ100" s="646" t="n"/>
      <c r="AK100" s="645" t="n"/>
      <c r="AL100" s="646" t="n"/>
      <c r="AM100" s="645" t="n"/>
      <c r="AN100" s="646" t="n"/>
    </row>
    <row r="101" customFormat="1" s="647">
      <c r="A101" s="25">
        <f>IF(AND(Y101=1,Z101=1),1,IF(AND(Y101=1,Z101=2),2,IF(AND(Y101=1,Z101=3),3,IF(AND(Y101=1,Z101=4),4,IF(AND(Y101=1,Z101=5),5,IF(AND(Y101=2,Z101=1),6,IF(AND(Y101=2,Z101=2),7,IF(AND(Y101=2,Z101=3),8,IF(AND(Y101=2,Z101=4),9,IF(AND(Y101=2,Z101=5),10,IF(AND(Y101=3,Z101=1),11,IF(AND(Y101=3,Z101=2),12,IF(AND(Y101=3,Z101=3),13,IF(AND(Y101=3,Z101=4),14,IF(AND(Y101=3,Z101=5),15,IF(AND(Y101=4,Z101=1),16,IF(AND(Y101=4,Z101=2),17,IF(AND(Y101=4,Z101=3),18,IF(AND(Y101=4,Z101=4),19,IF(AND(Y101=4,Z101=5),20,IF(AND(Y101=5,Z101=1),21,IF(AND(Y101=5,Z101=2),22,IF(AND(Y101=5,Z101=3),23,IF(AND(Y101=5,Z101=4),24,IF(AND(Y101=5,Z101=5),25,"")))))))))))))))))))))))))</f>
        <v/>
      </c>
      <c r="B101" s="25">
        <f>IF(A101="","",(COUNTIF($A$10:A101,A101))/100)</f>
        <v/>
      </c>
      <c r="C101" s="25">
        <f>IFERROR(A101+B101,"")</f>
        <v/>
      </c>
      <c r="D101" s="30" t="n">
        <v>92</v>
      </c>
      <c r="E101" s="163" t="n"/>
      <c r="F101" s="163" t="n"/>
      <c r="G101" s="163" t="n"/>
      <c r="H101" s="164" t="n"/>
      <c r="I101" s="164" t="n"/>
      <c r="J101" s="164">
        <f>IF(OR(H101="",I101=""),"",H101*I101)</f>
        <v/>
      </c>
      <c r="K101" s="652">
        <f>IF(J101="","",IF(AND(H101=1,I101=1),"BAJO",IF(AND(H101=1,I101=2),"BAJO",IF(AND(H101=1,I101=3),"MODERADO",IF(AND(H101=1,I101=4),"FAVORABLE",IF(AND(H101=1,I101=5),"FAVORABLE",IF(AND(H101=2,I101=1),"BAJO",IF(AND(H101=2,I101=2),"BAJO",IF(AND(H101=2,I101=3),"MODERADO",IF(AND(H101=2,I101=4),"FAVORABLE",IF(AND(H101=2,I101=5),"ALTO",IF(AND(H101=3,I101=1),"BAJO",IF(AND(H101=3,I101=2),"MODERADO",IF(AND(H101=3,I101=3),"FAVORABLE",IF(AND(H101=3,I101=4),"ALTO",IF(AND(H101=3,I101=5),"ALTO",IF(AND(H101=4,I101=1),"MODERADO",IF(AND(H101=4,I101=2),"FAVORABLE",IF(AND(H101=4,I101=3),"FAVORABLE",IF(AND(H101=4,I101=4),"ALTO",IF(AND(H101=4,I101=5),"ALTO",IF(AND(H101=5,I101=1),"FAVORABLE",IF(AND(H101=5,I101=2),"FAVORABLE",IF(AND(H101=5,I101=3),"ALTO",IF(AND(H101=5,I101=4),"ALTO",IF(AND(H101=5,I101=5),"ALTO",""))))))))))))))))))))))))))</f>
        <v/>
      </c>
      <c r="L101" s="163" t="n"/>
      <c r="M101" s="163" t="n"/>
      <c r="N101" s="163" t="n"/>
      <c r="O101" s="163" t="n"/>
      <c r="P101" s="163" t="n"/>
      <c r="Q101" s="163" t="n"/>
      <c r="R101" s="163" t="n"/>
      <c r="S101" s="163" t="n"/>
      <c r="T101" s="163">
        <f>IFERROR(SUM(O101:S101),"")</f>
        <v/>
      </c>
      <c r="U101" s="163" t="n"/>
      <c r="V101" s="163" t="n"/>
      <c r="W101" s="163" t="n"/>
      <c r="X101" s="163" t="n"/>
      <c r="Y101" s="164">
        <f>IF(J101="","",IF(OR(N101="",N101="IMPACTO"),H101,IF(T101&lt;=50,H101,IF(AND(T101&lt;=75,H101&lt;5),H101+1,IF(AND(T101&lt;=75,H101=5),H101,IF(AND(T101&lt;=100,H101&lt;4),H101+2,IF(AND(T101&lt;=100,H101=4),H101+1,IF(AND(T101&lt;=100,H101=5),H101,""))))))))</f>
        <v/>
      </c>
      <c r="Z101" s="164">
        <f>IF(J101="","",IF(OR(N101="",N101="PROBABILIDAD"),I101,IF(T101&lt;=50,I101,IF(AND(T101&lt;=75,I101&lt;5),I101+1,IF(AND(T101&lt;=75,I101=5),I101,IF(AND(T101&lt;=100,I101&lt;4),I101+2,IF(AND(T101&lt;=100,I101=4),I101+1,IF(AND(T101&lt;=100,I101=5),I101,""))))))))</f>
        <v/>
      </c>
      <c r="AA101" s="164">
        <f>IF(OR(Y101="",Z101=""),"",Y101*Z101)</f>
        <v/>
      </c>
      <c r="AB101" s="652">
        <f>IF(AA101="","",IF(AND(Y101=1,Z101=1),"BAJO",IF(AND(Y101=1,Z101=2),"MODERADO",IF(AND(Y101=1,Z101=3),"MODERADO",IF(AND(Y101=1,Z101=4),"MODERADO",IF(AND(Y101=1,Z101=5),"MODERADO",IF(AND(Y101=2,Z101=1),"BAJO",IF(AND(Y101=2,Z101=2),"MODERADO",IF(AND(Y101=2,Z101=3),"MODERADO",IF(AND(Y101=2,Z101=4),"FAVORABLE",IF(AND(Y101=2,Z101=5),"FAVORABLE",IF(AND(Y101=3,Z101=1),"BAJO",IF(AND(Y101=3,Z101=2),"MODERADO",IF(AND(Y101=3,Z101=3),"FAVORABLE",IF(AND(Y101=3,Z101=4),"FAVORABLE",IF(AND(Y101=3,Z101=5),"FAVORABLE",IF(AND(Y101=4,Z101=1),"BAJO",IF(AND(Y101=4,Z101=2),"MODERADO",IF(AND(Y101=4,Z101=3),"FAVORABLE",IF(AND(Y101=4,Z101=4),"FAVORABLE",IF(AND(Y101=4,Z101=5),"ALTO",IF(AND(Y101=5,Z101=1),"BAJO",IF(AND(Y101=5,Z101=2),"MODERADO",IF(AND(Y101=5,Z101=3),"FAVORABLE",IF(AND(Y101=5,Z101=4),"ALTO",IF(AND(Y101=5,Z101=5),"ALTO",""))))))))))))))))))))))))))</f>
        <v/>
      </c>
      <c r="AC101" s="645" t="n"/>
      <c r="AD101" s="646" t="n"/>
      <c r="AE101" s="645" t="n"/>
      <c r="AF101" s="646" t="n"/>
      <c r="AG101" s="645" t="n"/>
      <c r="AH101" s="646" t="n"/>
      <c r="AI101" s="645" t="n"/>
      <c r="AJ101" s="646" t="n"/>
      <c r="AK101" s="645" t="n"/>
      <c r="AL101" s="646" t="n"/>
      <c r="AM101" s="645" t="n"/>
      <c r="AN101" s="646" t="n"/>
    </row>
    <row r="102" customFormat="1" s="647">
      <c r="A102" s="25">
        <f>IF(AND(Y102=1,Z102=1),1,IF(AND(Y102=1,Z102=2),2,IF(AND(Y102=1,Z102=3),3,IF(AND(Y102=1,Z102=4),4,IF(AND(Y102=1,Z102=5),5,IF(AND(Y102=2,Z102=1),6,IF(AND(Y102=2,Z102=2),7,IF(AND(Y102=2,Z102=3),8,IF(AND(Y102=2,Z102=4),9,IF(AND(Y102=2,Z102=5),10,IF(AND(Y102=3,Z102=1),11,IF(AND(Y102=3,Z102=2),12,IF(AND(Y102=3,Z102=3),13,IF(AND(Y102=3,Z102=4),14,IF(AND(Y102=3,Z102=5),15,IF(AND(Y102=4,Z102=1),16,IF(AND(Y102=4,Z102=2),17,IF(AND(Y102=4,Z102=3),18,IF(AND(Y102=4,Z102=4),19,IF(AND(Y102=4,Z102=5),20,IF(AND(Y102=5,Z102=1),21,IF(AND(Y102=5,Z102=2),22,IF(AND(Y102=5,Z102=3),23,IF(AND(Y102=5,Z102=4),24,IF(AND(Y102=5,Z102=5),25,"")))))))))))))))))))))))))</f>
        <v/>
      </c>
      <c r="B102" s="25">
        <f>IF(A102="","",(COUNTIF($A$10:A102,A102))/100)</f>
        <v/>
      </c>
      <c r="C102" s="25">
        <f>IFERROR(A102+B102,"")</f>
        <v/>
      </c>
      <c r="D102" s="30" t="n">
        <v>93</v>
      </c>
      <c r="E102" s="163" t="n"/>
      <c r="F102" s="163" t="n"/>
      <c r="G102" s="163" t="n"/>
      <c r="H102" s="164" t="n"/>
      <c r="I102" s="164" t="n"/>
      <c r="J102" s="164">
        <f>IF(OR(H102="",I102=""),"",H102*I102)</f>
        <v/>
      </c>
      <c r="K102" s="652">
        <f>IF(J102="","",IF(AND(H102=1,I102=1),"BAJO",IF(AND(H102=1,I102=2),"BAJO",IF(AND(H102=1,I102=3),"MODERADO",IF(AND(H102=1,I102=4),"FAVORABLE",IF(AND(H102=1,I102=5),"FAVORABLE",IF(AND(H102=2,I102=1),"BAJO",IF(AND(H102=2,I102=2),"BAJO",IF(AND(H102=2,I102=3),"MODERADO",IF(AND(H102=2,I102=4),"FAVORABLE",IF(AND(H102=2,I102=5),"ALTO",IF(AND(H102=3,I102=1),"BAJO",IF(AND(H102=3,I102=2),"MODERADO",IF(AND(H102=3,I102=3),"FAVORABLE",IF(AND(H102=3,I102=4),"ALTO",IF(AND(H102=3,I102=5),"ALTO",IF(AND(H102=4,I102=1),"MODERADO",IF(AND(H102=4,I102=2),"FAVORABLE",IF(AND(H102=4,I102=3),"FAVORABLE",IF(AND(H102=4,I102=4),"ALTO",IF(AND(H102=4,I102=5),"ALTO",IF(AND(H102=5,I102=1),"FAVORABLE",IF(AND(H102=5,I102=2),"FAVORABLE",IF(AND(H102=5,I102=3),"ALTO",IF(AND(H102=5,I102=4),"ALTO",IF(AND(H102=5,I102=5),"ALTO",""))))))))))))))))))))))))))</f>
        <v/>
      </c>
      <c r="L102" s="163" t="n"/>
      <c r="M102" s="163" t="n"/>
      <c r="N102" s="163" t="n"/>
      <c r="O102" s="163" t="n"/>
      <c r="P102" s="163" t="n"/>
      <c r="Q102" s="163" t="n"/>
      <c r="R102" s="163" t="n"/>
      <c r="S102" s="163" t="n"/>
      <c r="T102" s="163">
        <f>IFERROR(SUM(O102:S102),"")</f>
        <v/>
      </c>
      <c r="U102" s="163" t="n"/>
      <c r="V102" s="163" t="n"/>
      <c r="W102" s="163" t="n"/>
      <c r="X102" s="163" t="n"/>
      <c r="Y102" s="164">
        <f>IF(J102="","",IF(OR(N102="",N102="IMPACTO"),H102,IF(T102&lt;=50,H102,IF(AND(T102&lt;=75,H102&lt;5),H102+1,IF(AND(T102&lt;=75,H102=5),H102,IF(AND(T102&lt;=100,H102&lt;4),H102+2,IF(AND(T102&lt;=100,H102=4),H102+1,IF(AND(T102&lt;=100,H102=5),H102,""))))))))</f>
        <v/>
      </c>
      <c r="Z102" s="164">
        <f>IF(J102="","",IF(OR(N102="",N102="PROBABILIDAD"),I102,IF(T102&lt;=50,I102,IF(AND(T102&lt;=75,I102&lt;5),I102+1,IF(AND(T102&lt;=75,I102=5),I102,IF(AND(T102&lt;=100,I102&lt;4),I102+2,IF(AND(T102&lt;=100,I102=4),I102+1,IF(AND(T102&lt;=100,I102=5),I102,""))))))))</f>
        <v/>
      </c>
      <c r="AA102" s="164">
        <f>IF(OR(Y102="",Z102=""),"",Y102*Z102)</f>
        <v/>
      </c>
      <c r="AB102" s="652">
        <f>IF(AA102="","",IF(AND(Y102=1,Z102=1),"BAJO",IF(AND(Y102=1,Z102=2),"MODERADO",IF(AND(Y102=1,Z102=3),"MODERADO",IF(AND(Y102=1,Z102=4),"MODERADO",IF(AND(Y102=1,Z102=5),"MODERADO",IF(AND(Y102=2,Z102=1),"BAJO",IF(AND(Y102=2,Z102=2),"MODERADO",IF(AND(Y102=2,Z102=3),"MODERADO",IF(AND(Y102=2,Z102=4),"FAVORABLE",IF(AND(Y102=2,Z102=5),"FAVORABLE",IF(AND(Y102=3,Z102=1),"BAJO",IF(AND(Y102=3,Z102=2),"MODERADO",IF(AND(Y102=3,Z102=3),"FAVORABLE",IF(AND(Y102=3,Z102=4),"FAVORABLE",IF(AND(Y102=3,Z102=5),"FAVORABLE",IF(AND(Y102=4,Z102=1),"BAJO",IF(AND(Y102=4,Z102=2),"MODERADO",IF(AND(Y102=4,Z102=3),"FAVORABLE",IF(AND(Y102=4,Z102=4),"FAVORABLE",IF(AND(Y102=4,Z102=5),"ALTO",IF(AND(Y102=5,Z102=1),"BAJO",IF(AND(Y102=5,Z102=2),"MODERADO",IF(AND(Y102=5,Z102=3),"FAVORABLE",IF(AND(Y102=5,Z102=4),"ALTO",IF(AND(Y102=5,Z102=5),"ALTO",""))))))))))))))))))))))))))</f>
        <v/>
      </c>
      <c r="AC102" s="645" t="n"/>
      <c r="AD102" s="646" t="n"/>
      <c r="AE102" s="645" t="n"/>
      <c r="AF102" s="646" t="n"/>
      <c r="AG102" s="645" t="n"/>
      <c r="AH102" s="646" t="n"/>
      <c r="AI102" s="645" t="n"/>
      <c r="AJ102" s="646" t="n"/>
      <c r="AK102" s="645" t="n"/>
      <c r="AL102" s="646" t="n"/>
      <c r="AM102" s="645" t="n"/>
      <c r="AN102" s="646" t="n"/>
    </row>
    <row r="103" customFormat="1" s="647">
      <c r="A103" s="25">
        <f>IF(AND(Y103=1,Z103=1),1,IF(AND(Y103=1,Z103=2),2,IF(AND(Y103=1,Z103=3),3,IF(AND(Y103=1,Z103=4),4,IF(AND(Y103=1,Z103=5),5,IF(AND(Y103=2,Z103=1),6,IF(AND(Y103=2,Z103=2),7,IF(AND(Y103=2,Z103=3),8,IF(AND(Y103=2,Z103=4),9,IF(AND(Y103=2,Z103=5),10,IF(AND(Y103=3,Z103=1),11,IF(AND(Y103=3,Z103=2),12,IF(AND(Y103=3,Z103=3),13,IF(AND(Y103=3,Z103=4),14,IF(AND(Y103=3,Z103=5),15,IF(AND(Y103=4,Z103=1),16,IF(AND(Y103=4,Z103=2),17,IF(AND(Y103=4,Z103=3),18,IF(AND(Y103=4,Z103=4),19,IF(AND(Y103=4,Z103=5),20,IF(AND(Y103=5,Z103=1),21,IF(AND(Y103=5,Z103=2),22,IF(AND(Y103=5,Z103=3),23,IF(AND(Y103=5,Z103=4),24,IF(AND(Y103=5,Z103=5),25,"")))))))))))))))))))))))))</f>
        <v/>
      </c>
      <c r="B103" s="25">
        <f>IF(A103="","",(COUNTIF($A$10:A103,A103))/100)</f>
        <v/>
      </c>
      <c r="C103" s="25">
        <f>IFERROR(A103+B103,"")</f>
        <v/>
      </c>
      <c r="D103" s="30" t="n">
        <v>94</v>
      </c>
      <c r="E103" s="163" t="n"/>
      <c r="F103" s="163" t="n"/>
      <c r="G103" s="163" t="n"/>
      <c r="H103" s="164" t="n"/>
      <c r="I103" s="164" t="n"/>
      <c r="J103" s="164">
        <f>IF(OR(H103="",I103=""),"",H103*I103)</f>
        <v/>
      </c>
      <c r="K103" s="652">
        <f>IF(J103="","",IF(AND(H103=1,I103=1),"BAJO",IF(AND(H103=1,I103=2),"BAJO",IF(AND(H103=1,I103=3),"MODERADO",IF(AND(H103=1,I103=4),"FAVORABLE",IF(AND(H103=1,I103=5),"FAVORABLE",IF(AND(H103=2,I103=1),"BAJO",IF(AND(H103=2,I103=2),"BAJO",IF(AND(H103=2,I103=3),"MODERADO",IF(AND(H103=2,I103=4),"FAVORABLE",IF(AND(H103=2,I103=5),"ALTO",IF(AND(H103=3,I103=1),"BAJO",IF(AND(H103=3,I103=2),"MODERADO",IF(AND(H103=3,I103=3),"FAVORABLE",IF(AND(H103=3,I103=4),"ALTO",IF(AND(H103=3,I103=5),"ALTO",IF(AND(H103=4,I103=1),"MODERADO",IF(AND(H103=4,I103=2),"FAVORABLE",IF(AND(H103=4,I103=3),"FAVORABLE",IF(AND(H103=4,I103=4),"ALTO",IF(AND(H103=4,I103=5),"ALTO",IF(AND(H103=5,I103=1),"FAVORABLE",IF(AND(H103=5,I103=2),"FAVORABLE",IF(AND(H103=5,I103=3),"ALTO",IF(AND(H103=5,I103=4),"ALTO",IF(AND(H103=5,I103=5),"ALTO",""))))))))))))))))))))))))))</f>
        <v/>
      </c>
      <c r="L103" s="163" t="n"/>
      <c r="M103" s="163" t="n"/>
      <c r="N103" s="163" t="n"/>
      <c r="O103" s="163" t="n"/>
      <c r="P103" s="163" t="n"/>
      <c r="Q103" s="163" t="n"/>
      <c r="R103" s="163" t="n"/>
      <c r="S103" s="163" t="n"/>
      <c r="T103" s="163">
        <f>IFERROR(SUM(O103:S103),"")</f>
        <v/>
      </c>
      <c r="U103" s="163" t="n"/>
      <c r="V103" s="163" t="n"/>
      <c r="W103" s="163" t="n"/>
      <c r="X103" s="163" t="n"/>
      <c r="Y103" s="164">
        <f>IF(J103="","",IF(OR(N103="",N103="IMPACTO"),H103,IF(T103&lt;=50,H103,IF(AND(T103&lt;=75,H103&lt;5),H103+1,IF(AND(T103&lt;=75,H103=5),H103,IF(AND(T103&lt;=100,H103&lt;4),H103+2,IF(AND(T103&lt;=100,H103=4),H103+1,IF(AND(T103&lt;=100,H103=5),H103,""))))))))</f>
        <v/>
      </c>
      <c r="Z103" s="164">
        <f>IF(J103="","",IF(OR(N103="",N103="PROBABILIDAD"),I103,IF(T103&lt;=50,I103,IF(AND(T103&lt;=75,I103&lt;5),I103+1,IF(AND(T103&lt;=75,I103=5),I103,IF(AND(T103&lt;=100,I103&lt;4),I103+2,IF(AND(T103&lt;=100,I103=4),I103+1,IF(AND(T103&lt;=100,I103=5),I103,""))))))))</f>
        <v/>
      </c>
      <c r="AA103" s="164">
        <f>IF(OR(Y103="",Z103=""),"",Y103*Z103)</f>
        <v/>
      </c>
      <c r="AB103" s="652">
        <f>IF(AA103="","",IF(AND(Y103=1,Z103=1),"BAJO",IF(AND(Y103=1,Z103=2),"MODERADO",IF(AND(Y103=1,Z103=3),"MODERADO",IF(AND(Y103=1,Z103=4),"MODERADO",IF(AND(Y103=1,Z103=5),"MODERADO",IF(AND(Y103=2,Z103=1),"BAJO",IF(AND(Y103=2,Z103=2),"MODERADO",IF(AND(Y103=2,Z103=3),"MODERADO",IF(AND(Y103=2,Z103=4),"FAVORABLE",IF(AND(Y103=2,Z103=5),"FAVORABLE",IF(AND(Y103=3,Z103=1),"BAJO",IF(AND(Y103=3,Z103=2),"MODERADO",IF(AND(Y103=3,Z103=3),"FAVORABLE",IF(AND(Y103=3,Z103=4),"FAVORABLE",IF(AND(Y103=3,Z103=5),"FAVORABLE",IF(AND(Y103=4,Z103=1),"BAJO",IF(AND(Y103=4,Z103=2),"MODERADO",IF(AND(Y103=4,Z103=3),"FAVORABLE",IF(AND(Y103=4,Z103=4),"FAVORABLE",IF(AND(Y103=4,Z103=5),"ALTO",IF(AND(Y103=5,Z103=1),"BAJO",IF(AND(Y103=5,Z103=2),"MODERADO",IF(AND(Y103=5,Z103=3),"FAVORABLE",IF(AND(Y103=5,Z103=4),"ALTO",IF(AND(Y103=5,Z103=5),"ALTO",""))))))))))))))))))))))))))</f>
        <v/>
      </c>
      <c r="AC103" s="645" t="n"/>
      <c r="AD103" s="646" t="n"/>
      <c r="AE103" s="645" t="n"/>
      <c r="AF103" s="646" t="n"/>
      <c r="AG103" s="645" t="n"/>
      <c r="AH103" s="646" t="n"/>
      <c r="AI103" s="645" t="n"/>
      <c r="AJ103" s="646" t="n"/>
      <c r="AK103" s="645" t="n"/>
      <c r="AL103" s="646" t="n"/>
      <c r="AM103" s="645" t="n"/>
      <c r="AN103" s="646" t="n"/>
    </row>
    <row r="104" customFormat="1" s="647">
      <c r="A104" s="25">
        <f>IF(AND(Y104=1,Z104=1),1,IF(AND(Y104=1,Z104=2),2,IF(AND(Y104=1,Z104=3),3,IF(AND(Y104=1,Z104=4),4,IF(AND(Y104=1,Z104=5),5,IF(AND(Y104=2,Z104=1),6,IF(AND(Y104=2,Z104=2),7,IF(AND(Y104=2,Z104=3),8,IF(AND(Y104=2,Z104=4),9,IF(AND(Y104=2,Z104=5),10,IF(AND(Y104=3,Z104=1),11,IF(AND(Y104=3,Z104=2),12,IF(AND(Y104=3,Z104=3),13,IF(AND(Y104=3,Z104=4),14,IF(AND(Y104=3,Z104=5),15,IF(AND(Y104=4,Z104=1),16,IF(AND(Y104=4,Z104=2),17,IF(AND(Y104=4,Z104=3),18,IF(AND(Y104=4,Z104=4),19,IF(AND(Y104=4,Z104=5),20,IF(AND(Y104=5,Z104=1),21,IF(AND(Y104=5,Z104=2),22,IF(AND(Y104=5,Z104=3),23,IF(AND(Y104=5,Z104=4),24,IF(AND(Y104=5,Z104=5),25,"")))))))))))))))))))))))))</f>
        <v/>
      </c>
      <c r="B104" s="25">
        <f>IF(A104="","",(COUNTIF($A$10:A104,A104))/100)</f>
        <v/>
      </c>
      <c r="C104" s="25">
        <f>IFERROR(A104+B104,"")</f>
        <v/>
      </c>
      <c r="D104" s="30" t="n">
        <v>95</v>
      </c>
      <c r="E104" s="163" t="n"/>
      <c r="F104" s="163" t="n"/>
      <c r="G104" s="163" t="n"/>
      <c r="H104" s="164" t="n"/>
      <c r="I104" s="164" t="n"/>
      <c r="J104" s="164">
        <f>IF(OR(H104="",I104=""),"",H104*I104)</f>
        <v/>
      </c>
      <c r="K104" s="652">
        <f>IF(J104="","",IF(AND(H104=1,I104=1),"BAJO",IF(AND(H104=1,I104=2),"BAJO",IF(AND(H104=1,I104=3),"MODERADO",IF(AND(H104=1,I104=4),"FAVORABLE",IF(AND(H104=1,I104=5),"FAVORABLE",IF(AND(H104=2,I104=1),"BAJO",IF(AND(H104=2,I104=2),"BAJO",IF(AND(H104=2,I104=3),"MODERADO",IF(AND(H104=2,I104=4),"FAVORABLE",IF(AND(H104=2,I104=5),"ALTO",IF(AND(H104=3,I104=1),"BAJO",IF(AND(H104=3,I104=2),"MODERADO",IF(AND(H104=3,I104=3),"FAVORABLE",IF(AND(H104=3,I104=4),"ALTO",IF(AND(H104=3,I104=5),"ALTO",IF(AND(H104=4,I104=1),"MODERADO",IF(AND(H104=4,I104=2),"FAVORABLE",IF(AND(H104=4,I104=3),"FAVORABLE",IF(AND(H104=4,I104=4),"ALTO",IF(AND(H104=4,I104=5),"ALTO",IF(AND(H104=5,I104=1),"FAVORABLE",IF(AND(H104=5,I104=2),"FAVORABLE",IF(AND(H104=5,I104=3),"ALTO",IF(AND(H104=5,I104=4),"ALTO",IF(AND(H104=5,I104=5),"ALTO",""))))))))))))))))))))))))))</f>
        <v/>
      </c>
      <c r="L104" s="163" t="n"/>
      <c r="M104" s="163" t="n"/>
      <c r="N104" s="163" t="n"/>
      <c r="O104" s="163" t="n"/>
      <c r="P104" s="163" t="n"/>
      <c r="Q104" s="163" t="n"/>
      <c r="R104" s="163" t="n"/>
      <c r="S104" s="163" t="n"/>
      <c r="T104" s="163">
        <f>IFERROR(SUM(O104:S104),"")</f>
        <v/>
      </c>
      <c r="U104" s="163" t="n"/>
      <c r="V104" s="163" t="n"/>
      <c r="W104" s="163" t="n"/>
      <c r="X104" s="163" t="n"/>
      <c r="Y104" s="164">
        <f>IF(J104="","",IF(OR(N104="",N104="IMPACTO"),H104,IF(T104&lt;=50,H104,IF(AND(T104&lt;=75,H104&lt;5),H104+1,IF(AND(T104&lt;=75,H104=5),H104,IF(AND(T104&lt;=100,H104&lt;4),H104+2,IF(AND(T104&lt;=100,H104=4),H104+1,IF(AND(T104&lt;=100,H104=5),H104,""))))))))</f>
        <v/>
      </c>
      <c r="Z104" s="164">
        <f>IF(J104="","",IF(OR(N104="",N104="PROBABILIDAD"),I104,IF(T104&lt;=50,I104,IF(AND(T104&lt;=75,I104&lt;5),I104+1,IF(AND(T104&lt;=75,I104=5),I104,IF(AND(T104&lt;=100,I104&lt;4),I104+2,IF(AND(T104&lt;=100,I104=4),I104+1,IF(AND(T104&lt;=100,I104=5),I104,""))))))))</f>
        <v/>
      </c>
      <c r="AA104" s="164">
        <f>IF(OR(Y104="",Z104=""),"",Y104*Z104)</f>
        <v/>
      </c>
      <c r="AB104" s="652">
        <f>IF(AA104="","",IF(AND(Y104=1,Z104=1),"BAJO",IF(AND(Y104=1,Z104=2),"MODERADO",IF(AND(Y104=1,Z104=3),"MODERADO",IF(AND(Y104=1,Z104=4),"MODERADO",IF(AND(Y104=1,Z104=5),"MODERADO",IF(AND(Y104=2,Z104=1),"BAJO",IF(AND(Y104=2,Z104=2),"MODERADO",IF(AND(Y104=2,Z104=3),"MODERADO",IF(AND(Y104=2,Z104=4),"FAVORABLE",IF(AND(Y104=2,Z104=5),"FAVORABLE",IF(AND(Y104=3,Z104=1),"BAJO",IF(AND(Y104=3,Z104=2),"MODERADO",IF(AND(Y104=3,Z104=3),"FAVORABLE",IF(AND(Y104=3,Z104=4),"FAVORABLE",IF(AND(Y104=3,Z104=5),"FAVORABLE",IF(AND(Y104=4,Z104=1),"BAJO",IF(AND(Y104=4,Z104=2),"MODERADO",IF(AND(Y104=4,Z104=3),"FAVORABLE",IF(AND(Y104=4,Z104=4),"FAVORABLE",IF(AND(Y104=4,Z104=5),"ALTO",IF(AND(Y104=5,Z104=1),"BAJO",IF(AND(Y104=5,Z104=2),"MODERADO",IF(AND(Y104=5,Z104=3),"FAVORABLE",IF(AND(Y104=5,Z104=4),"ALTO",IF(AND(Y104=5,Z104=5),"ALTO",""))))))))))))))))))))))))))</f>
        <v/>
      </c>
      <c r="AC104" s="645" t="n"/>
      <c r="AD104" s="646" t="n"/>
      <c r="AE104" s="645" t="n"/>
      <c r="AF104" s="646" t="n"/>
      <c r="AG104" s="645" t="n"/>
      <c r="AH104" s="646" t="n"/>
      <c r="AI104" s="645" t="n"/>
      <c r="AJ104" s="646" t="n"/>
      <c r="AK104" s="645" t="n"/>
      <c r="AL104" s="646" t="n"/>
      <c r="AM104" s="645" t="n"/>
      <c r="AN104" s="646" t="n"/>
    </row>
    <row r="105" customFormat="1" s="647">
      <c r="A105" s="25">
        <f>IF(AND(Y105=1,Z105=1),1,IF(AND(Y105=1,Z105=2),2,IF(AND(Y105=1,Z105=3),3,IF(AND(Y105=1,Z105=4),4,IF(AND(Y105=1,Z105=5),5,IF(AND(Y105=2,Z105=1),6,IF(AND(Y105=2,Z105=2),7,IF(AND(Y105=2,Z105=3),8,IF(AND(Y105=2,Z105=4),9,IF(AND(Y105=2,Z105=5),10,IF(AND(Y105=3,Z105=1),11,IF(AND(Y105=3,Z105=2),12,IF(AND(Y105=3,Z105=3),13,IF(AND(Y105=3,Z105=4),14,IF(AND(Y105=3,Z105=5),15,IF(AND(Y105=4,Z105=1),16,IF(AND(Y105=4,Z105=2),17,IF(AND(Y105=4,Z105=3),18,IF(AND(Y105=4,Z105=4),19,IF(AND(Y105=4,Z105=5),20,IF(AND(Y105=5,Z105=1),21,IF(AND(Y105=5,Z105=2),22,IF(AND(Y105=5,Z105=3),23,IF(AND(Y105=5,Z105=4),24,IF(AND(Y105=5,Z105=5),25,"")))))))))))))))))))))))))</f>
        <v/>
      </c>
      <c r="B105" s="25">
        <f>IF(A105="","",(COUNTIF($A$10:A105,A105))/100)</f>
        <v/>
      </c>
      <c r="C105" s="25">
        <f>IFERROR(A105+B105,"")</f>
        <v/>
      </c>
      <c r="D105" s="30" t="n">
        <v>96</v>
      </c>
      <c r="E105" s="163" t="n"/>
      <c r="F105" s="163" t="n"/>
      <c r="G105" s="163" t="n"/>
      <c r="H105" s="164" t="n"/>
      <c r="I105" s="164" t="n"/>
      <c r="J105" s="164">
        <f>IF(OR(H105="",I105=""),"",H105*I105)</f>
        <v/>
      </c>
      <c r="K105" s="652">
        <f>IF(J105="","",IF(AND(H105=1,I105=1),"BAJO",IF(AND(H105=1,I105=2),"BAJO",IF(AND(H105=1,I105=3),"MODERADO",IF(AND(H105=1,I105=4),"FAVORABLE",IF(AND(H105=1,I105=5),"FAVORABLE",IF(AND(H105=2,I105=1),"BAJO",IF(AND(H105=2,I105=2),"BAJO",IF(AND(H105=2,I105=3),"MODERADO",IF(AND(H105=2,I105=4),"FAVORABLE",IF(AND(H105=2,I105=5),"ALTO",IF(AND(H105=3,I105=1),"BAJO",IF(AND(H105=3,I105=2),"MODERADO",IF(AND(H105=3,I105=3),"FAVORABLE",IF(AND(H105=3,I105=4),"ALTO",IF(AND(H105=3,I105=5),"ALTO",IF(AND(H105=4,I105=1),"MODERADO",IF(AND(H105=4,I105=2),"FAVORABLE",IF(AND(H105=4,I105=3),"FAVORABLE",IF(AND(H105=4,I105=4),"ALTO",IF(AND(H105=4,I105=5),"ALTO",IF(AND(H105=5,I105=1),"FAVORABLE",IF(AND(H105=5,I105=2),"FAVORABLE",IF(AND(H105=5,I105=3),"ALTO",IF(AND(H105=5,I105=4),"ALTO",IF(AND(H105=5,I105=5),"ALTO",""))))))))))))))))))))))))))</f>
        <v/>
      </c>
      <c r="L105" s="163" t="n"/>
      <c r="M105" s="163" t="n"/>
      <c r="N105" s="163" t="n"/>
      <c r="O105" s="163" t="n"/>
      <c r="P105" s="163" t="n"/>
      <c r="Q105" s="163" t="n"/>
      <c r="R105" s="163" t="n"/>
      <c r="S105" s="163" t="n"/>
      <c r="T105" s="163">
        <f>IFERROR(SUM(O105:S105),"")</f>
        <v/>
      </c>
      <c r="U105" s="163" t="n"/>
      <c r="V105" s="163" t="n"/>
      <c r="W105" s="163" t="n"/>
      <c r="X105" s="163" t="n"/>
      <c r="Y105" s="164">
        <f>IF(J105="","",IF(OR(N105="",N105="IMPACTO"),H105,IF(T105&lt;=50,H105,IF(AND(T105&lt;=75,H105&lt;5),H105+1,IF(AND(T105&lt;=75,H105=5),H105,IF(AND(T105&lt;=100,H105&lt;4),H105+2,IF(AND(T105&lt;=100,H105=4),H105+1,IF(AND(T105&lt;=100,H105=5),H105,""))))))))</f>
        <v/>
      </c>
      <c r="Z105" s="164">
        <f>IF(J105="","",IF(OR(N105="",N105="PROBABILIDAD"),I105,IF(T105&lt;=50,I105,IF(AND(T105&lt;=75,I105&lt;5),I105+1,IF(AND(T105&lt;=75,I105=5),I105,IF(AND(T105&lt;=100,I105&lt;4),I105+2,IF(AND(T105&lt;=100,I105=4),I105+1,IF(AND(T105&lt;=100,I105=5),I105,""))))))))</f>
        <v/>
      </c>
      <c r="AA105" s="164">
        <f>IF(OR(Y105="",Z105=""),"",Y105*Z105)</f>
        <v/>
      </c>
      <c r="AB105" s="652">
        <f>IF(AA105="","",IF(AND(Y105=1,Z105=1),"BAJO",IF(AND(Y105=1,Z105=2),"MODERADO",IF(AND(Y105=1,Z105=3),"MODERADO",IF(AND(Y105=1,Z105=4),"MODERADO",IF(AND(Y105=1,Z105=5),"MODERADO",IF(AND(Y105=2,Z105=1),"BAJO",IF(AND(Y105=2,Z105=2),"MODERADO",IF(AND(Y105=2,Z105=3),"MODERADO",IF(AND(Y105=2,Z105=4),"FAVORABLE",IF(AND(Y105=2,Z105=5),"FAVORABLE",IF(AND(Y105=3,Z105=1),"BAJO",IF(AND(Y105=3,Z105=2),"MODERADO",IF(AND(Y105=3,Z105=3),"FAVORABLE",IF(AND(Y105=3,Z105=4),"FAVORABLE",IF(AND(Y105=3,Z105=5),"FAVORABLE",IF(AND(Y105=4,Z105=1),"BAJO",IF(AND(Y105=4,Z105=2),"MODERADO",IF(AND(Y105=4,Z105=3),"FAVORABLE",IF(AND(Y105=4,Z105=4),"FAVORABLE",IF(AND(Y105=4,Z105=5),"ALTO",IF(AND(Y105=5,Z105=1),"BAJO",IF(AND(Y105=5,Z105=2),"MODERADO",IF(AND(Y105=5,Z105=3),"FAVORABLE",IF(AND(Y105=5,Z105=4),"ALTO",IF(AND(Y105=5,Z105=5),"ALTO",""))))))))))))))))))))))))))</f>
        <v/>
      </c>
      <c r="AC105" s="645" t="n"/>
      <c r="AD105" s="646" t="n"/>
      <c r="AE105" s="645" t="n"/>
      <c r="AF105" s="646" t="n"/>
      <c r="AG105" s="645" t="n"/>
      <c r="AH105" s="646" t="n"/>
      <c r="AI105" s="645" t="n"/>
      <c r="AJ105" s="646" t="n"/>
      <c r="AK105" s="645" t="n"/>
      <c r="AL105" s="646" t="n"/>
      <c r="AM105" s="645" t="n"/>
      <c r="AN105" s="646" t="n"/>
    </row>
    <row r="106" customFormat="1" s="647">
      <c r="A106" s="25">
        <f>IF(AND(Y106=1,Z106=1),1,IF(AND(Y106=1,Z106=2),2,IF(AND(Y106=1,Z106=3),3,IF(AND(Y106=1,Z106=4),4,IF(AND(Y106=1,Z106=5),5,IF(AND(Y106=2,Z106=1),6,IF(AND(Y106=2,Z106=2),7,IF(AND(Y106=2,Z106=3),8,IF(AND(Y106=2,Z106=4),9,IF(AND(Y106=2,Z106=5),10,IF(AND(Y106=3,Z106=1),11,IF(AND(Y106=3,Z106=2),12,IF(AND(Y106=3,Z106=3),13,IF(AND(Y106=3,Z106=4),14,IF(AND(Y106=3,Z106=5),15,IF(AND(Y106=4,Z106=1),16,IF(AND(Y106=4,Z106=2),17,IF(AND(Y106=4,Z106=3),18,IF(AND(Y106=4,Z106=4),19,IF(AND(Y106=4,Z106=5),20,IF(AND(Y106=5,Z106=1),21,IF(AND(Y106=5,Z106=2),22,IF(AND(Y106=5,Z106=3),23,IF(AND(Y106=5,Z106=4),24,IF(AND(Y106=5,Z106=5),25,"")))))))))))))))))))))))))</f>
        <v/>
      </c>
      <c r="B106" s="25">
        <f>IF(A106="","",(COUNTIF($A$10:A106,A106))/100)</f>
        <v/>
      </c>
      <c r="C106" s="25">
        <f>IFERROR(A106+B106,"")</f>
        <v/>
      </c>
      <c r="D106" s="30" t="n">
        <v>97</v>
      </c>
      <c r="E106" s="163" t="n"/>
      <c r="F106" s="163" t="n"/>
      <c r="G106" s="163" t="n"/>
      <c r="H106" s="164" t="n"/>
      <c r="I106" s="164" t="n"/>
      <c r="J106" s="164">
        <f>IF(OR(H106="",I106=""),"",H106*I106)</f>
        <v/>
      </c>
      <c r="K106" s="652">
        <f>IF(J106="","",IF(AND(H106=1,I106=1),"BAJO",IF(AND(H106=1,I106=2),"BAJO",IF(AND(H106=1,I106=3),"MODERADO",IF(AND(H106=1,I106=4),"FAVORABLE",IF(AND(H106=1,I106=5),"FAVORABLE",IF(AND(H106=2,I106=1),"BAJO",IF(AND(H106=2,I106=2),"BAJO",IF(AND(H106=2,I106=3),"MODERADO",IF(AND(H106=2,I106=4),"FAVORABLE",IF(AND(H106=2,I106=5),"ALTO",IF(AND(H106=3,I106=1),"BAJO",IF(AND(H106=3,I106=2),"MODERADO",IF(AND(H106=3,I106=3),"FAVORABLE",IF(AND(H106=3,I106=4),"ALTO",IF(AND(H106=3,I106=5),"ALTO",IF(AND(H106=4,I106=1),"MODERADO",IF(AND(H106=4,I106=2),"FAVORABLE",IF(AND(H106=4,I106=3),"FAVORABLE",IF(AND(H106=4,I106=4),"ALTO",IF(AND(H106=4,I106=5),"ALTO",IF(AND(H106=5,I106=1),"FAVORABLE",IF(AND(H106=5,I106=2),"FAVORABLE",IF(AND(H106=5,I106=3),"ALTO",IF(AND(H106=5,I106=4),"ALTO",IF(AND(H106=5,I106=5),"ALTO",""))))))))))))))))))))))))))</f>
        <v/>
      </c>
      <c r="L106" s="163" t="n"/>
      <c r="M106" s="163" t="n"/>
      <c r="N106" s="163" t="n"/>
      <c r="O106" s="163" t="n"/>
      <c r="P106" s="163" t="n"/>
      <c r="Q106" s="163" t="n"/>
      <c r="R106" s="163" t="n"/>
      <c r="S106" s="163" t="n"/>
      <c r="T106" s="163">
        <f>IFERROR(SUM(O106:S106),"")</f>
        <v/>
      </c>
      <c r="U106" s="163" t="n"/>
      <c r="V106" s="163" t="n"/>
      <c r="W106" s="163" t="n"/>
      <c r="X106" s="163" t="n"/>
      <c r="Y106" s="164">
        <f>IF(J106="","",IF(OR(N106="",N106="IMPACTO"),H106,IF(T106&lt;=50,H106,IF(AND(T106&lt;=75,H106&lt;5),H106+1,IF(AND(T106&lt;=75,H106=5),H106,IF(AND(T106&lt;=100,H106&lt;4),H106+2,IF(AND(T106&lt;=100,H106=4),H106+1,IF(AND(T106&lt;=100,H106=5),H106,""))))))))</f>
        <v/>
      </c>
      <c r="Z106" s="164">
        <f>IF(J106="","",IF(OR(N106="",N106="PROBABILIDAD"),I106,IF(T106&lt;=50,I106,IF(AND(T106&lt;=75,I106&lt;5),I106+1,IF(AND(T106&lt;=75,I106=5),I106,IF(AND(T106&lt;=100,I106&lt;4),I106+2,IF(AND(T106&lt;=100,I106=4),I106+1,IF(AND(T106&lt;=100,I106=5),I106,""))))))))</f>
        <v/>
      </c>
      <c r="AA106" s="164">
        <f>IF(OR(Y106="",Z106=""),"",Y106*Z106)</f>
        <v/>
      </c>
      <c r="AB106" s="652">
        <f>IF(AA106="","",IF(AND(Y106=1,Z106=1),"BAJO",IF(AND(Y106=1,Z106=2),"MODERADO",IF(AND(Y106=1,Z106=3),"MODERADO",IF(AND(Y106=1,Z106=4),"MODERADO",IF(AND(Y106=1,Z106=5),"MODERADO",IF(AND(Y106=2,Z106=1),"BAJO",IF(AND(Y106=2,Z106=2),"MODERADO",IF(AND(Y106=2,Z106=3),"MODERADO",IF(AND(Y106=2,Z106=4),"FAVORABLE",IF(AND(Y106=2,Z106=5),"FAVORABLE",IF(AND(Y106=3,Z106=1),"BAJO",IF(AND(Y106=3,Z106=2),"MODERADO",IF(AND(Y106=3,Z106=3),"FAVORABLE",IF(AND(Y106=3,Z106=4),"FAVORABLE",IF(AND(Y106=3,Z106=5),"FAVORABLE",IF(AND(Y106=4,Z106=1),"BAJO",IF(AND(Y106=4,Z106=2),"MODERADO",IF(AND(Y106=4,Z106=3),"FAVORABLE",IF(AND(Y106=4,Z106=4),"FAVORABLE",IF(AND(Y106=4,Z106=5),"ALTO",IF(AND(Y106=5,Z106=1),"BAJO",IF(AND(Y106=5,Z106=2),"MODERADO",IF(AND(Y106=5,Z106=3),"FAVORABLE",IF(AND(Y106=5,Z106=4),"ALTO",IF(AND(Y106=5,Z106=5),"ALTO",""))))))))))))))))))))))))))</f>
        <v/>
      </c>
      <c r="AC106" s="645" t="n"/>
      <c r="AD106" s="646" t="n"/>
      <c r="AE106" s="645" t="n"/>
      <c r="AF106" s="646" t="n"/>
      <c r="AG106" s="645" t="n"/>
      <c r="AH106" s="646" t="n"/>
      <c r="AI106" s="645" t="n"/>
      <c r="AJ106" s="646" t="n"/>
      <c r="AK106" s="645" t="n"/>
      <c r="AL106" s="646" t="n"/>
      <c r="AM106" s="645" t="n"/>
      <c r="AN106" s="646" t="n"/>
    </row>
    <row r="107" customFormat="1" s="647">
      <c r="A107" s="25">
        <f>IF(AND(Y107=1,Z107=1),1,IF(AND(Y107=1,Z107=2),2,IF(AND(Y107=1,Z107=3),3,IF(AND(Y107=1,Z107=4),4,IF(AND(Y107=1,Z107=5),5,IF(AND(Y107=2,Z107=1),6,IF(AND(Y107=2,Z107=2),7,IF(AND(Y107=2,Z107=3),8,IF(AND(Y107=2,Z107=4),9,IF(AND(Y107=2,Z107=5),10,IF(AND(Y107=3,Z107=1),11,IF(AND(Y107=3,Z107=2),12,IF(AND(Y107=3,Z107=3),13,IF(AND(Y107=3,Z107=4),14,IF(AND(Y107=3,Z107=5),15,IF(AND(Y107=4,Z107=1),16,IF(AND(Y107=4,Z107=2),17,IF(AND(Y107=4,Z107=3),18,IF(AND(Y107=4,Z107=4),19,IF(AND(Y107=4,Z107=5),20,IF(AND(Y107=5,Z107=1),21,IF(AND(Y107=5,Z107=2),22,IF(AND(Y107=5,Z107=3),23,IF(AND(Y107=5,Z107=4),24,IF(AND(Y107=5,Z107=5),25,"")))))))))))))))))))))))))</f>
        <v/>
      </c>
      <c r="B107" s="25">
        <f>IF(A107="","",(COUNTIF($A$10:A107,A107))/100)</f>
        <v/>
      </c>
      <c r="C107" s="25">
        <f>IFERROR(A107+B107,"")</f>
        <v/>
      </c>
      <c r="D107" s="30" t="n">
        <v>98</v>
      </c>
      <c r="E107" s="163" t="n"/>
      <c r="F107" s="163" t="n"/>
      <c r="G107" s="163" t="n"/>
      <c r="H107" s="164" t="n"/>
      <c r="I107" s="164" t="n"/>
      <c r="J107" s="164">
        <f>IF(OR(H107="",I107=""),"",H107*I107)</f>
        <v/>
      </c>
      <c r="K107" s="652">
        <f>IF(J107="","",IF(AND(H107=1,I107=1),"BAJO",IF(AND(H107=1,I107=2),"BAJO",IF(AND(H107=1,I107=3),"MODERADO",IF(AND(H107=1,I107=4),"FAVORABLE",IF(AND(H107=1,I107=5),"FAVORABLE",IF(AND(H107=2,I107=1),"BAJO",IF(AND(H107=2,I107=2),"BAJO",IF(AND(H107=2,I107=3),"MODERADO",IF(AND(H107=2,I107=4),"FAVORABLE",IF(AND(H107=2,I107=5),"ALTO",IF(AND(H107=3,I107=1),"BAJO",IF(AND(H107=3,I107=2),"MODERADO",IF(AND(H107=3,I107=3),"FAVORABLE",IF(AND(H107=3,I107=4),"ALTO",IF(AND(H107=3,I107=5),"ALTO",IF(AND(H107=4,I107=1),"MODERADO",IF(AND(H107=4,I107=2),"FAVORABLE",IF(AND(H107=4,I107=3),"FAVORABLE",IF(AND(H107=4,I107=4),"ALTO",IF(AND(H107=4,I107=5),"ALTO",IF(AND(H107=5,I107=1),"FAVORABLE",IF(AND(H107=5,I107=2),"FAVORABLE",IF(AND(H107=5,I107=3),"ALTO",IF(AND(H107=5,I107=4),"ALTO",IF(AND(H107=5,I107=5),"ALTO",""))))))))))))))))))))))))))</f>
        <v/>
      </c>
      <c r="L107" s="163" t="n"/>
      <c r="M107" s="163" t="n"/>
      <c r="N107" s="163" t="n"/>
      <c r="O107" s="163" t="n"/>
      <c r="P107" s="163" t="n"/>
      <c r="Q107" s="163" t="n"/>
      <c r="R107" s="163" t="n"/>
      <c r="S107" s="163" t="n"/>
      <c r="T107" s="163">
        <f>IFERROR(SUM(O107:S107),"")</f>
        <v/>
      </c>
      <c r="U107" s="163" t="n"/>
      <c r="V107" s="163" t="n"/>
      <c r="W107" s="163" t="n"/>
      <c r="X107" s="163" t="n"/>
      <c r="Y107" s="164">
        <f>IF(J107="","",IF(OR(N107="",N107="IMPACTO"),H107,IF(T107&lt;=50,H107,IF(AND(T107&lt;=75,H107&lt;5),H107+1,IF(AND(T107&lt;=75,H107=5),H107,IF(AND(T107&lt;=100,H107&lt;4),H107+2,IF(AND(T107&lt;=100,H107=4),H107+1,IF(AND(T107&lt;=100,H107=5),H107,""))))))))</f>
        <v/>
      </c>
      <c r="Z107" s="164">
        <f>IF(J107="","",IF(OR(N107="",N107="PROBABILIDAD"),I107,IF(T107&lt;=50,I107,IF(AND(T107&lt;=75,I107&lt;5),I107+1,IF(AND(T107&lt;=75,I107=5),I107,IF(AND(T107&lt;=100,I107&lt;4),I107+2,IF(AND(T107&lt;=100,I107=4),I107+1,IF(AND(T107&lt;=100,I107=5),I107,""))))))))</f>
        <v/>
      </c>
      <c r="AA107" s="164">
        <f>IF(OR(Y107="",Z107=""),"",Y107*Z107)</f>
        <v/>
      </c>
      <c r="AB107" s="652">
        <f>IF(AA107="","",IF(AND(Y107=1,Z107=1),"BAJO",IF(AND(Y107=1,Z107=2),"MODERADO",IF(AND(Y107=1,Z107=3),"MODERADO",IF(AND(Y107=1,Z107=4),"MODERADO",IF(AND(Y107=1,Z107=5),"MODERADO",IF(AND(Y107=2,Z107=1),"BAJO",IF(AND(Y107=2,Z107=2),"MODERADO",IF(AND(Y107=2,Z107=3),"MODERADO",IF(AND(Y107=2,Z107=4),"FAVORABLE",IF(AND(Y107=2,Z107=5),"FAVORABLE",IF(AND(Y107=3,Z107=1),"BAJO",IF(AND(Y107=3,Z107=2),"MODERADO",IF(AND(Y107=3,Z107=3),"FAVORABLE",IF(AND(Y107=3,Z107=4),"FAVORABLE",IF(AND(Y107=3,Z107=5),"FAVORABLE",IF(AND(Y107=4,Z107=1),"BAJO",IF(AND(Y107=4,Z107=2),"MODERADO",IF(AND(Y107=4,Z107=3),"FAVORABLE",IF(AND(Y107=4,Z107=4),"FAVORABLE",IF(AND(Y107=4,Z107=5),"ALTO",IF(AND(Y107=5,Z107=1),"BAJO",IF(AND(Y107=5,Z107=2),"MODERADO",IF(AND(Y107=5,Z107=3),"FAVORABLE",IF(AND(Y107=5,Z107=4),"ALTO",IF(AND(Y107=5,Z107=5),"ALTO",""))))))))))))))))))))))))))</f>
        <v/>
      </c>
      <c r="AC107" s="645" t="n"/>
      <c r="AD107" s="646" t="n"/>
      <c r="AE107" s="645" t="n"/>
      <c r="AF107" s="646" t="n"/>
      <c r="AG107" s="645" t="n"/>
      <c r="AH107" s="646" t="n"/>
      <c r="AI107" s="645" t="n"/>
      <c r="AJ107" s="646" t="n"/>
      <c r="AK107" s="645" t="n"/>
      <c r="AL107" s="646" t="n"/>
      <c r="AM107" s="645" t="n"/>
      <c r="AN107" s="646" t="n"/>
    </row>
    <row r="108" customFormat="1" s="647">
      <c r="A108" s="25">
        <f>IF(AND(Y108=1,Z108=1),1,IF(AND(Y108=1,Z108=2),2,IF(AND(Y108=1,Z108=3),3,IF(AND(Y108=1,Z108=4),4,IF(AND(Y108=1,Z108=5),5,IF(AND(Y108=2,Z108=1),6,IF(AND(Y108=2,Z108=2),7,IF(AND(Y108=2,Z108=3),8,IF(AND(Y108=2,Z108=4),9,IF(AND(Y108=2,Z108=5),10,IF(AND(Y108=3,Z108=1),11,IF(AND(Y108=3,Z108=2),12,IF(AND(Y108=3,Z108=3),13,IF(AND(Y108=3,Z108=4),14,IF(AND(Y108=3,Z108=5),15,IF(AND(Y108=4,Z108=1),16,IF(AND(Y108=4,Z108=2),17,IF(AND(Y108=4,Z108=3),18,IF(AND(Y108=4,Z108=4),19,IF(AND(Y108=4,Z108=5),20,IF(AND(Y108=5,Z108=1),21,IF(AND(Y108=5,Z108=2),22,IF(AND(Y108=5,Z108=3),23,IF(AND(Y108=5,Z108=4),24,IF(AND(Y108=5,Z108=5),25,"")))))))))))))))))))))))))</f>
        <v/>
      </c>
      <c r="B108" s="25">
        <f>IF(A108="","",(COUNTIF($A$10:A108,A108))/100)</f>
        <v/>
      </c>
      <c r="C108" s="25">
        <f>IFERROR(A108+B108,"")</f>
        <v/>
      </c>
      <c r="D108" s="30" t="n">
        <v>99</v>
      </c>
      <c r="E108" s="163" t="n"/>
      <c r="F108" s="163" t="n"/>
      <c r="G108" s="163" t="n"/>
      <c r="H108" s="164" t="n"/>
      <c r="I108" s="164" t="n"/>
      <c r="J108" s="164">
        <f>IF(OR(H108="",I108=""),"",H108*I108)</f>
        <v/>
      </c>
      <c r="K108" s="652">
        <f>IF(J108="","",IF(AND(H108=1,I108=1),"BAJO",IF(AND(H108=1,I108=2),"BAJO",IF(AND(H108=1,I108=3),"MODERADO",IF(AND(H108=1,I108=4),"FAVORABLE",IF(AND(H108=1,I108=5),"FAVORABLE",IF(AND(H108=2,I108=1),"BAJO",IF(AND(H108=2,I108=2),"BAJO",IF(AND(H108=2,I108=3),"MODERADO",IF(AND(H108=2,I108=4),"FAVORABLE",IF(AND(H108=2,I108=5),"ALTO",IF(AND(H108=3,I108=1),"BAJO",IF(AND(H108=3,I108=2),"MODERADO",IF(AND(H108=3,I108=3),"FAVORABLE",IF(AND(H108=3,I108=4),"ALTO",IF(AND(H108=3,I108=5),"ALTO",IF(AND(H108=4,I108=1),"MODERADO",IF(AND(H108=4,I108=2),"FAVORABLE",IF(AND(H108=4,I108=3),"FAVORABLE",IF(AND(H108=4,I108=4),"ALTO",IF(AND(H108=4,I108=5),"ALTO",IF(AND(H108=5,I108=1),"FAVORABLE",IF(AND(H108=5,I108=2),"FAVORABLE",IF(AND(H108=5,I108=3),"ALTO",IF(AND(H108=5,I108=4),"ALTO",IF(AND(H108=5,I108=5),"ALTO",""))))))))))))))))))))))))))</f>
        <v/>
      </c>
      <c r="L108" s="163" t="n"/>
      <c r="M108" s="163" t="n"/>
      <c r="N108" s="163" t="n"/>
      <c r="O108" s="163" t="n"/>
      <c r="P108" s="163" t="n"/>
      <c r="Q108" s="163" t="n"/>
      <c r="R108" s="163" t="n"/>
      <c r="S108" s="163" t="n"/>
      <c r="T108" s="163">
        <f>IFERROR(SUM(O108:S108),"")</f>
        <v/>
      </c>
      <c r="U108" s="163" t="n"/>
      <c r="V108" s="163" t="n"/>
      <c r="W108" s="163" t="n"/>
      <c r="X108" s="163" t="n"/>
      <c r="Y108" s="164">
        <f>IF(J108="","",IF(OR(N108="",N108="IMPACTO"),H108,IF(T108&lt;=50,H108,IF(AND(T108&lt;=75,H108&lt;5),H108+1,IF(AND(T108&lt;=75,H108=5),H108,IF(AND(T108&lt;=100,H108&lt;4),H108+2,IF(AND(T108&lt;=100,H108=4),H108+1,IF(AND(T108&lt;=100,H108=5),H108,""))))))))</f>
        <v/>
      </c>
      <c r="Z108" s="164">
        <f>IF(J108="","",IF(OR(N108="",N108="PROBABILIDAD"),I108,IF(T108&lt;=50,I108,IF(AND(T108&lt;=75,I108&lt;5),I108+1,IF(AND(T108&lt;=75,I108=5),I108,IF(AND(T108&lt;=100,I108&lt;4),I108+2,IF(AND(T108&lt;=100,I108=4),I108+1,IF(AND(T108&lt;=100,I108=5),I108,""))))))))</f>
        <v/>
      </c>
      <c r="AA108" s="164">
        <f>IF(OR(Y108="",Z108=""),"",Y108*Z108)</f>
        <v/>
      </c>
      <c r="AB108" s="652">
        <f>IF(AA108="","",IF(AND(Y108=1,Z108=1),"BAJO",IF(AND(Y108=1,Z108=2),"MODERADO",IF(AND(Y108=1,Z108=3),"MODERADO",IF(AND(Y108=1,Z108=4),"MODERADO",IF(AND(Y108=1,Z108=5),"MODERADO",IF(AND(Y108=2,Z108=1),"BAJO",IF(AND(Y108=2,Z108=2),"MODERADO",IF(AND(Y108=2,Z108=3),"MODERADO",IF(AND(Y108=2,Z108=4),"FAVORABLE",IF(AND(Y108=2,Z108=5),"FAVORABLE",IF(AND(Y108=3,Z108=1),"BAJO",IF(AND(Y108=3,Z108=2),"MODERADO",IF(AND(Y108=3,Z108=3),"FAVORABLE",IF(AND(Y108=3,Z108=4),"FAVORABLE",IF(AND(Y108=3,Z108=5),"FAVORABLE",IF(AND(Y108=4,Z108=1),"BAJO",IF(AND(Y108=4,Z108=2),"MODERADO",IF(AND(Y108=4,Z108=3),"FAVORABLE",IF(AND(Y108=4,Z108=4),"FAVORABLE",IF(AND(Y108=4,Z108=5),"ALTO",IF(AND(Y108=5,Z108=1),"BAJO",IF(AND(Y108=5,Z108=2),"MODERADO",IF(AND(Y108=5,Z108=3),"FAVORABLE",IF(AND(Y108=5,Z108=4),"ALTO",IF(AND(Y108=5,Z108=5),"ALTO",""))))))))))))))))))))))))))</f>
        <v/>
      </c>
      <c r="AC108" s="645" t="n"/>
      <c r="AD108" s="646" t="n"/>
      <c r="AE108" s="645" t="n"/>
      <c r="AF108" s="646" t="n"/>
      <c r="AG108" s="645" t="n"/>
      <c r="AH108" s="646" t="n"/>
      <c r="AI108" s="645" t="n"/>
      <c r="AJ108" s="646" t="n"/>
      <c r="AK108" s="645" t="n"/>
      <c r="AL108" s="646" t="n"/>
      <c r="AM108" s="645" t="n"/>
      <c r="AN108" s="646" t="n"/>
    </row>
    <row r="109" customFormat="1" s="647">
      <c r="A109" s="25">
        <f>IF(AND(Y109=1,Z109=1),1,IF(AND(Y109=1,Z109=2),2,IF(AND(Y109=1,Z109=3),3,IF(AND(Y109=1,Z109=4),4,IF(AND(Y109=1,Z109=5),5,IF(AND(Y109=2,Z109=1),6,IF(AND(Y109=2,Z109=2),7,IF(AND(Y109=2,Z109=3),8,IF(AND(Y109=2,Z109=4),9,IF(AND(Y109=2,Z109=5),10,IF(AND(Y109=3,Z109=1),11,IF(AND(Y109=3,Z109=2),12,IF(AND(Y109=3,Z109=3),13,IF(AND(Y109=3,Z109=4),14,IF(AND(Y109=3,Z109=5),15,IF(AND(Y109=4,Z109=1),16,IF(AND(Y109=4,Z109=2),17,IF(AND(Y109=4,Z109=3),18,IF(AND(Y109=4,Z109=4),19,IF(AND(Y109=4,Z109=5),20,IF(AND(Y109=5,Z109=1),21,IF(AND(Y109=5,Z109=2),22,IF(AND(Y109=5,Z109=3),23,IF(AND(Y109=5,Z109=4),24,IF(AND(Y109=5,Z109=5),25,"")))))))))))))))))))))))))</f>
        <v/>
      </c>
      <c r="B109" s="25">
        <f>IF(A109="","",(COUNTIF($A$10:A109,A109))/100)</f>
        <v/>
      </c>
      <c r="C109" s="25">
        <f>IFERROR(A109+B109,"")</f>
        <v/>
      </c>
      <c r="D109" s="30" t="n">
        <v>100</v>
      </c>
      <c r="E109" s="163" t="n"/>
      <c r="F109" s="163" t="n"/>
      <c r="G109" s="163" t="n"/>
      <c r="H109" s="164" t="n"/>
      <c r="I109" s="164" t="n"/>
      <c r="J109" s="164">
        <f>IF(OR(H109="",I109=""),"",H109*I109)</f>
        <v/>
      </c>
      <c r="K109" s="652">
        <f>IF(J109="","",IF(AND(H109=1,I109=1),"BAJO",IF(AND(H109=1,I109=2),"BAJO",IF(AND(H109=1,I109=3),"MODERADO",IF(AND(H109=1,I109=4),"FAVORABLE",IF(AND(H109=1,I109=5),"FAVORABLE",IF(AND(H109=2,I109=1),"BAJO",IF(AND(H109=2,I109=2),"BAJO",IF(AND(H109=2,I109=3),"MODERADO",IF(AND(H109=2,I109=4),"FAVORABLE",IF(AND(H109=2,I109=5),"ALTO",IF(AND(H109=3,I109=1),"BAJO",IF(AND(H109=3,I109=2),"MODERADO",IF(AND(H109=3,I109=3),"FAVORABLE",IF(AND(H109=3,I109=4),"ALTO",IF(AND(H109=3,I109=5),"ALTO",IF(AND(H109=4,I109=1),"MODERADO",IF(AND(H109=4,I109=2),"FAVORABLE",IF(AND(H109=4,I109=3),"FAVORABLE",IF(AND(H109=4,I109=4),"ALTO",IF(AND(H109=4,I109=5),"ALTO",IF(AND(H109=5,I109=1),"FAVORABLE",IF(AND(H109=5,I109=2),"FAVORABLE",IF(AND(H109=5,I109=3),"ALTO",IF(AND(H109=5,I109=4),"ALTO",IF(AND(H109=5,I109=5),"ALTO",""))))))))))))))))))))))))))</f>
        <v/>
      </c>
      <c r="L109" s="163" t="n"/>
      <c r="M109" s="163" t="n"/>
      <c r="N109" s="163" t="n"/>
      <c r="O109" s="163" t="n"/>
      <c r="P109" s="163" t="n"/>
      <c r="Q109" s="163" t="n"/>
      <c r="R109" s="163" t="n"/>
      <c r="S109" s="163" t="n"/>
      <c r="T109" s="163">
        <f>IFERROR(SUM(O109:S109),"")</f>
        <v/>
      </c>
      <c r="U109" s="163" t="n"/>
      <c r="V109" s="163" t="n"/>
      <c r="W109" s="163" t="n"/>
      <c r="X109" s="163" t="n"/>
      <c r="Y109" s="164">
        <f>IF(J109="","",IF(OR(N109="",N109="IMPACTO"),H109,IF(T109&lt;=50,H109,IF(AND(T109&lt;=75,H109&lt;5),H109+1,IF(AND(T109&lt;=75,H109=5),H109,IF(AND(T109&lt;=100,H109&lt;4),H109+2,IF(AND(T109&lt;=100,H109=4),H109+1,IF(AND(T109&lt;=100,H109=5),H109,""))))))))</f>
        <v/>
      </c>
      <c r="Z109" s="164">
        <f>IF(J109="","",IF(OR(N109="",N109="PROBABILIDAD"),I109,IF(T109&lt;=50,I109,IF(AND(T109&lt;=75,I109&lt;5),I109+1,IF(AND(T109&lt;=75,I109=5),I109,IF(AND(T109&lt;=100,I109&lt;4),I109+2,IF(AND(T109&lt;=100,I109=4),I109+1,IF(AND(T109&lt;=100,I109=5),I109,""))))))))</f>
        <v/>
      </c>
      <c r="AA109" s="164">
        <f>IF(OR(Y109="",Z109=""),"",Y109*Z109)</f>
        <v/>
      </c>
      <c r="AB109" s="652">
        <f>IF(AA109="","",IF(AND(Y109=1,Z109=1),"BAJO",IF(AND(Y109=1,Z109=2),"MODERADO",IF(AND(Y109=1,Z109=3),"MODERADO",IF(AND(Y109=1,Z109=4),"MODERADO",IF(AND(Y109=1,Z109=5),"MODERADO",IF(AND(Y109=2,Z109=1),"BAJO",IF(AND(Y109=2,Z109=2),"MODERADO",IF(AND(Y109=2,Z109=3),"MODERADO",IF(AND(Y109=2,Z109=4),"FAVORABLE",IF(AND(Y109=2,Z109=5),"FAVORABLE",IF(AND(Y109=3,Z109=1),"BAJO",IF(AND(Y109=3,Z109=2),"MODERADO",IF(AND(Y109=3,Z109=3),"FAVORABLE",IF(AND(Y109=3,Z109=4),"FAVORABLE",IF(AND(Y109=3,Z109=5),"FAVORABLE",IF(AND(Y109=4,Z109=1),"BAJO",IF(AND(Y109=4,Z109=2),"MODERADO",IF(AND(Y109=4,Z109=3),"FAVORABLE",IF(AND(Y109=4,Z109=4),"FAVORABLE",IF(AND(Y109=4,Z109=5),"ALTO",IF(AND(Y109=5,Z109=1),"BAJO",IF(AND(Y109=5,Z109=2),"MODERADO",IF(AND(Y109=5,Z109=3),"FAVORABLE",IF(AND(Y109=5,Z109=4),"ALTO",IF(AND(Y109=5,Z109=5),"ALTO",""))))))))))))))))))))))))))</f>
        <v/>
      </c>
      <c r="AC109" s="645" t="n"/>
      <c r="AD109" s="646" t="n"/>
      <c r="AE109" s="645" t="n"/>
      <c r="AF109" s="646" t="n"/>
      <c r="AG109" s="645" t="n"/>
      <c r="AH109" s="646" t="n"/>
      <c r="AI109" s="645" t="n"/>
      <c r="AJ109" s="646" t="n"/>
      <c r="AK109" s="645" t="n"/>
      <c r="AL109" s="646" t="n"/>
      <c r="AM109" s="645" t="n"/>
      <c r="AN109" s="646" t="n"/>
    </row>
    <row r="111" ht="74.55" customHeight="1">
      <c r="A111" s="81" t="n"/>
      <c r="E111" s="364" t="inlineStr">
        <is>
          <t>Diagonal 18 No. 20-29 Fusagasugá – Cundinamarca
Teléfono (601) 8281483 Línea Gratuita 018000180414
www.ucundinamarca.edu.co   E-mail: info@ucundinamarca.edu.co
NIT: 890.680.062-2</t>
        </is>
      </c>
    </row>
    <row r="112">
      <c r="E112" s="291" t="n"/>
      <c r="F112" s="291" t="n"/>
      <c r="G112" s="291" t="n"/>
      <c r="H112" s="291" t="n"/>
      <c r="I112" s="291" t="n"/>
      <c r="J112" s="291" t="n"/>
      <c r="K112" s="291" t="n"/>
      <c r="L112" s="291" t="n"/>
      <c r="M112" s="291" t="n"/>
      <c r="N112" s="291" t="n"/>
      <c r="O112" s="291" t="n"/>
      <c r="P112" s="291" t="n"/>
      <c r="Q112" s="291" t="n"/>
      <c r="R112" s="291" t="n"/>
      <c r="S112" s="291" t="n"/>
      <c r="T112" s="291" t="n"/>
      <c r="U112" s="291" t="n"/>
      <c r="V112" s="291" t="n"/>
      <c r="W112" s="291" t="n"/>
      <c r="X112" s="291" t="n"/>
      <c r="Y112" s="291" t="n"/>
      <c r="Z112" s="291" t="n"/>
      <c r="AA112" s="291" t="n"/>
      <c r="AB112" s="291" t="n"/>
      <c r="AC112" s="291" t="n"/>
      <c r="AD112" s="291" t="n"/>
      <c r="AE112" s="291" t="n"/>
      <c r="AF112" s="291" t="n"/>
      <c r="AG112" s="291" t="n"/>
      <c r="AH112" s="291" t="n"/>
      <c r="AI112" s="291" t="n"/>
      <c r="AJ112" s="291" t="n"/>
      <c r="AK112" s="291" t="n"/>
      <c r="AL112" s="291" t="n"/>
      <c r="AM112" s="291" t="n"/>
      <c r="AN112" s="291" t="n"/>
    </row>
    <row r="113">
      <c r="E113" s="502" t="n"/>
      <c r="F113" s="502" t="n"/>
      <c r="G113" s="502" t="n"/>
      <c r="H113" s="502" t="n"/>
      <c r="I113" s="499" t="n"/>
      <c r="J113" s="502" t="n"/>
      <c r="K113" s="499" t="n"/>
      <c r="L113" s="499" t="n"/>
      <c r="M113" s="499" t="n"/>
      <c r="N113" s="499" t="n"/>
      <c r="O113" s="499" t="n"/>
      <c r="P113" s="276" t="n"/>
      <c r="Q113" s="502" t="n"/>
      <c r="R113" s="502" t="n"/>
      <c r="S113" s="502" t="n"/>
      <c r="T113" s="502" t="n"/>
      <c r="U113" s="499" t="n"/>
      <c r="V113" s="499" t="n"/>
      <c r="W113" s="499" t="n"/>
      <c r="X113" s="502" t="n"/>
      <c r="Y113" s="277" t="n"/>
      <c r="Z113" s="502" t="n"/>
      <c r="AA113" s="502" t="n"/>
      <c r="AB113" s="502" t="n"/>
      <c r="AC113" s="278" t="n"/>
      <c r="AD113" s="278" t="n"/>
      <c r="AE113" s="278" t="n"/>
      <c r="AF113" s="502" t="n"/>
      <c r="AG113" s="502" t="n"/>
      <c r="AH113" s="502" t="n"/>
      <c r="AI113" s="502" t="n"/>
      <c r="AJ113" s="279" t="n"/>
      <c r="AK113" s="280" t="n"/>
      <c r="AL113" s="502" t="n"/>
      <c r="AM113" s="280" t="n"/>
      <c r="AN113" s="502" t="n"/>
    </row>
    <row r="114">
      <c r="E114" s="281" t="n"/>
      <c r="F114" s="281" t="n"/>
      <c r="G114" s="281" t="n"/>
      <c r="H114" s="281" t="n"/>
      <c r="I114" s="281" t="n"/>
      <c r="J114" s="281" t="n"/>
      <c r="K114" s="281" t="n"/>
      <c r="L114" s="281" t="n"/>
      <c r="M114" s="281" t="n"/>
      <c r="N114" s="281" t="n"/>
      <c r="O114" s="281" t="n"/>
      <c r="P114" s="281" t="n"/>
      <c r="Q114" s="502" t="n"/>
      <c r="R114" s="502" t="n"/>
      <c r="S114" s="502" t="n"/>
      <c r="T114" s="502" t="n"/>
      <c r="U114" s="499" t="n"/>
      <c r="V114" s="499" t="n"/>
      <c r="W114" s="499" t="n"/>
      <c r="X114" s="502" t="n"/>
      <c r="Y114" s="277" t="n"/>
      <c r="Z114" s="502" t="n"/>
      <c r="AA114" s="502" t="n"/>
      <c r="AB114" s="502" t="n"/>
      <c r="AC114" s="278" t="n"/>
      <c r="AD114" s="278" t="n"/>
      <c r="AE114" s="278" t="n"/>
      <c r="AF114" s="502" t="n"/>
      <c r="AG114" s="502" t="n"/>
      <c r="AH114" s="502" t="n"/>
      <c r="AI114" s="502" t="n"/>
      <c r="AJ114" s="279" t="n"/>
      <c r="AK114" s="280" t="n"/>
      <c r="AL114" s="502" t="n"/>
      <c r="AM114" s="280" t="n"/>
      <c r="AN114" s="502" t="n"/>
    </row>
    <row r="115">
      <c r="E115" s="270" t="n"/>
      <c r="F115" s="33" t="n"/>
      <c r="G115" s="271" t="n"/>
      <c r="H115" s="270" t="n"/>
      <c r="I115" s="270" t="n"/>
      <c r="J115" s="270" t="n"/>
      <c r="K115" s="270" t="n"/>
      <c r="L115" s="270" t="n"/>
      <c r="M115" s="270" t="n"/>
      <c r="N115" s="270" t="n"/>
      <c r="O115" s="270" t="n"/>
      <c r="P115" s="270" t="n"/>
      <c r="Q115" s="502" t="n"/>
      <c r="R115" s="502" t="n"/>
      <c r="S115" s="502" t="n"/>
      <c r="T115" s="502" t="n"/>
      <c r="U115" s="499" t="n"/>
      <c r="V115" s="499" t="n"/>
      <c r="W115" s="499" t="n"/>
      <c r="X115" s="502" t="n"/>
      <c r="Y115" s="277" t="n"/>
      <c r="Z115" s="502" t="n"/>
      <c r="AA115" s="502" t="n"/>
      <c r="AB115" s="502" t="n"/>
      <c r="AC115" s="278" t="n"/>
      <c r="AD115" s="278" t="n"/>
      <c r="AE115" s="278" t="n"/>
      <c r="AF115" s="502" t="n"/>
      <c r="AG115" s="502" t="n"/>
      <c r="AH115" s="502" t="n"/>
      <c r="AI115" s="502" t="n"/>
      <c r="AJ115" s="279" t="n"/>
      <c r="AK115" s="280" t="n"/>
      <c r="AL115" s="502" t="n"/>
      <c r="AM115" s="280" t="n"/>
      <c r="AN115" s="502" t="n"/>
    </row>
    <row r="116" ht="48" customHeight="1">
      <c r="E116" s="270" t="n"/>
      <c r="F116" s="33" t="n"/>
      <c r="G116" s="365" t="inlineStr">
        <is>
          <t>Documento controlado por el Sistema de Gestión de la Calidad
Asegúrese que corresponde a la última versión consultando el Portal Institucional</t>
        </is>
      </c>
    </row>
    <row r="117">
      <c r="E117" s="50" t="n"/>
      <c r="F117" s="50" t="n"/>
      <c r="G117" s="50" t="n"/>
      <c r="H117" s="50" t="n"/>
      <c r="I117" s="50" t="n"/>
      <c r="J117" s="50" t="n"/>
      <c r="K117" s="50" t="n"/>
      <c r="L117" s="50" t="n"/>
      <c r="M117" s="50" t="n"/>
      <c r="N117" s="50" t="n"/>
      <c r="O117" s="50" t="n"/>
      <c r="P117" s="50" t="n"/>
      <c r="Q117" s="36" t="n"/>
      <c r="R117" s="288" t="n"/>
      <c r="S117" s="288" t="n"/>
      <c r="T117" s="288" t="n"/>
      <c r="U117" s="288" t="n"/>
      <c r="V117" s="288" t="n"/>
      <c r="W117" s="288" t="n"/>
      <c r="X117" s="288" t="n"/>
      <c r="Y117" s="288" t="n"/>
      <c r="Z117" s="288" t="n"/>
      <c r="AA117" s="288" t="n"/>
      <c r="AB117" s="288" t="n"/>
      <c r="AC117" s="289" t="n"/>
      <c r="AD117" s="290" t="n"/>
      <c r="AE117" s="289" t="n"/>
      <c r="AF117" s="290" t="n"/>
      <c r="AG117" s="289" t="n"/>
      <c r="AH117" s="290" t="n"/>
      <c r="AI117" s="289" t="n"/>
      <c r="AJ117" s="290" t="n"/>
      <c r="AK117" s="289" t="n"/>
      <c r="AL117" s="290" t="n"/>
      <c r="AM117" s="289" t="n"/>
      <c r="AN117" s="290" t="n"/>
    </row>
    <row r="118">
      <c r="E118" s="50" t="n"/>
      <c r="F118" s="50" t="n"/>
      <c r="G118" s="50" t="n"/>
      <c r="H118" s="50" t="n"/>
      <c r="I118" s="50" t="n"/>
      <c r="J118" s="50" t="n"/>
      <c r="K118" s="50" t="n"/>
      <c r="L118" s="50" t="n"/>
      <c r="M118" s="50" t="n"/>
      <c r="N118" s="50" t="n"/>
      <c r="O118" s="50" t="n"/>
      <c r="P118" s="50" t="n"/>
      <c r="Q118" s="36" t="n"/>
      <c r="R118" s="288" t="n"/>
      <c r="S118" s="288" t="n"/>
      <c r="T118" s="288" t="n"/>
      <c r="U118" s="288" t="n"/>
      <c r="V118" s="288" t="n"/>
      <c r="W118" s="288" t="n"/>
      <c r="X118" s="288" t="n"/>
      <c r="Y118" s="288" t="n"/>
      <c r="Z118" s="288" t="n"/>
      <c r="AA118" s="288" t="n"/>
      <c r="AB118" s="288" t="n"/>
      <c r="AC118" s="289" t="n"/>
      <c r="AD118" s="290" t="n"/>
      <c r="AE118" s="289" t="n"/>
      <c r="AF118" s="290" t="n"/>
      <c r="AG118" s="289" t="n"/>
      <c r="AH118" s="290" t="n"/>
      <c r="AI118" s="289" t="n"/>
      <c r="AJ118" s="290" t="n"/>
      <c r="AK118" s="289" t="n"/>
      <c r="AL118" s="290" t="n"/>
      <c r="AM118" s="289" t="n"/>
      <c r="AN118" s="290" t="n"/>
    </row>
  </sheetData>
  <sheetProtection selectLockedCells="0" selectUnlockedCells="0" algorithmName="SHA-512" sheet="1" objects="1" insertRows="1" insertHyperlinks="1" autoFilter="0" scenarios="1" formatColumns="0" deleteColumns="0" insertColumns="1" pivotTables="1" deleteRows="1" formatCells="0" saltValue="AVS4XAgWAAlC3OY4CBAQ5A==" formatRows="0" sort="1" spinCount="100000" hashValue="IZY1BXcKUqH4uPL/B+Zn7hAMR6R4ipqvlC+ZTEowDewVd3C1tWl2Vo21eZH+zypRZloMfVUPxSk/vat6iJPrhg=="/>
  <mergeCells count="16">
    <mergeCell ref="AC8:AN8"/>
    <mergeCell ref="N8:X8"/>
    <mergeCell ref="Y8:AB8"/>
    <mergeCell ref="AM2:AN2"/>
    <mergeCell ref="F1:AL1"/>
    <mergeCell ref="G116:AN116"/>
    <mergeCell ref="D8:G8"/>
    <mergeCell ref="AM3:AN3"/>
    <mergeCell ref="F2:AL2"/>
    <mergeCell ref="F3:AL4"/>
    <mergeCell ref="D1:E4"/>
    <mergeCell ref="H8:M8"/>
    <mergeCell ref="AM4:AN4"/>
    <mergeCell ref="E111:AN111"/>
    <mergeCell ref="B1:B4"/>
    <mergeCell ref="AM1:AN1"/>
  </mergeCells>
  <conditionalFormatting sqref="L13:L16">
    <cfRule type="cellIs" priority="63" operator="equal" dxfId="2">
      <formula>"BAJO"</formula>
    </cfRule>
    <cfRule type="cellIs" priority="64" operator="equal" dxfId="3">
      <formula>"MODERADO"</formula>
    </cfRule>
    <cfRule type="cellIs" priority="65" operator="equal" dxfId="1">
      <formula>"ALTO"</formula>
    </cfRule>
    <cfRule type="cellIs" priority="66" operator="equal" dxfId="0">
      <formula>"EXTREMO"</formula>
    </cfRule>
  </conditionalFormatting>
  <conditionalFormatting sqref="AB13:AB109">
    <cfRule type="cellIs" priority="55" operator="equal" dxfId="2">
      <formula>"BAJO"</formula>
    </cfRule>
    <cfRule type="cellIs" priority="56" operator="equal" dxfId="3">
      <formula>"MODERADO"</formula>
    </cfRule>
    <cfRule type="cellIs" priority="57" operator="equal" dxfId="1">
      <formula>"FAVORABLE"</formula>
    </cfRule>
    <cfRule type="cellIs" priority="58" operator="equal" dxfId="0" stopIfTrue="1">
      <formula>"ALTO"</formula>
    </cfRule>
  </conditionalFormatting>
  <conditionalFormatting sqref="K13:K109">
    <cfRule type="cellIs" priority="47" operator="equal" dxfId="2">
      <formula>"BAJO"</formula>
    </cfRule>
    <cfRule type="cellIs" priority="48" operator="equal" dxfId="3">
      <formula>"MODERADO"</formula>
    </cfRule>
    <cfRule type="cellIs" priority="49" operator="equal" dxfId="1">
      <formula>"FAVORABLE"</formula>
    </cfRule>
    <cfRule type="cellIs" priority="50" operator="equal" dxfId="0" stopIfTrue="1">
      <formula>"ALTO"</formula>
    </cfRule>
  </conditionalFormatting>
  <conditionalFormatting sqref="G15:G109">
    <cfRule type="cellIs" priority="39" operator="equal" dxfId="2">
      <formula>"BAJO"</formula>
    </cfRule>
    <cfRule type="cellIs" priority="40" operator="equal" dxfId="3">
      <formula>"MODERADO"</formula>
    </cfRule>
    <cfRule type="cellIs" priority="41" operator="equal" dxfId="1">
      <formula>"ALTO"</formula>
    </cfRule>
    <cfRule type="cellIs" priority="42" operator="equal" dxfId="0">
      <formula>"EXTREMO"</formula>
    </cfRule>
  </conditionalFormatting>
  <conditionalFormatting sqref="T13:T109 W13:X109">
    <cfRule type="cellIs" priority="34" operator="equal" dxfId="8">
      <formula>0</formula>
    </cfRule>
  </conditionalFormatting>
  <conditionalFormatting sqref="Y13:Z13">
    <cfRule type="cellIs" priority="25" operator="equal" dxfId="8">
      <formula>0</formula>
    </cfRule>
  </conditionalFormatting>
  <conditionalFormatting sqref="U13:V109">
    <cfRule type="cellIs" priority="24" operator="equal" dxfId="8">
      <formula>0</formula>
    </cfRule>
  </conditionalFormatting>
  <conditionalFormatting sqref="T10:U12 W10:W12">
    <cfRule type="cellIs" priority="15" operator="equal" dxfId="8">
      <formula>0</formula>
    </cfRule>
  </conditionalFormatting>
  <conditionalFormatting sqref="X12">
    <cfRule type="cellIs" priority="6" operator="equal" dxfId="8">
      <formula>0</formula>
    </cfRule>
  </conditionalFormatting>
  <conditionalFormatting sqref="X10">
    <cfRule type="cellIs" priority="5" operator="equal" dxfId="8">
      <formula>0</formula>
    </cfRule>
  </conditionalFormatting>
  <conditionalFormatting sqref="X11">
    <cfRule type="cellIs" priority="4" operator="equal" dxfId="8">
      <formula>0</formula>
    </cfRule>
  </conditionalFormatting>
  <conditionalFormatting sqref="V12">
    <cfRule type="cellIs" priority="3" operator="equal" dxfId="8">
      <formula>0</formula>
    </cfRule>
  </conditionalFormatting>
  <conditionalFormatting sqref="V10">
    <cfRule type="cellIs" priority="2" operator="equal" dxfId="8">
      <formula>0</formula>
    </cfRule>
  </conditionalFormatting>
  <conditionalFormatting sqref="V11">
    <cfRule type="cellIs" priority="1" operator="equal" dxfId="8">
      <formula>0</formula>
    </cfRule>
  </conditionalFormatting>
  <dataValidations count="3">
    <dataValidation sqref="J10:K109 L12:L16 Z10:AB109"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110:O110 N117:O1048576" showDropDown="0" showInputMessage="0" showErrorMessage="0" allowBlank="1"/>
    <dataValidation sqref="Y10:Y109" showDropDown="0" showInputMessage="0" showErrorMessage="0" allowBlank="1" errorStyle="warning"/>
  </dataValidations>
  <hyperlinks>
    <hyperlink ref="E5" location="'IDENTIFICACIÓN DOFA'!A1" display="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14.xml><?xml version="1.0" encoding="utf-8"?>
<worksheet xmlns="http://schemas.openxmlformats.org/spreadsheetml/2006/main">
  <sheetPr codeName="Hoja6">
    <tabColor rgb="FFEDE395"/>
    <outlinePr summaryBelow="1" summaryRight="1"/>
    <pageSetUpPr/>
  </sheetPr>
  <dimension ref="A1:BJ205"/>
  <sheetViews>
    <sheetView showGridLines="0" showRowColHeaders="0" zoomScale="70" zoomScaleNormal="70" workbookViewId="0">
      <selection activeCell="A1" sqref="A1"/>
    </sheetView>
  </sheetViews>
  <sheetFormatPr baseColWidth="10" defaultColWidth="11.44140625" defaultRowHeight="14.4"/>
  <cols>
    <col width="11.44140625" customWidth="1" style="10" min="1" max="1"/>
    <col width="8.44140625" customWidth="1" style="10" min="2" max="2"/>
    <col width="25.21875" customWidth="1" style="10" min="3" max="3"/>
    <col width="27.21875" customWidth="1" style="10" min="4" max="6"/>
    <col width="13.5546875" customWidth="1" style="10" min="7" max="10"/>
    <col width="11.77734375" bestFit="1" customWidth="1" style="11" min="11" max="11"/>
    <col width="11.44140625" customWidth="1" style="11" min="12" max="12"/>
    <col width="11.44140625" customWidth="1" style="12" min="13" max="13"/>
    <col hidden="1" width="11.77734375" customWidth="1" style="12" min="14" max="14"/>
    <col hidden="1" style="12" min="15" max="62"/>
    <col width="11.44140625" customWidth="1" style="11" min="63" max="68"/>
    <col width="11.44140625" customWidth="1" style="10" min="69" max="16384"/>
  </cols>
  <sheetData>
    <row r="1" ht="15" customHeight="1">
      <c r="A1" s="292" t="n"/>
      <c r="B1" s="366" t="n"/>
      <c r="C1" s="653" t="n"/>
      <c r="D1" s="363" t="inlineStr">
        <is>
          <t>MACROPROCESO ESTRATÉGICO</t>
        </is>
      </c>
      <c r="E1" s="654" t="n"/>
      <c r="F1" s="654" t="n"/>
      <c r="G1" s="654" t="n"/>
      <c r="H1" s="655" t="n"/>
      <c r="I1" s="363" t="inlineStr">
        <is>
          <t>CÓDIGO: ESGr028</t>
        </is>
      </c>
      <c r="J1" s="655" t="n"/>
      <c r="K1" s="293" t="n"/>
    </row>
    <row r="2" ht="15" customHeight="1">
      <c r="A2" s="292" t="n"/>
      <c r="B2" s="656" t="n"/>
      <c r="C2" s="657" t="n"/>
      <c r="D2" s="363" t="inlineStr">
        <is>
          <t>PROCESO GESTIÓN SISTEMAS INTEGRADOS - CALIDAD</t>
        </is>
      </c>
      <c r="E2" s="654" t="n"/>
      <c r="F2" s="654" t="n"/>
      <c r="G2" s="654" t="n"/>
      <c r="H2" s="655" t="n"/>
      <c r="I2" s="363" t="inlineStr">
        <is>
          <t>VERSIÓN: 18</t>
        </is>
      </c>
      <c r="J2" s="655" t="n"/>
      <c r="K2" s="293" t="n"/>
    </row>
    <row r="3" ht="15" customHeight="1">
      <c r="A3" s="292" t="n"/>
      <c r="B3" s="656" t="n"/>
      <c r="C3" s="657" t="n"/>
      <c r="D3" s="363" t="inlineStr">
        <is>
          <t>GESTIÓN DEL RIESGO Y LAS OPORTUNIDADES</t>
        </is>
      </c>
      <c r="E3" s="658" t="n"/>
      <c r="F3" s="658" t="n"/>
      <c r="G3" s="658" t="n"/>
      <c r="H3" s="653" t="n"/>
      <c r="I3" s="363" t="inlineStr">
        <is>
          <t>VIGENCIA: 2025-04-11</t>
        </is>
      </c>
      <c r="J3" s="655" t="n"/>
      <c r="K3" s="293" t="n"/>
    </row>
    <row r="4" ht="15" customHeight="1">
      <c r="A4" s="292" t="n"/>
      <c r="B4" s="659" t="n"/>
      <c r="C4" s="660" t="n"/>
      <c r="D4" s="659" t="n"/>
      <c r="E4" s="661" t="n"/>
      <c r="F4" s="661" t="n"/>
      <c r="G4" s="661" t="n"/>
      <c r="H4" s="660" t="n"/>
      <c r="I4" s="363" t="inlineStr">
        <is>
          <t>PÁGINA: 10 de 11</t>
        </is>
      </c>
      <c r="J4" s="655" t="n"/>
      <c r="K4" s="293" t="n"/>
    </row>
    <row r="5">
      <c r="A5" s="292" t="n"/>
      <c r="B5" s="173" t="n"/>
      <c r="C5" s="173" t="n"/>
      <c r="D5" s="167" t="n"/>
      <c r="E5" s="167" t="n"/>
      <c r="F5" s="167" t="n"/>
      <c r="G5" s="167" t="n"/>
      <c r="H5" s="167" t="n"/>
      <c r="I5" s="174" t="n"/>
      <c r="K5" s="293" t="n"/>
    </row>
    <row r="6" ht="15" customHeight="1">
      <c r="A6" s="294" t="inlineStr">
        <is>
          <t>REGRESAR</t>
        </is>
      </c>
      <c r="B6" s="596" t="inlineStr">
        <is>
          <t>MAPA DE OPORTUNIDADES DE LA UNIVERSIDAD DE CUNDINAMARCA</t>
        </is>
      </c>
      <c r="C6" s="734" t="n"/>
      <c r="D6" s="734" t="n"/>
      <c r="E6" s="734" t="n"/>
      <c r="F6" s="734" t="n"/>
      <c r="G6" s="734" t="n"/>
      <c r="H6" s="734" t="n"/>
      <c r="I6" s="734" t="n"/>
      <c r="J6" s="735" t="n"/>
      <c r="K6" s="293" t="n"/>
    </row>
    <row r="7" ht="15.75" customHeight="1">
      <c r="A7" s="292" t="n"/>
      <c r="B7" s="736" t="n"/>
      <c r="C7" s="737" t="n"/>
      <c r="D7" s="737" t="n"/>
      <c r="E7" s="737" t="n"/>
      <c r="F7" s="737" t="n"/>
      <c r="G7" s="737" t="n"/>
      <c r="H7" s="737" t="n"/>
      <c r="I7" s="737" t="n"/>
      <c r="J7" s="738" t="n"/>
      <c r="K7" s="293" t="n"/>
    </row>
    <row r="8" ht="18" customHeight="1">
      <c r="A8" s="292" t="n"/>
      <c r="B8" s="598" t="inlineStr">
        <is>
          <t>IMPACTO</t>
        </is>
      </c>
      <c r="C8" s="739" t="n"/>
      <c r="D8" s="740" t="inlineStr">
        <is>
          <t>Insignificante 20% (1)</t>
        </is>
      </c>
      <c r="E8" s="740" t="inlineStr">
        <is>
          <t>Menor 40% (2)</t>
        </is>
      </c>
      <c r="F8" s="740" t="inlineStr">
        <is>
          <t>Moderado 60% (3)</t>
        </is>
      </c>
      <c r="G8" s="740" t="inlineStr">
        <is>
          <t>Mayor 80% (4)</t>
        </is>
      </c>
      <c r="H8" s="739" t="n"/>
      <c r="I8" s="740" t="inlineStr">
        <is>
          <t>Excelente 100% (5)</t>
        </is>
      </c>
      <c r="J8" s="739" t="n"/>
      <c r="K8" s="293" t="n"/>
      <c r="N8" s="12">
        <f>IF(N9&lt;&gt;""," -O","")</f>
        <v/>
      </c>
      <c r="P8" s="12">
        <f>IF(P9&lt;&gt;""," -O","")</f>
        <v/>
      </c>
      <c r="R8" s="12">
        <f>IF(R9&lt;&gt;""," -O","")</f>
        <v/>
      </c>
      <c r="T8" s="12">
        <f>IF(T9&lt;&gt;""," -O","")</f>
        <v/>
      </c>
      <c r="V8" s="12">
        <f>IF(V9&lt;&gt;""," -O","")</f>
        <v/>
      </c>
      <c r="X8" s="12">
        <f>IF(X9&lt;&gt;""," -O","")</f>
        <v/>
      </c>
      <c r="Z8" s="12">
        <f>IF(Z9&lt;&gt;""," -O","")</f>
        <v/>
      </c>
      <c r="AB8" s="12">
        <f>IF(AB9&lt;&gt;""," -O","")</f>
        <v/>
      </c>
      <c r="AD8" s="12">
        <f>IF(AD9&lt;&gt;""," -O","")</f>
        <v/>
      </c>
      <c r="AF8" s="12">
        <f>IF(AF9&lt;&gt;""," -O","")</f>
        <v/>
      </c>
      <c r="AH8" s="12">
        <f>IF(AH9&lt;&gt;""," -O","")</f>
        <v/>
      </c>
      <c r="AJ8" s="12">
        <f>IF(AJ9&lt;&gt;""," -O","")</f>
        <v/>
      </c>
      <c r="AL8" s="12">
        <f>IF(AL9&lt;&gt;""," -O","")</f>
        <v/>
      </c>
      <c r="AN8" s="12">
        <f>IF(AN9&lt;&gt;""," -O","")</f>
        <v/>
      </c>
      <c r="AP8" s="12">
        <f>IF(AP9&lt;&gt;""," -O","")</f>
        <v/>
      </c>
      <c r="AR8" s="12">
        <f>IF(AR9&lt;&gt;""," -O","")</f>
        <v/>
      </c>
      <c r="AT8" s="12">
        <f>IF(AT9&lt;&gt;""," -O","")</f>
        <v/>
      </c>
      <c r="AV8" s="12">
        <f>IF(AV9&lt;&gt;""," -O","")</f>
        <v/>
      </c>
      <c r="AX8" s="12">
        <f>IF(AX9&lt;&gt;""," -O","")</f>
        <v/>
      </c>
      <c r="AZ8" s="12">
        <f>IF(AZ9&lt;&gt;""," -O","")</f>
        <v/>
      </c>
      <c r="BB8" s="12">
        <f>IF(BB9&lt;&gt;""," -O","")</f>
        <v/>
      </c>
      <c r="BD8" s="12">
        <f>IF(BD9&lt;&gt;""," -O","")</f>
        <v/>
      </c>
      <c r="BF8" s="12">
        <f>IF(BF9&lt;&gt;""," -O","")</f>
        <v/>
      </c>
      <c r="BH8" s="12">
        <f>IF(BH9&lt;&gt;""," -O","")</f>
        <v/>
      </c>
      <c r="BJ8" s="12">
        <f>IF(BJ9&lt;&gt;""," -O","")</f>
        <v/>
      </c>
    </row>
    <row r="9" ht="24.75" customHeight="1">
      <c r="A9" s="292" t="n"/>
      <c r="B9" s="599" t="inlineStr">
        <is>
          <t>PROBABILIDAD</t>
        </is>
      </c>
      <c r="C9" s="738" t="n"/>
      <c r="D9" s="741" t="n"/>
      <c r="E9" s="741" t="n"/>
      <c r="F9" s="741" t="n"/>
      <c r="G9" s="736" t="n"/>
      <c r="H9" s="738" t="n"/>
      <c r="I9" s="736" t="n"/>
      <c r="J9" s="738" t="n"/>
      <c r="K9" s="293" t="n"/>
      <c r="M9" s="12" t="n">
        <v>1.01</v>
      </c>
      <c r="N9" s="12">
        <f>IFERROR(VLOOKUP(M9,'CRUCE OPORTUNIDADES'!$C$10:$D$109,2,FALSE),"")</f>
        <v/>
      </c>
      <c r="O9" s="12" t="n">
        <v>2.01</v>
      </c>
      <c r="P9" s="12">
        <f>IFERROR(VLOOKUP(O9,'CRUCE OPORTUNIDADES'!$C$10:$D$109,2,FALSE),"")</f>
        <v/>
      </c>
      <c r="Q9" s="12" t="n">
        <v>3.01</v>
      </c>
      <c r="R9" s="12">
        <f>IFERROR(VLOOKUP(Q9,'CRUCE OPORTUNIDADES'!$C$10:$D$109,2,FALSE),"")</f>
        <v/>
      </c>
      <c r="S9" s="12" t="n">
        <v>4.01</v>
      </c>
      <c r="T9" s="12">
        <f>IFERROR(VLOOKUP(S9,'CRUCE OPORTUNIDADES'!$C$10:$D$109,2,FALSE),"")</f>
        <v/>
      </c>
      <c r="U9" s="12" t="n">
        <v>5.01</v>
      </c>
      <c r="V9" s="12">
        <f>IFERROR(VLOOKUP(U9,'CRUCE OPORTUNIDADES'!$C$10:$D$109,2,FALSE),"")</f>
        <v/>
      </c>
      <c r="W9" s="12" t="n">
        <v>6.01</v>
      </c>
      <c r="X9" s="12">
        <f>IFERROR(VLOOKUP(W9,'CRUCE OPORTUNIDADES'!$C$10:$D$109,2,FALSE),"")</f>
        <v/>
      </c>
      <c r="Y9" s="12" t="n">
        <v>7.01</v>
      </c>
      <c r="Z9" s="12">
        <f>IFERROR(VLOOKUP(Y9,'CRUCE OPORTUNIDADES'!$C$10:$D$109,2,FALSE),"")</f>
        <v/>
      </c>
      <c r="AA9" s="12" t="n">
        <v>8.01</v>
      </c>
      <c r="AB9" s="12">
        <f>IFERROR(VLOOKUP(AA9,'CRUCE OPORTUNIDADES'!$C$10:$D$109,2,FALSE),"")</f>
        <v/>
      </c>
      <c r="AC9" s="12" t="n">
        <v>9.01</v>
      </c>
      <c r="AD9" s="12">
        <f>IFERROR(VLOOKUP(AC9,'CRUCE OPORTUNIDADES'!$C$10:$D$109,2,FALSE),"")</f>
        <v/>
      </c>
      <c r="AE9" s="12" t="n">
        <v>10.01</v>
      </c>
      <c r="AF9" s="12">
        <f>IFERROR(VLOOKUP(AE9,'CRUCE OPORTUNIDADES'!$C$10:$D$109,2,FALSE),"")</f>
        <v/>
      </c>
      <c r="AG9" s="12" t="n">
        <v>11.01</v>
      </c>
      <c r="AH9" s="12">
        <f>IFERROR(VLOOKUP(AG9,'CRUCE OPORTUNIDADES'!$C$10:$D$109,2,FALSE),"")</f>
        <v/>
      </c>
      <c r="AI9" s="12" t="n">
        <v>12.01</v>
      </c>
      <c r="AJ9" s="12">
        <f>IFERROR(VLOOKUP(AI9,'CRUCE OPORTUNIDADES'!$C$10:$D$109,2,FALSE),"")</f>
        <v/>
      </c>
      <c r="AK9" s="12" t="n">
        <v>13.01</v>
      </c>
      <c r="AL9" s="12">
        <f>IFERROR(VLOOKUP(AK9,'CRUCE OPORTUNIDADES'!$C$10:$D$109,2,FALSE),"")</f>
        <v/>
      </c>
      <c r="AM9" s="12" t="n">
        <v>14.01</v>
      </c>
      <c r="AN9" s="12">
        <f>IFERROR(VLOOKUP(AM9,'CRUCE OPORTUNIDADES'!$C$10:$D$109,2,FALSE),"")</f>
        <v/>
      </c>
      <c r="AO9" s="12" t="n">
        <v>15.01</v>
      </c>
      <c r="AP9" s="12">
        <f>IFERROR(VLOOKUP(AO9,'CRUCE OPORTUNIDADES'!$C$10:$D$109,2,FALSE),"")</f>
        <v/>
      </c>
      <c r="AQ9" s="12" t="n">
        <v>16.01</v>
      </c>
      <c r="AR9" s="12">
        <f>IFERROR(VLOOKUP(AQ9,'CRUCE OPORTUNIDADES'!$C$10:$D$109,2,FALSE),"")</f>
        <v/>
      </c>
      <c r="AS9" s="12" t="n">
        <v>17.01</v>
      </c>
      <c r="AT9" s="12">
        <f>IFERROR(VLOOKUP(AS9,'CRUCE OPORTUNIDADES'!$C$10:$D$109,2,FALSE),"")</f>
        <v/>
      </c>
      <c r="AU9" s="12" t="n">
        <v>18.01</v>
      </c>
      <c r="AV9" s="12">
        <f>IFERROR(VLOOKUP(AU9,'CRUCE OPORTUNIDADES'!$C$10:$D$109,2,FALSE),"")</f>
        <v/>
      </c>
      <c r="AW9" s="12" t="n">
        <v>19.01</v>
      </c>
      <c r="AX9" s="12">
        <f>IFERROR(VLOOKUP(AW9,'CRUCE OPORTUNIDADES'!$C$10:$D$109,2,FALSE),"")</f>
        <v/>
      </c>
      <c r="AY9" s="12" t="n">
        <v>20.01</v>
      </c>
      <c r="AZ9" s="12">
        <f>IFERROR(VLOOKUP(AY9,'CRUCE OPORTUNIDADES'!$C$10:$D$109,2,FALSE),"")</f>
        <v/>
      </c>
      <c r="BA9" s="12" t="n">
        <v>21.01</v>
      </c>
      <c r="BB9" s="12">
        <f>IFERROR(VLOOKUP(BA9,'CRUCE OPORTUNIDADES'!$C$10:$D$109,2,FALSE),"")</f>
        <v/>
      </c>
      <c r="BC9" s="12" t="n">
        <v>22.01</v>
      </c>
      <c r="BD9" s="12">
        <f>IFERROR(VLOOKUP(BC9,'CRUCE OPORTUNIDADES'!$C$10:$D$109,2,FALSE),"")</f>
        <v/>
      </c>
      <c r="BE9" s="12" t="n">
        <v>23.01</v>
      </c>
      <c r="BF9" s="12">
        <f>IFERROR(VLOOKUP(BE9,'CRUCE OPORTUNIDADES'!$C$10:$D$109,2,FALSE),"")</f>
        <v/>
      </c>
      <c r="BG9" s="12" t="n">
        <v>24.01</v>
      </c>
      <c r="BH9" s="12">
        <f>IFERROR(VLOOKUP(BG9,'CRUCE OPORTUNIDADES'!$C$10:$D$109,2,FALSE),"")</f>
        <v/>
      </c>
      <c r="BI9" s="12" t="n">
        <v>25.01</v>
      </c>
      <c r="BJ9" s="12">
        <f>IFERROR(VLOOKUP(BI9,'CRUCE OPORTUNIDADES'!$C$10:$D$109,2,FALSE),"")</f>
        <v/>
      </c>
    </row>
    <row r="10" ht="50.25" customHeight="1">
      <c r="A10" s="292" t="n"/>
      <c r="B10" s="594" t="inlineStr">
        <is>
          <t>Raro 20% (1)</t>
        </is>
      </c>
      <c r="C10" s="742" t="n"/>
      <c r="D10" s="13">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615">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615">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615">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742" t="n"/>
      <c r="I10" s="615">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742" t="n"/>
      <c r="K10" s="293" t="n"/>
      <c r="N10" s="12">
        <f>IF(N11&lt;&gt;""," -O","")</f>
        <v/>
      </c>
      <c r="P10" s="12">
        <f>IF(P11&lt;&gt;""," -O","")</f>
        <v/>
      </c>
      <c r="R10" s="12">
        <f>IF(R11&lt;&gt;""," -O","")</f>
        <v/>
      </c>
      <c r="T10" s="12">
        <f>IF(T11&lt;&gt;""," -O","")</f>
        <v/>
      </c>
      <c r="V10" s="12">
        <f>IF(V11&lt;&gt;""," -O","")</f>
        <v/>
      </c>
      <c r="X10" s="12">
        <f>IF(X11&lt;&gt;""," -O","")</f>
        <v/>
      </c>
      <c r="Z10" s="12">
        <f>IF(Z11&lt;&gt;""," -O","")</f>
        <v/>
      </c>
      <c r="AB10" s="12">
        <f>IF(AB11&lt;&gt;""," -O","")</f>
        <v/>
      </c>
      <c r="AD10" s="12">
        <f>IF(AD11&lt;&gt;""," -O","")</f>
        <v/>
      </c>
      <c r="AF10" s="12">
        <f>IF(AF11&lt;&gt;""," -O","")</f>
        <v/>
      </c>
      <c r="AH10" s="12">
        <f>IF(AH11&lt;&gt;""," -O","")</f>
        <v/>
      </c>
      <c r="AJ10" s="12">
        <f>IF(AJ11&lt;&gt;""," -O","")</f>
        <v/>
      </c>
      <c r="AL10" s="12">
        <f>IF(AL11&lt;&gt;""," -O","")</f>
        <v/>
      </c>
      <c r="AN10" s="12">
        <f>IF(AN11&lt;&gt;""," -O","")</f>
        <v/>
      </c>
      <c r="AP10" s="12">
        <f>IF(AP11&lt;&gt;""," -O","")</f>
        <v/>
      </c>
      <c r="AR10" s="12">
        <f>IF(AR11&lt;&gt;""," -O","")</f>
        <v/>
      </c>
      <c r="AT10" s="12">
        <f>IF(AT11&lt;&gt;""," -O","")</f>
        <v/>
      </c>
      <c r="AV10" s="12">
        <f>IF(AV11&lt;&gt;""," -O","")</f>
        <v/>
      </c>
      <c r="AX10" s="12">
        <f>IF(AX11&lt;&gt;""," -O","")</f>
        <v/>
      </c>
      <c r="AZ10" s="12">
        <f>IF(AZ11&lt;&gt;""," -O","")</f>
        <v/>
      </c>
      <c r="BB10" s="12">
        <f>IF(BB11&lt;&gt;""," -O","")</f>
        <v/>
      </c>
      <c r="BD10" s="12">
        <f>IF(BD11&lt;&gt;""," -O","")</f>
        <v/>
      </c>
      <c r="BF10" s="12">
        <f>IF(BF11&lt;&gt;""," -O","")</f>
        <v/>
      </c>
      <c r="BH10" s="12">
        <f>IF(BH11&lt;&gt;""," -O","")</f>
        <v/>
      </c>
      <c r="BJ10" s="12">
        <f>IF(BJ11&lt;&gt;""," -O","")</f>
        <v/>
      </c>
    </row>
    <row r="11" ht="50.25" customHeight="1">
      <c r="A11" s="292" t="n"/>
      <c r="B11" s="594" t="inlineStr">
        <is>
          <t>Improbable 40% (2)</t>
        </is>
      </c>
      <c r="C11" s="742" t="n"/>
      <c r="D11" s="13">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15">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615">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616">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742" t="n"/>
      <c r="I11" s="616">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742" t="n"/>
      <c r="K11" s="293" t="n"/>
      <c r="M11" s="12" t="n">
        <v>1.02</v>
      </c>
      <c r="N11" s="12">
        <f>IFERROR(VLOOKUP(M11,'CRUCE OPORTUNIDADES'!$C$10:$D$109,2,FALSE),"")</f>
        <v/>
      </c>
      <c r="O11" s="12" t="n">
        <v>2.02</v>
      </c>
      <c r="P11" s="12">
        <f>IFERROR(VLOOKUP(O11,'CRUCE OPORTUNIDADES'!$C$10:$D$109,2,FALSE),"")</f>
        <v/>
      </c>
      <c r="Q11" s="12" t="n">
        <v>3.02</v>
      </c>
      <c r="R11" s="12">
        <f>IFERROR(VLOOKUP(Q11,'CRUCE OPORTUNIDADES'!$C$10:$D$109,2,FALSE),"")</f>
        <v/>
      </c>
      <c r="S11" s="12" t="n">
        <v>4.02</v>
      </c>
      <c r="T11" s="12">
        <f>IFERROR(VLOOKUP(S11,'CRUCE OPORTUNIDADES'!$C$10:$D$109,2,FALSE),"")</f>
        <v/>
      </c>
      <c r="U11" s="12" t="n">
        <v>5.02</v>
      </c>
      <c r="V11" s="12">
        <f>IFERROR(VLOOKUP(U11,'CRUCE OPORTUNIDADES'!$C$10:$D$109,2,FALSE),"")</f>
        <v/>
      </c>
      <c r="W11" s="12" t="n">
        <v>6.02</v>
      </c>
      <c r="X11" s="12">
        <f>IFERROR(VLOOKUP(W11,'CRUCE OPORTUNIDADES'!$C$10:$D$109,2,FALSE),"")</f>
        <v/>
      </c>
      <c r="Y11" s="12" t="n">
        <v>7.02</v>
      </c>
      <c r="Z11" s="12">
        <f>IFERROR(VLOOKUP(Y11,'CRUCE OPORTUNIDADES'!$C$10:$D$109,2,FALSE),"")</f>
        <v/>
      </c>
      <c r="AA11" s="12" t="n">
        <v>8.02</v>
      </c>
      <c r="AB11" s="12">
        <f>IFERROR(VLOOKUP(AA11,'CRUCE OPORTUNIDADES'!$C$10:$D$109,2,FALSE),"")</f>
        <v/>
      </c>
      <c r="AC11" s="12" t="n">
        <v>9.02</v>
      </c>
      <c r="AD11" s="12">
        <f>IFERROR(VLOOKUP(AC11,'CRUCE OPORTUNIDADES'!$C$10:$D$109,2,FALSE),"")</f>
        <v/>
      </c>
      <c r="AE11" s="12" t="n">
        <v>10.02</v>
      </c>
      <c r="AF11" s="12">
        <f>IFERROR(VLOOKUP(AE11,'CRUCE OPORTUNIDADES'!$C$10:$D$109,2,FALSE),"")</f>
        <v/>
      </c>
      <c r="AG11" s="12" t="n">
        <v>11.02</v>
      </c>
      <c r="AH11" s="12">
        <f>IFERROR(VLOOKUP(AG11,'CRUCE OPORTUNIDADES'!$C$10:$D$109,2,FALSE),"")</f>
        <v/>
      </c>
      <c r="AI11" s="12" t="n">
        <v>12.02</v>
      </c>
      <c r="AJ11" s="12">
        <f>IFERROR(VLOOKUP(AI11,'CRUCE OPORTUNIDADES'!$C$10:$D$109,2,FALSE),"")</f>
        <v/>
      </c>
      <c r="AK11" s="12" t="n">
        <v>13.02</v>
      </c>
      <c r="AL11" s="12">
        <f>IFERROR(VLOOKUP(AK11,'CRUCE OPORTUNIDADES'!$C$10:$D$109,2,FALSE),"")</f>
        <v/>
      </c>
      <c r="AM11" s="12" t="n">
        <v>14.02</v>
      </c>
      <c r="AN11" s="12">
        <f>IFERROR(VLOOKUP(AM11,'CRUCE OPORTUNIDADES'!$C$10:$D$109,2,FALSE),"")</f>
        <v/>
      </c>
      <c r="AO11" s="12" t="n">
        <v>15.02</v>
      </c>
      <c r="AP11" s="12">
        <f>IFERROR(VLOOKUP(AO11,'CRUCE OPORTUNIDADES'!$C$10:$D$109,2,FALSE),"")</f>
        <v/>
      </c>
      <c r="AQ11" s="12" t="n">
        <v>16.02</v>
      </c>
      <c r="AR11" s="12">
        <f>IFERROR(VLOOKUP(AQ11,'CRUCE OPORTUNIDADES'!$C$10:$D$109,2,FALSE),"")</f>
        <v/>
      </c>
      <c r="AS11" s="12" t="n">
        <v>17.02</v>
      </c>
      <c r="AT11" s="12">
        <f>IFERROR(VLOOKUP(AS11,'CRUCE OPORTUNIDADES'!$C$10:$D$109,2,FALSE),"")</f>
        <v/>
      </c>
      <c r="AU11" s="12" t="n">
        <v>18.02</v>
      </c>
      <c r="AV11" s="12">
        <f>IFERROR(VLOOKUP(AU11,'CRUCE OPORTUNIDADES'!$C$10:$D$109,2,FALSE),"")</f>
        <v/>
      </c>
      <c r="AW11" s="12" t="n">
        <v>19.02</v>
      </c>
      <c r="AX11" s="12">
        <f>IFERROR(VLOOKUP(AW11,'CRUCE OPORTUNIDADES'!$C$10:$D$109,2,FALSE),"")</f>
        <v/>
      </c>
      <c r="AY11" s="12" t="n">
        <v>20.02</v>
      </c>
      <c r="AZ11" s="12">
        <f>IFERROR(VLOOKUP(AY11,'CRUCE OPORTUNIDADES'!$C$10:$D$109,2,FALSE),"")</f>
        <v/>
      </c>
      <c r="BA11" s="12" t="n">
        <v>21.02</v>
      </c>
      <c r="BB11" s="12">
        <f>IFERROR(VLOOKUP(BA11,'CRUCE OPORTUNIDADES'!$C$10:$D$109,2,FALSE),"")</f>
        <v/>
      </c>
      <c r="BC11" s="12" t="n">
        <v>22.02</v>
      </c>
      <c r="BD11" s="12">
        <f>IFERROR(VLOOKUP(BC11,'CRUCE OPORTUNIDADES'!$C$10:$D$109,2,FALSE),"")</f>
        <v/>
      </c>
      <c r="BE11" s="12" t="n">
        <v>23.02</v>
      </c>
      <c r="BF11" s="12">
        <f>IFERROR(VLOOKUP(BE11,'CRUCE OPORTUNIDADES'!$C$10:$D$109,2,FALSE),"")</f>
        <v/>
      </c>
      <c r="BG11" s="12" t="n">
        <v>24.02</v>
      </c>
      <c r="BH11" s="12">
        <f>IFERROR(VLOOKUP(BG11,'CRUCE OPORTUNIDADES'!$C$10:$D$109,2,FALSE),"")</f>
        <v/>
      </c>
      <c r="BI11" s="12" t="n">
        <v>25.02</v>
      </c>
      <c r="BJ11" s="12">
        <f>IFERROR(VLOOKUP(BI11,'CRUCE OPORTUNIDADES'!$C$10:$D$109,2,FALSE),"")</f>
        <v/>
      </c>
    </row>
    <row r="12" ht="50.25" customHeight="1">
      <c r="A12" s="292" t="n"/>
      <c r="B12" s="594" t="inlineStr">
        <is>
          <t>Posible 60% (3)</t>
        </is>
      </c>
      <c r="C12" s="742" t="n"/>
      <c r="D12" s="13">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46">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16">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16">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742" t="n"/>
      <c r="I12" s="616">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742" t="n"/>
      <c r="K12" s="293" t="n"/>
      <c r="N12" s="12">
        <f>IF(N13&lt;&gt;""," -O","")</f>
        <v/>
      </c>
      <c r="P12" s="12">
        <f>IF(P13&lt;&gt;""," -O","")</f>
        <v/>
      </c>
      <c r="R12" s="12">
        <f>IF(R13&lt;&gt;""," -O","")</f>
        <v/>
      </c>
      <c r="T12" s="12">
        <f>IF(T13&lt;&gt;""," -O","")</f>
        <v/>
      </c>
      <c r="V12" s="12">
        <f>IF(V13&lt;&gt;""," -O","")</f>
        <v/>
      </c>
      <c r="X12" s="12">
        <f>IF(X13&lt;&gt;""," -O","")</f>
        <v/>
      </c>
      <c r="Z12" s="12">
        <f>IF(Z13&lt;&gt;""," -O","")</f>
        <v/>
      </c>
      <c r="AB12" s="12">
        <f>IF(AB13&lt;&gt;""," -O","")</f>
        <v/>
      </c>
      <c r="AD12" s="12">
        <f>IF(AD13&lt;&gt;""," -O","")</f>
        <v/>
      </c>
      <c r="AF12" s="12">
        <f>IF(AF13&lt;&gt;""," -O","")</f>
        <v/>
      </c>
      <c r="AH12" s="12">
        <f>IF(AH13&lt;&gt;""," -O","")</f>
        <v/>
      </c>
      <c r="AJ12" s="12">
        <f>IF(AJ13&lt;&gt;""," -O","")</f>
        <v/>
      </c>
      <c r="AL12" s="12">
        <f>IF(AL13&lt;&gt;""," -O","")</f>
        <v/>
      </c>
      <c r="AN12" s="12">
        <f>IF(AN13&lt;&gt;""," -O","")</f>
        <v/>
      </c>
      <c r="AP12" s="12">
        <f>IF(AP13&lt;&gt;""," -O","")</f>
        <v/>
      </c>
      <c r="AR12" s="12">
        <f>IF(AR13&lt;&gt;""," -O","")</f>
        <v/>
      </c>
      <c r="AT12" s="12">
        <f>IF(AT13&lt;&gt;""," -O","")</f>
        <v/>
      </c>
      <c r="AV12" s="12">
        <f>IF(AV13&lt;&gt;""," -O","")</f>
        <v/>
      </c>
      <c r="AX12" s="12">
        <f>IF(AX13&lt;&gt;""," -O","")</f>
        <v/>
      </c>
      <c r="AZ12" s="12">
        <f>IF(AZ13&lt;&gt;""," -O","")</f>
        <v/>
      </c>
      <c r="BB12" s="12">
        <f>IF(BB13&lt;&gt;""," -O","")</f>
        <v/>
      </c>
      <c r="BD12" s="12">
        <f>IF(BD13&lt;&gt;""," -O","")</f>
        <v/>
      </c>
      <c r="BF12" s="12">
        <f>IF(BF13&lt;&gt;""," -O","")</f>
        <v/>
      </c>
      <c r="BH12" s="12">
        <f>IF(BH13&lt;&gt;""," -O","")</f>
        <v/>
      </c>
      <c r="BJ12" s="12">
        <f>IF(BJ13&lt;&gt;""," -O","")</f>
        <v/>
      </c>
    </row>
    <row r="13" ht="50.25" customHeight="1">
      <c r="A13" s="292" t="n"/>
      <c r="B13" s="594" t="inlineStr">
        <is>
          <t>Probable 80% (4)</t>
        </is>
      </c>
      <c r="C13" s="742" t="n"/>
      <c r="D13" s="13">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15">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616">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16">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742" t="n"/>
      <c r="I13" s="617">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742" t="n"/>
      <c r="K13" s="293" t="n"/>
      <c r="M13" s="12" t="n">
        <v>1.03</v>
      </c>
      <c r="N13" s="12">
        <f>IFERROR(VLOOKUP(M13,'CRUCE OPORTUNIDADES'!$C$10:$D$109,2,FALSE),"")</f>
        <v/>
      </c>
      <c r="O13" s="12" t="n">
        <v>2.03</v>
      </c>
      <c r="P13" s="12">
        <f>IFERROR(VLOOKUP(O13,'CRUCE OPORTUNIDADES'!$C$10:$D$109,2,FALSE),"")</f>
        <v/>
      </c>
      <c r="Q13" s="12" t="n">
        <v>3.03</v>
      </c>
      <c r="R13" s="12">
        <f>IFERROR(VLOOKUP(Q13,'CRUCE OPORTUNIDADES'!$C$10:$D$109,2,FALSE),"")</f>
        <v/>
      </c>
      <c r="S13" s="12" t="n">
        <v>4.03</v>
      </c>
      <c r="T13" s="12">
        <f>IFERROR(VLOOKUP(S13,'CRUCE OPORTUNIDADES'!$C$10:$D$109,2,FALSE),"")</f>
        <v/>
      </c>
      <c r="U13" s="12" t="n">
        <v>5.03</v>
      </c>
      <c r="V13" s="12">
        <f>IFERROR(VLOOKUP(U13,'CRUCE OPORTUNIDADES'!$C$10:$D$109,2,FALSE),"")</f>
        <v/>
      </c>
      <c r="W13" s="12" t="n">
        <v>6.03</v>
      </c>
      <c r="X13" s="12">
        <f>IFERROR(VLOOKUP(W13,'CRUCE OPORTUNIDADES'!$C$10:$D$109,2,FALSE),"")</f>
        <v/>
      </c>
      <c r="Y13" s="12" t="n">
        <v>7.03</v>
      </c>
      <c r="Z13" s="12">
        <f>IFERROR(VLOOKUP(Y13,'CRUCE OPORTUNIDADES'!$C$10:$D$109,2,FALSE),"")</f>
        <v/>
      </c>
      <c r="AA13" s="12" t="n">
        <v>8.029999999999999</v>
      </c>
      <c r="AB13" s="12">
        <f>IFERROR(VLOOKUP(AA13,'CRUCE OPORTUNIDADES'!$C$10:$D$109,2,FALSE),"")</f>
        <v/>
      </c>
      <c r="AC13" s="12" t="n">
        <v>9.029999999999999</v>
      </c>
      <c r="AD13" s="12">
        <f>IFERROR(VLOOKUP(AC13,'CRUCE OPORTUNIDADES'!$C$10:$D$109,2,FALSE),"")</f>
        <v/>
      </c>
      <c r="AE13" s="12" t="n">
        <v>10.03</v>
      </c>
      <c r="AF13" s="12">
        <f>IFERROR(VLOOKUP(AE13,'CRUCE OPORTUNIDADES'!$C$10:$D$109,2,FALSE),"")</f>
        <v/>
      </c>
      <c r="AG13" s="12" t="n">
        <v>11.03</v>
      </c>
      <c r="AH13" s="12">
        <f>IFERROR(VLOOKUP(AG13,'CRUCE OPORTUNIDADES'!$C$10:$D$109,2,FALSE),"")</f>
        <v/>
      </c>
      <c r="AI13" s="12" t="n">
        <v>12.03</v>
      </c>
      <c r="AJ13" s="12">
        <f>IFERROR(VLOOKUP(AI13,'CRUCE OPORTUNIDADES'!$C$10:$D$109,2,FALSE),"")</f>
        <v/>
      </c>
      <c r="AK13" s="12" t="n">
        <v>13.03</v>
      </c>
      <c r="AL13" s="12">
        <f>IFERROR(VLOOKUP(AK13,'CRUCE OPORTUNIDADES'!$C$10:$D$109,2,FALSE),"")</f>
        <v/>
      </c>
      <c r="AM13" s="12" t="n">
        <v>14.03</v>
      </c>
      <c r="AN13" s="12">
        <f>IFERROR(VLOOKUP(AM13,'CRUCE OPORTUNIDADES'!$C$10:$D$109,2,FALSE),"")</f>
        <v/>
      </c>
      <c r="AO13" s="12" t="n">
        <v>15.03</v>
      </c>
      <c r="AP13" s="12">
        <f>IFERROR(VLOOKUP(AO13,'CRUCE OPORTUNIDADES'!$C$10:$D$109,2,FALSE),"")</f>
        <v/>
      </c>
      <c r="AQ13" s="12" t="n">
        <v>16.03</v>
      </c>
      <c r="AR13" s="12">
        <f>IFERROR(VLOOKUP(AQ13,'CRUCE OPORTUNIDADES'!$C$10:$D$109,2,FALSE),"")</f>
        <v/>
      </c>
      <c r="AS13" s="12" t="n">
        <v>17.03</v>
      </c>
      <c r="AT13" s="12">
        <f>IFERROR(VLOOKUP(AS13,'CRUCE OPORTUNIDADES'!$C$10:$D$109,2,FALSE),"")</f>
        <v/>
      </c>
      <c r="AU13" s="12" t="n">
        <v>18.03</v>
      </c>
      <c r="AV13" s="12">
        <f>IFERROR(VLOOKUP(AU13,'CRUCE OPORTUNIDADES'!$C$10:$D$109,2,FALSE),"")</f>
        <v/>
      </c>
      <c r="AW13" s="12" t="n">
        <v>19.03</v>
      </c>
      <c r="AX13" s="12">
        <f>IFERROR(VLOOKUP(AW13,'CRUCE OPORTUNIDADES'!$C$10:$D$109,2,FALSE),"")</f>
        <v/>
      </c>
      <c r="AY13" s="12" t="n">
        <v>20.03</v>
      </c>
      <c r="AZ13" s="12">
        <f>IFERROR(VLOOKUP(AY13,'CRUCE OPORTUNIDADES'!$C$10:$D$109,2,FALSE),"")</f>
        <v/>
      </c>
      <c r="BA13" s="12" t="n">
        <v>21.03</v>
      </c>
      <c r="BB13" s="12">
        <f>IFERROR(VLOOKUP(BA13,'CRUCE OPORTUNIDADES'!$C$10:$D$109,2,FALSE),"")</f>
        <v/>
      </c>
      <c r="BC13" s="12" t="n">
        <v>22.03</v>
      </c>
      <c r="BD13" s="12">
        <f>IFERROR(VLOOKUP(BC13,'CRUCE OPORTUNIDADES'!$C$10:$D$109,2,FALSE),"")</f>
        <v/>
      </c>
      <c r="BE13" s="12" t="n">
        <v>23.03</v>
      </c>
      <c r="BF13" s="12">
        <f>IFERROR(VLOOKUP(BE13,'CRUCE OPORTUNIDADES'!$C$10:$D$109,2,FALSE),"")</f>
        <v/>
      </c>
      <c r="BG13" s="12" t="n">
        <v>24.03</v>
      </c>
      <c r="BH13" s="12">
        <f>IFERROR(VLOOKUP(BG13,'CRUCE OPORTUNIDADES'!$C$10:$D$109,2,FALSE),"")</f>
        <v/>
      </c>
      <c r="BI13" s="12" t="n">
        <v>25.03</v>
      </c>
      <c r="BJ13" s="12">
        <f>IFERROR(VLOOKUP(BI13,'CRUCE OPORTUNIDADES'!$C$10:$D$109,2,FALSE),"")</f>
        <v/>
      </c>
    </row>
    <row r="14" ht="50.25" customHeight="1">
      <c r="A14" s="292" t="n"/>
      <c r="B14" s="594" t="inlineStr">
        <is>
          <t>Casi seguro 100% (5)</t>
        </is>
      </c>
      <c r="C14" s="742" t="n"/>
      <c r="D14" s="13">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615">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616">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17">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742" t="n"/>
      <c r="I14" s="617">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742" t="n"/>
      <c r="K14" s="293" t="n"/>
      <c r="N14" s="12">
        <f>IF(N15&lt;&gt;""," -O","")</f>
        <v/>
      </c>
      <c r="P14" s="12">
        <f>IF(P15&lt;&gt;""," -O","")</f>
        <v/>
      </c>
      <c r="R14" s="12">
        <f>IF(R15&lt;&gt;""," -O","")</f>
        <v/>
      </c>
      <c r="T14" s="12">
        <f>IF(T15&lt;&gt;""," -O","")</f>
        <v/>
      </c>
      <c r="V14" s="12">
        <f>IF(V15&lt;&gt;""," -O","")</f>
        <v/>
      </c>
      <c r="X14" s="12">
        <f>IF(X15&lt;&gt;""," -O","")</f>
        <v/>
      </c>
      <c r="Z14" s="12">
        <f>IF(Z15&lt;&gt;""," -O","")</f>
        <v/>
      </c>
      <c r="AB14" s="12">
        <f>IF(AB15&lt;&gt;""," -O","")</f>
        <v/>
      </c>
      <c r="AD14" s="12">
        <f>IF(AD15&lt;&gt;""," -O","")</f>
        <v/>
      </c>
      <c r="AF14" s="12">
        <f>IF(AF15&lt;&gt;""," -O","")</f>
        <v/>
      </c>
      <c r="AH14" s="12">
        <f>IF(AH15&lt;&gt;""," -O","")</f>
        <v/>
      </c>
      <c r="AJ14" s="12">
        <f>IF(AJ15&lt;&gt;""," -O","")</f>
        <v/>
      </c>
      <c r="AL14" s="12">
        <f>IF(AL15&lt;&gt;""," -O","")</f>
        <v/>
      </c>
      <c r="AN14" s="12">
        <f>IF(AN15&lt;&gt;""," -O","")</f>
        <v/>
      </c>
      <c r="AP14" s="12">
        <f>IF(AP15&lt;&gt;""," -O","")</f>
        <v/>
      </c>
      <c r="AR14" s="12">
        <f>IF(AR15&lt;&gt;""," -O","")</f>
        <v/>
      </c>
      <c r="AT14" s="12">
        <f>IF(AT15&lt;&gt;""," -O","")</f>
        <v/>
      </c>
      <c r="AV14" s="12">
        <f>IF(AV15&lt;&gt;""," -O","")</f>
        <v/>
      </c>
      <c r="AX14" s="12">
        <f>IF(AX15&lt;&gt;""," -O","")</f>
        <v/>
      </c>
      <c r="AZ14" s="12">
        <f>IF(AZ15&lt;&gt;""," -O","")</f>
        <v/>
      </c>
      <c r="BB14" s="12">
        <f>IF(BB15&lt;&gt;""," -O","")</f>
        <v/>
      </c>
      <c r="BD14" s="12">
        <f>IF(BD15&lt;&gt;""," -O","")</f>
        <v/>
      </c>
      <c r="BF14" s="12">
        <f>IF(BF15&lt;&gt;""," -O","")</f>
        <v/>
      </c>
      <c r="BH14" s="12">
        <f>IF(BH15&lt;&gt;""," -O","")</f>
        <v/>
      </c>
      <c r="BJ14" s="12">
        <f>IF(BJ15&lt;&gt;""," -O","")</f>
        <v/>
      </c>
    </row>
    <row r="15" ht="20.4" customHeight="1">
      <c r="A15" s="292" t="n"/>
      <c r="B15" s="101" t="inlineStr">
        <is>
          <t>COLOR</t>
        </is>
      </c>
      <c r="C15" s="610" t="inlineStr">
        <is>
          <t>INTERPRETACIÓN DE LA ZONA</t>
        </is>
      </c>
      <c r="D15" s="743" t="n"/>
      <c r="E15" s="742" t="n"/>
      <c r="F15" s="99" t="inlineStr">
        <is>
          <t>CANTIDAD DE OPORTUNIDADES POR ZONA</t>
        </is>
      </c>
      <c r="G15" s="610" t="inlineStr">
        <is>
          <t>PROMEDIO DE OPORTUNIDADES DEL PROCESO</t>
        </is>
      </c>
      <c r="H15" s="743" t="n"/>
      <c r="I15" s="743" t="n"/>
      <c r="J15" s="742" t="n"/>
      <c r="K15" s="293" t="n"/>
      <c r="M15" s="12" t="n">
        <v>1.04</v>
      </c>
      <c r="N15" s="12">
        <f>IFERROR(VLOOKUP(M15,'CRUCE OPORTUNIDADES'!$C$10:$D$109,2,FALSE),"")</f>
        <v/>
      </c>
      <c r="O15" s="12" t="n">
        <v>2.04</v>
      </c>
      <c r="P15" s="12">
        <f>IFERROR(VLOOKUP(O15,'CRUCE OPORTUNIDADES'!$C$10:$D$109,2,FALSE),"")</f>
        <v/>
      </c>
      <c r="Q15" s="12" t="n">
        <v>3.04</v>
      </c>
      <c r="R15" s="12">
        <f>IFERROR(VLOOKUP(Q15,'CRUCE OPORTUNIDADES'!$C$10:$D$109,2,FALSE),"")</f>
        <v/>
      </c>
      <c r="S15" s="12" t="n">
        <v>4.04</v>
      </c>
      <c r="T15" s="12">
        <f>IFERROR(VLOOKUP(S15,'CRUCE OPORTUNIDADES'!$C$10:$D$109,2,FALSE),"")</f>
        <v/>
      </c>
      <c r="U15" s="12" t="n">
        <v>5.04</v>
      </c>
      <c r="V15" s="12">
        <f>IFERROR(VLOOKUP(U15,'CRUCE OPORTUNIDADES'!$C$10:$D$109,2,FALSE),"")</f>
        <v/>
      </c>
      <c r="W15" s="12" t="n">
        <v>6.04</v>
      </c>
      <c r="X15" s="12">
        <f>IFERROR(VLOOKUP(W15,'CRUCE OPORTUNIDADES'!$C$10:$D$109,2,FALSE),"")</f>
        <v/>
      </c>
      <c r="Y15" s="12" t="n">
        <v>7.04</v>
      </c>
      <c r="Z15" s="12">
        <f>IFERROR(VLOOKUP(Y15,'CRUCE OPORTUNIDADES'!$C$10:$D$109,2,FALSE),"")</f>
        <v/>
      </c>
      <c r="AA15" s="12" t="n">
        <v>8.039999999999999</v>
      </c>
      <c r="AB15" s="12">
        <f>IFERROR(VLOOKUP(AA15,'CRUCE OPORTUNIDADES'!$C$10:$D$109,2,FALSE),"")</f>
        <v/>
      </c>
      <c r="AC15" s="12" t="n">
        <v>9.039999999999999</v>
      </c>
      <c r="AD15" s="12">
        <f>IFERROR(VLOOKUP(AC15,'CRUCE OPORTUNIDADES'!$C$10:$D$109,2,FALSE),"")</f>
        <v/>
      </c>
      <c r="AE15" s="12" t="n">
        <v>10.04</v>
      </c>
      <c r="AF15" s="12">
        <f>IFERROR(VLOOKUP(AE15,'CRUCE OPORTUNIDADES'!$C$10:$D$109,2,FALSE),"")</f>
        <v/>
      </c>
      <c r="AG15" s="12" t="n">
        <v>11.04</v>
      </c>
      <c r="AH15" s="12">
        <f>IFERROR(VLOOKUP(AG15,'CRUCE OPORTUNIDADES'!$C$10:$D$109,2,FALSE),"")</f>
        <v/>
      </c>
      <c r="AI15" s="12" t="n">
        <v>12.04</v>
      </c>
      <c r="AJ15" s="12">
        <f>IFERROR(VLOOKUP(AI15,'CRUCE OPORTUNIDADES'!$C$10:$D$109,2,FALSE),"")</f>
        <v/>
      </c>
      <c r="AK15" s="12" t="n">
        <v>13.04</v>
      </c>
      <c r="AL15" s="12">
        <f>IFERROR(VLOOKUP(AK15,'CRUCE OPORTUNIDADES'!$C$10:$D$109,2,FALSE),"")</f>
        <v/>
      </c>
      <c r="AM15" s="12" t="n">
        <v>14.04</v>
      </c>
      <c r="AN15" s="12">
        <f>IFERROR(VLOOKUP(AM15,'CRUCE OPORTUNIDADES'!$C$10:$D$109,2,FALSE),"")</f>
        <v/>
      </c>
      <c r="AO15" s="12" t="n">
        <v>15.04</v>
      </c>
      <c r="AP15" s="12">
        <f>IFERROR(VLOOKUP(AO15,'CRUCE OPORTUNIDADES'!$C$10:$D$109,2,FALSE),"")</f>
        <v/>
      </c>
      <c r="AQ15" s="12" t="n">
        <v>16.04</v>
      </c>
      <c r="AR15" s="12">
        <f>IFERROR(VLOOKUP(AQ15,'CRUCE OPORTUNIDADES'!$C$10:$D$109,2,FALSE),"")</f>
        <v/>
      </c>
      <c r="AS15" s="12" t="n">
        <v>17.04</v>
      </c>
      <c r="AT15" s="12">
        <f>IFERROR(VLOOKUP(AS15,'CRUCE OPORTUNIDADES'!$C$10:$D$109,2,FALSE),"")</f>
        <v/>
      </c>
      <c r="AU15" s="12" t="n">
        <v>18.04</v>
      </c>
      <c r="AV15" s="12">
        <f>IFERROR(VLOOKUP(AU15,'CRUCE OPORTUNIDADES'!$C$10:$D$109,2,FALSE),"")</f>
        <v/>
      </c>
      <c r="AW15" s="12" t="n">
        <v>19.04</v>
      </c>
      <c r="AX15" s="12">
        <f>IFERROR(VLOOKUP(AW15,'CRUCE OPORTUNIDADES'!$C$10:$D$109,2,FALSE),"")</f>
        <v/>
      </c>
      <c r="AY15" s="12" t="n">
        <v>20.04</v>
      </c>
      <c r="AZ15" s="12">
        <f>IFERROR(VLOOKUP(AY15,'CRUCE OPORTUNIDADES'!$C$10:$D$109,2,FALSE),"")</f>
        <v/>
      </c>
      <c r="BA15" s="12" t="n">
        <v>21.04</v>
      </c>
      <c r="BB15" s="12">
        <f>IFERROR(VLOOKUP(BA15,'CRUCE OPORTUNIDADES'!$C$10:$D$109,2,FALSE),"")</f>
        <v/>
      </c>
      <c r="BC15" s="12" t="n">
        <v>22.04</v>
      </c>
      <c r="BD15" s="12">
        <f>IFERROR(VLOOKUP(BC15,'CRUCE OPORTUNIDADES'!$C$10:$D$109,2,FALSE),"")</f>
        <v/>
      </c>
      <c r="BE15" s="12" t="n">
        <v>23.04</v>
      </c>
      <c r="BF15" s="12">
        <f>IFERROR(VLOOKUP(BE15,'CRUCE OPORTUNIDADES'!$C$10:$D$109,2,FALSE),"")</f>
        <v/>
      </c>
      <c r="BG15" s="12" t="n">
        <v>24.04</v>
      </c>
      <c r="BH15" s="12">
        <f>IFERROR(VLOOKUP(BG15,'CRUCE OPORTUNIDADES'!$C$10:$D$109,2,FALSE),"")</f>
        <v/>
      </c>
      <c r="BI15" s="12" t="n">
        <v>25.04</v>
      </c>
      <c r="BJ15" s="12">
        <f>IFERROR(VLOOKUP(BI15,'CRUCE OPORTUNIDADES'!$C$10:$D$109,2,FALSE),"")</f>
        <v/>
      </c>
    </row>
    <row r="16" ht="15" customHeight="1">
      <c r="A16" s="292" t="n"/>
      <c r="B16" s="9" t="n"/>
      <c r="C16" s="593" t="inlineStr">
        <is>
          <t xml:space="preserve"> Zona de oportunidad baja: Monitorear los eventos.</t>
        </is>
      </c>
      <c r="D16" s="743" t="n"/>
      <c r="E16" s="742" t="n"/>
      <c r="F16" s="82">
        <f>COUNTIF('CRUCE OPORTUNIDADES'!$AB$10:$AB$109,"BAJO")</f>
        <v/>
      </c>
      <c r="G16" s="610" t="inlineStr">
        <is>
          <t>PROBABILIDAD</t>
        </is>
      </c>
      <c r="H16" s="610" t="inlineStr">
        <is>
          <t>IMPACTO</t>
        </is>
      </c>
      <c r="I16" s="744" t="inlineStr">
        <is>
          <t>VALORACIÓN</t>
        </is>
      </c>
      <c r="J16" s="742" t="n"/>
      <c r="K16" s="293" t="n"/>
      <c r="N16" s="12">
        <f>IF(N17&lt;&gt;""," -O","")</f>
        <v/>
      </c>
      <c r="P16" s="12">
        <f>IF(P17&lt;&gt;""," -O","")</f>
        <v/>
      </c>
      <c r="R16" s="12">
        <f>IF(R17&lt;&gt;""," -O","")</f>
        <v/>
      </c>
      <c r="T16" s="12">
        <f>IF(T17&lt;&gt;""," -O","")</f>
        <v/>
      </c>
      <c r="V16" s="12">
        <f>IF(V17&lt;&gt;""," -O","")</f>
        <v/>
      </c>
      <c r="X16" s="12">
        <f>IF(X17&lt;&gt;""," -O","")</f>
        <v/>
      </c>
      <c r="Z16" s="12">
        <f>IF(Z17&lt;&gt;""," -O","")</f>
        <v/>
      </c>
      <c r="AB16" s="12">
        <f>IF(AB17&lt;&gt;""," -O","")</f>
        <v/>
      </c>
      <c r="AD16" s="12">
        <f>IF(AD17&lt;&gt;""," -O","")</f>
        <v/>
      </c>
      <c r="AF16" s="12">
        <f>IF(AF17&lt;&gt;""," -O","")</f>
        <v/>
      </c>
      <c r="AH16" s="12">
        <f>IF(AH17&lt;&gt;""," -O","")</f>
        <v/>
      </c>
      <c r="AJ16" s="12">
        <f>IF(AJ17&lt;&gt;""," -O","")</f>
        <v/>
      </c>
      <c r="AL16" s="12">
        <f>IF(AL17&lt;&gt;""," -O","")</f>
        <v/>
      </c>
      <c r="AN16" s="12">
        <f>IF(AN17&lt;&gt;""," -O","")</f>
        <v/>
      </c>
      <c r="AP16" s="12">
        <f>IF(AP17&lt;&gt;""," -O","")</f>
        <v/>
      </c>
      <c r="AR16" s="12">
        <f>IF(AR17&lt;&gt;""," -O","")</f>
        <v/>
      </c>
      <c r="AT16" s="12">
        <f>IF(AT17&lt;&gt;""," -O","")</f>
        <v/>
      </c>
      <c r="AV16" s="12">
        <f>IF(AV17&lt;&gt;""," -O","")</f>
        <v/>
      </c>
      <c r="AX16" s="12">
        <f>IF(AX17&lt;&gt;""," -O","")</f>
        <v/>
      </c>
      <c r="AZ16" s="12">
        <f>IF(AZ17&lt;&gt;""," -O","")</f>
        <v/>
      </c>
      <c r="BB16" s="12">
        <f>IF(BB17&lt;&gt;""," -O","")</f>
        <v/>
      </c>
      <c r="BD16" s="12">
        <f>IF(BD17&lt;&gt;""," -O","")</f>
        <v/>
      </c>
      <c r="BF16" s="12">
        <f>IF(BF17&lt;&gt;""," -O","")</f>
        <v/>
      </c>
      <c r="BH16" s="12">
        <f>IF(BH17&lt;&gt;""," -O","")</f>
        <v/>
      </c>
      <c r="BJ16" s="12">
        <f>IF(BJ17&lt;&gt;""," -O","")</f>
        <v/>
      </c>
    </row>
    <row r="17" ht="15" customHeight="1">
      <c r="A17" s="292" t="n"/>
      <c r="B17" s="8" t="n"/>
      <c r="C17" s="593" t="inlineStr">
        <is>
          <t xml:space="preserve"> Zona de oportunidad moderada: Monitorear los eventos.</t>
        </is>
      </c>
      <c r="D17" s="743" t="n"/>
      <c r="E17" s="742" t="n"/>
      <c r="F17" s="82">
        <f>COUNTIF('CRUCE OPORTUNIDADES'!$AB$10:$AB$109,"MODERADO")</f>
        <v/>
      </c>
      <c r="G17" s="595">
        <f>AVERAGE('CRUCE OPORTUNIDADES'!Y10:Y109)</f>
        <v/>
      </c>
      <c r="H17" s="595">
        <f>AVERAGE('CRUCE OPORTUNIDADES'!Z10:Z109)</f>
        <v/>
      </c>
      <c r="I17" s="595">
        <f>ROUND(G17,0)*ROUND(H17,0)</f>
        <v/>
      </c>
      <c r="J17" s="739" t="n"/>
      <c r="K17" s="293" t="n"/>
      <c r="M17" s="12" t="n">
        <v>1.05</v>
      </c>
      <c r="N17" s="12">
        <f>IFERROR(VLOOKUP(M17,'CRUCE OPORTUNIDADES'!$C$10:$D$109,2,FALSE),"")</f>
        <v/>
      </c>
      <c r="O17" s="12" t="n">
        <v>2.05</v>
      </c>
      <c r="P17" s="12">
        <f>IFERROR(VLOOKUP(O17,'CRUCE OPORTUNIDADES'!$C$10:$D$109,2,FALSE),"")</f>
        <v/>
      </c>
      <c r="Q17" s="12" t="n">
        <v>3.05</v>
      </c>
      <c r="R17" s="12">
        <f>IFERROR(VLOOKUP(Q17,'CRUCE OPORTUNIDADES'!$C$10:$D$109,2,FALSE),"")</f>
        <v/>
      </c>
      <c r="S17" s="12" t="n">
        <v>4.05</v>
      </c>
      <c r="T17" s="12">
        <f>IFERROR(VLOOKUP(S17,'CRUCE OPORTUNIDADES'!$C$10:$D$109,2,FALSE),"")</f>
        <v/>
      </c>
      <c r="U17" s="12" t="n">
        <v>5.05</v>
      </c>
      <c r="V17" s="12">
        <f>IFERROR(VLOOKUP(U17,'CRUCE OPORTUNIDADES'!$C$10:$D$109,2,FALSE),"")</f>
        <v/>
      </c>
      <c r="W17" s="12" t="n">
        <v>6.05</v>
      </c>
      <c r="X17" s="12">
        <f>IFERROR(VLOOKUP(W17,'CRUCE OPORTUNIDADES'!$C$10:$D$109,2,FALSE),"")</f>
        <v/>
      </c>
      <c r="Y17" s="12" t="n">
        <v>7.05</v>
      </c>
      <c r="Z17" s="12">
        <f>IFERROR(VLOOKUP(Y17,'CRUCE OPORTUNIDADES'!$C$10:$D$109,2,FALSE),"")</f>
        <v/>
      </c>
      <c r="AA17" s="12" t="n">
        <v>8.050000000000001</v>
      </c>
      <c r="AB17" s="12">
        <f>IFERROR(VLOOKUP(AA17,'CRUCE OPORTUNIDADES'!$C$10:$D$109,2,FALSE),"")</f>
        <v/>
      </c>
      <c r="AC17" s="12" t="n">
        <v>9.050000000000001</v>
      </c>
      <c r="AD17" s="12">
        <f>IFERROR(VLOOKUP(AC17,'CRUCE OPORTUNIDADES'!$C$10:$D$109,2,FALSE),"")</f>
        <v/>
      </c>
      <c r="AE17" s="12" t="n">
        <v>10.05</v>
      </c>
      <c r="AF17" s="12">
        <f>IFERROR(VLOOKUP(AE17,'CRUCE OPORTUNIDADES'!$C$10:$D$109,2,FALSE),"")</f>
        <v/>
      </c>
      <c r="AG17" s="12" t="n">
        <v>11.05</v>
      </c>
      <c r="AH17" s="12">
        <f>IFERROR(VLOOKUP(AG17,'CRUCE OPORTUNIDADES'!$C$10:$D$109,2,FALSE),"")</f>
        <v/>
      </c>
      <c r="AI17" s="12" t="n">
        <v>12.05</v>
      </c>
      <c r="AJ17" s="12">
        <f>IFERROR(VLOOKUP(AI17,'CRUCE OPORTUNIDADES'!$C$10:$D$109,2,FALSE),"")</f>
        <v/>
      </c>
      <c r="AK17" s="12" t="n">
        <v>13.05</v>
      </c>
      <c r="AL17" s="12">
        <f>IFERROR(VLOOKUP(AK17,'CRUCE OPORTUNIDADES'!$C$10:$D$109,2,FALSE),"")</f>
        <v/>
      </c>
      <c r="AM17" s="12" t="n">
        <v>14.05</v>
      </c>
      <c r="AN17" s="12">
        <f>IFERROR(VLOOKUP(AM17,'CRUCE OPORTUNIDADES'!$C$10:$D$109,2,FALSE),"")</f>
        <v/>
      </c>
      <c r="AO17" s="12" t="n">
        <v>15.05</v>
      </c>
      <c r="AP17" s="12">
        <f>IFERROR(VLOOKUP(AO17,'CRUCE OPORTUNIDADES'!$C$10:$D$109,2,FALSE),"")</f>
        <v/>
      </c>
      <c r="AQ17" s="12" t="n">
        <v>16.05</v>
      </c>
      <c r="AR17" s="12">
        <f>IFERROR(VLOOKUP(AQ17,'CRUCE OPORTUNIDADES'!$C$10:$D$109,2,FALSE),"")</f>
        <v/>
      </c>
      <c r="AS17" s="12" t="n">
        <v>17.05</v>
      </c>
      <c r="AT17" s="12">
        <f>IFERROR(VLOOKUP(AS17,'CRUCE OPORTUNIDADES'!$C$10:$D$109,2,FALSE),"")</f>
        <v/>
      </c>
      <c r="AU17" s="12" t="n">
        <v>18.05</v>
      </c>
      <c r="AV17" s="12">
        <f>IFERROR(VLOOKUP(AU17,'CRUCE OPORTUNIDADES'!$C$10:$D$109,2,FALSE),"")</f>
        <v/>
      </c>
      <c r="AW17" s="12" t="n">
        <v>19.05</v>
      </c>
      <c r="AX17" s="12">
        <f>IFERROR(VLOOKUP(AW17,'CRUCE OPORTUNIDADES'!$C$10:$D$109,2,FALSE),"")</f>
        <v/>
      </c>
      <c r="AY17" s="12" t="n">
        <v>20.05</v>
      </c>
      <c r="AZ17" s="12">
        <f>IFERROR(VLOOKUP(AY17,'CRUCE OPORTUNIDADES'!$C$10:$D$109,2,FALSE),"")</f>
        <v/>
      </c>
      <c r="BA17" s="12" t="n">
        <v>21.05</v>
      </c>
      <c r="BB17" s="12">
        <f>IFERROR(VLOOKUP(BA17,'CRUCE OPORTUNIDADES'!$C$10:$D$109,2,FALSE),"")</f>
        <v/>
      </c>
      <c r="BC17" s="12" t="n">
        <v>22.05</v>
      </c>
      <c r="BD17" s="12">
        <f>IFERROR(VLOOKUP(BC17,'CRUCE OPORTUNIDADES'!$C$10:$D$109,2,FALSE),"")</f>
        <v/>
      </c>
      <c r="BE17" s="12" t="n">
        <v>23.05</v>
      </c>
      <c r="BF17" s="12">
        <f>IFERROR(VLOOKUP(BE17,'CRUCE OPORTUNIDADES'!$C$10:$D$109,2,FALSE),"")</f>
        <v/>
      </c>
      <c r="BG17" s="12" t="n">
        <v>24.05</v>
      </c>
      <c r="BH17" s="12">
        <f>IFERROR(VLOOKUP(BG17,'CRUCE OPORTUNIDADES'!$C$10:$D$109,2,FALSE),"")</f>
        <v/>
      </c>
      <c r="BI17" s="12" t="n">
        <v>25.05</v>
      </c>
      <c r="BJ17" s="12">
        <f>IFERROR(VLOOKUP(BI17,'CRUCE OPORTUNIDADES'!$C$10:$D$109,2,FALSE),"")</f>
        <v/>
      </c>
    </row>
    <row r="18" ht="15.75" customHeight="1">
      <c r="A18" s="292" t="n"/>
      <c r="B18" s="7" t="n"/>
      <c r="C18" s="593" t="inlineStr">
        <is>
          <t xml:space="preserve"> Zona de oportunidad favorable: Potencializar la oportunidad.</t>
        </is>
      </c>
      <c r="D18" s="743" t="n"/>
      <c r="E18" s="742" t="n"/>
      <c r="F18" s="82">
        <f>COUNTIF('CRUCE OPORTUNIDADES'!$AB$10:$AB$109,"FAVORABLE")</f>
        <v/>
      </c>
      <c r="G18" s="745" t="n"/>
      <c r="H18" s="745" t="n"/>
      <c r="I18" s="746" t="n"/>
      <c r="J18" s="735" t="n"/>
      <c r="K18" s="293" t="n"/>
      <c r="N18" s="12">
        <f>IF(N19&lt;&gt;""," -O","")</f>
        <v/>
      </c>
      <c r="P18" s="12">
        <f>IF(P19&lt;&gt;""," -O","")</f>
        <v/>
      </c>
      <c r="R18" s="12">
        <f>IF(R19&lt;&gt;""," -O","")</f>
        <v/>
      </c>
      <c r="T18" s="12">
        <f>IF(T19&lt;&gt;""," -O","")</f>
        <v/>
      </c>
      <c r="V18" s="12">
        <f>IF(V19&lt;&gt;""," -O","")</f>
        <v/>
      </c>
      <c r="X18" s="12">
        <f>IF(X19&lt;&gt;""," -O","")</f>
        <v/>
      </c>
      <c r="Z18" s="12">
        <f>IF(Z19&lt;&gt;""," -O","")</f>
        <v/>
      </c>
      <c r="AB18" s="12">
        <f>IF(AB19&lt;&gt;""," -O","")</f>
        <v/>
      </c>
      <c r="AD18" s="12">
        <f>IF(AD19&lt;&gt;""," -O","")</f>
        <v/>
      </c>
      <c r="AF18" s="12">
        <f>IF(AF19&lt;&gt;""," -O","")</f>
        <v/>
      </c>
      <c r="AH18" s="12">
        <f>IF(AH19&lt;&gt;""," -O","")</f>
        <v/>
      </c>
      <c r="AJ18" s="12">
        <f>IF(AJ19&lt;&gt;""," -O","")</f>
        <v/>
      </c>
      <c r="AL18" s="12">
        <f>IF(AL19&lt;&gt;""," -O","")</f>
        <v/>
      </c>
      <c r="AN18" s="12">
        <f>IF(AN19&lt;&gt;""," -O","")</f>
        <v/>
      </c>
      <c r="AP18" s="12">
        <f>IF(AP19&lt;&gt;""," -O","")</f>
        <v/>
      </c>
      <c r="AR18" s="12">
        <f>IF(AR19&lt;&gt;""," -O","")</f>
        <v/>
      </c>
      <c r="AT18" s="12">
        <f>IF(AT19&lt;&gt;""," -O","")</f>
        <v/>
      </c>
      <c r="AV18" s="12">
        <f>IF(AV19&lt;&gt;""," -O","")</f>
        <v/>
      </c>
      <c r="AX18" s="12">
        <f>IF(AX19&lt;&gt;""," -O","")</f>
        <v/>
      </c>
      <c r="AZ18" s="12">
        <f>IF(AZ19&lt;&gt;""," -O","")</f>
        <v/>
      </c>
      <c r="BB18" s="12">
        <f>IF(BB19&lt;&gt;""," -O","")</f>
        <v/>
      </c>
      <c r="BD18" s="12">
        <f>IF(BD19&lt;&gt;""," -O","")</f>
        <v/>
      </c>
      <c r="BF18" s="12">
        <f>IF(BF19&lt;&gt;""," -O","")</f>
        <v/>
      </c>
      <c r="BH18" s="12">
        <f>IF(BH19&lt;&gt;""," -O","")</f>
        <v/>
      </c>
      <c r="BJ18" s="12">
        <f>IF(BJ19&lt;&gt;""," -O","")</f>
        <v/>
      </c>
    </row>
    <row r="19" ht="15.75" customHeight="1">
      <c r="A19" s="292" t="n"/>
      <c r="B19" s="6" t="n"/>
      <c r="C19" s="593" t="inlineStr">
        <is>
          <t xml:space="preserve"> Zona de oportunidad alta: Potencializar la oportunidad.</t>
        </is>
      </c>
      <c r="D19" s="743" t="n"/>
      <c r="E19" s="742" t="n"/>
      <c r="F19" s="82">
        <f>COUNTIF('CRUCE OPORTUNIDADES'!$AB$10:$AB$109,"ALTO")</f>
        <v/>
      </c>
      <c r="G19" s="741" t="n"/>
      <c r="H19" s="741" t="n"/>
      <c r="I19" s="736" t="n"/>
      <c r="J19" s="738" t="n"/>
      <c r="K19" s="293" t="n"/>
      <c r="M19" s="12" t="n">
        <v>1.06</v>
      </c>
      <c r="N19" s="12">
        <f>IFERROR(VLOOKUP(M19,'CRUCE OPORTUNIDADES'!$C$10:$D$109,2,FALSE),"")</f>
        <v/>
      </c>
      <c r="O19" s="12" t="n">
        <v>2.06</v>
      </c>
      <c r="P19" s="12">
        <f>IFERROR(VLOOKUP(O19,'CRUCE OPORTUNIDADES'!$C$10:$D$109,2,FALSE),"")</f>
        <v/>
      </c>
      <c r="Q19" s="12" t="n">
        <v>3.06</v>
      </c>
      <c r="R19" s="12">
        <f>IFERROR(VLOOKUP(Q19,'CRUCE OPORTUNIDADES'!$C$10:$D$109,2,FALSE),"")</f>
        <v/>
      </c>
      <c r="S19" s="12" t="n">
        <v>4.06</v>
      </c>
      <c r="T19" s="12">
        <f>IFERROR(VLOOKUP(S19,'CRUCE OPORTUNIDADES'!$C$10:$D$109,2,FALSE),"")</f>
        <v/>
      </c>
      <c r="U19" s="12" t="n">
        <v>5.06</v>
      </c>
      <c r="V19" s="12">
        <f>IFERROR(VLOOKUP(U19,'CRUCE OPORTUNIDADES'!$C$10:$D$109,2,FALSE),"")</f>
        <v/>
      </c>
      <c r="W19" s="12" t="n">
        <v>6.06</v>
      </c>
      <c r="X19" s="12">
        <f>IFERROR(VLOOKUP(W19,'CRUCE OPORTUNIDADES'!$C$10:$D$109,2,FALSE),"")</f>
        <v/>
      </c>
      <c r="Y19" s="12" t="n">
        <v>7.06</v>
      </c>
      <c r="Z19" s="12">
        <f>IFERROR(VLOOKUP(Y19,'CRUCE OPORTUNIDADES'!$C$10:$D$109,2,FALSE),"")</f>
        <v/>
      </c>
      <c r="AA19" s="12" t="n">
        <v>8.06</v>
      </c>
      <c r="AB19" s="12">
        <f>IFERROR(VLOOKUP(AA19,'CRUCE OPORTUNIDADES'!$C$10:$D$109,2,FALSE),"")</f>
        <v/>
      </c>
      <c r="AC19" s="12" t="n">
        <v>9.06</v>
      </c>
      <c r="AD19" s="12">
        <f>IFERROR(VLOOKUP(AC19,'CRUCE OPORTUNIDADES'!$C$10:$D$109,2,FALSE),"")</f>
        <v/>
      </c>
      <c r="AE19" s="12" t="n">
        <v>10.06</v>
      </c>
      <c r="AF19" s="12">
        <f>IFERROR(VLOOKUP(AE19,'CRUCE OPORTUNIDADES'!$C$10:$D$109,2,FALSE),"")</f>
        <v/>
      </c>
      <c r="AG19" s="12" t="n">
        <v>11.06</v>
      </c>
      <c r="AH19" s="12">
        <f>IFERROR(VLOOKUP(AG19,'CRUCE OPORTUNIDADES'!$C$10:$D$109,2,FALSE),"")</f>
        <v/>
      </c>
      <c r="AI19" s="12" t="n">
        <v>12.06</v>
      </c>
      <c r="AJ19" s="12">
        <f>IFERROR(VLOOKUP(AI19,'CRUCE OPORTUNIDADES'!$C$10:$D$109,2,FALSE),"")</f>
        <v/>
      </c>
      <c r="AK19" s="12" t="n">
        <v>13.06</v>
      </c>
      <c r="AL19" s="12">
        <f>IFERROR(VLOOKUP(AK19,'CRUCE OPORTUNIDADES'!$C$10:$D$109,2,FALSE),"")</f>
        <v/>
      </c>
      <c r="AM19" s="12" t="n">
        <v>14.06</v>
      </c>
      <c r="AN19" s="12">
        <f>IFERROR(VLOOKUP(AM19,'CRUCE OPORTUNIDADES'!$C$10:$D$109,2,FALSE),"")</f>
        <v/>
      </c>
      <c r="AO19" s="12" t="n">
        <v>15.06</v>
      </c>
      <c r="AP19" s="12">
        <f>IFERROR(VLOOKUP(AO19,'CRUCE OPORTUNIDADES'!$C$10:$D$109,2,FALSE),"")</f>
        <v/>
      </c>
      <c r="AQ19" s="12" t="n">
        <v>16.06</v>
      </c>
      <c r="AR19" s="12">
        <f>IFERROR(VLOOKUP(AQ19,'CRUCE OPORTUNIDADES'!$C$10:$D$109,2,FALSE),"")</f>
        <v/>
      </c>
      <c r="AS19" s="12" t="n">
        <v>17.06</v>
      </c>
      <c r="AT19" s="12">
        <f>IFERROR(VLOOKUP(AS19,'CRUCE OPORTUNIDADES'!$C$10:$D$109,2,FALSE),"")</f>
        <v/>
      </c>
      <c r="AU19" s="12" t="n">
        <v>18.06</v>
      </c>
      <c r="AV19" s="12">
        <f>IFERROR(VLOOKUP(AU19,'CRUCE OPORTUNIDADES'!$C$10:$D$109,2,FALSE),"")</f>
        <v/>
      </c>
      <c r="AW19" s="12" t="n">
        <v>19.06</v>
      </c>
      <c r="AX19" s="12">
        <f>IFERROR(VLOOKUP(AW19,'CRUCE OPORTUNIDADES'!$C$10:$D$109,2,FALSE),"")</f>
        <v/>
      </c>
      <c r="AY19" s="12" t="n">
        <v>20.06</v>
      </c>
      <c r="AZ19" s="12">
        <f>IFERROR(VLOOKUP(AY19,'CRUCE OPORTUNIDADES'!$C$10:$D$109,2,FALSE),"")</f>
        <v/>
      </c>
      <c r="BA19" s="12" t="n">
        <v>21.06</v>
      </c>
      <c r="BB19" s="12">
        <f>IFERROR(VLOOKUP(BA19,'CRUCE OPORTUNIDADES'!$C$10:$D$109,2,FALSE),"")</f>
        <v/>
      </c>
      <c r="BC19" s="12" t="n">
        <v>22.06</v>
      </c>
      <c r="BD19" s="12">
        <f>IFERROR(VLOOKUP(BC19,'CRUCE OPORTUNIDADES'!$C$10:$D$109,2,FALSE),"")</f>
        <v/>
      </c>
      <c r="BE19" s="12" t="n">
        <v>23.06</v>
      </c>
      <c r="BF19" s="12">
        <f>IFERROR(VLOOKUP(BE19,'CRUCE OPORTUNIDADES'!$C$10:$D$109,2,FALSE),"")</f>
        <v/>
      </c>
      <c r="BG19" s="12" t="n">
        <v>24.06</v>
      </c>
      <c r="BH19" s="12">
        <f>IFERROR(VLOOKUP(BG19,'CRUCE OPORTUNIDADES'!$C$10:$D$109,2,FALSE),"")</f>
        <v/>
      </c>
      <c r="BI19" s="12" t="n">
        <v>25.06</v>
      </c>
      <c r="BJ19" s="12">
        <f>IFERROR(VLOOKUP(BI19,'CRUCE OPORTUNIDADES'!$C$10:$D$109,2,FALSE),"")</f>
        <v/>
      </c>
    </row>
    <row r="20">
      <c r="A20" s="292" t="n"/>
      <c r="B20" s="292" t="n"/>
      <c r="C20" s="292" t="n"/>
      <c r="D20" s="292" t="n"/>
      <c r="E20" s="292" t="n"/>
      <c r="F20" s="292" t="n"/>
      <c r="G20" s="292" t="n"/>
      <c r="H20" s="292" t="n"/>
      <c r="I20" s="292" t="n"/>
      <c r="J20" s="292" t="n"/>
      <c r="K20" s="293" t="n"/>
      <c r="N20" s="12">
        <f>IF(N21&lt;&gt;""," -O","")</f>
        <v/>
      </c>
      <c r="P20" s="12">
        <f>IF(P21&lt;&gt;""," -O","")</f>
        <v/>
      </c>
      <c r="R20" s="12">
        <f>IF(R21&lt;&gt;""," -O","")</f>
        <v/>
      </c>
      <c r="T20" s="12">
        <f>IF(T21&lt;&gt;""," -O","")</f>
        <v/>
      </c>
      <c r="V20" s="12">
        <f>IF(V21&lt;&gt;""," -O","")</f>
        <v/>
      </c>
      <c r="X20" s="12">
        <f>IF(X21&lt;&gt;""," -O","")</f>
        <v/>
      </c>
      <c r="Z20" s="12">
        <f>IF(Z21&lt;&gt;""," -O","")</f>
        <v/>
      </c>
      <c r="AB20" s="12">
        <f>IF(AB21&lt;&gt;""," -O","")</f>
        <v/>
      </c>
      <c r="AD20" s="12">
        <f>IF(AD21&lt;&gt;""," -O","")</f>
        <v/>
      </c>
      <c r="AF20" s="12">
        <f>IF(AF21&lt;&gt;""," -O","")</f>
        <v/>
      </c>
      <c r="AH20" s="12">
        <f>IF(AH21&lt;&gt;""," -O","")</f>
        <v/>
      </c>
      <c r="AJ20" s="12">
        <f>IF(AJ21&lt;&gt;""," -O","")</f>
        <v/>
      </c>
      <c r="AL20" s="12">
        <f>IF(AL21&lt;&gt;""," -O","")</f>
        <v/>
      </c>
      <c r="AN20" s="12">
        <f>IF(AN21&lt;&gt;""," -O","")</f>
        <v/>
      </c>
      <c r="AP20" s="12">
        <f>IF(AP21&lt;&gt;""," -O","")</f>
        <v/>
      </c>
      <c r="AR20" s="12">
        <f>IF(AR21&lt;&gt;""," -O","")</f>
        <v/>
      </c>
      <c r="AT20" s="12">
        <f>IF(AT21&lt;&gt;""," -O","")</f>
        <v/>
      </c>
      <c r="AV20" s="12">
        <f>IF(AV21&lt;&gt;""," -O","")</f>
        <v/>
      </c>
      <c r="AX20" s="12">
        <f>IF(AX21&lt;&gt;""," -O","")</f>
        <v/>
      </c>
      <c r="AZ20" s="12">
        <f>IF(AZ21&lt;&gt;""," -O","")</f>
        <v/>
      </c>
      <c r="BB20" s="12">
        <f>IF(BB21&lt;&gt;""," -O","")</f>
        <v/>
      </c>
      <c r="BD20" s="12">
        <f>IF(BD21&lt;&gt;""," -O","")</f>
        <v/>
      </c>
      <c r="BF20" s="12">
        <f>IF(BF21&lt;&gt;""," -O","")</f>
        <v/>
      </c>
      <c r="BH20" s="12">
        <f>IF(BH21&lt;&gt;""," -O","")</f>
        <v/>
      </c>
      <c r="BJ20" s="12">
        <f>IF(BJ21&lt;&gt;""," -O","")</f>
        <v/>
      </c>
    </row>
    <row r="21" ht="71.55" customHeight="1">
      <c r="A21" s="292" t="n"/>
      <c r="B21" s="581" t="inlineStr">
        <is>
          <t>Diagonal 18 No. 20-29 Fusagasugá – Cundinamarca
Teléfono (601) 8281483 Línea Gratuita 018000180414
www.ucundinamarca.edu.co   E-mail: info@ucundinamarca.edu.co
NIT: 890.680.062-2</t>
        </is>
      </c>
      <c r="K21" s="292" t="n"/>
      <c r="M21" s="12" t="n">
        <v>1.07</v>
      </c>
      <c r="N21" s="12">
        <f>IFERROR(VLOOKUP(M21,'CRUCE OPORTUNIDADES'!$C$10:$D$109,2,FALSE),"")</f>
        <v/>
      </c>
      <c r="O21" s="12" t="n">
        <v>2.07</v>
      </c>
      <c r="P21" s="12">
        <f>IFERROR(VLOOKUP(O21,'CRUCE OPORTUNIDADES'!$C$10:$D$109,2,FALSE),"")</f>
        <v/>
      </c>
      <c r="Q21" s="12" t="n">
        <v>3.07</v>
      </c>
      <c r="R21" s="12">
        <f>IFERROR(VLOOKUP(Q21,'CRUCE OPORTUNIDADES'!$C$10:$D$109,2,FALSE),"")</f>
        <v/>
      </c>
      <c r="S21" s="12" t="n">
        <v>4.07</v>
      </c>
      <c r="T21" s="12">
        <f>IFERROR(VLOOKUP(S21,'CRUCE OPORTUNIDADES'!$C$10:$D$109,2,FALSE),"")</f>
        <v/>
      </c>
      <c r="U21" s="12" t="n">
        <v>5.07</v>
      </c>
      <c r="V21" s="12">
        <f>IFERROR(VLOOKUP(U21,'CRUCE OPORTUNIDADES'!$C$10:$D$109,2,FALSE),"")</f>
        <v/>
      </c>
      <c r="W21" s="12" t="n">
        <v>6.07</v>
      </c>
      <c r="X21" s="12">
        <f>IFERROR(VLOOKUP(W21,'CRUCE OPORTUNIDADES'!$C$10:$D$109,2,FALSE),"")</f>
        <v/>
      </c>
      <c r="Y21" s="12" t="n">
        <v>7.07</v>
      </c>
      <c r="Z21" s="12">
        <f>IFERROR(VLOOKUP(Y21,'CRUCE OPORTUNIDADES'!$C$10:$D$109,2,FALSE),"")</f>
        <v/>
      </c>
      <c r="AA21" s="12" t="n">
        <v>8.07</v>
      </c>
      <c r="AB21" s="12">
        <f>IFERROR(VLOOKUP(AA21,'CRUCE OPORTUNIDADES'!$C$10:$D$109,2,FALSE),"")</f>
        <v/>
      </c>
      <c r="AC21" s="12" t="n">
        <v>9.07</v>
      </c>
      <c r="AD21" s="12">
        <f>IFERROR(VLOOKUP(AC21,'CRUCE OPORTUNIDADES'!$C$10:$D$109,2,FALSE),"")</f>
        <v/>
      </c>
      <c r="AE21" s="12" t="n">
        <v>10.07</v>
      </c>
      <c r="AF21" s="12">
        <f>IFERROR(VLOOKUP(AE21,'CRUCE OPORTUNIDADES'!$C$10:$D$109,2,FALSE),"")</f>
        <v/>
      </c>
      <c r="AG21" s="12" t="n">
        <v>11.07</v>
      </c>
      <c r="AH21" s="12">
        <f>IFERROR(VLOOKUP(AG21,'CRUCE OPORTUNIDADES'!$C$10:$D$109,2,FALSE),"")</f>
        <v/>
      </c>
      <c r="AI21" s="12" t="n">
        <v>12.07</v>
      </c>
      <c r="AJ21" s="12">
        <f>IFERROR(VLOOKUP(AI21,'CRUCE OPORTUNIDADES'!$C$10:$D$109,2,FALSE),"")</f>
        <v/>
      </c>
      <c r="AK21" s="12" t="n">
        <v>13.07</v>
      </c>
      <c r="AL21" s="12">
        <f>IFERROR(VLOOKUP(AK21,'CRUCE OPORTUNIDADES'!$C$10:$D$109,2,FALSE),"")</f>
        <v/>
      </c>
      <c r="AM21" s="12" t="n">
        <v>14.07</v>
      </c>
      <c r="AN21" s="12">
        <f>IFERROR(VLOOKUP(AM21,'CRUCE OPORTUNIDADES'!$C$10:$D$109,2,FALSE),"")</f>
        <v/>
      </c>
      <c r="AO21" s="12" t="n">
        <v>15.07</v>
      </c>
      <c r="AP21" s="12">
        <f>IFERROR(VLOOKUP(AO21,'CRUCE OPORTUNIDADES'!$C$10:$D$109,2,FALSE),"")</f>
        <v/>
      </c>
      <c r="AQ21" s="12" t="n">
        <v>16.07</v>
      </c>
      <c r="AR21" s="12">
        <f>IFERROR(VLOOKUP(AQ21,'CRUCE OPORTUNIDADES'!$C$10:$D$109,2,FALSE),"")</f>
        <v/>
      </c>
      <c r="AS21" s="12" t="n">
        <v>17.07</v>
      </c>
      <c r="AT21" s="12">
        <f>IFERROR(VLOOKUP(AS21,'CRUCE OPORTUNIDADES'!$C$10:$D$109,2,FALSE),"")</f>
        <v/>
      </c>
      <c r="AU21" s="12" t="n">
        <v>18.07</v>
      </c>
      <c r="AV21" s="12">
        <f>IFERROR(VLOOKUP(AU21,'CRUCE OPORTUNIDADES'!$C$10:$D$109,2,FALSE),"")</f>
        <v/>
      </c>
      <c r="AW21" s="12" t="n">
        <v>19.07</v>
      </c>
      <c r="AX21" s="12">
        <f>IFERROR(VLOOKUP(AW21,'CRUCE OPORTUNIDADES'!$C$10:$D$109,2,FALSE),"")</f>
        <v/>
      </c>
      <c r="AY21" s="12" t="n">
        <v>20.07</v>
      </c>
      <c r="AZ21" s="12">
        <f>IFERROR(VLOOKUP(AY21,'CRUCE OPORTUNIDADES'!$C$10:$D$109,2,FALSE),"")</f>
        <v/>
      </c>
      <c r="BA21" s="12" t="n">
        <v>21.07</v>
      </c>
      <c r="BB21" s="12">
        <f>IFERROR(VLOOKUP(BA21,'CRUCE OPORTUNIDADES'!$C$10:$D$109,2,FALSE),"")</f>
        <v/>
      </c>
      <c r="BC21" s="12" t="n">
        <v>22.07</v>
      </c>
      <c r="BD21" s="12">
        <f>IFERROR(VLOOKUP(BC21,'CRUCE OPORTUNIDADES'!$C$10:$D$109,2,FALSE),"")</f>
        <v/>
      </c>
      <c r="BE21" s="12" t="n">
        <v>23.07</v>
      </c>
      <c r="BF21" s="12">
        <f>IFERROR(VLOOKUP(BE21,'CRUCE OPORTUNIDADES'!$C$10:$D$109,2,FALSE),"")</f>
        <v/>
      </c>
      <c r="BG21" s="12" t="n">
        <v>24.07</v>
      </c>
      <c r="BH21" s="12">
        <f>IFERROR(VLOOKUP(BG21,'CRUCE OPORTUNIDADES'!$C$10:$D$109,2,FALSE),"")</f>
        <v/>
      </c>
      <c r="BI21" s="12" t="n">
        <v>25.07</v>
      </c>
      <c r="BJ21" s="12">
        <f>IFERROR(VLOOKUP(BI21,'CRUCE OPORTUNIDADES'!$C$10:$D$109,2,FALSE),"")</f>
        <v/>
      </c>
    </row>
    <row r="22">
      <c r="A22" s="292" t="n"/>
      <c r="B22" s="270" t="n"/>
      <c r="C22" s="270" t="n"/>
      <c r="D22" s="270" t="n"/>
      <c r="E22" s="270" t="n"/>
      <c r="F22" s="270" t="n"/>
      <c r="G22" s="270" t="n"/>
      <c r="H22" s="270" t="n"/>
      <c r="I22" s="270" t="n"/>
      <c r="J22" s="270" t="n"/>
      <c r="K22" s="292" t="n"/>
      <c r="N22" s="12">
        <f>IF(N23&lt;&gt;""," -O","")</f>
        <v/>
      </c>
      <c r="P22" s="12">
        <f>IF(P23&lt;&gt;""," -O","")</f>
        <v/>
      </c>
      <c r="R22" s="12">
        <f>IF(R23&lt;&gt;""," -O","")</f>
        <v/>
      </c>
      <c r="T22" s="12">
        <f>IF(T23&lt;&gt;""," -O","")</f>
        <v/>
      </c>
      <c r="V22" s="12">
        <f>IF(V23&lt;&gt;""," -O","")</f>
        <v/>
      </c>
      <c r="X22" s="12">
        <f>IF(X23&lt;&gt;""," -O","")</f>
        <v/>
      </c>
      <c r="Z22" s="12">
        <f>IF(Z23&lt;&gt;""," -O","")</f>
        <v/>
      </c>
      <c r="AB22" s="12">
        <f>IF(AB23&lt;&gt;""," -O","")</f>
        <v/>
      </c>
      <c r="AD22" s="12">
        <f>IF(AD23&lt;&gt;""," -O","")</f>
        <v/>
      </c>
      <c r="AF22" s="12">
        <f>IF(AF23&lt;&gt;""," -O","")</f>
        <v/>
      </c>
      <c r="AH22" s="12">
        <f>IF(AH23&lt;&gt;""," -O","")</f>
        <v/>
      </c>
      <c r="AJ22" s="12">
        <f>IF(AJ23&lt;&gt;""," -O","")</f>
        <v/>
      </c>
      <c r="AL22" s="12">
        <f>IF(AL23&lt;&gt;""," -O","")</f>
        <v/>
      </c>
      <c r="AN22" s="12">
        <f>IF(AN23&lt;&gt;""," -O","")</f>
        <v/>
      </c>
      <c r="AP22" s="12">
        <f>IF(AP23&lt;&gt;""," -O","")</f>
        <v/>
      </c>
      <c r="AR22" s="12">
        <f>IF(AR23&lt;&gt;""," -O","")</f>
        <v/>
      </c>
      <c r="AT22" s="12">
        <f>IF(AT23&lt;&gt;""," -O","")</f>
        <v/>
      </c>
      <c r="AV22" s="12">
        <f>IF(AV23&lt;&gt;""," -O","")</f>
        <v/>
      </c>
      <c r="AX22" s="12">
        <f>IF(AX23&lt;&gt;""," -O","")</f>
        <v/>
      </c>
      <c r="AZ22" s="12">
        <f>IF(AZ23&lt;&gt;""," -O","")</f>
        <v/>
      </c>
      <c r="BB22" s="12">
        <f>IF(BB23&lt;&gt;""," -O","")</f>
        <v/>
      </c>
      <c r="BD22" s="12">
        <f>IF(BD23&lt;&gt;""," -O","")</f>
        <v/>
      </c>
      <c r="BF22" s="12">
        <f>IF(BF23&lt;&gt;""," -O","")</f>
        <v/>
      </c>
      <c r="BH22" s="12">
        <f>IF(BH23&lt;&gt;""," -O","")</f>
        <v/>
      </c>
      <c r="BJ22" s="12">
        <f>IF(BJ23&lt;&gt;""," -O","")</f>
        <v/>
      </c>
    </row>
    <row r="23" ht="39" customHeight="1">
      <c r="A23" s="292" t="n"/>
      <c r="B23" s="270" t="n"/>
      <c r="C23" s="582" t="inlineStr">
        <is>
          <t>Documento controlado por el Sistema de Gestión de la Calidad 
Asegúrese que corresponde a la última versión consultando el Portal Institucional</t>
        </is>
      </c>
      <c r="K23" s="292" t="n"/>
      <c r="M23" s="12" t="n">
        <v>1.08</v>
      </c>
      <c r="N23" s="12">
        <f>IFERROR(VLOOKUP(M23,'CRUCE OPORTUNIDADES'!$C$10:$D$109,2,FALSE),"")</f>
        <v/>
      </c>
      <c r="O23" s="12" t="n">
        <v>2.08</v>
      </c>
      <c r="P23" s="12">
        <f>IFERROR(VLOOKUP(O23,'CRUCE OPORTUNIDADES'!$C$10:$D$109,2,FALSE),"")</f>
        <v/>
      </c>
      <c r="Q23" s="12" t="n">
        <v>3.08</v>
      </c>
      <c r="R23" s="12">
        <f>IFERROR(VLOOKUP(Q23,'CRUCE OPORTUNIDADES'!$C$10:$D$109,2,FALSE),"")</f>
        <v/>
      </c>
      <c r="S23" s="12" t="n">
        <v>4.08</v>
      </c>
      <c r="T23" s="12">
        <f>IFERROR(VLOOKUP(S23,'CRUCE OPORTUNIDADES'!$C$10:$D$109,2,FALSE),"")</f>
        <v/>
      </c>
      <c r="U23" s="12" t="n">
        <v>5.08</v>
      </c>
      <c r="V23" s="12">
        <f>IFERROR(VLOOKUP(U23,'CRUCE OPORTUNIDADES'!$C$10:$D$109,2,FALSE),"")</f>
        <v/>
      </c>
      <c r="W23" s="12" t="n">
        <v>6.08</v>
      </c>
      <c r="X23" s="12">
        <f>IFERROR(VLOOKUP(W23,'CRUCE OPORTUNIDADES'!$C$10:$D$109,2,FALSE),"")</f>
        <v/>
      </c>
      <c r="Y23" s="12" t="n">
        <v>7.08</v>
      </c>
      <c r="Z23" s="12">
        <f>IFERROR(VLOOKUP(Y23,'CRUCE OPORTUNIDADES'!$C$10:$D$109,2,FALSE),"")</f>
        <v/>
      </c>
      <c r="AA23" s="12" t="n">
        <v>8.08</v>
      </c>
      <c r="AB23" s="12">
        <f>IFERROR(VLOOKUP(AA23,'CRUCE OPORTUNIDADES'!$C$10:$D$109,2,FALSE),"")</f>
        <v/>
      </c>
      <c r="AC23" s="12" t="n">
        <v>9.08</v>
      </c>
      <c r="AD23" s="12">
        <f>IFERROR(VLOOKUP(AC23,'CRUCE OPORTUNIDADES'!$C$10:$D$109,2,FALSE),"")</f>
        <v/>
      </c>
      <c r="AE23" s="12" t="n">
        <v>10.08</v>
      </c>
      <c r="AF23" s="12">
        <f>IFERROR(VLOOKUP(AE23,'CRUCE OPORTUNIDADES'!$C$10:$D$109,2,FALSE),"")</f>
        <v/>
      </c>
      <c r="AG23" s="12" t="n">
        <v>11.08</v>
      </c>
      <c r="AH23" s="12">
        <f>IFERROR(VLOOKUP(AG23,'CRUCE OPORTUNIDADES'!$C$10:$D$109,2,FALSE),"")</f>
        <v/>
      </c>
      <c r="AI23" s="12" t="n">
        <v>12.08</v>
      </c>
      <c r="AJ23" s="12">
        <f>IFERROR(VLOOKUP(AI23,'CRUCE OPORTUNIDADES'!$C$10:$D$109,2,FALSE),"")</f>
        <v/>
      </c>
      <c r="AK23" s="12" t="n">
        <v>13.08</v>
      </c>
      <c r="AL23" s="12">
        <f>IFERROR(VLOOKUP(AK23,'CRUCE OPORTUNIDADES'!$C$10:$D$109,2,FALSE),"")</f>
        <v/>
      </c>
      <c r="AM23" s="12" t="n">
        <v>14.08</v>
      </c>
      <c r="AN23" s="12">
        <f>IFERROR(VLOOKUP(AM23,'CRUCE OPORTUNIDADES'!$C$10:$D$109,2,FALSE),"")</f>
        <v/>
      </c>
      <c r="AO23" s="12" t="n">
        <v>15.08</v>
      </c>
      <c r="AP23" s="12">
        <f>IFERROR(VLOOKUP(AO23,'CRUCE OPORTUNIDADES'!$C$10:$D$109,2,FALSE),"")</f>
        <v/>
      </c>
      <c r="AQ23" s="12" t="n">
        <v>16.08</v>
      </c>
      <c r="AR23" s="12">
        <f>IFERROR(VLOOKUP(AQ23,'CRUCE OPORTUNIDADES'!$C$10:$D$109,2,FALSE),"")</f>
        <v/>
      </c>
      <c r="AS23" s="12" t="n">
        <v>17.08</v>
      </c>
      <c r="AT23" s="12">
        <f>IFERROR(VLOOKUP(AS23,'CRUCE OPORTUNIDADES'!$C$10:$D$109,2,FALSE),"")</f>
        <v/>
      </c>
      <c r="AU23" s="12" t="n">
        <v>18.08</v>
      </c>
      <c r="AV23" s="12">
        <f>IFERROR(VLOOKUP(AU23,'CRUCE OPORTUNIDADES'!$C$10:$D$109,2,FALSE),"")</f>
        <v/>
      </c>
      <c r="AW23" s="12" t="n">
        <v>19.08</v>
      </c>
      <c r="AX23" s="12">
        <f>IFERROR(VLOOKUP(AW23,'CRUCE OPORTUNIDADES'!$C$10:$D$109,2,FALSE),"")</f>
        <v/>
      </c>
      <c r="AY23" s="12" t="n">
        <v>20.08</v>
      </c>
      <c r="AZ23" s="12">
        <f>IFERROR(VLOOKUP(AY23,'CRUCE OPORTUNIDADES'!$C$10:$D$109,2,FALSE),"")</f>
        <v/>
      </c>
      <c r="BA23" s="12" t="n">
        <v>21.08</v>
      </c>
      <c r="BB23" s="12">
        <f>IFERROR(VLOOKUP(BA23,'CRUCE OPORTUNIDADES'!$C$10:$D$109,2,FALSE),"")</f>
        <v/>
      </c>
      <c r="BC23" s="12" t="n">
        <v>22.08</v>
      </c>
      <c r="BD23" s="12">
        <f>IFERROR(VLOOKUP(BC23,'CRUCE OPORTUNIDADES'!$C$10:$D$109,2,FALSE),"")</f>
        <v/>
      </c>
      <c r="BE23" s="12" t="n">
        <v>23.08</v>
      </c>
      <c r="BF23" s="12">
        <f>IFERROR(VLOOKUP(BE23,'CRUCE OPORTUNIDADES'!$C$10:$D$109,2,FALSE),"")</f>
        <v/>
      </c>
      <c r="BG23" s="12" t="n">
        <v>24.08</v>
      </c>
      <c r="BH23" s="12">
        <f>IFERROR(VLOOKUP(BG23,'CRUCE OPORTUNIDADES'!$C$10:$D$109,2,FALSE),"")</f>
        <v/>
      </c>
      <c r="BI23" s="12" t="n">
        <v>25.08</v>
      </c>
      <c r="BJ23" s="12">
        <f>IFERROR(VLOOKUP(BI23,'CRUCE OPORTUNIDADES'!$C$10:$D$109,2,FALSE),"")</f>
        <v/>
      </c>
    </row>
    <row r="24">
      <c r="D24" s="10">
        <f>CONCATENATE(AR19,AR20,AR21,AR22,AR23,AR24,AR25,AR27,AR28,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f>
        <v/>
      </c>
      <c r="E24" s="10">
        <f>CONCATENATE(AT19,AT20,AT21,AT22,AT23,AT24,AT25,AT27,AT28,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f>
        <v/>
      </c>
      <c r="F24" s="10">
        <f>CONCATENATE(AV19,AV20,AV21,AV22,AV23,AV24,AV25,AV27,AV28,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f>
        <v/>
      </c>
      <c r="G24" s="10">
        <f>CONCATENATE(AX19,AX20,AX21,AX22,AX23,AX24,AX25,AX27,AX28,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f>
        <v/>
      </c>
      <c r="I24" s="10">
        <f>CONCATENATE(AZ19,AZ20,AZ21,AZ22,AZ23,AZ24,AZ25,AZ27,AZ28,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f>
        <v/>
      </c>
      <c r="K24" s="10" t="n"/>
      <c r="N24" s="12">
        <f>IF(N25&lt;&gt;""," -O","")</f>
        <v/>
      </c>
      <c r="P24" s="12">
        <f>IF(P25&lt;&gt;""," -O","")</f>
        <v/>
      </c>
      <c r="R24" s="12">
        <f>IF(R25&lt;&gt;""," -O","")</f>
        <v/>
      </c>
      <c r="T24" s="12">
        <f>IF(T25&lt;&gt;""," -O","")</f>
        <v/>
      </c>
      <c r="V24" s="12">
        <f>IF(V25&lt;&gt;""," -O","")</f>
        <v/>
      </c>
      <c r="X24" s="12">
        <f>IF(X25&lt;&gt;""," -O","")</f>
        <v/>
      </c>
      <c r="Z24" s="12">
        <f>IF(Z25&lt;&gt;""," -O","")</f>
        <v/>
      </c>
      <c r="AB24" s="12">
        <f>IF(AB25&lt;&gt;""," -O","")</f>
        <v/>
      </c>
      <c r="AD24" s="12">
        <f>IF(AD25&lt;&gt;""," -O","")</f>
        <v/>
      </c>
      <c r="AF24" s="12">
        <f>IF(AF25&lt;&gt;""," -O","")</f>
        <v/>
      </c>
      <c r="AH24" s="12">
        <f>IF(AH25&lt;&gt;""," -O","")</f>
        <v/>
      </c>
      <c r="AJ24" s="12">
        <f>IF(AJ25&lt;&gt;""," -O","")</f>
        <v/>
      </c>
      <c r="AL24" s="12">
        <f>IF(AL25&lt;&gt;""," -O","")</f>
        <v/>
      </c>
      <c r="AN24" s="12">
        <f>IF(AN25&lt;&gt;""," -O","")</f>
        <v/>
      </c>
      <c r="AP24" s="12">
        <f>IF(AP25&lt;&gt;""," -O","")</f>
        <v/>
      </c>
      <c r="AR24" s="12">
        <f>IF(AR25&lt;&gt;""," -O","")</f>
        <v/>
      </c>
      <c r="AT24" s="12">
        <f>IF(AT25&lt;&gt;""," -O","")</f>
        <v/>
      </c>
      <c r="AV24" s="12">
        <f>IF(AV25&lt;&gt;""," -O","")</f>
        <v/>
      </c>
      <c r="AX24" s="12">
        <f>IF(AX25&lt;&gt;""," -O","")</f>
        <v/>
      </c>
      <c r="AZ24" s="12">
        <f>IF(AZ25&lt;&gt;""," -O","")</f>
        <v/>
      </c>
      <c r="BB24" s="12">
        <f>IF(BB25&lt;&gt;""," -O","")</f>
        <v/>
      </c>
      <c r="BD24" s="12">
        <f>IF(BD25&lt;&gt;""," -O","")</f>
        <v/>
      </c>
      <c r="BF24" s="12">
        <f>IF(BF25&lt;&gt;""," -O","")</f>
        <v/>
      </c>
      <c r="BH24" s="12">
        <f>IF(BH25&lt;&gt;""," -O","")</f>
        <v/>
      </c>
      <c r="BJ24" s="12">
        <f>IF(BJ25&lt;&gt;""," -O","")</f>
        <v/>
      </c>
    </row>
    <row r="25">
      <c r="D25" s="10">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0">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0">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0">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0">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0" t="n"/>
      <c r="M25" s="12" t="n">
        <v>1.09</v>
      </c>
      <c r="N25" s="12">
        <f>IFERROR(VLOOKUP(M25,'CRUCE OPORTUNIDADES'!$C$10:$D$109,2,FALSE),"")</f>
        <v/>
      </c>
      <c r="O25" s="12" t="n">
        <v>2.09</v>
      </c>
      <c r="P25" s="12">
        <f>IFERROR(VLOOKUP(O25,'CRUCE OPORTUNIDADES'!$C$10:$D$109,2,FALSE),"")</f>
        <v/>
      </c>
      <c r="Q25" s="12" t="n">
        <v>3.09</v>
      </c>
      <c r="R25" s="12">
        <f>IFERROR(VLOOKUP(Q25,'CRUCE OPORTUNIDADES'!$C$10:$D$109,2,FALSE),"")</f>
        <v/>
      </c>
      <c r="S25" s="12" t="n">
        <v>4.09</v>
      </c>
      <c r="T25" s="12">
        <f>IFERROR(VLOOKUP(S25,'CRUCE OPORTUNIDADES'!$C$10:$D$109,2,FALSE),"")</f>
        <v/>
      </c>
      <c r="U25" s="12" t="n">
        <v>5.09</v>
      </c>
      <c r="V25" s="12">
        <f>IFERROR(VLOOKUP(U25,'CRUCE OPORTUNIDADES'!$C$10:$D$109,2,FALSE),"")</f>
        <v/>
      </c>
      <c r="W25" s="12" t="n">
        <v>6.09</v>
      </c>
      <c r="X25" s="12">
        <f>IFERROR(VLOOKUP(W25,'CRUCE OPORTUNIDADES'!$C$10:$D$109,2,FALSE),"")</f>
        <v/>
      </c>
      <c r="Y25" s="12" t="n">
        <v>7.09</v>
      </c>
      <c r="Z25" s="12">
        <f>IFERROR(VLOOKUP(Y25,'CRUCE OPORTUNIDADES'!$C$10:$D$109,2,FALSE),"")</f>
        <v/>
      </c>
      <c r="AA25" s="12" t="n">
        <v>8.09</v>
      </c>
      <c r="AB25" s="12">
        <f>IFERROR(VLOOKUP(AA25,'CRUCE OPORTUNIDADES'!$C$10:$D$109,2,FALSE),"")</f>
        <v/>
      </c>
      <c r="AC25" s="12" t="n">
        <v>9.09</v>
      </c>
      <c r="AD25" s="12">
        <f>IFERROR(VLOOKUP(AC25,'CRUCE OPORTUNIDADES'!$C$10:$D$109,2,FALSE),"")</f>
        <v/>
      </c>
      <c r="AE25" s="12" t="n">
        <v>10.09</v>
      </c>
      <c r="AF25" s="12">
        <f>IFERROR(VLOOKUP(AE25,'CRUCE OPORTUNIDADES'!$C$10:$D$109,2,FALSE),"")</f>
        <v/>
      </c>
      <c r="AG25" s="12" t="n">
        <v>11.09</v>
      </c>
      <c r="AH25" s="12">
        <f>IFERROR(VLOOKUP(AG25,'CRUCE OPORTUNIDADES'!$C$10:$D$109,2,FALSE),"")</f>
        <v/>
      </c>
      <c r="AI25" s="12" t="n">
        <v>12.09</v>
      </c>
      <c r="AJ25" s="12">
        <f>IFERROR(VLOOKUP(AI25,'CRUCE OPORTUNIDADES'!$C$10:$D$109,2,FALSE),"")</f>
        <v/>
      </c>
      <c r="AK25" s="12" t="n">
        <v>13.09</v>
      </c>
      <c r="AL25" s="12">
        <f>IFERROR(VLOOKUP(AK25,'CRUCE OPORTUNIDADES'!$C$10:$D$109,2,FALSE),"")</f>
        <v/>
      </c>
      <c r="AM25" s="12" t="n">
        <v>14.09</v>
      </c>
      <c r="AN25" s="12">
        <f>IFERROR(VLOOKUP(AM25,'CRUCE OPORTUNIDADES'!$C$10:$D$109,2,FALSE),"")</f>
        <v/>
      </c>
      <c r="AO25" s="12" t="n">
        <v>15.09</v>
      </c>
      <c r="AP25" s="12">
        <f>IFERROR(VLOOKUP(AO25,'CRUCE OPORTUNIDADES'!$C$10:$D$109,2,FALSE),"")</f>
        <v/>
      </c>
      <c r="AQ25" s="12" t="n">
        <v>16.09</v>
      </c>
      <c r="AR25" s="12">
        <f>IFERROR(VLOOKUP(AQ25,'CRUCE OPORTUNIDADES'!$C$10:$D$109,2,FALSE),"")</f>
        <v/>
      </c>
      <c r="AS25" s="12" t="n">
        <v>17.09</v>
      </c>
      <c r="AT25" s="12">
        <f>IFERROR(VLOOKUP(AS25,'CRUCE OPORTUNIDADES'!$C$10:$D$109,2,FALSE),"")</f>
        <v/>
      </c>
      <c r="AU25" s="12" t="n">
        <v>18.09</v>
      </c>
      <c r="AV25" s="12">
        <f>IFERROR(VLOOKUP(AU25,'CRUCE OPORTUNIDADES'!$C$10:$D$109,2,FALSE),"")</f>
        <v/>
      </c>
      <c r="AW25" s="12" t="n">
        <v>19.09</v>
      </c>
      <c r="AX25" s="12">
        <f>IFERROR(VLOOKUP(AW25,'CRUCE OPORTUNIDADES'!$C$10:$D$109,2,FALSE),"")</f>
        <v/>
      </c>
      <c r="AY25" s="12" t="n">
        <v>20.09</v>
      </c>
      <c r="AZ25" s="12">
        <f>IFERROR(VLOOKUP(AY25,'CRUCE OPORTUNIDADES'!$C$10:$D$109,2,FALSE),"")</f>
        <v/>
      </c>
      <c r="BA25" s="12" t="n">
        <v>21.09</v>
      </c>
      <c r="BB25" s="12">
        <f>IFERROR(VLOOKUP(BA25,'CRUCE OPORTUNIDADES'!$C$10:$D$109,2,FALSE),"")</f>
        <v/>
      </c>
      <c r="BC25" s="12" t="n">
        <v>22.09</v>
      </c>
      <c r="BD25" s="12">
        <f>IFERROR(VLOOKUP(BC25,'CRUCE OPORTUNIDADES'!$C$10:$D$109,2,FALSE),"")</f>
        <v/>
      </c>
      <c r="BE25" s="12" t="n">
        <v>23.09</v>
      </c>
      <c r="BF25" s="12">
        <f>IFERROR(VLOOKUP(BE25,'CRUCE OPORTUNIDADES'!$C$10:$D$109,2,FALSE),"")</f>
        <v/>
      </c>
      <c r="BG25" s="12" t="n">
        <v>24.09</v>
      </c>
      <c r="BH25" s="12">
        <f>IFERROR(VLOOKUP(BG25,'CRUCE OPORTUNIDADES'!$C$10:$D$109,2,FALSE),"")</f>
        <v/>
      </c>
      <c r="BI25" s="12" t="n">
        <v>25.09</v>
      </c>
      <c r="BJ25" s="12">
        <f>IFERROR(VLOOKUP(BI25,'CRUCE OPORTUNIDADES'!$C$10:$D$109,2,FALSE),"")</f>
        <v/>
      </c>
    </row>
    <row r="26">
      <c r="K26" s="10" t="n"/>
      <c r="N26" s="12">
        <f>IF(N27&lt;&gt;""," -O","")</f>
        <v/>
      </c>
      <c r="P26" s="12">
        <f>IF(P27&lt;&gt;""," -O","")</f>
        <v/>
      </c>
      <c r="R26" s="12">
        <f>IF(R27&lt;&gt;""," -O","")</f>
        <v/>
      </c>
      <c r="T26" s="12">
        <f>IF(T27&lt;&gt;""," -O","")</f>
        <v/>
      </c>
      <c r="V26" s="12">
        <f>IF(V27&lt;&gt;""," -O","")</f>
        <v/>
      </c>
      <c r="X26" s="12">
        <f>IF(X27&lt;&gt;""," -O","")</f>
        <v/>
      </c>
      <c r="Z26" s="12">
        <f>IF(Z27&lt;&gt;""," -O","")</f>
        <v/>
      </c>
      <c r="AB26" s="12">
        <f>IF(AB27&lt;&gt;""," -O","")</f>
        <v/>
      </c>
      <c r="AD26" s="12">
        <f>IF(AD27&lt;&gt;""," -O","")</f>
        <v/>
      </c>
      <c r="AF26" s="12">
        <f>IF(AF27&lt;&gt;""," -O","")</f>
        <v/>
      </c>
      <c r="AH26" s="12">
        <f>IF(AH27&lt;&gt;""," -O","")</f>
        <v/>
      </c>
      <c r="AJ26" s="12">
        <f>IF(AJ27&lt;&gt;""," -O","")</f>
        <v/>
      </c>
      <c r="AL26" s="12">
        <f>IF(AL27&lt;&gt;""," -O","")</f>
        <v/>
      </c>
      <c r="AN26" s="12">
        <f>IF(AN27&lt;&gt;""," -O","")</f>
        <v/>
      </c>
      <c r="AP26" s="12">
        <f>IF(AP27&lt;&gt;""," -O","")</f>
        <v/>
      </c>
      <c r="AR26" s="12">
        <f>IF(AR27&lt;&gt;""," -O","")</f>
        <v/>
      </c>
      <c r="AT26" s="12">
        <f>IF(AT27&lt;&gt;""," -O","")</f>
        <v/>
      </c>
      <c r="AV26" s="12">
        <f>IF(AV27&lt;&gt;""," -O","")</f>
        <v/>
      </c>
      <c r="AX26" s="12">
        <f>IF(AX27&lt;&gt;""," -O","")</f>
        <v/>
      </c>
      <c r="AZ26" s="12">
        <f>IF(AZ27&lt;&gt;""," -O","")</f>
        <v/>
      </c>
      <c r="BB26" s="12">
        <f>IF(BB27&lt;&gt;""," -O","")</f>
        <v/>
      </c>
      <c r="BD26" s="12">
        <f>IF(BD27&lt;&gt;""," -O","")</f>
        <v/>
      </c>
      <c r="BF26" s="12">
        <f>IF(BF27&lt;&gt;""," -O","")</f>
        <v/>
      </c>
      <c r="BH26" s="12">
        <f>IF(BH27&lt;&gt;""," -O","")</f>
        <v/>
      </c>
      <c r="BJ26" s="12">
        <f>IF(BJ27&lt;&gt;""," -O","")</f>
        <v/>
      </c>
    </row>
    <row r="27">
      <c r="K27" s="10" t="n"/>
      <c r="M27" s="12" t="n">
        <v>1.1</v>
      </c>
      <c r="N27" s="12">
        <f>IFERROR(VLOOKUP(M27,'CRUCE OPORTUNIDADES'!$C$10:$D$109,2,FALSE),"")</f>
        <v/>
      </c>
      <c r="O27" s="12" t="n">
        <v>2.1</v>
      </c>
      <c r="P27" s="12">
        <f>IFERROR(VLOOKUP(O27,'CRUCE OPORTUNIDADES'!$C$10:$D$109,2,FALSE),"")</f>
        <v/>
      </c>
      <c r="Q27" s="12" t="n">
        <v>3.1</v>
      </c>
      <c r="R27" s="12">
        <f>IFERROR(VLOOKUP(Q27,'CRUCE OPORTUNIDADES'!$C$10:$D$109,2,FALSE),"")</f>
        <v/>
      </c>
      <c r="S27" s="12" t="n">
        <v>4.1</v>
      </c>
      <c r="T27" s="12">
        <f>IFERROR(VLOOKUP(S27,'CRUCE OPORTUNIDADES'!$C$10:$D$109,2,FALSE),"")</f>
        <v/>
      </c>
      <c r="U27" s="12" t="n">
        <v>5.1</v>
      </c>
      <c r="V27" s="12">
        <f>IFERROR(VLOOKUP(U27,'CRUCE OPORTUNIDADES'!$C$10:$D$109,2,FALSE),"")</f>
        <v/>
      </c>
      <c r="W27" s="12" t="n">
        <v>6.1</v>
      </c>
      <c r="X27" s="12">
        <f>IFERROR(VLOOKUP(W27,'CRUCE OPORTUNIDADES'!$C$10:$D$109,2,FALSE),"")</f>
        <v/>
      </c>
      <c r="Y27" s="12" t="n">
        <v>7.1</v>
      </c>
      <c r="Z27" s="12">
        <f>IFERROR(VLOOKUP(Y27,'CRUCE OPORTUNIDADES'!$C$10:$D$109,2,FALSE),"")</f>
        <v/>
      </c>
      <c r="AA27" s="12" t="n">
        <v>8.1</v>
      </c>
      <c r="AB27" s="12">
        <f>IFERROR(VLOOKUP(AA27,'CRUCE OPORTUNIDADES'!$C$10:$D$109,2,FALSE),"")</f>
        <v/>
      </c>
      <c r="AC27" s="12" t="n">
        <v>9.1</v>
      </c>
      <c r="AD27" s="12">
        <f>IFERROR(VLOOKUP(AC27,'CRUCE OPORTUNIDADES'!$C$10:$D$109,2,FALSE),"")</f>
        <v/>
      </c>
      <c r="AE27" s="12" t="n">
        <v>10.1</v>
      </c>
      <c r="AF27" s="12">
        <f>IFERROR(VLOOKUP(AE27,'CRUCE OPORTUNIDADES'!$C$10:$D$109,2,FALSE),"")</f>
        <v/>
      </c>
      <c r="AG27" s="12" t="n">
        <v>11.1</v>
      </c>
      <c r="AH27" s="12">
        <f>IFERROR(VLOOKUP(AG27,'CRUCE OPORTUNIDADES'!$C$10:$D$109,2,FALSE),"")</f>
        <v/>
      </c>
      <c r="AI27" s="12" t="n">
        <v>12.1</v>
      </c>
      <c r="AJ27" s="12">
        <f>IFERROR(VLOOKUP(AI27,'CRUCE OPORTUNIDADES'!$C$10:$D$109,2,FALSE),"")</f>
        <v/>
      </c>
      <c r="AK27" s="12" t="n">
        <v>13.1</v>
      </c>
      <c r="AL27" s="12">
        <f>IFERROR(VLOOKUP(AK27,'CRUCE OPORTUNIDADES'!$C$10:$D$109,2,FALSE),"")</f>
        <v/>
      </c>
      <c r="AM27" s="12" t="n">
        <v>14.1</v>
      </c>
      <c r="AN27" s="12">
        <f>IFERROR(VLOOKUP(AM27,'CRUCE OPORTUNIDADES'!$C$10:$D$109,2,FALSE),"")</f>
        <v/>
      </c>
      <c r="AO27" s="12" t="n">
        <v>15.1</v>
      </c>
      <c r="AP27" s="12">
        <f>IFERROR(VLOOKUP(AO27,'CRUCE OPORTUNIDADES'!$C$10:$D$109,2,FALSE),"")</f>
        <v/>
      </c>
      <c r="AQ27" s="12" t="n">
        <v>16.1</v>
      </c>
      <c r="AR27" s="12">
        <f>IFERROR(VLOOKUP(AQ27,'CRUCE OPORTUNIDADES'!$C$10:$D$109,2,FALSE),"")</f>
        <v/>
      </c>
      <c r="AS27" s="12" t="n">
        <v>17.1</v>
      </c>
      <c r="AT27" s="12">
        <f>IFERROR(VLOOKUP(AS27,'CRUCE OPORTUNIDADES'!$C$10:$D$109,2,FALSE),"")</f>
        <v/>
      </c>
      <c r="AU27" s="12" t="n">
        <v>18.1</v>
      </c>
      <c r="AV27" s="12">
        <f>IFERROR(VLOOKUP(AU27,'CRUCE OPORTUNIDADES'!$C$10:$D$109,2,FALSE),"")</f>
        <v/>
      </c>
      <c r="AW27" s="12" t="n">
        <v>19.1</v>
      </c>
      <c r="AX27" s="12">
        <f>IFERROR(VLOOKUP(AW27,'CRUCE OPORTUNIDADES'!$C$10:$D$109,2,FALSE),"")</f>
        <v/>
      </c>
      <c r="AY27" s="12" t="n">
        <v>20.1</v>
      </c>
      <c r="AZ27" s="12">
        <f>IFERROR(VLOOKUP(AY27,'CRUCE OPORTUNIDADES'!$C$10:$D$109,2,FALSE),"")</f>
        <v/>
      </c>
      <c r="BA27" s="12" t="n">
        <v>21.1</v>
      </c>
      <c r="BB27" s="12">
        <f>IFERROR(VLOOKUP(BA27,'CRUCE OPORTUNIDADES'!$C$10:$D$109,2,FALSE),"")</f>
        <v/>
      </c>
      <c r="BC27" s="12" t="n">
        <v>22.1</v>
      </c>
      <c r="BD27" s="12">
        <f>IFERROR(VLOOKUP(BC27,'CRUCE OPORTUNIDADES'!$C$10:$D$109,2,FALSE),"")</f>
        <v/>
      </c>
      <c r="BE27" s="12" t="n">
        <v>23.1</v>
      </c>
      <c r="BF27" s="12">
        <f>IFERROR(VLOOKUP(BE27,'CRUCE OPORTUNIDADES'!$C$10:$D$109,2,FALSE),"")</f>
        <v/>
      </c>
      <c r="BG27" s="12" t="n">
        <v>24.1</v>
      </c>
      <c r="BH27" s="12">
        <f>IFERROR(VLOOKUP(BG27,'CRUCE OPORTUNIDADES'!$C$10:$D$109,2,FALSE),"")</f>
        <v/>
      </c>
      <c r="BI27" s="12" t="n">
        <v>25.1</v>
      </c>
      <c r="BJ27" s="12">
        <f>IFERROR(VLOOKUP(BI27,'CRUCE OPORTUNIDADES'!$C$10:$D$109,2,FALSE),"")</f>
        <v/>
      </c>
    </row>
    <row r="28">
      <c r="N28" s="12">
        <f>IF(N29&lt;&gt;""," -O","")</f>
        <v/>
      </c>
      <c r="P28" s="12">
        <f>IF(P29&lt;&gt;""," -O","")</f>
        <v/>
      </c>
      <c r="R28" s="12">
        <f>IF(R29&lt;&gt;""," -O","")</f>
        <v/>
      </c>
      <c r="T28" s="12">
        <f>IF(T29&lt;&gt;""," -O","")</f>
        <v/>
      </c>
      <c r="V28" s="12">
        <f>IF(V29&lt;&gt;""," -O","")</f>
        <v/>
      </c>
      <c r="X28" s="12">
        <f>IF(X29&lt;&gt;""," -O","")</f>
        <v/>
      </c>
      <c r="Z28" s="12">
        <f>IF(Z29&lt;&gt;""," -O","")</f>
        <v/>
      </c>
      <c r="AB28" s="12">
        <f>IF(AB29&lt;&gt;""," -O","")</f>
        <v/>
      </c>
      <c r="AD28" s="12">
        <f>IF(AD29&lt;&gt;""," -O","")</f>
        <v/>
      </c>
      <c r="AF28" s="12">
        <f>IF(AF29&lt;&gt;""," -O","")</f>
        <v/>
      </c>
      <c r="AH28" s="12">
        <f>IF(AH29&lt;&gt;""," -O","")</f>
        <v/>
      </c>
      <c r="AJ28" s="12">
        <f>IF(AJ29&lt;&gt;""," -O","")</f>
        <v/>
      </c>
      <c r="AL28" s="12">
        <f>IF(AL29&lt;&gt;""," -O","")</f>
        <v/>
      </c>
      <c r="AN28" s="12">
        <f>IF(AN29&lt;&gt;""," -O","")</f>
        <v/>
      </c>
      <c r="AP28" s="12">
        <f>IF(AP29&lt;&gt;""," -O","")</f>
        <v/>
      </c>
      <c r="AR28" s="12">
        <f>IF(AR29&lt;&gt;""," -O","")</f>
        <v/>
      </c>
      <c r="AT28" s="12">
        <f>IF(AT29&lt;&gt;""," -O","")</f>
        <v/>
      </c>
      <c r="AV28" s="12">
        <f>IF(AV29&lt;&gt;""," -O","")</f>
        <v/>
      </c>
      <c r="AX28" s="12">
        <f>IF(AX29&lt;&gt;""," -O","")</f>
        <v/>
      </c>
      <c r="AZ28" s="12">
        <f>IF(AZ29&lt;&gt;""," -O","")</f>
        <v/>
      </c>
      <c r="BB28" s="12">
        <f>IF(BB29&lt;&gt;""," -O","")</f>
        <v/>
      </c>
      <c r="BD28" s="12">
        <f>IF(BD29&lt;&gt;""," -O","")</f>
        <v/>
      </c>
      <c r="BF28" s="12">
        <f>IF(BF29&lt;&gt;""," -O","")</f>
        <v/>
      </c>
      <c r="BH28" s="12">
        <f>IF(BH29&lt;&gt;""," -O","")</f>
        <v/>
      </c>
      <c r="BJ28" s="12">
        <f>IF(BJ29&lt;&gt;""," -O","")</f>
        <v/>
      </c>
    </row>
    <row r="29">
      <c r="M29" s="12" t="n">
        <v>1.11</v>
      </c>
      <c r="N29" s="12">
        <f>IFERROR(VLOOKUP(M29,'CRUCE OPORTUNIDADES'!$C$10:$D$109,2,FALSE),"")</f>
        <v/>
      </c>
      <c r="O29" s="12" t="n">
        <v>2.11</v>
      </c>
      <c r="P29" s="12">
        <f>IFERROR(VLOOKUP(O29,'CRUCE OPORTUNIDADES'!$C$10:$D$109,2,FALSE),"")</f>
        <v/>
      </c>
      <c r="Q29" s="12" t="n">
        <v>3.11</v>
      </c>
      <c r="R29" s="12">
        <f>IFERROR(VLOOKUP(Q29,'CRUCE OPORTUNIDADES'!$C$10:$D$109,2,FALSE),"")</f>
        <v/>
      </c>
      <c r="S29" s="12" t="n">
        <v>4.11</v>
      </c>
      <c r="T29" s="12">
        <f>IFERROR(VLOOKUP(S29,'CRUCE OPORTUNIDADES'!$C$10:$D$109,2,FALSE),"")</f>
        <v/>
      </c>
      <c r="U29" s="12" t="n">
        <v>5.11</v>
      </c>
      <c r="V29" s="12">
        <f>IFERROR(VLOOKUP(U29,'CRUCE OPORTUNIDADES'!$C$10:$D$109,2,FALSE),"")</f>
        <v/>
      </c>
      <c r="W29" s="12" t="n">
        <v>6.11</v>
      </c>
      <c r="X29" s="12">
        <f>IFERROR(VLOOKUP(W29,'CRUCE OPORTUNIDADES'!$C$10:$D$109,2,FALSE),"")</f>
        <v/>
      </c>
      <c r="Y29" s="12" t="n">
        <v>7.11</v>
      </c>
      <c r="Z29" s="12">
        <f>IFERROR(VLOOKUP(Y29,'CRUCE OPORTUNIDADES'!$C$10:$D$109,2,FALSE),"")</f>
        <v/>
      </c>
      <c r="AA29" s="12" t="n">
        <v>8.109999999999999</v>
      </c>
      <c r="AB29" s="12">
        <f>IFERROR(VLOOKUP(AA29,'CRUCE OPORTUNIDADES'!$C$10:$D$109,2,FALSE),"")</f>
        <v/>
      </c>
      <c r="AC29" s="12" t="n">
        <v>9.109999999999999</v>
      </c>
      <c r="AD29" s="12">
        <f>IFERROR(VLOOKUP(AC29,'CRUCE OPORTUNIDADES'!$C$10:$D$109,2,FALSE),"")</f>
        <v/>
      </c>
      <c r="AE29" s="12" t="n">
        <v>10.11</v>
      </c>
      <c r="AF29" s="12">
        <f>IFERROR(VLOOKUP(AE29,'CRUCE OPORTUNIDADES'!$C$10:$D$109,2,FALSE),"")</f>
        <v/>
      </c>
      <c r="AG29" s="12" t="n">
        <v>11.11</v>
      </c>
      <c r="AH29" s="12">
        <f>IFERROR(VLOOKUP(AG29,'CRUCE OPORTUNIDADES'!$C$10:$D$109,2,FALSE),"")</f>
        <v/>
      </c>
      <c r="AI29" s="12" t="n">
        <v>12.11</v>
      </c>
      <c r="AJ29" s="12">
        <f>IFERROR(VLOOKUP(AI29,'CRUCE OPORTUNIDADES'!$C$10:$D$109,2,FALSE),"")</f>
        <v/>
      </c>
      <c r="AK29" s="12" t="n">
        <v>13.11</v>
      </c>
      <c r="AL29" s="12">
        <f>IFERROR(VLOOKUP(AK29,'CRUCE OPORTUNIDADES'!$C$10:$D$109,2,FALSE),"")</f>
        <v/>
      </c>
      <c r="AM29" s="12" t="n">
        <v>14.11</v>
      </c>
      <c r="AN29" s="12">
        <f>IFERROR(VLOOKUP(AM29,'CRUCE OPORTUNIDADES'!$C$10:$D$109,2,FALSE),"")</f>
        <v/>
      </c>
      <c r="AO29" s="12" t="n">
        <v>15.11</v>
      </c>
      <c r="AP29" s="12">
        <f>IFERROR(VLOOKUP(AO29,'CRUCE OPORTUNIDADES'!$C$10:$D$109,2,FALSE),"")</f>
        <v/>
      </c>
      <c r="AQ29" s="12" t="n">
        <v>16.11</v>
      </c>
      <c r="AR29" s="12">
        <f>IFERROR(VLOOKUP(AQ29,'CRUCE OPORTUNIDADES'!$C$10:$D$109,2,FALSE),"")</f>
        <v/>
      </c>
      <c r="AS29" s="12" t="n">
        <v>17.11</v>
      </c>
      <c r="AT29" s="12">
        <f>IFERROR(VLOOKUP(AS29,'CRUCE OPORTUNIDADES'!$C$10:$D$109,2,FALSE),"")</f>
        <v/>
      </c>
      <c r="AU29" s="12" t="n">
        <v>18.11</v>
      </c>
      <c r="AV29" s="12">
        <f>IFERROR(VLOOKUP(AU29,'CRUCE OPORTUNIDADES'!$C$10:$D$109,2,FALSE),"")</f>
        <v/>
      </c>
      <c r="AW29" s="12" t="n">
        <v>19.11</v>
      </c>
      <c r="AX29" s="12">
        <f>IFERROR(VLOOKUP(AW29,'CRUCE OPORTUNIDADES'!$C$10:$D$109,2,FALSE),"")</f>
        <v/>
      </c>
      <c r="AY29" s="12" t="n">
        <v>20.11</v>
      </c>
      <c r="AZ29" s="12">
        <f>IFERROR(VLOOKUP(AY29,'CRUCE OPORTUNIDADES'!$C$10:$D$109,2,FALSE),"")</f>
        <v/>
      </c>
      <c r="BA29" s="12" t="n">
        <v>21.11</v>
      </c>
      <c r="BB29" s="12">
        <f>IFERROR(VLOOKUP(BA29,'CRUCE OPORTUNIDADES'!$C$10:$D$109,2,FALSE),"")</f>
        <v/>
      </c>
      <c r="BC29" s="12" t="n">
        <v>22.11</v>
      </c>
      <c r="BD29" s="12">
        <f>IFERROR(VLOOKUP(BC29,'CRUCE OPORTUNIDADES'!$C$10:$D$109,2,FALSE),"")</f>
        <v/>
      </c>
      <c r="BE29" s="12" t="n">
        <v>23.11</v>
      </c>
      <c r="BF29" s="12">
        <f>IFERROR(VLOOKUP(BE29,'CRUCE OPORTUNIDADES'!$C$10:$D$109,2,FALSE),"")</f>
        <v/>
      </c>
      <c r="BG29" s="12" t="n">
        <v>24.11</v>
      </c>
      <c r="BH29" s="12">
        <f>IFERROR(VLOOKUP(BG29,'CRUCE OPORTUNIDADES'!$C$10:$D$109,2,FALSE),"")</f>
        <v/>
      </c>
      <c r="BI29" s="12" t="n">
        <v>25.11</v>
      </c>
      <c r="BJ29" s="12">
        <f>IFERROR(VLOOKUP(BI29,'CRUCE OPORTUNIDADES'!$C$10:$D$109,2,FALSE),"")</f>
        <v/>
      </c>
    </row>
    <row r="30">
      <c r="N30" s="12">
        <f>IF(N31&lt;&gt;""," -O","")</f>
        <v/>
      </c>
      <c r="P30" s="12">
        <f>IF(P31&lt;&gt;""," -O","")</f>
        <v/>
      </c>
      <c r="R30" s="12">
        <f>IF(R31&lt;&gt;""," -O","")</f>
        <v/>
      </c>
      <c r="T30" s="12">
        <f>IF(T31&lt;&gt;""," -O","")</f>
        <v/>
      </c>
      <c r="V30" s="12">
        <f>IF(V31&lt;&gt;""," -O","")</f>
        <v/>
      </c>
      <c r="X30" s="12">
        <f>IF(X31&lt;&gt;""," -O","")</f>
        <v/>
      </c>
      <c r="Z30" s="12">
        <f>IF(Z31&lt;&gt;""," -O","")</f>
        <v/>
      </c>
      <c r="AB30" s="12">
        <f>IF(AB31&lt;&gt;""," -O","")</f>
        <v/>
      </c>
      <c r="AD30" s="12">
        <f>IF(AD31&lt;&gt;""," -O","")</f>
        <v/>
      </c>
      <c r="AF30" s="12">
        <f>IF(AF31&lt;&gt;""," -O","")</f>
        <v/>
      </c>
      <c r="AH30" s="12">
        <f>IF(AH31&lt;&gt;""," -O","")</f>
        <v/>
      </c>
      <c r="AJ30" s="12">
        <f>IF(AJ31&lt;&gt;""," -O","")</f>
        <v/>
      </c>
      <c r="AL30" s="12">
        <f>IF(AL31&lt;&gt;""," -O","")</f>
        <v/>
      </c>
      <c r="AN30" s="12">
        <f>IF(AN31&lt;&gt;""," -O","")</f>
        <v/>
      </c>
      <c r="AP30" s="12">
        <f>IF(AP31&lt;&gt;""," -O","")</f>
        <v/>
      </c>
      <c r="AR30" s="12">
        <f>IF(AR31&lt;&gt;""," -O","")</f>
        <v/>
      </c>
      <c r="AT30" s="12">
        <f>IF(AT31&lt;&gt;""," -O","")</f>
        <v/>
      </c>
      <c r="AV30" s="12">
        <f>IF(AV31&lt;&gt;""," -O","")</f>
        <v/>
      </c>
      <c r="AX30" s="12">
        <f>IF(AX31&lt;&gt;""," -O","")</f>
        <v/>
      </c>
      <c r="AZ30" s="12">
        <f>IF(AZ31&lt;&gt;""," -O","")</f>
        <v/>
      </c>
      <c r="BB30" s="12">
        <f>IF(BB31&lt;&gt;""," -O","")</f>
        <v/>
      </c>
      <c r="BD30" s="12">
        <f>IF(BD31&lt;&gt;""," -O","")</f>
        <v/>
      </c>
      <c r="BF30" s="12">
        <f>IF(BF31&lt;&gt;""," -O","")</f>
        <v/>
      </c>
      <c r="BH30" s="12">
        <f>IF(BH31&lt;&gt;""," -O","")</f>
        <v/>
      </c>
      <c r="BJ30" s="12">
        <f>IF(BJ31&lt;&gt;""," -O","")</f>
        <v/>
      </c>
    </row>
    <row r="31">
      <c r="M31" s="12" t="n">
        <v>1.12</v>
      </c>
      <c r="N31" s="12">
        <f>IFERROR(VLOOKUP(M31,'CRUCE OPORTUNIDADES'!$C$10:$D$109,2,FALSE),"")</f>
        <v/>
      </c>
      <c r="O31" s="12" t="n">
        <v>2.12</v>
      </c>
      <c r="P31" s="12">
        <f>IFERROR(VLOOKUP(O31,'CRUCE OPORTUNIDADES'!$C$10:$D$109,2,FALSE),"")</f>
        <v/>
      </c>
      <c r="Q31" s="12" t="n">
        <v>3.12</v>
      </c>
      <c r="R31" s="12">
        <f>IFERROR(VLOOKUP(Q31,'CRUCE OPORTUNIDADES'!$C$10:$D$109,2,FALSE),"")</f>
        <v/>
      </c>
      <c r="S31" s="12" t="n">
        <v>4.12</v>
      </c>
      <c r="T31" s="12">
        <f>IFERROR(VLOOKUP(S31,'CRUCE OPORTUNIDADES'!$C$10:$D$109,2,FALSE),"")</f>
        <v/>
      </c>
      <c r="U31" s="12" t="n">
        <v>5.12</v>
      </c>
      <c r="V31" s="12">
        <f>IFERROR(VLOOKUP(U31,'CRUCE OPORTUNIDADES'!$C$10:$D$109,2,FALSE),"")</f>
        <v/>
      </c>
      <c r="W31" s="12" t="n">
        <v>6.12</v>
      </c>
      <c r="X31" s="12">
        <f>IFERROR(VLOOKUP(W31,'CRUCE OPORTUNIDADES'!$C$10:$D$109,2,FALSE),"")</f>
        <v/>
      </c>
      <c r="Y31" s="12" t="n">
        <v>7.12</v>
      </c>
      <c r="Z31" s="12">
        <f>IFERROR(VLOOKUP(Y31,'CRUCE OPORTUNIDADES'!$C$10:$D$109,2,FALSE),"")</f>
        <v/>
      </c>
      <c r="AA31" s="12" t="n">
        <v>8.119999999999999</v>
      </c>
      <c r="AB31" s="12">
        <f>IFERROR(VLOOKUP(AA31,'CRUCE OPORTUNIDADES'!$C$10:$D$109,2,FALSE),"")</f>
        <v/>
      </c>
      <c r="AC31" s="12" t="n">
        <v>9.119999999999999</v>
      </c>
      <c r="AD31" s="12">
        <f>IFERROR(VLOOKUP(AC31,'CRUCE OPORTUNIDADES'!$C$10:$D$109,2,FALSE),"")</f>
        <v/>
      </c>
      <c r="AE31" s="12" t="n">
        <v>10.12</v>
      </c>
      <c r="AF31" s="12">
        <f>IFERROR(VLOOKUP(AE31,'CRUCE OPORTUNIDADES'!$C$10:$D$109,2,FALSE),"")</f>
        <v/>
      </c>
      <c r="AG31" s="12" t="n">
        <v>11.12</v>
      </c>
      <c r="AH31" s="12">
        <f>IFERROR(VLOOKUP(AG31,'CRUCE OPORTUNIDADES'!$C$10:$D$109,2,FALSE),"")</f>
        <v/>
      </c>
      <c r="AI31" s="12" t="n">
        <v>12.12</v>
      </c>
      <c r="AJ31" s="12">
        <f>IFERROR(VLOOKUP(AI31,'CRUCE OPORTUNIDADES'!$C$10:$D$109,2,FALSE),"")</f>
        <v/>
      </c>
      <c r="AK31" s="12" t="n">
        <v>13.12</v>
      </c>
      <c r="AL31" s="12">
        <f>IFERROR(VLOOKUP(AK31,'CRUCE OPORTUNIDADES'!$C$10:$D$109,2,FALSE),"")</f>
        <v/>
      </c>
      <c r="AM31" s="12" t="n">
        <v>14.12</v>
      </c>
      <c r="AN31" s="12">
        <f>IFERROR(VLOOKUP(AM31,'CRUCE OPORTUNIDADES'!$C$10:$D$109,2,FALSE),"")</f>
        <v/>
      </c>
      <c r="AO31" s="12" t="n">
        <v>15.12</v>
      </c>
      <c r="AP31" s="12">
        <f>IFERROR(VLOOKUP(AO31,'CRUCE OPORTUNIDADES'!$C$10:$D$109,2,FALSE),"")</f>
        <v/>
      </c>
      <c r="AQ31" s="12" t="n">
        <v>16.12</v>
      </c>
      <c r="AR31" s="12">
        <f>IFERROR(VLOOKUP(AQ31,'CRUCE OPORTUNIDADES'!$C$10:$D$109,2,FALSE),"")</f>
        <v/>
      </c>
      <c r="AS31" s="12" t="n">
        <v>17.12</v>
      </c>
      <c r="AT31" s="12">
        <f>IFERROR(VLOOKUP(AS31,'CRUCE OPORTUNIDADES'!$C$10:$D$109,2,FALSE),"")</f>
        <v/>
      </c>
      <c r="AU31" s="12" t="n">
        <v>18.12</v>
      </c>
      <c r="AV31" s="12">
        <f>IFERROR(VLOOKUP(AU31,'CRUCE OPORTUNIDADES'!$C$10:$D$109,2,FALSE),"")</f>
        <v/>
      </c>
      <c r="AW31" s="12" t="n">
        <v>19.12</v>
      </c>
      <c r="AX31" s="12">
        <f>IFERROR(VLOOKUP(AW31,'CRUCE OPORTUNIDADES'!$C$10:$D$109,2,FALSE),"")</f>
        <v/>
      </c>
      <c r="AY31" s="12" t="n">
        <v>20.12</v>
      </c>
      <c r="AZ31" s="12">
        <f>IFERROR(VLOOKUP(AY31,'CRUCE OPORTUNIDADES'!$C$10:$D$109,2,FALSE),"")</f>
        <v/>
      </c>
      <c r="BA31" s="12" t="n">
        <v>21.12</v>
      </c>
      <c r="BB31" s="12">
        <f>IFERROR(VLOOKUP(BA31,'CRUCE OPORTUNIDADES'!$C$10:$D$109,2,FALSE),"")</f>
        <v/>
      </c>
      <c r="BC31" s="12" t="n">
        <v>22.12</v>
      </c>
      <c r="BD31" s="12">
        <f>IFERROR(VLOOKUP(BC31,'CRUCE OPORTUNIDADES'!$C$10:$D$109,2,FALSE),"")</f>
        <v/>
      </c>
      <c r="BE31" s="12" t="n">
        <v>23.12</v>
      </c>
      <c r="BF31" s="12">
        <f>IFERROR(VLOOKUP(BE31,'CRUCE OPORTUNIDADES'!$C$10:$D$109,2,FALSE),"")</f>
        <v/>
      </c>
      <c r="BG31" s="12" t="n">
        <v>24.12</v>
      </c>
      <c r="BH31" s="12">
        <f>IFERROR(VLOOKUP(BG31,'CRUCE OPORTUNIDADES'!$C$10:$D$109,2,FALSE),"")</f>
        <v/>
      </c>
      <c r="BI31" s="12" t="n">
        <v>25.12</v>
      </c>
      <c r="BJ31" s="12">
        <f>IFERROR(VLOOKUP(BI31,'CRUCE OPORTUNIDADES'!$C$10:$D$109,2,FALSE),"")</f>
        <v/>
      </c>
    </row>
    <row r="32">
      <c r="N32" s="12">
        <f>IF(N33&lt;&gt;""," -O","")</f>
        <v/>
      </c>
      <c r="P32" s="12">
        <f>IF(P33&lt;&gt;""," -O","")</f>
        <v/>
      </c>
      <c r="R32" s="12">
        <f>IF(R33&lt;&gt;""," -O","")</f>
        <v/>
      </c>
      <c r="T32" s="12">
        <f>IF(T33&lt;&gt;""," -O","")</f>
        <v/>
      </c>
      <c r="V32" s="12">
        <f>IF(V33&lt;&gt;""," -O","")</f>
        <v/>
      </c>
      <c r="X32" s="12">
        <f>IF(X33&lt;&gt;""," -O","")</f>
        <v/>
      </c>
      <c r="Z32" s="12">
        <f>IF(Z33&lt;&gt;""," -O","")</f>
        <v/>
      </c>
      <c r="AB32" s="12">
        <f>IF(AB33&lt;&gt;""," -O","")</f>
        <v/>
      </c>
      <c r="AD32" s="12">
        <f>IF(AD33&lt;&gt;""," -O","")</f>
        <v/>
      </c>
      <c r="AF32" s="12">
        <f>IF(AF33&lt;&gt;""," -O","")</f>
        <v/>
      </c>
      <c r="AH32" s="12">
        <f>IF(AH33&lt;&gt;""," -O","")</f>
        <v/>
      </c>
      <c r="AJ32" s="12">
        <f>IF(AJ33&lt;&gt;""," -O","")</f>
        <v/>
      </c>
      <c r="AL32" s="12">
        <f>IF(AL33&lt;&gt;""," -O","")</f>
        <v/>
      </c>
      <c r="AN32" s="12">
        <f>IF(AN33&lt;&gt;""," -O","")</f>
        <v/>
      </c>
      <c r="AP32" s="12">
        <f>IF(AP33&lt;&gt;""," -O","")</f>
        <v/>
      </c>
      <c r="AR32" s="12">
        <f>IF(AR33&lt;&gt;""," -O","")</f>
        <v/>
      </c>
      <c r="AT32" s="12">
        <f>IF(AT33&lt;&gt;""," -O","")</f>
        <v/>
      </c>
      <c r="AV32" s="12">
        <f>IF(AV33&lt;&gt;""," -O","")</f>
        <v/>
      </c>
      <c r="AX32" s="12">
        <f>IF(AX33&lt;&gt;""," -O","")</f>
        <v/>
      </c>
      <c r="AZ32" s="12">
        <f>IF(AZ33&lt;&gt;""," -O","")</f>
        <v/>
      </c>
      <c r="BB32" s="12">
        <f>IF(BB33&lt;&gt;""," -O","")</f>
        <v/>
      </c>
      <c r="BD32" s="12">
        <f>IF(BD33&lt;&gt;""," -O","")</f>
        <v/>
      </c>
      <c r="BF32" s="12">
        <f>IF(BF33&lt;&gt;""," -O","")</f>
        <v/>
      </c>
      <c r="BH32" s="12">
        <f>IF(BH33&lt;&gt;""," -O","")</f>
        <v/>
      </c>
      <c r="BJ32" s="12">
        <f>IF(BJ33&lt;&gt;""," -O","")</f>
        <v/>
      </c>
    </row>
    <row r="33">
      <c r="M33" s="12" t="n">
        <v>1.13</v>
      </c>
      <c r="N33" s="12">
        <f>IFERROR(VLOOKUP(M33,'CRUCE OPORTUNIDADES'!$C$10:$D$109,2,FALSE),"")</f>
        <v/>
      </c>
      <c r="O33" s="12" t="n">
        <v>2.13</v>
      </c>
      <c r="P33" s="12">
        <f>IFERROR(VLOOKUP(O33,'CRUCE OPORTUNIDADES'!$C$10:$D$109,2,FALSE),"")</f>
        <v/>
      </c>
      <c r="Q33" s="12" t="n">
        <v>3.13</v>
      </c>
      <c r="R33" s="12">
        <f>IFERROR(VLOOKUP(Q33,'CRUCE OPORTUNIDADES'!$C$10:$D$109,2,FALSE),"")</f>
        <v/>
      </c>
      <c r="S33" s="12" t="n">
        <v>4.13</v>
      </c>
      <c r="T33" s="12">
        <f>IFERROR(VLOOKUP(S33,'CRUCE OPORTUNIDADES'!$C$10:$D$109,2,FALSE),"")</f>
        <v/>
      </c>
      <c r="U33" s="12" t="n">
        <v>5.13</v>
      </c>
      <c r="V33" s="12">
        <f>IFERROR(VLOOKUP(U33,'CRUCE OPORTUNIDADES'!$C$10:$D$109,2,FALSE),"")</f>
        <v/>
      </c>
      <c r="W33" s="12" t="n">
        <v>6.13</v>
      </c>
      <c r="X33" s="12">
        <f>IFERROR(VLOOKUP(W33,'CRUCE OPORTUNIDADES'!$C$10:$D$109,2,FALSE),"")</f>
        <v/>
      </c>
      <c r="Y33" s="12" t="n">
        <v>7.13</v>
      </c>
      <c r="Z33" s="12">
        <f>IFERROR(VLOOKUP(Y33,'CRUCE OPORTUNIDADES'!$C$10:$D$109,2,FALSE),"")</f>
        <v/>
      </c>
      <c r="AA33" s="12" t="n">
        <v>8.130000000000001</v>
      </c>
      <c r="AB33" s="12">
        <f>IFERROR(VLOOKUP(AA33,'CRUCE OPORTUNIDADES'!$C$10:$D$109,2,FALSE),"")</f>
        <v/>
      </c>
      <c r="AC33" s="12" t="n">
        <v>9.130000000000001</v>
      </c>
      <c r="AD33" s="12">
        <f>IFERROR(VLOOKUP(AC33,'CRUCE OPORTUNIDADES'!$C$10:$D$109,2,FALSE),"")</f>
        <v/>
      </c>
      <c r="AE33" s="12" t="n">
        <v>10.13</v>
      </c>
      <c r="AF33" s="12">
        <f>IFERROR(VLOOKUP(AE33,'CRUCE OPORTUNIDADES'!$C$10:$D$109,2,FALSE),"")</f>
        <v/>
      </c>
      <c r="AG33" s="12" t="n">
        <v>11.13</v>
      </c>
      <c r="AH33" s="12">
        <f>IFERROR(VLOOKUP(AG33,'CRUCE OPORTUNIDADES'!$C$10:$D$109,2,FALSE),"")</f>
        <v/>
      </c>
      <c r="AI33" s="12" t="n">
        <v>12.13</v>
      </c>
      <c r="AJ33" s="12">
        <f>IFERROR(VLOOKUP(AI33,'CRUCE OPORTUNIDADES'!$C$10:$D$109,2,FALSE),"")</f>
        <v/>
      </c>
      <c r="AK33" s="12" t="n">
        <v>13.13</v>
      </c>
      <c r="AL33" s="12">
        <f>IFERROR(VLOOKUP(AK33,'CRUCE OPORTUNIDADES'!$C$10:$D$109,2,FALSE),"")</f>
        <v/>
      </c>
      <c r="AM33" s="12" t="n">
        <v>14.13</v>
      </c>
      <c r="AN33" s="12">
        <f>IFERROR(VLOOKUP(AM33,'CRUCE OPORTUNIDADES'!$C$10:$D$109,2,FALSE),"")</f>
        <v/>
      </c>
      <c r="AO33" s="12" t="n">
        <v>15.13</v>
      </c>
      <c r="AP33" s="12">
        <f>IFERROR(VLOOKUP(AO33,'CRUCE OPORTUNIDADES'!$C$10:$D$109,2,FALSE),"")</f>
        <v/>
      </c>
      <c r="AQ33" s="12" t="n">
        <v>16.13</v>
      </c>
      <c r="AR33" s="12">
        <f>IFERROR(VLOOKUP(AQ33,'CRUCE OPORTUNIDADES'!$C$10:$D$109,2,FALSE),"")</f>
        <v/>
      </c>
      <c r="AS33" s="12" t="n">
        <v>17.13</v>
      </c>
      <c r="AT33" s="12">
        <f>IFERROR(VLOOKUP(AS33,'CRUCE OPORTUNIDADES'!$C$10:$D$109,2,FALSE),"")</f>
        <v/>
      </c>
      <c r="AU33" s="12" t="n">
        <v>18.13</v>
      </c>
      <c r="AV33" s="12">
        <f>IFERROR(VLOOKUP(AU33,'CRUCE OPORTUNIDADES'!$C$10:$D$109,2,FALSE),"")</f>
        <v/>
      </c>
      <c r="AW33" s="12" t="n">
        <v>19.13</v>
      </c>
      <c r="AX33" s="12">
        <f>IFERROR(VLOOKUP(AW33,'CRUCE OPORTUNIDADES'!$C$10:$D$109,2,FALSE),"")</f>
        <v/>
      </c>
      <c r="AY33" s="12" t="n">
        <v>20.13</v>
      </c>
      <c r="AZ33" s="12">
        <f>IFERROR(VLOOKUP(AY33,'CRUCE OPORTUNIDADES'!$C$10:$D$109,2,FALSE),"")</f>
        <v/>
      </c>
      <c r="BA33" s="12" t="n">
        <v>21.13</v>
      </c>
      <c r="BB33" s="12">
        <f>IFERROR(VLOOKUP(BA33,'CRUCE OPORTUNIDADES'!$C$10:$D$109,2,FALSE),"")</f>
        <v/>
      </c>
      <c r="BC33" s="12" t="n">
        <v>22.13</v>
      </c>
      <c r="BD33" s="12">
        <f>IFERROR(VLOOKUP(BC33,'CRUCE OPORTUNIDADES'!$C$10:$D$109,2,FALSE),"")</f>
        <v/>
      </c>
      <c r="BE33" s="12" t="n">
        <v>23.13</v>
      </c>
      <c r="BF33" s="12">
        <f>IFERROR(VLOOKUP(BE33,'CRUCE OPORTUNIDADES'!$C$10:$D$109,2,FALSE),"")</f>
        <v/>
      </c>
      <c r="BG33" s="12" t="n">
        <v>24.13</v>
      </c>
      <c r="BH33" s="12">
        <f>IFERROR(VLOOKUP(BG33,'CRUCE OPORTUNIDADES'!$C$10:$D$109,2,FALSE),"")</f>
        <v/>
      </c>
      <c r="BI33" s="12" t="n">
        <v>25.13</v>
      </c>
      <c r="BJ33" s="12">
        <f>IFERROR(VLOOKUP(BI33,'CRUCE OPORTUNIDADES'!$C$10:$D$109,2,FALSE),"")</f>
        <v/>
      </c>
    </row>
    <row r="34">
      <c r="N34" s="12">
        <f>IF(N35&lt;&gt;""," -O","")</f>
        <v/>
      </c>
      <c r="P34" s="12">
        <f>IF(P35&lt;&gt;""," -O","")</f>
        <v/>
      </c>
      <c r="R34" s="12">
        <f>IF(R35&lt;&gt;""," -O","")</f>
        <v/>
      </c>
      <c r="T34" s="12">
        <f>IF(T35&lt;&gt;""," -O","")</f>
        <v/>
      </c>
      <c r="V34" s="12">
        <f>IF(V35&lt;&gt;""," -O","")</f>
        <v/>
      </c>
      <c r="X34" s="12">
        <f>IF(X35&lt;&gt;""," -O","")</f>
        <v/>
      </c>
      <c r="Z34" s="12">
        <f>IF(Z35&lt;&gt;""," -O","")</f>
        <v/>
      </c>
      <c r="AB34" s="12">
        <f>IF(AB35&lt;&gt;""," -O","")</f>
        <v/>
      </c>
      <c r="AD34" s="12">
        <f>IF(AD35&lt;&gt;""," -O","")</f>
        <v/>
      </c>
      <c r="AF34" s="12">
        <f>IF(AF35&lt;&gt;""," -O","")</f>
        <v/>
      </c>
      <c r="AH34" s="12">
        <f>IF(AH35&lt;&gt;""," -O","")</f>
        <v/>
      </c>
      <c r="AJ34" s="12">
        <f>IF(AJ35&lt;&gt;""," -O","")</f>
        <v/>
      </c>
      <c r="AL34" s="12">
        <f>IF(AL35&lt;&gt;""," -O","")</f>
        <v/>
      </c>
      <c r="AN34" s="12">
        <f>IF(AN35&lt;&gt;""," -O","")</f>
        <v/>
      </c>
      <c r="AP34" s="12">
        <f>IF(AP35&lt;&gt;""," -O","")</f>
        <v/>
      </c>
      <c r="AR34" s="12">
        <f>IF(AR35&lt;&gt;""," -O","")</f>
        <v/>
      </c>
      <c r="AT34" s="12">
        <f>IF(AT35&lt;&gt;""," -O","")</f>
        <v/>
      </c>
      <c r="AV34" s="12">
        <f>IF(AV35&lt;&gt;""," -O","")</f>
        <v/>
      </c>
      <c r="AX34" s="12">
        <f>IF(AX35&lt;&gt;""," -O","")</f>
        <v/>
      </c>
      <c r="AZ34" s="12">
        <f>IF(AZ35&lt;&gt;""," -O","")</f>
        <v/>
      </c>
      <c r="BB34" s="12">
        <f>IF(BB35&lt;&gt;""," -O","")</f>
        <v/>
      </c>
      <c r="BD34" s="12">
        <f>IF(BD35&lt;&gt;""," -O","")</f>
        <v/>
      </c>
      <c r="BF34" s="12">
        <f>IF(BF35&lt;&gt;""," -O","")</f>
        <v/>
      </c>
      <c r="BH34" s="12">
        <f>IF(BH35&lt;&gt;""," -O","")</f>
        <v/>
      </c>
      <c r="BJ34" s="12">
        <f>IF(BJ35&lt;&gt;""," -O","")</f>
        <v/>
      </c>
    </row>
    <row r="35">
      <c r="M35" s="12" t="n">
        <v>1.14</v>
      </c>
      <c r="N35" s="12">
        <f>IFERROR(VLOOKUP(M35,'CRUCE OPORTUNIDADES'!$C$10:$D$109,2,FALSE),"")</f>
        <v/>
      </c>
      <c r="O35" s="12" t="n">
        <v>2.14</v>
      </c>
      <c r="P35" s="12">
        <f>IFERROR(VLOOKUP(O35,'CRUCE OPORTUNIDADES'!$C$10:$D$109,2,FALSE),"")</f>
        <v/>
      </c>
      <c r="Q35" s="12" t="n">
        <v>3.14</v>
      </c>
      <c r="R35" s="12">
        <f>IFERROR(VLOOKUP(Q35,'CRUCE OPORTUNIDADES'!$C$10:$D$109,2,FALSE),"")</f>
        <v/>
      </c>
      <c r="S35" s="12" t="n">
        <v>4.14</v>
      </c>
      <c r="T35" s="12">
        <f>IFERROR(VLOOKUP(S35,'CRUCE OPORTUNIDADES'!$C$10:$D$109,2,FALSE),"")</f>
        <v/>
      </c>
      <c r="U35" s="12" t="n">
        <v>5.14</v>
      </c>
      <c r="V35" s="12">
        <f>IFERROR(VLOOKUP(U35,'CRUCE OPORTUNIDADES'!$C$10:$D$109,2,FALSE),"")</f>
        <v/>
      </c>
      <c r="W35" s="12" t="n">
        <v>6.14</v>
      </c>
      <c r="X35" s="12">
        <f>IFERROR(VLOOKUP(W35,'CRUCE OPORTUNIDADES'!$C$10:$D$109,2,FALSE),"")</f>
        <v/>
      </c>
      <c r="Y35" s="12" t="n">
        <v>7.14</v>
      </c>
      <c r="Z35" s="12">
        <f>IFERROR(VLOOKUP(Y35,'CRUCE OPORTUNIDADES'!$C$10:$D$109,2,FALSE),"")</f>
        <v/>
      </c>
      <c r="AA35" s="12" t="n">
        <v>8.140000000000001</v>
      </c>
      <c r="AB35" s="12">
        <f>IFERROR(VLOOKUP(AA35,'CRUCE OPORTUNIDADES'!$C$10:$D$109,2,FALSE),"")</f>
        <v/>
      </c>
      <c r="AC35" s="12" t="n">
        <v>9.140000000000001</v>
      </c>
      <c r="AD35" s="12">
        <f>IFERROR(VLOOKUP(AC35,'CRUCE OPORTUNIDADES'!$C$10:$D$109,2,FALSE),"")</f>
        <v/>
      </c>
      <c r="AE35" s="12" t="n">
        <v>10.14</v>
      </c>
      <c r="AF35" s="12">
        <f>IFERROR(VLOOKUP(AE35,'CRUCE OPORTUNIDADES'!$C$10:$D$109,2,FALSE),"")</f>
        <v/>
      </c>
      <c r="AG35" s="12" t="n">
        <v>11.14</v>
      </c>
      <c r="AH35" s="12">
        <f>IFERROR(VLOOKUP(AG35,'CRUCE OPORTUNIDADES'!$C$10:$D$109,2,FALSE),"")</f>
        <v/>
      </c>
      <c r="AI35" s="12" t="n">
        <v>12.14</v>
      </c>
      <c r="AJ35" s="12">
        <f>IFERROR(VLOOKUP(AI35,'CRUCE OPORTUNIDADES'!$C$10:$D$109,2,FALSE),"")</f>
        <v/>
      </c>
      <c r="AK35" s="12" t="n">
        <v>13.14</v>
      </c>
      <c r="AL35" s="12">
        <f>IFERROR(VLOOKUP(AK35,'CRUCE OPORTUNIDADES'!$C$10:$D$109,2,FALSE),"")</f>
        <v/>
      </c>
      <c r="AM35" s="12" t="n">
        <v>14.14</v>
      </c>
      <c r="AN35" s="12">
        <f>IFERROR(VLOOKUP(AM35,'CRUCE OPORTUNIDADES'!$C$10:$D$109,2,FALSE),"")</f>
        <v/>
      </c>
      <c r="AO35" s="12" t="n">
        <v>15.14</v>
      </c>
      <c r="AP35" s="12">
        <f>IFERROR(VLOOKUP(AO35,'CRUCE OPORTUNIDADES'!$C$10:$D$109,2,FALSE),"")</f>
        <v/>
      </c>
      <c r="AQ35" s="12" t="n">
        <v>16.14</v>
      </c>
      <c r="AR35" s="12">
        <f>IFERROR(VLOOKUP(AQ35,'CRUCE OPORTUNIDADES'!$C$10:$D$109,2,FALSE),"")</f>
        <v/>
      </c>
      <c r="AS35" s="12" t="n">
        <v>17.14</v>
      </c>
      <c r="AT35" s="12">
        <f>IFERROR(VLOOKUP(AS35,'CRUCE OPORTUNIDADES'!$C$10:$D$109,2,FALSE),"")</f>
        <v/>
      </c>
      <c r="AU35" s="12" t="n">
        <v>18.14</v>
      </c>
      <c r="AV35" s="12">
        <f>IFERROR(VLOOKUP(AU35,'CRUCE OPORTUNIDADES'!$C$10:$D$109,2,FALSE),"")</f>
        <v/>
      </c>
      <c r="AW35" s="12" t="n">
        <v>19.14</v>
      </c>
      <c r="AX35" s="12">
        <f>IFERROR(VLOOKUP(AW35,'CRUCE OPORTUNIDADES'!$C$10:$D$109,2,FALSE),"")</f>
        <v/>
      </c>
      <c r="AY35" s="12" t="n">
        <v>20.14</v>
      </c>
      <c r="AZ35" s="12">
        <f>IFERROR(VLOOKUP(AY35,'CRUCE OPORTUNIDADES'!$C$10:$D$109,2,FALSE),"")</f>
        <v/>
      </c>
      <c r="BA35" s="12" t="n">
        <v>21.14</v>
      </c>
      <c r="BB35" s="12">
        <f>IFERROR(VLOOKUP(BA35,'CRUCE OPORTUNIDADES'!$C$10:$D$109,2,FALSE),"")</f>
        <v/>
      </c>
      <c r="BC35" s="12" t="n">
        <v>22.14</v>
      </c>
      <c r="BD35" s="12">
        <f>IFERROR(VLOOKUP(BC35,'CRUCE OPORTUNIDADES'!$C$10:$D$109,2,FALSE),"")</f>
        <v/>
      </c>
      <c r="BE35" s="12" t="n">
        <v>23.14</v>
      </c>
      <c r="BF35" s="12">
        <f>IFERROR(VLOOKUP(BE35,'CRUCE OPORTUNIDADES'!$C$10:$D$109,2,FALSE),"")</f>
        <v/>
      </c>
      <c r="BG35" s="12" t="n">
        <v>24.14</v>
      </c>
      <c r="BH35" s="12">
        <f>IFERROR(VLOOKUP(BG35,'CRUCE OPORTUNIDADES'!$C$10:$D$109,2,FALSE),"")</f>
        <v/>
      </c>
      <c r="BI35" s="12" t="n">
        <v>25.14</v>
      </c>
      <c r="BJ35" s="12">
        <f>IFERROR(VLOOKUP(BI35,'CRUCE OPORTUNIDADES'!$C$10:$D$109,2,FALSE),"")</f>
        <v/>
      </c>
    </row>
    <row r="36">
      <c r="N36" s="12">
        <f>IF(N37&lt;&gt;""," -O","")</f>
        <v/>
      </c>
      <c r="P36" s="12">
        <f>IF(P37&lt;&gt;""," -O","")</f>
        <v/>
      </c>
      <c r="R36" s="12">
        <f>IF(R37&lt;&gt;""," -O","")</f>
        <v/>
      </c>
      <c r="T36" s="12">
        <f>IF(T37&lt;&gt;""," -O","")</f>
        <v/>
      </c>
      <c r="V36" s="12">
        <f>IF(V37&lt;&gt;""," -O","")</f>
        <v/>
      </c>
      <c r="X36" s="12">
        <f>IF(X37&lt;&gt;""," -O","")</f>
        <v/>
      </c>
      <c r="Z36" s="12">
        <f>IF(Z37&lt;&gt;""," -O","")</f>
        <v/>
      </c>
      <c r="AB36" s="12">
        <f>IF(AB37&lt;&gt;""," -O","")</f>
        <v/>
      </c>
      <c r="AD36" s="12">
        <f>IF(AD37&lt;&gt;""," -O","")</f>
        <v/>
      </c>
      <c r="AF36" s="12">
        <f>IF(AF37&lt;&gt;""," -O","")</f>
        <v/>
      </c>
      <c r="AH36" s="12">
        <f>IF(AH37&lt;&gt;""," -O","")</f>
        <v/>
      </c>
      <c r="AJ36" s="12">
        <f>IF(AJ37&lt;&gt;""," -O","")</f>
        <v/>
      </c>
      <c r="AL36" s="12">
        <f>IF(AL37&lt;&gt;""," -O","")</f>
        <v/>
      </c>
      <c r="AN36" s="12">
        <f>IF(AN37&lt;&gt;""," -O","")</f>
        <v/>
      </c>
      <c r="AP36" s="12">
        <f>IF(AP37&lt;&gt;""," -O","")</f>
        <v/>
      </c>
      <c r="AR36" s="12">
        <f>IF(AR37&lt;&gt;""," -O","")</f>
        <v/>
      </c>
      <c r="AT36" s="12">
        <f>IF(AT37&lt;&gt;""," -O","")</f>
        <v/>
      </c>
      <c r="AV36" s="12">
        <f>IF(AV37&lt;&gt;""," -O","")</f>
        <v/>
      </c>
      <c r="AX36" s="12">
        <f>IF(AX37&lt;&gt;""," -O","")</f>
        <v/>
      </c>
      <c r="AZ36" s="12">
        <f>IF(AZ37&lt;&gt;""," -O","")</f>
        <v/>
      </c>
      <c r="BB36" s="12">
        <f>IF(BB37&lt;&gt;""," -O","")</f>
        <v/>
      </c>
      <c r="BD36" s="12">
        <f>IF(BD37&lt;&gt;""," -O","")</f>
        <v/>
      </c>
      <c r="BF36" s="12">
        <f>IF(BF37&lt;&gt;""," -O","")</f>
        <v/>
      </c>
      <c r="BH36" s="12">
        <f>IF(BH37&lt;&gt;""," -O","")</f>
        <v/>
      </c>
      <c r="BJ36" s="12">
        <f>IF(BJ37&lt;&gt;""," -O","")</f>
        <v/>
      </c>
    </row>
    <row r="37">
      <c r="M37" s="12" t="n">
        <v>1.15</v>
      </c>
      <c r="N37" s="12">
        <f>IFERROR(VLOOKUP(M37,'CRUCE OPORTUNIDADES'!$C$10:$D$109,2,FALSE),"")</f>
        <v/>
      </c>
      <c r="O37" s="12" t="n">
        <v>2.15</v>
      </c>
      <c r="P37" s="12">
        <f>IFERROR(VLOOKUP(O37,'CRUCE OPORTUNIDADES'!$C$10:$D$109,2,FALSE),"")</f>
        <v/>
      </c>
      <c r="Q37" s="12" t="n">
        <v>3.15</v>
      </c>
      <c r="R37" s="12">
        <f>IFERROR(VLOOKUP(Q37,'CRUCE OPORTUNIDADES'!$C$10:$D$109,2,FALSE),"")</f>
        <v/>
      </c>
      <c r="S37" s="12" t="n">
        <v>4.15</v>
      </c>
      <c r="T37" s="12">
        <f>IFERROR(VLOOKUP(S37,'CRUCE OPORTUNIDADES'!$C$10:$D$109,2,FALSE),"")</f>
        <v/>
      </c>
      <c r="U37" s="12" t="n">
        <v>5.15</v>
      </c>
      <c r="V37" s="12">
        <f>IFERROR(VLOOKUP(U37,'CRUCE OPORTUNIDADES'!$C$10:$D$109,2,FALSE),"")</f>
        <v/>
      </c>
      <c r="W37" s="12" t="n">
        <v>6.15</v>
      </c>
      <c r="X37" s="12">
        <f>IFERROR(VLOOKUP(W37,'CRUCE OPORTUNIDADES'!$C$10:$D$109,2,FALSE),"")</f>
        <v/>
      </c>
      <c r="Y37" s="12" t="n">
        <v>7.15</v>
      </c>
      <c r="Z37" s="12">
        <f>IFERROR(VLOOKUP(Y37,'CRUCE OPORTUNIDADES'!$C$10:$D$109,2,FALSE),"")</f>
        <v/>
      </c>
      <c r="AA37" s="12" t="n">
        <v>8.15</v>
      </c>
      <c r="AB37" s="12">
        <f>IFERROR(VLOOKUP(AA37,'CRUCE OPORTUNIDADES'!$C$10:$D$109,2,FALSE),"")</f>
        <v/>
      </c>
      <c r="AC37" s="12" t="n">
        <v>9.15</v>
      </c>
      <c r="AD37" s="12">
        <f>IFERROR(VLOOKUP(AC37,'CRUCE OPORTUNIDADES'!$C$10:$D$109,2,FALSE),"")</f>
        <v/>
      </c>
      <c r="AE37" s="12" t="n">
        <v>10.15</v>
      </c>
      <c r="AF37" s="12">
        <f>IFERROR(VLOOKUP(AE37,'CRUCE OPORTUNIDADES'!$C$10:$D$109,2,FALSE),"")</f>
        <v/>
      </c>
      <c r="AG37" s="12" t="n">
        <v>11.15</v>
      </c>
      <c r="AH37" s="12">
        <f>IFERROR(VLOOKUP(AG37,'CRUCE OPORTUNIDADES'!$C$10:$D$109,2,FALSE),"")</f>
        <v/>
      </c>
      <c r="AI37" s="12" t="n">
        <v>12.15</v>
      </c>
      <c r="AJ37" s="12">
        <f>IFERROR(VLOOKUP(AI37,'CRUCE OPORTUNIDADES'!$C$10:$D$109,2,FALSE),"")</f>
        <v/>
      </c>
      <c r="AK37" s="12" t="n">
        <v>13.15</v>
      </c>
      <c r="AL37" s="12">
        <f>IFERROR(VLOOKUP(AK37,'CRUCE OPORTUNIDADES'!$C$10:$D$109,2,FALSE),"")</f>
        <v/>
      </c>
      <c r="AM37" s="12" t="n">
        <v>14.15</v>
      </c>
      <c r="AN37" s="12">
        <f>IFERROR(VLOOKUP(AM37,'CRUCE OPORTUNIDADES'!$C$10:$D$109,2,FALSE),"")</f>
        <v/>
      </c>
      <c r="AO37" s="12" t="n">
        <v>15.15</v>
      </c>
      <c r="AP37" s="12">
        <f>IFERROR(VLOOKUP(AO37,'CRUCE OPORTUNIDADES'!$C$10:$D$109,2,FALSE),"")</f>
        <v/>
      </c>
      <c r="AQ37" s="12" t="n">
        <v>16.15</v>
      </c>
      <c r="AR37" s="12">
        <f>IFERROR(VLOOKUP(AQ37,'CRUCE OPORTUNIDADES'!$C$10:$D$109,2,FALSE),"")</f>
        <v/>
      </c>
      <c r="AS37" s="12" t="n">
        <v>17.15</v>
      </c>
      <c r="AT37" s="12">
        <f>IFERROR(VLOOKUP(AS37,'CRUCE OPORTUNIDADES'!$C$10:$D$109,2,FALSE),"")</f>
        <v/>
      </c>
      <c r="AU37" s="12" t="n">
        <v>18.15</v>
      </c>
      <c r="AV37" s="12">
        <f>IFERROR(VLOOKUP(AU37,'CRUCE OPORTUNIDADES'!$C$10:$D$109,2,FALSE),"")</f>
        <v/>
      </c>
      <c r="AW37" s="12" t="n">
        <v>19.15</v>
      </c>
      <c r="AX37" s="12">
        <f>IFERROR(VLOOKUP(AW37,'CRUCE OPORTUNIDADES'!$C$10:$D$109,2,FALSE),"")</f>
        <v/>
      </c>
      <c r="AY37" s="12" t="n">
        <v>20.15</v>
      </c>
      <c r="AZ37" s="12">
        <f>IFERROR(VLOOKUP(AY37,'CRUCE OPORTUNIDADES'!$C$10:$D$109,2,FALSE),"")</f>
        <v/>
      </c>
      <c r="BA37" s="12" t="n">
        <v>21.15</v>
      </c>
      <c r="BB37" s="12">
        <f>IFERROR(VLOOKUP(BA37,'CRUCE OPORTUNIDADES'!$C$10:$D$109,2,FALSE),"")</f>
        <v/>
      </c>
      <c r="BC37" s="12" t="n">
        <v>22.15</v>
      </c>
      <c r="BD37" s="12">
        <f>IFERROR(VLOOKUP(BC37,'CRUCE OPORTUNIDADES'!$C$10:$D$109,2,FALSE),"")</f>
        <v/>
      </c>
      <c r="BE37" s="12" t="n">
        <v>23.15</v>
      </c>
      <c r="BF37" s="12">
        <f>IFERROR(VLOOKUP(BE37,'CRUCE OPORTUNIDADES'!$C$10:$D$109,2,FALSE),"")</f>
        <v/>
      </c>
      <c r="BG37" s="12" t="n">
        <v>24.15</v>
      </c>
      <c r="BH37" s="12">
        <f>IFERROR(VLOOKUP(BG37,'CRUCE OPORTUNIDADES'!$C$10:$D$109,2,FALSE),"")</f>
        <v/>
      </c>
      <c r="BI37" s="12" t="n">
        <v>25.15</v>
      </c>
      <c r="BJ37" s="12">
        <f>IFERROR(VLOOKUP(BI37,'CRUCE OPORTUNIDADES'!$C$10:$D$109,2,FALSE),"")</f>
        <v/>
      </c>
    </row>
    <row r="38">
      <c r="N38" s="12">
        <f>IF(N39&lt;&gt;""," -O","")</f>
        <v/>
      </c>
      <c r="P38" s="12">
        <f>IF(P39&lt;&gt;""," -O","")</f>
        <v/>
      </c>
      <c r="R38" s="12">
        <f>IF(R39&lt;&gt;""," -O","")</f>
        <v/>
      </c>
      <c r="T38" s="12">
        <f>IF(T39&lt;&gt;""," -O","")</f>
        <v/>
      </c>
      <c r="V38" s="12">
        <f>IF(V39&lt;&gt;""," -O","")</f>
        <v/>
      </c>
      <c r="X38" s="12">
        <f>IF(X39&lt;&gt;""," -O","")</f>
        <v/>
      </c>
      <c r="Z38" s="12">
        <f>IF(Z39&lt;&gt;""," -O","")</f>
        <v/>
      </c>
      <c r="AB38" s="12">
        <f>IF(AB39&lt;&gt;""," -O","")</f>
        <v/>
      </c>
      <c r="AD38" s="12">
        <f>IF(AD39&lt;&gt;""," -O","")</f>
        <v/>
      </c>
      <c r="AF38" s="12">
        <f>IF(AF39&lt;&gt;""," -O","")</f>
        <v/>
      </c>
      <c r="AH38" s="12">
        <f>IF(AH39&lt;&gt;""," -O","")</f>
        <v/>
      </c>
      <c r="AJ38" s="12">
        <f>IF(AJ39&lt;&gt;""," -O","")</f>
        <v/>
      </c>
      <c r="AL38" s="12">
        <f>IF(AL39&lt;&gt;""," -O","")</f>
        <v/>
      </c>
      <c r="AN38" s="12">
        <f>IF(AN39&lt;&gt;""," -O","")</f>
        <v/>
      </c>
      <c r="AP38" s="12">
        <f>IF(AP39&lt;&gt;""," -O","")</f>
        <v/>
      </c>
      <c r="AR38" s="12">
        <f>IF(AR39&lt;&gt;""," -O","")</f>
        <v/>
      </c>
      <c r="AT38" s="12">
        <f>IF(AT39&lt;&gt;""," -O","")</f>
        <v/>
      </c>
      <c r="AV38" s="12">
        <f>IF(AV39&lt;&gt;""," -O","")</f>
        <v/>
      </c>
      <c r="AX38" s="12">
        <f>IF(AX39&lt;&gt;""," -O","")</f>
        <v/>
      </c>
      <c r="AZ38" s="12">
        <f>IF(AZ39&lt;&gt;""," -O","")</f>
        <v/>
      </c>
      <c r="BB38" s="12">
        <f>IF(BB39&lt;&gt;""," -O","")</f>
        <v/>
      </c>
      <c r="BD38" s="12">
        <f>IF(BD39&lt;&gt;""," -O","")</f>
        <v/>
      </c>
      <c r="BF38" s="12">
        <f>IF(BF39&lt;&gt;""," -O","")</f>
        <v/>
      </c>
      <c r="BH38" s="12">
        <f>IF(BH39&lt;&gt;""," -O","")</f>
        <v/>
      </c>
      <c r="BJ38" s="12">
        <f>IF(BJ39&lt;&gt;""," -O","")</f>
        <v/>
      </c>
    </row>
    <row r="39">
      <c r="M39" s="12" t="n">
        <v>1.16</v>
      </c>
      <c r="N39" s="12">
        <f>IFERROR(VLOOKUP(M39,'CRUCE OPORTUNIDADES'!$C$10:$D$109,2,FALSE),"")</f>
        <v/>
      </c>
      <c r="O39" s="12" t="n">
        <v>2.16</v>
      </c>
      <c r="P39" s="12">
        <f>IFERROR(VLOOKUP(O39,'CRUCE OPORTUNIDADES'!$C$10:$D$109,2,FALSE),"")</f>
        <v/>
      </c>
      <c r="Q39" s="12" t="n">
        <v>3.16</v>
      </c>
      <c r="R39" s="12">
        <f>IFERROR(VLOOKUP(Q39,'CRUCE OPORTUNIDADES'!$C$10:$D$109,2,FALSE),"")</f>
        <v/>
      </c>
      <c r="S39" s="12" t="n">
        <v>4.16</v>
      </c>
      <c r="T39" s="12">
        <f>IFERROR(VLOOKUP(S39,'CRUCE OPORTUNIDADES'!$C$10:$D$109,2,FALSE),"")</f>
        <v/>
      </c>
      <c r="U39" s="12" t="n">
        <v>5.16</v>
      </c>
      <c r="V39" s="12">
        <f>IFERROR(VLOOKUP(U39,'CRUCE OPORTUNIDADES'!$C$10:$D$109,2,FALSE),"")</f>
        <v/>
      </c>
      <c r="W39" s="12" t="n">
        <v>6.16</v>
      </c>
      <c r="X39" s="12">
        <f>IFERROR(VLOOKUP(W39,'CRUCE OPORTUNIDADES'!$C$10:$D$109,2,FALSE),"")</f>
        <v/>
      </c>
      <c r="Y39" s="12" t="n">
        <v>7.16</v>
      </c>
      <c r="Z39" s="12">
        <f>IFERROR(VLOOKUP(Y39,'CRUCE OPORTUNIDADES'!$C$10:$D$109,2,FALSE),"")</f>
        <v/>
      </c>
      <c r="AA39" s="12" t="n">
        <v>8.16</v>
      </c>
      <c r="AB39" s="12">
        <f>IFERROR(VLOOKUP(AA39,'CRUCE OPORTUNIDADES'!$C$10:$D$109,2,FALSE),"")</f>
        <v/>
      </c>
      <c r="AC39" s="12" t="n">
        <v>9.16</v>
      </c>
      <c r="AD39" s="12">
        <f>IFERROR(VLOOKUP(AC39,'CRUCE OPORTUNIDADES'!$C$10:$D$109,2,FALSE),"")</f>
        <v/>
      </c>
      <c r="AE39" s="12" t="n">
        <v>10.16</v>
      </c>
      <c r="AF39" s="12">
        <f>IFERROR(VLOOKUP(AE39,'CRUCE OPORTUNIDADES'!$C$10:$D$109,2,FALSE),"")</f>
        <v/>
      </c>
      <c r="AG39" s="12" t="n">
        <v>11.16</v>
      </c>
      <c r="AH39" s="12">
        <f>IFERROR(VLOOKUP(AG39,'CRUCE OPORTUNIDADES'!$C$10:$D$109,2,FALSE),"")</f>
        <v/>
      </c>
      <c r="AI39" s="12" t="n">
        <v>12.16</v>
      </c>
      <c r="AJ39" s="12">
        <f>IFERROR(VLOOKUP(AI39,'CRUCE OPORTUNIDADES'!$C$10:$D$109,2,FALSE),"")</f>
        <v/>
      </c>
      <c r="AK39" s="12" t="n">
        <v>13.16</v>
      </c>
      <c r="AL39" s="12">
        <f>IFERROR(VLOOKUP(AK39,'CRUCE OPORTUNIDADES'!$C$10:$D$109,2,FALSE),"")</f>
        <v/>
      </c>
      <c r="AM39" s="12" t="n">
        <v>14.16</v>
      </c>
      <c r="AN39" s="12">
        <f>IFERROR(VLOOKUP(AM39,'CRUCE OPORTUNIDADES'!$C$10:$D$109,2,FALSE),"")</f>
        <v/>
      </c>
      <c r="AO39" s="12" t="n">
        <v>15.16</v>
      </c>
      <c r="AP39" s="12">
        <f>IFERROR(VLOOKUP(AO39,'CRUCE OPORTUNIDADES'!$C$10:$D$109,2,FALSE),"")</f>
        <v/>
      </c>
      <c r="AQ39" s="12" t="n">
        <v>16.16</v>
      </c>
      <c r="AR39" s="12">
        <f>IFERROR(VLOOKUP(AQ39,'CRUCE OPORTUNIDADES'!$C$10:$D$109,2,FALSE),"")</f>
        <v/>
      </c>
      <c r="AS39" s="12" t="n">
        <v>17.16</v>
      </c>
      <c r="AT39" s="12">
        <f>IFERROR(VLOOKUP(AS39,'CRUCE OPORTUNIDADES'!$C$10:$D$109,2,FALSE),"")</f>
        <v/>
      </c>
      <c r="AU39" s="12" t="n">
        <v>18.16</v>
      </c>
      <c r="AV39" s="12">
        <f>IFERROR(VLOOKUP(AU39,'CRUCE OPORTUNIDADES'!$C$10:$D$109,2,FALSE),"")</f>
        <v/>
      </c>
      <c r="AW39" s="12" t="n">
        <v>19.16</v>
      </c>
      <c r="AX39" s="12">
        <f>IFERROR(VLOOKUP(AW39,'CRUCE OPORTUNIDADES'!$C$10:$D$109,2,FALSE),"")</f>
        <v/>
      </c>
      <c r="AY39" s="12" t="n">
        <v>20.16</v>
      </c>
      <c r="AZ39" s="12">
        <f>IFERROR(VLOOKUP(AY39,'CRUCE OPORTUNIDADES'!$C$10:$D$109,2,FALSE),"")</f>
        <v/>
      </c>
      <c r="BA39" s="12" t="n">
        <v>21.16</v>
      </c>
      <c r="BB39" s="12">
        <f>IFERROR(VLOOKUP(BA39,'CRUCE OPORTUNIDADES'!$C$10:$D$109,2,FALSE),"")</f>
        <v/>
      </c>
      <c r="BC39" s="12" t="n">
        <v>22.16</v>
      </c>
      <c r="BD39" s="12">
        <f>IFERROR(VLOOKUP(BC39,'CRUCE OPORTUNIDADES'!$C$10:$D$109,2,FALSE),"")</f>
        <v/>
      </c>
      <c r="BE39" s="12" t="n">
        <v>23.16</v>
      </c>
      <c r="BF39" s="12">
        <f>IFERROR(VLOOKUP(BE39,'CRUCE OPORTUNIDADES'!$C$10:$D$109,2,FALSE),"")</f>
        <v/>
      </c>
      <c r="BG39" s="12" t="n">
        <v>24.16</v>
      </c>
      <c r="BH39" s="12">
        <f>IFERROR(VLOOKUP(BG39,'CRUCE OPORTUNIDADES'!$C$10:$D$109,2,FALSE),"")</f>
        <v/>
      </c>
      <c r="BI39" s="12" t="n">
        <v>25.16</v>
      </c>
      <c r="BJ39" s="12">
        <f>IFERROR(VLOOKUP(BI39,'CRUCE OPORTUNIDADES'!$C$10:$D$109,2,FALSE),"")</f>
        <v/>
      </c>
    </row>
    <row r="40">
      <c r="N40" s="12">
        <f>IF(N41&lt;&gt;""," -O","")</f>
        <v/>
      </c>
      <c r="P40" s="12">
        <f>IF(P41&lt;&gt;""," -O","")</f>
        <v/>
      </c>
      <c r="R40" s="12">
        <f>IF(R41&lt;&gt;""," -O","")</f>
        <v/>
      </c>
      <c r="T40" s="12">
        <f>IF(T41&lt;&gt;""," -O","")</f>
        <v/>
      </c>
      <c r="V40" s="12">
        <f>IF(V41&lt;&gt;""," -O","")</f>
        <v/>
      </c>
      <c r="X40" s="12">
        <f>IF(X41&lt;&gt;""," -O","")</f>
        <v/>
      </c>
      <c r="Z40" s="12">
        <f>IF(Z41&lt;&gt;""," -O","")</f>
        <v/>
      </c>
      <c r="AB40" s="12">
        <f>IF(AB41&lt;&gt;""," -O","")</f>
        <v/>
      </c>
      <c r="AD40" s="12">
        <f>IF(AD41&lt;&gt;""," -O","")</f>
        <v/>
      </c>
      <c r="AF40" s="12">
        <f>IF(AF41&lt;&gt;""," -O","")</f>
        <v/>
      </c>
      <c r="AH40" s="12">
        <f>IF(AH41&lt;&gt;""," -O","")</f>
        <v/>
      </c>
      <c r="AJ40" s="12">
        <f>IF(AJ41&lt;&gt;""," -O","")</f>
        <v/>
      </c>
      <c r="AL40" s="12">
        <f>IF(AL41&lt;&gt;""," -O","")</f>
        <v/>
      </c>
      <c r="AN40" s="12">
        <f>IF(AN41&lt;&gt;""," -O","")</f>
        <v/>
      </c>
      <c r="AP40" s="12">
        <f>IF(AP41&lt;&gt;""," -O","")</f>
        <v/>
      </c>
      <c r="AR40" s="12">
        <f>IF(AR41&lt;&gt;""," -O","")</f>
        <v/>
      </c>
      <c r="AT40" s="12">
        <f>IF(AT41&lt;&gt;""," -O","")</f>
        <v/>
      </c>
      <c r="AV40" s="12">
        <f>IF(AV41&lt;&gt;""," -O","")</f>
        <v/>
      </c>
      <c r="AX40" s="12">
        <f>IF(AX41&lt;&gt;""," -O","")</f>
        <v/>
      </c>
      <c r="AZ40" s="12">
        <f>IF(AZ41&lt;&gt;""," -O","")</f>
        <v/>
      </c>
      <c r="BB40" s="12">
        <f>IF(BB41&lt;&gt;""," -O","")</f>
        <v/>
      </c>
      <c r="BD40" s="12">
        <f>IF(BD41&lt;&gt;""," -O","")</f>
        <v/>
      </c>
      <c r="BF40" s="12">
        <f>IF(BF41&lt;&gt;""," -O","")</f>
        <v/>
      </c>
      <c r="BH40" s="12">
        <f>IF(BH41&lt;&gt;""," -O","")</f>
        <v/>
      </c>
      <c r="BJ40" s="12">
        <f>IF(BJ41&lt;&gt;""," -O","")</f>
        <v/>
      </c>
    </row>
    <row r="41">
      <c r="M41" s="12" t="n">
        <v>1.17</v>
      </c>
      <c r="N41" s="12">
        <f>IFERROR(VLOOKUP(M41,'CRUCE OPORTUNIDADES'!$C$10:$D$109,2,FALSE),"")</f>
        <v/>
      </c>
      <c r="O41" s="12" t="n">
        <v>2.17</v>
      </c>
      <c r="P41" s="12">
        <f>IFERROR(VLOOKUP(O41,'CRUCE OPORTUNIDADES'!$C$10:$D$109,2,FALSE),"")</f>
        <v/>
      </c>
      <c r="Q41" s="12" t="n">
        <v>3.17</v>
      </c>
      <c r="R41" s="12">
        <f>IFERROR(VLOOKUP(Q41,'CRUCE OPORTUNIDADES'!$C$10:$D$109,2,FALSE),"")</f>
        <v/>
      </c>
      <c r="S41" s="12" t="n">
        <v>4.17</v>
      </c>
      <c r="T41" s="12">
        <f>IFERROR(VLOOKUP(S41,'CRUCE OPORTUNIDADES'!$C$10:$D$109,2,FALSE),"")</f>
        <v/>
      </c>
      <c r="U41" s="12" t="n">
        <v>5.17</v>
      </c>
      <c r="V41" s="12">
        <f>IFERROR(VLOOKUP(U41,'CRUCE OPORTUNIDADES'!$C$10:$D$109,2,FALSE),"")</f>
        <v/>
      </c>
      <c r="W41" s="12" t="n">
        <v>6.17</v>
      </c>
      <c r="X41" s="12">
        <f>IFERROR(VLOOKUP(W41,'CRUCE OPORTUNIDADES'!$C$10:$D$109,2,FALSE),"")</f>
        <v/>
      </c>
      <c r="Y41" s="12" t="n">
        <v>7.17</v>
      </c>
      <c r="Z41" s="12">
        <f>IFERROR(VLOOKUP(Y41,'CRUCE OPORTUNIDADES'!$C$10:$D$109,2,FALSE),"")</f>
        <v/>
      </c>
      <c r="AA41" s="12" t="n">
        <v>8.17</v>
      </c>
      <c r="AB41" s="12">
        <f>IFERROR(VLOOKUP(AA41,'CRUCE OPORTUNIDADES'!$C$10:$D$109,2,FALSE),"")</f>
        <v/>
      </c>
      <c r="AC41" s="12" t="n">
        <v>9.17</v>
      </c>
      <c r="AD41" s="12">
        <f>IFERROR(VLOOKUP(AC41,'CRUCE OPORTUNIDADES'!$C$10:$D$109,2,FALSE),"")</f>
        <v/>
      </c>
      <c r="AE41" s="12" t="n">
        <v>10.17</v>
      </c>
      <c r="AF41" s="12">
        <f>IFERROR(VLOOKUP(AE41,'CRUCE OPORTUNIDADES'!$C$10:$D$109,2,FALSE),"")</f>
        <v/>
      </c>
      <c r="AG41" s="12" t="n">
        <v>11.17</v>
      </c>
      <c r="AH41" s="12">
        <f>IFERROR(VLOOKUP(AG41,'CRUCE OPORTUNIDADES'!$C$10:$D$109,2,FALSE),"")</f>
        <v/>
      </c>
      <c r="AI41" s="12" t="n">
        <v>12.17</v>
      </c>
      <c r="AJ41" s="12">
        <f>IFERROR(VLOOKUP(AI41,'CRUCE OPORTUNIDADES'!$C$10:$D$109,2,FALSE),"")</f>
        <v/>
      </c>
      <c r="AK41" s="12" t="n">
        <v>13.17</v>
      </c>
      <c r="AL41" s="12">
        <f>IFERROR(VLOOKUP(AK41,'CRUCE OPORTUNIDADES'!$C$10:$D$109,2,FALSE),"")</f>
        <v/>
      </c>
      <c r="AM41" s="12" t="n">
        <v>14.17</v>
      </c>
      <c r="AN41" s="12">
        <f>IFERROR(VLOOKUP(AM41,'CRUCE OPORTUNIDADES'!$C$10:$D$109,2,FALSE),"")</f>
        <v/>
      </c>
      <c r="AO41" s="12" t="n">
        <v>15.17</v>
      </c>
      <c r="AP41" s="12">
        <f>IFERROR(VLOOKUP(AO41,'CRUCE OPORTUNIDADES'!$C$10:$D$109,2,FALSE),"")</f>
        <v/>
      </c>
      <c r="AQ41" s="12" t="n">
        <v>16.17</v>
      </c>
      <c r="AR41" s="12">
        <f>IFERROR(VLOOKUP(AQ41,'CRUCE OPORTUNIDADES'!$C$10:$D$109,2,FALSE),"")</f>
        <v/>
      </c>
      <c r="AS41" s="12" t="n">
        <v>17.17</v>
      </c>
      <c r="AT41" s="12">
        <f>IFERROR(VLOOKUP(AS41,'CRUCE OPORTUNIDADES'!$C$10:$D$109,2,FALSE),"")</f>
        <v/>
      </c>
      <c r="AU41" s="12" t="n">
        <v>18.17</v>
      </c>
      <c r="AV41" s="12">
        <f>IFERROR(VLOOKUP(AU41,'CRUCE OPORTUNIDADES'!$C$10:$D$109,2,FALSE),"")</f>
        <v/>
      </c>
      <c r="AW41" s="12" t="n">
        <v>19.17</v>
      </c>
      <c r="AX41" s="12">
        <f>IFERROR(VLOOKUP(AW41,'CRUCE OPORTUNIDADES'!$C$10:$D$109,2,FALSE),"")</f>
        <v/>
      </c>
      <c r="AY41" s="12" t="n">
        <v>20.17</v>
      </c>
      <c r="AZ41" s="12">
        <f>IFERROR(VLOOKUP(AY41,'CRUCE OPORTUNIDADES'!$C$10:$D$109,2,FALSE),"")</f>
        <v/>
      </c>
      <c r="BA41" s="12" t="n">
        <v>21.17</v>
      </c>
      <c r="BB41" s="12">
        <f>IFERROR(VLOOKUP(BA41,'CRUCE OPORTUNIDADES'!$C$10:$D$109,2,FALSE),"")</f>
        <v/>
      </c>
      <c r="BC41" s="12" t="n">
        <v>22.17</v>
      </c>
      <c r="BD41" s="12">
        <f>IFERROR(VLOOKUP(BC41,'CRUCE OPORTUNIDADES'!$C$10:$D$109,2,FALSE),"")</f>
        <v/>
      </c>
      <c r="BE41" s="12" t="n">
        <v>23.17</v>
      </c>
      <c r="BF41" s="12">
        <f>IFERROR(VLOOKUP(BE41,'CRUCE OPORTUNIDADES'!$C$10:$D$109,2,FALSE),"")</f>
        <v/>
      </c>
      <c r="BG41" s="12" t="n">
        <v>24.17</v>
      </c>
      <c r="BH41" s="12">
        <f>IFERROR(VLOOKUP(BG41,'CRUCE OPORTUNIDADES'!$C$10:$D$109,2,FALSE),"")</f>
        <v/>
      </c>
      <c r="BI41" s="12" t="n">
        <v>25.17</v>
      </c>
      <c r="BJ41" s="12">
        <f>IFERROR(VLOOKUP(BI41,'CRUCE OPORTUNIDADES'!$C$10:$D$109,2,FALSE),"")</f>
        <v/>
      </c>
    </row>
    <row r="42">
      <c r="N42" s="12">
        <f>IF(N43&lt;&gt;""," -O","")</f>
        <v/>
      </c>
      <c r="P42" s="12">
        <f>IF(P43&lt;&gt;""," -O","")</f>
        <v/>
      </c>
      <c r="R42" s="12">
        <f>IF(R43&lt;&gt;""," -O","")</f>
        <v/>
      </c>
      <c r="T42" s="12">
        <f>IF(T43&lt;&gt;""," -O","")</f>
        <v/>
      </c>
      <c r="V42" s="12">
        <f>IF(V43&lt;&gt;""," -O","")</f>
        <v/>
      </c>
      <c r="X42" s="12">
        <f>IF(X43&lt;&gt;""," -O","")</f>
        <v/>
      </c>
      <c r="Z42" s="12">
        <f>IF(Z43&lt;&gt;""," -O","")</f>
        <v/>
      </c>
      <c r="AB42" s="12">
        <f>IF(AB43&lt;&gt;""," -O","")</f>
        <v/>
      </c>
      <c r="AD42" s="12">
        <f>IF(AD43&lt;&gt;""," -O","")</f>
        <v/>
      </c>
      <c r="AF42" s="12">
        <f>IF(AF43&lt;&gt;""," -O","")</f>
        <v/>
      </c>
      <c r="AH42" s="12">
        <f>IF(AH43&lt;&gt;""," -O","")</f>
        <v/>
      </c>
      <c r="AJ42" s="12">
        <f>IF(AJ43&lt;&gt;""," -O","")</f>
        <v/>
      </c>
      <c r="AL42" s="12">
        <f>IF(AL43&lt;&gt;""," -O","")</f>
        <v/>
      </c>
      <c r="AN42" s="12">
        <f>IF(AN43&lt;&gt;""," -O","")</f>
        <v/>
      </c>
      <c r="AP42" s="12">
        <f>IF(AP43&lt;&gt;""," -O","")</f>
        <v/>
      </c>
      <c r="AR42" s="12">
        <f>IF(AR43&lt;&gt;""," -O","")</f>
        <v/>
      </c>
      <c r="AT42" s="12">
        <f>IF(AT43&lt;&gt;""," -O","")</f>
        <v/>
      </c>
      <c r="AV42" s="12">
        <f>IF(AV43&lt;&gt;""," -O","")</f>
        <v/>
      </c>
      <c r="AX42" s="12">
        <f>IF(AX43&lt;&gt;""," -O","")</f>
        <v/>
      </c>
      <c r="AZ42" s="12">
        <f>IF(AZ43&lt;&gt;""," -O","")</f>
        <v/>
      </c>
      <c r="BB42" s="12">
        <f>IF(BB43&lt;&gt;""," -O","")</f>
        <v/>
      </c>
      <c r="BD42" s="12">
        <f>IF(BD43&lt;&gt;""," -O","")</f>
        <v/>
      </c>
      <c r="BF42" s="12">
        <f>IF(BF43&lt;&gt;""," -O","")</f>
        <v/>
      </c>
      <c r="BH42" s="12">
        <f>IF(BH43&lt;&gt;""," -O","")</f>
        <v/>
      </c>
      <c r="BJ42" s="12">
        <f>IF(BJ43&lt;&gt;""," -O","")</f>
        <v/>
      </c>
    </row>
    <row r="43">
      <c r="M43" s="12" t="n">
        <v>1.18</v>
      </c>
      <c r="N43" s="12">
        <f>IFERROR(VLOOKUP(M43,'CRUCE OPORTUNIDADES'!$C$10:$D$109,2,FALSE),"")</f>
        <v/>
      </c>
      <c r="O43" s="12" t="n">
        <v>2.18</v>
      </c>
      <c r="P43" s="12">
        <f>IFERROR(VLOOKUP(O43,'CRUCE OPORTUNIDADES'!$C$10:$D$109,2,FALSE),"")</f>
        <v/>
      </c>
      <c r="Q43" s="12" t="n">
        <v>3.18</v>
      </c>
      <c r="R43" s="12">
        <f>IFERROR(VLOOKUP(Q43,'CRUCE OPORTUNIDADES'!$C$10:$D$109,2,FALSE),"")</f>
        <v/>
      </c>
      <c r="S43" s="12" t="n">
        <v>4.18</v>
      </c>
      <c r="T43" s="12">
        <f>IFERROR(VLOOKUP(S43,'CRUCE OPORTUNIDADES'!$C$10:$D$109,2,FALSE),"")</f>
        <v/>
      </c>
      <c r="U43" s="12" t="n">
        <v>5.18</v>
      </c>
      <c r="V43" s="12">
        <f>IFERROR(VLOOKUP(U43,'CRUCE OPORTUNIDADES'!$C$10:$D$109,2,FALSE),"")</f>
        <v/>
      </c>
      <c r="W43" s="12" t="n">
        <v>6.18</v>
      </c>
      <c r="X43" s="12">
        <f>IFERROR(VLOOKUP(W43,'CRUCE OPORTUNIDADES'!$C$10:$D$109,2,FALSE),"")</f>
        <v/>
      </c>
      <c r="Y43" s="12" t="n">
        <v>7.18</v>
      </c>
      <c r="Z43" s="12">
        <f>IFERROR(VLOOKUP(Y43,'CRUCE OPORTUNIDADES'!$C$10:$D$109,2,FALSE),"")</f>
        <v/>
      </c>
      <c r="AA43" s="12" t="n">
        <v>8.18</v>
      </c>
      <c r="AB43" s="12">
        <f>IFERROR(VLOOKUP(AA43,'CRUCE OPORTUNIDADES'!$C$10:$D$109,2,FALSE),"")</f>
        <v/>
      </c>
      <c r="AC43" s="12" t="n">
        <v>9.18</v>
      </c>
      <c r="AD43" s="12">
        <f>IFERROR(VLOOKUP(AC43,'CRUCE OPORTUNIDADES'!$C$10:$D$109,2,FALSE),"")</f>
        <v/>
      </c>
      <c r="AE43" s="12" t="n">
        <v>10.18</v>
      </c>
      <c r="AF43" s="12">
        <f>IFERROR(VLOOKUP(AE43,'CRUCE OPORTUNIDADES'!$C$10:$D$109,2,FALSE),"")</f>
        <v/>
      </c>
      <c r="AG43" s="12" t="n">
        <v>11.18</v>
      </c>
      <c r="AH43" s="12">
        <f>IFERROR(VLOOKUP(AG43,'CRUCE OPORTUNIDADES'!$C$10:$D$109,2,FALSE),"")</f>
        <v/>
      </c>
      <c r="AI43" s="12" t="n">
        <v>12.18</v>
      </c>
      <c r="AJ43" s="12">
        <f>IFERROR(VLOOKUP(AI43,'CRUCE OPORTUNIDADES'!$C$10:$D$109,2,FALSE),"")</f>
        <v/>
      </c>
      <c r="AK43" s="12" t="n">
        <v>13.18</v>
      </c>
      <c r="AL43" s="12">
        <f>IFERROR(VLOOKUP(AK43,'CRUCE OPORTUNIDADES'!$C$10:$D$109,2,FALSE),"")</f>
        <v/>
      </c>
      <c r="AM43" s="12" t="n">
        <v>14.18</v>
      </c>
      <c r="AN43" s="12">
        <f>IFERROR(VLOOKUP(AM43,'CRUCE OPORTUNIDADES'!$C$10:$D$109,2,FALSE),"")</f>
        <v/>
      </c>
      <c r="AO43" s="12" t="n">
        <v>15.18</v>
      </c>
      <c r="AP43" s="12">
        <f>IFERROR(VLOOKUP(AO43,'CRUCE OPORTUNIDADES'!$C$10:$D$109,2,FALSE),"")</f>
        <v/>
      </c>
      <c r="AQ43" s="12" t="n">
        <v>16.18</v>
      </c>
      <c r="AR43" s="12">
        <f>IFERROR(VLOOKUP(AQ43,'CRUCE OPORTUNIDADES'!$C$10:$D$109,2,FALSE),"")</f>
        <v/>
      </c>
      <c r="AS43" s="12" t="n">
        <v>17.18</v>
      </c>
      <c r="AT43" s="12">
        <f>IFERROR(VLOOKUP(AS43,'CRUCE OPORTUNIDADES'!$C$10:$D$109,2,FALSE),"")</f>
        <v/>
      </c>
      <c r="AU43" s="12" t="n">
        <v>18.18</v>
      </c>
      <c r="AV43" s="12">
        <f>IFERROR(VLOOKUP(AU43,'CRUCE OPORTUNIDADES'!$C$10:$D$109,2,FALSE),"")</f>
        <v/>
      </c>
      <c r="AW43" s="12" t="n">
        <v>19.18</v>
      </c>
      <c r="AX43" s="12">
        <f>IFERROR(VLOOKUP(AW43,'CRUCE OPORTUNIDADES'!$C$10:$D$109,2,FALSE),"")</f>
        <v/>
      </c>
      <c r="AY43" s="12" t="n">
        <v>20.18</v>
      </c>
      <c r="AZ43" s="12">
        <f>IFERROR(VLOOKUP(AY43,'CRUCE OPORTUNIDADES'!$C$10:$D$109,2,FALSE),"")</f>
        <v/>
      </c>
      <c r="BA43" s="12" t="n">
        <v>21.18</v>
      </c>
      <c r="BB43" s="12">
        <f>IFERROR(VLOOKUP(BA43,'CRUCE OPORTUNIDADES'!$C$10:$D$109,2,FALSE),"")</f>
        <v/>
      </c>
      <c r="BC43" s="12" t="n">
        <v>22.18</v>
      </c>
      <c r="BD43" s="12">
        <f>IFERROR(VLOOKUP(BC43,'CRUCE OPORTUNIDADES'!$C$10:$D$109,2,FALSE),"")</f>
        <v/>
      </c>
      <c r="BE43" s="12" t="n">
        <v>23.18</v>
      </c>
      <c r="BF43" s="12">
        <f>IFERROR(VLOOKUP(BE43,'CRUCE OPORTUNIDADES'!$C$10:$D$109,2,FALSE),"")</f>
        <v/>
      </c>
      <c r="BG43" s="12" t="n">
        <v>24.18</v>
      </c>
      <c r="BH43" s="12">
        <f>IFERROR(VLOOKUP(BG43,'CRUCE OPORTUNIDADES'!$C$10:$D$109,2,FALSE),"")</f>
        <v/>
      </c>
      <c r="BI43" s="12" t="n">
        <v>25.18</v>
      </c>
      <c r="BJ43" s="12">
        <f>IFERROR(VLOOKUP(BI43,'CRUCE OPORTUNIDADES'!$C$10:$D$109,2,FALSE),"")</f>
        <v/>
      </c>
    </row>
    <row r="44">
      <c r="N44" s="12">
        <f>IF(N45&lt;&gt;""," -O","")</f>
        <v/>
      </c>
      <c r="P44" s="12">
        <f>IF(P45&lt;&gt;""," -O","")</f>
        <v/>
      </c>
      <c r="R44" s="12">
        <f>IF(R45&lt;&gt;""," -O","")</f>
        <v/>
      </c>
      <c r="T44" s="12">
        <f>IF(T45&lt;&gt;""," -O","")</f>
        <v/>
      </c>
      <c r="V44" s="12">
        <f>IF(V45&lt;&gt;""," -O","")</f>
        <v/>
      </c>
      <c r="X44" s="12">
        <f>IF(X45&lt;&gt;""," -O","")</f>
        <v/>
      </c>
      <c r="Z44" s="12">
        <f>IF(Z45&lt;&gt;""," -O","")</f>
        <v/>
      </c>
      <c r="AB44" s="12">
        <f>IF(AB45&lt;&gt;""," -O","")</f>
        <v/>
      </c>
      <c r="AD44" s="12">
        <f>IF(AD45&lt;&gt;""," -O","")</f>
        <v/>
      </c>
      <c r="AF44" s="12">
        <f>IF(AF45&lt;&gt;""," -O","")</f>
        <v/>
      </c>
      <c r="AH44" s="12">
        <f>IF(AH45&lt;&gt;""," -O","")</f>
        <v/>
      </c>
      <c r="AJ44" s="12">
        <f>IF(AJ45&lt;&gt;""," -O","")</f>
        <v/>
      </c>
      <c r="AL44" s="12">
        <f>IF(AL45&lt;&gt;""," -O","")</f>
        <v/>
      </c>
      <c r="AN44" s="12">
        <f>IF(AN45&lt;&gt;""," -O","")</f>
        <v/>
      </c>
      <c r="AP44" s="12">
        <f>IF(AP45&lt;&gt;""," -O","")</f>
        <v/>
      </c>
      <c r="AR44" s="12">
        <f>IF(AR45&lt;&gt;""," -O","")</f>
        <v/>
      </c>
      <c r="AT44" s="12">
        <f>IF(AT45&lt;&gt;""," -O","")</f>
        <v/>
      </c>
      <c r="AV44" s="12">
        <f>IF(AV45&lt;&gt;""," -O","")</f>
        <v/>
      </c>
      <c r="AX44" s="12">
        <f>IF(AX45&lt;&gt;""," -O","")</f>
        <v/>
      </c>
      <c r="AZ44" s="12">
        <f>IF(AZ45&lt;&gt;""," -O","")</f>
        <v/>
      </c>
      <c r="BB44" s="12">
        <f>IF(BB45&lt;&gt;""," -O","")</f>
        <v/>
      </c>
      <c r="BD44" s="12">
        <f>IF(BD45&lt;&gt;""," -O","")</f>
        <v/>
      </c>
      <c r="BF44" s="12">
        <f>IF(BF45&lt;&gt;""," -O","")</f>
        <v/>
      </c>
      <c r="BH44" s="12">
        <f>IF(BH45&lt;&gt;""," -O","")</f>
        <v/>
      </c>
      <c r="BJ44" s="12">
        <f>IF(BJ45&lt;&gt;""," -O","")</f>
        <v/>
      </c>
    </row>
    <row r="45">
      <c r="M45" s="12" t="n">
        <v>1.19</v>
      </c>
      <c r="N45" s="12">
        <f>IFERROR(VLOOKUP(M45,'CRUCE OPORTUNIDADES'!$C$10:$D$109,2,FALSE),"")</f>
        <v/>
      </c>
      <c r="O45" s="12" t="n">
        <v>2.19</v>
      </c>
      <c r="P45" s="12">
        <f>IFERROR(VLOOKUP(O45,'CRUCE OPORTUNIDADES'!$C$10:$D$109,2,FALSE),"")</f>
        <v/>
      </c>
      <c r="Q45" s="12" t="n">
        <v>3.19</v>
      </c>
      <c r="R45" s="12">
        <f>IFERROR(VLOOKUP(Q45,'CRUCE OPORTUNIDADES'!$C$10:$D$109,2,FALSE),"")</f>
        <v/>
      </c>
      <c r="S45" s="12" t="n">
        <v>4.19</v>
      </c>
      <c r="T45" s="12">
        <f>IFERROR(VLOOKUP(S45,'CRUCE OPORTUNIDADES'!$C$10:$D$109,2,FALSE),"")</f>
        <v/>
      </c>
      <c r="U45" s="12" t="n">
        <v>5.19</v>
      </c>
      <c r="V45" s="12">
        <f>IFERROR(VLOOKUP(U45,'CRUCE OPORTUNIDADES'!$C$10:$D$109,2,FALSE),"")</f>
        <v/>
      </c>
      <c r="W45" s="12" t="n">
        <v>6.19</v>
      </c>
      <c r="X45" s="12">
        <f>IFERROR(VLOOKUP(W45,'CRUCE OPORTUNIDADES'!$C$10:$D$109,2,FALSE),"")</f>
        <v/>
      </c>
      <c r="Y45" s="12" t="n">
        <v>7.19</v>
      </c>
      <c r="Z45" s="12">
        <f>IFERROR(VLOOKUP(Y45,'CRUCE OPORTUNIDADES'!$C$10:$D$109,2,FALSE),"")</f>
        <v/>
      </c>
      <c r="AA45" s="12" t="n">
        <v>8.19</v>
      </c>
      <c r="AB45" s="12">
        <f>IFERROR(VLOOKUP(AA45,'CRUCE OPORTUNIDADES'!$C$10:$D$109,2,FALSE),"")</f>
        <v/>
      </c>
      <c r="AC45" s="12" t="n">
        <v>9.19</v>
      </c>
      <c r="AD45" s="12">
        <f>IFERROR(VLOOKUP(AC45,'CRUCE OPORTUNIDADES'!$C$10:$D$109,2,FALSE),"")</f>
        <v/>
      </c>
      <c r="AE45" s="12" t="n">
        <v>10.19</v>
      </c>
      <c r="AF45" s="12">
        <f>IFERROR(VLOOKUP(AE45,'CRUCE OPORTUNIDADES'!$C$10:$D$109,2,FALSE),"")</f>
        <v/>
      </c>
      <c r="AG45" s="12" t="n">
        <v>11.19</v>
      </c>
      <c r="AH45" s="12">
        <f>IFERROR(VLOOKUP(AG45,'CRUCE OPORTUNIDADES'!$C$10:$D$109,2,FALSE),"")</f>
        <v/>
      </c>
      <c r="AI45" s="12" t="n">
        <v>12.19</v>
      </c>
      <c r="AJ45" s="12">
        <f>IFERROR(VLOOKUP(AI45,'CRUCE OPORTUNIDADES'!$C$10:$D$109,2,FALSE),"")</f>
        <v/>
      </c>
      <c r="AK45" s="12" t="n">
        <v>13.19</v>
      </c>
      <c r="AL45" s="12">
        <f>IFERROR(VLOOKUP(AK45,'CRUCE OPORTUNIDADES'!$C$10:$D$109,2,FALSE),"")</f>
        <v/>
      </c>
      <c r="AM45" s="12" t="n">
        <v>14.19</v>
      </c>
      <c r="AN45" s="12">
        <f>IFERROR(VLOOKUP(AM45,'CRUCE OPORTUNIDADES'!$C$10:$D$109,2,FALSE),"")</f>
        <v/>
      </c>
      <c r="AO45" s="12" t="n">
        <v>15.19</v>
      </c>
      <c r="AP45" s="12">
        <f>IFERROR(VLOOKUP(AO45,'CRUCE OPORTUNIDADES'!$C$10:$D$109,2,FALSE),"")</f>
        <v/>
      </c>
      <c r="AQ45" s="12" t="n">
        <v>16.19</v>
      </c>
      <c r="AR45" s="12">
        <f>IFERROR(VLOOKUP(AQ45,'CRUCE OPORTUNIDADES'!$C$10:$D$109,2,FALSE),"")</f>
        <v/>
      </c>
      <c r="AS45" s="12" t="n">
        <v>17.19</v>
      </c>
      <c r="AT45" s="12">
        <f>IFERROR(VLOOKUP(AS45,'CRUCE OPORTUNIDADES'!$C$10:$D$109,2,FALSE),"")</f>
        <v/>
      </c>
      <c r="AU45" s="12" t="n">
        <v>18.19</v>
      </c>
      <c r="AV45" s="12">
        <f>IFERROR(VLOOKUP(AU45,'CRUCE OPORTUNIDADES'!$C$10:$D$109,2,FALSE),"")</f>
        <v/>
      </c>
      <c r="AW45" s="12" t="n">
        <v>19.19</v>
      </c>
      <c r="AX45" s="12">
        <f>IFERROR(VLOOKUP(AW45,'CRUCE OPORTUNIDADES'!$C$10:$D$109,2,FALSE),"")</f>
        <v/>
      </c>
      <c r="AY45" s="12" t="n">
        <v>20.19</v>
      </c>
      <c r="AZ45" s="12">
        <f>IFERROR(VLOOKUP(AY45,'CRUCE OPORTUNIDADES'!$C$10:$D$109,2,FALSE),"")</f>
        <v/>
      </c>
      <c r="BA45" s="12" t="n">
        <v>21.19</v>
      </c>
      <c r="BB45" s="12">
        <f>IFERROR(VLOOKUP(BA45,'CRUCE OPORTUNIDADES'!$C$10:$D$109,2,FALSE),"")</f>
        <v/>
      </c>
      <c r="BC45" s="12" t="n">
        <v>22.19</v>
      </c>
      <c r="BD45" s="12">
        <f>IFERROR(VLOOKUP(BC45,'CRUCE OPORTUNIDADES'!$C$10:$D$109,2,FALSE),"")</f>
        <v/>
      </c>
      <c r="BE45" s="12" t="n">
        <v>23.19</v>
      </c>
      <c r="BF45" s="12">
        <f>IFERROR(VLOOKUP(BE45,'CRUCE OPORTUNIDADES'!$C$10:$D$109,2,FALSE),"")</f>
        <v/>
      </c>
      <c r="BG45" s="12" t="n">
        <v>24.19</v>
      </c>
      <c r="BH45" s="12">
        <f>IFERROR(VLOOKUP(BG45,'CRUCE OPORTUNIDADES'!$C$10:$D$109,2,FALSE),"")</f>
        <v/>
      </c>
      <c r="BI45" s="12" t="n">
        <v>25.19</v>
      </c>
      <c r="BJ45" s="12">
        <f>IFERROR(VLOOKUP(BI45,'CRUCE OPORTUNIDADES'!$C$10:$D$109,2,FALSE),"")</f>
        <v/>
      </c>
    </row>
    <row r="46">
      <c r="N46" s="12">
        <f>IF(N47&lt;&gt;""," -O","")</f>
        <v/>
      </c>
      <c r="P46" s="12">
        <f>IF(P47&lt;&gt;""," -O","")</f>
        <v/>
      </c>
      <c r="R46" s="12">
        <f>IF(R47&lt;&gt;""," -O","")</f>
        <v/>
      </c>
      <c r="T46" s="12">
        <f>IF(T47&lt;&gt;""," -O","")</f>
        <v/>
      </c>
      <c r="V46" s="12">
        <f>IF(V47&lt;&gt;""," -O","")</f>
        <v/>
      </c>
      <c r="X46" s="12">
        <f>IF(X47&lt;&gt;""," -O","")</f>
        <v/>
      </c>
      <c r="Z46" s="12">
        <f>IF(Z47&lt;&gt;""," -O","")</f>
        <v/>
      </c>
      <c r="AB46" s="12">
        <f>IF(AB47&lt;&gt;""," -O","")</f>
        <v/>
      </c>
      <c r="AD46" s="12">
        <f>IF(AD47&lt;&gt;""," -O","")</f>
        <v/>
      </c>
      <c r="AF46" s="12">
        <f>IF(AF47&lt;&gt;""," -O","")</f>
        <v/>
      </c>
      <c r="AH46" s="12">
        <f>IF(AH47&lt;&gt;""," -O","")</f>
        <v/>
      </c>
      <c r="AJ46" s="12">
        <f>IF(AJ47&lt;&gt;""," -O","")</f>
        <v/>
      </c>
      <c r="AL46" s="12">
        <f>IF(AL47&lt;&gt;""," -O","")</f>
        <v/>
      </c>
      <c r="AN46" s="12">
        <f>IF(AN47&lt;&gt;""," -O","")</f>
        <v/>
      </c>
      <c r="AP46" s="12">
        <f>IF(AP47&lt;&gt;""," -O","")</f>
        <v/>
      </c>
      <c r="AR46" s="12">
        <f>IF(AR47&lt;&gt;""," -O","")</f>
        <v/>
      </c>
      <c r="AT46" s="12">
        <f>IF(AT47&lt;&gt;""," -O","")</f>
        <v/>
      </c>
      <c r="AV46" s="12">
        <f>IF(AV47&lt;&gt;""," -O","")</f>
        <v/>
      </c>
      <c r="AX46" s="12">
        <f>IF(AX47&lt;&gt;""," -O","")</f>
        <v/>
      </c>
      <c r="AZ46" s="12">
        <f>IF(AZ47&lt;&gt;""," -O","")</f>
        <v/>
      </c>
      <c r="BB46" s="12">
        <f>IF(BB47&lt;&gt;""," -O","")</f>
        <v/>
      </c>
      <c r="BD46" s="12">
        <f>IF(BD47&lt;&gt;""," -O","")</f>
        <v/>
      </c>
      <c r="BF46" s="12">
        <f>IF(BF47&lt;&gt;""," -O","")</f>
        <v/>
      </c>
      <c r="BH46" s="12">
        <f>IF(BH47&lt;&gt;""," -O","")</f>
        <v/>
      </c>
      <c r="BJ46" s="12">
        <f>IF(BJ47&lt;&gt;""," -O","")</f>
        <v/>
      </c>
    </row>
    <row r="47">
      <c r="M47" s="12" t="n">
        <v>1.2</v>
      </c>
      <c r="N47" s="12">
        <f>IFERROR(VLOOKUP(M47,'CRUCE OPORTUNIDADES'!$C$10:$D$109,2,FALSE),"")</f>
        <v/>
      </c>
      <c r="O47" s="12" t="n">
        <v>2.2</v>
      </c>
      <c r="P47" s="12">
        <f>IFERROR(VLOOKUP(O47,'CRUCE OPORTUNIDADES'!$C$10:$D$109,2,FALSE),"")</f>
        <v/>
      </c>
      <c r="Q47" s="12" t="n">
        <v>3.2</v>
      </c>
      <c r="R47" s="12">
        <f>IFERROR(VLOOKUP(Q47,'CRUCE OPORTUNIDADES'!$C$10:$D$109,2,FALSE),"")</f>
        <v/>
      </c>
      <c r="S47" s="12" t="n">
        <v>4.2</v>
      </c>
      <c r="T47" s="12">
        <f>IFERROR(VLOOKUP(S47,'CRUCE OPORTUNIDADES'!$C$10:$D$109,2,FALSE),"")</f>
        <v/>
      </c>
      <c r="U47" s="12" t="n">
        <v>5.2</v>
      </c>
      <c r="V47" s="12">
        <f>IFERROR(VLOOKUP(U47,'CRUCE OPORTUNIDADES'!$C$10:$D$109,2,FALSE),"")</f>
        <v/>
      </c>
      <c r="W47" s="12" t="n">
        <v>6.2</v>
      </c>
      <c r="X47" s="12">
        <f>IFERROR(VLOOKUP(W47,'CRUCE OPORTUNIDADES'!$C$10:$D$109,2,FALSE),"")</f>
        <v/>
      </c>
      <c r="Y47" s="12" t="n">
        <v>7.2</v>
      </c>
      <c r="Z47" s="12">
        <f>IFERROR(VLOOKUP(Y47,'CRUCE OPORTUNIDADES'!$C$10:$D$109,2,FALSE),"")</f>
        <v/>
      </c>
      <c r="AA47" s="12" t="n">
        <v>8.199999999999999</v>
      </c>
      <c r="AB47" s="12">
        <f>IFERROR(VLOOKUP(AA47,'CRUCE OPORTUNIDADES'!$C$10:$D$109,2,FALSE),"")</f>
        <v/>
      </c>
      <c r="AC47" s="12" t="n">
        <v>9.199999999999999</v>
      </c>
      <c r="AD47" s="12">
        <f>IFERROR(VLOOKUP(AC47,'CRUCE OPORTUNIDADES'!$C$10:$D$109,2,FALSE),"")</f>
        <v/>
      </c>
      <c r="AE47" s="12" t="n">
        <v>10.2</v>
      </c>
      <c r="AF47" s="12">
        <f>IFERROR(VLOOKUP(AE47,'CRUCE OPORTUNIDADES'!$C$10:$D$109,2,FALSE),"")</f>
        <v/>
      </c>
      <c r="AG47" s="12" t="n">
        <v>11.2</v>
      </c>
      <c r="AH47" s="12">
        <f>IFERROR(VLOOKUP(AG47,'CRUCE OPORTUNIDADES'!$C$10:$D$109,2,FALSE),"")</f>
        <v/>
      </c>
      <c r="AI47" s="12" t="n">
        <v>12.2</v>
      </c>
      <c r="AJ47" s="12">
        <f>IFERROR(VLOOKUP(AI47,'CRUCE OPORTUNIDADES'!$C$10:$D$109,2,FALSE),"")</f>
        <v/>
      </c>
      <c r="AK47" s="12" t="n">
        <v>13.2</v>
      </c>
      <c r="AL47" s="12">
        <f>IFERROR(VLOOKUP(AK47,'CRUCE OPORTUNIDADES'!$C$10:$D$109,2,FALSE),"")</f>
        <v/>
      </c>
      <c r="AM47" s="12" t="n">
        <v>14.2</v>
      </c>
      <c r="AN47" s="12">
        <f>IFERROR(VLOOKUP(AM47,'CRUCE OPORTUNIDADES'!$C$10:$D$109,2,FALSE),"")</f>
        <v/>
      </c>
      <c r="AO47" s="12" t="n">
        <v>15.2</v>
      </c>
      <c r="AP47" s="12">
        <f>IFERROR(VLOOKUP(AO47,'CRUCE OPORTUNIDADES'!$C$10:$D$109,2,FALSE),"")</f>
        <v/>
      </c>
      <c r="AQ47" s="12" t="n">
        <v>16.2</v>
      </c>
      <c r="AR47" s="12">
        <f>IFERROR(VLOOKUP(AQ47,'CRUCE OPORTUNIDADES'!$C$10:$D$109,2,FALSE),"")</f>
        <v/>
      </c>
      <c r="AS47" s="12" t="n">
        <v>17.2</v>
      </c>
      <c r="AT47" s="12">
        <f>IFERROR(VLOOKUP(AS47,'CRUCE OPORTUNIDADES'!$C$10:$D$109,2,FALSE),"")</f>
        <v/>
      </c>
      <c r="AU47" s="12" t="n">
        <v>18.2</v>
      </c>
      <c r="AV47" s="12">
        <f>IFERROR(VLOOKUP(AU47,'CRUCE OPORTUNIDADES'!$C$10:$D$109,2,FALSE),"")</f>
        <v/>
      </c>
      <c r="AW47" s="12" t="n">
        <v>19.2</v>
      </c>
      <c r="AX47" s="12">
        <f>IFERROR(VLOOKUP(AW47,'CRUCE OPORTUNIDADES'!$C$10:$D$109,2,FALSE),"")</f>
        <v/>
      </c>
      <c r="AY47" s="12" t="n">
        <v>20.2</v>
      </c>
      <c r="AZ47" s="12">
        <f>IFERROR(VLOOKUP(AY47,'CRUCE OPORTUNIDADES'!$C$10:$D$109,2,FALSE),"")</f>
        <v/>
      </c>
      <c r="BA47" s="12" t="n">
        <v>21.2</v>
      </c>
      <c r="BB47" s="12">
        <f>IFERROR(VLOOKUP(BA47,'CRUCE OPORTUNIDADES'!$C$10:$D$109,2,FALSE),"")</f>
        <v/>
      </c>
      <c r="BC47" s="12" t="n">
        <v>22.2</v>
      </c>
      <c r="BD47" s="12">
        <f>IFERROR(VLOOKUP(BC47,'CRUCE OPORTUNIDADES'!$C$10:$D$109,2,FALSE),"")</f>
        <v/>
      </c>
      <c r="BE47" s="12" t="n">
        <v>23.2</v>
      </c>
      <c r="BF47" s="12">
        <f>IFERROR(VLOOKUP(BE47,'CRUCE OPORTUNIDADES'!$C$10:$D$109,2,FALSE),"")</f>
        <v/>
      </c>
      <c r="BG47" s="12" t="n">
        <v>24.2</v>
      </c>
      <c r="BH47" s="12">
        <f>IFERROR(VLOOKUP(BG47,'CRUCE OPORTUNIDADES'!$C$10:$D$109,2,FALSE),"")</f>
        <v/>
      </c>
      <c r="BI47" s="12" t="n">
        <v>25.2</v>
      </c>
      <c r="BJ47" s="12">
        <f>IFERROR(VLOOKUP(BI47,'CRUCE OPORTUNIDADES'!$C$10:$D$109,2,FALSE),"")</f>
        <v/>
      </c>
    </row>
    <row r="48">
      <c r="N48" s="12">
        <f>IF(N49&lt;&gt;""," -O","")</f>
        <v/>
      </c>
      <c r="P48" s="12">
        <f>IF(P49&lt;&gt;""," -O","")</f>
        <v/>
      </c>
      <c r="R48" s="12">
        <f>IF(R49&lt;&gt;""," -O","")</f>
        <v/>
      </c>
      <c r="T48" s="12">
        <f>IF(T49&lt;&gt;""," -O","")</f>
        <v/>
      </c>
      <c r="V48" s="12">
        <f>IF(V49&lt;&gt;""," -O","")</f>
        <v/>
      </c>
      <c r="X48" s="12">
        <f>IF(X49&lt;&gt;""," -O","")</f>
        <v/>
      </c>
      <c r="Z48" s="12">
        <f>IF(Z49&lt;&gt;""," -O","")</f>
        <v/>
      </c>
      <c r="AB48" s="12">
        <f>IF(AB49&lt;&gt;""," -O","")</f>
        <v/>
      </c>
      <c r="AD48" s="12">
        <f>IF(AD49&lt;&gt;""," -O","")</f>
        <v/>
      </c>
      <c r="AF48" s="12">
        <f>IF(AF49&lt;&gt;""," -O","")</f>
        <v/>
      </c>
      <c r="AH48" s="12">
        <f>IF(AH49&lt;&gt;""," -O","")</f>
        <v/>
      </c>
      <c r="AJ48" s="12">
        <f>IF(AJ49&lt;&gt;""," -O","")</f>
        <v/>
      </c>
      <c r="AL48" s="12">
        <f>IF(AL49&lt;&gt;""," -O","")</f>
        <v/>
      </c>
      <c r="AN48" s="12">
        <f>IF(AN49&lt;&gt;""," -O","")</f>
        <v/>
      </c>
      <c r="AP48" s="12">
        <f>IF(AP49&lt;&gt;""," -O","")</f>
        <v/>
      </c>
      <c r="AR48" s="12">
        <f>IF(AR49&lt;&gt;""," -O","")</f>
        <v/>
      </c>
      <c r="AT48" s="12">
        <f>IF(AT49&lt;&gt;""," -O","")</f>
        <v/>
      </c>
      <c r="AV48" s="12">
        <f>IF(AV49&lt;&gt;""," -O","")</f>
        <v/>
      </c>
      <c r="AX48" s="12">
        <f>IF(AX49&lt;&gt;""," -O","")</f>
        <v/>
      </c>
      <c r="AZ48" s="12">
        <f>IF(AZ49&lt;&gt;""," -O","")</f>
        <v/>
      </c>
      <c r="BB48" s="12">
        <f>IF(BB49&lt;&gt;""," -O","")</f>
        <v/>
      </c>
      <c r="BD48" s="12">
        <f>IF(BD49&lt;&gt;""," -O","")</f>
        <v/>
      </c>
      <c r="BF48" s="12">
        <f>IF(BF49&lt;&gt;""," -O","")</f>
        <v/>
      </c>
      <c r="BH48" s="12">
        <f>IF(BH49&lt;&gt;""," -O","")</f>
        <v/>
      </c>
      <c r="BJ48" s="12">
        <f>IF(BJ49&lt;&gt;""," -O","")</f>
        <v/>
      </c>
    </row>
    <row r="49">
      <c r="M49" s="12" t="n">
        <v>1.21</v>
      </c>
      <c r="N49" s="12">
        <f>IFERROR(VLOOKUP(M49,'CRUCE OPORTUNIDADES'!$C$10:$D$109,2,FALSE),"")</f>
        <v/>
      </c>
      <c r="O49" s="12" t="n">
        <v>2.21</v>
      </c>
      <c r="P49" s="12">
        <f>IFERROR(VLOOKUP(O49,'CRUCE OPORTUNIDADES'!$C$10:$D$109,2,FALSE),"")</f>
        <v/>
      </c>
      <c r="Q49" s="12" t="n">
        <v>3.21</v>
      </c>
      <c r="R49" s="12">
        <f>IFERROR(VLOOKUP(Q49,'CRUCE OPORTUNIDADES'!$C$10:$D$109,2,FALSE),"")</f>
        <v/>
      </c>
      <c r="S49" s="12" t="n">
        <v>4.21</v>
      </c>
      <c r="T49" s="12">
        <f>IFERROR(VLOOKUP(S49,'CRUCE OPORTUNIDADES'!$C$10:$D$109,2,FALSE),"")</f>
        <v/>
      </c>
      <c r="U49" s="12" t="n">
        <v>5.21</v>
      </c>
      <c r="V49" s="12">
        <f>IFERROR(VLOOKUP(U49,'CRUCE OPORTUNIDADES'!$C$10:$D$109,2,FALSE),"")</f>
        <v/>
      </c>
      <c r="W49" s="12" t="n">
        <v>6.21</v>
      </c>
      <c r="X49" s="12">
        <f>IFERROR(VLOOKUP(W49,'CRUCE OPORTUNIDADES'!$C$10:$D$109,2,FALSE),"")</f>
        <v/>
      </c>
      <c r="Y49" s="12" t="n">
        <v>7.21</v>
      </c>
      <c r="Z49" s="12">
        <f>IFERROR(VLOOKUP(Y49,'CRUCE OPORTUNIDADES'!$C$10:$D$109,2,FALSE),"")</f>
        <v/>
      </c>
      <c r="AA49" s="12" t="n">
        <v>8.210000000000001</v>
      </c>
      <c r="AB49" s="12">
        <f>IFERROR(VLOOKUP(AA49,'CRUCE OPORTUNIDADES'!$C$10:$D$109,2,FALSE),"")</f>
        <v/>
      </c>
      <c r="AC49" s="12" t="n">
        <v>9.210000000000001</v>
      </c>
      <c r="AD49" s="12">
        <f>IFERROR(VLOOKUP(AC49,'CRUCE OPORTUNIDADES'!$C$10:$D$109,2,FALSE),"")</f>
        <v/>
      </c>
      <c r="AE49" s="12" t="n">
        <v>10.21</v>
      </c>
      <c r="AF49" s="12">
        <f>IFERROR(VLOOKUP(AE49,'CRUCE OPORTUNIDADES'!$C$10:$D$109,2,FALSE),"")</f>
        <v/>
      </c>
      <c r="AG49" s="12" t="n">
        <v>11.21</v>
      </c>
      <c r="AH49" s="12">
        <f>IFERROR(VLOOKUP(AG49,'CRUCE OPORTUNIDADES'!$C$10:$D$109,2,FALSE),"")</f>
        <v/>
      </c>
      <c r="AI49" s="12" t="n">
        <v>12.21</v>
      </c>
      <c r="AJ49" s="12">
        <f>IFERROR(VLOOKUP(AI49,'CRUCE OPORTUNIDADES'!$C$10:$D$109,2,FALSE),"")</f>
        <v/>
      </c>
      <c r="AK49" s="12" t="n">
        <v>13.21</v>
      </c>
      <c r="AL49" s="12">
        <f>IFERROR(VLOOKUP(AK49,'CRUCE OPORTUNIDADES'!$C$10:$D$109,2,FALSE),"")</f>
        <v/>
      </c>
      <c r="AM49" s="12" t="n">
        <v>14.21</v>
      </c>
      <c r="AN49" s="12">
        <f>IFERROR(VLOOKUP(AM49,'CRUCE OPORTUNIDADES'!$C$10:$D$109,2,FALSE),"")</f>
        <v/>
      </c>
      <c r="AO49" s="12" t="n">
        <v>15.21</v>
      </c>
      <c r="AP49" s="12">
        <f>IFERROR(VLOOKUP(AO49,'CRUCE OPORTUNIDADES'!$C$10:$D$109,2,FALSE),"")</f>
        <v/>
      </c>
      <c r="AQ49" s="12" t="n">
        <v>16.21</v>
      </c>
      <c r="AR49" s="12">
        <f>IFERROR(VLOOKUP(AQ49,'CRUCE OPORTUNIDADES'!$C$10:$D$109,2,FALSE),"")</f>
        <v/>
      </c>
      <c r="AS49" s="12" t="n">
        <v>17.21</v>
      </c>
      <c r="AT49" s="12">
        <f>IFERROR(VLOOKUP(AS49,'CRUCE OPORTUNIDADES'!$C$10:$D$109,2,FALSE),"")</f>
        <v/>
      </c>
      <c r="AU49" s="12" t="n">
        <v>18.21</v>
      </c>
      <c r="AV49" s="12">
        <f>IFERROR(VLOOKUP(AU49,'CRUCE OPORTUNIDADES'!$C$10:$D$109,2,FALSE),"")</f>
        <v/>
      </c>
      <c r="AW49" s="12" t="n">
        <v>19.21</v>
      </c>
      <c r="AX49" s="12">
        <f>IFERROR(VLOOKUP(AW49,'CRUCE OPORTUNIDADES'!$C$10:$D$109,2,FALSE),"")</f>
        <v/>
      </c>
      <c r="AY49" s="12" t="n">
        <v>20.21</v>
      </c>
      <c r="AZ49" s="12">
        <f>IFERROR(VLOOKUP(AY49,'CRUCE OPORTUNIDADES'!$C$10:$D$109,2,FALSE),"")</f>
        <v/>
      </c>
      <c r="BA49" s="12" t="n">
        <v>21.21</v>
      </c>
      <c r="BB49" s="12">
        <f>IFERROR(VLOOKUP(BA49,'CRUCE OPORTUNIDADES'!$C$10:$D$109,2,FALSE),"")</f>
        <v/>
      </c>
      <c r="BC49" s="12" t="n">
        <v>22.21</v>
      </c>
      <c r="BD49" s="12">
        <f>IFERROR(VLOOKUP(BC49,'CRUCE OPORTUNIDADES'!$C$10:$D$109,2,FALSE),"")</f>
        <v/>
      </c>
      <c r="BE49" s="12" t="n">
        <v>23.21</v>
      </c>
      <c r="BF49" s="12">
        <f>IFERROR(VLOOKUP(BE49,'CRUCE OPORTUNIDADES'!$C$10:$D$109,2,FALSE),"")</f>
        <v/>
      </c>
      <c r="BG49" s="12" t="n">
        <v>24.21</v>
      </c>
      <c r="BH49" s="12">
        <f>IFERROR(VLOOKUP(BG49,'CRUCE OPORTUNIDADES'!$C$10:$D$109,2,FALSE),"")</f>
        <v/>
      </c>
      <c r="BI49" s="12" t="n">
        <v>25.21</v>
      </c>
      <c r="BJ49" s="12">
        <f>IFERROR(VLOOKUP(BI49,'CRUCE OPORTUNIDADES'!$C$10:$D$109,2,FALSE),"")</f>
        <v/>
      </c>
    </row>
    <row r="50">
      <c r="N50" s="12">
        <f>IF(N51&lt;&gt;""," -O","")</f>
        <v/>
      </c>
      <c r="P50" s="12">
        <f>IF(P51&lt;&gt;""," -O","")</f>
        <v/>
      </c>
      <c r="R50" s="12">
        <f>IF(R51&lt;&gt;""," -O","")</f>
        <v/>
      </c>
      <c r="T50" s="12">
        <f>IF(T51&lt;&gt;""," -O","")</f>
        <v/>
      </c>
      <c r="V50" s="12">
        <f>IF(V51&lt;&gt;""," -O","")</f>
        <v/>
      </c>
      <c r="X50" s="12">
        <f>IF(X51&lt;&gt;""," -O","")</f>
        <v/>
      </c>
      <c r="Z50" s="12">
        <f>IF(Z51&lt;&gt;""," -O","")</f>
        <v/>
      </c>
      <c r="AB50" s="12">
        <f>IF(AB51&lt;&gt;""," -O","")</f>
        <v/>
      </c>
      <c r="AD50" s="12">
        <f>IF(AD51&lt;&gt;""," -O","")</f>
        <v/>
      </c>
      <c r="AF50" s="12">
        <f>IF(AF51&lt;&gt;""," -O","")</f>
        <v/>
      </c>
      <c r="AH50" s="12">
        <f>IF(AH51&lt;&gt;""," -O","")</f>
        <v/>
      </c>
      <c r="AJ50" s="12">
        <f>IF(AJ51&lt;&gt;""," -O","")</f>
        <v/>
      </c>
      <c r="AL50" s="12">
        <f>IF(AL51&lt;&gt;""," -O","")</f>
        <v/>
      </c>
      <c r="AN50" s="12">
        <f>IF(AN51&lt;&gt;""," -O","")</f>
        <v/>
      </c>
      <c r="AP50" s="12">
        <f>IF(AP51&lt;&gt;""," -O","")</f>
        <v/>
      </c>
      <c r="AR50" s="12">
        <f>IF(AR51&lt;&gt;""," -O","")</f>
        <v/>
      </c>
      <c r="AT50" s="12">
        <f>IF(AT51&lt;&gt;""," -O","")</f>
        <v/>
      </c>
      <c r="AV50" s="12">
        <f>IF(AV51&lt;&gt;""," -O","")</f>
        <v/>
      </c>
      <c r="AX50" s="12">
        <f>IF(AX51&lt;&gt;""," -O","")</f>
        <v/>
      </c>
      <c r="AZ50" s="12">
        <f>IF(AZ51&lt;&gt;""," -O","")</f>
        <v/>
      </c>
      <c r="BB50" s="12">
        <f>IF(BB51&lt;&gt;""," -O","")</f>
        <v/>
      </c>
      <c r="BD50" s="12">
        <f>IF(BD51&lt;&gt;""," -O","")</f>
        <v/>
      </c>
      <c r="BF50" s="12">
        <f>IF(BF51&lt;&gt;""," -O","")</f>
        <v/>
      </c>
      <c r="BH50" s="12">
        <f>IF(BH51&lt;&gt;""," -O","")</f>
        <v/>
      </c>
      <c r="BJ50" s="12">
        <f>IF(BJ51&lt;&gt;""," -O","")</f>
        <v/>
      </c>
    </row>
    <row r="51">
      <c r="M51" s="12" t="n">
        <v>1.22</v>
      </c>
      <c r="N51" s="12">
        <f>IFERROR(VLOOKUP(M51,'CRUCE OPORTUNIDADES'!$C$10:$D$109,2,FALSE),"")</f>
        <v/>
      </c>
      <c r="O51" s="12" t="n">
        <v>2.22</v>
      </c>
      <c r="P51" s="12">
        <f>IFERROR(VLOOKUP(O51,'CRUCE OPORTUNIDADES'!$C$10:$D$109,2,FALSE),"")</f>
        <v/>
      </c>
      <c r="Q51" s="12" t="n">
        <v>3.22</v>
      </c>
      <c r="R51" s="12">
        <f>IFERROR(VLOOKUP(Q51,'CRUCE OPORTUNIDADES'!$C$10:$D$109,2,FALSE),"")</f>
        <v/>
      </c>
      <c r="S51" s="12" t="n">
        <v>4.22</v>
      </c>
      <c r="T51" s="12">
        <f>IFERROR(VLOOKUP(S51,'CRUCE OPORTUNIDADES'!$C$10:$D$109,2,FALSE),"")</f>
        <v/>
      </c>
      <c r="U51" s="12" t="n">
        <v>5.22</v>
      </c>
      <c r="V51" s="12">
        <f>IFERROR(VLOOKUP(U51,'CRUCE OPORTUNIDADES'!$C$10:$D$109,2,FALSE),"")</f>
        <v/>
      </c>
      <c r="W51" s="12" t="n">
        <v>6.22</v>
      </c>
      <c r="X51" s="12">
        <f>IFERROR(VLOOKUP(W51,'CRUCE OPORTUNIDADES'!$C$10:$D$109,2,FALSE),"")</f>
        <v/>
      </c>
      <c r="Y51" s="12" t="n">
        <v>7.22</v>
      </c>
      <c r="Z51" s="12">
        <f>IFERROR(VLOOKUP(Y51,'CRUCE OPORTUNIDADES'!$C$10:$D$109,2,FALSE),"")</f>
        <v/>
      </c>
      <c r="AA51" s="12" t="n">
        <v>8.220000000000001</v>
      </c>
      <c r="AB51" s="12">
        <f>IFERROR(VLOOKUP(AA51,'CRUCE OPORTUNIDADES'!$C$10:$D$109,2,FALSE),"")</f>
        <v/>
      </c>
      <c r="AC51" s="12" t="n">
        <v>9.220000000000001</v>
      </c>
      <c r="AD51" s="12">
        <f>IFERROR(VLOOKUP(AC51,'CRUCE OPORTUNIDADES'!$C$10:$D$109,2,FALSE),"")</f>
        <v/>
      </c>
      <c r="AE51" s="12" t="n">
        <v>10.22</v>
      </c>
      <c r="AF51" s="12">
        <f>IFERROR(VLOOKUP(AE51,'CRUCE OPORTUNIDADES'!$C$10:$D$109,2,FALSE),"")</f>
        <v/>
      </c>
      <c r="AG51" s="12" t="n">
        <v>11.22</v>
      </c>
      <c r="AH51" s="12">
        <f>IFERROR(VLOOKUP(AG51,'CRUCE OPORTUNIDADES'!$C$10:$D$109,2,FALSE),"")</f>
        <v/>
      </c>
      <c r="AI51" s="12" t="n">
        <v>12.22</v>
      </c>
      <c r="AJ51" s="12">
        <f>IFERROR(VLOOKUP(AI51,'CRUCE OPORTUNIDADES'!$C$10:$D$109,2,FALSE),"")</f>
        <v/>
      </c>
      <c r="AK51" s="12" t="n">
        <v>13.22</v>
      </c>
      <c r="AL51" s="12">
        <f>IFERROR(VLOOKUP(AK51,'CRUCE OPORTUNIDADES'!$C$10:$D$109,2,FALSE),"")</f>
        <v/>
      </c>
      <c r="AM51" s="12" t="n">
        <v>14.22</v>
      </c>
      <c r="AN51" s="12">
        <f>IFERROR(VLOOKUP(AM51,'CRUCE OPORTUNIDADES'!$C$10:$D$109,2,FALSE),"")</f>
        <v/>
      </c>
      <c r="AO51" s="12" t="n">
        <v>15.22</v>
      </c>
      <c r="AP51" s="12">
        <f>IFERROR(VLOOKUP(AO51,'CRUCE OPORTUNIDADES'!$C$10:$D$109,2,FALSE),"")</f>
        <v/>
      </c>
      <c r="AQ51" s="12" t="n">
        <v>16.22</v>
      </c>
      <c r="AR51" s="12">
        <f>IFERROR(VLOOKUP(AQ51,'CRUCE OPORTUNIDADES'!$C$10:$D$109,2,FALSE),"")</f>
        <v/>
      </c>
      <c r="AS51" s="12" t="n">
        <v>17.22</v>
      </c>
      <c r="AT51" s="12">
        <f>IFERROR(VLOOKUP(AS51,'CRUCE OPORTUNIDADES'!$C$10:$D$109,2,FALSE),"")</f>
        <v/>
      </c>
      <c r="AU51" s="12" t="n">
        <v>18.22</v>
      </c>
      <c r="AV51" s="12">
        <f>IFERROR(VLOOKUP(AU51,'CRUCE OPORTUNIDADES'!$C$10:$D$109,2,FALSE),"")</f>
        <v/>
      </c>
      <c r="AW51" s="12" t="n">
        <v>19.22</v>
      </c>
      <c r="AX51" s="12">
        <f>IFERROR(VLOOKUP(AW51,'CRUCE OPORTUNIDADES'!$C$10:$D$109,2,FALSE),"")</f>
        <v/>
      </c>
      <c r="AY51" s="12" t="n">
        <v>20.22</v>
      </c>
      <c r="AZ51" s="12">
        <f>IFERROR(VLOOKUP(AY51,'CRUCE OPORTUNIDADES'!$C$10:$D$109,2,FALSE),"")</f>
        <v/>
      </c>
      <c r="BA51" s="12" t="n">
        <v>21.22</v>
      </c>
      <c r="BB51" s="12">
        <f>IFERROR(VLOOKUP(BA51,'CRUCE OPORTUNIDADES'!$C$10:$D$109,2,FALSE),"")</f>
        <v/>
      </c>
      <c r="BC51" s="12" t="n">
        <v>22.22</v>
      </c>
      <c r="BD51" s="12">
        <f>IFERROR(VLOOKUP(BC51,'CRUCE OPORTUNIDADES'!$C$10:$D$109,2,FALSE),"")</f>
        <v/>
      </c>
      <c r="BE51" s="12" t="n">
        <v>23.22</v>
      </c>
      <c r="BF51" s="12">
        <f>IFERROR(VLOOKUP(BE51,'CRUCE OPORTUNIDADES'!$C$10:$D$109,2,FALSE),"")</f>
        <v/>
      </c>
      <c r="BG51" s="12" t="n">
        <v>24.22</v>
      </c>
      <c r="BH51" s="12">
        <f>IFERROR(VLOOKUP(BG51,'CRUCE OPORTUNIDADES'!$C$10:$D$109,2,FALSE),"")</f>
        <v/>
      </c>
      <c r="BI51" s="12" t="n">
        <v>25.22</v>
      </c>
      <c r="BJ51" s="12">
        <f>IFERROR(VLOOKUP(BI51,'CRUCE OPORTUNIDADES'!$C$10:$D$109,2,FALSE),"")</f>
        <v/>
      </c>
    </row>
    <row r="52">
      <c r="N52" s="12">
        <f>IF(N53&lt;&gt;""," -O","")</f>
        <v/>
      </c>
      <c r="P52" s="12">
        <f>IF(P53&lt;&gt;""," -O","")</f>
        <v/>
      </c>
      <c r="R52" s="12">
        <f>IF(R53&lt;&gt;""," -O","")</f>
        <v/>
      </c>
      <c r="T52" s="12">
        <f>IF(T53&lt;&gt;""," -O","")</f>
        <v/>
      </c>
      <c r="V52" s="12">
        <f>IF(V53&lt;&gt;""," -O","")</f>
        <v/>
      </c>
      <c r="X52" s="12">
        <f>IF(X53&lt;&gt;""," -O","")</f>
        <v/>
      </c>
      <c r="Z52" s="12">
        <f>IF(Z53&lt;&gt;""," -O","")</f>
        <v/>
      </c>
      <c r="AB52" s="12">
        <f>IF(AB53&lt;&gt;""," -O","")</f>
        <v/>
      </c>
      <c r="AD52" s="12">
        <f>IF(AD53&lt;&gt;""," -O","")</f>
        <v/>
      </c>
      <c r="AF52" s="12">
        <f>IF(AF53&lt;&gt;""," -O","")</f>
        <v/>
      </c>
      <c r="AH52" s="12">
        <f>IF(AH53&lt;&gt;""," -O","")</f>
        <v/>
      </c>
      <c r="AJ52" s="12">
        <f>IF(AJ53&lt;&gt;""," -O","")</f>
        <v/>
      </c>
      <c r="AL52" s="12">
        <f>IF(AL53&lt;&gt;""," -O","")</f>
        <v/>
      </c>
      <c r="AN52" s="12">
        <f>IF(AN53&lt;&gt;""," -O","")</f>
        <v/>
      </c>
      <c r="AP52" s="12">
        <f>IF(AP53&lt;&gt;""," -O","")</f>
        <v/>
      </c>
      <c r="AR52" s="12">
        <f>IF(AR53&lt;&gt;""," -O","")</f>
        <v/>
      </c>
      <c r="AT52" s="12">
        <f>IF(AT53&lt;&gt;""," -O","")</f>
        <v/>
      </c>
      <c r="AV52" s="12">
        <f>IF(AV53&lt;&gt;""," -O","")</f>
        <v/>
      </c>
      <c r="AX52" s="12">
        <f>IF(AX53&lt;&gt;""," -O","")</f>
        <v/>
      </c>
      <c r="AZ52" s="12">
        <f>IF(AZ53&lt;&gt;""," -O","")</f>
        <v/>
      </c>
      <c r="BB52" s="12">
        <f>IF(BB53&lt;&gt;""," -O","")</f>
        <v/>
      </c>
      <c r="BD52" s="12">
        <f>IF(BD53&lt;&gt;""," -O","")</f>
        <v/>
      </c>
      <c r="BF52" s="12">
        <f>IF(BF53&lt;&gt;""," -O","")</f>
        <v/>
      </c>
      <c r="BH52" s="12">
        <f>IF(BH53&lt;&gt;""," -O","")</f>
        <v/>
      </c>
      <c r="BJ52" s="12">
        <f>IF(BJ53&lt;&gt;""," -O","")</f>
        <v/>
      </c>
    </row>
    <row r="53">
      <c r="M53" s="12" t="n">
        <v>1.23</v>
      </c>
      <c r="N53" s="12">
        <f>IFERROR(VLOOKUP(M53,'CRUCE OPORTUNIDADES'!$C$10:$D$109,2,FALSE),"")</f>
        <v/>
      </c>
      <c r="O53" s="12" t="n">
        <v>2.23</v>
      </c>
      <c r="P53" s="12">
        <f>IFERROR(VLOOKUP(O53,'CRUCE OPORTUNIDADES'!$C$10:$D$109,2,FALSE),"")</f>
        <v/>
      </c>
      <c r="Q53" s="12" t="n">
        <v>3.23</v>
      </c>
      <c r="R53" s="12">
        <f>IFERROR(VLOOKUP(Q53,'CRUCE OPORTUNIDADES'!$C$10:$D$109,2,FALSE),"")</f>
        <v/>
      </c>
      <c r="S53" s="12" t="n">
        <v>4.23</v>
      </c>
      <c r="T53" s="12">
        <f>IFERROR(VLOOKUP(S53,'CRUCE OPORTUNIDADES'!$C$10:$D$109,2,FALSE),"")</f>
        <v/>
      </c>
      <c r="U53" s="12" t="n">
        <v>5.23</v>
      </c>
      <c r="V53" s="12">
        <f>IFERROR(VLOOKUP(U53,'CRUCE OPORTUNIDADES'!$C$10:$D$109,2,FALSE),"")</f>
        <v/>
      </c>
      <c r="W53" s="12" t="n">
        <v>6.23</v>
      </c>
      <c r="X53" s="12">
        <f>IFERROR(VLOOKUP(W53,'CRUCE OPORTUNIDADES'!$C$10:$D$109,2,FALSE),"")</f>
        <v/>
      </c>
      <c r="Y53" s="12" t="n">
        <v>7.23</v>
      </c>
      <c r="Z53" s="12">
        <f>IFERROR(VLOOKUP(Y53,'CRUCE OPORTUNIDADES'!$C$10:$D$109,2,FALSE),"")</f>
        <v/>
      </c>
      <c r="AA53" s="12" t="n">
        <v>8.23</v>
      </c>
      <c r="AB53" s="12">
        <f>IFERROR(VLOOKUP(AA53,'CRUCE OPORTUNIDADES'!$C$10:$D$109,2,FALSE),"")</f>
        <v/>
      </c>
      <c r="AC53" s="12" t="n">
        <v>9.23</v>
      </c>
      <c r="AD53" s="12">
        <f>IFERROR(VLOOKUP(AC53,'CRUCE OPORTUNIDADES'!$C$10:$D$109,2,FALSE),"")</f>
        <v/>
      </c>
      <c r="AE53" s="12" t="n">
        <v>10.23</v>
      </c>
      <c r="AF53" s="12">
        <f>IFERROR(VLOOKUP(AE53,'CRUCE OPORTUNIDADES'!$C$10:$D$109,2,FALSE),"")</f>
        <v/>
      </c>
      <c r="AG53" s="12" t="n">
        <v>11.23</v>
      </c>
      <c r="AH53" s="12">
        <f>IFERROR(VLOOKUP(AG53,'CRUCE OPORTUNIDADES'!$C$10:$D$109,2,FALSE),"")</f>
        <v/>
      </c>
      <c r="AI53" s="12" t="n">
        <v>12.23</v>
      </c>
      <c r="AJ53" s="12">
        <f>IFERROR(VLOOKUP(AI53,'CRUCE OPORTUNIDADES'!$C$10:$D$109,2,FALSE),"")</f>
        <v/>
      </c>
      <c r="AK53" s="12" t="n">
        <v>13.23</v>
      </c>
      <c r="AL53" s="12">
        <f>IFERROR(VLOOKUP(AK53,'CRUCE OPORTUNIDADES'!$C$10:$D$109,2,FALSE),"")</f>
        <v/>
      </c>
      <c r="AM53" s="12" t="n">
        <v>14.23</v>
      </c>
      <c r="AN53" s="12">
        <f>IFERROR(VLOOKUP(AM53,'CRUCE OPORTUNIDADES'!$C$10:$D$109,2,FALSE),"")</f>
        <v/>
      </c>
      <c r="AO53" s="12" t="n">
        <v>15.23</v>
      </c>
      <c r="AP53" s="12">
        <f>IFERROR(VLOOKUP(AO53,'CRUCE OPORTUNIDADES'!$C$10:$D$109,2,FALSE),"")</f>
        <v/>
      </c>
      <c r="AQ53" s="12" t="n">
        <v>16.23</v>
      </c>
      <c r="AR53" s="12">
        <f>IFERROR(VLOOKUP(AQ53,'CRUCE OPORTUNIDADES'!$C$10:$D$109,2,FALSE),"")</f>
        <v/>
      </c>
      <c r="AS53" s="12" t="n">
        <v>17.23</v>
      </c>
      <c r="AT53" s="12">
        <f>IFERROR(VLOOKUP(AS53,'CRUCE OPORTUNIDADES'!$C$10:$D$109,2,FALSE),"")</f>
        <v/>
      </c>
      <c r="AU53" s="12" t="n">
        <v>18.23</v>
      </c>
      <c r="AV53" s="12">
        <f>IFERROR(VLOOKUP(AU53,'CRUCE OPORTUNIDADES'!$C$10:$D$109,2,FALSE),"")</f>
        <v/>
      </c>
      <c r="AW53" s="12" t="n">
        <v>19.23</v>
      </c>
      <c r="AX53" s="12">
        <f>IFERROR(VLOOKUP(AW53,'CRUCE OPORTUNIDADES'!$C$10:$D$109,2,FALSE),"")</f>
        <v/>
      </c>
      <c r="AY53" s="12" t="n">
        <v>20.23</v>
      </c>
      <c r="AZ53" s="12">
        <f>IFERROR(VLOOKUP(AY53,'CRUCE OPORTUNIDADES'!$C$10:$D$109,2,FALSE),"")</f>
        <v/>
      </c>
      <c r="BA53" s="12" t="n">
        <v>21.23</v>
      </c>
      <c r="BB53" s="12">
        <f>IFERROR(VLOOKUP(BA53,'CRUCE OPORTUNIDADES'!$C$10:$D$109,2,FALSE),"")</f>
        <v/>
      </c>
      <c r="BC53" s="12" t="n">
        <v>22.23</v>
      </c>
      <c r="BD53" s="12">
        <f>IFERROR(VLOOKUP(BC53,'CRUCE OPORTUNIDADES'!$C$10:$D$109,2,FALSE),"")</f>
        <v/>
      </c>
      <c r="BE53" s="12" t="n">
        <v>23.23</v>
      </c>
      <c r="BF53" s="12">
        <f>IFERROR(VLOOKUP(BE53,'CRUCE OPORTUNIDADES'!$C$10:$D$109,2,FALSE),"")</f>
        <v/>
      </c>
      <c r="BG53" s="12" t="n">
        <v>24.23</v>
      </c>
      <c r="BH53" s="12">
        <f>IFERROR(VLOOKUP(BG53,'CRUCE OPORTUNIDADES'!$C$10:$D$109,2,FALSE),"")</f>
        <v/>
      </c>
      <c r="BI53" s="12" t="n">
        <v>25.23</v>
      </c>
      <c r="BJ53" s="12">
        <f>IFERROR(VLOOKUP(BI53,'CRUCE OPORTUNIDADES'!$C$10:$D$109,2,FALSE),"")</f>
        <v/>
      </c>
    </row>
    <row r="54">
      <c r="N54" s="12">
        <f>IF(N55&lt;&gt;""," -O","")</f>
        <v/>
      </c>
      <c r="P54" s="12">
        <f>IF(P55&lt;&gt;""," -O","")</f>
        <v/>
      </c>
      <c r="R54" s="12">
        <f>IF(R55&lt;&gt;""," -O","")</f>
        <v/>
      </c>
      <c r="T54" s="12">
        <f>IF(T55&lt;&gt;""," -O","")</f>
        <v/>
      </c>
      <c r="V54" s="12">
        <f>IF(V55&lt;&gt;""," -O","")</f>
        <v/>
      </c>
      <c r="X54" s="12">
        <f>IF(X55&lt;&gt;""," -O","")</f>
        <v/>
      </c>
      <c r="Z54" s="12">
        <f>IF(Z55&lt;&gt;""," -O","")</f>
        <v/>
      </c>
      <c r="AB54" s="12">
        <f>IF(AB55&lt;&gt;""," -O","")</f>
        <v/>
      </c>
      <c r="AD54" s="12">
        <f>IF(AD55&lt;&gt;""," -O","")</f>
        <v/>
      </c>
      <c r="AF54" s="12">
        <f>IF(AF55&lt;&gt;""," -O","")</f>
        <v/>
      </c>
      <c r="AH54" s="12">
        <f>IF(AH55&lt;&gt;""," -O","")</f>
        <v/>
      </c>
      <c r="AJ54" s="12">
        <f>IF(AJ55&lt;&gt;""," -O","")</f>
        <v/>
      </c>
      <c r="AL54" s="12">
        <f>IF(AL55&lt;&gt;""," -O","")</f>
        <v/>
      </c>
      <c r="AN54" s="12">
        <f>IF(AN55&lt;&gt;""," -O","")</f>
        <v/>
      </c>
      <c r="AP54" s="12">
        <f>IF(AP55&lt;&gt;""," -O","")</f>
        <v/>
      </c>
      <c r="AR54" s="12">
        <f>IF(AR55&lt;&gt;""," -O","")</f>
        <v/>
      </c>
      <c r="AT54" s="12">
        <f>IF(AT55&lt;&gt;""," -O","")</f>
        <v/>
      </c>
      <c r="AV54" s="12">
        <f>IF(AV55&lt;&gt;""," -O","")</f>
        <v/>
      </c>
      <c r="AX54" s="12">
        <f>IF(AX55&lt;&gt;""," -O","")</f>
        <v/>
      </c>
      <c r="AZ54" s="12">
        <f>IF(AZ55&lt;&gt;""," -O","")</f>
        <v/>
      </c>
      <c r="BB54" s="12">
        <f>IF(BB55&lt;&gt;""," -O","")</f>
        <v/>
      </c>
      <c r="BD54" s="12">
        <f>IF(BD55&lt;&gt;""," -O","")</f>
        <v/>
      </c>
      <c r="BF54" s="12">
        <f>IF(BF55&lt;&gt;""," -O","")</f>
        <v/>
      </c>
      <c r="BH54" s="12">
        <f>IF(BH55&lt;&gt;""," -O","")</f>
        <v/>
      </c>
      <c r="BJ54" s="12">
        <f>IF(BJ55&lt;&gt;""," -O","")</f>
        <v/>
      </c>
    </row>
    <row r="55">
      <c r="M55" s="12" t="n">
        <v>1.24</v>
      </c>
      <c r="N55" s="12">
        <f>IFERROR(VLOOKUP(M55,'CRUCE OPORTUNIDADES'!$C$10:$D$109,2,FALSE),"")</f>
        <v/>
      </c>
      <c r="O55" s="12" t="n">
        <v>2.24</v>
      </c>
      <c r="P55" s="12">
        <f>IFERROR(VLOOKUP(O55,'CRUCE OPORTUNIDADES'!$C$10:$D$109,2,FALSE),"")</f>
        <v/>
      </c>
      <c r="Q55" s="12" t="n">
        <v>3.24</v>
      </c>
      <c r="R55" s="12">
        <f>IFERROR(VLOOKUP(Q55,'CRUCE OPORTUNIDADES'!$C$10:$D$109,2,FALSE),"")</f>
        <v/>
      </c>
      <c r="S55" s="12" t="n">
        <v>4.24</v>
      </c>
      <c r="T55" s="12">
        <f>IFERROR(VLOOKUP(S55,'CRUCE OPORTUNIDADES'!$C$10:$D$109,2,FALSE),"")</f>
        <v/>
      </c>
      <c r="U55" s="12" t="n">
        <v>5.24</v>
      </c>
      <c r="V55" s="12">
        <f>IFERROR(VLOOKUP(U55,'CRUCE OPORTUNIDADES'!$C$10:$D$109,2,FALSE),"")</f>
        <v/>
      </c>
      <c r="W55" s="12" t="n">
        <v>6.24</v>
      </c>
      <c r="X55" s="12">
        <f>IFERROR(VLOOKUP(W55,'CRUCE OPORTUNIDADES'!$C$10:$D$109,2,FALSE),"")</f>
        <v/>
      </c>
      <c r="Y55" s="12" t="n">
        <v>7.24</v>
      </c>
      <c r="Z55" s="12">
        <f>IFERROR(VLOOKUP(Y55,'CRUCE OPORTUNIDADES'!$C$10:$D$109,2,FALSE),"")</f>
        <v/>
      </c>
      <c r="AA55" s="12" t="n">
        <v>8.24</v>
      </c>
      <c r="AB55" s="12">
        <f>IFERROR(VLOOKUP(AA55,'CRUCE OPORTUNIDADES'!$C$10:$D$109,2,FALSE),"")</f>
        <v/>
      </c>
      <c r="AC55" s="12" t="n">
        <v>9.24</v>
      </c>
      <c r="AD55" s="12">
        <f>IFERROR(VLOOKUP(AC55,'CRUCE OPORTUNIDADES'!$C$10:$D$109,2,FALSE),"")</f>
        <v/>
      </c>
      <c r="AE55" s="12" t="n">
        <v>10.24</v>
      </c>
      <c r="AF55" s="12">
        <f>IFERROR(VLOOKUP(AE55,'CRUCE OPORTUNIDADES'!$C$10:$D$109,2,FALSE),"")</f>
        <v/>
      </c>
      <c r="AG55" s="12" t="n">
        <v>11.24</v>
      </c>
      <c r="AH55" s="12">
        <f>IFERROR(VLOOKUP(AG55,'CRUCE OPORTUNIDADES'!$C$10:$D$109,2,FALSE),"")</f>
        <v/>
      </c>
      <c r="AI55" s="12" t="n">
        <v>12.24</v>
      </c>
      <c r="AJ55" s="12">
        <f>IFERROR(VLOOKUP(AI55,'CRUCE OPORTUNIDADES'!$C$10:$D$109,2,FALSE),"")</f>
        <v/>
      </c>
      <c r="AK55" s="12" t="n">
        <v>13.24</v>
      </c>
      <c r="AL55" s="12">
        <f>IFERROR(VLOOKUP(AK55,'CRUCE OPORTUNIDADES'!$C$10:$D$109,2,FALSE),"")</f>
        <v/>
      </c>
      <c r="AM55" s="12" t="n">
        <v>14.24</v>
      </c>
      <c r="AN55" s="12">
        <f>IFERROR(VLOOKUP(AM55,'CRUCE OPORTUNIDADES'!$C$10:$D$109,2,FALSE),"")</f>
        <v/>
      </c>
      <c r="AO55" s="12" t="n">
        <v>15.24</v>
      </c>
      <c r="AP55" s="12">
        <f>IFERROR(VLOOKUP(AO55,'CRUCE OPORTUNIDADES'!$C$10:$D$109,2,FALSE),"")</f>
        <v/>
      </c>
      <c r="AQ55" s="12" t="n">
        <v>16.24</v>
      </c>
      <c r="AR55" s="12">
        <f>IFERROR(VLOOKUP(AQ55,'CRUCE OPORTUNIDADES'!$C$10:$D$109,2,FALSE),"")</f>
        <v/>
      </c>
      <c r="AS55" s="12" t="n">
        <v>17.24</v>
      </c>
      <c r="AT55" s="12">
        <f>IFERROR(VLOOKUP(AS55,'CRUCE OPORTUNIDADES'!$C$10:$D$109,2,FALSE),"")</f>
        <v/>
      </c>
      <c r="AU55" s="12" t="n">
        <v>18.24</v>
      </c>
      <c r="AV55" s="12">
        <f>IFERROR(VLOOKUP(AU55,'CRUCE OPORTUNIDADES'!$C$10:$D$109,2,FALSE),"")</f>
        <v/>
      </c>
      <c r="AW55" s="12" t="n">
        <v>19.24</v>
      </c>
      <c r="AX55" s="12">
        <f>IFERROR(VLOOKUP(AW55,'CRUCE OPORTUNIDADES'!$C$10:$D$109,2,FALSE),"")</f>
        <v/>
      </c>
      <c r="AY55" s="12" t="n">
        <v>20.24</v>
      </c>
      <c r="AZ55" s="12">
        <f>IFERROR(VLOOKUP(AY55,'CRUCE OPORTUNIDADES'!$C$10:$D$109,2,FALSE),"")</f>
        <v/>
      </c>
      <c r="BA55" s="12" t="n">
        <v>21.24</v>
      </c>
      <c r="BB55" s="12">
        <f>IFERROR(VLOOKUP(BA55,'CRUCE OPORTUNIDADES'!$C$10:$D$109,2,FALSE),"")</f>
        <v/>
      </c>
      <c r="BC55" s="12" t="n">
        <v>22.24</v>
      </c>
      <c r="BD55" s="12">
        <f>IFERROR(VLOOKUP(BC55,'CRUCE OPORTUNIDADES'!$C$10:$D$109,2,FALSE),"")</f>
        <v/>
      </c>
      <c r="BE55" s="12" t="n">
        <v>23.24</v>
      </c>
      <c r="BF55" s="12">
        <f>IFERROR(VLOOKUP(BE55,'CRUCE OPORTUNIDADES'!$C$10:$D$109,2,FALSE),"")</f>
        <v/>
      </c>
      <c r="BG55" s="12" t="n">
        <v>24.24</v>
      </c>
      <c r="BH55" s="12">
        <f>IFERROR(VLOOKUP(BG55,'CRUCE OPORTUNIDADES'!$C$10:$D$109,2,FALSE),"")</f>
        <v/>
      </c>
      <c r="BI55" s="12" t="n">
        <v>25.24</v>
      </c>
      <c r="BJ55" s="12">
        <f>IFERROR(VLOOKUP(BI55,'CRUCE OPORTUNIDADES'!$C$10:$D$109,2,FALSE),"")</f>
        <v/>
      </c>
    </row>
    <row r="56">
      <c r="N56" s="12">
        <f>IF(N57&lt;&gt;""," -O","")</f>
        <v/>
      </c>
      <c r="P56" s="12">
        <f>IF(P57&lt;&gt;""," -O","")</f>
        <v/>
      </c>
      <c r="R56" s="12">
        <f>IF(R57&lt;&gt;""," -O","")</f>
        <v/>
      </c>
      <c r="T56" s="12">
        <f>IF(T57&lt;&gt;""," -O","")</f>
        <v/>
      </c>
      <c r="V56" s="12">
        <f>IF(V57&lt;&gt;""," -O","")</f>
        <v/>
      </c>
      <c r="X56" s="12">
        <f>IF(X57&lt;&gt;""," -O","")</f>
        <v/>
      </c>
      <c r="Z56" s="12">
        <f>IF(Z57&lt;&gt;""," -O","")</f>
        <v/>
      </c>
      <c r="AB56" s="12">
        <f>IF(AB57&lt;&gt;""," -O","")</f>
        <v/>
      </c>
      <c r="AD56" s="12">
        <f>IF(AD57&lt;&gt;""," -O","")</f>
        <v/>
      </c>
      <c r="AF56" s="12">
        <f>IF(AF57&lt;&gt;""," -O","")</f>
        <v/>
      </c>
      <c r="AH56" s="12">
        <f>IF(AH57&lt;&gt;""," -O","")</f>
        <v/>
      </c>
      <c r="AJ56" s="12">
        <f>IF(AJ57&lt;&gt;""," -O","")</f>
        <v/>
      </c>
      <c r="AL56" s="12">
        <f>IF(AL57&lt;&gt;""," -O","")</f>
        <v/>
      </c>
      <c r="AN56" s="12">
        <f>IF(AN57&lt;&gt;""," -O","")</f>
        <v/>
      </c>
      <c r="AP56" s="12">
        <f>IF(AP57&lt;&gt;""," -O","")</f>
        <v/>
      </c>
      <c r="AR56" s="12">
        <f>IF(AR57&lt;&gt;""," -O","")</f>
        <v/>
      </c>
      <c r="AT56" s="12">
        <f>IF(AT57&lt;&gt;""," -O","")</f>
        <v/>
      </c>
      <c r="AV56" s="12">
        <f>IF(AV57&lt;&gt;""," -O","")</f>
        <v/>
      </c>
      <c r="AX56" s="12">
        <f>IF(AX57&lt;&gt;""," -O","")</f>
        <v/>
      </c>
      <c r="AZ56" s="12">
        <f>IF(AZ57&lt;&gt;""," -O","")</f>
        <v/>
      </c>
      <c r="BB56" s="12">
        <f>IF(BB57&lt;&gt;""," -O","")</f>
        <v/>
      </c>
      <c r="BD56" s="12">
        <f>IF(BD57&lt;&gt;""," -O","")</f>
        <v/>
      </c>
      <c r="BF56" s="12">
        <f>IF(BF57&lt;&gt;""," -O","")</f>
        <v/>
      </c>
      <c r="BH56" s="12">
        <f>IF(BH57&lt;&gt;""," -O","")</f>
        <v/>
      </c>
      <c r="BJ56" s="12">
        <f>IF(BJ57&lt;&gt;""," -O","")</f>
        <v/>
      </c>
    </row>
    <row r="57">
      <c r="M57" s="12" t="n">
        <v>1.25</v>
      </c>
      <c r="N57" s="12">
        <f>IFERROR(VLOOKUP(M57,'CRUCE OPORTUNIDADES'!$C$10:$D$109,2,FALSE),"")</f>
        <v/>
      </c>
      <c r="O57" s="12" t="n">
        <v>2.25</v>
      </c>
      <c r="P57" s="12">
        <f>IFERROR(VLOOKUP(O57,'CRUCE OPORTUNIDADES'!$C$10:$D$109,2,FALSE),"")</f>
        <v/>
      </c>
      <c r="Q57" s="12" t="n">
        <v>3.25</v>
      </c>
      <c r="R57" s="12">
        <f>IFERROR(VLOOKUP(Q57,'CRUCE OPORTUNIDADES'!$C$10:$D$109,2,FALSE),"")</f>
        <v/>
      </c>
      <c r="S57" s="12" t="n">
        <v>4.25</v>
      </c>
      <c r="T57" s="12">
        <f>IFERROR(VLOOKUP(S57,'CRUCE OPORTUNIDADES'!$C$10:$D$109,2,FALSE),"")</f>
        <v/>
      </c>
      <c r="U57" s="12" t="n">
        <v>5.25</v>
      </c>
      <c r="V57" s="12">
        <f>IFERROR(VLOOKUP(U57,'CRUCE OPORTUNIDADES'!$C$10:$D$109,2,FALSE),"")</f>
        <v/>
      </c>
      <c r="W57" s="12" t="n">
        <v>6.25</v>
      </c>
      <c r="X57" s="12">
        <f>IFERROR(VLOOKUP(W57,'CRUCE OPORTUNIDADES'!$C$10:$D$109,2,FALSE),"")</f>
        <v/>
      </c>
      <c r="Y57" s="12" t="n">
        <v>7.25</v>
      </c>
      <c r="Z57" s="12">
        <f>IFERROR(VLOOKUP(Y57,'CRUCE OPORTUNIDADES'!$C$10:$D$109,2,FALSE),"")</f>
        <v/>
      </c>
      <c r="AA57" s="12" t="n">
        <v>8.25</v>
      </c>
      <c r="AB57" s="12">
        <f>IFERROR(VLOOKUP(AA57,'CRUCE OPORTUNIDADES'!$C$10:$D$109,2,FALSE),"")</f>
        <v/>
      </c>
      <c r="AC57" s="12" t="n">
        <v>9.25</v>
      </c>
      <c r="AD57" s="12">
        <f>IFERROR(VLOOKUP(AC57,'CRUCE OPORTUNIDADES'!$C$10:$D$109,2,FALSE),"")</f>
        <v/>
      </c>
      <c r="AE57" s="12" t="n">
        <v>10.25</v>
      </c>
      <c r="AF57" s="12">
        <f>IFERROR(VLOOKUP(AE57,'CRUCE OPORTUNIDADES'!$C$10:$D$109,2,FALSE),"")</f>
        <v/>
      </c>
      <c r="AG57" s="12" t="n">
        <v>11.25</v>
      </c>
      <c r="AH57" s="12">
        <f>IFERROR(VLOOKUP(AG57,'CRUCE OPORTUNIDADES'!$C$10:$D$109,2,FALSE),"")</f>
        <v/>
      </c>
      <c r="AI57" s="12" t="n">
        <v>12.25</v>
      </c>
      <c r="AJ57" s="12">
        <f>IFERROR(VLOOKUP(AI57,'CRUCE OPORTUNIDADES'!$C$10:$D$109,2,FALSE),"")</f>
        <v/>
      </c>
      <c r="AK57" s="12" t="n">
        <v>13.25</v>
      </c>
      <c r="AL57" s="12">
        <f>IFERROR(VLOOKUP(AK57,'CRUCE OPORTUNIDADES'!$C$10:$D$109,2,FALSE),"")</f>
        <v/>
      </c>
      <c r="AM57" s="12" t="n">
        <v>14.25</v>
      </c>
      <c r="AN57" s="12">
        <f>IFERROR(VLOOKUP(AM57,'CRUCE OPORTUNIDADES'!$C$10:$D$109,2,FALSE),"")</f>
        <v/>
      </c>
      <c r="AO57" s="12" t="n">
        <v>15.25</v>
      </c>
      <c r="AP57" s="12">
        <f>IFERROR(VLOOKUP(AO57,'CRUCE OPORTUNIDADES'!$C$10:$D$109,2,FALSE),"")</f>
        <v/>
      </c>
      <c r="AQ57" s="12" t="n">
        <v>16.25</v>
      </c>
      <c r="AR57" s="12">
        <f>IFERROR(VLOOKUP(AQ57,'CRUCE OPORTUNIDADES'!$C$10:$D$109,2,FALSE),"")</f>
        <v/>
      </c>
      <c r="AS57" s="12" t="n">
        <v>17.25</v>
      </c>
      <c r="AT57" s="12">
        <f>IFERROR(VLOOKUP(AS57,'CRUCE OPORTUNIDADES'!$C$10:$D$109,2,FALSE),"")</f>
        <v/>
      </c>
      <c r="AU57" s="12" t="n">
        <v>18.25</v>
      </c>
      <c r="AV57" s="12">
        <f>IFERROR(VLOOKUP(AU57,'CRUCE OPORTUNIDADES'!$C$10:$D$109,2,FALSE),"")</f>
        <v/>
      </c>
      <c r="AW57" s="12" t="n">
        <v>19.25</v>
      </c>
      <c r="AX57" s="12">
        <f>IFERROR(VLOOKUP(AW57,'CRUCE OPORTUNIDADES'!$C$10:$D$109,2,FALSE),"")</f>
        <v/>
      </c>
      <c r="AY57" s="12" t="n">
        <v>20.25</v>
      </c>
      <c r="AZ57" s="12">
        <f>IFERROR(VLOOKUP(AY57,'CRUCE OPORTUNIDADES'!$C$10:$D$109,2,FALSE),"")</f>
        <v/>
      </c>
      <c r="BA57" s="12" t="n">
        <v>21.25</v>
      </c>
      <c r="BB57" s="12">
        <f>IFERROR(VLOOKUP(BA57,'CRUCE OPORTUNIDADES'!$C$10:$D$109,2,FALSE),"")</f>
        <v/>
      </c>
      <c r="BC57" s="12" t="n">
        <v>22.25</v>
      </c>
      <c r="BD57" s="12">
        <f>IFERROR(VLOOKUP(BC57,'CRUCE OPORTUNIDADES'!$C$10:$D$109,2,FALSE),"")</f>
        <v/>
      </c>
      <c r="BE57" s="12" t="n">
        <v>23.25</v>
      </c>
      <c r="BF57" s="12">
        <f>IFERROR(VLOOKUP(BE57,'CRUCE OPORTUNIDADES'!$C$10:$D$109,2,FALSE),"")</f>
        <v/>
      </c>
      <c r="BG57" s="12" t="n">
        <v>24.25</v>
      </c>
      <c r="BH57" s="12">
        <f>IFERROR(VLOOKUP(BG57,'CRUCE OPORTUNIDADES'!$C$10:$D$109,2,FALSE),"")</f>
        <v/>
      </c>
      <c r="BI57" s="12" t="n">
        <v>25.25</v>
      </c>
      <c r="BJ57" s="12">
        <f>IFERROR(VLOOKUP(BI57,'CRUCE OPORTUNIDADES'!$C$10:$D$109,2,FALSE),"")</f>
        <v/>
      </c>
    </row>
    <row r="58">
      <c r="N58" s="12">
        <f>IF(N59&lt;&gt;""," -O","")</f>
        <v/>
      </c>
      <c r="P58" s="12">
        <f>IF(P59&lt;&gt;""," -O","")</f>
        <v/>
      </c>
      <c r="R58" s="12">
        <f>IF(R59&lt;&gt;""," -O","")</f>
        <v/>
      </c>
      <c r="T58" s="12">
        <f>IF(T59&lt;&gt;""," -O","")</f>
        <v/>
      </c>
      <c r="V58" s="12">
        <f>IF(V59&lt;&gt;""," -O","")</f>
        <v/>
      </c>
      <c r="X58" s="12">
        <f>IF(X59&lt;&gt;""," -O","")</f>
        <v/>
      </c>
      <c r="Z58" s="12">
        <f>IF(Z59&lt;&gt;""," -O","")</f>
        <v/>
      </c>
      <c r="AB58" s="12">
        <f>IF(AB59&lt;&gt;""," -O","")</f>
        <v/>
      </c>
      <c r="AD58" s="12">
        <f>IF(AD59&lt;&gt;""," -O","")</f>
        <v/>
      </c>
      <c r="AF58" s="12">
        <f>IF(AF59&lt;&gt;""," -O","")</f>
        <v/>
      </c>
      <c r="AH58" s="12">
        <f>IF(AH59&lt;&gt;""," -O","")</f>
        <v/>
      </c>
      <c r="AJ58" s="12">
        <f>IF(AJ59&lt;&gt;""," -O","")</f>
        <v/>
      </c>
      <c r="AL58" s="12">
        <f>IF(AL59&lt;&gt;""," -O","")</f>
        <v/>
      </c>
      <c r="AN58" s="12">
        <f>IF(AN59&lt;&gt;""," -O","")</f>
        <v/>
      </c>
      <c r="AP58" s="12">
        <f>IF(AP59&lt;&gt;""," -O","")</f>
        <v/>
      </c>
      <c r="AR58" s="12">
        <f>IF(AR59&lt;&gt;""," -O","")</f>
        <v/>
      </c>
      <c r="AT58" s="12">
        <f>IF(AT59&lt;&gt;""," -O","")</f>
        <v/>
      </c>
      <c r="AV58" s="12">
        <f>IF(AV59&lt;&gt;""," -O","")</f>
        <v/>
      </c>
      <c r="AX58" s="12">
        <f>IF(AX59&lt;&gt;""," -O","")</f>
        <v/>
      </c>
      <c r="AZ58" s="12">
        <f>IF(AZ59&lt;&gt;""," -O","")</f>
        <v/>
      </c>
      <c r="BB58" s="12">
        <f>IF(BB59&lt;&gt;""," -O","")</f>
        <v/>
      </c>
      <c r="BD58" s="12">
        <f>IF(BD59&lt;&gt;""," -O","")</f>
        <v/>
      </c>
      <c r="BF58" s="12">
        <f>IF(BF59&lt;&gt;""," -O","")</f>
        <v/>
      </c>
      <c r="BH58" s="12">
        <f>IF(BH59&lt;&gt;""," -O","")</f>
        <v/>
      </c>
      <c r="BJ58" s="12">
        <f>IF(BJ59&lt;&gt;""," -O","")</f>
        <v/>
      </c>
    </row>
    <row r="59">
      <c r="M59" s="12" t="n">
        <v>1.26</v>
      </c>
      <c r="N59" s="12">
        <f>IFERROR(VLOOKUP(M59,'CRUCE OPORTUNIDADES'!$C$10:$D$109,2,FALSE),"")</f>
        <v/>
      </c>
      <c r="O59" s="12" t="n">
        <v>2.26</v>
      </c>
      <c r="P59" s="12">
        <f>IFERROR(VLOOKUP(O59,'CRUCE OPORTUNIDADES'!$C$10:$D$109,2,FALSE),"")</f>
        <v/>
      </c>
      <c r="Q59" s="12" t="n">
        <v>3.26</v>
      </c>
      <c r="R59" s="12">
        <f>IFERROR(VLOOKUP(Q59,'CRUCE OPORTUNIDADES'!$C$10:$D$109,2,FALSE),"")</f>
        <v/>
      </c>
      <c r="S59" s="12" t="n">
        <v>4.26</v>
      </c>
      <c r="T59" s="12">
        <f>IFERROR(VLOOKUP(S59,'CRUCE OPORTUNIDADES'!$C$10:$D$109,2,FALSE),"")</f>
        <v/>
      </c>
      <c r="U59" s="12" t="n">
        <v>5.26</v>
      </c>
      <c r="V59" s="12">
        <f>IFERROR(VLOOKUP(U59,'CRUCE OPORTUNIDADES'!$C$10:$D$109,2,FALSE),"")</f>
        <v/>
      </c>
      <c r="W59" s="12" t="n">
        <v>6.26</v>
      </c>
      <c r="X59" s="12">
        <f>IFERROR(VLOOKUP(W59,'CRUCE OPORTUNIDADES'!$C$10:$D$109,2,FALSE),"")</f>
        <v/>
      </c>
      <c r="Y59" s="12" t="n">
        <v>7.26</v>
      </c>
      <c r="Z59" s="12">
        <f>IFERROR(VLOOKUP(Y59,'CRUCE OPORTUNIDADES'!$C$10:$D$109,2,FALSE),"")</f>
        <v/>
      </c>
      <c r="AA59" s="12" t="n">
        <v>8.26</v>
      </c>
      <c r="AB59" s="12">
        <f>IFERROR(VLOOKUP(AA59,'CRUCE OPORTUNIDADES'!$C$10:$D$109,2,FALSE),"")</f>
        <v/>
      </c>
      <c r="AC59" s="12" t="n">
        <v>9.26</v>
      </c>
      <c r="AD59" s="12">
        <f>IFERROR(VLOOKUP(AC59,'CRUCE OPORTUNIDADES'!$C$10:$D$109,2,FALSE),"")</f>
        <v/>
      </c>
      <c r="AE59" s="12" t="n">
        <v>10.26</v>
      </c>
      <c r="AF59" s="12">
        <f>IFERROR(VLOOKUP(AE59,'CRUCE OPORTUNIDADES'!$C$10:$D$109,2,FALSE),"")</f>
        <v/>
      </c>
      <c r="AG59" s="12" t="n">
        <v>11.26</v>
      </c>
      <c r="AH59" s="12">
        <f>IFERROR(VLOOKUP(AG59,'CRUCE OPORTUNIDADES'!$C$10:$D$109,2,FALSE),"")</f>
        <v/>
      </c>
      <c r="AI59" s="12" t="n">
        <v>12.26</v>
      </c>
      <c r="AJ59" s="12">
        <f>IFERROR(VLOOKUP(AI59,'CRUCE OPORTUNIDADES'!$C$10:$D$109,2,FALSE),"")</f>
        <v/>
      </c>
      <c r="AK59" s="12" t="n">
        <v>13.26</v>
      </c>
      <c r="AL59" s="12">
        <f>IFERROR(VLOOKUP(AK59,'CRUCE OPORTUNIDADES'!$C$10:$D$109,2,FALSE),"")</f>
        <v/>
      </c>
      <c r="AM59" s="12" t="n">
        <v>14.26</v>
      </c>
      <c r="AN59" s="12">
        <f>IFERROR(VLOOKUP(AM59,'CRUCE OPORTUNIDADES'!$C$10:$D$109,2,FALSE),"")</f>
        <v/>
      </c>
      <c r="AO59" s="12" t="n">
        <v>15.26</v>
      </c>
      <c r="AP59" s="12">
        <f>IFERROR(VLOOKUP(AO59,'CRUCE OPORTUNIDADES'!$C$10:$D$109,2,FALSE),"")</f>
        <v/>
      </c>
      <c r="AQ59" s="12" t="n">
        <v>16.26</v>
      </c>
      <c r="AR59" s="12">
        <f>IFERROR(VLOOKUP(AQ59,'CRUCE OPORTUNIDADES'!$C$10:$D$109,2,FALSE),"")</f>
        <v/>
      </c>
      <c r="AS59" s="12" t="n">
        <v>17.26</v>
      </c>
      <c r="AT59" s="12">
        <f>IFERROR(VLOOKUP(AS59,'CRUCE OPORTUNIDADES'!$C$10:$D$109,2,FALSE),"")</f>
        <v/>
      </c>
      <c r="AU59" s="12" t="n">
        <v>18.26</v>
      </c>
      <c r="AV59" s="12">
        <f>IFERROR(VLOOKUP(AU59,'CRUCE OPORTUNIDADES'!$C$10:$D$109,2,FALSE),"")</f>
        <v/>
      </c>
      <c r="AW59" s="12" t="n">
        <v>19.26</v>
      </c>
      <c r="AX59" s="12">
        <f>IFERROR(VLOOKUP(AW59,'CRUCE OPORTUNIDADES'!$C$10:$D$109,2,FALSE),"")</f>
        <v/>
      </c>
      <c r="AY59" s="12" t="n">
        <v>20.26</v>
      </c>
      <c r="AZ59" s="12">
        <f>IFERROR(VLOOKUP(AY59,'CRUCE OPORTUNIDADES'!$C$10:$D$109,2,FALSE),"")</f>
        <v/>
      </c>
      <c r="BA59" s="12" t="n">
        <v>21.26</v>
      </c>
      <c r="BB59" s="12">
        <f>IFERROR(VLOOKUP(BA59,'CRUCE OPORTUNIDADES'!$C$10:$D$109,2,FALSE),"")</f>
        <v/>
      </c>
      <c r="BC59" s="12" t="n">
        <v>22.26</v>
      </c>
      <c r="BD59" s="12">
        <f>IFERROR(VLOOKUP(BC59,'CRUCE OPORTUNIDADES'!$C$10:$D$109,2,FALSE),"")</f>
        <v/>
      </c>
      <c r="BE59" s="12" t="n">
        <v>23.26</v>
      </c>
      <c r="BF59" s="12">
        <f>IFERROR(VLOOKUP(BE59,'CRUCE OPORTUNIDADES'!$C$10:$D$109,2,FALSE),"")</f>
        <v/>
      </c>
      <c r="BG59" s="12" t="n">
        <v>24.26</v>
      </c>
      <c r="BH59" s="12">
        <f>IFERROR(VLOOKUP(BG59,'CRUCE OPORTUNIDADES'!$C$10:$D$109,2,FALSE),"")</f>
        <v/>
      </c>
      <c r="BI59" s="12" t="n">
        <v>25.26</v>
      </c>
      <c r="BJ59" s="12">
        <f>IFERROR(VLOOKUP(BI59,'CRUCE OPORTUNIDADES'!$C$10:$D$109,2,FALSE),"")</f>
        <v/>
      </c>
    </row>
    <row r="60">
      <c r="N60" s="12">
        <f>IF(N61&lt;&gt;""," -O","")</f>
        <v/>
      </c>
      <c r="P60" s="12">
        <f>IF(P61&lt;&gt;""," -O","")</f>
        <v/>
      </c>
      <c r="R60" s="12">
        <f>IF(R61&lt;&gt;""," -O","")</f>
        <v/>
      </c>
      <c r="T60" s="12">
        <f>IF(T61&lt;&gt;""," -O","")</f>
        <v/>
      </c>
      <c r="V60" s="12">
        <f>IF(V61&lt;&gt;""," -O","")</f>
        <v/>
      </c>
      <c r="X60" s="12">
        <f>IF(X61&lt;&gt;""," -O","")</f>
        <v/>
      </c>
      <c r="Z60" s="12">
        <f>IF(Z61&lt;&gt;""," -O","")</f>
        <v/>
      </c>
      <c r="AB60" s="12">
        <f>IF(AB61&lt;&gt;""," -O","")</f>
        <v/>
      </c>
      <c r="AD60" s="12">
        <f>IF(AD61&lt;&gt;""," -O","")</f>
        <v/>
      </c>
      <c r="AF60" s="12">
        <f>IF(AF61&lt;&gt;""," -O","")</f>
        <v/>
      </c>
      <c r="AH60" s="12">
        <f>IF(AH61&lt;&gt;""," -O","")</f>
        <v/>
      </c>
      <c r="AJ60" s="12">
        <f>IF(AJ61&lt;&gt;""," -O","")</f>
        <v/>
      </c>
      <c r="AL60" s="12">
        <f>IF(AL61&lt;&gt;""," -O","")</f>
        <v/>
      </c>
      <c r="AN60" s="12">
        <f>IF(AN61&lt;&gt;""," -O","")</f>
        <v/>
      </c>
      <c r="AP60" s="12">
        <f>IF(AP61&lt;&gt;""," -O","")</f>
        <v/>
      </c>
      <c r="AR60" s="12">
        <f>IF(AR61&lt;&gt;""," -O","")</f>
        <v/>
      </c>
      <c r="AT60" s="12">
        <f>IF(AT61&lt;&gt;""," -O","")</f>
        <v/>
      </c>
      <c r="AV60" s="12">
        <f>IF(AV61&lt;&gt;""," -O","")</f>
        <v/>
      </c>
      <c r="AX60" s="12">
        <f>IF(AX61&lt;&gt;""," -O","")</f>
        <v/>
      </c>
      <c r="AZ60" s="12">
        <f>IF(AZ61&lt;&gt;""," -O","")</f>
        <v/>
      </c>
      <c r="BB60" s="12">
        <f>IF(BB61&lt;&gt;""," -O","")</f>
        <v/>
      </c>
      <c r="BD60" s="12">
        <f>IF(BD61&lt;&gt;""," -O","")</f>
        <v/>
      </c>
      <c r="BF60" s="12">
        <f>IF(BF61&lt;&gt;""," -O","")</f>
        <v/>
      </c>
      <c r="BH60" s="12">
        <f>IF(BH61&lt;&gt;""," -O","")</f>
        <v/>
      </c>
      <c r="BJ60" s="12">
        <f>IF(BJ61&lt;&gt;""," -O","")</f>
        <v/>
      </c>
    </row>
    <row r="61">
      <c r="M61" s="12" t="n">
        <v>1.27</v>
      </c>
      <c r="N61" s="12">
        <f>IFERROR(VLOOKUP(M61,'CRUCE OPORTUNIDADES'!$C$10:$D$109,2,FALSE),"")</f>
        <v/>
      </c>
      <c r="O61" s="12" t="n">
        <v>2.27000000000001</v>
      </c>
      <c r="P61" s="12">
        <f>IFERROR(VLOOKUP(O61,'CRUCE OPORTUNIDADES'!$C$10:$D$109,2,FALSE),"")</f>
        <v/>
      </c>
      <c r="Q61" s="12" t="n">
        <v>3.27000000000002</v>
      </c>
      <c r="R61" s="12">
        <f>IFERROR(VLOOKUP(Q61,'CRUCE OPORTUNIDADES'!$C$10:$D$109,2,FALSE),"")</f>
        <v/>
      </c>
      <c r="S61" s="12" t="n">
        <v>4.27000000000003</v>
      </c>
      <c r="T61" s="12">
        <f>IFERROR(VLOOKUP(S61,'CRUCE OPORTUNIDADES'!$C$10:$D$109,2,FALSE),"")</f>
        <v/>
      </c>
      <c r="U61" s="12" t="n">
        <v>5.27000000000004</v>
      </c>
      <c r="V61" s="12">
        <f>IFERROR(VLOOKUP(U61,'CRUCE OPORTUNIDADES'!$C$10:$D$109,2,FALSE),"")</f>
        <v/>
      </c>
      <c r="W61" s="12" t="n">
        <v>6.27000000000005</v>
      </c>
      <c r="X61" s="12">
        <f>IFERROR(VLOOKUP(W61,'CRUCE OPORTUNIDADES'!$C$10:$D$109,2,FALSE),"")</f>
        <v/>
      </c>
      <c r="Y61" s="12" t="n">
        <v>7.27000000000006</v>
      </c>
      <c r="Z61" s="12">
        <f>IFERROR(VLOOKUP(Y61,'CRUCE OPORTUNIDADES'!$C$10:$D$109,2,FALSE),"")</f>
        <v/>
      </c>
      <c r="AA61" s="12" t="n">
        <v>8.270000000000071</v>
      </c>
      <c r="AB61" s="12">
        <f>IFERROR(VLOOKUP(AA61,'CRUCE OPORTUNIDADES'!$C$10:$D$109,2,FALSE),"")</f>
        <v/>
      </c>
      <c r="AC61" s="12" t="n">
        <v>9.27000000000008</v>
      </c>
      <c r="AD61" s="12">
        <f>IFERROR(VLOOKUP(AC61,'CRUCE OPORTUNIDADES'!$C$10:$D$109,2,FALSE),"")</f>
        <v/>
      </c>
      <c r="AE61" s="12" t="n">
        <v>10.2700000000001</v>
      </c>
      <c r="AF61" s="12">
        <f>IFERROR(VLOOKUP(AE61,'CRUCE OPORTUNIDADES'!$C$10:$D$109,2,FALSE),"")</f>
        <v/>
      </c>
      <c r="AG61" s="12" t="n">
        <v>11.2700000000001</v>
      </c>
      <c r="AH61" s="12">
        <f>IFERROR(VLOOKUP(AG61,'CRUCE OPORTUNIDADES'!$C$10:$D$109,2,FALSE),"")</f>
        <v/>
      </c>
      <c r="AI61" s="12" t="n">
        <v>12.2700000000001</v>
      </c>
      <c r="AJ61" s="12">
        <f>IFERROR(VLOOKUP(AI61,'CRUCE OPORTUNIDADES'!$C$10:$D$109,2,FALSE),"")</f>
        <v/>
      </c>
      <c r="AK61" s="12" t="n">
        <v>13.2700000000001</v>
      </c>
      <c r="AL61" s="12">
        <f>IFERROR(VLOOKUP(AK61,'CRUCE OPORTUNIDADES'!$C$10:$D$109,2,FALSE),"")</f>
        <v/>
      </c>
      <c r="AM61" s="12" t="n">
        <v>14.2700000000001</v>
      </c>
      <c r="AN61" s="12">
        <f>IFERROR(VLOOKUP(AM61,'CRUCE OPORTUNIDADES'!$C$10:$D$109,2,FALSE),"")</f>
        <v/>
      </c>
      <c r="AO61" s="12" t="n">
        <v>15.2700000000001</v>
      </c>
      <c r="AP61" s="12">
        <f>IFERROR(VLOOKUP(AO61,'CRUCE OPORTUNIDADES'!$C$10:$D$109,2,FALSE),"")</f>
        <v/>
      </c>
      <c r="AQ61" s="12" t="n">
        <v>16.2700000000001</v>
      </c>
      <c r="AR61" s="12">
        <f>IFERROR(VLOOKUP(AQ61,'CRUCE OPORTUNIDADES'!$C$10:$D$109,2,FALSE),"")</f>
        <v/>
      </c>
      <c r="AS61" s="12" t="n">
        <v>17.2700000000002</v>
      </c>
      <c r="AT61" s="12">
        <f>IFERROR(VLOOKUP(AS61,'CRUCE OPORTUNIDADES'!$C$10:$D$109,2,FALSE),"")</f>
        <v/>
      </c>
      <c r="AU61" s="12" t="n">
        <v>18.2700000000002</v>
      </c>
      <c r="AV61" s="12">
        <f>IFERROR(VLOOKUP(AU61,'CRUCE OPORTUNIDADES'!$C$10:$D$109,2,FALSE),"")</f>
        <v/>
      </c>
      <c r="AW61" s="12" t="n">
        <v>19.2700000000002</v>
      </c>
      <c r="AX61" s="12">
        <f>IFERROR(VLOOKUP(AW61,'CRUCE OPORTUNIDADES'!$C$10:$D$109,2,FALSE),"")</f>
        <v/>
      </c>
      <c r="AY61" s="12" t="n">
        <v>20.2700000000002</v>
      </c>
      <c r="AZ61" s="12">
        <f>IFERROR(VLOOKUP(AY61,'CRUCE OPORTUNIDADES'!$C$10:$D$109,2,FALSE),"")</f>
        <v/>
      </c>
      <c r="BA61" s="12" t="n">
        <v>21.2700000000002</v>
      </c>
      <c r="BB61" s="12">
        <f>IFERROR(VLOOKUP(BA61,'CRUCE OPORTUNIDADES'!$C$10:$D$109,2,FALSE),"")</f>
        <v/>
      </c>
      <c r="BC61" s="12" t="n">
        <v>22.2700000000002</v>
      </c>
      <c r="BD61" s="12">
        <f>IFERROR(VLOOKUP(BC61,'CRUCE OPORTUNIDADES'!$C$10:$D$109,2,FALSE),"")</f>
        <v/>
      </c>
      <c r="BE61" s="12" t="n">
        <v>23.2700000000002</v>
      </c>
      <c r="BF61" s="12">
        <f>IFERROR(VLOOKUP(BE61,'CRUCE OPORTUNIDADES'!$C$10:$D$109,2,FALSE),"")</f>
        <v/>
      </c>
      <c r="BG61" s="12" t="n">
        <v>24.2700000000002</v>
      </c>
      <c r="BH61" s="12">
        <f>IFERROR(VLOOKUP(BG61,'CRUCE OPORTUNIDADES'!$C$10:$D$109,2,FALSE),"")</f>
        <v/>
      </c>
      <c r="BI61" s="12" t="n">
        <v>25.2700000000002</v>
      </c>
      <c r="BJ61" s="12">
        <f>IFERROR(VLOOKUP(BI61,'CRUCE OPORTUNIDADES'!$C$10:$D$109,2,FALSE),"")</f>
        <v/>
      </c>
    </row>
    <row r="62">
      <c r="N62" s="12">
        <f>IF(N63&lt;&gt;""," -O","")</f>
        <v/>
      </c>
      <c r="P62" s="12">
        <f>IF(P63&lt;&gt;""," -O","")</f>
        <v/>
      </c>
      <c r="R62" s="12">
        <f>IF(R63&lt;&gt;""," -O","")</f>
        <v/>
      </c>
      <c r="T62" s="12">
        <f>IF(T63&lt;&gt;""," -O","")</f>
        <v/>
      </c>
      <c r="V62" s="12">
        <f>IF(V63&lt;&gt;""," -O","")</f>
        <v/>
      </c>
      <c r="X62" s="12">
        <f>IF(X63&lt;&gt;""," -O","")</f>
        <v/>
      </c>
      <c r="Z62" s="12">
        <f>IF(Z63&lt;&gt;""," -O","")</f>
        <v/>
      </c>
      <c r="AB62" s="12">
        <f>IF(AB63&lt;&gt;""," -O","")</f>
        <v/>
      </c>
      <c r="AD62" s="12">
        <f>IF(AD63&lt;&gt;""," -O","")</f>
        <v/>
      </c>
      <c r="AF62" s="12">
        <f>IF(AF63&lt;&gt;""," -O","")</f>
        <v/>
      </c>
      <c r="AH62" s="12">
        <f>IF(AH63&lt;&gt;""," -O","")</f>
        <v/>
      </c>
      <c r="AJ62" s="12">
        <f>IF(AJ63&lt;&gt;""," -O","")</f>
        <v/>
      </c>
      <c r="AL62" s="12">
        <f>IF(AL63&lt;&gt;""," -O","")</f>
        <v/>
      </c>
      <c r="AN62" s="12">
        <f>IF(AN63&lt;&gt;""," -O","")</f>
        <v/>
      </c>
      <c r="AP62" s="12">
        <f>IF(AP63&lt;&gt;""," -O","")</f>
        <v/>
      </c>
      <c r="AR62" s="12">
        <f>IF(AR63&lt;&gt;""," -O","")</f>
        <v/>
      </c>
      <c r="AT62" s="12">
        <f>IF(AT63&lt;&gt;""," -O","")</f>
        <v/>
      </c>
      <c r="AV62" s="12">
        <f>IF(AV63&lt;&gt;""," -O","")</f>
        <v/>
      </c>
      <c r="AX62" s="12">
        <f>IF(AX63&lt;&gt;""," -O","")</f>
        <v/>
      </c>
      <c r="AZ62" s="12">
        <f>IF(AZ63&lt;&gt;""," -O","")</f>
        <v/>
      </c>
      <c r="BB62" s="12">
        <f>IF(BB63&lt;&gt;""," -O","")</f>
        <v/>
      </c>
      <c r="BD62" s="12">
        <f>IF(BD63&lt;&gt;""," -O","")</f>
        <v/>
      </c>
      <c r="BF62" s="12">
        <f>IF(BF63&lt;&gt;""," -O","")</f>
        <v/>
      </c>
      <c r="BH62" s="12">
        <f>IF(BH63&lt;&gt;""," -O","")</f>
        <v/>
      </c>
      <c r="BJ62" s="12">
        <f>IF(BJ63&lt;&gt;""," -O","")</f>
        <v/>
      </c>
    </row>
    <row r="63">
      <c r="M63" s="12" t="n">
        <v>1.28</v>
      </c>
      <c r="N63" s="12">
        <f>IFERROR(VLOOKUP(M63,'CRUCE OPORTUNIDADES'!$C$10:$D$109,2,FALSE),"")</f>
        <v/>
      </c>
      <c r="O63" s="12" t="n">
        <v>2.28000000000001</v>
      </c>
      <c r="P63" s="12">
        <f>IFERROR(VLOOKUP(O63,'CRUCE OPORTUNIDADES'!$C$10:$D$109,2,FALSE),"")</f>
        <v/>
      </c>
      <c r="Q63" s="12" t="n">
        <v>3.28000000000002</v>
      </c>
      <c r="R63" s="12">
        <f>IFERROR(VLOOKUP(Q63,'CRUCE OPORTUNIDADES'!$C$10:$D$109,2,FALSE),"")</f>
        <v/>
      </c>
      <c r="S63" s="12" t="n">
        <v>4.28000000000003</v>
      </c>
      <c r="T63" s="12">
        <f>IFERROR(VLOOKUP(S63,'CRUCE OPORTUNIDADES'!$C$10:$D$109,2,FALSE),"")</f>
        <v/>
      </c>
      <c r="U63" s="12" t="n">
        <v>5.28000000000004</v>
      </c>
      <c r="V63" s="12">
        <f>IFERROR(VLOOKUP(U63,'CRUCE OPORTUNIDADES'!$C$10:$D$109,2,FALSE),"")</f>
        <v/>
      </c>
      <c r="W63" s="12" t="n">
        <v>6.28000000000005</v>
      </c>
      <c r="X63" s="12">
        <f>IFERROR(VLOOKUP(W63,'CRUCE OPORTUNIDADES'!$C$10:$D$109,2,FALSE),"")</f>
        <v/>
      </c>
      <c r="Y63" s="12" t="n">
        <v>7.28000000000006</v>
      </c>
      <c r="Z63" s="12">
        <f>IFERROR(VLOOKUP(Y63,'CRUCE OPORTUNIDADES'!$C$10:$D$109,2,FALSE),"")</f>
        <v/>
      </c>
      <c r="AA63" s="12" t="n">
        <v>8.28000000000007</v>
      </c>
      <c r="AB63" s="12">
        <f>IFERROR(VLOOKUP(AA63,'CRUCE OPORTUNIDADES'!$C$10:$D$109,2,FALSE),"")</f>
        <v/>
      </c>
      <c r="AC63" s="12" t="n">
        <v>9.280000000000079</v>
      </c>
      <c r="AD63" s="12">
        <f>IFERROR(VLOOKUP(AC63,'CRUCE OPORTUNIDADES'!$C$10:$D$109,2,FALSE),"")</f>
        <v/>
      </c>
      <c r="AE63" s="12" t="n">
        <v>10.2800000000001</v>
      </c>
      <c r="AF63" s="12">
        <f>IFERROR(VLOOKUP(AE63,'CRUCE OPORTUNIDADES'!$C$10:$D$109,2,FALSE),"")</f>
        <v/>
      </c>
      <c r="AG63" s="12" t="n">
        <v>11.2800000000001</v>
      </c>
      <c r="AH63" s="12">
        <f>IFERROR(VLOOKUP(AG63,'CRUCE OPORTUNIDADES'!$C$10:$D$109,2,FALSE),"")</f>
        <v/>
      </c>
      <c r="AI63" s="12" t="n">
        <v>12.2800000000001</v>
      </c>
      <c r="AJ63" s="12">
        <f>IFERROR(VLOOKUP(AI63,'CRUCE OPORTUNIDADES'!$C$10:$D$109,2,FALSE),"")</f>
        <v/>
      </c>
      <c r="AK63" s="12" t="n">
        <v>13.2800000000001</v>
      </c>
      <c r="AL63" s="12">
        <f>IFERROR(VLOOKUP(AK63,'CRUCE OPORTUNIDADES'!$C$10:$D$109,2,FALSE),"")</f>
        <v/>
      </c>
      <c r="AM63" s="12" t="n">
        <v>14.2800000000001</v>
      </c>
      <c r="AN63" s="12">
        <f>IFERROR(VLOOKUP(AM63,'CRUCE OPORTUNIDADES'!$C$10:$D$109,2,FALSE),"")</f>
        <v/>
      </c>
      <c r="AO63" s="12" t="n">
        <v>15.2800000000001</v>
      </c>
      <c r="AP63" s="12">
        <f>IFERROR(VLOOKUP(AO63,'CRUCE OPORTUNIDADES'!$C$10:$D$109,2,FALSE),"")</f>
        <v/>
      </c>
      <c r="AQ63" s="12" t="n">
        <v>16.2800000000001</v>
      </c>
      <c r="AR63" s="12">
        <f>IFERROR(VLOOKUP(AQ63,'CRUCE OPORTUNIDADES'!$C$10:$D$109,2,FALSE),"")</f>
        <v/>
      </c>
      <c r="AS63" s="12" t="n">
        <v>17.2800000000002</v>
      </c>
      <c r="AT63" s="12">
        <f>IFERROR(VLOOKUP(AS63,'CRUCE OPORTUNIDADES'!$C$10:$D$109,2,FALSE),"")</f>
        <v/>
      </c>
      <c r="AU63" s="12" t="n">
        <v>18.2800000000002</v>
      </c>
      <c r="AV63" s="12">
        <f>IFERROR(VLOOKUP(AU63,'CRUCE OPORTUNIDADES'!$C$10:$D$109,2,FALSE),"")</f>
        <v/>
      </c>
      <c r="AW63" s="12" t="n">
        <v>19.2800000000002</v>
      </c>
      <c r="AX63" s="12">
        <f>IFERROR(VLOOKUP(AW63,'CRUCE OPORTUNIDADES'!$C$10:$D$109,2,FALSE),"")</f>
        <v/>
      </c>
      <c r="AY63" s="12" t="n">
        <v>20.2800000000002</v>
      </c>
      <c r="AZ63" s="12">
        <f>IFERROR(VLOOKUP(AY63,'CRUCE OPORTUNIDADES'!$C$10:$D$109,2,FALSE),"")</f>
        <v/>
      </c>
      <c r="BA63" s="12" t="n">
        <v>21.2800000000002</v>
      </c>
      <c r="BB63" s="12">
        <f>IFERROR(VLOOKUP(BA63,'CRUCE OPORTUNIDADES'!$C$10:$D$109,2,FALSE),"")</f>
        <v/>
      </c>
      <c r="BC63" s="12" t="n">
        <v>22.2800000000002</v>
      </c>
      <c r="BD63" s="12">
        <f>IFERROR(VLOOKUP(BC63,'CRUCE OPORTUNIDADES'!$C$10:$D$109,2,FALSE),"")</f>
        <v/>
      </c>
      <c r="BE63" s="12" t="n">
        <v>23.2800000000002</v>
      </c>
      <c r="BF63" s="12">
        <f>IFERROR(VLOOKUP(BE63,'CRUCE OPORTUNIDADES'!$C$10:$D$109,2,FALSE),"")</f>
        <v/>
      </c>
      <c r="BG63" s="12" t="n">
        <v>24.2800000000002</v>
      </c>
      <c r="BH63" s="12">
        <f>IFERROR(VLOOKUP(BG63,'CRUCE OPORTUNIDADES'!$C$10:$D$109,2,FALSE),"")</f>
        <v/>
      </c>
      <c r="BI63" s="12" t="n">
        <v>25.2800000000002</v>
      </c>
      <c r="BJ63" s="12">
        <f>IFERROR(VLOOKUP(BI63,'CRUCE OPORTUNIDADES'!$C$10:$D$109,2,FALSE),"")</f>
        <v/>
      </c>
    </row>
    <row r="64">
      <c r="N64" s="12">
        <f>IF(N65&lt;&gt;""," -O","")</f>
        <v/>
      </c>
      <c r="P64" s="12">
        <f>IF(P65&lt;&gt;""," -O","")</f>
        <v/>
      </c>
      <c r="R64" s="12">
        <f>IF(R65&lt;&gt;""," -O","")</f>
        <v/>
      </c>
      <c r="T64" s="12">
        <f>IF(T65&lt;&gt;""," -O","")</f>
        <v/>
      </c>
      <c r="V64" s="12">
        <f>IF(V65&lt;&gt;""," -O","")</f>
        <v/>
      </c>
      <c r="X64" s="12">
        <f>IF(X65&lt;&gt;""," -O","")</f>
        <v/>
      </c>
      <c r="Z64" s="12">
        <f>IF(Z65&lt;&gt;""," -O","")</f>
        <v/>
      </c>
      <c r="AB64" s="12">
        <f>IF(AB65&lt;&gt;""," -O","")</f>
        <v/>
      </c>
      <c r="AD64" s="12">
        <f>IF(AD65&lt;&gt;""," -O","")</f>
        <v/>
      </c>
      <c r="AF64" s="12">
        <f>IF(AF65&lt;&gt;""," -O","")</f>
        <v/>
      </c>
      <c r="AH64" s="12">
        <f>IF(AH65&lt;&gt;""," -O","")</f>
        <v/>
      </c>
      <c r="AJ64" s="12">
        <f>IF(AJ65&lt;&gt;""," -O","")</f>
        <v/>
      </c>
      <c r="AL64" s="12">
        <f>IF(AL65&lt;&gt;""," -O","")</f>
        <v/>
      </c>
      <c r="AN64" s="12">
        <f>IF(AN65&lt;&gt;""," -O","")</f>
        <v/>
      </c>
      <c r="AP64" s="12">
        <f>IF(AP65&lt;&gt;""," -O","")</f>
        <v/>
      </c>
      <c r="AR64" s="12">
        <f>IF(AR65&lt;&gt;""," -O","")</f>
        <v/>
      </c>
      <c r="AT64" s="12">
        <f>IF(AT65&lt;&gt;""," -O","")</f>
        <v/>
      </c>
      <c r="AV64" s="12">
        <f>IF(AV65&lt;&gt;""," -O","")</f>
        <v/>
      </c>
      <c r="AX64" s="12">
        <f>IF(AX65&lt;&gt;""," -O","")</f>
        <v/>
      </c>
      <c r="AZ64" s="12">
        <f>IF(AZ65&lt;&gt;""," -O","")</f>
        <v/>
      </c>
      <c r="BB64" s="12">
        <f>IF(BB65&lt;&gt;""," -O","")</f>
        <v/>
      </c>
      <c r="BD64" s="12">
        <f>IF(BD65&lt;&gt;""," -O","")</f>
        <v/>
      </c>
      <c r="BF64" s="12">
        <f>IF(BF65&lt;&gt;""," -O","")</f>
        <v/>
      </c>
      <c r="BH64" s="12">
        <f>IF(BH65&lt;&gt;""," -O","")</f>
        <v/>
      </c>
      <c r="BJ64" s="12">
        <f>IF(BJ65&lt;&gt;""," -O","")</f>
        <v/>
      </c>
    </row>
    <row r="65">
      <c r="M65" s="12" t="n">
        <v>1.29</v>
      </c>
      <c r="N65" s="12">
        <f>IFERROR(VLOOKUP(M65,'CRUCE OPORTUNIDADES'!$C$10:$D$109,2,FALSE),"")</f>
        <v/>
      </c>
      <c r="O65" s="12" t="n">
        <v>2.29000000000001</v>
      </c>
      <c r="P65" s="12">
        <f>IFERROR(VLOOKUP(O65,'CRUCE OPORTUNIDADES'!$C$10:$D$109,2,FALSE),"")</f>
        <v/>
      </c>
      <c r="Q65" s="12" t="n">
        <v>3.29000000000002</v>
      </c>
      <c r="R65" s="12">
        <f>IFERROR(VLOOKUP(Q65,'CRUCE OPORTUNIDADES'!$C$10:$D$109,2,FALSE),"")</f>
        <v/>
      </c>
      <c r="S65" s="12" t="n">
        <v>4.29000000000003</v>
      </c>
      <c r="T65" s="12">
        <f>IFERROR(VLOOKUP(S65,'CRUCE OPORTUNIDADES'!$C$10:$D$109,2,FALSE),"")</f>
        <v/>
      </c>
      <c r="U65" s="12" t="n">
        <v>5.29000000000004</v>
      </c>
      <c r="V65" s="12">
        <f>IFERROR(VLOOKUP(U65,'CRUCE OPORTUNIDADES'!$C$10:$D$109,2,FALSE),"")</f>
        <v/>
      </c>
      <c r="W65" s="12" t="n">
        <v>6.29000000000005</v>
      </c>
      <c r="X65" s="12">
        <f>IFERROR(VLOOKUP(W65,'CRUCE OPORTUNIDADES'!$C$10:$D$109,2,FALSE),"")</f>
        <v/>
      </c>
      <c r="Y65" s="12" t="n">
        <v>7.29000000000006</v>
      </c>
      <c r="Z65" s="12">
        <f>IFERROR(VLOOKUP(Y65,'CRUCE OPORTUNIDADES'!$C$10:$D$109,2,FALSE),"")</f>
        <v/>
      </c>
      <c r="AA65" s="12" t="n">
        <v>8.29000000000007</v>
      </c>
      <c r="AB65" s="12">
        <f>IFERROR(VLOOKUP(AA65,'CRUCE OPORTUNIDADES'!$C$10:$D$109,2,FALSE),"")</f>
        <v/>
      </c>
      <c r="AC65" s="12" t="n">
        <v>9.290000000000081</v>
      </c>
      <c r="AD65" s="12">
        <f>IFERROR(VLOOKUP(AC65,'CRUCE OPORTUNIDADES'!$C$10:$D$109,2,FALSE),"")</f>
        <v/>
      </c>
      <c r="AE65" s="12" t="n">
        <v>10.2900000000001</v>
      </c>
      <c r="AF65" s="12">
        <f>IFERROR(VLOOKUP(AE65,'CRUCE OPORTUNIDADES'!$C$10:$D$109,2,FALSE),"")</f>
        <v/>
      </c>
      <c r="AG65" s="12" t="n">
        <v>11.2900000000001</v>
      </c>
      <c r="AH65" s="12">
        <f>IFERROR(VLOOKUP(AG65,'CRUCE OPORTUNIDADES'!$C$10:$D$109,2,FALSE),"")</f>
        <v/>
      </c>
      <c r="AI65" s="12" t="n">
        <v>12.2900000000001</v>
      </c>
      <c r="AJ65" s="12">
        <f>IFERROR(VLOOKUP(AI65,'CRUCE OPORTUNIDADES'!$C$10:$D$109,2,FALSE),"")</f>
        <v/>
      </c>
      <c r="AK65" s="12" t="n">
        <v>13.2900000000001</v>
      </c>
      <c r="AL65" s="12">
        <f>IFERROR(VLOOKUP(AK65,'CRUCE OPORTUNIDADES'!$C$10:$D$109,2,FALSE),"")</f>
        <v/>
      </c>
      <c r="AM65" s="12" t="n">
        <v>14.2900000000001</v>
      </c>
      <c r="AN65" s="12">
        <f>IFERROR(VLOOKUP(AM65,'CRUCE OPORTUNIDADES'!$C$10:$D$109,2,FALSE),"")</f>
        <v/>
      </c>
      <c r="AO65" s="12" t="n">
        <v>15.2900000000001</v>
      </c>
      <c r="AP65" s="12">
        <f>IFERROR(VLOOKUP(AO65,'CRUCE OPORTUNIDADES'!$C$10:$D$109,2,FALSE),"")</f>
        <v/>
      </c>
      <c r="AQ65" s="12" t="n">
        <v>16.2900000000001</v>
      </c>
      <c r="AR65" s="12">
        <f>IFERROR(VLOOKUP(AQ65,'CRUCE OPORTUNIDADES'!$C$10:$D$109,2,FALSE),"")</f>
        <v/>
      </c>
      <c r="AS65" s="12" t="n">
        <v>17.2900000000002</v>
      </c>
      <c r="AT65" s="12">
        <f>IFERROR(VLOOKUP(AS65,'CRUCE OPORTUNIDADES'!$C$10:$D$109,2,FALSE),"")</f>
        <v/>
      </c>
      <c r="AU65" s="12" t="n">
        <v>18.2900000000002</v>
      </c>
      <c r="AV65" s="12">
        <f>IFERROR(VLOOKUP(AU65,'CRUCE OPORTUNIDADES'!$C$10:$D$109,2,FALSE),"")</f>
        <v/>
      </c>
      <c r="AW65" s="12" t="n">
        <v>19.2900000000002</v>
      </c>
      <c r="AX65" s="12">
        <f>IFERROR(VLOOKUP(AW65,'CRUCE OPORTUNIDADES'!$C$10:$D$109,2,FALSE),"")</f>
        <v/>
      </c>
      <c r="AY65" s="12" t="n">
        <v>20.2900000000002</v>
      </c>
      <c r="AZ65" s="12">
        <f>IFERROR(VLOOKUP(AY65,'CRUCE OPORTUNIDADES'!$C$10:$D$109,2,FALSE),"")</f>
        <v/>
      </c>
      <c r="BA65" s="12" t="n">
        <v>21.2900000000002</v>
      </c>
      <c r="BB65" s="12">
        <f>IFERROR(VLOOKUP(BA65,'CRUCE OPORTUNIDADES'!$C$10:$D$109,2,FALSE),"")</f>
        <v/>
      </c>
      <c r="BC65" s="12" t="n">
        <v>22.2900000000002</v>
      </c>
      <c r="BD65" s="12">
        <f>IFERROR(VLOOKUP(BC65,'CRUCE OPORTUNIDADES'!$C$10:$D$109,2,FALSE),"")</f>
        <v/>
      </c>
      <c r="BE65" s="12" t="n">
        <v>23.2900000000002</v>
      </c>
      <c r="BF65" s="12">
        <f>IFERROR(VLOOKUP(BE65,'CRUCE OPORTUNIDADES'!$C$10:$D$109,2,FALSE),"")</f>
        <v/>
      </c>
      <c r="BG65" s="12" t="n">
        <v>24.2900000000002</v>
      </c>
      <c r="BH65" s="12">
        <f>IFERROR(VLOOKUP(BG65,'CRUCE OPORTUNIDADES'!$C$10:$D$109,2,FALSE),"")</f>
        <v/>
      </c>
      <c r="BI65" s="12" t="n">
        <v>25.2900000000002</v>
      </c>
      <c r="BJ65" s="12">
        <f>IFERROR(VLOOKUP(BI65,'CRUCE OPORTUNIDADES'!$C$10:$D$109,2,FALSE),"")</f>
        <v/>
      </c>
    </row>
    <row r="66">
      <c r="N66" s="12">
        <f>IF(N67&lt;&gt;""," -O","")</f>
        <v/>
      </c>
      <c r="P66" s="12">
        <f>IF(P67&lt;&gt;""," -O","")</f>
        <v/>
      </c>
      <c r="R66" s="12">
        <f>IF(R67&lt;&gt;""," -O","")</f>
        <v/>
      </c>
      <c r="T66" s="12">
        <f>IF(T67&lt;&gt;""," -O","")</f>
        <v/>
      </c>
      <c r="V66" s="12">
        <f>IF(V67&lt;&gt;""," -O","")</f>
        <v/>
      </c>
      <c r="X66" s="12">
        <f>IF(X67&lt;&gt;""," -O","")</f>
        <v/>
      </c>
      <c r="Z66" s="12">
        <f>IF(Z67&lt;&gt;""," -O","")</f>
        <v/>
      </c>
      <c r="AB66" s="12">
        <f>IF(AB67&lt;&gt;""," -O","")</f>
        <v/>
      </c>
      <c r="AD66" s="12">
        <f>IF(AD67&lt;&gt;""," -O","")</f>
        <v/>
      </c>
      <c r="AF66" s="12">
        <f>IF(AF67&lt;&gt;""," -O","")</f>
        <v/>
      </c>
      <c r="AH66" s="12">
        <f>IF(AH67&lt;&gt;""," -O","")</f>
        <v/>
      </c>
      <c r="AJ66" s="12">
        <f>IF(AJ67&lt;&gt;""," -O","")</f>
        <v/>
      </c>
      <c r="AL66" s="12">
        <f>IF(AL67&lt;&gt;""," -O","")</f>
        <v/>
      </c>
      <c r="AN66" s="12">
        <f>IF(AN67&lt;&gt;""," -O","")</f>
        <v/>
      </c>
      <c r="AP66" s="12">
        <f>IF(AP67&lt;&gt;""," -O","")</f>
        <v/>
      </c>
      <c r="AR66" s="12">
        <f>IF(AR67&lt;&gt;""," -O","")</f>
        <v/>
      </c>
      <c r="AT66" s="12">
        <f>IF(AT67&lt;&gt;""," -O","")</f>
        <v/>
      </c>
      <c r="AV66" s="12">
        <f>IF(AV67&lt;&gt;""," -O","")</f>
        <v/>
      </c>
      <c r="AX66" s="12">
        <f>IF(AX67&lt;&gt;""," -O","")</f>
        <v/>
      </c>
      <c r="AZ66" s="12">
        <f>IF(AZ67&lt;&gt;""," -O","")</f>
        <v/>
      </c>
      <c r="BB66" s="12">
        <f>IF(BB67&lt;&gt;""," -O","")</f>
        <v/>
      </c>
      <c r="BD66" s="12">
        <f>IF(BD67&lt;&gt;""," -O","")</f>
        <v/>
      </c>
      <c r="BF66" s="12">
        <f>IF(BF67&lt;&gt;""," -O","")</f>
        <v/>
      </c>
      <c r="BH66" s="12">
        <f>IF(BH67&lt;&gt;""," -O","")</f>
        <v/>
      </c>
      <c r="BJ66" s="12">
        <f>IF(BJ67&lt;&gt;""," -O","")</f>
        <v/>
      </c>
    </row>
    <row r="67">
      <c r="M67" s="12" t="n">
        <v>1.3</v>
      </c>
      <c r="N67" s="12">
        <f>IFERROR(VLOOKUP(M67,'CRUCE OPORTUNIDADES'!$C$10:$D$109,2,FALSE),"")</f>
        <v/>
      </c>
      <c r="O67" s="12" t="n">
        <v>2.30000000000001</v>
      </c>
      <c r="P67" s="12">
        <f>IFERROR(VLOOKUP(O67,'CRUCE OPORTUNIDADES'!$C$10:$D$109,2,FALSE),"")</f>
        <v/>
      </c>
      <c r="Q67" s="12" t="n">
        <v>3.30000000000002</v>
      </c>
      <c r="R67" s="12">
        <f>IFERROR(VLOOKUP(Q67,'CRUCE OPORTUNIDADES'!$C$10:$D$109,2,FALSE),"")</f>
        <v/>
      </c>
      <c r="S67" s="12" t="n">
        <v>4.30000000000003</v>
      </c>
      <c r="T67" s="12">
        <f>IFERROR(VLOOKUP(S67,'CRUCE OPORTUNIDADES'!$C$10:$D$109,2,FALSE),"")</f>
        <v/>
      </c>
      <c r="U67" s="12" t="n">
        <v>5.30000000000004</v>
      </c>
      <c r="V67" s="12">
        <f>IFERROR(VLOOKUP(U67,'CRUCE OPORTUNIDADES'!$C$10:$D$109,2,FALSE),"")</f>
        <v/>
      </c>
      <c r="W67" s="12" t="n">
        <v>6.30000000000005</v>
      </c>
      <c r="X67" s="12">
        <f>IFERROR(VLOOKUP(W67,'CRUCE OPORTUNIDADES'!$C$10:$D$109,2,FALSE),"")</f>
        <v/>
      </c>
      <c r="Y67" s="12" t="n">
        <v>7.30000000000006</v>
      </c>
      <c r="Z67" s="12">
        <f>IFERROR(VLOOKUP(Y67,'CRUCE OPORTUNIDADES'!$C$10:$D$109,2,FALSE),"")</f>
        <v/>
      </c>
      <c r="AA67" s="12" t="n">
        <v>8.30000000000007</v>
      </c>
      <c r="AB67" s="12">
        <f>IFERROR(VLOOKUP(AA67,'CRUCE OPORTUNIDADES'!$C$10:$D$109,2,FALSE),"")</f>
        <v/>
      </c>
      <c r="AC67" s="12" t="n">
        <v>9.300000000000081</v>
      </c>
      <c r="AD67" s="12">
        <f>IFERROR(VLOOKUP(AC67,'CRUCE OPORTUNIDADES'!$C$10:$D$109,2,FALSE),"")</f>
        <v/>
      </c>
      <c r="AE67" s="12" t="n">
        <v>10.3000000000001</v>
      </c>
      <c r="AF67" s="12">
        <f>IFERROR(VLOOKUP(AE67,'CRUCE OPORTUNIDADES'!$C$10:$D$109,2,FALSE),"")</f>
        <v/>
      </c>
      <c r="AG67" s="12" t="n">
        <v>11.3000000000001</v>
      </c>
      <c r="AH67" s="12">
        <f>IFERROR(VLOOKUP(AG67,'CRUCE OPORTUNIDADES'!$C$10:$D$109,2,FALSE),"")</f>
        <v/>
      </c>
      <c r="AI67" s="12" t="n">
        <v>12.3000000000001</v>
      </c>
      <c r="AJ67" s="12">
        <f>IFERROR(VLOOKUP(AI67,'CRUCE OPORTUNIDADES'!$C$10:$D$109,2,FALSE),"")</f>
        <v/>
      </c>
      <c r="AK67" s="12" t="n">
        <v>13.3000000000001</v>
      </c>
      <c r="AL67" s="12">
        <f>IFERROR(VLOOKUP(AK67,'CRUCE OPORTUNIDADES'!$C$10:$D$109,2,FALSE),"")</f>
        <v/>
      </c>
      <c r="AM67" s="12" t="n">
        <v>14.3000000000001</v>
      </c>
      <c r="AN67" s="12">
        <f>IFERROR(VLOOKUP(AM67,'CRUCE OPORTUNIDADES'!$C$10:$D$109,2,FALSE),"")</f>
        <v/>
      </c>
      <c r="AO67" s="12" t="n">
        <v>15.3000000000001</v>
      </c>
      <c r="AP67" s="12">
        <f>IFERROR(VLOOKUP(AO67,'CRUCE OPORTUNIDADES'!$C$10:$D$109,2,FALSE),"")</f>
        <v/>
      </c>
      <c r="AQ67" s="12" t="n">
        <v>16.3000000000001</v>
      </c>
      <c r="AR67" s="12">
        <f>IFERROR(VLOOKUP(AQ67,'CRUCE OPORTUNIDADES'!$C$10:$D$109,2,FALSE),"")</f>
        <v/>
      </c>
      <c r="AS67" s="12" t="n">
        <v>17.3000000000002</v>
      </c>
      <c r="AT67" s="12">
        <f>IFERROR(VLOOKUP(AS67,'CRUCE OPORTUNIDADES'!$C$10:$D$109,2,FALSE),"")</f>
        <v/>
      </c>
      <c r="AU67" s="12" t="n">
        <v>18.3000000000002</v>
      </c>
      <c r="AV67" s="12">
        <f>IFERROR(VLOOKUP(AU67,'CRUCE OPORTUNIDADES'!$C$10:$D$109,2,FALSE),"")</f>
        <v/>
      </c>
      <c r="AW67" s="12" t="n">
        <v>19.3000000000002</v>
      </c>
      <c r="AX67" s="12">
        <f>IFERROR(VLOOKUP(AW67,'CRUCE OPORTUNIDADES'!$C$10:$D$109,2,FALSE),"")</f>
        <v/>
      </c>
      <c r="AY67" s="12" t="n">
        <v>20.3000000000002</v>
      </c>
      <c r="AZ67" s="12">
        <f>IFERROR(VLOOKUP(AY67,'CRUCE OPORTUNIDADES'!$C$10:$D$109,2,FALSE),"")</f>
        <v/>
      </c>
      <c r="BA67" s="12" t="n">
        <v>21.3000000000002</v>
      </c>
      <c r="BB67" s="12">
        <f>IFERROR(VLOOKUP(BA67,'CRUCE OPORTUNIDADES'!$C$10:$D$109,2,FALSE),"")</f>
        <v/>
      </c>
      <c r="BC67" s="12" t="n">
        <v>22.3000000000002</v>
      </c>
      <c r="BD67" s="12">
        <f>IFERROR(VLOOKUP(BC67,'CRUCE OPORTUNIDADES'!$C$10:$D$109,2,FALSE),"")</f>
        <v/>
      </c>
      <c r="BE67" s="12" t="n">
        <v>23.3000000000002</v>
      </c>
      <c r="BF67" s="12">
        <f>IFERROR(VLOOKUP(BE67,'CRUCE OPORTUNIDADES'!$C$10:$D$109,2,FALSE),"")</f>
        <v/>
      </c>
      <c r="BG67" s="12" t="n">
        <v>24.3000000000002</v>
      </c>
      <c r="BH67" s="12">
        <f>IFERROR(VLOOKUP(BG67,'CRUCE OPORTUNIDADES'!$C$10:$D$109,2,FALSE),"")</f>
        <v/>
      </c>
      <c r="BI67" s="12" t="n">
        <v>25.3000000000002</v>
      </c>
      <c r="BJ67" s="12">
        <f>IFERROR(VLOOKUP(BI67,'CRUCE OPORTUNIDADES'!$C$10:$D$109,2,FALSE),"")</f>
        <v/>
      </c>
    </row>
    <row r="68">
      <c r="N68" s="12">
        <f>IF(N69&lt;&gt;""," -O","")</f>
        <v/>
      </c>
      <c r="P68" s="12">
        <f>IF(P69&lt;&gt;""," -O","")</f>
        <v/>
      </c>
      <c r="R68" s="12">
        <f>IF(R69&lt;&gt;""," -O","")</f>
        <v/>
      </c>
      <c r="T68" s="12">
        <f>IF(T69&lt;&gt;""," -O","")</f>
        <v/>
      </c>
      <c r="V68" s="12">
        <f>IF(V69&lt;&gt;""," -O","")</f>
        <v/>
      </c>
      <c r="X68" s="12">
        <f>IF(X69&lt;&gt;""," -O","")</f>
        <v/>
      </c>
      <c r="Z68" s="12">
        <f>IF(Z69&lt;&gt;""," -O","")</f>
        <v/>
      </c>
      <c r="AB68" s="12">
        <f>IF(AB69&lt;&gt;""," -O","")</f>
        <v/>
      </c>
      <c r="AD68" s="12">
        <f>IF(AD69&lt;&gt;""," -O","")</f>
        <v/>
      </c>
      <c r="AF68" s="12">
        <f>IF(AF69&lt;&gt;""," -O","")</f>
        <v/>
      </c>
      <c r="AH68" s="12">
        <f>IF(AH69&lt;&gt;""," -O","")</f>
        <v/>
      </c>
      <c r="AJ68" s="12">
        <f>IF(AJ69&lt;&gt;""," -O","")</f>
        <v/>
      </c>
      <c r="AL68" s="12">
        <f>IF(AL69&lt;&gt;""," -O","")</f>
        <v/>
      </c>
      <c r="AN68" s="12">
        <f>IF(AN69&lt;&gt;""," -O","")</f>
        <v/>
      </c>
      <c r="AP68" s="12">
        <f>IF(AP69&lt;&gt;""," -O","")</f>
        <v/>
      </c>
      <c r="AR68" s="12">
        <f>IF(AR69&lt;&gt;""," -O","")</f>
        <v/>
      </c>
      <c r="AT68" s="12">
        <f>IF(AT69&lt;&gt;""," -O","")</f>
        <v/>
      </c>
      <c r="AV68" s="12">
        <f>IF(AV69&lt;&gt;""," -O","")</f>
        <v/>
      </c>
      <c r="AX68" s="12">
        <f>IF(AX69&lt;&gt;""," -O","")</f>
        <v/>
      </c>
      <c r="AZ68" s="12">
        <f>IF(AZ69&lt;&gt;""," -O","")</f>
        <v/>
      </c>
      <c r="BB68" s="12">
        <f>IF(BB69&lt;&gt;""," -O","")</f>
        <v/>
      </c>
      <c r="BD68" s="12">
        <f>IF(BD69&lt;&gt;""," -O","")</f>
        <v/>
      </c>
      <c r="BF68" s="12">
        <f>IF(BF69&lt;&gt;""," -O","")</f>
        <v/>
      </c>
      <c r="BH68" s="12">
        <f>IF(BH69&lt;&gt;""," -O","")</f>
        <v/>
      </c>
      <c r="BJ68" s="12">
        <f>IF(BJ69&lt;&gt;""," -O","")</f>
        <v/>
      </c>
    </row>
    <row r="69">
      <c r="M69" s="12" t="n">
        <v>1.31</v>
      </c>
      <c r="N69" s="12">
        <f>IFERROR(VLOOKUP(M69,'CRUCE OPORTUNIDADES'!$C$10:$D$109,2,FALSE),"")</f>
        <v/>
      </c>
      <c r="O69" s="12" t="n">
        <v>2.31000000000001</v>
      </c>
      <c r="P69" s="12">
        <f>IFERROR(VLOOKUP(O69,'CRUCE OPORTUNIDADES'!$C$10:$D$109,2,FALSE),"")</f>
        <v/>
      </c>
      <c r="Q69" s="12" t="n">
        <v>3.31000000000002</v>
      </c>
      <c r="R69" s="12">
        <f>IFERROR(VLOOKUP(Q69,'CRUCE OPORTUNIDADES'!$C$10:$D$109,2,FALSE),"")</f>
        <v/>
      </c>
      <c r="S69" s="12" t="n">
        <v>4.31000000000003</v>
      </c>
      <c r="T69" s="12">
        <f>IFERROR(VLOOKUP(S69,'CRUCE OPORTUNIDADES'!$C$10:$D$109,2,FALSE),"")</f>
        <v/>
      </c>
      <c r="U69" s="12" t="n">
        <v>5.31000000000004</v>
      </c>
      <c r="V69" s="12">
        <f>IFERROR(VLOOKUP(U69,'CRUCE OPORTUNIDADES'!$C$10:$D$109,2,FALSE),"")</f>
        <v/>
      </c>
      <c r="W69" s="12" t="n">
        <v>6.31000000000005</v>
      </c>
      <c r="X69" s="12">
        <f>IFERROR(VLOOKUP(W69,'CRUCE OPORTUNIDADES'!$C$10:$D$109,2,FALSE),"")</f>
        <v/>
      </c>
      <c r="Y69" s="12" t="n">
        <v>7.31000000000006</v>
      </c>
      <c r="Z69" s="12">
        <f>IFERROR(VLOOKUP(Y69,'CRUCE OPORTUNIDADES'!$C$10:$D$109,2,FALSE),"")</f>
        <v/>
      </c>
      <c r="AA69" s="12" t="n">
        <v>8.31000000000007</v>
      </c>
      <c r="AB69" s="12">
        <f>IFERROR(VLOOKUP(AA69,'CRUCE OPORTUNIDADES'!$C$10:$D$109,2,FALSE),"")</f>
        <v/>
      </c>
      <c r="AC69" s="12" t="n">
        <v>9.31000000000008</v>
      </c>
      <c r="AD69" s="12">
        <f>IFERROR(VLOOKUP(AC69,'CRUCE OPORTUNIDADES'!$C$10:$D$109,2,FALSE),"")</f>
        <v/>
      </c>
      <c r="AE69" s="12" t="n">
        <v>10.3100000000001</v>
      </c>
      <c r="AF69" s="12">
        <f>IFERROR(VLOOKUP(AE69,'CRUCE OPORTUNIDADES'!$C$10:$D$109,2,FALSE),"")</f>
        <v/>
      </c>
      <c r="AG69" s="12" t="n">
        <v>11.3100000000001</v>
      </c>
      <c r="AH69" s="12">
        <f>IFERROR(VLOOKUP(AG69,'CRUCE OPORTUNIDADES'!$C$10:$D$109,2,FALSE),"")</f>
        <v/>
      </c>
      <c r="AI69" s="12" t="n">
        <v>12.3100000000001</v>
      </c>
      <c r="AJ69" s="12">
        <f>IFERROR(VLOOKUP(AI69,'CRUCE OPORTUNIDADES'!$C$10:$D$109,2,FALSE),"")</f>
        <v/>
      </c>
      <c r="AK69" s="12" t="n">
        <v>13.3100000000001</v>
      </c>
      <c r="AL69" s="12">
        <f>IFERROR(VLOOKUP(AK69,'CRUCE OPORTUNIDADES'!$C$10:$D$109,2,FALSE),"")</f>
        <v/>
      </c>
      <c r="AM69" s="12" t="n">
        <v>14.3100000000001</v>
      </c>
      <c r="AN69" s="12">
        <f>IFERROR(VLOOKUP(AM69,'CRUCE OPORTUNIDADES'!$C$10:$D$109,2,FALSE),"")</f>
        <v/>
      </c>
      <c r="AO69" s="12" t="n">
        <v>15.3100000000001</v>
      </c>
      <c r="AP69" s="12">
        <f>IFERROR(VLOOKUP(AO69,'CRUCE OPORTUNIDADES'!$C$10:$D$109,2,FALSE),"")</f>
        <v/>
      </c>
      <c r="AQ69" s="12" t="n">
        <v>16.3100000000001</v>
      </c>
      <c r="AR69" s="12">
        <f>IFERROR(VLOOKUP(AQ69,'CRUCE OPORTUNIDADES'!$C$10:$D$109,2,FALSE),"")</f>
        <v/>
      </c>
      <c r="AS69" s="12" t="n">
        <v>17.3100000000002</v>
      </c>
      <c r="AT69" s="12">
        <f>IFERROR(VLOOKUP(AS69,'CRUCE OPORTUNIDADES'!$C$10:$D$109,2,FALSE),"")</f>
        <v/>
      </c>
      <c r="AU69" s="12" t="n">
        <v>18.3100000000002</v>
      </c>
      <c r="AV69" s="12">
        <f>IFERROR(VLOOKUP(AU69,'CRUCE OPORTUNIDADES'!$C$10:$D$109,2,FALSE),"")</f>
        <v/>
      </c>
      <c r="AW69" s="12" t="n">
        <v>19.3100000000002</v>
      </c>
      <c r="AX69" s="12">
        <f>IFERROR(VLOOKUP(AW69,'CRUCE OPORTUNIDADES'!$C$10:$D$109,2,FALSE),"")</f>
        <v/>
      </c>
      <c r="AY69" s="12" t="n">
        <v>20.3100000000002</v>
      </c>
      <c r="AZ69" s="12">
        <f>IFERROR(VLOOKUP(AY69,'CRUCE OPORTUNIDADES'!$C$10:$D$109,2,FALSE),"")</f>
        <v/>
      </c>
      <c r="BA69" s="12" t="n">
        <v>21.3100000000002</v>
      </c>
      <c r="BB69" s="12">
        <f>IFERROR(VLOOKUP(BA69,'CRUCE OPORTUNIDADES'!$C$10:$D$109,2,FALSE),"")</f>
        <v/>
      </c>
      <c r="BC69" s="12" t="n">
        <v>22.3100000000002</v>
      </c>
      <c r="BD69" s="12">
        <f>IFERROR(VLOOKUP(BC69,'CRUCE OPORTUNIDADES'!$C$10:$D$109,2,FALSE),"")</f>
        <v/>
      </c>
      <c r="BE69" s="12" t="n">
        <v>23.3100000000002</v>
      </c>
      <c r="BF69" s="12">
        <f>IFERROR(VLOOKUP(BE69,'CRUCE OPORTUNIDADES'!$C$10:$D$109,2,FALSE),"")</f>
        <v/>
      </c>
      <c r="BG69" s="12" t="n">
        <v>24.3100000000002</v>
      </c>
      <c r="BH69" s="12">
        <f>IFERROR(VLOOKUP(BG69,'CRUCE OPORTUNIDADES'!$C$10:$D$109,2,FALSE),"")</f>
        <v/>
      </c>
      <c r="BI69" s="12" t="n">
        <v>25.3100000000002</v>
      </c>
      <c r="BJ69" s="12">
        <f>IFERROR(VLOOKUP(BI69,'CRUCE OPORTUNIDADES'!$C$10:$D$109,2,FALSE),"")</f>
        <v/>
      </c>
    </row>
    <row r="70">
      <c r="N70" s="12">
        <f>IF(N71&lt;&gt;""," -O","")</f>
        <v/>
      </c>
      <c r="P70" s="12">
        <f>IF(P71&lt;&gt;""," -O","")</f>
        <v/>
      </c>
      <c r="R70" s="12">
        <f>IF(R71&lt;&gt;""," -O","")</f>
        <v/>
      </c>
      <c r="T70" s="12">
        <f>IF(T71&lt;&gt;""," -O","")</f>
        <v/>
      </c>
      <c r="V70" s="12">
        <f>IF(V71&lt;&gt;""," -O","")</f>
        <v/>
      </c>
      <c r="X70" s="12">
        <f>IF(X71&lt;&gt;""," -O","")</f>
        <v/>
      </c>
      <c r="Z70" s="12">
        <f>IF(Z71&lt;&gt;""," -O","")</f>
        <v/>
      </c>
      <c r="AB70" s="12">
        <f>IF(AB71&lt;&gt;""," -O","")</f>
        <v/>
      </c>
      <c r="AD70" s="12">
        <f>IF(AD71&lt;&gt;""," -O","")</f>
        <v/>
      </c>
      <c r="AF70" s="12">
        <f>IF(AF71&lt;&gt;""," -O","")</f>
        <v/>
      </c>
      <c r="AH70" s="12">
        <f>IF(AH71&lt;&gt;""," -O","")</f>
        <v/>
      </c>
      <c r="AJ70" s="12">
        <f>IF(AJ71&lt;&gt;""," -O","")</f>
        <v/>
      </c>
      <c r="AL70" s="12">
        <f>IF(AL71&lt;&gt;""," -O","")</f>
        <v/>
      </c>
      <c r="AN70" s="12">
        <f>IF(AN71&lt;&gt;""," -O","")</f>
        <v/>
      </c>
      <c r="AP70" s="12">
        <f>IF(AP71&lt;&gt;""," -O","")</f>
        <v/>
      </c>
      <c r="AR70" s="12">
        <f>IF(AR71&lt;&gt;""," -O","")</f>
        <v/>
      </c>
      <c r="AT70" s="12">
        <f>IF(AT71&lt;&gt;""," -O","")</f>
        <v/>
      </c>
      <c r="AV70" s="12">
        <f>IF(AV71&lt;&gt;""," -O","")</f>
        <v/>
      </c>
      <c r="AX70" s="12">
        <f>IF(AX71&lt;&gt;""," -O","")</f>
        <v/>
      </c>
      <c r="AZ70" s="12">
        <f>IF(AZ71&lt;&gt;""," -O","")</f>
        <v/>
      </c>
      <c r="BB70" s="12">
        <f>IF(BB71&lt;&gt;""," -O","")</f>
        <v/>
      </c>
      <c r="BD70" s="12">
        <f>IF(BD71&lt;&gt;""," -O","")</f>
        <v/>
      </c>
      <c r="BF70" s="12">
        <f>IF(BF71&lt;&gt;""," -O","")</f>
        <v/>
      </c>
      <c r="BH70" s="12">
        <f>IF(BH71&lt;&gt;""," -O","")</f>
        <v/>
      </c>
      <c r="BJ70" s="12">
        <f>IF(BJ71&lt;&gt;""," -O","")</f>
        <v/>
      </c>
    </row>
    <row r="71">
      <c r="M71" s="12" t="n">
        <v>1.32</v>
      </c>
      <c r="N71" s="12">
        <f>IFERROR(VLOOKUP(M71,'CRUCE OPORTUNIDADES'!$C$10:$D$109,2,FALSE),"")</f>
        <v/>
      </c>
      <c r="O71" s="12" t="n">
        <v>2.32000000000001</v>
      </c>
      <c r="P71" s="12">
        <f>IFERROR(VLOOKUP(O71,'CRUCE OPORTUNIDADES'!$C$10:$D$109,2,FALSE),"")</f>
        <v/>
      </c>
      <c r="Q71" s="12" t="n">
        <v>3.32000000000002</v>
      </c>
      <c r="R71" s="12">
        <f>IFERROR(VLOOKUP(Q71,'CRUCE OPORTUNIDADES'!$C$10:$D$109,2,FALSE),"")</f>
        <v/>
      </c>
      <c r="S71" s="12" t="n">
        <v>4.32000000000003</v>
      </c>
      <c r="T71" s="12">
        <f>IFERROR(VLOOKUP(S71,'CRUCE OPORTUNIDADES'!$C$10:$D$109,2,FALSE),"")</f>
        <v/>
      </c>
      <c r="U71" s="12" t="n">
        <v>5.32000000000004</v>
      </c>
      <c r="V71" s="12">
        <f>IFERROR(VLOOKUP(U71,'CRUCE OPORTUNIDADES'!$C$10:$D$109,2,FALSE),"")</f>
        <v/>
      </c>
      <c r="W71" s="12" t="n">
        <v>6.32000000000005</v>
      </c>
      <c r="X71" s="12">
        <f>IFERROR(VLOOKUP(W71,'CRUCE OPORTUNIDADES'!$C$10:$D$109,2,FALSE),"")</f>
        <v/>
      </c>
      <c r="Y71" s="12" t="n">
        <v>7.32000000000006</v>
      </c>
      <c r="Z71" s="12">
        <f>IFERROR(VLOOKUP(Y71,'CRUCE OPORTUNIDADES'!$C$10:$D$109,2,FALSE),"")</f>
        <v/>
      </c>
      <c r="AA71" s="12" t="n">
        <v>8.32000000000007</v>
      </c>
      <c r="AB71" s="12">
        <f>IFERROR(VLOOKUP(AA71,'CRUCE OPORTUNIDADES'!$C$10:$D$109,2,FALSE),"")</f>
        <v/>
      </c>
      <c r="AC71" s="12" t="n">
        <v>9.32000000000008</v>
      </c>
      <c r="AD71" s="12">
        <f>IFERROR(VLOOKUP(AC71,'CRUCE OPORTUNIDADES'!$C$10:$D$109,2,FALSE),"")</f>
        <v/>
      </c>
      <c r="AE71" s="12" t="n">
        <v>10.3200000000001</v>
      </c>
      <c r="AF71" s="12">
        <f>IFERROR(VLOOKUP(AE71,'CRUCE OPORTUNIDADES'!$C$10:$D$109,2,FALSE),"")</f>
        <v/>
      </c>
      <c r="AG71" s="12" t="n">
        <v>11.3200000000001</v>
      </c>
      <c r="AH71" s="12">
        <f>IFERROR(VLOOKUP(AG71,'CRUCE OPORTUNIDADES'!$C$10:$D$109,2,FALSE),"")</f>
        <v/>
      </c>
      <c r="AI71" s="12" t="n">
        <v>12.3200000000001</v>
      </c>
      <c r="AJ71" s="12">
        <f>IFERROR(VLOOKUP(AI71,'CRUCE OPORTUNIDADES'!$C$10:$D$109,2,FALSE),"")</f>
        <v/>
      </c>
      <c r="AK71" s="12" t="n">
        <v>13.3200000000001</v>
      </c>
      <c r="AL71" s="12">
        <f>IFERROR(VLOOKUP(AK71,'CRUCE OPORTUNIDADES'!$C$10:$D$109,2,FALSE),"")</f>
        <v/>
      </c>
      <c r="AM71" s="12" t="n">
        <v>14.3200000000001</v>
      </c>
      <c r="AN71" s="12">
        <f>IFERROR(VLOOKUP(AM71,'CRUCE OPORTUNIDADES'!$C$10:$D$109,2,FALSE),"")</f>
        <v/>
      </c>
      <c r="AO71" s="12" t="n">
        <v>15.3200000000001</v>
      </c>
      <c r="AP71" s="12">
        <f>IFERROR(VLOOKUP(AO71,'CRUCE OPORTUNIDADES'!$C$10:$D$109,2,FALSE),"")</f>
        <v/>
      </c>
      <c r="AQ71" s="12" t="n">
        <v>16.3200000000001</v>
      </c>
      <c r="AR71" s="12">
        <f>IFERROR(VLOOKUP(AQ71,'CRUCE OPORTUNIDADES'!$C$10:$D$109,2,FALSE),"")</f>
        <v/>
      </c>
      <c r="AS71" s="12" t="n">
        <v>17.3200000000002</v>
      </c>
      <c r="AT71" s="12">
        <f>IFERROR(VLOOKUP(AS71,'CRUCE OPORTUNIDADES'!$C$10:$D$109,2,FALSE),"")</f>
        <v/>
      </c>
      <c r="AU71" s="12" t="n">
        <v>18.3200000000002</v>
      </c>
      <c r="AV71" s="12">
        <f>IFERROR(VLOOKUP(AU71,'CRUCE OPORTUNIDADES'!$C$10:$D$109,2,FALSE),"")</f>
        <v/>
      </c>
      <c r="AW71" s="12" t="n">
        <v>19.3200000000002</v>
      </c>
      <c r="AX71" s="12">
        <f>IFERROR(VLOOKUP(AW71,'CRUCE OPORTUNIDADES'!$C$10:$D$109,2,FALSE),"")</f>
        <v/>
      </c>
      <c r="AY71" s="12" t="n">
        <v>20.3200000000002</v>
      </c>
      <c r="AZ71" s="12">
        <f>IFERROR(VLOOKUP(AY71,'CRUCE OPORTUNIDADES'!$C$10:$D$109,2,FALSE),"")</f>
        <v/>
      </c>
      <c r="BA71" s="12" t="n">
        <v>21.3200000000002</v>
      </c>
      <c r="BB71" s="12">
        <f>IFERROR(VLOOKUP(BA71,'CRUCE OPORTUNIDADES'!$C$10:$D$109,2,FALSE),"")</f>
        <v/>
      </c>
      <c r="BC71" s="12" t="n">
        <v>22.3200000000002</v>
      </c>
      <c r="BD71" s="12">
        <f>IFERROR(VLOOKUP(BC71,'CRUCE OPORTUNIDADES'!$C$10:$D$109,2,FALSE),"")</f>
        <v/>
      </c>
      <c r="BE71" s="12" t="n">
        <v>23.3200000000002</v>
      </c>
      <c r="BF71" s="12">
        <f>IFERROR(VLOOKUP(BE71,'CRUCE OPORTUNIDADES'!$C$10:$D$109,2,FALSE),"")</f>
        <v/>
      </c>
      <c r="BG71" s="12" t="n">
        <v>24.3200000000002</v>
      </c>
      <c r="BH71" s="12">
        <f>IFERROR(VLOOKUP(BG71,'CRUCE OPORTUNIDADES'!$C$10:$D$109,2,FALSE),"")</f>
        <v/>
      </c>
      <c r="BI71" s="12" t="n">
        <v>25.3200000000002</v>
      </c>
      <c r="BJ71" s="12">
        <f>IFERROR(VLOOKUP(BI71,'CRUCE OPORTUNIDADES'!$C$10:$D$109,2,FALSE),"")</f>
        <v/>
      </c>
    </row>
    <row r="72">
      <c r="N72" s="12">
        <f>IF(N73&lt;&gt;""," -O","")</f>
        <v/>
      </c>
      <c r="P72" s="12">
        <f>IF(P73&lt;&gt;""," -O","")</f>
        <v/>
      </c>
      <c r="R72" s="12">
        <f>IF(R73&lt;&gt;""," -O","")</f>
        <v/>
      </c>
      <c r="T72" s="12">
        <f>IF(T73&lt;&gt;""," -O","")</f>
        <v/>
      </c>
      <c r="V72" s="12">
        <f>IF(V73&lt;&gt;""," -O","")</f>
        <v/>
      </c>
      <c r="X72" s="12">
        <f>IF(X73&lt;&gt;""," -O","")</f>
        <v/>
      </c>
      <c r="Z72" s="12">
        <f>IF(Z73&lt;&gt;""," -O","")</f>
        <v/>
      </c>
      <c r="AB72" s="12">
        <f>IF(AB73&lt;&gt;""," -O","")</f>
        <v/>
      </c>
      <c r="AD72" s="12">
        <f>IF(AD73&lt;&gt;""," -O","")</f>
        <v/>
      </c>
      <c r="AF72" s="12">
        <f>IF(AF73&lt;&gt;""," -O","")</f>
        <v/>
      </c>
      <c r="AH72" s="12">
        <f>IF(AH73&lt;&gt;""," -O","")</f>
        <v/>
      </c>
      <c r="AJ72" s="12">
        <f>IF(AJ73&lt;&gt;""," -O","")</f>
        <v/>
      </c>
      <c r="AL72" s="12">
        <f>IF(AL73&lt;&gt;""," -O","")</f>
        <v/>
      </c>
      <c r="AN72" s="12">
        <f>IF(AN73&lt;&gt;""," -O","")</f>
        <v/>
      </c>
      <c r="AP72" s="12">
        <f>IF(AP73&lt;&gt;""," -O","")</f>
        <v/>
      </c>
      <c r="AR72" s="12">
        <f>IF(AR73&lt;&gt;""," -O","")</f>
        <v/>
      </c>
      <c r="AT72" s="12">
        <f>IF(AT73&lt;&gt;""," -O","")</f>
        <v/>
      </c>
      <c r="AV72" s="12">
        <f>IF(AV73&lt;&gt;""," -O","")</f>
        <v/>
      </c>
      <c r="AX72" s="12">
        <f>IF(AX73&lt;&gt;""," -O","")</f>
        <v/>
      </c>
      <c r="AZ72" s="12">
        <f>IF(AZ73&lt;&gt;""," -O","")</f>
        <v/>
      </c>
      <c r="BB72" s="12">
        <f>IF(BB73&lt;&gt;""," -O","")</f>
        <v/>
      </c>
      <c r="BD72" s="12">
        <f>IF(BD73&lt;&gt;""," -O","")</f>
        <v/>
      </c>
      <c r="BF72" s="12">
        <f>IF(BF73&lt;&gt;""," -O","")</f>
        <v/>
      </c>
      <c r="BH72" s="12">
        <f>IF(BH73&lt;&gt;""," -O","")</f>
        <v/>
      </c>
      <c r="BJ72" s="12">
        <f>IF(BJ73&lt;&gt;""," -O","")</f>
        <v/>
      </c>
    </row>
    <row r="73">
      <c r="M73" s="12" t="n">
        <v>1.33</v>
      </c>
      <c r="N73" s="12">
        <f>IFERROR(VLOOKUP(M73,'CRUCE OPORTUNIDADES'!$C$10:$D$109,2,FALSE),"")</f>
        <v/>
      </c>
      <c r="O73" s="12" t="n">
        <v>2.33000000000001</v>
      </c>
      <c r="P73" s="12">
        <f>IFERROR(VLOOKUP(O73,'CRUCE OPORTUNIDADES'!$C$10:$D$109,2,FALSE),"")</f>
        <v/>
      </c>
      <c r="Q73" s="12" t="n">
        <v>3.33000000000002</v>
      </c>
      <c r="R73" s="12">
        <f>IFERROR(VLOOKUP(Q73,'CRUCE OPORTUNIDADES'!$C$10:$D$109,2,FALSE),"")</f>
        <v/>
      </c>
      <c r="S73" s="12" t="n">
        <v>4.33000000000003</v>
      </c>
      <c r="T73" s="12">
        <f>IFERROR(VLOOKUP(S73,'CRUCE OPORTUNIDADES'!$C$10:$D$109,2,FALSE),"")</f>
        <v/>
      </c>
      <c r="U73" s="12" t="n">
        <v>5.33000000000004</v>
      </c>
      <c r="V73" s="12">
        <f>IFERROR(VLOOKUP(U73,'CRUCE OPORTUNIDADES'!$C$10:$D$109,2,FALSE),"")</f>
        <v/>
      </c>
      <c r="W73" s="12" t="n">
        <v>6.33000000000005</v>
      </c>
      <c r="X73" s="12">
        <f>IFERROR(VLOOKUP(W73,'CRUCE OPORTUNIDADES'!$C$10:$D$109,2,FALSE),"")</f>
        <v/>
      </c>
      <c r="Y73" s="12" t="n">
        <v>7.33000000000006</v>
      </c>
      <c r="Z73" s="12">
        <f>IFERROR(VLOOKUP(Y73,'CRUCE OPORTUNIDADES'!$C$10:$D$109,2,FALSE),"")</f>
        <v/>
      </c>
      <c r="AA73" s="12" t="n">
        <v>8.330000000000069</v>
      </c>
      <c r="AB73" s="12">
        <f>IFERROR(VLOOKUP(AA73,'CRUCE OPORTUNIDADES'!$C$10:$D$109,2,FALSE),"")</f>
        <v/>
      </c>
      <c r="AC73" s="12" t="n">
        <v>9.33000000000008</v>
      </c>
      <c r="AD73" s="12">
        <f>IFERROR(VLOOKUP(AC73,'CRUCE OPORTUNIDADES'!$C$10:$D$109,2,FALSE),"")</f>
        <v/>
      </c>
      <c r="AE73" s="12" t="n">
        <v>10.3300000000001</v>
      </c>
      <c r="AF73" s="12">
        <f>IFERROR(VLOOKUP(AE73,'CRUCE OPORTUNIDADES'!$C$10:$D$109,2,FALSE),"")</f>
        <v/>
      </c>
      <c r="AG73" s="12" t="n">
        <v>11.3300000000001</v>
      </c>
      <c r="AH73" s="12">
        <f>IFERROR(VLOOKUP(AG73,'CRUCE OPORTUNIDADES'!$C$10:$D$109,2,FALSE),"")</f>
        <v/>
      </c>
      <c r="AI73" s="12" t="n">
        <v>12.3300000000001</v>
      </c>
      <c r="AJ73" s="12">
        <f>IFERROR(VLOOKUP(AI73,'CRUCE OPORTUNIDADES'!$C$10:$D$109,2,FALSE),"")</f>
        <v/>
      </c>
      <c r="AK73" s="12" t="n">
        <v>13.3300000000001</v>
      </c>
      <c r="AL73" s="12">
        <f>IFERROR(VLOOKUP(AK73,'CRUCE OPORTUNIDADES'!$C$10:$D$109,2,FALSE),"")</f>
        <v/>
      </c>
      <c r="AM73" s="12" t="n">
        <v>14.3300000000001</v>
      </c>
      <c r="AN73" s="12">
        <f>IFERROR(VLOOKUP(AM73,'CRUCE OPORTUNIDADES'!$C$10:$D$109,2,FALSE),"")</f>
        <v/>
      </c>
      <c r="AO73" s="12" t="n">
        <v>15.3300000000001</v>
      </c>
      <c r="AP73" s="12">
        <f>IFERROR(VLOOKUP(AO73,'CRUCE OPORTUNIDADES'!$C$10:$D$109,2,FALSE),"")</f>
        <v/>
      </c>
      <c r="AQ73" s="12" t="n">
        <v>16.3300000000001</v>
      </c>
      <c r="AR73" s="12">
        <f>IFERROR(VLOOKUP(AQ73,'CRUCE OPORTUNIDADES'!$C$10:$D$109,2,FALSE),"")</f>
        <v/>
      </c>
      <c r="AS73" s="12" t="n">
        <v>17.3300000000002</v>
      </c>
      <c r="AT73" s="12">
        <f>IFERROR(VLOOKUP(AS73,'CRUCE OPORTUNIDADES'!$C$10:$D$109,2,FALSE),"")</f>
        <v/>
      </c>
      <c r="AU73" s="12" t="n">
        <v>18.3300000000002</v>
      </c>
      <c r="AV73" s="12">
        <f>IFERROR(VLOOKUP(AU73,'CRUCE OPORTUNIDADES'!$C$10:$D$109,2,FALSE),"")</f>
        <v/>
      </c>
      <c r="AW73" s="12" t="n">
        <v>19.3300000000002</v>
      </c>
      <c r="AX73" s="12">
        <f>IFERROR(VLOOKUP(AW73,'CRUCE OPORTUNIDADES'!$C$10:$D$109,2,FALSE),"")</f>
        <v/>
      </c>
      <c r="AY73" s="12" t="n">
        <v>20.3300000000002</v>
      </c>
      <c r="AZ73" s="12">
        <f>IFERROR(VLOOKUP(AY73,'CRUCE OPORTUNIDADES'!$C$10:$D$109,2,FALSE),"")</f>
        <v/>
      </c>
      <c r="BA73" s="12" t="n">
        <v>21.3300000000002</v>
      </c>
      <c r="BB73" s="12">
        <f>IFERROR(VLOOKUP(BA73,'CRUCE OPORTUNIDADES'!$C$10:$D$109,2,FALSE),"")</f>
        <v/>
      </c>
      <c r="BC73" s="12" t="n">
        <v>22.3300000000002</v>
      </c>
      <c r="BD73" s="12">
        <f>IFERROR(VLOOKUP(BC73,'CRUCE OPORTUNIDADES'!$C$10:$D$109,2,FALSE),"")</f>
        <v/>
      </c>
      <c r="BE73" s="12" t="n">
        <v>23.3300000000002</v>
      </c>
      <c r="BF73" s="12">
        <f>IFERROR(VLOOKUP(BE73,'CRUCE OPORTUNIDADES'!$C$10:$D$109,2,FALSE),"")</f>
        <v/>
      </c>
      <c r="BG73" s="12" t="n">
        <v>24.3300000000002</v>
      </c>
      <c r="BH73" s="12">
        <f>IFERROR(VLOOKUP(BG73,'CRUCE OPORTUNIDADES'!$C$10:$D$109,2,FALSE),"")</f>
        <v/>
      </c>
      <c r="BI73" s="12" t="n">
        <v>25.3300000000002</v>
      </c>
      <c r="BJ73" s="12">
        <f>IFERROR(VLOOKUP(BI73,'CRUCE OPORTUNIDADES'!$C$10:$D$109,2,FALSE),"")</f>
        <v/>
      </c>
    </row>
    <row r="74">
      <c r="N74" s="12">
        <f>IF(N75&lt;&gt;""," -O","")</f>
        <v/>
      </c>
      <c r="P74" s="12">
        <f>IF(P75&lt;&gt;""," -O","")</f>
        <v/>
      </c>
      <c r="R74" s="12">
        <f>IF(R75&lt;&gt;""," -O","")</f>
        <v/>
      </c>
      <c r="T74" s="12">
        <f>IF(T75&lt;&gt;""," -O","")</f>
        <v/>
      </c>
      <c r="V74" s="12">
        <f>IF(V75&lt;&gt;""," -O","")</f>
        <v/>
      </c>
      <c r="X74" s="12">
        <f>IF(X75&lt;&gt;""," -O","")</f>
        <v/>
      </c>
      <c r="Z74" s="12">
        <f>IF(Z75&lt;&gt;""," -O","")</f>
        <v/>
      </c>
      <c r="AB74" s="12">
        <f>IF(AB75&lt;&gt;""," -O","")</f>
        <v/>
      </c>
      <c r="AD74" s="12">
        <f>IF(AD75&lt;&gt;""," -O","")</f>
        <v/>
      </c>
      <c r="AF74" s="12">
        <f>IF(AF75&lt;&gt;""," -O","")</f>
        <v/>
      </c>
      <c r="AH74" s="12">
        <f>IF(AH75&lt;&gt;""," -O","")</f>
        <v/>
      </c>
      <c r="AJ74" s="12">
        <f>IF(AJ75&lt;&gt;""," -O","")</f>
        <v/>
      </c>
      <c r="AL74" s="12">
        <f>IF(AL75&lt;&gt;""," -O","")</f>
        <v/>
      </c>
      <c r="AN74" s="12">
        <f>IF(AN75&lt;&gt;""," -O","")</f>
        <v/>
      </c>
      <c r="AP74" s="12">
        <f>IF(AP75&lt;&gt;""," -O","")</f>
        <v/>
      </c>
      <c r="AR74" s="12">
        <f>IF(AR75&lt;&gt;""," -O","")</f>
        <v/>
      </c>
      <c r="AT74" s="12">
        <f>IF(AT75&lt;&gt;""," -O","")</f>
        <v/>
      </c>
      <c r="AV74" s="12">
        <f>IF(AV75&lt;&gt;""," -O","")</f>
        <v/>
      </c>
      <c r="AX74" s="12">
        <f>IF(AX75&lt;&gt;""," -O","")</f>
        <v/>
      </c>
      <c r="AZ74" s="12">
        <f>IF(AZ75&lt;&gt;""," -O","")</f>
        <v/>
      </c>
      <c r="BB74" s="12">
        <f>IF(BB75&lt;&gt;""," -O","")</f>
        <v/>
      </c>
      <c r="BD74" s="12">
        <f>IF(BD75&lt;&gt;""," -O","")</f>
        <v/>
      </c>
      <c r="BF74" s="12">
        <f>IF(BF75&lt;&gt;""," -O","")</f>
        <v/>
      </c>
      <c r="BH74" s="12">
        <f>IF(BH75&lt;&gt;""," -O","")</f>
        <v/>
      </c>
      <c r="BJ74" s="12">
        <f>IF(BJ75&lt;&gt;""," -O","")</f>
        <v/>
      </c>
    </row>
    <row r="75">
      <c r="M75" s="12" t="n">
        <v>1.34</v>
      </c>
      <c r="N75" s="12">
        <f>IFERROR(VLOOKUP(M75,'CRUCE OPORTUNIDADES'!$C$10:$D$109,2,FALSE),"")</f>
        <v/>
      </c>
      <c r="O75" s="12" t="n">
        <v>2.34000000000001</v>
      </c>
      <c r="P75" s="12">
        <f>IFERROR(VLOOKUP(O75,'CRUCE OPORTUNIDADES'!$C$10:$D$109,2,FALSE),"")</f>
        <v/>
      </c>
      <c r="Q75" s="12" t="n">
        <v>3.34000000000002</v>
      </c>
      <c r="R75" s="12">
        <f>IFERROR(VLOOKUP(Q75,'CRUCE OPORTUNIDADES'!$C$10:$D$109,2,FALSE),"")</f>
        <v/>
      </c>
      <c r="S75" s="12" t="n">
        <v>4.34000000000003</v>
      </c>
      <c r="T75" s="12">
        <f>IFERROR(VLOOKUP(S75,'CRUCE OPORTUNIDADES'!$C$10:$D$109,2,FALSE),"")</f>
        <v/>
      </c>
      <c r="U75" s="12" t="n">
        <v>5.34000000000004</v>
      </c>
      <c r="V75" s="12">
        <f>IFERROR(VLOOKUP(U75,'CRUCE OPORTUNIDADES'!$C$10:$D$109,2,FALSE),"")</f>
        <v/>
      </c>
      <c r="W75" s="12" t="n">
        <v>6.34000000000005</v>
      </c>
      <c r="X75" s="12">
        <f>IFERROR(VLOOKUP(W75,'CRUCE OPORTUNIDADES'!$C$10:$D$109,2,FALSE),"")</f>
        <v/>
      </c>
      <c r="Y75" s="12" t="n">
        <v>7.34000000000006</v>
      </c>
      <c r="Z75" s="12">
        <f>IFERROR(VLOOKUP(Y75,'CRUCE OPORTUNIDADES'!$C$10:$D$109,2,FALSE),"")</f>
        <v/>
      </c>
      <c r="AA75" s="12" t="n">
        <v>8.340000000000069</v>
      </c>
      <c r="AB75" s="12">
        <f>IFERROR(VLOOKUP(AA75,'CRUCE OPORTUNIDADES'!$C$10:$D$109,2,FALSE),"")</f>
        <v/>
      </c>
      <c r="AC75" s="12" t="n">
        <v>9.34000000000008</v>
      </c>
      <c r="AD75" s="12">
        <f>IFERROR(VLOOKUP(AC75,'CRUCE OPORTUNIDADES'!$C$10:$D$109,2,FALSE),"")</f>
        <v/>
      </c>
      <c r="AE75" s="12" t="n">
        <v>10.3400000000001</v>
      </c>
      <c r="AF75" s="12">
        <f>IFERROR(VLOOKUP(AE75,'CRUCE OPORTUNIDADES'!$C$10:$D$109,2,FALSE),"")</f>
        <v/>
      </c>
      <c r="AG75" s="12" t="n">
        <v>11.3400000000001</v>
      </c>
      <c r="AH75" s="12">
        <f>IFERROR(VLOOKUP(AG75,'CRUCE OPORTUNIDADES'!$C$10:$D$109,2,FALSE),"")</f>
        <v/>
      </c>
      <c r="AI75" s="12" t="n">
        <v>12.3400000000001</v>
      </c>
      <c r="AJ75" s="12">
        <f>IFERROR(VLOOKUP(AI75,'CRUCE OPORTUNIDADES'!$C$10:$D$109,2,FALSE),"")</f>
        <v/>
      </c>
      <c r="AK75" s="12" t="n">
        <v>13.3400000000001</v>
      </c>
      <c r="AL75" s="12">
        <f>IFERROR(VLOOKUP(AK75,'CRUCE OPORTUNIDADES'!$C$10:$D$109,2,FALSE),"")</f>
        <v/>
      </c>
      <c r="AM75" s="12" t="n">
        <v>14.3400000000001</v>
      </c>
      <c r="AN75" s="12">
        <f>IFERROR(VLOOKUP(AM75,'CRUCE OPORTUNIDADES'!$C$10:$D$109,2,FALSE),"")</f>
        <v/>
      </c>
      <c r="AO75" s="12" t="n">
        <v>15.3400000000001</v>
      </c>
      <c r="AP75" s="12">
        <f>IFERROR(VLOOKUP(AO75,'CRUCE OPORTUNIDADES'!$C$10:$D$109,2,FALSE),"")</f>
        <v/>
      </c>
      <c r="AQ75" s="12" t="n">
        <v>16.3400000000001</v>
      </c>
      <c r="AR75" s="12">
        <f>IFERROR(VLOOKUP(AQ75,'CRUCE OPORTUNIDADES'!$C$10:$D$109,2,FALSE),"")</f>
        <v/>
      </c>
      <c r="AS75" s="12" t="n">
        <v>17.3400000000002</v>
      </c>
      <c r="AT75" s="12">
        <f>IFERROR(VLOOKUP(AS75,'CRUCE OPORTUNIDADES'!$C$10:$D$109,2,FALSE),"")</f>
        <v/>
      </c>
      <c r="AU75" s="12" t="n">
        <v>18.3400000000002</v>
      </c>
      <c r="AV75" s="12">
        <f>IFERROR(VLOOKUP(AU75,'CRUCE OPORTUNIDADES'!$C$10:$D$109,2,FALSE),"")</f>
        <v/>
      </c>
      <c r="AW75" s="12" t="n">
        <v>19.3400000000002</v>
      </c>
      <c r="AX75" s="12">
        <f>IFERROR(VLOOKUP(AW75,'CRUCE OPORTUNIDADES'!$C$10:$D$109,2,FALSE),"")</f>
        <v/>
      </c>
      <c r="AY75" s="12" t="n">
        <v>20.3400000000002</v>
      </c>
      <c r="AZ75" s="12">
        <f>IFERROR(VLOOKUP(AY75,'CRUCE OPORTUNIDADES'!$C$10:$D$109,2,FALSE),"")</f>
        <v/>
      </c>
      <c r="BA75" s="12" t="n">
        <v>21.3400000000002</v>
      </c>
      <c r="BB75" s="12">
        <f>IFERROR(VLOOKUP(BA75,'CRUCE OPORTUNIDADES'!$C$10:$D$109,2,FALSE),"")</f>
        <v/>
      </c>
      <c r="BC75" s="12" t="n">
        <v>22.3400000000002</v>
      </c>
      <c r="BD75" s="12">
        <f>IFERROR(VLOOKUP(BC75,'CRUCE OPORTUNIDADES'!$C$10:$D$109,2,FALSE),"")</f>
        <v/>
      </c>
      <c r="BE75" s="12" t="n">
        <v>23.3400000000002</v>
      </c>
      <c r="BF75" s="12">
        <f>IFERROR(VLOOKUP(BE75,'CRUCE OPORTUNIDADES'!$C$10:$D$109,2,FALSE),"")</f>
        <v/>
      </c>
      <c r="BG75" s="12" t="n">
        <v>24.3400000000002</v>
      </c>
      <c r="BH75" s="12">
        <f>IFERROR(VLOOKUP(BG75,'CRUCE OPORTUNIDADES'!$C$10:$D$109,2,FALSE),"")</f>
        <v/>
      </c>
      <c r="BI75" s="12" t="n">
        <v>25.3400000000002</v>
      </c>
      <c r="BJ75" s="12">
        <f>IFERROR(VLOOKUP(BI75,'CRUCE OPORTUNIDADES'!$C$10:$D$109,2,FALSE),"")</f>
        <v/>
      </c>
    </row>
    <row r="76">
      <c r="N76" s="12">
        <f>IF(N77&lt;&gt;""," -O","")</f>
        <v/>
      </c>
      <c r="P76" s="12">
        <f>IF(P77&lt;&gt;""," -O","")</f>
        <v/>
      </c>
      <c r="R76" s="12">
        <f>IF(R77&lt;&gt;""," -O","")</f>
        <v/>
      </c>
      <c r="T76" s="12">
        <f>IF(T77&lt;&gt;""," -O","")</f>
        <v/>
      </c>
      <c r="V76" s="12">
        <f>IF(V77&lt;&gt;""," -O","")</f>
        <v/>
      </c>
      <c r="X76" s="12">
        <f>IF(X77&lt;&gt;""," -O","")</f>
        <v/>
      </c>
      <c r="Z76" s="12">
        <f>IF(Z77&lt;&gt;""," -O","")</f>
        <v/>
      </c>
      <c r="AB76" s="12">
        <f>IF(AB77&lt;&gt;""," -O","")</f>
        <v/>
      </c>
      <c r="AD76" s="12">
        <f>IF(AD77&lt;&gt;""," -O","")</f>
        <v/>
      </c>
      <c r="AF76" s="12">
        <f>IF(AF77&lt;&gt;""," -O","")</f>
        <v/>
      </c>
      <c r="AH76" s="12">
        <f>IF(AH77&lt;&gt;""," -O","")</f>
        <v/>
      </c>
      <c r="AJ76" s="12">
        <f>IF(AJ77&lt;&gt;""," -O","")</f>
        <v/>
      </c>
      <c r="AL76" s="12">
        <f>IF(AL77&lt;&gt;""," -O","")</f>
        <v/>
      </c>
      <c r="AN76" s="12">
        <f>IF(AN77&lt;&gt;""," -O","")</f>
        <v/>
      </c>
      <c r="AP76" s="12">
        <f>IF(AP77&lt;&gt;""," -O","")</f>
        <v/>
      </c>
      <c r="AR76" s="12">
        <f>IF(AR77&lt;&gt;""," -O","")</f>
        <v/>
      </c>
      <c r="AT76" s="12">
        <f>IF(AT77&lt;&gt;""," -O","")</f>
        <v/>
      </c>
      <c r="AV76" s="12">
        <f>IF(AV77&lt;&gt;""," -O","")</f>
        <v/>
      </c>
      <c r="AX76" s="12">
        <f>IF(AX77&lt;&gt;""," -O","")</f>
        <v/>
      </c>
      <c r="AZ76" s="12">
        <f>IF(AZ77&lt;&gt;""," -O","")</f>
        <v/>
      </c>
      <c r="BB76" s="12">
        <f>IF(BB77&lt;&gt;""," -O","")</f>
        <v/>
      </c>
      <c r="BD76" s="12">
        <f>IF(BD77&lt;&gt;""," -O","")</f>
        <v/>
      </c>
      <c r="BF76" s="12">
        <f>IF(BF77&lt;&gt;""," -O","")</f>
        <v/>
      </c>
      <c r="BH76" s="12">
        <f>IF(BH77&lt;&gt;""," -O","")</f>
        <v/>
      </c>
      <c r="BJ76" s="12">
        <f>IF(BJ77&lt;&gt;""," -O","")</f>
        <v/>
      </c>
    </row>
    <row r="77">
      <c r="M77" s="12" t="n">
        <v>1.35</v>
      </c>
      <c r="N77" s="12">
        <f>IFERROR(VLOOKUP(M77,'CRUCE OPORTUNIDADES'!$C$10:$D$109,2,FALSE),"")</f>
        <v/>
      </c>
      <c r="O77" s="12" t="n">
        <v>2.35000000000001</v>
      </c>
      <c r="P77" s="12">
        <f>IFERROR(VLOOKUP(O77,'CRUCE OPORTUNIDADES'!$C$10:$D$109,2,FALSE),"")</f>
        <v/>
      </c>
      <c r="Q77" s="12" t="n">
        <v>3.35000000000002</v>
      </c>
      <c r="R77" s="12">
        <f>IFERROR(VLOOKUP(Q77,'CRUCE OPORTUNIDADES'!$C$10:$D$109,2,FALSE),"")</f>
        <v/>
      </c>
      <c r="S77" s="12" t="n">
        <v>4.35000000000003</v>
      </c>
      <c r="T77" s="12">
        <f>IFERROR(VLOOKUP(S77,'CRUCE OPORTUNIDADES'!$C$10:$D$109,2,FALSE),"")</f>
        <v/>
      </c>
      <c r="U77" s="12" t="n">
        <v>5.35000000000004</v>
      </c>
      <c r="V77" s="12">
        <f>IFERROR(VLOOKUP(U77,'CRUCE OPORTUNIDADES'!$C$10:$D$109,2,FALSE),"")</f>
        <v/>
      </c>
      <c r="W77" s="12" t="n">
        <v>6.35000000000005</v>
      </c>
      <c r="X77" s="12">
        <f>IFERROR(VLOOKUP(W77,'CRUCE OPORTUNIDADES'!$C$10:$D$109,2,FALSE),"")</f>
        <v/>
      </c>
      <c r="Y77" s="12" t="n">
        <v>7.35000000000006</v>
      </c>
      <c r="Z77" s="12">
        <f>IFERROR(VLOOKUP(Y77,'CRUCE OPORTUNIDADES'!$C$10:$D$109,2,FALSE),"")</f>
        <v/>
      </c>
      <c r="AA77" s="12" t="n">
        <v>8.350000000000071</v>
      </c>
      <c r="AB77" s="12">
        <f>IFERROR(VLOOKUP(AA77,'CRUCE OPORTUNIDADES'!$C$10:$D$109,2,FALSE),"")</f>
        <v/>
      </c>
      <c r="AC77" s="12" t="n">
        <v>9.35000000000008</v>
      </c>
      <c r="AD77" s="12">
        <f>IFERROR(VLOOKUP(AC77,'CRUCE OPORTUNIDADES'!$C$10:$D$109,2,FALSE),"")</f>
        <v/>
      </c>
      <c r="AE77" s="12" t="n">
        <v>10.3500000000001</v>
      </c>
      <c r="AF77" s="12">
        <f>IFERROR(VLOOKUP(AE77,'CRUCE OPORTUNIDADES'!$C$10:$D$109,2,FALSE),"")</f>
        <v/>
      </c>
      <c r="AG77" s="12" t="n">
        <v>11.3500000000001</v>
      </c>
      <c r="AH77" s="12">
        <f>IFERROR(VLOOKUP(AG77,'CRUCE OPORTUNIDADES'!$C$10:$D$109,2,FALSE),"")</f>
        <v/>
      </c>
      <c r="AI77" s="12" t="n">
        <v>12.3500000000001</v>
      </c>
      <c r="AJ77" s="12">
        <f>IFERROR(VLOOKUP(AI77,'CRUCE OPORTUNIDADES'!$C$10:$D$109,2,FALSE),"")</f>
        <v/>
      </c>
      <c r="AK77" s="12" t="n">
        <v>13.3500000000001</v>
      </c>
      <c r="AL77" s="12">
        <f>IFERROR(VLOOKUP(AK77,'CRUCE OPORTUNIDADES'!$C$10:$D$109,2,FALSE),"")</f>
        <v/>
      </c>
      <c r="AM77" s="12" t="n">
        <v>14.3500000000001</v>
      </c>
      <c r="AN77" s="12">
        <f>IFERROR(VLOOKUP(AM77,'CRUCE OPORTUNIDADES'!$C$10:$D$109,2,FALSE),"")</f>
        <v/>
      </c>
      <c r="AO77" s="12" t="n">
        <v>15.3500000000001</v>
      </c>
      <c r="AP77" s="12">
        <f>IFERROR(VLOOKUP(AO77,'CRUCE OPORTUNIDADES'!$C$10:$D$109,2,FALSE),"")</f>
        <v/>
      </c>
      <c r="AQ77" s="12" t="n">
        <v>16.3500000000001</v>
      </c>
      <c r="AR77" s="12">
        <f>IFERROR(VLOOKUP(AQ77,'CRUCE OPORTUNIDADES'!$C$10:$D$109,2,FALSE),"")</f>
        <v/>
      </c>
      <c r="AS77" s="12" t="n">
        <v>17.3500000000002</v>
      </c>
      <c r="AT77" s="12">
        <f>IFERROR(VLOOKUP(AS77,'CRUCE OPORTUNIDADES'!$C$10:$D$109,2,FALSE),"")</f>
        <v/>
      </c>
      <c r="AU77" s="12" t="n">
        <v>18.3500000000002</v>
      </c>
      <c r="AV77" s="12">
        <f>IFERROR(VLOOKUP(AU77,'CRUCE OPORTUNIDADES'!$C$10:$D$109,2,FALSE),"")</f>
        <v/>
      </c>
      <c r="AW77" s="12" t="n">
        <v>19.3500000000002</v>
      </c>
      <c r="AX77" s="12">
        <f>IFERROR(VLOOKUP(AW77,'CRUCE OPORTUNIDADES'!$C$10:$D$109,2,FALSE),"")</f>
        <v/>
      </c>
      <c r="AY77" s="12" t="n">
        <v>20.3500000000002</v>
      </c>
      <c r="AZ77" s="12">
        <f>IFERROR(VLOOKUP(AY77,'CRUCE OPORTUNIDADES'!$C$10:$D$109,2,FALSE),"")</f>
        <v/>
      </c>
      <c r="BA77" s="12" t="n">
        <v>21.3500000000002</v>
      </c>
      <c r="BB77" s="12">
        <f>IFERROR(VLOOKUP(BA77,'CRUCE OPORTUNIDADES'!$C$10:$D$109,2,FALSE),"")</f>
        <v/>
      </c>
      <c r="BC77" s="12" t="n">
        <v>22.3500000000002</v>
      </c>
      <c r="BD77" s="12">
        <f>IFERROR(VLOOKUP(BC77,'CRUCE OPORTUNIDADES'!$C$10:$D$109,2,FALSE),"")</f>
        <v/>
      </c>
      <c r="BE77" s="12" t="n">
        <v>23.3500000000002</v>
      </c>
      <c r="BF77" s="12">
        <f>IFERROR(VLOOKUP(BE77,'CRUCE OPORTUNIDADES'!$C$10:$D$109,2,FALSE),"")</f>
        <v/>
      </c>
      <c r="BG77" s="12" t="n">
        <v>24.3500000000002</v>
      </c>
      <c r="BH77" s="12">
        <f>IFERROR(VLOOKUP(BG77,'CRUCE OPORTUNIDADES'!$C$10:$D$109,2,FALSE),"")</f>
        <v/>
      </c>
      <c r="BI77" s="12" t="n">
        <v>25.3500000000002</v>
      </c>
      <c r="BJ77" s="12">
        <f>IFERROR(VLOOKUP(BI77,'CRUCE OPORTUNIDADES'!$C$10:$D$109,2,FALSE),"")</f>
        <v/>
      </c>
    </row>
    <row r="78">
      <c r="N78" s="12">
        <f>IF(N79&lt;&gt;""," -O","")</f>
        <v/>
      </c>
      <c r="P78" s="12">
        <f>IF(P79&lt;&gt;""," -O","")</f>
        <v/>
      </c>
      <c r="R78" s="12">
        <f>IF(R79&lt;&gt;""," -O","")</f>
        <v/>
      </c>
      <c r="T78" s="12">
        <f>IF(T79&lt;&gt;""," -O","")</f>
        <v/>
      </c>
      <c r="V78" s="12">
        <f>IF(V79&lt;&gt;""," -O","")</f>
        <v/>
      </c>
      <c r="X78" s="12">
        <f>IF(X79&lt;&gt;""," -O","")</f>
        <v/>
      </c>
      <c r="Z78" s="12">
        <f>IF(Z79&lt;&gt;""," -O","")</f>
        <v/>
      </c>
      <c r="AB78" s="12">
        <f>IF(AB79&lt;&gt;""," -O","")</f>
        <v/>
      </c>
      <c r="AD78" s="12">
        <f>IF(AD79&lt;&gt;""," -O","")</f>
        <v/>
      </c>
      <c r="AF78" s="12">
        <f>IF(AF79&lt;&gt;""," -O","")</f>
        <v/>
      </c>
      <c r="AH78" s="12">
        <f>IF(AH79&lt;&gt;""," -O","")</f>
        <v/>
      </c>
      <c r="AJ78" s="12">
        <f>IF(AJ79&lt;&gt;""," -O","")</f>
        <v/>
      </c>
      <c r="AL78" s="12">
        <f>IF(AL79&lt;&gt;""," -O","")</f>
        <v/>
      </c>
      <c r="AN78" s="12">
        <f>IF(AN79&lt;&gt;""," -O","")</f>
        <v/>
      </c>
      <c r="AP78" s="12">
        <f>IF(AP79&lt;&gt;""," -O","")</f>
        <v/>
      </c>
      <c r="AR78" s="12">
        <f>IF(AR79&lt;&gt;""," -O","")</f>
        <v/>
      </c>
      <c r="AT78" s="12">
        <f>IF(AT79&lt;&gt;""," -O","")</f>
        <v/>
      </c>
      <c r="AV78" s="12">
        <f>IF(AV79&lt;&gt;""," -O","")</f>
        <v/>
      </c>
      <c r="AX78" s="12">
        <f>IF(AX79&lt;&gt;""," -O","")</f>
        <v/>
      </c>
      <c r="AZ78" s="12">
        <f>IF(AZ79&lt;&gt;""," -O","")</f>
        <v/>
      </c>
      <c r="BB78" s="12">
        <f>IF(BB79&lt;&gt;""," -O","")</f>
        <v/>
      </c>
      <c r="BD78" s="12">
        <f>IF(BD79&lt;&gt;""," -O","")</f>
        <v/>
      </c>
      <c r="BF78" s="12">
        <f>IF(BF79&lt;&gt;""," -O","")</f>
        <v/>
      </c>
      <c r="BH78" s="12">
        <f>IF(BH79&lt;&gt;""," -O","")</f>
        <v/>
      </c>
      <c r="BJ78" s="12">
        <f>IF(BJ79&lt;&gt;""," -O","")</f>
        <v/>
      </c>
    </row>
    <row r="79">
      <c r="M79" s="12" t="n">
        <v>1.36</v>
      </c>
      <c r="N79" s="12">
        <f>IFERROR(VLOOKUP(M79,'CRUCE OPORTUNIDADES'!$C$10:$D$109,2,FALSE),"")</f>
        <v/>
      </c>
      <c r="O79" s="12" t="n">
        <v>2.36000000000001</v>
      </c>
      <c r="P79" s="12">
        <f>IFERROR(VLOOKUP(O79,'CRUCE OPORTUNIDADES'!$C$10:$D$109,2,FALSE),"")</f>
        <v/>
      </c>
      <c r="Q79" s="12" t="n">
        <v>3.36000000000002</v>
      </c>
      <c r="R79" s="12">
        <f>IFERROR(VLOOKUP(Q79,'CRUCE OPORTUNIDADES'!$C$10:$D$109,2,FALSE),"")</f>
        <v/>
      </c>
      <c r="S79" s="12" t="n">
        <v>4.36000000000003</v>
      </c>
      <c r="T79" s="12">
        <f>IFERROR(VLOOKUP(S79,'CRUCE OPORTUNIDADES'!$C$10:$D$109,2,FALSE),"")</f>
        <v/>
      </c>
      <c r="U79" s="12" t="n">
        <v>5.36000000000004</v>
      </c>
      <c r="V79" s="12">
        <f>IFERROR(VLOOKUP(U79,'CRUCE OPORTUNIDADES'!$C$10:$D$109,2,FALSE),"")</f>
        <v/>
      </c>
      <c r="W79" s="12" t="n">
        <v>6.36000000000005</v>
      </c>
      <c r="X79" s="12">
        <f>IFERROR(VLOOKUP(W79,'CRUCE OPORTUNIDADES'!$C$10:$D$109,2,FALSE),"")</f>
        <v/>
      </c>
      <c r="Y79" s="12" t="n">
        <v>7.36000000000006</v>
      </c>
      <c r="Z79" s="12">
        <f>IFERROR(VLOOKUP(Y79,'CRUCE OPORTUNIDADES'!$C$10:$D$109,2,FALSE),"")</f>
        <v/>
      </c>
      <c r="AA79" s="12" t="n">
        <v>8.36000000000007</v>
      </c>
      <c r="AB79" s="12">
        <f>IFERROR(VLOOKUP(AA79,'CRUCE OPORTUNIDADES'!$C$10:$D$109,2,FALSE),"")</f>
        <v/>
      </c>
      <c r="AC79" s="12" t="n">
        <v>9.360000000000079</v>
      </c>
      <c r="AD79" s="12">
        <f>IFERROR(VLOOKUP(AC79,'CRUCE OPORTUNIDADES'!$C$10:$D$109,2,FALSE),"")</f>
        <v/>
      </c>
      <c r="AE79" s="12" t="n">
        <v>10.3600000000001</v>
      </c>
      <c r="AF79" s="12">
        <f>IFERROR(VLOOKUP(AE79,'CRUCE OPORTUNIDADES'!$C$10:$D$109,2,FALSE),"")</f>
        <v/>
      </c>
      <c r="AG79" s="12" t="n">
        <v>11.3600000000001</v>
      </c>
      <c r="AH79" s="12">
        <f>IFERROR(VLOOKUP(AG79,'CRUCE OPORTUNIDADES'!$C$10:$D$109,2,FALSE),"")</f>
        <v/>
      </c>
      <c r="AI79" s="12" t="n">
        <v>12.3600000000001</v>
      </c>
      <c r="AJ79" s="12">
        <f>IFERROR(VLOOKUP(AI79,'CRUCE OPORTUNIDADES'!$C$10:$D$109,2,FALSE),"")</f>
        <v/>
      </c>
      <c r="AK79" s="12" t="n">
        <v>13.3600000000001</v>
      </c>
      <c r="AL79" s="12">
        <f>IFERROR(VLOOKUP(AK79,'CRUCE OPORTUNIDADES'!$C$10:$D$109,2,FALSE),"")</f>
        <v/>
      </c>
      <c r="AM79" s="12" t="n">
        <v>14.3600000000001</v>
      </c>
      <c r="AN79" s="12">
        <f>IFERROR(VLOOKUP(AM79,'CRUCE OPORTUNIDADES'!$C$10:$D$109,2,FALSE),"")</f>
        <v/>
      </c>
      <c r="AO79" s="12" t="n">
        <v>15.3600000000001</v>
      </c>
      <c r="AP79" s="12">
        <f>IFERROR(VLOOKUP(AO79,'CRUCE OPORTUNIDADES'!$C$10:$D$109,2,FALSE),"")</f>
        <v/>
      </c>
      <c r="AQ79" s="12" t="n">
        <v>16.3600000000001</v>
      </c>
      <c r="AR79" s="12">
        <f>IFERROR(VLOOKUP(AQ79,'CRUCE OPORTUNIDADES'!$C$10:$D$109,2,FALSE),"")</f>
        <v/>
      </c>
      <c r="AS79" s="12" t="n">
        <v>17.3600000000002</v>
      </c>
      <c r="AT79" s="12">
        <f>IFERROR(VLOOKUP(AS79,'CRUCE OPORTUNIDADES'!$C$10:$D$109,2,FALSE),"")</f>
        <v/>
      </c>
      <c r="AU79" s="12" t="n">
        <v>18.3600000000002</v>
      </c>
      <c r="AV79" s="12">
        <f>IFERROR(VLOOKUP(AU79,'CRUCE OPORTUNIDADES'!$C$10:$D$109,2,FALSE),"")</f>
        <v/>
      </c>
      <c r="AW79" s="12" t="n">
        <v>19.3600000000002</v>
      </c>
      <c r="AX79" s="12">
        <f>IFERROR(VLOOKUP(AW79,'CRUCE OPORTUNIDADES'!$C$10:$D$109,2,FALSE),"")</f>
        <v/>
      </c>
      <c r="AY79" s="12" t="n">
        <v>20.3600000000002</v>
      </c>
      <c r="AZ79" s="12">
        <f>IFERROR(VLOOKUP(AY79,'CRUCE OPORTUNIDADES'!$C$10:$D$109,2,FALSE),"")</f>
        <v/>
      </c>
      <c r="BA79" s="12" t="n">
        <v>21.3600000000002</v>
      </c>
      <c r="BB79" s="12">
        <f>IFERROR(VLOOKUP(BA79,'CRUCE OPORTUNIDADES'!$C$10:$D$109,2,FALSE),"")</f>
        <v/>
      </c>
      <c r="BC79" s="12" t="n">
        <v>22.3600000000002</v>
      </c>
      <c r="BD79" s="12">
        <f>IFERROR(VLOOKUP(BC79,'CRUCE OPORTUNIDADES'!$C$10:$D$109,2,FALSE),"")</f>
        <v/>
      </c>
      <c r="BE79" s="12" t="n">
        <v>23.3600000000002</v>
      </c>
      <c r="BF79" s="12">
        <f>IFERROR(VLOOKUP(BE79,'CRUCE OPORTUNIDADES'!$C$10:$D$109,2,FALSE),"")</f>
        <v/>
      </c>
      <c r="BG79" s="12" t="n">
        <v>24.3600000000002</v>
      </c>
      <c r="BH79" s="12">
        <f>IFERROR(VLOOKUP(BG79,'CRUCE OPORTUNIDADES'!$C$10:$D$109,2,FALSE),"")</f>
        <v/>
      </c>
      <c r="BI79" s="12" t="n">
        <v>25.3600000000002</v>
      </c>
      <c r="BJ79" s="12">
        <f>IFERROR(VLOOKUP(BI79,'CRUCE OPORTUNIDADES'!$C$10:$D$109,2,FALSE),"")</f>
        <v/>
      </c>
    </row>
    <row r="80">
      <c r="N80" s="12">
        <f>IF(N81&lt;&gt;""," -O","")</f>
        <v/>
      </c>
      <c r="P80" s="12">
        <f>IF(P81&lt;&gt;""," -O","")</f>
        <v/>
      </c>
      <c r="R80" s="12">
        <f>IF(R81&lt;&gt;""," -O","")</f>
        <v/>
      </c>
      <c r="T80" s="12">
        <f>IF(T81&lt;&gt;""," -O","")</f>
        <v/>
      </c>
      <c r="V80" s="12">
        <f>IF(V81&lt;&gt;""," -O","")</f>
        <v/>
      </c>
      <c r="X80" s="12">
        <f>IF(X81&lt;&gt;""," -O","")</f>
        <v/>
      </c>
      <c r="Z80" s="12">
        <f>IF(Z81&lt;&gt;""," -O","")</f>
        <v/>
      </c>
      <c r="AB80" s="12">
        <f>IF(AB81&lt;&gt;""," -O","")</f>
        <v/>
      </c>
      <c r="AD80" s="12">
        <f>IF(AD81&lt;&gt;""," -O","")</f>
        <v/>
      </c>
      <c r="AF80" s="12">
        <f>IF(AF81&lt;&gt;""," -O","")</f>
        <v/>
      </c>
      <c r="AH80" s="12">
        <f>IF(AH81&lt;&gt;""," -O","")</f>
        <v/>
      </c>
      <c r="AJ80" s="12">
        <f>IF(AJ81&lt;&gt;""," -O","")</f>
        <v/>
      </c>
      <c r="AL80" s="12">
        <f>IF(AL81&lt;&gt;""," -O","")</f>
        <v/>
      </c>
      <c r="AN80" s="12">
        <f>IF(AN81&lt;&gt;""," -O","")</f>
        <v/>
      </c>
      <c r="AP80" s="12">
        <f>IF(AP81&lt;&gt;""," -O","")</f>
        <v/>
      </c>
      <c r="AR80" s="12">
        <f>IF(AR81&lt;&gt;""," -O","")</f>
        <v/>
      </c>
      <c r="AT80" s="12">
        <f>IF(AT81&lt;&gt;""," -O","")</f>
        <v/>
      </c>
      <c r="AV80" s="12">
        <f>IF(AV81&lt;&gt;""," -O","")</f>
        <v/>
      </c>
      <c r="AX80" s="12">
        <f>IF(AX81&lt;&gt;""," -O","")</f>
        <v/>
      </c>
      <c r="AZ80" s="12">
        <f>IF(AZ81&lt;&gt;""," -O","")</f>
        <v/>
      </c>
      <c r="BB80" s="12">
        <f>IF(BB81&lt;&gt;""," -O","")</f>
        <v/>
      </c>
      <c r="BD80" s="12">
        <f>IF(BD81&lt;&gt;""," -O","")</f>
        <v/>
      </c>
      <c r="BF80" s="12">
        <f>IF(BF81&lt;&gt;""," -O","")</f>
        <v/>
      </c>
      <c r="BH80" s="12">
        <f>IF(BH81&lt;&gt;""," -O","")</f>
        <v/>
      </c>
      <c r="BJ80" s="12">
        <f>IF(BJ81&lt;&gt;""," -O","")</f>
        <v/>
      </c>
    </row>
    <row r="81">
      <c r="M81" s="12" t="n">
        <v>1.37</v>
      </c>
      <c r="N81" s="12">
        <f>IFERROR(VLOOKUP(M81,'CRUCE OPORTUNIDADES'!$C$10:$D$109,2,FALSE),"")</f>
        <v/>
      </c>
      <c r="O81" s="12" t="n">
        <v>2.37000000000001</v>
      </c>
      <c r="P81" s="12">
        <f>IFERROR(VLOOKUP(O81,'CRUCE OPORTUNIDADES'!$C$10:$D$109,2,FALSE),"")</f>
        <v/>
      </c>
      <c r="Q81" s="12" t="n">
        <v>3.37000000000002</v>
      </c>
      <c r="R81" s="12">
        <f>IFERROR(VLOOKUP(Q81,'CRUCE OPORTUNIDADES'!$C$10:$D$109,2,FALSE),"")</f>
        <v/>
      </c>
      <c r="S81" s="12" t="n">
        <v>4.37000000000003</v>
      </c>
      <c r="T81" s="12">
        <f>IFERROR(VLOOKUP(S81,'CRUCE OPORTUNIDADES'!$C$10:$D$109,2,FALSE),"")</f>
        <v/>
      </c>
      <c r="U81" s="12" t="n">
        <v>5.37000000000004</v>
      </c>
      <c r="V81" s="12">
        <f>IFERROR(VLOOKUP(U81,'CRUCE OPORTUNIDADES'!$C$10:$D$109,2,FALSE),"")</f>
        <v/>
      </c>
      <c r="W81" s="12" t="n">
        <v>6.37000000000005</v>
      </c>
      <c r="X81" s="12">
        <f>IFERROR(VLOOKUP(W81,'CRUCE OPORTUNIDADES'!$C$10:$D$109,2,FALSE),"")</f>
        <v/>
      </c>
      <c r="Y81" s="12" t="n">
        <v>7.37000000000006</v>
      </c>
      <c r="Z81" s="12">
        <f>IFERROR(VLOOKUP(Y81,'CRUCE OPORTUNIDADES'!$C$10:$D$109,2,FALSE),"")</f>
        <v/>
      </c>
      <c r="AA81" s="12" t="n">
        <v>8.37000000000007</v>
      </c>
      <c r="AB81" s="12">
        <f>IFERROR(VLOOKUP(AA81,'CRUCE OPORTUNIDADES'!$C$10:$D$109,2,FALSE),"")</f>
        <v/>
      </c>
      <c r="AC81" s="12" t="n">
        <v>9.370000000000079</v>
      </c>
      <c r="AD81" s="12">
        <f>IFERROR(VLOOKUP(AC81,'CRUCE OPORTUNIDADES'!$C$10:$D$109,2,FALSE),"")</f>
        <v/>
      </c>
      <c r="AE81" s="12" t="n">
        <v>10.3700000000001</v>
      </c>
      <c r="AF81" s="12">
        <f>IFERROR(VLOOKUP(AE81,'CRUCE OPORTUNIDADES'!$C$10:$D$109,2,FALSE),"")</f>
        <v/>
      </c>
      <c r="AG81" s="12" t="n">
        <v>11.3700000000001</v>
      </c>
      <c r="AH81" s="12">
        <f>IFERROR(VLOOKUP(AG81,'CRUCE OPORTUNIDADES'!$C$10:$D$109,2,FALSE),"")</f>
        <v/>
      </c>
      <c r="AI81" s="12" t="n">
        <v>12.3700000000001</v>
      </c>
      <c r="AJ81" s="12">
        <f>IFERROR(VLOOKUP(AI81,'CRUCE OPORTUNIDADES'!$C$10:$D$109,2,FALSE),"")</f>
        <v/>
      </c>
      <c r="AK81" s="12" t="n">
        <v>13.3700000000001</v>
      </c>
      <c r="AL81" s="12">
        <f>IFERROR(VLOOKUP(AK81,'CRUCE OPORTUNIDADES'!$C$10:$D$109,2,FALSE),"")</f>
        <v/>
      </c>
      <c r="AM81" s="12" t="n">
        <v>14.3700000000001</v>
      </c>
      <c r="AN81" s="12">
        <f>IFERROR(VLOOKUP(AM81,'CRUCE OPORTUNIDADES'!$C$10:$D$109,2,FALSE),"")</f>
        <v/>
      </c>
      <c r="AO81" s="12" t="n">
        <v>15.3700000000001</v>
      </c>
      <c r="AP81" s="12">
        <f>IFERROR(VLOOKUP(AO81,'CRUCE OPORTUNIDADES'!$C$10:$D$109,2,FALSE),"")</f>
        <v/>
      </c>
      <c r="AQ81" s="12" t="n">
        <v>16.3700000000001</v>
      </c>
      <c r="AR81" s="12">
        <f>IFERROR(VLOOKUP(AQ81,'CRUCE OPORTUNIDADES'!$C$10:$D$109,2,FALSE),"")</f>
        <v/>
      </c>
      <c r="AS81" s="12" t="n">
        <v>17.3700000000002</v>
      </c>
      <c r="AT81" s="12">
        <f>IFERROR(VLOOKUP(AS81,'CRUCE OPORTUNIDADES'!$C$10:$D$109,2,FALSE),"")</f>
        <v/>
      </c>
      <c r="AU81" s="12" t="n">
        <v>18.3700000000002</v>
      </c>
      <c r="AV81" s="12">
        <f>IFERROR(VLOOKUP(AU81,'CRUCE OPORTUNIDADES'!$C$10:$D$109,2,FALSE),"")</f>
        <v/>
      </c>
      <c r="AW81" s="12" t="n">
        <v>19.3700000000002</v>
      </c>
      <c r="AX81" s="12">
        <f>IFERROR(VLOOKUP(AW81,'CRUCE OPORTUNIDADES'!$C$10:$D$109,2,FALSE),"")</f>
        <v/>
      </c>
      <c r="AY81" s="12" t="n">
        <v>20.3700000000002</v>
      </c>
      <c r="AZ81" s="12">
        <f>IFERROR(VLOOKUP(AY81,'CRUCE OPORTUNIDADES'!$C$10:$D$109,2,FALSE),"")</f>
        <v/>
      </c>
      <c r="BA81" s="12" t="n">
        <v>21.3700000000002</v>
      </c>
      <c r="BB81" s="12">
        <f>IFERROR(VLOOKUP(BA81,'CRUCE OPORTUNIDADES'!$C$10:$D$109,2,FALSE),"")</f>
        <v/>
      </c>
      <c r="BC81" s="12" t="n">
        <v>22.3700000000002</v>
      </c>
      <c r="BD81" s="12">
        <f>IFERROR(VLOOKUP(BC81,'CRUCE OPORTUNIDADES'!$C$10:$D$109,2,FALSE),"")</f>
        <v/>
      </c>
      <c r="BE81" s="12" t="n">
        <v>23.3700000000002</v>
      </c>
      <c r="BF81" s="12">
        <f>IFERROR(VLOOKUP(BE81,'CRUCE OPORTUNIDADES'!$C$10:$D$109,2,FALSE),"")</f>
        <v/>
      </c>
      <c r="BG81" s="12" t="n">
        <v>24.3700000000002</v>
      </c>
      <c r="BH81" s="12">
        <f>IFERROR(VLOOKUP(BG81,'CRUCE OPORTUNIDADES'!$C$10:$D$109,2,FALSE),"")</f>
        <v/>
      </c>
      <c r="BI81" s="12" t="n">
        <v>25.3700000000002</v>
      </c>
      <c r="BJ81" s="12">
        <f>IFERROR(VLOOKUP(BI81,'CRUCE OPORTUNIDADES'!$C$10:$D$109,2,FALSE),"")</f>
        <v/>
      </c>
    </row>
    <row r="82">
      <c r="N82" s="12">
        <f>IF(N83&lt;&gt;""," -O","")</f>
        <v/>
      </c>
      <c r="P82" s="12">
        <f>IF(P83&lt;&gt;""," -O","")</f>
        <v/>
      </c>
      <c r="R82" s="12">
        <f>IF(R83&lt;&gt;""," -O","")</f>
        <v/>
      </c>
      <c r="T82" s="12">
        <f>IF(T83&lt;&gt;""," -O","")</f>
        <v/>
      </c>
      <c r="V82" s="12">
        <f>IF(V83&lt;&gt;""," -O","")</f>
        <v/>
      </c>
      <c r="X82" s="12">
        <f>IF(X83&lt;&gt;""," -O","")</f>
        <v/>
      </c>
      <c r="Z82" s="12">
        <f>IF(Z83&lt;&gt;""," -O","")</f>
        <v/>
      </c>
      <c r="AB82" s="12">
        <f>IF(AB83&lt;&gt;""," -O","")</f>
        <v/>
      </c>
      <c r="AD82" s="12">
        <f>IF(AD83&lt;&gt;""," -O","")</f>
        <v/>
      </c>
      <c r="AF82" s="12">
        <f>IF(AF83&lt;&gt;""," -O","")</f>
        <v/>
      </c>
      <c r="AH82" s="12">
        <f>IF(AH83&lt;&gt;""," -O","")</f>
        <v/>
      </c>
      <c r="AJ82" s="12">
        <f>IF(AJ83&lt;&gt;""," -O","")</f>
        <v/>
      </c>
      <c r="AL82" s="12">
        <f>IF(AL83&lt;&gt;""," -O","")</f>
        <v/>
      </c>
      <c r="AN82" s="12">
        <f>IF(AN83&lt;&gt;""," -O","")</f>
        <v/>
      </c>
      <c r="AP82" s="12">
        <f>IF(AP83&lt;&gt;""," -O","")</f>
        <v/>
      </c>
      <c r="AR82" s="12">
        <f>IF(AR83&lt;&gt;""," -O","")</f>
        <v/>
      </c>
      <c r="AT82" s="12">
        <f>IF(AT83&lt;&gt;""," -O","")</f>
        <v/>
      </c>
      <c r="AV82" s="12">
        <f>IF(AV83&lt;&gt;""," -O","")</f>
        <v/>
      </c>
      <c r="AX82" s="12">
        <f>IF(AX83&lt;&gt;""," -O","")</f>
        <v/>
      </c>
      <c r="AZ82" s="12">
        <f>IF(AZ83&lt;&gt;""," -O","")</f>
        <v/>
      </c>
      <c r="BB82" s="12">
        <f>IF(BB83&lt;&gt;""," -O","")</f>
        <v/>
      </c>
      <c r="BD82" s="12">
        <f>IF(BD83&lt;&gt;""," -O","")</f>
        <v/>
      </c>
      <c r="BF82" s="12">
        <f>IF(BF83&lt;&gt;""," -O","")</f>
        <v/>
      </c>
      <c r="BH82" s="12">
        <f>IF(BH83&lt;&gt;""," -O","")</f>
        <v/>
      </c>
      <c r="BJ82" s="12">
        <f>IF(BJ83&lt;&gt;""," -O","")</f>
        <v/>
      </c>
    </row>
    <row r="83">
      <c r="M83" s="12" t="n">
        <v>1.38</v>
      </c>
      <c r="N83" s="12">
        <f>IFERROR(VLOOKUP(M83,'CRUCE OPORTUNIDADES'!$C$10:$D$109,2,FALSE),"")</f>
        <v/>
      </c>
      <c r="O83" s="12" t="n">
        <v>2.38000000000001</v>
      </c>
      <c r="P83" s="12">
        <f>IFERROR(VLOOKUP(O83,'CRUCE OPORTUNIDADES'!$C$10:$D$109,2,FALSE),"")</f>
        <v/>
      </c>
      <c r="Q83" s="12" t="n">
        <v>3.38000000000002</v>
      </c>
      <c r="R83" s="12">
        <f>IFERROR(VLOOKUP(Q83,'CRUCE OPORTUNIDADES'!$C$10:$D$109,2,FALSE),"")</f>
        <v/>
      </c>
      <c r="S83" s="12" t="n">
        <v>4.38000000000003</v>
      </c>
      <c r="T83" s="12">
        <f>IFERROR(VLOOKUP(S83,'CRUCE OPORTUNIDADES'!$C$10:$D$109,2,FALSE),"")</f>
        <v/>
      </c>
      <c r="U83" s="12" t="n">
        <v>5.38000000000004</v>
      </c>
      <c r="V83" s="12">
        <f>IFERROR(VLOOKUP(U83,'CRUCE OPORTUNIDADES'!$C$10:$D$109,2,FALSE),"")</f>
        <v/>
      </c>
      <c r="W83" s="12" t="n">
        <v>6.38000000000005</v>
      </c>
      <c r="X83" s="12">
        <f>IFERROR(VLOOKUP(W83,'CRUCE OPORTUNIDADES'!$C$10:$D$109,2,FALSE),"")</f>
        <v/>
      </c>
      <c r="Y83" s="12" t="n">
        <v>7.38000000000006</v>
      </c>
      <c r="Z83" s="12">
        <f>IFERROR(VLOOKUP(Y83,'CRUCE OPORTUNIDADES'!$C$10:$D$109,2,FALSE),"")</f>
        <v/>
      </c>
      <c r="AA83" s="12" t="n">
        <v>8.38000000000007</v>
      </c>
      <c r="AB83" s="12">
        <f>IFERROR(VLOOKUP(AA83,'CRUCE OPORTUNIDADES'!$C$10:$D$109,2,FALSE),"")</f>
        <v/>
      </c>
      <c r="AC83" s="12" t="n">
        <v>9.380000000000081</v>
      </c>
      <c r="AD83" s="12">
        <f>IFERROR(VLOOKUP(AC83,'CRUCE OPORTUNIDADES'!$C$10:$D$109,2,FALSE),"")</f>
        <v/>
      </c>
      <c r="AE83" s="12" t="n">
        <v>10.3800000000001</v>
      </c>
      <c r="AF83" s="12">
        <f>IFERROR(VLOOKUP(AE83,'CRUCE OPORTUNIDADES'!$C$10:$D$109,2,FALSE),"")</f>
        <v/>
      </c>
      <c r="AG83" s="12" t="n">
        <v>11.3800000000001</v>
      </c>
      <c r="AH83" s="12">
        <f>IFERROR(VLOOKUP(AG83,'CRUCE OPORTUNIDADES'!$C$10:$D$109,2,FALSE),"")</f>
        <v/>
      </c>
      <c r="AI83" s="12" t="n">
        <v>12.3800000000001</v>
      </c>
      <c r="AJ83" s="12">
        <f>IFERROR(VLOOKUP(AI83,'CRUCE OPORTUNIDADES'!$C$10:$D$109,2,FALSE),"")</f>
        <v/>
      </c>
      <c r="AK83" s="12" t="n">
        <v>13.3800000000001</v>
      </c>
      <c r="AL83" s="12">
        <f>IFERROR(VLOOKUP(AK83,'CRUCE OPORTUNIDADES'!$C$10:$D$109,2,FALSE),"")</f>
        <v/>
      </c>
      <c r="AM83" s="12" t="n">
        <v>14.3800000000001</v>
      </c>
      <c r="AN83" s="12">
        <f>IFERROR(VLOOKUP(AM83,'CRUCE OPORTUNIDADES'!$C$10:$D$109,2,FALSE),"")</f>
        <v/>
      </c>
      <c r="AO83" s="12" t="n">
        <v>15.3800000000001</v>
      </c>
      <c r="AP83" s="12">
        <f>IFERROR(VLOOKUP(AO83,'CRUCE OPORTUNIDADES'!$C$10:$D$109,2,FALSE),"")</f>
        <v/>
      </c>
      <c r="AQ83" s="12" t="n">
        <v>16.3800000000002</v>
      </c>
      <c r="AR83" s="12">
        <f>IFERROR(VLOOKUP(AQ83,'CRUCE OPORTUNIDADES'!$C$10:$D$109,2,FALSE),"")</f>
        <v/>
      </c>
      <c r="AS83" s="12" t="n">
        <v>17.3800000000002</v>
      </c>
      <c r="AT83" s="12">
        <f>IFERROR(VLOOKUP(AS83,'CRUCE OPORTUNIDADES'!$C$10:$D$109,2,FALSE),"")</f>
        <v/>
      </c>
      <c r="AU83" s="12" t="n">
        <v>18.3800000000002</v>
      </c>
      <c r="AV83" s="12">
        <f>IFERROR(VLOOKUP(AU83,'CRUCE OPORTUNIDADES'!$C$10:$D$109,2,FALSE),"")</f>
        <v/>
      </c>
      <c r="AW83" s="12" t="n">
        <v>19.3800000000002</v>
      </c>
      <c r="AX83" s="12">
        <f>IFERROR(VLOOKUP(AW83,'CRUCE OPORTUNIDADES'!$C$10:$D$109,2,FALSE),"")</f>
        <v/>
      </c>
      <c r="AY83" s="12" t="n">
        <v>20.3800000000002</v>
      </c>
      <c r="AZ83" s="12">
        <f>IFERROR(VLOOKUP(AY83,'CRUCE OPORTUNIDADES'!$C$10:$D$109,2,FALSE),"")</f>
        <v/>
      </c>
      <c r="BA83" s="12" t="n">
        <v>21.3800000000002</v>
      </c>
      <c r="BB83" s="12">
        <f>IFERROR(VLOOKUP(BA83,'CRUCE OPORTUNIDADES'!$C$10:$D$109,2,FALSE),"")</f>
        <v/>
      </c>
      <c r="BC83" s="12" t="n">
        <v>22.3800000000002</v>
      </c>
      <c r="BD83" s="12">
        <f>IFERROR(VLOOKUP(BC83,'CRUCE OPORTUNIDADES'!$C$10:$D$109,2,FALSE),"")</f>
        <v/>
      </c>
      <c r="BE83" s="12" t="n">
        <v>23.3800000000002</v>
      </c>
      <c r="BF83" s="12">
        <f>IFERROR(VLOOKUP(BE83,'CRUCE OPORTUNIDADES'!$C$10:$D$109,2,FALSE),"")</f>
        <v/>
      </c>
      <c r="BG83" s="12" t="n">
        <v>24.3800000000002</v>
      </c>
      <c r="BH83" s="12">
        <f>IFERROR(VLOOKUP(BG83,'CRUCE OPORTUNIDADES'!$C$10:$D$109,2,FALSE),"")</f>
        <v/>
      </c>
      <c r="BI83" s="12" t="n">
        <v>25.3800000000002</v>
      </c>
      <c r="BJ83" s="12">
        <f>IFERROR(VLOOKUP(BI83,'CRUCE OPORTUNIDADES'!$C$10:$D$109,2,FALSE),"")</f>
        <v/>
      </c>
    </row>
    <row r="84">
      <c r="N84" s="12">
        <f>IF(N85&lt;&gt;""," -O","")</f>
        <v/>
      </c>
      <c r="P84" s="12">
        <f>IF(P85&lt;&gt;""," -O","")</f>
        <v/>
      </c>
      <c r="R84" s="12">
        <f>IF(R85&lt;&gt;""," -O","")</f>
        <v/>
      </c>
      <c r="T84" s="12">
        <f>IF(T85&lt;&gt;""," -O","")</f>
        <v/>
      </c>
      <c r="V84" s="12">
        <f>IF(V85&lt;&gt;""," -O","")</f>
        <v/>
      </c>
      <c r="X84" s="12">
        <f>IF(X85&lt;&gt;""," -O","")</f>
        <v/>
      </c>
      <c r="Z84" s="12">
        <f>IF(Z85&lt;&gt;""," -O","")</f>
        <v/>
      </c>
      <c r="AB84" s="12">
        <f>IF(AB85&lt;&gt;""," -O","")</f>
        <v/>
      </c>
      <c r="AD84" s="12">
        <f>IF(AD85&lt;&gt;""," -O","")</f>
        <v/>
      </c>
      <c r="AF84" s="12">
        <f>IF(AF85&lt;&gt;""," -O","")</f>
        <v/>
      </c>
      <c r="AH84" s="12">
        <f>IF(AH85&lt;&gt;""," -O","")</f>
        <v/>
      </c>
      <c r="AJ84" s="12">
        <f>IF(AJ85&lt;&gt;""," -O","")</f>
        <v/>
      </c>
      <c r="AL84" s="12">
        <f>IF(AL85&lt;&gt;""," -O","")</f>
        <v/>
      </c>
      <c r="AN84" s="12">
        <f>IF(AN85&lt;&gt;""," -O","")</f>
        <v/>
      </c>
      <c r="AP84" s="12">
        <f>IF(AP85&lt;&gt;""," -O","")</f>
        <v/>
      </c>
      <c r="AR84" s="12">
        <f>IF(AR85&lt;&gt;""," -O","")</f>
        <v/>
      </c>
      <c r="AT84" s="12">
        <f>IF(AT85&lt;&gt;""," -O","")</f>
        <v/>
      </c>
      <c r="AV84" s="12">
        <f>IF(AV85&lt;&gt;""," -O","")</f>
        <v/>
      </c>
      <c r="AX84" s="12">
        <f>IF(AX85&lt;&gt;""," -O","")</f>
        <v/>
      </c>
      <c r="AZ84" s="12">
        <f>IF(AZ85&lt;&gt;""," -O","")</f>
        <v/>
      </c>
      <c r="BB84" s="12">
        <f>IF(BB85&lt;&gt;""," -O","")</f>
        <v/>
      </c>
      <c r="BD84" s="12">
        <f>IF(BD85&lt;&gt;""," -O","")</f>
        <v/>
      </c>
      <c r="BF84" s="12">
        <f>IF(BF85&lt;&gt;""," -O","")</f>
        <v/>
      </c>
      <c r="BH84" s="12">
        <f>IF(BH85&lt;&gt;""," -O","")</f>
        <v/>
      </c>
      <c r="BJ84" s="12">
        <f>IF(BJ85&lt;&gt;""," -O","")</f>
        <v/>
      </c>
    </row>
    <row r="85">
      <c r="M85" s="12" t="n">
        <v>1.39</v>
      </c>
      <c r="N85" s="12">
        <f>IFERROR(VLOOKUP(M85,'CRUCE OPORTUNIDADES'!$C$10:$D$109,2,FALSE),"")</f>
        <v/>
      </c>
      <c r="O85" s="12" t="n">
        <v>2.39000000000001</v>
      </c>
      <c r="P85" s="12">
        <f>IFERROR(VLOOKUP(O85,'CRUCE OPORTUNIDADES'!$C$10:$D$109,2,FALSE),"")</f>
        <v/>
      </c>
      <c r="Q85" s="12" t="n">
        <v>3.39000000000002</v>
      </c>
      <c r="R85" s="12">
        <f>IFERROR(VLOOKUP(Q85,'CRUCE OPORTUNIDADES'!$C$10:$D$109,2,FALSE),"")</f>
        <v/>
      </c>
      <c r="S85" s="12" t="n">
        <v>4.39000000000003</v>
      </c>
      <c r="T85" s="12">
        <f>IFERROR(VLOOKUP(S85,'CRUCE OPORTUNIDADES'!$C$10:$D$109,2,FALSE),"")</f>
        <v/>
      </c>
      <c r="U85" s="12" t="n">
        <v>5.39000000000004</v>
      </c>
      <c r="V85" s="12">
        <f>IFERROR(VLOOKUP(U85,'CRUCE OPORTUNIDADES'!$C$10:$D$109,2,FALSE),"")</f>
        <v/>
      </c>
      <c r="W85" s="12" t="n">
        <v>6.39000000000005</v>
      </c>
      <c r="X85" s="12">
        <f>IFERROR(VLOOKUP(W85,'CRUCE OPORTUNIDADES'!$C$10:$D$109,2,FALSE),"")</f>
        <v/>
      </c>
      <c r="Y85" s="12" t="n">
        <v>7.39000000000006</v>
      </c>
      <c r="Z85" s="12">
        <f>IFERROR(VLOOKUP(Y85,'CRUCE OPORTUNIDADES'!$C$10:$D$109,2,FALSE),"")</f>
        <v/>
      </c>
      <c r="AA85" s="12" t="n">
        <v>8.39000000000007</v>
      </c>
      <c r="AB85" s="12">
        <f>IFERROR(VLOOKUP(AA85,'CRUCE OPORTUNIDADES'!$C$10:$D$109,2,FALSE),"")</f>
        <v/>
      </c>
      <c r="AC85" s="12" t="n">
        <v>9.390000000000081</v>
      </c>
      <c r="AD85" s="12">
        <f>IFERROR(VLOOKUP(AC85,'CRUCE OPORTUNIDADES'!$C$10:$D$109,2,FALSE),"")</f>
        <v/>
      </c>
      <c r="AE85" s="12" t="n">
        <v>10.3900000000001</v>
      </c>
      <c r="AF85" s="12">
        <f>IFERROR(VLOOKUP(AE85,'CRUCE OPORTUNIDADES'!$C$10:$D$109,2,FALSE),"")</f>
        <v/>
      </c>
      <c r="AG85" s="12" t="n">
        <v>11.3900000000001</v>
      </c>
      <c r="AH85" s="12">
        <f>IFERROR(VLOOKUP(AG85,'CRUCE OPORTUNIDADES'!$C$10:$D$109,2,FALSE),"")</f>
        <v/>
      </c>
      <c r="AI85" s="12" t="n">
        <v>12.3900000000001</v>
      </c>
      <c r="AJ85" s="12">
        <f>IFERROR(VLOOKUP(AI85,'CRUCE OPORTUNIDADES'!$C$10:$D$109,2,FALSE),"")</f>
        <v/>
      </c>
      <c r="AK85" s="12" t="n">
        <v>13.3900000000001</v>
      </c>
      <c r="AL85" s="12">
        <f>IFERROR(VLOOKUP(AK85,'CRUCE OPORTUNIDADES'!$C$10:$D$109,2,FALSE),"")</f>
        <v/>
      </c>
      <c r="AM85" s="12" t="n">
        <v>14.3900000000001</v>
      </c>
      <c r="AN85" s="12">
        <f>IFERROR(VLOOKUP(AM85,'CRUCE OPORTUNIDADES'!$C$10:$D$109,2,FALSE),"")</f>
        <v/>
      </c>
      <c r="AO85" s="12" t="n">
        <v>15.3900000000001</v>
      </c>
      <c r="AP85" s="12">
        <f>IFERROR(VLOOKUP(AO85,'CRUCE OPORTUNIDADES'!$C$10:$D$109,2,FALSE),"")</f>
        <v/>
      </c>
      <c r="AQ85" s="12" t="n">
        <v>16.3900000000001</v>
      </c>
      <c r="AR85" s="12">
        <f>IFERROR(VLOOKUP(AQ85,'CRUCE OPORTUNIDADES'!$C$10:$D$109,2,FALSE),"")</f>
        <v/>
      </c>
      <c r="AS85" s="12" t="n">
        <v>17.3900000000002</v>
      </c>
      <c r="AT85" s="12">
        <f>IFERROR(VLOOKUP(AS85,'CRUCE OPORTUNIDADES'!$C$10:$D$109,2,FALSE),"")</f>
        <v/>
      </c>
      <c r="AU85" s="12" t="n">
        <v>18.3900000000002</v>
      </c>
      <c r="AV85" s="12">
        <f>IFERROR(VLOOKUP(AU85,'CRUCE OPORTUNIDADES'!$C$10:$D$109,2,FALSE),"")</f>
        <v/>
      </c>
      <c r="AW85" s="12" t="n">
        <v>19.3900000000002</v>
      </c>
      <c r="AX85" s="12">
        <f>IFERROR(VLOOKUP(AW85,'CRUCE OPORTUNIDADES'!$C$10:$D$109,2,FALSE),"")</f>
        <v/>
      </c>
      <c r="AY85" s="12" t="n">
        <v>20.3900000000002</v>
      </c>
      <c r="AZ85" s="12">
        <f>IFERROR(VLOOKUP(AY85,'CRUCE OPORTUNIDADES'!$C$10:$D$109,2,FALSE),"")</f>
        <v/>
      </c>
      <c r="BA85" s="12" t="n">
        <v>21.3900000000002</v>
      </c>
      <c r="BB85" s="12">
        <f>IFERROR(VLOOKUP(BA85,'CRUCE OPORTUNIDADES'!$C$10:$D$109,2,FALSE),"")</f>
        <v/>
      </c>
      <c r="BC85" s="12" t="n">
        <v>22.3900000000002</v>
      </c>
      <c r="BD85" s="12">
        <f>IFERROR(VLOOKUP(BC85,'CRUCE OPORTUNIDADES'!$C$10:$D$109,2,FALSE),"")</f>
        <v/>
      </c>
      <c r="BE85" s="12" t="n">
        <v>23.3900000000002</v>
      </c>
      <c r="BF85" s="12">
        <f>IFERROR(VLOOKUP(BE85,'CRUCE OPORTUNIDADES'!$C$10:$D$109,2,FALSE),"")</f>
        <v/>
      </c>
      <c r="BG85" s="12" t="n">
        <v>24.3900000000002</v>
      </c>
      <c r="BH85" s="12">
        <f>IFERROR(VLOOKUP(BG85,'CRUCE OPORTUNIDADES'!$C$10:$D$109,2,FALSE),"")</f>
        <v/>
      </c>
      <c r="BI85" s="12" t="n">
        <v>25.3900000000002</v>
      </c>
      <c r="BJ85" s="12">
        <f>IFERROR(VLOOKUP(BI85,'CRUCE OPORTUNIDADES'!$C$10:$D$109,2,FALSE),"")</f>
        <v/>
      </c>
    </row>
    <row r="86">
      <c r="N86" s="12">
        <f>IF(N87&lt;&gt;""," -O","")</f>
        <v/>
      </c>
      <c r="P86" s="12">
        <f>IF(P87&lt;&gt;""," -O","")</f>
        <v/>
      </c>
      <c r="R86" s="12">
        <f>IF(R87&lt;&gt;""," -O","")</f>
        <v/>
      </c>
      <c r="T86" s="12">
        <f>IF(T87&lt;&gt;""," -O","")</f>
        <v/>
      </c>
      <c r="V86" s="12">
        <f>IF(V87&lt;&gt;""," -O","")</f>
        <v/>
      </c>
      <c r="X86" s="12">
        <f>IF(X87&lt;&gt;""," -O","")</f>
        <v/>
      </c>
      <c r="Z86" s="12">
        <f>IF(Z87&lt;&gt;""," -O","")</f>
        <v/>
      </c>
      <c r="AB86" s="12">
        <f>IF(AB87&lt;&gt;""," -O","")</f>
        <v/>
      </c>
      <c r="AD86" s="12">
        <f>IF(AD87&lt;&gt;""," -O","")</f>
        <v/>
      </c>
      <c r="AF86" s="12">
        <f>IF(AF87&lt;&gt;""," -O","")</f>
        <v/>
      </c>
      <c r="AH86" s="12">
        <f>IF(AH87&lt;&gt;""," -O","")</f>
        <v/>
      </c>
      <c r="AJ86" s="12">
        <f>IF(AJ87&lt;&gt;""," -O","")</f>
        <v/>
      </c>
      <c r="AL86" s="12">
        <f>IF(AL87&lt;&gt;""," -O","")</f>
        <v/>
      </c>
      <c r="AN86" s="12">
        <f>IF(AN87&lt;&gt;""," -O","")</f>
        <v/>
      </c>
      <c r="AP86" s="12">
        <f>IF(AP87&lt;&gt;""," -O","")</f>
        <v/>
      </c>
      <c r="AR86" s="12">
        <f>IF(AR87&lt;&gt;""," -O","")</f>
        <v/>
      </c>
      <c r="AT86" s="12">
        <f>IF(AT87&lt;&gt;""," -O","")</f>
        <v/>
      </c>
      <c r="AV86" s="12">
        <f>IF(AV87&lt;&gt;""," -O","")</f>
        <v/>
      </c>
      <c r="AX86" s="12">
        <f>IF(AX87&lt;&gt;""," -O","")</f>
        <v/>
      </c>
      <c r="AZ86" s="12">
        <f>IF(AZ87&lt;&gt;""," -O","")</f>
        <v/>
      </c>
      <c r="BB86" s="12">
        <f>IF(BB87&lt;&gt;""," -O","")</f>
        <v/>
      </c>
      <c r="BD86" s="12">
        <f>IF(BD87&lt;&gt;""," -O","")</f>
        <v/>
      </c>
      <c r="BF86" s="12">
        <f>IF(BF87&lt;&gt;""," -O","")</f>
        <v/>
      </c>
      <c r="BH86" s="12">
        <f>IF(BH87&lt;&gt;""," -O","")</f>
        <v/>
      </c>
      <c r="BJ86" s="12">
        <f>IF(BJ87&lt;&gt;""," -O","")</f>
        <v/>
      </c>
    </row>
    <row r="87">
      <c r="M87" s="12" t="n">
        <v>1.4</v>
      </c>
      <c r="N87" s="12">
        <f>IFERROR(VLOOKUP(M87,'CRUCE OPORTUNIDADES'!$C$10:$D$109,2,FALSE),"")</f>
        <v/>
      </c>
      <c r="O87" s="12" t="n">
        <v>2.40000000000001</v>
      </c>
      <c r="P87" s="12">
        <f>IFERROR(VLOOKUP(O87,'CRUCE OPORTUNIDADES'!$C$10:$D$109,2,FALSE),"")</f>
        <v/>
      </c>
      <c r="Q87" s="12" t="n">
        <v>3.40000000000002</v>
      </c>
      <c r="R87" s="12">
        <f>IFERROR(VLOOKUP(Q87,'CRUCE OPORTUNIDADES'!$C$10:$D$109,2,FALSE),"")</f>
        <v/>
      </c>
      <c r="S87" s="12" t="n">
        <v>4.40000000000003</v>
      </c>
      <c r="T87" s="12">
        <f>IFERROR(VLOOKUP(S87,'CRUCE OPORTUNIDADES'!$C$10:$D$109,2,FALSE),"")</f>
        <v/>
      </c>
      <c r="U87" s="12" t="n">
        <v>5.40000000000004</v>
      </c>
      <c r="V87" s="12">
        <f>IFERROR(VLOOKUP(U87,'CRUCE OPORTUNIDADES'!$C$10:$D$109,2,FALSE),"")</f>
        <v/>
      </c>
      <c r="W87" s="12" t="n">
        <v>6.40000000000005</v>
      </c>
      <c r="X87" s="12">
        <f>IFERROR(VLOOKUP(W87,'CRUCE OPORTUNIDADES'!$C$10:$D$109,2,FALSE),"")</f>
        <v/>
      </c>
      <c r="Y87" s="12" t="n">
        <v>7.40000000000006</v>
      </c>
      <c r="Z87" s="12">
        <f>IFERROR(VLOOKUP(Y87,'CRUCE OPORTUNIDADES'!$C$10:$D$109,2,FALSE),"")</f>
        <v/>
      </c>
      <c r="AA87" s="12" t="n">
        <v>8.40000000000007</v>
      </c>
      <c r="AB87" s="12">
        <f>IFERROR(VLOOKUP(AA87,'CRUCE OPORTUNIDADES'!$C$10:$D$109,2,FALSE),"")</f>
        <v/>
      </c>
      <c r="AC87" s="12" t="n">
        <v>9.40000000000008</v>
      </c>
      <c r="AD87" s="12">
        <f>IFERROR(VLOOKUP(AC87,'CRUCE OPORTUNIDADES'!$C$10:$D$109,2,FALSE),"")</f>
        <v/>
      </c>
      <c r="AE87" s="12" t="n">
        <v>10.4000000000001</v>
      </c>
      <c r="AF87" s="12">
        <f>IFERROR(VLOOKUP(AE87,'CRUCE OPORTUNIDADES'!$C$10:$D$109,2,FALSE),"")</f>
        <v/>
      </c>
      <c r="AG87" s="12" t="n">
        <v>11.4000000000001</v>
      </c>
      <c r="AH87" s="12">
        <f>IFERROR(VLOOKUP(AG87,'CRUCE OPORTUNIDADES'!$C$10:$D$109,2,FALSE),"")</f>
        <v/>
      </c>
      <c r="AI87" s="12" t="n">
        <v>12.4000000000001</v>
      </c>
      <c r="AJ87" s="12">
        <f>IFERROR(VLOOKUP(AI87,'CRUCE OPORTUNIDADES'!$C$10:$D$109,2,FALSE),"")</f>
        <v/>
      </c>
      <c r="AK87" s="12" t="n">
        <v>13.4000000000001</v>
      </c>
      <c r="AL87" s="12">
        <f>IFERROR(VLOOKUP(AK87,'CRUCE OPORTUNIDADES'!$C$10:$D$109,2,FALSE),"")</f>
        <v/>
      </c>
      <c r="AM87" s="12" t="n">
        <v>14.4000000000001</v>
      </c>
      <c r="AN87" s="12">
        <f>IFERROR(VLOOKUP(AM87,'CRUCE OPORTUNIDADES'!$C$10:$D$109,2,FALSE),"")</f>
        <v/>
      </c>
      <c r="AO87" s="12" t="n">
        <v>15.4000000000001</v>
      </c>
      <c r="AP87" s="12">
        <f>IFERROR(VLOOKUP(AO87,'CRUCE OPORTUNIDADES'!$C$10:$D$109,2,FALSE),"")</f>
        <v/>
      </c>
      <c r="AQ87" s="12" t="n">
        <v>16.4000000000002</v>
      </c>
      <c r="AR87" s="12">
        <f>IFERROR(VLOOKUP(AQ87,'CRUCE OPORTUNIDADES'!$C$10:$D$109,2,FALSE),"")</f>
        <v/>
      </c>
      <c r="AS87" s="12" t="n">
        <v>17.4000000000002</v>
      </c>
      <c r="AT87" s="12">
        <f>IFERROR(VLOOKUP(AS87,'CRUCE OPORTUNIDADES'!$C$10:$D$109,2,FALSE),"")</f>
        <v/>
      </c>
      <c r="AU87" s="12" t="n">
        <v>18.4000000000002</v>
      </c>
      <c r="AV87" s="12">
        <f>IFERROR(VLOOKUP(AU87,'CRUCE OPORTUNIDADES'!$C$10:$D$109,2,FALSE),"")</f>
        <v/>
      </c>
      <c r="AW87" s="12" t="n">
        <v>19.4000000000002</v>
      </c>
      <c r="AX87" s="12">
        <f>IFERROR(VLOOKUP(AW87,'CRUCE OPORTUNIDADES'!$C$10:$D$109,2,FALSE),"")</f>
        <v/>
      </c>
      <c r="AY87" s="12" t="n">
        <v>20.4000000000002</v>
      </c>
      <c r="AZ87" s="12">
        <f>IFERROR(VLOOKUP(AY87,'CRUCE OPORTUNIDADES'!$C$10:$D$109,2,FALSE),"")</f>
        <v/>
      </c>
      <c r="BA87" s="12" t="n">
        <v>21.4000000000002</v>
      </c>
      <c r="BB87" s="12">
        <f>IFERROR(VLOOKUP(BA87,'CRUCE OPORTUNIDADES'!$C$10:$D$109,2,FALSE),"")</f>
        <v/>
      </c>
      <c r="BC87" s="12" t="n">
        <v>22.4000000000002</v>
      </c>
      <c r="BD87" s="12">
        <f>IFERROR(VLOOKUP(BC87,'CRUCE OPORTUNIDADES'!$C$10:$D$109,2,FALSE),"")</f>
        <v/>
      </c>
      <c r="BE87" s="12" t="n">
        <v>23.4000000000002</v>
      </c>
      <c r="BF87" s="12">
        <f>IFERROR(VLOOKUP(BE87,'CRUCE OPORTUNIDADES'!$C$10:$D$109,2,FALSE),"")</f>
        <v/>
      </c>
      <c r="BG87" s="12" t="n">
        <v>24.4000000000002</v>
      </c>
      <c r="BH87" s="12">
        <f>IFERROR(VLOOKUP(BG87,'CRUCE OPORTUNIDADES'!$C$10:$D$109,2,FALSE),"")</f>
        <v/>
      </c>
      <c r="BI87" s="12" t="n">
        <v>25.4000000000002</v>
      </c>
      <c r="BJ87" s="12">
        <f>IFERROR(VLOOKUP(BI87,'CRUCE OPORTUNIDADES'!$C$10:$D$109,2,FALSE),"")</f>
        <v/>
      </c>
    </row>
    <row r="88">
      <c r="N88" s="12">
        <f>IF(N89&lt;&gt;""," -O","")</f>
        <v/>
      </c>
      <c r="P88" s="12">
        <f>IF(P89&lt;&gt;""," -O","")</f>
        <v/>
      </c>
      <c r="R88" s="12">
        <f>IF(R89&lt;&gt;""," -O","")</f>
        <v/>
      </c>
      <c r="T88" s="12">
        <f>IF(T89&lt;&gt;""," -O","")</f>
        <v/>
      </c>
      <c r="V88" s="12">
        <f>IF(V89&lt;&gt;""," -O","")</f>
        <v/>
      </c>
      <c r="X88" s="12">
        <f>IF(X89&lt;&gt;""," -O","")</f>
        <v/>
      </c>
      <c r="Z88" s="12">
        <f>IF(Z89&lt;&gt;""," -O","")</f>
        <v/>
      </c>
      <c r="AB88" s="12">
        <f>IF(AB89&lt;&gt;""," -O","")</f>
        <v/>
      </c>
      <c r="AD88" s="12">
        <f>IF(AD89&lt;&gt;""," -O","")</f>
        <v/>
      </c>
      <c r="AF88" s="12">
        <f>IF(AF89&lt;&gt;""," -O","")</f>
        <v/>
      </c>
      <c r="AH88" s="12">
        <f>IF(AH89&lt;&gt;""," -O","")</f>
        <v/>
      </c>
      <c r="AJ88" s="12">
        <f>IF(AJ89&lt;&gt;""," -O","")</f>
        <v/>
      </c>
      <c r="AL88" s="12">
        <f>IF(AL89&lt;&gt;""," -O","")</f>
        <v/>
      </c>
      <c r="AN88" s="12">
        <f>IF(AN89&lt;&gt;""," -O","")</f>
        <v/>
      </c>
      <c r="AP88" s="12">
        <f>IF(AP89&lt;&gt;""," -O","")</f>
        <v/>
      </c>
      <c r="AR88" s="12">
        <f>IF(AR89&lt;&gt;""," -O","")</f>
        <v/>
      </c>
      <c r="AT88" s="12">
        <f>IF(AT89&lt;&gt;""," -O","")</f>
        <v/>
      </c>
      <c r="AV88" s="12">
        <f>IF(AV89&lt;&gt;""," -O","")</f>
        <v/>
      </c>
      <c r="AX88" s="12">
        <f>IF(AX89&lt;&gt;""," -O","")</f>
        <v/>
      </c>
      <c r="AZ88" s="12">
        <f>IF(AZ89&lt;&gt;""," -O","")</f>
        <v/>
      </c>
      <c r="BB88" s="12">
        <f>IF(BB89&lt;&gt;""," -O","")</f>
        <v/>
      </c>
      <c r="BD88" s="12">
        <f>IF(BD89&lt;&gt;""," -O","")</f>
        <v/>
      </c>
      <c r="BF88" s="12">
        <f>IF(BF89&lt;&gt;""," -O","")</f>
        <v/>
      </c>
      <c r="BH88" s="12">
        <f>IF(BH89&lt;&gt;""," -O","")</f>
        <v/>
      </c>
      <c r="BJ88" s="12">
        <f>IF(BJ89&lt;&gt;""," -O","")</f>
        <v/>
      </c>
    </row>
    <row r="89">
      <c r="M89" s="12" t="n">
        <v>1.41</v>
      </c>
      <c r="N89" s="12">
        <f>IFERROR(VLOOKUP(M89,'CRUCE OPORTUNIDADES'!$C$10:$D$109,2,FALSE),"")</f>
        <v/>
      </c>
      <c r="O89" s="12" t="n">
        <v>2.41000000000001</v>
      </c>
      <c r="P89" s="12">
        <f>IFERROR(VLOOKUP(O89,'CRUCE OPORTUNIDADES'!$C$10:$D$109,2,FALSE),"")</f>
        <v/>
      </c>
      <c r="Q89" s="12" t="n">
        <v>3.41000000000002</v>
      </c>
      <c r="R89" s="12">
        <f>IFERROR(VLOOKUP(Q89,'CRUCE OPORTUNIDADES'!$C$10:$D$109,2,FALSE),"")</f>
        <v/>
      </c>
      <c r="S89" s="12" t="n">
        <v>4.41000000000003</v>
      </c>
      <c r="T89" s="12">
        <f>IFERROR(VLOOKUP(S89,'CRUCE OPORTUNIDADES'!$C$10:$D$109,2,FALSE),"")</f>
        <v/>
      </c>
      <c r="U89" s="12" t="n">
        <v>5.41000000000004</v>
      </c>
      <c r="V89" s="12">
        <f>IFERROR(VLOOKUP(U89,'CRUCE OPORTUNIDADES'!$C$10:$D$109,2,FALSE),"")</f>
        <v/>
      </c>
      <c r="W89" s="12" t="n">
        <v>6.41000000000005</v>
      </c>
      <c r="X89" s="12">
        <f>IFERROR(VLOOKUP(W89,'CRUCE OPORTUNIDADES'!$C$10:$D$109,2,FALSE),"")</f>
        <v/>
      </c>
      <c r="Y89" s="12" t="n">
        <v>7.41000000000006</v>
      </c>
      <c r="Z89" s="12">
        <f>IFERROR(VLOOKUP(Y89,'CRUCE OPORTUNIDADES'!$C$10:$D$109,2,FALSE),"")</f>
        <v/>
      </c>
      <c r="AA89" s="12" t="n">
        <v>8.410000000000069</v>
      </c>
      <c r="AB89" s="12">
        <f>IFERROR(VLOOKUP(AA89,'CRUCE OPORTUNIDADES'!$C$10:$D$109,2,FALSE),"")</f>
        <v/>
      </c>
      <c r="AC89" s="12" t="n">
        <v>9.41000000000008</v>
      </c>
      <c r="AD89" s="12">
        <f>IFERROR(VLOOKUP(AC89,'CRUCE OPORTUNIDADES'!$C$10:$D$109,2,FALSE),"")</f>
        <v/>
      </c>
      <c r="AE89" s="12" t="n">
        <v>10.4100000000001</v>
      </c>
      <c r="AF89" s="12">
        <f>IFERROR(VLOOKUP(AE89,'CRUCE OPORTUNIDADES'!$C$10:$D$109,2,FALSE),"")</f>
        <v/>
      </c>
      <c r="AG89" s="12" t="n">
        <v>11.4100000000001</v>
      </c>
      <c r="AH89" s="12">
        <f>IFERROR(VLOOKUP(AG89,'CRUCE OPORTUNIDADES'!$C$10:$D$109,2,FALSE),"")</f>
        <v/>
      </c>
      <c r="AI89" s="12" t="n">
        <v>12.4100000000001</v>
      </c>
      <c r="AJ89" s="12">
        <f>IFERROR(VLOOKUP(AI89,'CRUCE OPORTUNIDADES'!$C$10:$D$109,2,FALSE),"")</f>
        <v/>
      </c>
      <c r="AK89" s="12" t="n">
        <v>13.4100000000001</v>
      </c>
      <c r="AL89" s="12">
        <f>IFERROR(VLOOKUP(AK89,'CRUCE OPORTUNIDADES'!$C$10:$D$109,2,FALSE),"")</f>
        <v/>
      </c>
      <c r="AM89" s="12" t="n">
        <v>14.4100000000001</v>
      </c>
      <c r="AN89" s="12">
        <f>IFERROR(VLOOKUP(AM89,'CRUCE OPORTUNIDADES'!$C$10:$D$109,2,FALSE),"")</f>
        <v/>
      </c>
      <c r="AO89" s="12" t="n">
        <v>15.4100000000001</v>
      </c>
      <c r="AP89" s="12">
        <f>IFERROR(VLOOKUP(AO89,'CRUCE OPORTUNIDADES'!$C$10:$D$109,2,FALSE),"")</f>
        <v/>
      </c>
      <c r="AQ89" s="12" t="n">
        <v>16.4100000000001</v>
      </c>
      <c r="AR89" s="12">
        <f>IFERROR(VLOOKUP(AQ89,'CRUCE OPORTUNIDADES'!$C$10:$D$109,2,FALSE),"")</f>
        <v/>
      </c>
      <c r="AS89" s="12" t="n">
        <v>17.4100000000002</v>
      </c>
      <c r="AT89" s="12">
        <f>IFERROR(VLOOKUP(AS89,'CRUCE OPORTUNIDADES'!$C$10:$D$109,2,FALSE),"")</f>
        <v/>
      </c>
      <c r="AU89" s="12" t="n">
        <v>18.4100000000002</v>
      </c>
      <c r="AV89" s="12">
        <f>IFERROR(VLOOKUP(AU89,'CRUCE OPORTUNIDADES'!$C$10:$D$109,2,FALSE),"")</f>
        <v/>
      </c>
      <c r="AW89" s="12" t="n">
        <v>19.4100000000002</v>
      </c>
      <c r="AX89" s="12">
        <f>IFERROR(VLOOKUP(AW89,'CRUCE OPORTUNIDADES'!$C$10:$D$109,2,FALSE),"")</f>
        <v/>
      </c>
      <c r="AY89" s="12" t="n">
        <v>20.4100000000002</v>
      </c>
      <c r="AZ89" s="12">
        <f>IFERROR(VLOOKUP(AY89,'CRUCE OPORTUNIDADES'!$C$10:$D$109,2,FALSE),"")</f>
        <v/>
      </c>
      <c r="BA89" s="12" t="n">
        <v>21.4100000000002</v>
      </c>
      <c r="BB89" s="12">
        <f>IFERROR(VLOOKUP(BA89,'CRUCE OPORTUNIDADES'!$C$10:$D$109,2,FALSE),"")</f>
        <v/>
      </c>
      <c r="BC89" s="12" t="n">
        <v>22.4100000000002</v>
      </c>
      <c r="BD89" s="12">
        <f>IFERROR(VLOOKUP(BC89,'CRUCE OPORTUNIDADES'!$C$10:$D$109,2,FALSE),"")</f>
        <v/>
      </c>
      <c r="BE89" s="12" t="n">
        <v>23.4100000000002</v>
      </c>
      <c r="BF89" s="12">
        <f>IFERROR(VLOOKUP(BE89,'CRUCE OPORTUNIDADES'!$C$10:$D$109,2,FALSE),"")</f>
        <v/>
      </c>
      <c r="BG89" s="12" t="n">
        <v>24.4100000000002</v>
      </c>
      <c r="BH89" s="12">
        <f>IFERROR(VLOOKUP(BG89,'CRUCE OPORTUNIDADES'!$C$10:$D$109,2,FALSE),"")</f>
        <v/>
      </c>
      <c r="BI89" s="12" t="n">
        <v>25.4100000000002</v>
      </c>
      <c r="BJ89" s="12">
        <f>IFERROR(VLOOKUP(BI89,'CRUCE OPORTUNIDADES'!$C$10:$D$109,2,FALSE),"")</f>
        <v/>
      </c>
    </row>
    <row r="90">
      <c r="N90" s="12">
        <f>IF(N91&lt;&gt;""," -O","")</f>
        <v/>
      </c>
      <c r="P90" s="12">
        <f>IF(P91&lt;&gt;""," -O","")</f>
        <v/>
      </c>
      <c r="R90" s="12">
        <f>IF(R91&lt;&gt;""," -O","")</f>
        <v/>
      </c>
      <c r="T90" s="12">
        <f>IF(T91&lt;&gt;""," -O","")</f>
        <v/>
      </c>
      <c r="V90" s="12">
        <f>IF(V91&lt;&gt;""," -O","")</f>
        <v/>
      </c>
      <c r="X90" s="12">
        <f>IF(X91&lt;&gt;""," -O","")</f>
        <v/>
      </c>
      <c r="Z90" s="12">
        <f>IF(Z91&lt;&gt;""," -O","")</f>
        <v/>
      </c>
      <c r="AB90" s="12">
        <f>IF(AB91&lt;&gt;""," -O","")</f>
        <v/>
      </c>
      <c r="AD90" s="12">
        <f>IF(AD91&lt;&gt;""," -O","")</f>
        <v/>
      </c>
      <c r="AF90" s="12">
        <f>IF(AF91&lt;&gt;""," -O","")</f>
        <v/>
      </c>
      <c r="AH90" s="12">
        <f>IF(AH91&lt;&gt;""," -O","")</f>
        <v/>
      </c>
      <c r="AJ90" s="12">
        <f>IF(AJ91&lt;&gt;""," -O","")</f>
        <v/>
      </c>
      <c r="AL90" s="12">
        <f>IF(AL91&lt;&gt;""," -O","")</f>
        <v/>
      </c>
      <c r="AN90" s="12">
        <f>IF(AN91&lt;&gt;""," -O","")</f>
        <v/>
      </c>
      <c r="AP90" s="12">
        <f>IF(AP91&lt;&gt;""," -O","")</f>
        <v/>
      </c>
      <c r="AR90" s="12">
        <f>IF(AR91&lt;&gt;""," -O","")</f>
        <v/>
      </c>
      <c r="AT90" s="12">
        <f>IF(AT91&lt;&gt;""," -O","")</f>
        <v/>
      </c>
      <c r="AV90" s="12">
        <f>IF(AV91&lt;&gt;""," -O","")</f>
        <v/>
      </c>
      <c r="AX90" s="12">
        <f>IF(AX91&lt;&gt;""," -O","")</f>
        <v/>
      </c>
      <c r="AZ90" s="12">
        <f>IF(AZ91&lt;&gt;""," -O","")</f>
        <v/>
      </c>
      <c r="BB90" s="12">
        <f>IF(BB91&lt;&gt;""," -O","")</f>
        <v/>
      </c>
      <c r="BD90" s="12">
        <f>IF(BD91&lt;&gt;""," -O","")</f>
        <v/>
      </c>
      <c r="BF90" s="12">
        <f>IF(BF91&lt;&gt;""," -O","")</f>
        <v/>
      </c>
      <c r="BH90" s="12">
        <f>IF(BH91&lt;&gt;""," -O","")</f>
        <v/>
      </c>
      <c r="BJ90" s="12">
        <f>IF(BJ91&lt;&gt;""," -O","")</f>
        <v/>
      </c>
    </row>
    <row r="91">
      <c r="M91" s="12" t="n">
        <v>1.42</v>
      </c>
      <c r="N91" s="12">
        <f>IFERROR(VLOOKUP(M91,'CRUCE OPORTUNIDADES'!$C$10:$D$109,2,FALSE),"")</f>
        <v/>
      </c>
      <c r="O91" s="12" t="n">
        <v>2.42000000000001</v>
      </c>
      <c r="P91" s="12">
        <f>IFERROR(VLOOKUP(O91,'CRUCE OPORTUNIDADES'!$C$10:$D$109,2,FALSE),"")</f>
        <v/>
      </c>
      <c r="Q91" s="12" t="n">
        <v>3.42000000000002</v>
      </c>
      <c r="R91" s="12">
        <f>IFERROR(VLOOKUP(Q91,'CRUCE OPORTUNIDADES'!$C$10:$D$109,2,FALSE),"")</f>
        <v/>
      </c>
      <c r="S91" s="12" t="n">
        <v>4.42000000000003</v>
      </c>
      <c r="T91" s="12">
        <f>IFERROR(VLOOKUP(S91,'CRUCE OPORTUNIDADES'!$C$10:$D$109,2,FALSE),"")</f>
        <v/>
      </c>
      <c r="U91" s="12" t="n">
        <v>5.42000000000004</v>
      </c>
      <c r="V91" s="12">
        <f>IFERROR(VLOOKUP(U91,'CRUCE OPORTUNIDADES'!$C$10:$D$109,2,FALSE),"")</f>
        <v/>
      </c>
      <c r="W91" s="12" t="n">
        <v>6.42000000000005</v>
      </c>
      <c r="X91" s="12">
        <f>IFERROR(VLOOKUP(W91,'CRUCE OPORTUNIDADES'!$C$10:$D$109,2,FALSE),"")</f>
        <v/>
      </c>
      <c r="Y91" s="12" t="n">
        <v>7.42000000000006</v>
      </c>
      <c r="Z91" s="12">
        <f>IFERROR(VLOOKUP(Y91,'CRUCE OPORTUNIDADES'!$C$10:$D$109,2,FALSE),"")</f>
        <v/>
      </c>
      <c r="AA91" s="12" t="n">
        <v>8.420000000000069</v>
      </c>
      <c r="AB91" s="12">
        <f>IFERROR(VLOOKUP(AA91,'CRUCE OPORTUNIDADES'!$C$10:$D$109,2,FALSE),"")</f>
        <v/>
      </c>
      <c r="AC91" s="12" t="n">
        <v>9.42000000000008</v>
      </c>
      <c r="AD91" s="12">
        <f>IFERROR(VLOOKUP(AC91,'CRUCE OPORTUNIDADES'!$C$10:$D$109,2,FALSE),"")</f>
        <v/>
      </c>
      <c r="AE91" s="12" t="n">
        <v>10.4200000000001</v>
      </c>
      <c r="AF91" s="12">
        <f>IFERROR(VLOOKUP(AE91,'CRUCE OPORTUNIDADES'!$C$10:$D$109,2,FALSE),"")</f>
        <v/>
      </c>
      <c r="AG91" s="12" t="n">
        <v>11.4200000000001</v>
      </c>
      <c r="AH91" s="12">
        <f>IFERROR(VLOOKUP(AG91,'CRUCE OPORTUNIDADES'!$C$10:$D$109,2,FALSE),"")</f>
        <v/>
      </c>
      <c r="AI91" s="12" t="n">
        <v>12.4200000000001</v>
      </c>
      <c r="AJ91" s="12">
        <f>IFERROR(VLOOKUP(AI91,'CRUCE OPORTUNIDADES'!$C$10:$D$109,2,FALSE),"")</f>
        <v/>
      </c>
      <c r="AK91" s="12" t="n">
        <v>13.4200000000001</v>
      </c>
      <c r="AL91" s="12">
        <f>IFERROR(VLOOKUP(AK91,'CRUCE OPORTUNIDADES'!$C$10:$D$109,2,FALSE),"")</f>
        <v/>
      </c>
      <c r="AM91" s="12" t="n">
        <v>14.4200000000001</v>
      </c>
      <c r="AN91" s="12">
        <f>IFERROR(VLOOKUP(AM91,'CRUCE OPORTUNIDADES'!$C$10:$D$109,2,FALSE),"")</f>
        <v/>
      </c>
      <c r="AO91" s="12" t="n">
        <v>15.4200000000001</v>
      </c>
      <c r="AP91" s="12">
        <f>IFERROR(VLOOKUP(AO91,'CRUCE OPORTUNIDADES'!$C$10:$D$109,2,FALSE),"")</f>
        <v/>
      </c>
      <c r="AQ91" s="12" t="n">
        <v>16.4200000000002</v>
      </c>
      <c r="AR91" s="12">
        <f>IFERROR(VLOOKUP(AQ91,'CRUCE OPORTUNIDADES'!$C$10:$D$109,2,FALSE),"")</f>
        <v/>
      </c>
      <c r="AS91" s="12" t="n">
        <v>17.4200000000002</v>
      </c>
      <c r="AT91" s="12">
        <f>IFERROR(VLOOKUP(AS91,'CRUCE OPORTUNIDADES'!$C$10:$D$109,2,FALSE),"")</f>
        <v/>
      </c>
      <c r="AU91" s="12" t="n">
        <v>18.4200000000002</v>
      </c>
      <c r="AV91" s="12">
        <f>IFERROR(VLOOKUP(AU91,'CRUCE OPORTUNIDADES'!$C$10:$D$109,2,FALSE),"")</f>
        <v/>
      </c>
      <c r="AW91" s="12" t="n">
        <v>19.4200000000002</v>
      </c>
      <c r="AX91" s="12">
        <f>IFERROR(VLOOKUP(AW91,'CRUCE OPORTUNIDADES'!$C$10:$D$109,2,FALSE),"")</f>
        <v/>
      </c>
      <c r="AY91" s="12" t="n">
        <v>20.4200000000002</v>
      </c>
      <c r="AZ91" s="12">
        <f>IFERROR(VLOOKUP(AY91,'CRUCE OPORTUNIDADES'!$C$10:$D$109,2,FALSE),"")</f>
        <v/>
      </c>
      <c r="BA91" s="12" t="n">
        <v>21.4200000000002</v>
      </c>
      <c r="BB91" s="12">
        <f>IFERROR(VLOOKUP(BA91,'CRUCE OPORTUNIDADES'!$C$10:$D$109,2,FALSE),"")</f>
        <v/>
      </c>
      <c r="BC91" s="12" t="n">
        <v>22.4200000000002</v>
      </c>
      <c r="BD91" s="12">
        <f>IFERROR(VLOOKUP(BC91,'CRUCE OPORTUNIDADES'!$C$10:$D$109,2,FALSE),"")</f>
        <v/>
      </c>
      <c r="BE91" s="12" t="n">
        <v>23.4200000000002</v>
      </c>
      <c r="BF91" s="12">
        <f>IFERROR(VLOOKUP(BE91,'CRUCE OPORTUNIDADES'!$C$10:$D$109,2,FALSE),"")</f>
        <v/>
      </c>
      <c r="BG91" s="12" t="n">
        <v>24.4200000000002</v>
      </c>
      <c r="BH91" s="12">
        <f>IFERROR(VLOOKUP(BG91,'CRUCE OPORTUNIDADES'!$C$10:$D$109,2,FALSE),"")</f>
        <v/>
      </c>
      <c r="BI91" s="12" t="n">
        <v>25.4200000000002</v>
      </c>
      <c r="BJ91" s="12">
        <f>IFERROR(VLOOKUP(BI91,'CRUCE OPORTUNIDADES'!$C$10:$D$109,2,FALSE),"")</f>
        <v/>
      </c>
    </row>
    <row r="92">
      <c r="N92" s="12">
        <f>IF(N93&lt;&gt;""," -O","")</f>
        <v/>
      </c>
      <c r="P92" s="12">
        <f>IF(P93&lt;&gt;""," -O","")</f>
        <v/>
      </c>
      <c r="R92" s="12">
        <f>IF(R93&lt;&gt;""," -O","")</f>
        <v/>
      </c>
      <c r="T92" s="12">
        <f>IF(T93&lt;&gt;""," -O","")</f>
        <v/>
      </c>
      <c r="V92" s="12">
        <f>IF(V93&lt;&gt;""," -O","")</f>
        <v/>
      </c>
      <c r="X92" s="12">
        <f>IF(X93&lt;&gt;""," -O","")</f>
        <v/>
      </c>
      <c r="Z92" s="12">
        <f>IF(Z93&lt;&gt;""," -O","")</f>
        <v/>
      </c>
      <c r="AB92" s="12">
        <f>IF(AB93&lt;&gt;""," -O","")</f>
        <v/>
      </c>
      <c r="AD92" s="12">
        <f>IF(AD93&lt;&gt;""," -O","")</f>
        <v/>
      </c>
      <c r="AF92" s="12">
        <f>IF(AF93&lt;&gt;""," -O","")</f>
        <v/>
      </c>
      <c r="AH92" s="12">
        <f>IF(AH93&lt;&gt;""," -O","")</f>
        <v/>
      </c>
      <c r="AJ92" s="12">
        <f>IF(AJ93&lt;&gt;""," -O","")</f>
        <v/>
      </c>
      <c r="AL92" s="12">
        <f>IF(AL93&lt;&gt;""," -O","")</f>
        <v/>
      </c>
      <c r="AN92" s="12">
        <f>IF(AN93&lt;&gt;""," -O","")</f>
        <v/>
      </c>
      <c r="AP92" s="12">
        <f>IF(AP93&lt;&gt;""," -O","")</f>
        <v/>
      </c>
      <c r="AR92" s="12">
        <f>IF(AR93&lt;&gt;""," -O","")</f>
        <v/>
      </c>
      <c r="AT92" s="12">
        <f>IF(AT93&lt;&gt;""," -O","")</f>
        <v/>
      </c>
      <c r="AV92" s="12">
        <f>IF(AV93&lt;&gt;""," -O","")</f>
        <v/>
      </c>
      <c r="AX92" s="12">
        <f>IF(AX93&lt;&gt;""," -O","")</f>
        <v/>
      </c>
      <c r="AZ92" s="12">
        <f>IF(AZ93&lt;&gt;""," -O","")</f>
        <v/>
      </c>
      <c r="BB92" s="12">
        <f>IF(BB93&lt;&gt;""," -O","")</f>
        <v/>
      </c>
      <c r="BD92" s="12">
        <f>IF(BD93&lt;&gt;""," -O","")</f>
        <v/>
      </c>
      <c r="BF92" s="12">
        <f>IF(BF93&lt;&gt;""," -O","")</f>
        <v/>
      </c>
      <c r="BH92" s="12">
        <f>IF(BH93&lt;&gt;""," -O","")</f>
        <v/>
      </c>
      <c r="BJ92" s="12">
        <f>IF(BJ93&lt;&gt;""," -O","")</f>
        <v/>
      </c>
    </row>
    <row r="93">
      <c r="M93" s="12" t="n">
        <v>1.43</v>
      </c>
      <c r="N93" s="12">
        <f>IFERROR(VLOOKUP(M93,'CRUCE OPORTUNIDADES'!$C$10:$D$109,2,FALSE),"")</f>
        <v/>
      </c>
      <c r="O93" s="12" t="n">
        <v>2.43000000000001</v>
      </c>
      <c r="P93" s="12">
        <f>IFERROR(VLOOKUP(O93,'CRUCE OPORTUNIDADES'!$C$10:$D$109,2,FALSE),"")</f>
        <v/>
      </c>
      <c r="Q93" s="12" t="n">
        <v>3.43000000000002</v>
      </c>
      <c r="R93" s="12">
        <f>IFERROR(VLOOKUP(Q93,'CRUCE OPORTUNIDADES'!$C$10:$D$109,2,FALSE),"")</f>
        <v/>
      </c>
      <c r="S93" s="12" t="n">
        <v>4.43000000000003</v>
      </c>
      <c r="T93" s="12">
        <f>IFERROR(VLOOKUP(S93,'CRUCE OPORTUNIDADES'!$C$10:$D$109,2,FALSE),"")</f>
        <v/>
      </c>
      <c r="U93" s="12" t="n">
        <v>5.43000000000004</v>
      </c>
      <c r="V93" s="12">
        <f>IFERROR(VLOOKUP(U93,'CRUCE OPORTUNIDADES'!$C$10:$D$109,2,FALSE),"")</f>
        <v/>
      </c>
      <c r="W93" s="12" t="n">
        <v>6.43000000000005</v>
      </c>
      <c r="X93" s="12">
        <f>IFERROR(VLOOKUP(W93,'CRUCE OPORTUNIDADES'!$C$10:$D$109,2,FALSE),"")</f>
        <v/>
      </c>
      <c r="Y93" s="12" t="n">
        <v>7.43000000000006</v>
      </c>
      <c r="Z93" s="12">
        <f>IFERROR(VLOOKUP(Y93,'CRUCE OPORTUNIDADES'!$C$10:$D$109,2,FALSE),"")</f>
        <v/>
      </c>
      <c r="AA93" s="12" t="n">
        <v>8.430000000000071</v>
      </c>
      <c r="AB93" s="12">
        <f>IFERROR(VLOOKUP(AA93,'CRUCE OPORTUNIDADES'!$C$10:$D$109,2,FALSE),"")</f>
        <v/>
      </c>
      <c r="AC93" s="12" t="n">
        <v>9.43000000000008</v>
      </c>
      <c r="AD93" s="12">
        <f>IFERROR(VLOOKUP(AC93,'CRUCE OPORTUNIDADES'!$C$10:$D$109,2,FALSE),"")</f>
        <v/>
      </c>
      <c r="AE93" s="12" t="n">
        <v>10.4300000000001</v>
      </c>
      <c r="AF93" s="12">
        <f>IFERROR(VLOOKUP(AE93,'CRUCE OPORTUNIDADES'!$C$10:$D$109,2,FALSE),"")</f>
        <v/>
      </c>
      <c r="AG93" s="12" t="n">
        <v>11.4300000000001</v>
      </c>
      <c r="AH93" s="12">
        <f>IFERROR(VLOOKUP(AG93,'CRUCE OPORTUNIDADES'!$C$10:$D$109,2,FALSE),"")</f>
        <v/>
      </c>
      <c r="AI93" s="12" t="n">
        <v>12.4300000000001</v>
      </c>
      <c r="AJ93" s="12">
        <f>IFERROR(VLOOKUP(AI93,'CRUCE OPORTUNIDADES'!$C$10:$D$109,2,FALSE),"")</f>
        <v/>
      </c>
      <c r="AK93" s="12" t="n">
        <v>13.4300000000001</v>
      </c>
      <c r="AL93" s="12">
        <f>IFERROR(VLOOKUP(AK93,'CRUCE OPORTUNIDADES'!$C$10:$D$109,2,FALSE),"")</f>
        <v/>
      </c>
      <c r="AM93" s="12" t="n">
        <v>14.4300000000001</v>
      </c>
      <c r="AN93" s="12">
        <f>IFERROR(VLOOKUP(AM93,'CRUCE OPORTUNIDADES'!$C$10:$D$109,2,FALSE),"")</f>
        <v/>
      </c>
      <c r="AO93" s="12" t="n">
        <v>15.4300000000001</v>
      </c>
      <c r="AP93" s="12">
        <f>IFERROR(VLOOKUP(AO93,'CRUCE OPORTUNIDADES'!$C$10:$D$109,2,FALSE),"")</f>
        <v/>
      </c>
      <c r="AQ93" s="12" t="n">
        <v>16.4300000000001</v>
      </c>
      <c r="AR93" s="12">
        <f>IFERROR(VLOOKUP(AQ93,'CRUCE OPORTUNIDADES'!$C$10:$D$109,2,FALSE),"")</f>
        <v/>
      </c>
      <c r="AS93" s="12" t="n">
        <v>17.4300000000002</v>
      </c>
      <c r="AT93" s="12">
        <f>IFERROR(VLOOKUP(AS93,'CRUCE OPORTUNIDADES'!$C$10:$D$109,2,FALSE),"")</f>
        <v/>
      </c>
      <c r="AU93" s="12" t="n">
        <v>18.4300000000002</v>
      </c>
      <c r="AV93" s="12">
        <f>IFERROR(VLOOKUP(AU93,'CRUCE OPORTUNIDADES'!$C$10:$D$109,2,FALSE),"")</f>
        <v/>
      </c>
      <c r="AW93" s="12" t="n">
        <v>19.4300000000002</v>
      </c>
      <c r="AX93" s="12">
        <f>IFERROR(VLOOKUP(AW93,'CRUCE OPORTUNIDADES'!$C$10:$D$109,2,FALSE),"")</f>
        <v/>
      </c>
      <c r="AY93" s="12" t="n">
        <v>20.4300000000002</v>
      </c>
      <c r="AZ93" s="12">
        <f>IFERROR(VLOOKUP(AY93,'CRUCE OPORTUNIDADES'!$C$10:$D$109,2,FALSE),"")</f>
        <v/>
      </c>
      <c r="BA93" s="12" t="n">
        <v>21.4300000000002</v>
      </c>
      <c r="BB93" s="12">
        <f>IFERROR(VLOOKUP(BA93,'CRUCE OPORTUNIDADES'!$C$10:$D$109,2,FALSE),"")</f>
        <v/>
      </c>
      <c r="BC93" s="12" t="n">
        <v>22.4300000000002</v>
      </c>
      <c r="BD93" s="12">
        <f>IFERROR(VLOOKUP(BC93,'CRUCE OPORTUNIDADES'!$C$10:$D$109,2,FALSE),"")</f>
        <v/>
      </c>
      <c r="BE93" s="12" t="n">
        <v>23.4300000000002</v>
      </c>
      <c r="BF93" s="12">
        <f>IFERROR(VLOOKUP(BE93,'CRUCE OPORTUNIDADES'!$C$10:$D$109,2,FALSE),"")</f>
        <v/>
      </c>
      <c r="BG93" s="12" t="n">
        <v>24.4300000000002</v>
      </c>
      <c r="BH93" s="12">
        <f>IFERROR(VLOOKUP(BG93,'CRUCE OPORTUNIDADES'!$C$10:$D$109,2,FALSE),"")</f>
        <v/>
      </c>
      <c r="BI93" s="12" t="n">
        <v>25.4300000000002</v>
      </c>
      <c r="BJ93" s="12">
        <f>IFERROR(VLOOKUP(BI93,'CRUCE OPORTUNIDADES'!$C$10:$D$109,2,FALSE),"")</f>
        <v/>
      </c>
    </row>
    <row r="94">
      <c r="N94" s="12">
        <f>IF(N95&lt;&gt;""," -O","")</f>
        <v/>
      </c>
      <c r="P94" s="12">
        <f>IF(P95&lt;&gt;""," -O","")</f>
        <v/>
      </c>
      <c r="R94" s="12">
        <f>IF(R95&lt;&gt;""," -O","")</f>
        <v/>
      </c>
      <c r="T94" s="12">
        <f>IF(T95&lt;&gt;""," -O","")</f>
        <v/>
      </c>
      <c r="V94" s="12">
        <f>IF(V95&lt;&gt;""," -O","")</f>
        <v/>
      </c>
      <c r="X94" s="12">
        <f>IF(X95&lt;&gt;""," -O","")</f>
        <v/>
      </c>
      <c r="Z94" s="12">
        <f>IF(Z95&lt;&gt;""," -O","")</f>
        <v/>
      </c>
      <c r="AB94" s="12">
        <f>IF(AB95&lt;&gt;""," -O","")</f>
        <v/>
      </c>
      <c r="AD94" s="12">
        <f>IF(AD95&lt;&gt;""," -O","")</f>
        <v/>
      </c>
      <c r="AF94" s="12">
        <f>IF(AF95&lt;&gt;""," -O","")</f>
        <v/>
      </c>
      <c r="AH94" s="12">
        <f>IF(AH95&lt;&gt;""," -O","")</f>
        <v/>
      </c>
      <c r="AJ94" s="12">
        <f>IF(AJ95&lt;&gt;""," -O","")</f>
        <v/>
      </c>
      <c r="AL94" s="12">
        <f>IF(AL95&lt;&gt;""," -O","")</f>
        <v/>
      </c>
      <c r="AN94" s="12">
        <f>IF(AN95&lt;&gt;""," -O","")</f>
        <v/>
      </c>
      <c r="AP94" s="12">
        <f>IF(AP95&lt;&gt;""," -O","")</f>
        <v/>
      </c>
      <c r="AR94" s="12">
        <f>IF(AR95&lt;&gt;""," -O","")</f>
        <v/>
      </c>
      <c r="AT94" s="12">
        <f>IF(AT95&lt;&gt;""," -O","")</f>
        <v/>
      </c>
      <c r="AV94" s="12">
        <f>IF(AV95&lt;&gt;""," -O","")</f>
        <v/>
      </c>
      <c r="AX94" s="12">
        <f>IF(AX95&lt;&gt;""," -O","")</f>
        <v/>
      </c>
      <c r="AZ94" s="12">
        <f>IF(AZ95&lt;&gt;""," -O","")</f>
        <v/>
      </c>
      <c r="BB94" s="12">
        <f>IF(BB95&lt;&gt;""," -O","")</f>
        <v/>
      </c>
      <c r="BD94" s="12">
        <f>IF(BD95&lt;&gt;""," -O","")</f>
        <v/>
      </c>
      <c r="BF94" s="12">
        <f>IF(BF95&lt;&gt;""," -O","")</f>
        <v/>
      </c>
      <c r="BH94" s="12">
        <f>IF(BH95&lt;&gt;""," -O","")</f>
        <v/>
      </c>
      <c r="BJ94" s="12">
        <f>IF(BJ95&lt;&gt;""," -O","")</f>
        <v/>
      </c>
    </row>
    <row r="95">
      <c r="M95" s="12" t="n">
        <v>1.44</v>
      </c>
      <c r="N95" s="12">
        <f>IFERROR(VLOOKUP(M95,'CRUCE OPORTUNIDADES'!$C$10:$D$109,2,FALSE),"")</f>
        <v/>
      </c>
      <c r="O95" s="12" t="n">
        <v>2.44000000000001</v>
      </c>
      <c r="P95" s="12">
        <f>IFERROR(VLOOKUP(O95,'CRUCE OPORTUNIDADES'!$C$10:$D$109,2,FALSE),"")</f>
        <v/>
      </c>
      <c r="Q95" s="12" t="n">
        <v>3.44000000000002</v>
      </c>
      <c r="R95" s="12">
        <f>IFERROR(VLOOKUP(Q95,'CRUCE OPORTUNIDADES'!$C$10:$D$109,2,FALSE),"")</f>
        <v/>
      </c>
      <c r="S95" s="12" t="n">
        <v>4.44000000000003</v>
      </c>
      <c r="T95" s="12">
        <f>IFERROR(VLOOKUP(S95,'CRUCE OPORTUNIDADES'!$C$10:$D$109,2,FALSE),"")</f>
        <v/>
      </c>
      <c r="U95" s="12" t="n">
        <v>5.44000000000004</v>
      </c>
      <c r="V95" s="12">
        <f>IFERROR(VLOOKUP(U95,'CRUCE OPORTUNIDADES'!$C$10:$D$109,2,FALSE),"")</f>
        <v/>
      </c>
      <c r="W95" s="12" t="n">
        <v>6.44000000000005</v>
      </c>
      <c r="X95" s="12">
        <f>IFERROR(VLOOKUP(W95,'CRUCE OPORTUNIDADES'!$C$10:$D$109,2,FALSE),"")</f>
        <v/>
      </c>
      <c r="Y95" s="12" t="n">
        <v>7.44000000000006</v>
      </c>
      <c r="Z95" s="12">
        <f>IFERROR(VLOOKUP(Y95,'CRUCE OPORTUNIDADES'!$C$10:$D$109,2,FALSE),"")</f>
        <v/>
      </c>
      <c r="AA95" s="12" t="n">
        <v>8.440000000000071</v>
      </c>
      <c r="AB95" s="12">
        <f>IFERROR(VLOOKUP(AA95,'CRUCE OPORTUNIDADES'!$C$10:$D$109,2,FALSE),"")</f>
        <v/>
      </c>
      <c r="AC95" s="12" t="n">
        <v>9.440000000000079</v>
      </c>
      <c r="AD95" s="12">
        <f>IFERROR(VLOOKUP(AC95,'CRUCE OPORTUNIDADES'!$C$10:$D$109,2,FALSE),"")</f>
        <v/>
      </c>
      <c r="AE95" s="12" t="n">
        <v>10.4400000000001</v>
      </c>
      <c r="AF95" s="12">
        <f>IFERROR(VLOOKUP(AE95,'CRUCE OPORTUNIDADES'!$C$10:$D$109,2,FALSE),"")</f>
        <v/>
      </c>
      <c r="AG95" s="12" t="n">
        <v>11.4400000000001</v>
      </c>
      <c r="AH95" s="12">
        <f>IFERROR(VLOOKUP(AG95,'CRUCE OPORTUNIDADES'!$C$10:$D$109,2,FALSE),"")</f>
        <v/>
      </c>
      <c r="AI95" s="12" t="n">
        <v>12.4400000000001</v>
      </c>
      <c r="AJ95" s="12">
        <f>IFERROR(VLOOKUP(AI95,'CRUCE OPORTUNIDADES'!$C$10:$D$109,2,FALSE),"")</f>
        <v/>
      </c>
      <c r="AK95" s="12" t="n">
        <v>13.4400000000001</v>
      </c>
      <c r="AL95" s="12">
        <f>IFERROR(VLOOKUP(AK95,'CRUCE OPORTUNIDADES'!$C$10:$D$109,2,FALSE),"")</f>
        <v/>
      </c>
      <c r="AM95" s="12" t="n">
        <v>14.4400000000001</v>
      </c>
      <c r="AN95" s="12">
        <f>IFERROR(VLOOKUP(AM95,'CRUCE OPORTUNIDADES'!$C$10:$D$109,2,FALSE),"")</f>
        <v/>
      </c>
      <c r="AO95" s="12" t="n">
        <v>15.4400000000001</v>
      </c>
      <c r="AP95" s="12">
        <f>IFERROR(VLOOKUP(AO95,'CRUCE OPORTUNIDADES'!$C$10:$D$109,2,FALSE),"")</f>
        <v/>
      </c>
      <c r="AQ95" s="12" t="n">
        <v>16.4400000000002</v>
      </c>
      <c r="AR95" s="12">
        <f>IFERROR(VLOOKUP(AQ95,'CRUCE OPORTUNIDADES'!$C$10:$D$109,2,FALSE),"")</f>
        <v/>
      </c>
      <c r="AS95" s="12" t="n">
        <v>17.4400000000002</v>
      </c>
      <c r="AT95" s="12">
        <f>IFERROR(VLOOKUP(AS95,'CRUCE OPORTUNIDADES'!$C$10:$D$109,2,FALSE),"")</f>
        <v/>
      </c>
      <c r="AU95" s="12" t="n">
        <v>18.4400000000002</v>
      </c>
      <c r="AV95" s="12">
        <f>IFERROR(VLOOKUP(AU95,'CRUCE OPORTUNIDADES'!$C$10:$D$109,2,FALSE),"")</f>
        <v/>
      </c>
      <c r="AW95" s="12" t="n">
        <v>19.4400000000002</v>
      </c>
      <c r="AX95" s="12">
        <f>IFERROR(VLOOKUP(AW95,'CRUCE OPORTUNIDADES'!$C$10:$D$109,2,FALSE),"")</f>
        <v/>
      </c>
      <c r="AY95" s="12" t="n">
        <v>20.4400000000002</v>
      </c>
      <c r="AZ95" s="12">
        <f>IFERROR(VLOOKUP(AY95,'CRUCE OPORTUNIDADES'!$C$10:$D$109,2,FALSE),"")</f>
        <v/>
      </c>
      <c r="BA95" s="12" t="n">
        <v>21.4400000000002</v>
      </c>
      <c r="BB95" s="12">
        <f>IFERROR(VLOOKUP(BA95,'CRUCE OPORTUNIDADES'!$C$10:$D$109,2,FALSE),"")</f>
        <v/>
      </c>
      <c r="BC95" s="12" t="n">
        <v>22.4400000000002</v>
      </c>
      <c r="BD95" s="12">
        <f>IFERROR(VLOOKUP(BC95,'CRUCE OPORTUNIDADES'!$C$10:$D$109,2,FALSE),"")</f>
        <v/>
      </c>
      <c r="BE95" s="12" t="n">
        <v>23.4400000000002</v>
      </c>
      <c r="BF95" s="12">
        <f>IFERROR(VLOOKUP(BE95,'CRUCE OPORTUNIDADES'!$C$10:$D$109,2,FALSE),"")</f>
        <v/>
      </c>
      <c r="BG95" s="12" t="n">
        <v>24.4400000000002</v>
      </c>
      <c r="BH95" s="12">
        <f>IFERROR(VLOOKUP(BG95,'CRUCE OPORTUNIDADES'!$C$10:$D$109,2,FALSE),"")</f>
        <v/>
      </c>
      <c r="BI95" s="12" t="n">
        <v>25.4400000000002</v>
      </c>
      <c r="BJ95" s="12">
        <f>IFERROR(VLOOKUP(BI95,'CRUCE OPORTUNIDADES'!$C$10:$D$109,2,FALSE),"")</f>
        <v/>
      </c>
    </row>
    <row r="96">
      <c r="N96" s="12">
        <f>IF(N97&lt;&gt;""," -O","")</f>
        <v/>
      </c>
      <c r="P96" s="12">
        <f>IF(P97&lt;&gt;""," -O","")</f>
        <v/>
      </c>
      <c r="R96" s="12">
        <f>IF(R97&lt;&gt;""," -O","")</f>
        <v/>
      </c>
      <c r="T96" s="12">
        <f>IF(T97&lt;&gt;""," -O","")</f>
        <v/>
      </c>
      <c r="V96" s="12">
        <f>IF(V97&lt;&gt;""," -O","")</f>
        <v/>
      </c>
      <c r="X96" s="12">
        <f>IF(X97&lt;&gt;""," -O","")</f>
        <v/>
      </c>
      <c r="Z96" s="12">
        <f>IF(Z97&lt;&gt;""," -O","")</f>
        <v/>
      </c>
      <c r="AB96" s="12">
        <f>IF(AB97&lt;&gt;""," -O","")</f>
        <v/>
      </c>
      <c r="AD96" s="12">
        <f>IF(AD97&lt;&gt;""," -O","")</f>
        <v/>
      </c>
      <c r="AF96" s="12">
        <f>IF(AF97&lt;&gt;""," -O","")</f>
        <v/>
      </c>
      <c r="AH96" s="12">
        <f>IF(AH97&lt;&gt;""," -O","")</f>
        <v/>
      </c>
      <c r="AJ96" s="12">
        <f>IF(AJ97&lt;&gt;""," -O","")</f>
        <v/>
      </c>
      <c r="AL96" s="12">
        <f>IF(AL97&lt;&gt;""," -O","")</f>
        <v/>
      </c>
      <c r="AN96" s="12">
        <f>IF(AN97&lt;&gt;""," -O","")</f>
        <v/>
      </c>
      <c r="AP96" s="12">
        <f>IF(AP97&lt;&gt;""," -O","")</f>
        <v/>
      </c>
      <c r="AR96" s="12">
        <f>IF(AR97&lt;&gt;""," -O","")</f>
        <v/>
      </c>
      <c r="AT96" s="12">
        <f>IF(AT97&lt;&gt;""," -O","")</f>
        <v/>
      </c>
      <c r="AV96" s="12">
        <f>IF(AV97&lt;&gt;""," -O","")</f>
        <v/>
      </c>
      <c r="AX96" s="12">
        <f>IF(AX97&lt;&gt;""," -O","")</f>
        <v/>
      </c>
      <c r="AZ96" s="12">
        <f>IF(AZ97&lt;&gt;""," -O","")</f>
        <v/>
      </c>
      <c r="BB96" s="12">
        <f>IF(BB97&lt;&gt;""," -O","")</f>
        <v/>
      </c>
      <c r="BD96" s="12">
        <f>IF(BD97&lt;&gt;""," -O","")</f>
        <v/>
      </c>
      <c r="BF96" s="12">
        <f>IF(BF97&lt;&gt;""," -O","")</f>
        <v/>
      </c>
      <c r="BH96" s="12">
        <f>IF(BH97&lt;&gt;""," -O","")</f>
        <v/>
      </c>
      <c r="BJ96" s="12">
        <f>IF(BJ97&lt;&gt;""," -O","")</f>
        <v/>
      </c>
    </row>
    <row r="97">
      <c r="M97" s="12" t="n">
        <v>1.45</v>
      </c>
      <c r="N97" s="12">
        <f>IFERROR(VLOOKUP(M97,'CRUCE OPORTUNIDADES'!$C$10:$D$109,2,FALSE),"")</f>
        <v/>
      </c>
      <c r="O97" s="12" t="n">
        <v>2.45000000000001</v>
      </c>
      <c r="P97" s="12">
        <f>IFERROR(VLOOKUP(O97,'CRUCE OPORTUNIDADES'!$C$10:$D$109,2,FALSE),"")</f>
        <v/>
      </c>
      <c r="Q97" s="12" t="n">
        <v>3.45000000000002</v>
      </c>
      <c r="R97" s="12">
        <f>IFERROR(VLOOKUP(Q97,'CRUCE OPORTUNIDADES'!$C$10:$D$109,2,FALSE),"")</f>
        <v/>
      </c>
      <c r="S97" s="12" t="n">
        <v>4.45000000000003</v>
      </c>
      <c r="T97" s="12">
        <f>IFERROR(VLOOKUP(S97,'CRUCE OPORTUNIDADES'!$C$10:$D$109,2,FALSE),"")</f>
        <v/>
      </c>
      <c r="U97" s="12" t="n">
        <v>5.45000000000004</v>
      </c>
      <c r="V97" s="12">
        <f>IFERROR(VLOOKUP(U97,'CRUCE OPORTUNIDADES'!$C$10:$D$109,2,FALSE),"")</f>
        <v/>
      </c>
      <c r="W97" s="12" t="n">
        <v>6.45000000000005</v>
      </c>
      <c r="X97" s="12">
        <f>IFERROR(VLOOKUP(W97,'CRUCE OPORTUNIDADES'!$C$10:$D$109,2,FALSE),"")</f>
        <v/>
      </c>
      <c r="Y97" s="12" t="n">
        <v>7.45000000000006</v>
      </c>
      <c r="Z97" s="12">
        <f>IFERROR(VLOOKUP(Y97,'CRUCE OPORTUNIDADES'!$C$10:$D$109,2,FALSE),"")</f>
        <v/>
      </c>
      <c r="AA97" s="12" t="n">
        <v>8.45000000000007</v>
      </c>
      <c r="AB97" s="12">
        <f>IFERROR(VLOOKUP(AA97,'CRUCE OPORTUNIDADES'!$C$10:$D$109,2,FALSE),"")</f>
        <v/>
      </c>
      <c r="AC97" s="12" t="n">
        <v>9.450000000000079</v>
      </c>
      <c r="AD97" s="12">
        <f>IFERROR(VLOOKUP(AC97,'CRUCE OPORTUNIDADES'!$C$10:$D$109,2,FALSE),"")</f>
        <v/>
      </c>
      <c r="AE97" s="12" t="n">
        <v>10.4500000000001</v>
      </c>
      <c r="AF97" s="12">
        <f>IFERROR(VLOOKUP(AE97,'CRUCE OPORTUNIDADES'!$C$10:$D$109,2,FALSE),"")</f>
        <v/>
      </c>
      <c r="AG97" s="12" t="n">
        <v>11.4500000000001</v>
      </c>
      <c r="AH97" s="12">
        <f>IFERROR(VLOOKUP(AG97,'CRUCE OPORTUNIDADES'!$C$10:$D$109,2,FALSE),"")</f>
        <v/>
      </c>
      <c r="AI97" s="12" t="n">
        <v>12.4500000000001</v>
      </c>
      <c r="AJ97" s="12">
        <f>IFERROR(VLOOKUP(AI97,'CRUCE OPORTUNIDADES'!$C$10:$D$109,2,FALSE),"")</f>
        <v/>
      </c>
      <c r="AK97" s="12" t="n">
        <v>13.4500000000001</v>
      </c>
      <c r="AL97" s="12">
        <f>IFERROR(VLOOKUP(AK97,'CRUCE OPORTUNIDADES'!$C$10:$D$109,2,FALSE),"")</f>
        <v/>
      </c>
      <c r="AM97" s="12" t="n">
        <v>14.4500000000001</v>
      </c>
      <c r="AN97" s="12">
        <f>IFERROR(VLOOKUP(AM97,'CRUCE OPORTUNIDADES'!$C$10:$D$109,2,FALSE),"")</f>
        <v/>
      </c>
      <c r="AO97" s="12" t="n">
        <v>15.4500000000001</v>
      </c>
      <c r="AP97" s="12">
        <f>IFERROR(VLOOKUP(AO97,'CRUCE OPORTUNIDADES'!$C$10:$D$109,2,FALSE),"")</f>
        <v/>
      </c>
      <c r="AQ97" s="12" t="n">
        <v>16.4500000000001</v>
      </c>
      <c r="AR97" s="12">
        <f>IFERROR(VLOOKUP(AQ97,'CRUCE OPORTUNIDADES'!$C$10:$D$109,2,FALSE),"")</f>
        <v/>
      </c>
      <c r="AS97" s="12" t="n">
        <v>17.4500000000002</v>
      </c>
      <c r="AT97" s="12">
        <f>IFERROR(VLOOKUP(AS97,'CRUCE OPORTUNIDADES'!$C$10:$D$109,2,FALSE),"")</f>
        <v/>
      </c>
      <c r="AU97" s="12" t="n">
        <v>18.4500000000002</v>
      </c>
      <c r="AV97" s="12">
        <f>IFERROR(VLOOKUP(AU97,'CRUCE OPORTUNIDADES'!$C$10:$D$109,2,FALSE),"")</f>
        <v/>
      </c>
      <c r="AW97" s="12" t="n">
        <v>19.4500000000002</v>
      </c>
      <c r="AX97" s="12">
        <f>IFERROR(VLOOKUP(AW97,'CRUCE OPORTUNIDADES'!$C$10:$D$109,2,FALSE),"")</f>
        <v/>
      </c>
      <c r="AY97" s="12" t="n">
        <v>20.4500000000002</v>
      </c>
      <c r="AZ97" s="12">
        <f>IFERROR(VLOOKUP(AY97,'CRUCE OPORTUNIDADES'!$C$10:$D$109,2,FALSE),"")</f>
        <v/>
      </c>
      <c r="BA97" s="12" t="n">
        <v>21.4500000000002</v>
      </c>
      <c r="BB97" s="12">
        <f>IFERROR(VLOOKUP(BA97,'CRUCE OPORTUNIDADES'!$C$10:$D$109,2,FALSE),"")</f>
        <v/>
      </c>
      <c r="BC97" s="12" t="n">
        <v>22.4500000000002</v>
      </c>
      <c r="BD97" s="12">
        <f>IFERROR(VLOOKUP(BC97,'CRUCE OPORTUNIDADES'!$C$10:$D$109,2,FALSE),"")</f>
        <v/>
      </c>
      <c r="BE97" s="12" t="n">
        <v>23.4500000000002</v>
      </c>
      <c r="BF97" s="12">
        <f>IFERROR(VLOOKUP(BE97,'CRUCE OPORTUNIDADES'!$C$10:$D$109,2,FALSE),"")</f>
        <v/>
      </c>
      <c r="BG97" s="12" t="n">
        <v>24.4500000000002</v>
      </c>
      <c r="BH97" s="12">
        <f>IFERROR(VLOOKUP(BG97,'CRUCE OPORTUNIDADES'!$C$10:$D$109,2,FALSE),"")</f>
        <v/>
      </c>
      <c r="BI97" s="12" t="n">
        <v>25.4500000000002</v>
      </c>
      <c r="BJ97" s="12">
        <f>IFERROR(VLOOKUP(BI97,'CRUCE OPORTUNIDADES'!$C$10:$D$109,2,FALSE),"")</f>
        <v/>
      </c>
    </row>
    <row r="98">
      <c r="N98" s="12">
        <f>IF(N99&lt;&gt;""," -O","")</f>
        <v/>
      </c>
      <c r="P98" s="12">
        <f>IF(P99&lt;&gt;""," -O","")</f>
        <v/>
      </c>
      <c r="R98" s="12">
        <f>IF(R99&lt;&gt;""," -O","")</f>
        <v/>
      </c>
      <c r="T98" s="12">
        <f>IF(T99&lt;&gt;""," -O","")</f>
        <v/>
      </c>
      <c r="V98" s="12">
        <f>IF(V99&lt;&gt;""," -O","")</f>
        <v/>
      </c>
      <c r="X98" s="12">
        <f>IF(X99&lt;&gt;""," -O","")</f>
        <v/>
      </c>
      <c r="Z98" s="12">
        <f>IF(Z99&lt;&gt;""," -O","")</f>
        <v/>
      </c>
      <c r="AB98" s="12">
        <f>IF(AB99&lt;&gt;""," -O","")</f>
        <v/>
      </c>
      <c r="AD98" s="12">
        <f>IF(AD99&lt;&gt;""," -O","")</f>
        <v/>
      </c>
      <c r="AF98" s="12">
        <f>IF(AF99&lt;&gt;""," -O","")</f>
        <v/>
      </c>
      <c r="AH98" s="12">
        <f>IF(AH99&lt;&gt;""," -O","")</f>
        <v/>
      </c>
      <c r="AJ98" s="12">
        <f>IF(AJ99&lt;&gt;""," -O","")</f>
        <v/>
      </c>
      <c r="AL98" s="12">
        <f>IF(AL99&lt;&gt;""," -O","")</f>
        <v/>
      </c>
      <c r="AN98" s="12">
        <f>IF(AN99&lt;&gt;""," -O","")</f>
        <v/>
      </c>
      <c r="AP98" s="12">
        <f>IF(AP99&lt;&gt;""," -O","")</f>
        <v/>
      </c>
      <c r="AR98" s="12">
        <f>IF(AR99&lt;&gt;""," -O","")</f>
        <v/>
      </c>
      <c r="AT98" s="12">
        <f>IF(AT99&lt;&gt;""," -O","")</f>
        <v/>
      </c>
      <c r="AV98" s="12">
        <f>IF(AV99&lt;&gt;""," -O","")</f>
        <v/>
      </c>
      <c r="AX98" s="12">
        <f>IF(AX99&lt;&gt;""," -O","")</f>
        <v/>
      </c>
      <c r="AZ98" s="12">
        <f>IF(AZ99&lt;&gt;""," -O","")</f>
        <v/>
      </c>
      <c r="BB98" s="12">
        <f>IF(BB99&lt;&gt;""," -O","")</f>
        <v/>
      </c>
      <c r="BD98" s="12">
        <f>IF(BD99&lt;&gt;""," -O","")</f>
        <v/>
      </c>
      <c r="BF98" s="12">
        <f>IF(BF99&lt;&gt;""," -O","")</f>
        <v/>
      </c>
      <c r="BH98" s="12">
        <f>IF(BH99&lt;&gt;""," -O","")</f>
        <v/>
      </c>
      <c r="BJ98" s="12">
        <f>IF(BJ99&lt;&gt;""," -O","")</f>
        <v/>
      </c>
    </row>
    <row r="99">
      <c r="M99" s="12" t="n">
        <v>1.46</v>
      </c>
      <c r="N99" s="12">
        <f>IFERROR(VLOOKUP(M99,'CRUCE OPORTUNIDADES'!$C$10:$D$109,2,FALSE),"")</f>
        <v/>
      </c>
      <c r="O99" s="12" t="n">
        <v>2.46000000000001</v>
      </c>
      <c r="P99" s="12">
        <f>IFERROR(VLOOKUP(O99,'CRUCE OPORTUNIDADES'!$C$10:$D$109,2,FALSE),"")</f>
        <v/>
      </c>
      <c r="Q99" s="12" t="n">
        <v>3.46000000000002</v>
      </c>
      <c r="R99" s="12">
        <f>IFERROR(VLOOKUP(Q99,'CRUCE OPORTUNIDADES'!$C$10:$D$109,2,FALSE),"")</f>
        <v/>
      </c>
      <c r="S99" s="12" t="n">
        <v>4.46000000000003</v>
      </c>
      <c r="T99" s="12">
        <f>IFERROR(VLOOKUP(S99,'CRUCE OPORTUNIDADES'!$C$10:$D$109,2,FALSE),"")</f>
        <v/>
      </c>
      <c r="U99" s="12" t="n">
        <v>5.46000000000004</v>
      </c>
      <c r="V99" s="12">
        <f>IFERROR(VLOOKUP(U99,'CRUCE OPORTUNIDADES'!$C$10:$D$109,2,FALSE),"")</f>
        <v/>
      </c>
      <c r="W99" s="12" t="n">
        <v>6.46000000000005</v>
      </c>
      <c r="X99" s="12">
        <f>IFERROR(VLOOKUP(W99,'CRUCE OPORTUNIDADES'!$C$10:$D$109,2,FALSE),"")</f>
        <v/>
      </c>
      <c r="Y99" s="12" t="n">
        <v>7.46000000000006</v>
      </c>
      <c r="Z99" s="12">
        <f>IFERROR(VLOOKUP(Y99,'CRUCE OPORTUNIDADES'!$C$10:$D$109,2,FALSE),"")</f>
        <v/>
      </c>
      <c r="AA99" s="12" t="n">
        <v>8.46000000000007</v>
      </c>
      <c r="AB99" s="12">
        <f>IFERROR(VLOOKUP(AA99,'CRUCE OPORTUNIDADES'!$C$10:$D$109,2,FALSE),"")</f>
        <v/>
      </c>
      <c r="AC99" s="12" t="n">
        <v>9.460000000000081</v>
      </c>
      <c r="AD99" s="12">
        <f>IFERROR(VLOOKUP(AC99,'CRUCE OPORTUNIDADES'!$C$10:$D$109,2,FALSE),"")</f>
        <v/>
      </c>
      <c r="AE99" s="12" t="n">
        <v>10.4600000000001</v>
      </c>
      <c r="AF99" s="12">
        <f>IFERROR(VLOOKUP(AE99,'CRUCE OPORTUNIDADES'!$C$10:$D$109,2,FALSE),"")</f>
        <v/>
      </c>
      <c r="AG99" s="12" t="n">
        <v>11.4600000000001</v>
      </c>
      <c r="AH99" s="12">
        <f>IFERROR(VLOOKUP(AG99,'CRUCE OPORTUNIDADES'!$C$10:$D$109,2,FALSE),"")</f>
        <v/>
      </c>
      <c r="AI99" s="12" t="n">
        <v>12.4600000000001</v>
      </c>
      <c r="AJ99" s="12">
        <f>IFERROR(VLOOKUP(AI99,'CRUCE OPORTUNIDADES'!$C$10:$D$109,2,FALSE),"")</f>
        <v/>
      </c>
      <c r="AK99" s="12" t="n">
        <v>13.4600000000001</v>
      </c>
      <c r="AL99" s="12">
        <f>IFERROR(VLOOKUP(AK99,'CRUCE OPORTUNIDADES'!$C$10:$D$109,2,FALSE),"")</f>
        <v/>
      </c>
      <c r="AM99" s="12" t="n">
        <v>14.4600000000001</v>
      </c>
      <c r="AN99" s="12">
        <f>IFERROR(VLOOKUP(AM99,'CRUCE OPORTUNIDADES'!$C$10:$D$109,2,FALSE),"")</f>
        <v/>
      </c>
      <c r="AO99" s="12" t="n">
        <v>15.4600000000001</v>
      </c>
      <c r="AP99" s="12">
        <f>IFERROR(VLOOKUP(AO99,'CRUCE OPORTUNIDADES'!$C$10:$D$109,2,FALSE),"")</f>
        <v/>
      </c>
      <c r="AQ99" s="12" t="n">
        <v>16.4600000000002</v>
      </c>
      <c r="AR99" s="12">
        <f>IFERROR(VLOOKUP(AQ99,'CRUCE OPORTUNIDADES'!$C$10:$D$109,2,FALSE),"")</f>
        <v/>
      </c>
      <c r="AS99" s="12" t="n">
        <v>17.4600000000002</v>
      </c>
      <c r="AT99" s="12">
        <f>IFERROR(VLOOKUP(AS99,'CRUCE OPORTUNIDADES'!$C$10:$D$109,2,FALSE),"")</f>
        <v/>
      </c>
      <c r="AU99" s="12" t="n">
        <v>18.4600000000002</v>
      </c>
      <c r="AV99" s="12">
        <f>IFERROR(VLOOKUP(AU99,'CRUCE OPORTUNIDADES'!$C$10:$D$109,2,FALSE),"")</f>
        <v/>
      </c>
      <c r="AW99" s="12" t="n">
        <v>19.4600000000002</v>
      </c>
      <c r="AX99" s="12">
        <f>IFERROR(VLOOKUP(AW99,'CRUCE OPORTUNIDADES'!$C$10:$D$109,2,FALSE),"")</f>
        <v/>
      </c>
      <c r="AY99" s="12" t="n">
        <v>20.4600000000002</v>
      </c>
      <c r="AZ99" s="12">
        <f>IFERROR(VLOOKUP(AY99,'CRUCE OPORTUNIDADES'!$C$10:$D$109,2,FALSE),"")</f>
        <v/>
      </c>
      <c r="BA99" s="12" t="n">
        <v>21.4600000000002</v>
      </c>
      <c r="BB99" s="12">
        <f>IFERROR(VLOOKUP(BA99,'CRUCE OPORTUNIDADES'!$C$10:$D$109,2,FALSE),"")</f>
        <v/>
      </c>
      <c r="BC99" s="12" t="n">
        <v>22.4600000000002</v>
      </c>
      <c r="BD99" s="12">
        <f>IFERROR(VLOOKUP(BC99,'CRUCE OPORTUNIDADES'!$C$10:$D$109,2,FALSE),"")</f>
        <v/>
      </c>
      <c r="BE99" s="12" t="n">
        <v>23.4600000000002</v>
      </c>
      <c r="BF99" s="12">
        <f>IFERROR(VLOOKUP(BE99,'CRUCE OPORTUNIDADES'!$C$10:$D$109,2,FALSE),"")</f>
        <v/>
      </c>
      <c r="BG99" s="12" t="n">
        <v>24.4600000000002</v>
      </c>
      <c r="BH99" s="12">
        <f>IFERROR(VLOOKUP(BG99,'CRUCE OPORTUNIDADES'!$C$10:$D$109,2,FALSE),"")</f>
        <v/>
      </c>
      <c r="BI99" s="12" t="n">
        <v>25.4600000000002</v>
      </c>
      <c r="BJ99" s="12">
        <f>IFERROR(VLOOKUP(BI99,'CRUCE OPORTUNIDADES'!$C$10:$D$109,2,FALSE),"")</f>
        <v/>
      </c>
    </row>
    <row r="100">
      <c r="N100" s="12">
        <f>IF(N101&lt;&gt;""," -O","")</f>
        <v/>
      </c>
      <c r="P100" s="12">
        <f>IF(P101&lt;&gt;""," -O","")</f>
        <v/>
      </c>
      <c r="R100" s="12">
        <f>IF(R101&lt;&gt;""," -O","")</f>
        <v/>
      </c>
      <c r="T100" s="12">
        <f>IF(T101&lt;&gt;""," -O","")</f>
        <v/>
      </c>
      <c r="V100" s="12">
        <f>IF(V101&lt;&gt;""," -O","")</f>
        <v/>
      </c>
      <c r="X100" s="12">
        <f>IF(X101&lt;&gt;""," -O","")</f>
        <v/>
      </c>
      <c r="Z100" s="12">
        <f>IF(Z101&lt;&gt;""," -O","")</f>
        <v/>
      </c>
      <c r="AB100" s="12">
        <f>IF(AB101&lt;&gt;""," -O","")</f>
        <v/>
      </c>
      <c r="AD100" s="12">
        <f>IF(AD101&lt;&gt;""," -O","")</f>
        <v/>
      </c>
      <c r="AF100" s="12">
        <f>IF(AF101&lt;&gt;""," -O","")</f>
        <v/>
      </c>
      <c r="AH100" s="12">
        <f>IF(AH101&lt;&gt;""," -O","")</f>
        <v/>
      </c>
      <c r="AJ100" s="12">
        <f>IF(AJ101&lt;&gt;""," -O","")</f>
        <v/>
      </c>
      <c r="AL100" s="12">
        <f>IF(AL101&lt;&gt;""," -O","")</f>
        <v/>
      </c>
      <c r="AN100" s="12">
        <f>IF(AN101&lt;&gt;""," -O","")</f>
        <v/>
      </c>
      <c r="AP100" s="12">
        <f>IF(AP101&lt;&gt;""," -O","")</f>
        <v/>
      </c>
      <c r="AR100" s="12">
        <f>IF(AR101&lt;&gt;""," -O","")</f>
        <v/>
      </c>
      <c r="AT100" s="12">
        <f>IF(AT101&lt;&gt;""," -O","")</f>
        <v/>
      </c>
      <c r="AV100" s="12">
        <f>IF(AV101&lt;&gt;""," -O","")</f>
        <v/>
      </c>
      <c r="AX100" s="12">
        <f>IF(AX101&lt;&gt;""," -O","")</f>
        <v/>
      </c>
      <c r="AZ100" s="12">
        <f>IF(AZ101&lt;&gt;""," -O","")</f>
        <v/>
      </c>
      <c r="BB100" s="12">
        <f>IF(BB101&lt;&gt;""," -O","")</f>
        <v/>
      </c>
      <c r="BD100" s="12">
        <f>IF(BD101&lt;&gt;""," -O","")</f>
        <v/>
      </c>
      <c r="BF100" s="12">
        <f>IF(BF101&lt;&gt;""," -O","")</f>
        <v/>
      </c>
      <c r="BH100" s="12">
        <f>IF(BH101&lt;&gt;""," -O","")</f>
        <v/>
      </c>
      <c r="BJ100" s="12">
        <f>IF(BJ101&lt;&gt;""," -O","")</f>
        <v/>
      </c>
    </row>
    <row r="101">
      <c r="M101" s="12" t="n">
        <v>1.47</v>
      </c>
      <c r="N101" s="12">
        <f>IFERROR(VLOOKUP(M101,'CRUCE OPORTUNIDADES'!$C$10:$D$109,2,FALSE),"")</f>
        <v/>
      </c>
      <c r="O101" s="12" t="n">
        <v>2.47000000000001</v>
      </c>
      <c r="P101" s="12">
        <f>IFERROR(VLOOKUP(O101,'CRUCE OPORTUNIDADES'!$C$10:$D$109,2,FALSE),"")</f>
        <v/>
      </c>
      <c r="Q101" s="12" t="n">
        <v>3.47000000000002</v>
      </c>
      <c r="R101" s="12">
        <f>IFERROR(VLOOKUP(Q101,'CRUCE OPORTUNIDADES'!$C$10:$D$109,2,FALSE),"")</f>
        <v/>
      </c>
      <c r="S101" s="12" t="n">
        <v>4.47000000000003</v>
      </c>
      <c r="T101" s="12">
        <f>IFERROR(VLOOKUP(S101,'CRUCE OPORTUNIDADES'!$C$10:$D$109,2,FALSE),"")</f>
        <v/>
      </c>
      <c r="U101" s="12" t="n">
        <v>5.47000000000004</v>
      </c>
      <c r="V101" s="12">
        <f>IFERROR(VLOOKUP(U101,'CRUCE OPORTUNIDADES'!$C$10:$D$109,2,FALSE),"")</f>
        <v/>
      </c>
      <c r="W101" s="12" t="n">
        <v>6.47000000000005</v>
      </c>
      <c r="X101" s="12">
        <f>IFERROR(VLOOKUP(W101,'CRUCE OPORTUNIDADES'!$C$10:$D$109,2,FALSE),"")</f>
        <v/>
      </c>
      <c r="Y101" s="12" t="n">
        <v>7.47000000000006</v>
      </c>
      <c r="Z101" s="12">
        <f>IFERROR(VLOOKUP(Y101,'CRUCE OPORTUNIDADES'!$C$10:$D$109,2,FALSE),"")</f>
        <v/>
      </c>
      <c r="AA101" s="12" t="n">
        <v>8.47000000000007</v>
      </c>
      <c r="AB101" s="12">
        <f>IFERROR(VLOOKUP(AA101,'CRUCE OPORTUNIDADES'!$C$10:$D$109,2,FALSE),"")</f>
        <v/>
      </c>
      <c r="AC101" s="12" t="n">
        <v>9.470000000000081</v>
      </c>
      <c r="AD101" s="12">
        <f>IFERROR(VLOOKUP(AC101,'CRUCE OPORTUNIDADES'!$C$10:$D$109,2,FALSE),"")</f>
        <v/>
      </c>
      <c r="AE101" s="12" t="n">
        <v>10.4700000000001</v>
      </c>
      <c r="AF101" s="12">
        <f>IFERROR(VLOOKUP(AE101,'CRUCE OPORTUNIDADES'!$C$10:$D$109,2,FALSE),"")</f>
        <v/>
      </c>
      <c r="AG101" s="12" t="n">
        <v>11.4700000000001</v>
      </c>
      <c r="AH101" s="12">
        <f>IFERROR(VLOOKUP(AG101,'CRUCE OPORTUNIDADES'!$C$10:$D$109,2,FALSE),"")</f>
        <v/>
      </c>
      <c r="AI101" s="12" t="n">
        <v>12.4700000000001</v>
      </c>
      <c r="AJ101" s="12">
        <f>IFERROR(VLOOKUP(AI101,'CRUCE OPORTUNIDADES'!$C$10:$D$109,2,FALSE),"")</f>
        <v/>
      </c>
      <c r="AK101" s="12" t="n">
        <v>13.4700000000001</v>
      </c>
      <c r="AL101" s="12">
        <f>IFERROR(VLOOKUP(AK101,'CRUCE OPORTUNIDADES'!$C$10:$D$109,2,FALSE),"")</f>
        <v/>
      </c>
      <c r="AM101" s="12" t="n">
        <v>14.4700000000001</v>
      </c>
      <c r="AN101" s="12">
        <f>IFERROR(VLOOKUP(AM101,'CRUCE OPORTUNIDADES'!$C$10:$D$109,2,FALSE),"")</f>
        <v/>
      </c>
      <c r="AO101" s="12" t="n">
        <v>15.4700000000001</v>
      </c>
      <c r="AP101" s="12">
        <f>IFERROR(VLOOKUP(AO101,'CRUCE OPORTUNIDADES'!$C$10:$D$109,2,FALSE),"")</f>
        <v/>
      </c>
      <c r="AQ101" s="12" t="n">
        <v>16.4700000000001</v>
      </c>
      <c r="AR101" s="12">
        <f>IFERROR(VLOOKUP(AQ101,'CRUCE OPORTUNIDADES'!$C$10:$D$109,2,FALSE),"")</f>
        <v/>
      </c>
      <c r="AS101" s="12" t="n">
        <v>17.4700000000002</v>
      </c>
      <c r="AT101" s="12">
        <f>IFERROR(VLOOKUP(AS101,'CRUCE OPORTUNIDADES'!$C$10:$D$109,2,FALSE),"")</f>
        <v/>
      </c>
      <c r="AU101" s="12" t="n">
        <v>18.4700000000002</v>
      </c>
      <c r="AV101" s="12">
        <f>IFERROR(VLOOKUP(AU101,'CRUCE OPORTUNIDADES'!$C$10:$D$109,2,FALSE),"")</f>
        <v/>
      </c>
      <c r="AW101" s="12" t="n">
        <v>19.4700000000002</v>
      </c>
      <c r="AX101" s="12">
        <f>IFERROR(VLOOKUP(AW101,'CRUCE OPORTUNIDADES'!$C$10:$D$109,2,FALSE),"")</f>
        <v/>
      </c>
      <c r="AY101" s="12" t="n">
        <v>20.4700000000002</v>
      </c>
      <c r="AZ101" s="12">
        <f>IFERROR(VLOOKUP(AY101,'CRUCE OPORTUNIDADES'!$C$10:$D$109,2,FALSE),"")</f>
        <v/>
      </c>
      <c r="BA101" s="12" t="n">
        <v>21.4700000000002</v>
      </c>
      <c r="BB101" s="12">
        <f>IFERROR(VLOOKUP(BA101,'CRUCE OPORTUNIDADES'!$C$10:$D$109,2,FALSE),"")</f>
        <v/>
      </c>
      <c r="BC101" s="12" t="n">
        <v>22.4700000000002</v>
      </c>
      <c r="BD101" s="12">
        <f>IFERROR(VLOOKUP(BC101,'CRUCE OPORTUNIDADES'!$C$10:$D$109,2,FALSE),"")</f>
        <v/>
      </c>
      <c r="BE101" s="12" t="n">
        <v>23.4700000000002</v>
      </c>
      <c r="BF101" s="12">
        <f>IFERROR(VLOOKUP(BE101,'CRUCE OPORTUNIDADES'!$C$10:$D$109,2,FALSE),"")</f>
        <v/>
      </c>
      <c r="BG101" s="12" t="n">
        <v>24.4700000000002</v>
      </c>
      <c r="BH101" s="12">
        <f>IFERROR(VLOOKUP(BG101,'CRUCE OPORTUNIDADES'!$C$10:$D$109,2,FALSE),"")</f>
        <v/>
      </c>
      <c r="BI101" s="12" t="n">
        <v>25.4700000000002</v>
      </c>
      <c r="BJ101" s="12">
        <f>IFERROR(VLOOKUP(BI101,'CRUCE OPORTUNIDADES'!$C$10:$D$109,2,FALSE),"")</f>
        <v/>
      </c>
    </row>
    <row r="102">
      <c r="N102" s="12">
        <f>IF(N103&lt;&gt;""," -O","")</f>
        <v/>
      </c>
      <c r="P102" s="12">
        <f>IF(P103&lt;&gt;""," -O","")</f>
        <v/>
      </c>
      <c r="R102" s="12">
        <f>IF(R103&lt;&gt;""," -O","")</f>
        <v/>
      </c>
      <c r="T102" s="12">
        <f>IF(T103&lt;&gt;""," -O","")</f>
        <v/>
      </c>
      <c r="V102" s="12">
        <f>IF(V103&lt;&gt;""," -O","")</f>
        <v/>
      </c>
      <c r="X102" s="12">
        <f>IF(X103&lt;&gt;""," -O","")</f>
        <v/>
      </c>
      <c r="Z102" s="12">
        <f>IF(Z103&lt;&gt;""," -O","")</f>
        <v/>
      </c>
      <c r="AB102" s="12">
        <f>IF(AB103&lt;&gt;""," -O","")</f>
        <v/>
      </c>
      <c r="AD102" s="12">
        <f>IF(AD103&lt;&gt;""," -O","")</f>
        <v/>
      </c>
      <c r="AF102" s="12">
        <f>IF(AF103&lt;&gt;""," -O","")</f>
        <v/>
      </c>
      <c r="AH102" s="12">
        <f>IF(AH103&lt;&gt;""," -O","")</f>
        <v/>
      </c>
      <c r="AJ102" s="12">
        <f>IF(AJ103&lt;&gt;""," -O","")</f>
        <v/>
      </c>
      <c r="AL102" s="12">
        <f>IF(AL103&lt;&gt;""," -O","")</f>
        <v/>
      </c>
      <c r="AN102" s="12">
        <f>IF(AN103&lt;&gt;""," -O","")</f>
        <v/>
      </c>
      <c r="AP102" s="12">
        <f>IF(AP103&lt;&gt;""," -O","")</f>
        <v/>
      </c>
      <c r="AR102" s="12">
        <f>IF(AR103&lt;&gt;""," -O","")</f>
        <v/>
      </c>
      <c r="AT102" s="12">
        <f>IF(AT103&lt;&gt;""," -O","")</f>
        <v/>
      </c>
      <c r="AV102" s="12">
        <f>IF(AV103&lt;&gt;""," -O","")</f>
        <v/>
      </c>
      <c r="AX102" s="12">
        <f>IF(AX103&lt;&gt;""," -O","")</f>
        <v/>
      </c>
      <c r="AZ102" s="12">
        <f>IF(AZ103&lt;&gt;""," -O","")</f>
        <v/>
      </c>
      <c r="BB102" s="12">
        <f>IF(BB103&lt;&gt;""," -O","")</f>
        <v/>
      </c>
      <c r="BD102" s="12">
        <f>IF(BD103&lt;&gt;""," -O","")</f>
        <v/>
      </c>
      <c r="BF102" s="12">
        <f>IF(BF103&lt;&gt;""," -O","")</f>
        <v/>
      </c>
      <c r="BH102" s="12">
        <f>IF(BH103&lt;&gt;""," -O","")</f>
        <v/>
      </c>
      <c r="BJ102" s="12">
        <f>IF(BJ103&lt;&gt;""," -O","")</f>
        <v/>
      </c>
    </row>
    <row r="103">
      <c r="M103" s="12" t="n">
        <v>1.48</v>
      </c>
      <c r="N103" s="12">
        <f>IFERROR(VLOOKUP(M103,'CRUCE OPORTUNIDADES'!$C$10:$D$109,2,FALSE),"")</f>
        <v/>
      </c>
      <c r="O103" s="12" t="n">
        <v>2.48000000000001</v>
      </c>
      <c r="P103" s="12">
        <f>IFERROR(VLOOKUP(O103,'CRUCE OPORTUNIDADES'!$C$10:$D$109,2,FALSE),"")</f>
        <v/>
      </c>
      <c r="Q103" s="12" t="n">
        <v>3.48000000000002</v>
      </c>
      <c r="R103" s="12">
        <f>IFERROR(VLOOKUP(Q103,'CRUCE OPORTUNIDADES'!$C$10:$D$109,2,FALSE),"")</f>
        <v/>
      </c>
      <c r="S103" s="12" t="n">
        <v>4.48000000000003</v>
      </c>
      <c r="T103" s="12">
        <f>IFERROR(VLOOKUP(S103,'CRUCE OPORTUNIDADES'!$C$10:$D$109,2,FALSE),"")</f>
        <v/>
      </c>
      <c r="U103" s="12" t="n">
        <v>5.48000000000004</v>
      </c>
      <c r="V103" s="12">
        <f>IFERROR(VLOOKUP(U103,'CRUCE OPORTUNIDADES'!$C$10:$D$109,2,FALSE),"")</f>
        <v/>
      </c>
      <c r="W103" s="12" t="n">
        <v>6.48000000000005</v>
      </c>
      <c r="X103" s="12">
        <f>IFERROR(VLOOKUP(W103,'CRUCE OPORTUNIDADES'!$C$10:$D$109,2,FALSE),"")</f>
        <v/>
      </c>
      <c r="Y103" s="12" t="n">
        <v>7.48000000000006</v>
      </c>
      <c r="Z103" s="12">
        <f>IFERROR(VLOOKUP(Y103,'CRUCE OPORTUNIDADES'!$C$10:$D$109,2,FALSE),"")</f>
        <v/>
      </c>
      <c r="AA103" s="12" t="n">
        <v>8.48000000000007</v>
      </c>
      <c r="AB103" s="12">
        <f>IFERROR(VLOOKUP(AA103,'CRUCE OPORTUNIDADES'!$C$10:$D$109,2,FALSE),"")</f>
        <v/>
      </c>
      <c r="AC103" s="12" t="n">
        <v>9.48000000000008</v>
      </c>
      <c r="AD103" s="12">
        <f>IFERROR(VLOOKUP(AC103,'CRUCE OPORTUNIDADES'!$C$10:$D$109,2,FALSE),"")</f>
        <v/>
      </c>
      <c r="AE103" s="12" t="n">
        <v>10.4800000000001</v>
      </c>
      <c r="AF103" s="12">
        <f>IFERROR(VLOOKUP(AE103,'CRUCE OPORTUNIDADES'!$C$10:$D$109,2,FALSE),"")</f>
        <v/>
      </c>
      <c r="AG103" s="12" t="n">
        <v>11.4800000000001</v>
      </c>
      <c r="AH103" s="12">
        <f>IFERROR(VLOOKUP(AG103,'CRUCE OPORTUNIDADES'!$C$10:$D$109,2,FALSE),"")</f>
        <v/>
      </c>
      <c r="AI103" s="12" t="n">
        <v>12.4800000000001</v>
      </c>
      <c r="AJ103" s="12">
        <f>IFERROR(VLOOKUP(AI103,'CRUCE OPORTUNIDADES'!$C$10:$D$109,2,FALSE),"")</f>
        <v/>
      </c>
      <c r="AK103" s="12" t="n">
        <v>13.4800000000001</v>
      </c>
      <c r="AL103" s="12">
        <f>IFERROR(VLOOKUP(AK103,'CRUCE OPORTUNIDADES'!$C$10:$D$109,2,FALSE),"")</f>
        <v/>
      </c>
      <c r="AM103" s="12" t="n">
        <v>14.4800000000001</v>
      </c>
      <c r="AN103" s="12">
        <f>IFERROR(VLOOKUP(AM103,'CRUCE OPORTUNIDADES'!$C$10:$D$109,2,FALSE),"")</f>
        <v/>
      </c>
      <c r="AO103" s="12" t="n">
        <v>15.4800000000001</v>
      </c>
      <c r="AP103" s="12">
        <f>IFERROR(VLOOKUP(AO103,'CRUCE OPORTUNIDADES'!$C$10:$D$109,2,FALSE),"")</f>
        <v/>
      </c>
      <c r="AQ103" s="12" t="n">
        <v>16.4800000000002</v>
      </c>
      <c r="AR103" s="12">
        <f>IFERROR(VLOOKUP(AQ103,'CRUCE OPORTUNIDADES'!$C$10:$D$109,2,FALSE),"")</f>
        <v/>
      </c>
      <c r="AS103" s="12" t="n">
        <v>17.4800000000002</v>
      </c>
      <c r="AT103" s="12">
        <f>IFERROR(VLOOKUP(AS103,'CRUCE OPORTUNIDADES'!$C$10:$D$109,2,FALSE),"")</f>
        <v/>
      </c>
      <c r="AU103" s="12" t="n">
        <v>18.4800000000002</v>
      </c>
      <c r="AV103" s="12">
        <f>IFERROR(VLOOKUP(AU103,'CRUCE OPORTUNIDADES'!$C$10:$D$109,2,FALSE),"")</f>
        <v/>
      </c>
      <c r="AW103" s="12" t="n">
        <v>19.4800000000002</v>
      </c>
      <c r="AX103" s="12">
        <f>IFERROR(VLOOKUP(AW103,'CRUCE OPORTUNIDADES'!$C$10:$D$109,2,FALSE),"")</f>
        <v/>
      </c>
      <c r="AY103" s="12" t="n">
        <v>20.4800000000002</v>
      </c>
      <c r="AZ103" s="12">
        <f>IFERROR(VLOOKUP(AY103,'CRUCE OPORTUNIDADES'!$C$10:$D$109,2,FALSE),"")</f>
        <v/>
      </c>
      <c r="BA103" s="12" t="n">
        <v>21.4800000000002</v>
      </c>
      <c r="BB103" s="12">
        <f>IFERROR(VLOOKUP(BA103,'CRUCE OPORTUNIDADES'!$C$10:$D$109,2,FALSE),"")</f>
        <v/>
      </c>
      <c r="BC103" s="12" t="n">
        <v>22.4800000000002</v>
      </c>
      <c r="BD103" s="12">
        <f>IFERROR(VLOOKUP(BC103,'CRUCE OPORTUNIDADES'!$C$10:$D$109,2,FALSE),"")</f>
        <v/>
      </c>
      <c r="BE103" s="12" t="n">
        <v>23.4800000000002</v>
      </c>
      <c r="BF103" s="12">
        <f>IFERROR(VLOOKUP(BE103,'CRUCE OPORTUNIDADES'!$C$10:$D$109,2,FALSE),"")</f>
        <v/>
      </c>
      <c r="BG103" s="12" t="n">
        <v>24.4800000000002</v>
      </c>
      <c r="BH103" s="12">
        <f>IFERROR(VLOOKUP(BG103,'CRUCE OPORTUNIDADES'!$C$10:$D$109,2,FALSE),"")</f>
        <v/>
      </c>
      <c r="BI103" s="12" t="n">
        <v>25.4800000000002</v>
      </c>
      <c r="BJ103" s="12">
        <f>IFERROR(VLOOKUP(BI103,'CRUCE OPORTUNIDADES'!$C$10:$D$109,2,FALSE),"")</f>
        <v/>
      </c>
    </row>
    <row r="104">
      <c r="N104" s="12">
        <f>IF(N105&lt;&gt;""," -O","")</f>
        <v/>
      </c>
      <c r="P104" s="12">
        <f>IF(P105&lt;&gt;""," -O","")</f>
        <v/>
      </c>
      <c r="R104" s="12">
        <f>IF(R105&lt;&gt;""," -O","")</f>
        <v/>
      </c>
      <c r="T104" s="12">
        <f>IF(T105&lt;&gt;""," -O","")</f>
        <v/>
      </c>
      <c r="V104" s="12">
        <f>IF(V105&lt;&gt;""," -O","")</f>
        <v/>
      </c>
      <c r="X104" s="12">
        <f>IF(X105&lt;&gt;""," -O","")</f>
        <v/>
      </c>
      <c r="Z104" s="12">
        <f>IF(Z105&lt;&gt;""," -O","")</f>
        <v/>
      </c>
      <c r="AB104" s="12">
        <f>IF(AB105&lt;&gt;""," -O","")</f>
        <v/>
      </c>
      <c r="AD104" s="12">
        <f>IF(AD105&lt;&gt;""," -O","")</f>
        <v/>
      </c>
      <c r="AF104" s="12">
        <f>IF(AF105&lt;&gt;""," -O","")</f>
        <v/>
      </c>
      <c r="AH104" s="12">
        <f>IF(AH105&lt;&gt;""," -O","")</f>
        <v/>
      </c>
      <c r="AJ104" s="12">
        <f>IF(AJ105&lt;&gt;""," -O","")</f>
        <v/>
      </c>
      <c r="AL104" s="12">
        <f>IF(AL105&lt;&gt;""," -O","")</f>
        <v/>
      </c>
      <c r="AN104" s="12">
        <f>IF(AN105&lt;&gt;""," -O","")</f>
        <v/>
      </c>
      <c r="AP104" s="12">
        <f>IF(AP105&lt;&gt;""," -O","")</f>
        <v/>
      </c>
      <c r="AR104" s="12">
        <f>IF(AR105&lt;&gt;""," -O","")</f>
        <v/>
      </c>
      <c r="AT104" s="12">
        <f>IF(AT105&lt;&gt;""," -O","")</f>
        <v/>
      </c>
      <c r="AV104" s="12">
        <f>IF(AV105&lt;&gt;""," -O","")</f>
        <v/>
      </c>
      <c r="AX104" s="12">
        <f>IF(AX105&lt;&gt;""," -O","")</f>
        <v/>
      </c>
      <c r="AZ104" s="12">
        <f>IF(AZ105&lt;&gt;""," -O","")</f>
        <v/>
      </c>
      <c r="BB104" s="12">
        <f>IF(BB105&lt;&gt;""," -O","")</f>
        <v/>
      </c>
      <c r="BD104" s="12">
        <f>IF(BD105&lt;&gt;""," -O","")</f>
        <v/>
      </c>
      <c r="BF104" s="12">
        <f>IF(BF105&lt;&gt;""," -O","")</f>
        <v/>
      </c>
      <c r="BH104" s="12">
        <f>IF(BH105&lt;&gt;""," -O","")</f>
        <v/>
      </c>
      <c r="BJ104" s="12">
        <f>IF(BJ105&lt;&gt;""," -O","")</f>
        <v/>
      </c>
    </row>
    <row r="105">
      <c r="M105" s="12" t="n">
        <v>1.49</v>
      </c>
      <c r="N105" s="12">
        <f>IFERROR(VLOOKUP(M105,'CRUCE OPORTUNIDADES'!$C$10:$D$109,2,FALSE),"")</f>
        <v/>
      </c>
      <c r="O105" s="12" t="n">
        <v>2.49000000000001</v>
      </c>
      <c r="P105" s="12">
        <f>IFERROR(VLOOKUP(O105,'CRUCE OPORTUNIDADES'!$C$10:$D$109,2,FALSE),"")</f>
        <v/>
      </c>
      <c r="Q105" s="12" t="n">
        <v>3.49000000000002</v>
      </c>
      <c r="R105" s="12">
        <f>IFERROR(VLOOKUP(Q105,'CRUCE OPORTUNIDADES'!$C$10:$D$109,2,FALSE),"")</f>
        <v/>
      </c>
      <c r="S105" s="12" t="n">
        <v>4.49000000000003</v>
      </c>
      <c r="T105" s="12">
        <f>IFERROR(VLOOKUP(S105,'CRUCE OPORTUNIDADES'!$C$10:$D$109,2,FALSE),"")</f>
        <v/>
      </c>
      <c r="U105" s="12" t="n">
        <v>5.49000000000004</v>
      </c>
      <c r="V105" s="12">
        <f>IFERROR(VLOOKUP(U105,'CRUCE OPORTUNIDADES'!$C$10:$D$109,2,FALSE),"")</f>
        <v/>
      </c>
      <c r="W105" s="12" t="n">
        <v>6.49000000000005</v>
      </c>
      <c r="X105" s="12">
        <f>IFERROR(VLOOKUP(W105,'CRUCE OPORTUNIDADES'!$C$10:$D$109,2,FALSE),"")</f>
        <v/>
      </c>
      <c r="Y105" s="12" t="n">
        <v>7.49000000000006</v>
      </c>
      <c r="Z105" s="12">
        <f>IFERROR(VLOOKUP(Y105,'CRUCE OPORTUNIDADES'!$C$10:$D$109,2,FALSE),"")</f>
        <v/>
      </c>
      <c r="AA105" s="12" t="n">
        <v>8.490000000000069</v>
      </c>
      <c r="AB105" s="12">
        <f>IFERROR(VLOOKUP(AA105,'CRUCE OPORTUNIDADES'!$C$10:$D$109,2,FALSE),"")</f>
        <v/>
      </c>
      <c r="AC105" s="12" t="n">
        <v>9.49000000000008</v>
      </c>
      <c r="AD105" s="12">
        <f>IFERROR(VLOOKUP(AC105,'CRUCE OPORTUNIDADES'!$C$10:$D$109,2,FALSE),"")</f>
        <v/>
      </c>
      <c r="AE105" s="12" t="n">
        <v>10.4900000000001</v>
      </c>
      <c r="AF105" s="12">
        <f>IFERROR(VLOOKUP(AE105,'CRUCE OPORTUNIDADES'!$C$10:$D$109,2,FALSE),"")</f>
        <v/>
      </c>
      <c r="AG105" s="12" t="n">
        <v>11.4900000000001</v>
      </c>
      <c r="AH105" s="12">
        <f>IFERROR(VLOOKUP(AG105,'CRUCE OPORTUNIDADES'!$C$10:$D$109,2,FALSE),"")</f>
        <v/>
      </c>
      <c r="AI105" s="12" t="n">
        <v>12.4900000000001</v>
      </c>
      <c r="AJ105" s="12">
        <f>IFERROR(VLOOKUP(AI105,'CRUCE OPORTUNIDADES'!$C$10:$D$109,2,FALSE),"")</f>
        <v/>
      </c>
      <c r="AK105" s="12" t="n">
        <v>13.4900000000001</v>
      </c>
      <c r="AL105" s="12">
        <f>IFERROR(VLOOKUP(AK105,'CRUCE OPORTUNIDADES'!$C$10:$D$109,2,FALSE),"")</f>
        <v/>
      </c>
      <c r="AM105" s="12" t="n">
        <v>14.4900000000001</v>
      </c>
      <c r="AN105" s="12">
        <f>IFERROR(VLOOKUP(AM105,'CRUCE OPORTUNIDADES'!$C$10:$D$109,2,FALSE),"")</f>
        <v/>
      </c>
      <c r="AO105" s="12" t="n">
        <v>15.4900000000001</v>
      </c>
      <c r="AP105" s="12">
        <f>IFERROR(VLOOKUP(AO105,'CRUCE OPORTUNIDADES'!$C$10:$D$109,2,FALSE),"")</f>
        <v/>
      </c>
      <c r="AQ105" s="12" t="n">
        <v>16.4900000000001</v>
      </c>
      <c r="AR105" s="12">
        <f>IFERROR(VLOOKUP(AQ105,'CRUCE OPORTUNIDADES'!$C$10:$D$109,2,FALSE),"")</f>
        <v/>
      </c>
      <c r="AS105" s="12" t="n">
        <v>17.4900000000002</v>
      </c>
      <c r="AT105" s="12">
        <f>IFERROR(VLOOKUP(AS105,'CRUCE OPORTUNIDADES'!$C$10:$D$109,2,FALSE),"")</f>
        <v/>
      </c>
      <c r="AU105" s="12" t="n">
        <v>18.4900000000002</v>
      </c>
      <c r="AV105" s="12">
        <f>IFERROR(VLOOKUP(AU105,'CRUCE OPORTUNIDADES'!$C$10:$D$109,2,FALSE),"")</f>
        <v/>
      </c>
      <c r="AW105" s="12" t="n">
        <v>19.4900000000002</v>
      </c>
      <c r="AX105" s="12">
        <f>IFERROR(VLOOKUP(AW105,'CRUCE OPORTUNIDADES'!$C$10:$D$109,2,FALSE),"")</f>
        <v/>
      </c>
      <c r="AY105" s="12" t="n">
        <v>20.4900000000002</v>
      </c>
      <c r="AZ105" s="12">
        <f>IFERROR(VLOOKUP(AY105,'CRUCE OPORTUNIDADES'!$C$10:$D$109,2,FALSE),"")</f>
        <v/>
      </c>
      <c r="BA105" s="12" t="n">
        <v>21.4900000000002</v>
      </c>
      <c r="BB105" s="12">
        <f>IFERROR(VLOOKUP(BA105,'CRUCE OPORTUNIDADES'!$C$10:$D$109,2,FALSE),"")</f>
        <v/>
      </c>
      <c r="BC105" s="12" t="n">
        <v>22.4900000000002</v>
      </c>
      <c r="BD105" s="12">
        <f>IFERROR(VLOOKUP(BC105,'CRUCE OPORTUNIDADES'!$C$10:$D$109,2,FALSE),"")</f>
        <v/>
      </c>
      <c r="BE105" s="12" t="n">
        <v>23.4900000000002</v>
      </c>
      <c r="BF105" s="12">
        <f>IFERROR(VLOOKUP(BE105,'CRUCE OPORTUNIDADES'!$C$10:$D$109,2,FALSE),"")</f>
        <v/>
      </c>
      <c r="BG105" s="12" t="n">
        <v>24.4900000000002</v>
      </c>
      <c r="BH105" s="12">
        <f>IFERROR(VLOOKUP(BG105,'CRUCE OPORTUNIDADES'!$C$10:$D$109,2,FALSE),"")</f>
        <v/>
      </c>
      <c r="BI105" s="12" t="n">
        <v>25.4900000000002</v>
      </c>
      <c r="BJ105" s="12">
        <f>IFERROR(VLOOKUP(BI105,'CRUCE OPORTUNIDADES'!$C$10:$D$109,2,FALSE),"")</f>
        <v/>
      </c>
    </row>
    <row r="106">
      <c r="N106" s="12">
        <f>IF(N107&lt;&gt;""," -O","")</f>
        <v/>
      </c>
      <c r="P106" s="12">
        <f>IF(P107&lt;&gt;""," -O","")</f>
        <v/>
      </c>
      <c r="R106" s="12">
        <f>IF(R107&lt;&gt;""," -O","")</f>
        <v/>
      </c>
      <c r="T106" s="12">
        <f>IF(T107&lt;&gt;""," -O","")</f>
        <v/>
      </c>
      <c r="V106" s="12">
        <f>IF(V107&lt;&gt;""," -O","")</f>
        <v/>
      </c>
      <c r="X106" s="12">
        <f>IF(X107&lt;&gt;""," -O","")</f>
        <v/>
      </c>
      <c r="Z106" s="12">
        <f>IF(Z107&lt;&gt;""," -O","")</f>
        <v/>
      </c>
      <c r="AB106" s="12">
        <f>IF(AB107&lt;&gt;""," -O","")</f>
        <v/>
      </c>
      <c r="AD106" s="12">
        <f>IF(AD107&lt;&gt;""," -O","")</f>
        <v/>
      </c>
      <c r="AF106" s="12">
        <f>IF(AF107&lt;&gt;""," -O","")</f>
        <v/>
      </c>
      <c r="AH106" s="12">
        <f>IF(AH107&lt;&gt;""," -O","")</f>
        <v/>
      </c>
      <c r="AJ106" s="12">
        <f>IF(AJ107&lt;&gt;""," -O","")</f>
        <v/>
      </c>
      <c r="AL106" s="12">
        <f>IF(AL107&lt;&gt;""," -O","")</f>
        <v/>
      </c>
      <c r="AN106" s="12">
        <f>IF(AN107&lt;&gt;""," -O","")</f>
        <v/>
      </c>
      <c r="AP106" s="12">
        <f>IF(AP107&lt;&gt;""," -O","")</f>
        <v/>
      </c>
      <c r="AR106" s="12">
        <f>IF(AR107&lt;&gt;""," -O","")</f>
        <v/>
      </c>
      <c r="AT106" s="12">
        <f>IF(AT107&lt;&gt;""," -O","")</f>
        <v/>
      </c>
      <c r="AV106" s="12">
        <f>IF(AV107&lt;&gt;""," -O","")</f>
        <v/>
      </c>
      <c r="AX106" s="12">
        <f>IF(AX107&lt;&gt;""," -O","")</f>
        <v/>
      </c>
      <c r="AZ106" s="12">
        <f>IF(AZ107&lt;&gt;""," -O","")</f>
        <v/>
      </c>
      <c r="BB106" s="12">
        <f>IF(BB107&lt;&gt;""," -O","")</f>
        <v/>
      </c>
      <c r="BD106" s="12">
        <f>IF(BD107&lt;&gt;""," -O","")</f>
        <v/>
      </c>
      <c r="BF106" s="12">
        <f>IF(BF107&lt;&gt;""," -O","")</f>
        <v/>
      </c>
      <c r="BH106" s="12">
        <f>IF(BH107&lt;&gt;""," -O","")</f>
        <v/>
      </c>
      <c r="BJ106" s="12">
        <f>IF(BJ107&lt;&gt;""," -O","")</f>
        <v/>
      </c>
    </row>
    <row r="107">
      <c r="M107" s="12" t="n">
        <v>1.5</v>
      </c>
      <c r="N107" s="12">
        <f>IFERROR(VLOOKUP(M107,'CRUCE OPORTUNIDADES'!$C$10:$D$109,2,FALSE),"")</f>
        <v/>
      </c>
      <c r="O107" s="12" t="n">
        <v>2.50000000000001</v>
      </c>
      <c r="P107" s="12">
        <f>IFERROR(VLOOKUP(O107,'CRUCE OPORTUNIDADES'!$C$10:$D$109,2,FALSE),"")</f>
        <v/>
      </c>
      <c r="Q107" s="12" t="n">
        <v>3.50000000000002</v>
      </c>
      <c r="R107" s="12">
        <f>IFERROR(VLOOKUP(Q107,'CRUCE OPORTUNIDADES'!$C$10:$D$109,2,FALSE),"")</f>
        <v/>
      </c>
      <c r="S107" s="12" t="n">
        <v>4.50000000000003</v>
      </c>
      <c r="T107" s="12">
        <f>IFERROR(VLOOKUP(S107,'CRUCE OPORTUNIDADES'!$C$10:$D$109,2,FALSE),"")</f>
        <v/>
      </c>
      <c r="U107" s="12" t="n">
        <v>5.50000000000004</v>
      </c>
      <c r="V107" s="12">
        <f>IFERROR(VLOOKUP(U107,'CRUCE OPORTUNIDADES'!$C$10:$D$109,2,FALSE),"")</f>
        <v/>
      </c>
      <c r="W107" s="12" t="n">
        <v>6.50000000000005</v>
      </c>
      <c r="X107" s="12">
        <f>IFERROR(VLOOKUP(W107,'CRUCE OPORTUNIDADES'!$C$10:$D$109,2,FALSE),"")</f>
        <v/>
      </c>
      <c r="Y107" s="12" t="n">
        <v>7.50000000000006</v>
      </c>
      <c r="Z107" s="12">
        <f>IFERROR(VLOOKUP(Y107,'CRUCE OPORTUNIDADES'!$C$10:$D$109,2,FALSE),"")</f>
        <v/>
      </c>
      <c r="AA107" s="12" t="n">
        <v>8.500000000000069</v>
      </c>
      <c r="AB107" s="12">
        <f>IFERROR(VLOOKUP(AA107,'CRUCE OPORTUNIDADES'!$C$10:$D$109,2,FALSE),"")</f>
        <v/>
      </c>
      <c r="AC107" s="12" t="n">
        <v>9.50000000000008</v>
      </c>
      <c r="AD107" s="12">
        <f>IFERROR(VLOOKUP(AC107,'CRUCE OPORTUNIDADES'!$C$10:$D$109,2,FALSE),"")</f>
        <v/>
      </c>
      <c r="AE107" s="12" t="n">
        <v>10.5000000000001</v>
      </c>
      <c r="AF107" s="12">
        <f>IFERROR(VLOOKUP(AE107,'CRUCE OPORTUNIDADES'!$C$10:$D$109,2,FALSE),"")</f>
        <v/>
      </c>
      <c r="AG107" s="12" t="n">
        <v>11.5000000000001</v>
      </c>
      <c r="AH107" s="12">
        <f>IFERROR(VLOOKUP(AG107,'CRUCE OPORTUNIDADES'!$C$10:$D$109,2,FALSE),"")</f>
        <v/>
      </c>
      <c r="AI107" s="12" t="n">
        <v>12.5000000000001</v>
      </c>
      <c r="AJ107" s="12">
        <f>IFERROR(VLOOKUP(AI107,'CRUCE OPORTUNIDADES'!$C$10:$D$109,2,FALSE),"")</f>
        <v/>
      </c>
      <c r="AK107" s="12" t="n">
        <v>13.5000000000001</v>
      </c>
      <c r="AL107" s="12">
        <f>IFERROR(VLOOKUP(AK107,'CRUCE OPORTUNIDADES'!$C$10:$D$109,2,FALSE),"")</f>
        <v/>
      </c>
      <c r="AM107" s="12" t="n">
        <v>14.5000000000001</v>
      </c>
      <c r="AN107" s="12">
        <f>IFERROR(VLOOKUP(AM107,'CRUCE OPORTUNIDADES'!$C$10:$D$109,2,FALSE),"")</f>
        <v/>
      </c>
      <c r="AO107" s="12" t="n">
        <v>15.5000000000001</v>
      </c>
      <c r="AP107" s="12">
        <f>IFERROR(VLOOKUP(AO107,'CRUCE OPORTUNIDADES'!$C$10:$D$109,2,FALSE),"")</f>
        <v/>
      </c>
      <c r="AQ107" s="12" t="n">
        <v>16.5000000000002</v>
      </c>
      <c r="AR107" s="12">
        <f>IFERROR(VLOOKUP(AQ107,'CRUCE OPORTUNIDADES'!$C$10:$D$109,2,FALSE),"")</f>
        <v/>
      </c>
      <c r="AS107" s="12" t="n">
        <v>17.5000000000002</v>
      </c>
      <c r="AT107" s="12">
        <f>IFERROR(VLOOKUP(AS107,'CRUCE OPORTUNIDADES'!$C$10:$D$109,2,FALSE),"")</f>
        <v/>
      </c>
      <c r="AU107" s="12" t="n">
        <v>18.5000000000002</v>
      </c>
      <c r="AV107" s="12">
        <f>IFERROR(VLOOKUP(AU107,'CRUCE OPORTUNIDADES'!$C$10:$D$109,2,FALSE),"")</f>
        <v/>
      </c>
      <c r="AW107" s="12" t="n">
        <v>19.5000000000002</v>
      </c>
      <c r="AX107" s="12">
        <f>IFERROR(VLOOKUP(AW107,'CRUCE OPORTUNIDADES'!$C$10:$D$109,2,FALSE),"")</f>
        <v/>
      </c>
      <c r="AY107" s="12" t="n">
        <v>20.5000000000002</v>
      </c>
      <c r="AZ107" s="12">
        <f>IFERROR(VLOOKUP(AY107,'CRUCE OPORTUNIDADES'!$C$10:$D$109,2,FALSE),"")</f>
        <v/>
      </c>
      <c r="BA107" s="12" t="n">
        <v>21.5000000000002</v>
      </c>
      <c r="BB107" s="12">
        <f>IFERROR(VLOOKUP(BA107,'CRUCE OPORTUNIDADES'!$C$10:$D$109,2,FALSE),"")</f>
        <v/>
      </c>
      <c r="BC107" s="12" t="n">
        <v>22.5000000000002</v>
      </c>
      <c r="BD107" s="12">
        <f>IFERROR(VLOOKUP(BC107,'CRUCE OPORTUNIDADES'!$C$10:$D$109,2,FALSE),"")</f>
        <v/>
      </c>
      <c r="BE107" s="12" t="n">
        <v>23.5000000000002</v>
      </c>
      <c r="BF107" s="12">
        <f>IFERROR(VLOOKUP(BE107,'CRUCE OPORTUNIDADES'!$C$10:$D$109,2,FALSE),"")</f>
        <v/>
      </c>
      <c r="BG107" s="12" t="n">
        <v>24.5000000000002</v>
      </c>
      <c r="BH107" s="12">
        <f>IFERROR(VLOOKUP(BG107,'CRUCE OPORTUNIDADES'!$C$10:$D$109,2,FALSE),"")</f>
        <v/>
      </c>
      <c r="BI107" s="12" t="n">
        <v>25.5000000000002</v>
      </c>
      <c r="BJ107" s="12">
        <f>IFERROR(VLOOKUP(BI107,'CRUCE OPORTUNIDADES'!$C$10:$D$109,2,FALSE),"")</f>
        <v/>
      </c>
    </row>
    <row r="108">
      <c r="N108" s="12">
        <f>IF(N109&lt;&gt;""," -O","")</f>
        <v/>
      </c>
      <c r="P108" s="12">
        <f>IF(P109&lt;&gt;""," -O","")</f>
        <v/>
      </c>
      <c r="R108" s="12">
        <f>IF(R109&lt;&gt;""," -O","")</f>
        <v/>
      </c>
      <c r="T108" s="12">
        <f>IF(T109&lt;&gt;""," -O","")</f>
        <v/>
      </c>
      <c r="V108" s="12">
        <f>IF(V109&lt;&gt;""," -O","")</f>
        <v/>
      </c>
      <c r="X108" s="12">
        <f>IF(X109&lt;&gt;""," -O","")</f>
        <v/>
      </c>
      <c r="Z108" s="12">
        <f>IF(Z109&lt;&gt;""," -O","")</f>
        <v/>
      </c>
      <c r="AB108" s="12">
        <f>IF(AB109&lt;&gt;""," -O","")</f>
        <v/>
      </c>
      <c r="AD108" s="12">
        <f>IF(AD109&lt;&gt;""," -O","")</f>
        <v/>
      </c>
      <c r="AF108" s="12">
        <f>IF(AF109&lt;&gt;""," -O","")</f>
        <v/>
      </c>
      <c r="AH108" s="12">
        <f>IF(AH109&lt;&gt;""," -O","")</f>
        <v/>
      </c>
      <c r="AJ108" s="12">
        <f>IF(AJ109&lt;&gt;""," -O","")</f>
        <v/>
      </c>
      <c r="AL108" s="12">
        <f>IF(AL109&lt;&gt;""," -O","")</f>
        <v/>
      </c>
      <c r="AN108" s="12">
        <f>IF(AN109&lt;&gt;""," -O","")</f>
        <v/>
      </c>
      <c r="AP108" s="12">
        <f>IF(AP109&lt;&gt;""," -O","")</f>
        <v/>
      </c>
      <c r="AR108" s="12">
        <f>IF(AR109&lt;&gt;""," -O","")</f>
        <v/>
      </c>
      <c r="AT108" s="12">
        <f>IF(AT109&lt;&gt;""," -O","")</f>
        <v/>
      </c>
      <c r="AV108" s="12">
        <f>IF(AV109&lt;&gt;""," -O","")</f>
        <v/>
      </c>
      <c r="AX108" s="12">
        <f>IF(AX109&lt;&gt;""," -O","")</f>
        <v/>
      </c>
      <c r="AZ108" s="12">
        <f>IF(AZ109&lt;&gt;""," -O","")</f>
        <v/>
      </c>
      <c r="BB108" s="12">
        <f>IF(BB109&lt;&gt;""," -O","")</f>
        <v/>
      </c>
      <c r="BD108" s="12">
        <f>IF(BD109&lt;&gt;""," -O","")</f>
        <v/>
      </c>
      <c r="BF108" s="12">
        <f>IF(BF109&lt;&gt;""," -O","")</f>
        <v/>
      </c>
      <c r="BH108" s="12">
        <f>IF(BH109&lt;&gt;""," -O","")</f>
        <v/>
      </c>
      <c r="BJ108" s="12">
        <f>IF(BJ109&lt;&gt;""," -O","")</f>
        <v/>
      </c>
    </row>
    <row r="109">
      <c r="M109" s="12" t="n">
        <v>1.51</v>
      </c>
      <c r="N109" s="12">
        <f>IFERROR(VLOOKUP(M109,'CRUCE OPORTUNIDADES'!$C$10:$D$109,2,FALSE),"")</f>
        <v/>
      </c>
      <c r="O109" s="12" t="n">
        <v>2.51000000000001</v>
      </c>
      <c r="P109" s="12">
        <f>IFERROR(VLOOKUP(O109,'CRUCE OPORTUNIDADES'!$C$10:$D$109,2,FALSE),"")</f>
        <v/>
      </c>
      <c r="Q109" s="12" t="n">
        <v>3.51000000000002</v>
      </c>
      <c r="R109" s="12">
        <f>IFERROR(VLOOKUP(Q109,'CRUCE OPORTUNIDADES'!$C$10:$D$109,2,FALSE),"")</f>
        <v/>
      </c>
      <c r="S109" s="12" t="n">
        <v>4.51000000000003</v>
      </c>
      <c r="T109" s="12">
        <f>IFERROR(VLOOKUP(S109,'CRUCE OPORTUNIDADES'!$C$10:$D$109,2,FALSE),"")</f>
        <v/>
      </c>
      <c r="U109" s="12" t="n">
        <v>5.51000000000004</v>
      </c>
      <c r="V109" s="12">
        <f>IFERROR(VLOOKUP(U109,'CRUCE OPORTUNIDADES'!$C$10:$D$109,2,FALSE),"")</f>
        <v/>
      </c>
      <c r="W109" s="12" t="n">
        <v>6.51000000000005</v>
      </c>
      <c r="X109" s="12">
        <f>IFERROR(VLOOKUP(W109,'CRUCE OPORTUNIDADES'!$C$10:$D$109,2,FALSE),"")</f>
        <v/>
      </c>
      <c r="Y109" s="12" t="n">
        <v>7.51000000000006</v>
      </c>
      <c r="Z109" s="12">
        <f>IFERROR(VLOOKUP(Y109,'CRUCE OPORTUNIDADES'!$C$10:$D$109,2,FALSE),"")</f>
        <v/>
      </c>
      <c r="AA109" s="12" t="n">
        <v>8.510000000000071</v>
      </c>
      <c r="AB109" s="12">
        <f>IFERROR(VLOOKUP(AA109,'CRUCE OPORTUNIDADES'!$C$10:$D$109,2,FALSE),"")</f>
        <v/>
      </c>
      <c r="AC109" s="12" t="n">
        <v>9.51000000000008</v>
      </c>
      <c r="AD109" s="12">
        <f>IFERROR(VLOOKUP(AC109,'CRUCE OPORTUNIDADES'!$C$10:$D$109,2,FALSE),"")</f>
        <v/>
      </c>
      <c r="AE109" s="12" t="n">
        <v>10.5100000000001</v>
      </c>
      <c r="AF109" s="12">
        <f>IFERROR(VLOOKUP(AE109,'CRUCE OPORTUNIDADES'!$C$10:$D$109,2,FALSE),"")</f>
        <v/>
      </c>
      <c r="AG109" s="12" t="n">
        <v>11.5100000000001</v>
      </c>
      <c r="AH109" s="12">
        <f>IFERROR(VLOOKUP(AG109,'CRUCE OPORTUNIDADES'!$C$10:$D$109,2,FALSE),"")</f>
        <v/>
      </c>
      <c r="AI109" s="12" t="n">
        <v>12.5100000000001</v>
      </c>
      <c r="AJ109" s="12">
        <f>IFERROR(VLOOKUP(AI109,'CRUCE OPORTUNIDADES'!$C$10:$D$109,2,FALSE),"")</f>
        <v/>
      </c>
      <c r="AK109" s="12" t="n">
        <v>13.5100000000001</v>
      </c>
      <c r="AL109" s="12">
        <f>IFERROR(VLOOKUP(AK109,'CRUCE OPORTUNIDADES'!$C$10:$D$109,2,FALSE),"")</f>
        <v/>
      </c>
      <c r="AM109" s="12" t="n">
        <v>14.5100000000001</v>
      </c>
      <c r="AN109" s="12">
        <f>IFERROR(VLOOKUP(AM109,'CRUCE OPORTUNIDADES'!$C$10:$D$109,2,FALSE),"")</f>
        <v/>
      </c>
      <c r="AO109" s="12" t="n">
        <v>15.5100000000001</v>
      </c>
      <c r="AP109" s="12">
        <f>IFERROR(VLOOKUP(AO109,'CRUCE OPORTUNIDADES'!$C$10:$D$109,2,FALSE),"")</f>
        <v/>
      </c>
      <c r="AQ109" s="12" t="n">
        <v>16.5100000000001</v>
      </c>
      <c r="AR109" s="12">
        <f>IFERROR(VLOOKUP(AQ109,'CRUCE OPORTUNIDADES'!$C$10:$D$109,2,FALSE),"")</f>
        <v/>
      </c>
      <c r="AS109" s="12" t="n">
        <v>17.5100000000002</v>
      </c>
      <c r="AT109" s="12">
        <f>IFERROR(VLOOKUP(AS109,'CRUCE OPORTUNIDADES'!$C$10:$D$109,2,FALSE),"")</f>
        <v/>
      </c>
      <c r="AU109" s="12" t="n">
        <v>18.5100000000002</v>
      </c>
      <c r="AV109" s="12">
        <f>IFERROR(VLOOKUP(AU109,'CRUCE OPORTUNIDADES'!$C$10:$D$109,2,FALSE),"")</f>
        <v/>
      </c>
      <c r="AW109" s="12" t="n">
        <v>19.5100000000002</v>
      </c>
      <c r="AX109" s="12">
        <f>IFERROR(VLOOKUP(AW109,'CRUCE OPORTUNIDADES'!$C$10:$D$109,2,FALSE),"")</f>
        <v/>
      </c>
      <c r="AY109" s="12" t="n">
        <v>20.5100000000002</v>
      </c>
      <c r="AZ109" s="12">
        <f>IFERROR(VLOOKUP(AY109,'CRUCE OPORTUNIDADES'!$C$10:$D$109,2,FALSE),"")</f>
        <v/>
      </c>
      <c r="BA109" s="12" t="n">
        <v>21.5100000000002</v>
      </c>
      <c r="BB109" s="12">
        <f>IFERROR(VLOOKUP(BA109,'CRUCE OPORTUNIDADES'!$C$10:$D$109,2,FALSE),"")</f>
        <v/>
      </c>
      <c r="BC109" s="12" t="n">
        <v>22.5100000000002</v>
      </c>
      <c r="BD109" s="12">
        <f>IFERROR(VLOOKUP(BC109,'CRUCE OPORTUNIDADES'!$C$10:$D$109,2,FALSE),"")</f>
        <v/>
      </c>
      <c r="BE109" s="12" t="n">
        <v>23.5100000000002</v>
      </c>
      <c r="BF109" s="12">
        <f>IFERROR(VLOOKUP(BE109,'CRUCE OPORTUNIDADES'!$C$10:$D$109,2,FALSE),"")</f>
        <v/>
      </c>
      <c r="BG109" s="12" t="n">
        <v>24.5100000000002</v>
      </c>
      <c r="BH109" s="12">
        <f>IFERROR(VLOOKUP(BG109,'CRUCE OPORTUNIDADES'!$C$10:$D$109,2,FALSE),"")</f>
        <v/>
      </c>
      <c r="BI109" s="12" t="n">
        <v>25.5100000000002</v>
      </c>
      <c r="BJ109" s="12">
        <f>IFERROR(VLOOKUP(BI109,'CRUCE OPORTUNIDADES'!$C$10:$D$109,2,FALSE),"")</f>
        <v/>
      </c>
    </row>
    <row r="110">
      <c r="N110" s="12">
        <f>IF(N111&lt;&gt;""," -O","")</f>
        <v/>
      </c>
      <c r="P110" s="12">
        <f>IF(P111&lt;&gt;""," -O","")</f>
        <v/>
      </c>
      <c r="R110" s="12">
        <f>IF(R111&lt;&gt;""," -O","")</f>
        <v/>
      </c>
      <c r="T110" s="12">
        <f>IF(T111&lt;&gt;""," -O","")</f>
        <v/>
      </c>
      <c r="V110" s="12">
        <f>IF(V111&lt;&gt;""," -O","")</f>
        <v/>
      </c>
      <c r="X110" s="12">
        <f>IF(X111&lt;&gt;""," -O","")</f>
        <v/>
      </c>
      <c r="Z110" s="12">
        <f>IF(Z111&lt;&gt;""," -O","")</f>
        <v/>
      </c>
      <c r="AB110" s="12">
        <f>IF(AB111&lt;&gt;""," -O","")</f>
        <v/>
      </c>
      <c r="AD110" s="12">
        <f>IF(AD111&lt;&gt;""," -O","")</f>
        <v/>
      </c>
      <c r="AF110" s="12">
        <f>IF(AF111&lt;&gt;""," -O","")</f>
        <v/>
      </c>
      <c r="AH110" s="12">
        <f>IF(AH111&lt;&gt;""," -O","")</f>
        <v/>
      </c>
      <c r="AJ110" s="12">
        <f>IF(AJ111&lt;&gt;""," -O","")</f>
        <v/>
      </c>
      <c r="AL110" s="12">
        <f>IF(AL111&lt;&gt;""," -O","")</f>
        <v/>
      </c>
      <c r="AN110" s="12">
        <f>IF(AN111&lt;&gt;""," -O","")</f>
        <v/>
      </c>
      <c r="AP110" s="12">
        <f>IF(AP111&lt;&gt;""," -O","")</f>
        <v/>
      </c>
      <c r="AR110" s="12">
        <f>IF(AR111&lt;&gt;""," -O","")</f>
        <v/>
      </c>
      <c r="AT110" s="12">
        <f>IF(AT111&lt;&gt;""," -O","")</f>
        <v/>
      </c>
      <c r="AV110" s="12">
        <f>IF(AV111&lt;&gt;""," -O","")</f>
        <v/>
      </c>
      <c r="AX110" s="12">
        <f>IF(AX111&lt;&gt;""," -O","")</f>
        <v/>
      </c>
      <c r="AZ110" s="12">
        <f>IF(AZ111&lt;&gt;""," -O","")</f>
        <v/>
      </c>
      <c r="BB110" s="12">
        <f>IF(BB111&lt;&gt;""," -O","")</f>
        <v/>
      </c>
      <c r="BD110" s="12">
        <f>IF(BD111&lt;&gt;""," -O","")</f>
        <v/>
      </c>
      <c r="BF110" s="12">
        <f>IF(BF111&lt;&gt;""," -O","")</f>
        <v/>
      </c>
      <c r="BH110" s="12">
        <f>IF(BH111&lt;&gt;""," -O","")</f>
        <v/>
      </c>
      <c r="BJ110" s="12">
        <f>IF(BJ111&lt;&gt;""," -O","")</f>
        <v/>
      </c>
    </row>
    <row r="111">
      <c r="M111" s="12" t="n">
        <v>1.52</v>
      </c>
      <c r="N111" s="12">
        <f>IFERROR(VLOOKUP(M111,'CRUCE OPORTUNIDADES'!$C$10:$D$109,2,FALSE),"")</f>
        <v/>
      </c>
      <c r="O111" s="12" t="n">
        <v>2.52000000000001</v>
      </c>
      <c r="P111" s="12">
        <f>IFERROR(VLOOKUP(O111,'CRUCE OPORTUNIDADES'!$C$10:$D$109,2,FALSE),"")</f>
        <v/>
      </c>
      <c r="Q111" s="12" t="n">
        <v>3.52000000000002</v>
      </c>
      <c r="R111" s="12">
        <f>IFERROR(VLOOKUP(Q111,'CRUCE OPORTUNIDADES'!$C$10:$D$109,2,FALSE),"")</f>
        <v/>
      </c>
      <c r="S111" s="12" t="n">
        <v>4.52000000000003</v>
      </c>
      <c r="T111" s="12">
        <f>IFERROR(VLOOKUP(S111,'CRUCE OPORTUNIDADES'!$C$10:$D$109,2,FALSE),"")</f>
        <v/>
      </c>
      <c r="U111" s="12" t="n">
        <v>5.52000000000004</v>
      </c>
      <c r="V111" s="12">
        <f>IFERROR(VLOOKUP(U111,'CRUCE OPORTUNIDADES'!$C$10:$D$109,2,FALSE),"")</f>
        <v/>
      </c>
      <c r="W111" s="12" t="n">
        <v>6.52000000000005</v>
      </c>
      <c r="X111" s="12">
        <f>IFERROR(VLOOKUP(W111,'CRUCE OPORTUNIDADES'!$C$10:$D$109,2,FALSE),"")</f>
        <v/>
      </c>
      <c r="Y111" s="12" t="n">
        <v>7.52000000000006</v>
      </c>
      <c r="Z111" s="12">
        <f>IFERROR(VLOOKUP(Y111,'CRUCE OPORTUNIDADES'!$C$10:$D$109,2,FALSE),"")</f>
        <v/>
      </c>
      <c r="AA111" s="12" t="n">
        <v>8.520000000000071</v>
      </c>
      <c r="AB111" s="12">
        <f>IFERROR(VLOOKUP(AA111,'CRUCE OPORTUNIDADES'!$C$10:$D$109,2,FALSE),"")</f>
        <v/>
      </c>
      <c r="AC111" s="12" t="n">
        <v>9.52000000000008</v>
      </c>
      <c r="AD111" s="12">
        <f>IFERROR(VLOOKUP(AC111,'CRUCE OPORTUNIDADES'!$C$10:$D$109,2,FALSE),"")</f>
        <v/>
      </c>
      <c r="AE111" s="12" t="n">
        <v>10.5200000000001</v>
      </c>
      <c r="AF111" s="12">
        <f>IFERROR(VLOOKUP(AE111,'CRUCE OPORTUNIDADES'!$C$10:$D$109,2,FALSE),"")</f>
        <v/>
      </c>
      <c r="AG111" s="12" t="n">
        <v>11.5200000000001</v>
      </c>
      <c r="AH111" s="12">
        <f>IFERROR(VLOOKUP(AG111,'CRUCE OPORTUNIDADES'!$C$10:$D$109,2,FALSE),"")</f>
        <v/>
      </c>
      <c r="AI111" s="12" t="n">
        <v>12.5200000000001</v>
      </c>
      <c r="AJ111" s="12">
        <f>IFERROR(VLOOKUP(AI111,'CRUCE OPORTUNIDADES'!$C$10:$D$109,2,FALSE),"")</f>
        <v/>
      </c>
      <c r="AK111" s="12" t="n">
        <v>13.5200000000001</v>
      </c>
      <c r="AL111" s="12">
        <f>IFERROR(VLOOKUP(AK111,'CRUCE OPORTUNIDADES'!$C$10:$D$109,2,FALSE),"")</f>
        <v/>
      </c>
      <c r="AM111" s="12" t="n">
        <v>14.5200000000001</v>
      </c>
      <c r="AN111" s="12">
        <f>IFERROR(VLOOKUP(AM111,'CRUCE OPORTUNIDADES'!$C$10:$D$109,2,FALSE),"")</f>
        <v/>
      </c>
      <c r="AO111" s="12" t="n">
        <v>15.5200000000001</v>
      </c>
      <c r="AP111" s="12">
        <f>IFERROR(VLOOKUP(AO111,'CRUCE OPORTUNIDADES'!$C$10:$D$109,2,FALSE),"")</f>
        <v/>
      </c>
      <c r="AQ111" s="12" t="n">
        <v>16.5200000000001</v>
      </c>
      <c r="AR111" s="12">
        <f>IFERROR(VLOOKUP(AQ111,'CRUCE OPORTUNIDADES'!$C$10:$D$109,2,FALSE),"")</f>
        <v/>
      </c>
      <c r="AS111" s="12" t="n">
        <v>17.5200000000002</v>
      </c>
      <c r="AT111" s="12">
        <f>IFERROR(VLOOKUP(AS111,'CRUCE OPORTUNIDADES'!$C$10:$D$109,2,FALSE),"")</f>
        <v/>
      </c>
      <c r="AU111" s="12" t="n">
        <v>18.5200000000002</v>
      </c>
      <c r="AV111" s="12">
        <f>IFERROR(VLOOKUP(AU111,'CRUCE OPORTUNIDADES'!$C$10:$D$109,2,FALSE),"")</f>
        <v/>
      </c>
      <c r="AW111" s="12" t="n">
        <v>19.5200000000002</v>
      </c>
      <c r="AX111" s="12">
        <f>IFERROR(VLOOKUP(AW111,'CRUCE OPORTUNIDADES'!$C$10:$D$109,2,FALSE),"")</f>
        <v/>
      </c>
      <c r="AY111" s="12" t="n">
        <v>20.5200000000002</v>
      </c>
      <c r="AZ111" s="12">
        <f>IFERROR(VLOOKUP(AY111,'CRUCE OPORTUNIDADES'!$C$10:$D$109,2,FALSE),"")</f>
        <v/>
      </c>
      <c r="BA111" s="12" t="n">
        <v>21.5200000000002</v>
      </c>
      <c r="BB111" s="12">
        <f>IFERROR(VLOOKUP(BA111,'CRUCE OPORTUNIDADES'!$C$10:$D$109,2,FALSE),"")</f>
        <v/>
      </c>
      <c r="BC111" s="12" t="n">
        <v>22.5200000000002</v>
      </c>
      <c r="BD111" s="12">
        <f>IFERROR(VLOOKUP(BC111,'CRUCE OPORTUNIDADES'!$C$10:$D$109,2,FALSE),"")</f>
        <v/>
      </c>
      <c r="BE111" s="12" t="n">
        <v>23.5200000000002</v>
      </c>
      <c r="BF111" s="12">
        <f>IFERROR(VLOOKUP(BE111,'CRUCE OPORTUNIDADES'!$C$10:$D$109,2,FALSE),"")</f>
        <v/>
      </c>
      <c r="BG111" s="12" t="n">
        <v>24.5200000000002</v>
      </c>
      <c r="BH111" s="12">
        <f>IFERROR(VLOOKUP(BG111,'CRUCE OPORTUNIDADES'!$C$10:$D$109,2,FALSE),"")</f>
        <v/>
      </c>
      <c r="BI111" s="12" t="n">
        <v>25.5200000000002</v>
      </c>
      <c r="BJ111" s="12">
        <f>IFERROR(VLOOKUP(BI111,'CRUCE OPORTUNIDADES'!$C$10:$D$109,2,FALSE),"")</f>
        <v/>
      </c>
    </row>
    <row r="112">
      <c r="N112" s="12">
        <f>IF(N113&lt;&gt;""," -O","")</f>
        <v/>
      </c>
      <c r="P112" s="12">
        <f>IF(P113&lt;&gt;""," -O","")</f>
        <v/>
      </c>
      <c r="R112" s="12">
        <f>IF(R113&lt;&gt;""," -O","")</f>
        <v/>
      </c>
      <c r="T112" s="12">
        <f>IF(T113&lt;&gt;""," -O","")</f>
        <v/>
      </c>
      <c r="V112" s="12">
        <f>IF(V113&lt;&gt;""," -O","")</f>
        <v/>
      </c>
      <c r="X112" s="12">
        <f>IF(X113&lt;&gt;""," -O","")</f>
        <v/>
      </c>
      <c r="Z112" s="12">
        <f>IF(Z113&lt;&gt;""," -O","")</f>
        <v/>
      </c>
      <c r="AB112" s="12">
        <f>IF(AB113&lt;&gt;""," -O","")</f>
        <v/>
      </c>
      <c r="AD112" s="12">
        <f>IF(AD113&lt;&gt;""," -O","")</f>
        <v/>
      </c>
      <c r="AF112" s="12">
        <f>IF(AF113&lt;&gt;""," -O","")</f>
        <v/>
      </c>
      <c r="AH112" s="12">
        <f>IF(AH113&lt;&gt;""," -O","")</f>
        <v/>
      </c>
      <c r="AJ112" s="12">
        <f>IF(AJ113&lt;&gt;""," -O","")</f>
        <v/>
      </c>
      <c r="AL112" s="12">
        <f>IF(AL113&lt;&gt;""," -O","")</f>
        <v/>
      </c>
      <c r="AN112" s="12">
        <f>IF(AN113&lt;&gt;""," -O","")</f>
        <v/>
      </c>
      <c r="AP112" s="12">
        <f>IF(AP113&lt;&gt;""," -O","")</f>
        <v/>
      </c>
      <c r="AR112" s="12">
        <f>IF(AR113&lt;&gt;""," -O","")</f>
        <v/>
      </c>
      <c r="AT112" s="12">
        <f>IF(AT113&lt;&gt;""," -O","")</f>
        <v/>
      </c>
      <c r="AV112" s="12">
        <f>IF(AV113&lt;&gt;""," -O","")</f>
        <v/>
      </c>
      <c r="AX112" s="12">
        <f>IF(AX113&lt;&gt;""," -O","")</f>
        <v/>
      </c>
      <c r="AZ112" s="12">
        <f>IF(AZ113&lt;&gt;""," -O","")</f>
        <v/>
      </c>
      <c r="BB112" s="12">
        <f>IF(BB113&lt;&gt;""," -O","")</f>
        <v/>
      </c>
      <c r="BD112" s="12">
        <f>IF(BD113&lt;&gt;""," -O","")</f>
        <v/>
      </c>
      <c r="BF112" s="12">
        <f>IF(BF113&lt;&gt;""," -O","")</f>
        <v/>
      </c>
      <c r="BH112" s="12">
        <f>IF(BH113&lt;&gt;""," -O","")</f>
        <v/>
      </c>
      <c r="BJ112" s="12">
        <f>IF(BJ113&lt;&gt;""," -O","")</f>
        <v/>
      </c>
    </row>
    <row r="113">
      <c r="M113" s="12" t="n">
        <v>1.53</v>
      </c>
      <c r="N113" s="12">
        <f>IFERROR(VLOOKUP(M113,'CRUCE OPORTUNIDADES'!$C$10:$D$109,2,FALSE),"")</f>
        <v/>
      </c>
      <c r="O113" s="12" t="n">
        <v>2.53000000000001</v>
      </c>
      <c r="P113" s="12">
        <f>IFERROR(VLOOKUP(O113,'CRUCE OPORTUNIDADES'!$C$10:$D$109,2,FALSE),"")</f>
        <v/>
      </c>
      <c r="Q113" s="12" t="n">
        <v>3.53000000000002</v>
      </c>
      <c r="R113" s="12">
        <f>IFERROR(VLOOKUP(Q113,'CRUCE OPORTUNIDADES'!$C$10:$D$109,2,FALSE),"")</f>
        <v/>
      </c>
      <c r="S113" s="12" t="n">
        <v>4.53000000000003</v>
      </c>
      <c r="T113" s="12">
        <f>IFERROR(VLOOKUP(S113,'CRUCE OPORTUNIDADES'!$C$10:$D$109,2,FALSE),"")</f>
        <v/>
      </c>
      <c r="U113" s="12" t="n">
        <v>5.53000000000004</v>
      </c>
      <c r="V113" s="12">
        <f>IFERROR(VLOOKUP(U113,'CRUCE OPORTUNIDADES'!$C$10:$D$109,2,FALSE),"")</f>
        <v/>
      </c>
      <c r="W113" s="12" t="n">
        <v>6.53000000000005</v>
      </c>
      <c r="X113" s="12">
        <f>IFERROR(VLOOKUP(W113,'CRUCE OPORTUNIDADES'!$C$10:$D$109,2,FALSE),"")</f>
        <v/>
      </c>
      <c r="Y113" s="12" t="n">
        <v>7.53000000000006</v>
      </c>
      <c r="Z113" s="12">
        <f>IFERROR(VLOOKUP(Y113,'CRUCE OPORTUNIDADES'!$C$10:$D$109,2,FALSE),"")</f>
        <v/>
      </c>
      <c r="AA113" s="12" t="n">
        <v>8.53000000000007</v>
      </c>
      <c r="AB113" s="12">
        <f>IFERROR(VLOOKUP(AA113,'CRUCE OPORTUNIDADES'!$C$10:$D$109,2,FALSE),"")</f>
        <v/>
      </c>
      <c r="AC113" s="12" t="n">
        <v>9.530000000000079</v>
      </c>
      <c r="AD113" s="12">
        <f>IFERROR(VLOOKUP(AC113,'CRUCE OPORTUNIDADES'!$C$10:$D$109,2,FALSE),"")</f>
        <v/>
      </c>
      <c r="AE113" s="12" t="n">
        <v>10.5300000000001</v>
      </c>
      <c r="AF113" s="12">
        <f>IFERROR(VLOOKUP(AE113,'CRUCE OPORTUNIDADES'!$C$10:$D$109,2,FALSE),"")</f>
        <v/>
      </c>
      <c r="AG113" s="12" t="n">
        <v>11.5300000000001</v>
      </c>
      <c r="AH113" s="12">
        <f>IFERROR(VLOOKUP(AG113,'CRUCE OPORTUNIDADES'!$C$10:$D$109,2,FALSE),"")</f>
        <v/>
      </c>
      <c r="AI113" s="12" t="n">
        <v>12.5300000000001</v>
      </c>
      <c r="AJ113" s="12">
        <f>IFERROR(VLOOKUP(AI113,'CRUCE OPORTUNIDADES'!$C$10:$D$109,2,FALSE),"")</f>
        <v/>
      </c>
      <c r="AK113" s="12" t="n">
        <v>13.5300000000001</v>
      </c>
      <c r="AL113" s="12">
        <f>IFERROR(VLOOKUP(AK113,'CRUCE OPORTUNIDADES'!$C$10:$D$109,2,FALSE),"")</f>
        <v/>
      </c>
      <c r="AM113" s="12" t="n">
        <v>14.5300000000001</v>
      </c>
      <c r="AN113" s="12">
        <f>IFERROR(VLOOKUP(AM113,'CRUCE OPORTUNIDADES'!$C$10:$D$109,2,FALSE),"")</f>
        <v/>
      </c>
      <c r="AO113" s="12" t="n">
        <v>15.5300000000001</v>
      </c>
      <c r="AP113" s="12">
        <f>IFERROR(VLOOKUP(AO113,'CRUCE OPORTUNIDADES'!$C$10:$D$109,2,FALSE),"")</f>
        <v/>
      </c>
      <c r="AQ113" s="12" t="n">
        <v>16.5300000000001</v>
      </c>
      <c r="AR113" s="12">
        <f>IFERROR(VLOOKUP(AQ113,'CRUCE OPORTUNIDADES'!$C$10:$D$109,2,FALSE),"")</f>
        <v/>
      </c>
      <c r="AS113" s="12" t="n">
        <v>17.5300000000002</v>
      </c>
      <c r="AT113" s="12">
        <f>IFERROR(VLOOKUP(AS113,'CRUCE OPORTUNIDADES'!$C$10:$D$109,2,FALSE),"")</f>
        <v/>
      </c>
      <c r="AU113" s="12" t="n">
        <v>18.5300000000002</v>
      </c>
      <c r="AV113" s="12">
        <f>IFERROR(VLOOKUP(AU113,'CRUCE OPORTUNIDADES'!$C$10:$D$109,2,FALSE),"")</f>
        <v/>
      </c>
      <c r="AW113" s="12" t="n">
        <v>19.5300000000002</v>
      </c>
      <c r="AX113" s="12">
        <f>IFERROR(VLOOKUP(AW113,'CRUCE OPORTUNIDADES'!$C$10:$D$109,2,FALSE),"")</f>
        <v/>
      </c>
      <c r="AY113" s="12" t="n">
        <v>20.5300000000002</v>
      </c>
      <c r="AZ113" s="12">
        <f>IFERROR(VLOOKUP(AY113,'CRUCE OPORTUNIDADES'!$C$10:$D$109,2,FALSE),"")</f>
        <v/>
      </c>
      <c r="BA113" s="12" t="n">
        <v>21.5300000000002</v>
      </c>
      <c r="BB113" s="12">
        <f>IFERROR(VLOOKUP(BA113,'CRUCE OPORTUNIDADES'!$C$10:$D$109,2,FALSE),"")</f>
        <v/>
      </c>
      <c r="BC113" s="12" t="n">
        <v>22.5300000000002</v>
      </c>
      <c r="BD113" s="12">
        <f>IFERROR(VLOOKUP(BC113,'CRUCE OPORTUNIDADES'!$C$10:$D$109,2,FALSE),"")</f>
        <v/>
      </c>
      <c r="BE113" s="12" t="n">
        <v>23.5300000000002</v>
      </c>
      <c r="BF113" s="12">
        <f>IFERROR(VLOOKUP(BE113,'CRUCE OPORTUNIDADES'!$C$10:$D$109,2,FALSE),"")</f>
        <v/>
      </c>
      <c r="BG113" s="12" t="n">
        <v>24.5300000000002</v>
      </c>
      <c r="BH113" s="12">
        <f>IFERROR(VLOOKUP(BG113,'CRUCE OPORTUNIDADES'!$C$10:$D$109,2,FALSE),"")</f>
        <v/>
      </c>
      <c r="BI113" s="12" t="n">
        <v>25.5300000000002</v>
      </c>
      <c r="BJ113" s="12">
        <f>IFERROR(VLOOKUP(BI113,'CRUCE OPORTUNIDADES'!$C$10:$D$109,2,FALSE),"")</f>
        <v/>
      </c>
    </row>
    <row r="114">
      <c r="N114" s="12">
        <f>IF(N115&lt;&gt;""," -O","")</f>
        <v/>
      </c>
      <c r="P114" s="12">
        <f>IF(P115&lt;&gt;""," -O","")</f>
        <v/>
      </c>
      <c r="R114" s="12">
        <f>IF(R115&lt;&gt;""," -O","")</f>
        <v/>
      </c>
      <c r="T114" s="12">
        <f>IF(T115&lt;&gt;""," -O","")</f>
        <v/>
      </c>
      <c r="V114" s="12">
        <f>IF(V115&lt;&gt;""," -O","")</f>
        <v/>
      </c>
      <c r="X114" s="12">
        <f>IF(X115&lt;&gt;""," -O","")</f>
        <v/>
      </c>
      <c r="Z114" s="12">
        <f>IF(Z115&lt;&gt;""," -O","")</f>
        <v/>
      </c>
      <c r="AB114" s="12">
        <f>IF(AB115&lt;&gt;""," -O","")</f>
        <v/>
      </c>
      <c r="AD114" s="12">
        <f>IF(AD115&lt;&gt;""," -O","")</f>
        <v/>
      </c>
      <c r="AF114" s="12">
        <f>IF(AF115&lt;&gt;""," -O","")</f>
        <v/>
      </c>
      <c r="AH114" s="12">
        <f>IF(AH115&lt;&gt;""," -O","")</f>
        <v/>
      </c>
      <c r="AJ114" s="12">
        <f>IF(AJ115&lt;&gt;""," -O","")</f>
        <v/>
      </c>
      <c r="AL114" s="12">
        <f>IF(AL115&lt;&gt;""," -O","")</f>
        <v/>
      </c>
      <c r="AN114" s="12">
        <f>IF(AN115&lt;&gt;""," -O","")</f>
        <v/>
      </c>
      <c r="AP114" s="12">
        <f>IF(AP115&lt;&gt;""," -O","")</f>
        <v/>
      </c>
      <c r="AR114" s="12">
        <f>IF(AR115&lt;&gt;""," -O","")</f>
        <v/>
      </c>
      <c r="AT114" s="12">
        <f>IF(AT115&lt;&gt;""," -O","")</f>
        <v/>
      </c>
      <c r="AV114" s="12">
        <f>IF(AV115&lt;&gt;""," -O","")</f>
        <v/>
      </c>
      <c r="AX114" s="12">
        <f>IF(AX115&lt;&gt;""," -O","")</f>
        <v/>
      </c>
      <c r="AZ114" s="12">
        <f>IF(AZ115&lt;&gt;""," -O","")</f>
        <v/>
      </c>
      <c r="BB114" s="12">
        <f>IF(BB115&lt;&gt;""," -O","")</f>
        <v/>
      </c>
      <c r="BD114" s="12">
        <f>IF(BD115&lt;&gt;""," -O","")</f>
        <v/>
      </c>
      <c r="BF114" s="12">
        <f>IF(BF115&lt;&gt;""," -O","")</f>
        <v/>
      </c>
      <c r="BH114" s="12">
        <f>IF(BH115&lt;&gt;""," -O","")</f>
        <v/>
      </c>
      <c r="BJ114" s="12">
        <f>IF(BJ115&lt;&gt;""," -O","")</f>
        <v/>
      </c>
    </row>
    <row r="115">
      <c r="M115" s="12" t="n">
        <v>1.54</v>
      </c>
      <c r="N115" s="12">
        <f>IFERROR(VLOOKUP(M115,'CRUCE OPORTUNIDADES'!$C$10:$D$109,2,FALSE),"")</f>
        <v/>
      </c>
      <c r="O115" s="12" t="n">
        <v>2.54000000000001</v>
      </c>
      <c r="P115" s="12">
        <f>IFERROR(VLOOKUP(O115,'CRUCE OPORTUNIDADES'!$C$10:$D$109,2,FALSE),"")</f>
        <v/>
      </c>
      <c r="Q115" s="12" t="n">
        <v>3.54000000000002</v>
      </c>
      <c r="R115" s="12">
        <f>IFERROR(VLOOKUP(Q115,'CRUCE OPORTUNIDADES'!$C$10:$D$109,2,FALSE),"")</f>
        <v/>
      </c>
      <c r="S115" s="12" t="n">
        <v>4.54000000000003</v>
      </c>
      <c r="T115" s="12">
        <f>IFERROR(VLOOKUP(S115,'CRUCE OPORTUNIDADES'!$C$10:$D$109,2,FALSE),"")</f>
        <v/>
      </c>
      <c r="U115" s="12" t="n">
        <v>5.54000000000004</v>
      </c>
      <c r="V115" s="12">
        <f>IFERROR(VLOOKUP(U115,'CRUCE OPORTUNIDADES'!$C$10:$D$109,2,FALSE),"")</f>
        <v/>
      </c>
      <c r="W115" s="12" t="n">
        <v>6.54000000000005</v>
      </c>
      <c r="X115" s="12">
        <f>IFERROR(VLOOKUP(W115,'CRUCE OPORTUNIDADES'!$C$10:$D$109,2,FALSE),"")</f>
        <v/>
      </c>
      <c r="Y115" s="12" t="n">
        <v>7.54000000000006</v>
      </c>
      <c r="Z115" s="12">
        <f>IFERROR(VLOOKUP(Y115,'CRUCE OPORTUNIDADES'!$C$10:$D$109,2,FALSE),"")</f>
        <v/>
      </c>
      <c r="AA115" s="12" t="n">
        <v>8.54000000000007</v>
      </c>
      <c r="AB115" s="12">
        <f>IFERROR(VLOOKUP(AA115,'CRUCE OPORTUNIDADES'!$C$10:$D$109,2,FALSE),"")</f>
        <v/>
      </c>
      <c r="AC115" s="12" t="n">
        <v>9.540000000000081</v>
      </c>
      <c r="AD115" s="12">
        <f>IFERROR(VLOOKUP(AC115,'CRUCE OPORTUNIDADES'!$C$10:$D$109,2,FALSE),"")</f>
        <v/>
      </c>
      <c r="AE115" s="12" t="n">
        <v>10.5400000000001</v>
      </c>
      <c r="AF115" s="12">
        <f>IFERROR(VLOOKUP(AE115,'CRUCE OPORTUNIDADES'!$C$10:$D$109,2,FALSE),"")</f>
        <v/>
      </c>
      <c r="AG115" s="12" t="n">
        <v>11.5400000000001</v>
      </c>
      <c r="AH115" s="12">
        <f>IFERROR(VLOOKUP(AG115,'CRUCE OPORTUNIDADES'!$C$10:$D$109,2,FALSE),"")</f>
        <v/>
      </c>
      <c r="AI115" s="12" t="n">
        <v>12.5400000000001</v>
      </c>
      <c r="AJ115" s="12">
        <f>IFERROR(VLOOKUP(AI115,'CRUCE OPORTUNIDADES'!$C$10:$D$109,2,FALSE),"")</f>
        <v/>
      </c>
      <c r="AK115" s="12" t="n">
        <v>13.5400000000001</v>
      </c>
      <c r="AL115" s="12">
        <f>IFERROR(VLOOKUP(AK115,'CRUCE OPORTUNIDADES'!$C$10:$D$109,2,FALSE),"")</f>
        <v/>
      </c>
      <c r="AM115" s="12" t="n">
        <v>14.5400000000001</v>
      </c>
      <c r="AN115" s="12">
        <f>IFERROR(VLOOKUP(AM115,'CRUCE OPORTUNIDADES'!$C$10:$D$109,2,FALSE),"")</f>
        <v/>
      </c>
      <c r="AO115" s="12" t="n">
        <v>15.5400000000001</v>
      </c>
      <c r="AP115" s="12">
        <f>IFERROR(VLOOKUP(AO115,'CRUCE OPORTUNIDADES'!$C$10:$D$109,2,FALSE),"")</f>
        <v/>
      </c>
      <c r="AQ115" s="12" t="n">
        <v>16.5400000000001</v>
      </c>
      <c r="AR115" s="12">
        <f>IFERROR(VLOOKUP(AQ115,'CRUCE OPORTUNIDADES'!$C$10:$D$109,2,FALSE),"")</f>
        <v/>
      </c>
      <c r="AS115" s="12" t="n">
        <v>17.5400000000002</v>
      </c>
      <c r="AT115" s="12">
        <f>IFERROR(VLOOKUP(AS115,'CRUCE OPORTUNIDADES'!$C$10:$D$109,2,FALSE),"")</f>
        <v/>
      </c>
      <c r="AU115" s="12" t="n">
        <v>18.5400000000002</v>
      </c>
      <c r="AV115" s="12">
        <f>IFERROR(VLOOKUP(AU115,'CRUCE OPORTUNIDADES'!$C$10:$D$109,2,FALSE),"")</f>
        <v/>
      </c>
      <c r="AW115" s="12" t="n">
        <v>19.5400000000002</v>
      </c>
      <c r="AX115" s="12">
        <f>IFERROR(VLOOKUP(AW115,'CRUCE OPORTUNIDADES'!$C$10:$D$109,2,FALSE),"")</f>
        <v/>
      </c>
      <c r="AY115" s="12" t="n">
        <v>20.5400000000002</v>
      </c>
      <c r="AZ115" s="12">
        <f>IFERROR(VLOOKUP(AY115,'CRUCE OPORTUNIDADES'!$C$10:$D$109,2,FALSE),"")</f>
        <v/>
      </c>
      <c r="BA115" s="12" t="n">
        <v>21.5400000000002</v>
      </c>
      <c r="BB115" s="12">
        <f>IFERROR(VLOOKUP(BA115,'CRUCE OPORTUNIDADES'!$C$10:$D$109,2,FALSE),"")</f>
        <v/>
      </c>
      <c r="BC115" s="12" t="n">
        <v>22.5400000000002</v>
      </c>
      <c r="BD115" s="12">
        <f>IFERROR(VLOOKUP(BC115,'CRUCE OPORTUNIDADES'!$C$10:$D$109,2,FALSE),"")</f>
        <v/>
      </c>
      <c r="BE115" s="12" t="n">
        <v>23.5400000000002</v>
      </c>
      <c r="BF115" s="12">
        <f>IFERROR(VLOOKUP(BE115,'CRUCE OPORTUNIDADES'!$C$10:$D$109,2,FALSE),"")</f>
        <v/>
      </c>
      <c r="BG115" s="12" t="n">
        <v>24.5400000000002</v>
      </c>
      <c r="BH115" s="12">
        <f>IFERROR(VLOOKUP(BG115,'CRUCE OPORTUNIDADES'!$C$10:$D$109,2,FALSE),"")</f>
        <v/>
      </c>
      <c r="BI115" s="12" t="n">
        <v>25.5400000000002</v>
      </c>
      <c r="BJ115" s="12">
        <f>IFERROR(VLOOKUP(BI115,'CRUCE OPORTUNIDADES'!$C$10:$D$109,2,FALSE),"")</f>
        <v/>
      </c>
    </row>
    <row r="116">
      <c r="N116" s="12">
        <f>IF(N117&lt;&gt;""," -O","")</f>
        <v/>
      </c>
      <c r="P116" s="12">
        <f>IF(P117&lt;&gt;""," -O","")</f>
        <v/>
      </c>
      <c r="R116" s="12">
        <f>IF(R117&lt;&gt;""," -O","")</f>
        <v/>
      </c>
      <c r="T116" s="12">
        <f>IF(T117&lt;&gt;""," -O","")</f>
        <v/>
      </c>
      <c r="V116" s="12">
        <f>IF(V117&lt;&gt;""," -O","")</f>
        <v/>
      </c>
      <c r="X116" s="12">
        <f>IF(X117&lt;&gt;""," -O","")</f>
        <v/>
      </c>
      <c r="Z116" s="12">
        <f>IF(Z117&lt;&gt;""," -O","")</f>
        <v/>
      </c>
      <c r="AB116" s="12">
        <f>IF(AB117&lt;&gt;""," -O","")</f>
        <v/>
      </c>
      <c r="AD116" s="12">
        <f>IF(AD117&lt;&gt;""," -O","")</f>
        <v/>
      </c>
      <c r="AF116" s="12">
        <f>IF(AF117&lt;&gt;""," -O","")</f>
        <v/>
      </c>
      <c r="AH116" s="12">
        <f>IF(AH117&lt;&gt;""," -O","")</f>
        <v/>
      </c>
      <c r="AJ116" s="12">
        <f>IF(AJ117&lt;&gt;""," -O","")</f>
        <v/>
      </c>
      <c r="AL116" s="12">
        <f>IF(AL117&lt;&gt;""," -O","")</f>
        <v/>
      </c>
      <c r="AN116" s="12">
        <f>IF(AN117&lt;&gt;""," -O","")</f>
        <v/>
      </c>
      <c r="AP116" s="12">
        <f>IF(AP117&lt;&gt;""," -O","")</f>
        <v/>
      </c>
      <c r="AR116" s="12">
        <f>IF(AR117&lt;&gt;""," -O","")</f>
        <v/>
      </c>
      <c r="AT116" s="12">
        <f>IF(AT117&lt;&gt;""," -O","")</f>
        <v/>
      </c>
      <c r="AV116" s="12">
        <f>IF(AV117&lt;&gt;""," -O","")</f>
        <v/>
      </c>
      <c r="AX116" s="12">
        <f>IF(AX117&lt;&gt;""," -O","")</f>
        <v/>
      </c>
      <c r="AZ116" s="12">
        <f>IF(AZ117&lt;&gt;""," -O","")</f>
        <v/>
      </c>
      <c r="BB116" s="12">
        <f>IF(BB117&lt;&gt;""," -O","")</f>
        <v/>
      </c>
      <c r="BD116" s="12">
        <f>IF(BD117&lt;&gt;""," -O","")</f>
        <v/>
      </c>
      <c r="BF116" s="12">
        <f>IF(BF117&lt;&gt;""," -O","")</f>
        <v/>
      </c>
      <c r="BH116" s="12">
        <f>IF(BH117&lt;&gt;""," -O","")</f>
        <v/>
      </c>
      <c r="BJ116" s="12">
        <f>IF(BJ117&lt;&gt;""," -O","")</f>
        <v/>
      </c>
    </row>
    <row r="117">
      <c r="M117" s="12" t="n">
        <v>1.55</v>
      </c>
      <c r="N117" s="12">
        <f>IFERROR(VLOOKUP(M117,'CRUCE OPORTUNIDADES'!$C$10:$D$109,2,FALSE),"")</f>
        <v/>
      </c>
      <c r="O117" s="12" t="n">
        <v>2.55000000000001</v>
      </c>
      <c r="P117" s="12">
        <f>IFERROR(VLOOKUP(O117,'CRUCE OPORTUNIDADES'!$C$10:$D$109,2,FALSE),"")</f>
        <v/>
      </c>
      <c r="Q117" s="12" t="n">
        <v>3.55000000000002</v>
      </c>
      <c r="R117" s="12">
        <f>IFERROR(VLOOKUP(Q117,'CRUCE OPORTUNIDADES'!$C$10:$D$109,2,FALSE),"")</f>
        <v/>
      </c>
      <c r="S117" s="12" t="n">
        <v>4.55000000000003</v>
      </c>
      <c r="T117" s="12">
        <f>IFERROR(VLOOKUP(S117,'CRUCE OPORTUNIDADES'!$C$10:$D$109,2,FALSE),"")</f>
        <v/>
      </c>
      <c r="U117" s="12" t="n">
        <v>5.55000000000004</v>
      </c>
      <c r="V117" s="12">
        <f>IFERROR(VLOOKUP(U117,'CRUCE OPORTUNIDADES'!$C$10:$D$109,2,FALSE),"")</f>
        <v/>
      </c>
      <c r="W117" s="12" t="n">
        <v>6.55000000000005</v>
      </c>
      <c r="X117" s="12">
        <f>IFERROR(VLOOKUP(W117,'CRUCE OPORTUNIDADES'!$C$10:$D$109,2,FALSE),"")</f>
        <v/>
      </c>
      <c r="Y117" s="12" t="n">
        <v>7.55000000000006</v>
      </c>
      <c r="Z117" s="12">
        <f>IFERROR(VLOOKUP(Y117,'CRUCE OPORTUNIDADES'!$C$10:$D$109,2,FALSE),"")</f>
        <v/>
      </c>
      <c r="AA117" s="12" t="n">
        <v>8.55000000000007</v>
      </c>
      <c r="AB117" s="12">
        <f>IFERROR(VLOOKUP(AA117,'CRUCE OPORTUNIDADES'!$C$10:$D$109,2,FALSE),"")</f>
        <v/>
      </c>
      <c r="AC117" s="12" t="n">
        <v>9.550000000000081</v>
      </c>
      <c r="AD117" s="12">
        <f>IFERROR(VLOOKUP(AC117,'CRUCE OPORTUNIDADES'!$C$10:$D$109,2,FALSE),"")</f>
        <v/>
      </c>
      <c r="AE117" s="12" t="n">
        <v>10.5500000000001</v>
      </c>
      <c r="AF117" s="12">
        <f>IFERROR(VLOOKUP(AE117,'CRUCE OPORTUNIDADES'!$C$10:$D$109,2,FALSE),"")</f>
        <v/>
      </c>
      <c r="AG117" s="12" t="n">
        <v>11.5500000000001</v>
      </c>
      <c r="AH117" s="12">
        <f>IFERROR(VLOOKUP(AG117,'CRUCE OPORTUNIDADES'!$C$10:$D$109,2,FALSE),"")</f>
        <v/>
      </c>
      <c r="AI117" s="12" t="n">
        <v>12.5500000000001</v>
      </c>
      <c r="AJ117" s="12">
        <f>IFERROR(VLOOKUP(AI117,'CRUCE OPORTUNIDADES'!$C$10:$D$109,2,FALSE),"")</f>
        <v/>
      </c>
      <c r="AK117" s="12" t="n">
        <v>13.5500000000001</v>
      </c>
      <c r="AL117" s="12">
        <f>IFERROR(VLOOKUP(AK117,'CRUCE OPORTUNIDADES'!$C$10:$D$109,2,FALSE),"")</f>
        <v/>
      </c>
      <c r="AM117" s="12" t="n">
        <v>14.5500000000001</v>
      </c>
      <c r="AN117" s="12">
        <f>IFERROR(VLOOKUP(AM117,'CRUCE OPORTUNIDADES'!$C$10:$D$109,2,FALSE),"")</f>
        <v/>
      </c>
      <c r="AO117" s="12" t="n">
        <v>15.5500000000001</v>
      </c>
      <c r="AP117" s="12">
        <f>IFERROR(VLOOKUP(AO117,'CRUCE OPORTUNIDADES'!$C$10:$D$109,2,FALSE),"")</f>
        <v/>
      </c>
      <c r="AQ117" s="12" t="n">
        <v>16.5500000000001</v>
      </c>
      <c r="AR117" s="12">
        <f>IFERROR(VLOOKUP(AQ117,'CRUCE OPORTUNIDADES'!$C$10:$D$109,2,FALSE),"")</f>
        <v/>
      </c>
      <c r="AS117" s="12" t="n">
        <v>17.5500000000002</v>
      </c>
      <c r="AT117" s="12">
        <f>IFERROR(VLOOKUP(AS117,'CRUCE OPORTUNIDADES'!$C$10:$D$109,2,FALSE),"")</f>
        <v/>
      </c>
      <c r="AU117" s="12" t="n">
        <v>18.5500000000002</v>
      </c>
      <c r="AV117" s="12">
        <f>IFERROR(VLOOKUP(AU117,'CRUCE OPORTUNIDADES'!$C$10:$D$109,2,FALSE),"")</f>
        <v/>
      </c>
      <c r="AW117" s="12" t="n">
        <v>19.5500000000002</v>
      </c>
      <c r="AX117" s="12">
        <f>IFERROR(VLOOKUP(AW117,'CRUCE OPORTUNIDADES'!$C$10:$D$109,2,FALSE),"")</f>
        <v/>
      </c>
      <c r="AY117" s="12" t="n">
        <v>20.5500000000002</v>
      </c>
      <c r="AZ117" s="12">
        <f>IFERROR(VLOOKUP(AY117,'CRUCE OPORTUNIDADES'!$C$10:$D$109,2,FALSE),"")</f>
        <v/>
      </c>
      <c r="BA117" s="12" t="n">
        <v>21.5500000000002</v>
      </c>
      <c r="BB117" s="12">
        <f>IFERROR(VLOOKUP(BA117,'CRUCE OPORTUNIDADES'!$C$10:$D$109,2,FALSE),"")</f>
        <v/>
      </c>
      <c r="BC117" s="12" t="n">
        <v>22.5500000000002</v>
      </c>
      <c r="BD117" s="12">
        <f>IFERROR(VLOOKUP(BC117,'CRUCE OPORTUNIDADES'!$C$10:$D$109,2,FALSE),"")</f>
        <v/>
      </c>
      <c r="BE117" s="12" t="n">
        <v>23.5500000000002</v>
      </c>
      <c r="BF117" s="12">
        <f>IFERROR(VLOOKUP(BE117,'CRUCE OPORTUNIDADES'!$C$10:$D$109,2,FALSE),"")</f>
        <v/>
      </c>
      <c r="BG117" s="12" t="n">
        <v>24.5500000000002</v>
      </c>
      <c r="BH117" s="12">
        <f>IFERROR(VLOOKUP(BG117,'CRUCE OPORTUNIDADES'!$C$10:$D$109,2,FALSE),"")</f>
        <v/>
      </c>
      <c r="BI117" s="12" t="n">
        <v>25.5500000000002</v>
      </c>
      <c r="BJ117" s="12">
        <f>IFERROR(VLOOKUP(BI117,'CRUCE OPORTUNIDADES'!$C$10:$D$109,2,FALSE),"")</f>
        <v/>
      </c>
    </row>
    <row r="118">
      <c r="N118" s="12">
        <f>IF(N119&lt;&gt;""," -O","")</f>
        <v/>
      </c>
      <c r="P118" s="12">
        <f>IF(P119&lt;&gt;""," -O","")</f>
        <v/>
      </c>
      <c r="R118" s="12">
        <f>IF(R119&lt;&gt;""," -O","")</f>
        <v/>
      </c>
      <c r="T118" s="12">
        <f>IF(T119&lt;&gt;""," -O","")</f>
        <v/>
      </c>
      <c r="V118" s="12">
        <f>IF(V119&lt;&gt;""," -O","")</f>
        <v/>
      </c>
      <c r="X118" s="12">
        <f>IF(X119&lt;&gt;""," -O","")</f>
        <v/>
      </c>
      <c r="Z118" s="12">
        <f>IF(Z119&lt;&gt;""," -O","")</f>
        <v/>
      </c>
      <c r="AB118" s="12">
        <f>IF(AB119&lt;&gt;""," -O","")</f>
        <v/>
      </c>
      <c r="AD118" s="12">
        <f>IF(AD119&lt;&gt;""," -O","")</f>
        <v/>
      </c>
      <c r="AF118" s="12">
        <f>IF(AF119&lt;&gt;""," -O","")</f>
        <v/>
      </c>
      <c r="AH118" s="12">
        <f>IF(AH119&lt;&gt;""," -O","")</f>
        <v/>
      </c>
      <c r="AJ118" s="12">
        <f>IF(AJ119&lt;&gt;""," -O","")</f>
        <v/>
      </c>
      <c r="AL118" s="12">
        <f>IF(AL119&lt;&gt;""," -O","")</f>
        <v/>
      </c>
      <c r="AN118" s="12">
        <f>IF(AN119&lt;&gt;""," -O","")</f>
        <v/>
      </c>
      <c r="AP118" s="12">
        <f>IF(AP119&lt;&gt;""," -O","")</f>
        <v/>
      </c>
      <c r="AR118" s="12">
        <f>IF(AR119&lt;&gt;""," -O","")</f>
        <v/>
      </c>
      <c r="AT118" s="12">
        <f>IF(AT119&lt;&gt;""," -O","")</f>
        <v/>
      </c>
      <c r="AV118" s="12">
        <f>IF(AV119&lt;&gt;""," -O","")</f>
        <v/>
      </c>
      <c r="AX118" s="12">
        <f>IF(AX119&lt;&gt;""," -O","")</f>
        <v/>
      </c>
      <c r="AZ118" s="12">
        <f>IF(AZ119&lt;&gt;""," -O","")</f>
        <v/>
      </c>
      <c r="BB118" s="12">
        <f>IF(BB119&lt;&gt;""," -O","")</f>
        <v/>
      </c>
      <c r="BD118" s="12">
        <f>IF(BD119&lt;&gt;""," -O","")</f>
        <v/>
      </c>
      <c r="BF118" s="12">
        <f>IF(BF119&lt;&gt;""," -O","")</f>
        <v/>
      </c>
      <c r="BH118" s="12">
        <f>IF(BH119&lt;&gt;""," -O","")</f>
        <v/>
      </c>
      <c r="BJ118" s="12">
        <f>IF(BJ119&lt;&gt;""," -O","")</f>
        <v/>
      </c>
    </row>
    <row r="119">
      <c r="M119" s="12" t="n">
        <v>1.56</v>
      </c>
      <c r="N119" s="12">
        <f>IFERROR(VLOOKUP(M119,'CRUCE OPORTUNIDADES'!$C$10:$D$109,2,FALSE),"")</f>
        <v/>
      </c>
      <c r="O119" s="12" t="n">
        <v>2.56000000000001</v>
      </c>
      <c r="P119" s="12">
        <f>IFERROR(VLOOKUP(O119,'CRUCE OPORTUNIDADES'!$C$10:$D$109,2,FALSE),"")</f>
        <v/>
      </c>
      <c r="Q119" s="12" t="n">
        <v>3.56000000000002</v>
      </c>
      <c r="R119" s="12">
        <f>IFERROR(VLOOKUP(Q119,'CRUCE OPORTUNIDADES'!$C$10:$D$109,2,FALSE),"")</f>
        <v/>
      </c>
      <c r="S119" s="12" t="n">
        <v>4.56000000000003</v>
      </c>
      <c r="T119" s="12">
        <f>IFERROR(VLOOKUP(S119,'CRUCE OPORTUNIDADES'!$C$10:$D$109,2,FALSE),"")</f>
        <v/>
      </c>
      <c r="U119" s="12" t="n">
        <v>5.56000000000004</v>
      </c>
      <c r="V119" s="12">
        <f>IFERROR(VLOOKUP(U119,'CRUCE OPORTUNIDADES'!$C$10:$D$109,2,FALSE),"")</f>
        <v/>
      </c>
      <c r="W119" s="12" t="n">
        <v>6.56000000000005</v>
      </c>
      <c r="X119" s="12">
        <f>IFERROR(VLOOKUP(W119,'CRUCE OPORTUNIDADES'!$C$10:$D$109,2,FALSE),"")</f>
        <v/>
      </c>
      <c r="Y119" s="12" t="n">
        <v>7.56000000000006</v>
      </c>
      <c r="Z119" s="12">
        <f>IFERROR(VLOOKUP(Y119,'CRUCE OPORTUNIDADES'!$C$10:$D$109,2,FALSE),"")</f>
        <v/>
      </c>
      <c r="AA119" s="12" t="n">
        <v>8.56000000000007</v>
      </c>
      <c r="AB119" s="12">
        <f>IFERROR(VLOOKUP(AA119,'CRUCE OPORTUNIDADES'!$C$10:$D$109,2,FALSE),"")</f>
        <v/>
      </c>
      <c r="AC119" s="12" t="n">
        <v>9.56000000000008</v>
      </c>
      <c r="AD119" s="12">
        <f>IFERROR(VLOOKUP(AC119,'CRUCE OPORTUNIDADES'!$C$10:$D$109,2,FALSE),"")</f>
        <v/>
      </c>
      <c r="AE119" s="12" t="n">
        <v>10.5600000000001</v>
      </c>
      <c r="AF119" s="12">
        <f>IFERROR(VLOOKUP(AE119,'CRUCE OPORTUNIDADES'!$C$10:$D$109,2,FALSE),"")</f>
        <v/>
      </c>
      <c r="AG119" s="12" t="n">
        <v>11.5600000000001</v>
      </c>
      <c r="AH119" s="12">
        <f>IFERROR(VLOOKUP(AG119,'CRUCE OPORTUNIDADES'!$C$10:$D$109,2,FALSE),"")</f>
        <v/>
      </c>
      <c r="AI119" s="12" t="n">
        <v>12.5600000000001</v>
      </c>
      <c r="AJ119" s="12">
        <f>IFERROR(VLOOKUP(AI119,'CRUCE OPORTUNIDADES'!$C$10:$D$109,2,FALSE),"")</f>
        <v/>
      </c>
      <c r="AK119" s="12" t="n">
        <v>13.5600000000001</v>
      </c>
      <c r="AL119" s="12">
        <f>IFERROR(VLOOKUP(AK119,'CRUCE OPORTUNIDADES'!$C$10:$D$109,2,FALSE),"")</f>
        <v/>
      </c>
      <c r="AM119" s="12" t="n">
        <v>14.5600000000001</v>
      </c>
      <c r="AN119" s="12">
        <f>IFERROR(VLOOKUP(AM119,'CRUCE OPORTUNIDADES'!$C$10:$D$109,2,FALSE),"")</f>
        <v/>
      </c>
      <c r="AO119" s="12" t="n">
        <v>15.5600000000001</v>
      </c>
      <c r="AP119" s="12">
        <f>IFERROR(VLOOKUP(AO119,'CRUCE OPORTUNIDADES'!$C$10:$D$109,2,FALSE),"")</f>
        <v/>
      </c>
      <c r="AQ119" s="12" t="n">
        <v>16.5600000000001</v>
      </c>
      <c r="AR119" s="12">
        <f>IFERROR(VLOOKUP(AQ119,'CRUCE OPORTUNIDADES'!$C$10:$D$109,2,FALSE),"")</f>
        <v/>
      </c>
      <c r="AS119" s="12" t="n">
        <v>17.5600000000002</v>
      </c>
      <c r="AT119" s="12">
        <f>IFERROR(VLOOKUP(AS119,'CRUCE OPORTUNIDADES'!$C$10:$D$109,2,FALSE),"")</f>
        <v/>
      </c>
      <c r="AU119" s="12" t="n">
        <v>18.5600000000002</v>
      </c>
      <c r="AV119" s="12">
        <f>IFERROR(VLOOKUP(AU119,'CRUCE OPORTUNIDADES'!$C$10:$D$109,2,FALSE),"")</f>
        <v/>
      </c>
      <c r="AW119" s="12" t="n">
        <v>19.5600000000002</v>
      </c>
      <c r="AX119" s="12">
        <f>IFERROR(VLOOKUP(AW119,'CRUCE OPORTUNIDADES'!$C$10:$D$109,2,FALSE),"")</f>
        <v/>
      </c>
      <c r="AY119" s="12" t="n">
        <v>20.5600000000002</v>
      </c>
      <c r="AZ119" s="12">
        <f>IFERROR(VLOOKUP(AY119,'CRUCE OPORTUNIDADES'!$C$10:$D$109,2,FALSE),"")</f>
        <v/>
      </c>
      <c r="BA119" s="12" t="n">
        <v>21.5600000000002</v>
      </c>
      <c r="BB119" s="12">
        <f>IFERROR(VLOOKUP(BA119,'CRUCE OPORTUNIDADES'!$C$10:$D$109,2,FALSE),"")</f>
        <v/>
      </c>
      <c r="BC119" s="12" t="n">
        <v>22.5600000000002</v>
      </c>
      <c r="BD119" s="12">
        <f>IFERROR(VLOOKUP(BC119,'CRUCE OPORTUNIDADES'!$C$10:$D$109,2,FALSE),"")</f>
        <v/>
      </c>
      <c r="BE119" s="12" t="n">
        <v>23.5600000000002</v>
      </c>
      <c r="BF119" s="12">
        <f>IFERROR(VLOOKUP(BE119,'CRUCE OPORTUNIDADES'!$C$10:$D$109,2,FALSE),"")</f>
        <v/>
      </c>
      <c r="BG119" s="12" t="n">
        <v>24.5600000000002</v>
      </c>
      <c r="BH119" s="12">
        <f>IFERROR(VLOOKUP(BG119,'CRUCE OPORTUNIDADES'!$C$10:$D$109,2,FALSE),"")</f>
        <v/>
      </c>
      <c r="BI119" s="12" t="n">
        <v>25.5600000000002</v>
      </c>
      <c r="BJ119" s="12">
        <f>IFERROR(VLOOKUP(BI119,'CRUCE OPORTUNIDADES'!$C$10:$D$109,2,FALSE),"")</f>
        <v/>
      </c>
    </row>
    <row r="120">
      <c r="N120" s="12">
        <f>IF(N121&lt;&gt;""," -O","")</f>
        <v/>
      </c>
      <c r="P120" s="12">
        <f>IF(P121&lt;&gt;""," -O","")</f>
        <v/>
      </c>
      <c r="R120" s="12">
        <f>IF(R121&lt;&gt;""," -O","")</f>
        <v/>
      </c>
      <c r="T120" s="12">
        <f>IF(T121&lt;&gt;""," -O","")</f>
        <v/>
      </c>
      <c r="V120" s="12">
        <f>IF(V121&lt;&gt;""," -O","")</f>
        <v/>
      </c>
      <c r="X120" s="12">
        <f>IF(X121&lt;&gt;""," -O","")</f>
        <v/>
      </c>
      <c r="Z120" s="12">
        <f>IF(Z121&lt;&gt;""," -O","")</f>
        <v/>
      </c>
      <c r="AB120" s="12">
        <f>IF(AB121&lt;&gt;""," -O","")</f>
        <v/>
      </c>
      <c r="AD120" s="12">
        <f>IF(AD121&lt;&gt;""," -O","")</f>
        <v/>
      </c>
      <c r="AF120" s="12">
        <f>IF(AF121&lt;&gt;""," -O","")</f>
        <v/>
      </c>
      <c r="AH120" s="12">
        <f>IF(AH121&lt;&gt;""," -O","")</f>
        <v/>
      </c>
      <c r="AJ120" s="12">
        <f>IF(AJ121&lt;&gt;""," -O","")</f>
        <v/>
      </c>
      <c r="AL120" s="12">
        <f>IF(AL121&lt;&gt;""," -O","")</f>
        <v/>
      </c>
      <c r="AN120" s="12">
        <f>IF(AN121&lt;&gt;""," -O","")</f>
        <v/>
      </c>
      <c r="AP120" s="12">
        <f>IF(AP121&lt;&gt;""," -O","")</f>
        <v/>
      </c>
      <c r="AR120" s="12">
        <f>IF(AR121&lt;&gt;""," -O","")</f>
        <v/>
      </c>
      <c r="AT120" s="12">
        <f>IF(AT121&lt;&gt;""," -O","")</f>
        <v/>
      </c>
      <c r="AV120" s="12">
        <f>IF(AV121&lt;&gt;""," -O","")</f>
        <v/>
      </c>
      <c r="AX120" s="12">
        <f>IF(AX121&lt;&gt;""," -O","")</f>
        <v/>
      </c>
      <c r="AZ120" s="12">
        <f>IF(AZ121&lt;&gt;""," -O","")</f>
        <v/>
      </c>
      <c r="BB120" s="12">
        <f>IF(BB121&lt;&gt;""," -O","")</f>
        <v/>
      </c>
      <c r="BD120" s="12">
        <f>IF(BD121&lt;&gt;""," -O","")</f>
        <v/>
      </c>
      <c r="BF120" s="12">
        <f>IF(BF121&lt;&gt;""," -O","")</f>
        <v/>
      </c>
      <c r="BH120" s="12">
        <f>IF(BH121&lt;&gt;""," -O","")</f>
        <v/>
      </c>
      <c r="BJ120" s="12">
        <f>IF(BJ121&lt;&gt;""," -O","")</f>
        <v/>
      </c>
    </row>
    <row r="121">
      <c r="M121" s="12" t="n">
        <v>1.57</v>
      </c>
      <c r="N121" s="12">
        <f>IFERROR(VLOOKUP(M121,'CRUCE OPORTUNIDADES'!$C$10:$D$109,2,FALSE),"")</f>
        <v/>
      </c>
      <c r="O121" s="12" t="n">
        <v>2.57000000000001</v>
      </c>
      <c r="P121" s="12">
        <f>IFERROR(VLOOKUP(O121,'CRUCE OPORTUNIDADES'!$C$10:$D$109,2,FALSE),"")</f>
        <v/>
      </c>
      <c r="Q121" s="12" t="n">
        <v>3.57000000000002</v>
      </c>
      <c r="R121" s="12">
        <f>IFERROR(VLOOKUP(Q121,'CRUCE OPORTUNIDADES'!$C$10:$D$109,2,FALSE),"")</f>
        <v/>
      </c>
      <c r="S121" s="12" t="n">
        <v>4.57000000000003</v>
      </c>
      <c r="T121" s="12">
        <f>IFERROR(VLOOKUP(S121,'CRUCE OPORTUNIDADES'!$C$10:$D$109,2,FALSE),"")</f>
        <v/>
      </c>
      <c r="U121" s="12" t="n">
        <v>5.57000000000004</v>
      </c>
      <c r="V121" s="12">
        <f>IFERROR(VLOOKUP(U121,'CRUCE OPORTUNIDADES'!$C$10:$D$109,2,FALSE),"")</f>
        <v/>
      </c>
      <c r="W121" s="12" t="n">
        <v>6.57000000000005</v>
      </c>
      <c r="X121" s="12">
        <f>IFERROR(VLOOKUP(W121,'CRUCE OPORTUNIDADES'!$C$10:$D$109,2,FALSE),"")</f>
        <v/>
      </c>
      <c r="Y121" s="12" t="n">
        <v>7.57000000000006</v>
      </c>
      <c r="Z121" s="12">
        <f>IFERROR(VLOOKUP(Y121,'CRUCE OPORTUNIDADES'!$C$10:$D$109,2,FALSE),"")</f>
        <v/>
      </c>
      <c r="AA121" s="12" t="n">
        <v>8.57000000000007</v>
      </c>
      <c r="AB121" s="12">
        <f>IFERROR(VLOOKUP(AA121,'CRUCE OPORTUNIDADES'!$C$10:$D$109,2,FALSE),"")</f>
        <v/>
      </c>
      <c r="AC121" s="12" t="n">
        <v>9.57000000000008</v>
      </c>
      <c r="AD121" s="12">
        <f>IFERROR(VLOOKUP(AC121,'CRUCE OPORTUNIDADES'!$C$10:$D$109,2,FALSE),"")</f>
        <v/>
      </c>
      <c r="AE121" s="12" t="n">
        <v>10.5700000000001</v>
      </c>
      <c r="AF121" s="12">
        <f>IFERROR(VLOOKUP(AE121,'CRUCE OPORTUNIDADES'!$C$10:$D$109,2,FALSE),"")</f>
        <v/>
      </c>
      <c r="AG121" s="12" t="n">
        <v>11.5700000000001</v>
      </c>
      <c r="AH121" s="12">
        <f>IFERROR(VLOOKUP(AG121,'CRUCE OPORTUNIDADES'!$C$10:$D$109,2,FALSE),"")</f>
        <v/>
      </c>
      <c r="AI121" s="12" t="n">
        <v>12.5700000000001</v>
      </c>
      <c r="AJ121" s="12">
        <f>IFERROR(VLOOKUP(AI121,'CRUCE OPORTUNIDADES'!$C$10:$D$109,2,FALSE),"")</f>
        <v/>
      </c>
      <c r="AK121" s="12" t="n">
        <v>13.5700000000001</v>
      </c>
      <c r="AL121" s="12">
        <f>IFERROR(VLOOKUP(AK121,'CRUCE OPORTUNIDADES'!$C$10:$D$109,2,FALSE),"")</f>
        <v/>
      </c>
      <c r="AM121" s="12" t="n">
        <v>14.5700000000001</v>
      </c>
      <c r="AN121" s="12">
        <f>IFERROR(VLOOKUP(AM121,'CRUCE OPORTUNIDADES'!$C$10:$D$109,2,FALSE),"")</f>
        <v/>
      </c>
      <c r="AO121" s="12" t="n">
        <v>15.5700000000001</v>
      </c>
      <c r="AP121" s="12">
        <f>IFERROR(VLOOKUP(AO121,'CRUCE OPORTUNIDADES'!$C$10:$D$109,2,FALSE),"")</f>
        <v/>
      </c>
      <c r="AQ121" s="12" t="n">
        <v>16.5700000000001</v>
      </c>
      <c r="AR121" s="12">
        <f>IFERROR(VLOOKUP(AQ121,'CRUCE OPORTUNIDADES'!$C$10:$D$109,2,FALSE),"")</f>
        <v/>
      </c>
      <c r="AS121" s="12" t="n">
        <v>17.5700000000002</v>
      </c>
      <c r="AT121" s="12">
        <f>IFERROR(VLOOKUP(AS121,'CRUCE OPORTUNIDADES'!$C$10:$D$109,2,FALSE),"")</f>
        <v/>
      </c>
      <c r="AU121" s="12" t="n">
        <v>18.5700000000002</v>
      </c>
      <c r="AV121" s="12">
        <f>IFERROR(VLOOKUP(AU121,'CRUCE OPORTUNIDADES'!$C$10:$D$109,2,FALSE),"")</f>
        <v/>
      </c>
      <c r="AW121" s="12" t="n">
        <v>19.5700000000002</v>
      </c>
      <c r="AX121" s="12">
        <f>IFERROR(VLOOKUP(AW121,'CRUCE OPORTUNIDADES'!$C$10:$D$109,2,FALSE),"")</f>
        <v/>
      </c>
      <c r="AY121" s="12" t="n">
        <v>20.5700000000002</v>
      </c>
      <c r="AZ121" s="12">
        <f>IFERROR(VLOOKUP(AY121,'CRUCE OPORTUNIDADES'!$C$10:$D$109,2,FALSE),"")</f>
        <v/>
      </c>
      <c r="BA121" s="12" t="n">
        <v>21.5700000000002</v>
      </c>
      <c r="BB121" s="12">
        <f>IFERROR(VLOOKUP(BA121,'CRUCE OPORTUNIDADES'!$C$10:$D$109,2,FALSE),"")</f>
        <v/>
      </c>
      <c r="BC121" s="12" t="n">
        <v>22.5700000000002</v>
      </c>
      <c r="BD121" s="12">
        <f>IFERROR(VLOOKUP(BC121,'CRUCE OPORTUNIDADES'!$C$10:$D$109,2,FALSE),"")</f>
        <v/>
      </c>
      <c r="BE121" s="12" t="n">
        <v>23.5700000000002</v>
      </c>
      <c r="BF121" s="12">
        <f>IFERROR(VLOOKUP(BE121,'CRUCE OPORTUNIDADES'!$C$10:$D$109,2,FALSE),"")</f>
        <v/>
      </c>
      <c r="BG121" s="12" t="n">
        <v>24.5700000000002</v>
      </c>
      <c r="BH121" s="12">
        <f>IFERROR(VLOOKUP(BG121,'CRUCE OPORTUNIDADES'!$C$10:$D$109,2,FALSE),"")</f>
        <v/>
      </c>
      <c r="BI121" s="12" t="n">
        <v>25.5700000000002</v>
      </c>
      <c r="BJ121" s="12">
        <f>IFERROR(VLOOKUP(BI121,'CRUCE OPORTUNIDADES'!$C$10:$D$109,2,FALSE),"")</f>
        <v/>
      </c>
    </row>
    <row r="122">
      <c r="N122" s="12">
        <f>IF(N123&lt;&gt;""," -O","")</f>
        <v/>
      </c>
      <c r="P122" s="12">
        <f>IF(P123&lt;&gt;""," -O","")</f>
        <v/>
      </c>
      <c r="R122" s="12">
        <f>IF(R123&lt;&gt;""," -O","")</f>
        <v/>
      </c>
      <c r="T122" s="12">
        <f>IF(T123&lt;&gt;""," -O","")</f>
        <v/>
      </c>
      <c r="V122" s="12">
        <f>IF(V123&lt;&gt;""," -O","")</f>
        <v/>
      </c>
      <c r="X122" s="12">
        <f>IF(X123&lt;&gt;""," -O","")</f>
        <v/>
      </c>
      <c r="Z122" s="12">
        <f>IF(Z123&lt;&gt;""," -O","")</f>
        <v/>
      </c>
      <c r="AB122" s="12">
        <f>IF(AB123&lt;&gt;""," -O","")</f>
        <v/>
      </c>
      <c r="AD122" s="12">
        <f>IF(AD123&lt;&gt;""," -O","")</f>
        <v/>
      </c>
      <c r="AF122" s="12">
        <f>IF(AF123&lt;&gt;""," -O","")</f>
        <v/>
      </c>
      <c r="AH122" s="12">
        <f>IF(AH123&lt;&gt;""," -O","")</f>
        <v/>
      </c>
      <c r="AJ122" s="12">
        <f>IF(AJ123&lt;&gt;""," -O","")</f>
        <v/>
      </c>
      <c r="AL122" s="12">
        <f>IF(AL123&lt;&gt;""," -O","")</f>
        <v/>
      </c>
      <c r="AN122" s="12">
        <f>IF(AN123&lt;&gt;""," -O","")</f>
        <v/>
      </c>
      <c r="AP122" s="12">
        <f>IF(AP123&lt;&gt;""," -O","")</f>
        <v/>
      </c>
      <c r="AR122" s="12">
        <f>IF(AR123&lt;&gt;""," -O","")</f>
        <v/>
      </c>
      <c r="AT122" s="12">
        <f>IF(AT123&lt;&gt;""," -O","")</f>
        <v/>
      </c>
      <c r="AV122" s="12">
        <f>IF(AV123&lt;&gt;""," -O","")</f>
        <v/>
      </c>
      <c r="AX122" s="12">
        <f>IF(AX123&lt;&gt;""," -O","")</f>
        <v/>
      </c>
      <c r="AZ122" s="12">
        <f>IF(AZ123&lt;&gt;""," -O","")</f>
        <v/>
      </c>
      <c r="BB122" s="12">
        <f>IF(BB123&lt;&gt;""," -O","")</f>
        <v/>
      </c>
      <c r="BD122" s="12">
        <f>IF(BD123&lt;&gt;""," -O","")</f>
        <v/>
      </c>
      <c r="BF122" s="12">
        <f>IF(BF123&lt;&gt;""," -O","")</f>
        <v/>
      </c>
      <c r="BH122" s="12">
        <f>IF(BH123&lt;&gt;""," -O","")</f>
        <v/>
      </c>
      <c r="BJ122" s="12">
        <f>IF(BJ123&lt;&gt;""," -O","")</f>
        <v/>
      </c>
    </row>
    <row r="123">
      <c r="M123" s="12" t="n">
        <v>1.58</v>
      </c>
      <c r="N123" s="12">
        <f>IFERROR(VLOOKUP(M123,'CRUCE OPORTUNIDADES'!$C$10:$D$109,2,FALSE),"")</f>
        <v/>
      </c>
      <c r="O123" s="12" t="n">
        <v>2.58000000000001</v>
      </c>
      <c r="P123" s="12">
        <f>IFERROR(VLOOKUP(O123,'CRUCE OPORTUNIDADES'!$C$10:$D$109,2,FALSE),"")</f>
        <v/>
      </c>
      <c r="Q123" s="12" t="n">
        <v>3.58000000000002</v>
      </c>
      <c r="R123" s="12">
        <f>IFERROR(VLOOKUP(Q123,'CRUCE OPORTUNIDADES'!$C$10:$D$109,2,FALSE),"")</f>
        <v/>
      </c>
      <c r="S123" s="12" t="n">
        <v>4.58000000000003</v>
      </c>
      <c r="T123" s="12">
        <f>IFERROR(VLOOKUP(S123,'CRUCE OPORTUNIDADES'!$C$10:$D$109,2,FALSE),"")</f>
        <v/>
      </c>
      <c r="U123" s="12" t="n">
        <v>5.58000000000004</v>
      </c>
      <c r="V123" s="12">
        <f>IFERROR(VLOOKUP(U123,'CRUCE OPORTUNIDADES'!$C$10:$D$109,2,FALSE),"")</f>
        <v/>
      </c>
      <c r="W123" s="12" t="n">
        <v>6.58000000000005</v>
      </c>
      <c r="X123" s="12">
        <f>IFERROR(VLOOKUP(W123,'CRUCE OPORTUNIDADES'!$C$10:$D$109,2,FALSE),"")</f>
        <v/>
      </c>
      <c r="Y123" s="12" t="n">
        <v>7.58000000000006</v>
      </c>
      <c r="Z123" s="12">
        <f>IFERROR(VLOOKUP(Y123,'CRUCE OPORTUNIDADES'!$C$10:$D$109,2,FALSE),"")</f>
        <v/>
      </c>
      <c r="AA123" s="12" t="n">
        <v>8.580000000000069</v>
      </c>
      <c r="AB123" s="12">
        <f>IFERROR(VLOOKUP(AA123,'CRUCE OPORTUNIDADES'!$C$10:$D$109,2,FALSE),"")</f>
        <v/>
      </c>
      <c r="AC123" s="12" t="n">
        <v>9.58000000000008</v>
      </c>
      <c r="AD123" s="12">
        <f>IFERROR(VLOOKUP(AC123,'CRUCE OPORTUNIDADES'!$C$10:$D$109,2,FALSE),"")</f>
        <v/>
      </c>
      <c r="AE123" s="12" t="n">
        <v>10.5800000000001</v>
      </c>
      <c r="AF123" s="12">
        <f>IFERROR(VLOOKUP(AE123,'CRUCE OPORTUNIDADES'!$C$10:$D$109,2,FALSE),"")</f>
        <v/>
      </c>
      <c r="AG123" s="12" t="n">
        <v>11.5800000000001</v>
      </c>
      <c r="AH123" s="12">
        <f>IFERROR(VLOOKUP(AG123,'CRUCE OPORTUNIDADES'!$C$10:$D$109,2,FALSE),"")</f>
        <v/>
      </c>
      <c r="AI123" s="12" t="n">
        <v>12.5800000000001</v>
      </c>
      <c r="AJ123" s="12">
        <f>IFERROR(VLOOKUP(AI123,'CRUCE OPORTUNIDADES'!$C$10:$D$109,2,FALSE),"")</f>
        <v/>
      </c>
      <c r="AK123" s="12" t="n">
        <v>13.5800000000001</v>
      </c>
      <c r="AL123" s="12">
        <f>IFERROR(VLOOKUP(AK123,'CRUCE OPORTUNIDADES'!$C$10:$D$109,2,FALSE),"")</f>
        <v/>
      </c>
      <c r="AM123" s="12" t="n">
        <v>14.5800000000001</v>
      </c>
      <c r="AN123" s="12">
        <f>IFERROR(VLOOKUP(AM123,'CRUCE OPORTUNIDADES'!$C$10:$D$109,2,FALSE),"")</f>
        <v/>
      </c>
      <c r="AO123" s="12" t="n">
        <v>15.5800000000001</v>
      </c>
      <c r="AP123" s="12">
        <f>IFERROR(VLOOKUP(AO123,'CRUCE OPORTUNIDADES'!$C$10:$D$109,2,FALSE),"")</f>
        <v/>
      </c>
      <c r="AQ123" s="12" t="n">
        <v>16.5800000000001</v>
      </c>
      <c r="AR123" s="12">
        <f>IFERROR(VLOOKUP(AQ123,'CRUCE OPORTUNIDADES'!$C$10:$D$109,2,FALSE),"")</f>
        <v/>
      </c>
      <c r="AS123" s="12" t="n">
        <v>17.5800000000002</v>
      </c>
      <c r="AT123" s="12">
        <f>IFERROR(VLOOKUP(AS123,'CRUCE OPORTUNIDADES'!$C$10:$D$109,2,FALSE),"")</f>
        <v/>
      </c>
      <c r="AU123" s="12" t="n">
        <v>18.5800000000002</v>
      </c>
      <c r="AV123" s="12">
        <f>IFERROR(VLOOKUP(AU123,'CRUCE OPORTUNIDADES'!$C$10:$D$109,2,FALSE),"")</f>
        <v/>
      </c>
      <c r="AW123" s="12" t="n">
        <v>19.5800000000002</v>
      </c>
      <c r="AX123" s="12">
        <f>IFERROR(VLOOKUP(AW123,'CRUCE OPORTUNIDADES'!$C$10:$D$109,2,FALSE),"")</f>
        <v/>
      </c>
      <c r="AY123" s="12" t="n">
        <v>20.5800000000002</v>
      </c>
      <c r="AZ123" s="12">
        <f>IFERROR(VLOOKUP(AY123,'CRUCE OPORTUNIDADES'!$C$10:$D$109,2,FALSE),"")</f>
        <v/>
      </c>
      <c r="BA123" s="12" t="n">
        <v>21.5800000000002</v>
      </c>
      <c r="BB123" s="12">
        <f>IFERROR(VLOOKUP(BA123,'CRUCE OPORTUNIDADES'!$C$10:$D$109,2,FALSE),"")</f>
        <v/>
      </c>
      <c r="BC123" s="12" t="n">
        <v>22.5800000000002</v>
      </c>
      <c r="BD123" s="12">
        <f>IFERROR(VLOOKUP(BC123,'CRUCE OPORTUNIDADES'!$C$10:$D$109,2,FALSE),"")</f>
        <v/>
      </c>
      <c r="BE123" s="12" t="n">
        <v>23.5800000000002</v>
      </c>
      <c r="BF123" s="12">
        <f>IFERROR(VLOOKUP(BE123,'CRUCE OPORTUNIDADES'!$C$10:$D$109,2,FALSE),"")</f>
        <v/>
      </c>
      <c r="BG123" s="12" t="n">
        <v>24.5800000000002</v>
      </c>
      <c r="BH123" s="12">
        <f>IFERROR(VLOOKUP(BG123,'CRUCE OPORTUNIDADES'!$C$10:$D$109,2,FALSE),"")</f>
        <v/>
      </c>
      <c r="BI123" s="12" t="n">
        <v>25.5800000000002</v>
      </c>
      <c r="BJ123" s="12">
        <f>IFERROR(VLOOKUP(BI123,'CRUCE OPORTUNIDADES'!$C$10:$D$109,2,FALSE),"")</f>
        <v/>
      </c>
    </row>
    <row r="124">
      <c r="N124" s="12">
        <f>IF(N125&lt;&gt;""," -O","")</f>
        <v/>
      </c>
      <c r="P124" s="12">
        <f>IF(P125&lt;&gt;""," -O","")</f>
        <v/>
      </c>
      <c r="R124" s="12">
        <f>IF(R125&lt;&gt;""," -O","")</f>
        <v/>
      </c>
      <c r="T124" s="12">
        <f>IF(T125&lt;&gt;""," -O","")</f>
        <v/>
      </c>
      <c r="V124" s="12">
        <f>IF(V125&lt;&gt;""," -O","")</f>
        <v/>
      </c>
      <c r="X124" s="12">
        <f>IF(X125&lt;&gt;""," -O","")</f>
        <v/>
      </c>
      <c r="Z124" s="12">
        <f>IF(Z125&lt;&gt;""," -O","")</f>
        <v/>
      </c>
      <c r="AB124" s="12">
        <f>IF(AB125&lt;&gt;""," -O","")</f>
        <v/>
      </c>
      <c r="AD124" s="12">
        <f>IF(AD125&lt;&gt;""," -O","")</f>
        <v/>
      </c>
      <c r="AF124" s="12">
        <f>IF(AF125&lt;&gt;""," -O","")</f>
        <v/>
      </c>
      <c r="AH124" s="12">
        <f>IF(AH125&lt;&gt;""," -O","")</f>
        <v/>
      </c>
      <c r="AJ124" s="12">
        <f>IF(AJ125&lt;&gt;""," -O","")</f>
        <v/>
      </c>
      <c r="AL124" s="12">
        <f>IF(AL125&lt;&gt;""," -O","")</f>
        <v/>
      </c>
      <c r="AN124" s="12">
        <f>IF(AN125&lt;&gt;""," -O","")</f>
        <v/>
      </c>
      <c r="AP124" s="12">
        <f>IF(AP125&lt;&gt;""," -O","")</f>
        <v/>
      </c>
      <c r="AR124" s="12">
        <f>IF(AR125&lt;&gt;""," -O","")</f>
        <v/>
      </c>
      <c r="AT124" s="12">
        <f>IF(AT125&lt;&gt;""," -O","")</f>
        <v/>
      </c>
      <c r="AV124" s="12">
        <f>IF(AV125&lt;&gt;""," -O","")</f>
        <v/>
      </c>
      <c r="AX124" s="12">
        <f>IF(AX125&lt;&gt;""," -O","")</f>
        <v/>
      </c>
      <c r="AZ124" s="12">
        <f>IF(AZ125&lt;&gt;""," -O","")</f>
        <v/>
      </c>
      <c r="BB124" s="12">
        <f>IF(BB125&lt;&gt;""," -O","")</f>
        <v/>
      </c>
      <c r="BD124" s="12">
        <f>IF(BD125&lt;&gt;""," -O","")</f>
        <v/>
      </c>
      <c r="BF124" s="12">
        <f>IF(BF125&lt;&gt;""," -O","")</f>
        <v/>
      </c>
      <c r="BH124" s="12">
        <f>IF(BH125&lt;&gt;""," -O","")</f>
        <v/>
      </c>
      <c r="BJ124" s="12">
        <f>IF(BJ125&lt;&gt;""," -O","")</f>
        <v/>
      </c>
    </row>
    <row r="125">
      <c r="M125" s="12" t="n">
        <v>1.59</v>
      </c>
      <c r="N125" s="12">
        <f>IFERROR(VLOOKUP(M125,'CRUCE OPORTUNIDADES'!$C$10:$D$109,2,FALSE),"")</f>
        <v/>
      </c>
      <c r="O125" s="12" t="n">
        <v>2.59000000000001</v>
      </c>
      <c r="P125" s="12">
        <f>IFERROR(VLOOKUP(O125,'CRUCE OPORTUNIDADES'!$C$10:$D$109,2,FALSE),"")</f>
        <v/>
      </c>
      <c r="Q125" s="12" t="n">
        <v>3.59000000000002</v>
      </c>
      <c r="R125" s="12">
        <f>IFERROR(VLOOKUP(Q125,'CRUCE OPORTUNIDADES'!$C$10:$D$109,2,FALSE),"")</f>
        <v/>
      </c>
      <c r="S125" s="12" t="n">
        <v>4.59000000000003</v>
      </c>
      <c r="T125" s="12">
        <f>IFERROR(VLOOKUP(S125,'CRUCE OPORTUNIDADES'!$C$10:$D$109,2,FALSE),"")</f>
        <v/>
      </c>
      <c r="U125" s="12" t="n">
        <v>5.59000000000004</v>
      </c>
      <c r="V125" s="12">
        <f>IFERROR(VLOOKUP(U125,'CRUCE OPORTUNIDADES'!$C$10:$D$109,2,FALSE),"")</f>
        <v/>
      </c>
      <c r="W125" s="12" t="n">
        <v>6.59000000000005</v>
      </c>
      <c r="X125" s="12">
        <f>IFERROR(VLOOKUP(W125,'CRUCE OPORTUNIDADES'!$C$10:$D$109,2,FALSE),"")</f>
        <v/>
      </c>
      <c r="Y125" s="12" t="n">
        <v>7.59000000000006</v>
      </c>
      <c r="Z125" s="12">
        <f>IFERROR(VLOOKUP(Y125,'CRUCE OPORTUNIDADES'!$C$10:$D$109,2,FALSE),"")</f>
        <v/>
      </c>
      <c r="AA125" s="12" t="n">
        <v>8.590000000000069</v>
      </c>
      <c r="AB125" s="12">
        <f>IFERROR(VLOOKUP(AA125,'CRUCE OPORTUNIDADES'!$C$10:$D$109,2,FALSE),"")</f>
        <v/>
      </c>
      <c r="AC125" s="12" t="n">
        <v>9.59000000000008</v>
      </c>
      <c r="AD125" s="12">
        <f>IFERROR(VLOOKUP(AC125,'CRUCE OPORTUNIDADES'!$C$10:$D$109,2,FALSE),"")</f>
        <v/>
      </c>
      <c r="AE125" s="12" t="n">
        <v>10.5900000000001</v>
      </c>
      <c r="AF125" s="12">
        <f>IFERROR(VLOOKUP(AE125,'CRUCE OPORTUNIDADES'!$C$10:$D$109,2,FALSE),"")</f>
        <v/>
      </c>
      <c r="AG125" s="12" t="n">
        <v>11.5900000000001</v>
      </c>
      <c r="AH125" s="12">
        <f>IFERROR(VLOOKUP(AG125,'CRUCE OPORTUNIDADES'!$C$10:$D$109,2,FALSE),"")</f>
        <v/>
      </c>
      <c r="AI125" s="12" t="n">
        <v>12.5900000000001</v>
      </c>
      <c r="AJ125" s="12">
        <f>IFERROR(VLOOKUP(AI125,'CRUCE OPORTUNIDADES'!$C$10:$D$109,2,FALSE),"")</f>
        <v/>
      </c>
      <c r="AK125" s="12" t="n">
        <v>13.5900000000001</v>
      </c>
      <c r="AL125" s="12">
        <f>IFERROR(VLOOKUP(AK125,'CRUCE OPORTUNIDADES'!$C$10:$D$109,2,FALSE),"")</f>
        <v/>
      </c>
      <c r="AM125" s="12" t="n">
        <v>14.5900000000001</v>
      </c>
      <c r="AN125" s="12">
        <f>IFERROR(VLOOKUP(AM125,'CRUCE OPORTUNIDADES'!$C$10:$D$109,2,FALSE),"")</f>
        <v/>
      </c>
      <c r="AO125" s="12" t="n">
        <v>15.5900000000001</v>
      </c>
      <c r="AP125" s="12">
        <f>IFERROR(VLOOKUP(AO125,'CRUCE OPORTUNIDADES'!$C$10:$D$109,2,FALSE),"")</f>
        <v/>
      </c>
      <c r="AQ125" s="12" t="n">
        <v>16.5900000000001</v>
      </c>
      <c r="AR125" s="12">
        <f>IFERROR(VLOOKUP(AQ125,'CRUCE OPORTUNIDADES'!$C$10:$D$109,2,FALSE),"")</f>
        <v/>
      </c>
      <c r="AS125" s="12" t="n">
        <v>17.5900000000002</v>
      </c>
      <c r="AT125" s="12">
        <f>IFERROR(VLOOKUP(AS125,'CRUCE OPORTUNIDADES'!$C$10:$D$109,2,FALSE),"")</f>
        <v/>
      </c>
      <c r="AU125" s="12" t="n">
        <v>18.5900000000002</v>
      </c>
      <c r="AV125" s="12">
        <f>IFERROR(VLOOKUP(AU125,'CRUCE OPORTUNIDADES'!$C$10:$D$109,2,FALSE),"")</f>
        <v/>
      </c>
      <c r="AW125" s="12" t="n">
        <v>19.5900000000002</v>
      </c>
      <c r="AX125" s="12">
        <f>IFERROR(VLOOKUP(AW125,'CRUCE OPORTUNIDADES'!$C$10:$D$109,2,FALSE),"")</f>
        <v/>
      </c>
      <c r="AY125" s="12" t="n">
        <v>20.5900000000002</v>
      </c>
      <c r="AZ125" s="12">
        <f>IFERROR(VLOOKUP(AY125,'CRUCE OPORTUNIDADES'!$C$10:$D$109,2,FALSE),"")</f>
        <v/>
      </c>
      <c r="BA125" s="12" t="n">
        <v>21.5900000000002</v>
      </c>
      <c r="BB125" s="12">
        <f>IFERROR(VLOOKUP(BA125,'CRUCE OPORTUNIDADES'!$C$10:$D$109,2,FALSE),"")</f>
        <v/>
      </c>
      <c r="BC125" s="12" t="n">
        <v>22.5900000000002</v>
      </c>
      <c r="BD125" s="12">
        <f>IFERROR(VLOOKUP(BC125,'CRUCE OPORTUNIDADES'!$C$10:$D$109,2,FALSE),"")</f>
        <v/>
      </c>
      <c r="BE125" s="12" t="n">
        <v>23.5900000000002</v>
      </c>
      <c r="BF125" s="12">
        <f>IFERROR(VLOOKUP(BE125,'CRUCE OPORTUNIDADES'!$C$10:$D$109,2,FALSE),"")</f>
        <v/>
      </c>
      <c r="BG125" s="12" t="n">
        <v>24.5900000000002</v>
      </c>
      <c r="BH125" s="12">
        <f>IFERROR(VLOOKUP(BG125,'CRUCE OPORTUNIDADES'!$C$10:$D$109,2,FALSE),"")</f>
        <v/>
      </c>
      <c r="BI125" s="12" t="n">
        <v>25.5900000000002</v>
      </c>
      <c r="BJ125" s="12">
        <f>IFERROR(VLOOKUP(BI125,'CRUCE OPORTUNIDADES'!$C$10:$D$109,2,FALSE),"")</f>
        <v/>
      </c>
    </row>
    <row r="126">
      <c r="N126" s="12">
        <f>IF(N127&lt;&gt;""," -O","")</f>
        <v/>
      </c>
      <c r="P126" s="12">
        <f>IF(P127&lt;&gt;""," -O","")</f>
        <v/>
      </c>
      <c r="R126" s="12">
        <f>IF(R127&lt;&gt;""," -O","")</f>
        <v/>
      </c>
      <c r="T126" s="12">
        <f>IF(T127&lt;&gt;""," -O","")</f>
        <v/>
      </c>
      <c r="V126" s="12">
        <f>IF(V127&lt;&gt;""," -O","")</f>
        <v/>
      </c>
      <c r="X126" s="12">
        <f>IF(X127&lt;&gt;""," -O","")</f>
        <v/>
      </c>
      <c r="Z126" s="12">
        <f>IF(Z127&lt;&gt;""," -O","")</f>
        <v/>
      </c>
      <c r="AB126" s="12">
        <f>IF(AB127&lt;&gt;""," -O","")</f>
        <v/>
      </c>
      <c r="AD126" s="12">
        <f>IF(AD127&lt;&gt;""," -O","")</f>
        <v/>
      </c>
      <c r="AF126" s="12">
        <f>IF(AF127&lt;&gt;""," -O","")</f>
        <v/>
      </c>
      <c r="AH126" s="12">
        <f>IF(AH127&lt;&gt;""," -O","")</f>
        <v/>
      </c>
      <c r="AJ126" s="12">
        <f>IF(AJ127&lt;&gt;""," -O","")</f>
        <v/>
      </c>
      <c r="AL126" s="12">
        <f>IF(AL127&lt;&gt;""," -O","")</f>
        <v/>
      </c>
      <c r="AN126" s="12">
        <f>IF(AN127&lt;&gt;""," -O","")</f>
        <v/>
      </c>
      <c r="AP126" s="12">
        <f>IF(AP127&lt;&gt;""," -O","")</f>
        <v/>
      </c>
      <c r="AR126" s="12">
        <f>IF(AR127&lt;&gt;""," -O","")</f>
        <v/>
      </c>
      <c r="AT126" s="12">
        <f>IF(AT127&lt;&gt;""," -O","")</f>
        <v/>
      </c>
      <c r="AV126" s="12">
        <f>IF(AV127&lt;&gt;""," -O","")</f>
        <v/>
      </c>
      <c r="AX126" s="12">
        <f>IF(AX127&lt;&gt;""," -O","")</f>
        <v/>
      </c>
      <c r="AZ126" s="12">
        <f>IF(AZ127&lt;&gt;""," -O","")</f>
        <v/>
      </c>
      <c r="BB126" s="12">
        <f>IF(BB127&lt;&gt;""," -O","")</f>
        <v/>
      </c>
      <c r="BD126" s="12">
        <f>IF(BD127&lt;&gt;""," -O","")</f>
        <v/>
      </c>
      <c r="BF126" s="12">
        <f>IF(BF127&lt;&gt;""," -O","")</f>
        <v/>
      </c>
      <c r="BH126" s="12">
        <f>IF(BH127&lt;&gt;""," -O","")</f>
        <v/>
      </c>
      <c r="BJ126" s="12">
        <f>IF(BJ127&lt;&gt;""," -O","")</f>
        <v/>
      </c>
    </row>
    <row r="127">
      <c r="M127" s="12" t="n">
        <v>1.6</v>
      </c>
      <c r="N127" s="12">
        <f>IFERROR(VLOOKUP(M127,'CRUCE OPORTUNIDADES'!$C$10:$D$109,2,FALSE),"")</f>
        <v/>
      </c>
      <c r="O127" s="12" t="n">
        <v>2.60000000000001</v>
      </c>
      <c r="P127" s="12">
        <f>IFERROR(VLOOKUP(O127,'CRUCE OPORTUNIDADES'!$C$10:$D$109,2,FALSE),"")</f>
        <v/>
      </c>
      <c r="Q127" s="12" t="n">
        <v>3.60000000000002</v>
      </c>
      <c r="R127" s="12">
        <f>IFERROR(VLOOKUP(Q127,'CRUCE OPORTUNIDADES'!$C$10:$D$109,2,FALSE),"")</f>
        <v/>
      </c>
      <c r="S127" s="12" t="n">
        <v>4.60000000000003</v>
      </c>
      <c r="T127" s="12">
        <f>IFERROR(VLOOKUP(S127,'CRUCE OPORTUNIDADES'!$C$10:$D$109,2,FALSE),"")</f>
        <v/>
      </c>
      <c r="U127" s="12" t="n">
        <v>5.60000000000004</v>
      </c>
      <c r="V127" s="12">
        <f>IFERROR(VLOOKUP(U127,'CRUCE OPORTUNIDADES'!$C$10:$D$109,2,FALSE),"")</f>
        <v/>
      </c>
      <c r="W127" s="12" t="n">
        <v>6.60000000000005</v>
      </c>
      <c r="X127" s="12">
        <f>IFERROR(VLOOKUP(W127,'CRUCE OPORTUNIDADES'!$C$10:$D$109,2,FALSE),"")</f>
        <v/>
      </c>
      <c r="Y127" s="12" t="n">
        <v>7.60000000000006</v>
      </c>
      <c r="Z127" s="12">
        <f>IFERROR(VLOOKUP(Y127,'CRUCE OPORTUNIDADES'!$C$10:$D$109,2,FALSE),"")</f>
        <v/>
      </c>
      <c r="AA127" s="12" t="n">
        <v>8.600000000000071</v>
      </c>
      <c r="AB127" s="12">
        <f>IFERROR(VLOOKUP(AA127,'CRUCE OPORTUNIDADES'!$C$10:$D$109,2,FALSE),"")</f>
        <v/>
      </c>
      <c r="AC127" s="12" t="n">
        <v>9.60000000000008</v>
      </c>
      <c r="AD127" s="12">
        <f>IFERROR(VLOOKUP(AC127,'CRUCE OPORTUNIDADES'!$C$10:$D$109,2,FALSE),"")</f>
        <v/>
      </c>
      <c r="AE127" s="12" t="n">
        <v>10.6000000000001</v>
      </c>
      <c r="AF127" s="12">
        <f>IFERROR(VLOOKUP(AE127,'CRUCE OPORTUNIDADES'!$C$10:$D$109,2,FALSE),"")</f>
        <v/>
      </c>
      <c r="AG127" s="12" t="n">
        <v>11.6000000000001</v>
      </c>
      <c r="AH127" s="12">
        <f>IFERROR(VLOOKUP(AG127,'CRUCE OPORTUNIDADES'!$C$10:$D$109,2,FALSE),"")</f>
        <v/>
      </c>
      <c r="AI127" s="12" t="n">
        <v>12.6000000000001</v>
      </c>
      <c r="AJ127" s="12">
        <f>IFERROR(VLOOKUP(AI127,'CRUCE OPORTUNIDADES'!$C$10:$D$109,2,FALSE),"")</f>
        <v/>
      </c>
      <c r="AK127" s="12" t="n">
        <v>13.6000000000001</v>
      </c>
      <c r="AL127" s="12">
        <f>IFERROR(VLOOKUP(AK127,'CRUCE OPORTUNIDADES'!$C$10:$D$109,2,FALSE),"")</f>
        <v/>
      </c>
      <c r="AM127" s="12" t="n">
        <v>14.6000000000001</v>
      </c>
      <c r="AN127" s="12">
        <f>IFERROR(VLOOKUP(AM127,'CRUCE OPORTUNIDADES'!$C$10:$D$109,2,FALSE),"")</f>
        <v/>
      </c>
      <c r="AO127" s="12" t="n">
        <v>15.6000000000001</v>
      </c>
      <c r="AP127" s="12">
        <f>IFERROR(VLOOKUP(AO127,'CRUCE OPORTUNIDADES'!$C$10:$D$109,2,FALSE),"")</f>
        <v/>
      </c>
      <c r="AQ127" s="12" t="n">
        <v>16.6000000000001</v>
      </c>
      <c r="AR127" s="12">
        <f>IFERROR(VLOOKUP(AQ127,'CRUCE OPORTUNIDADES'!$C$10:$D$109,2,FALSE),"")</f>
        <v/>
      </c>
      <c r="AS127" s="12" t="n">
        <v>17.6000000000002</v>
      </c>
      <c r="AT127" s="12">
        <f>IFERROR(VLOOKUP(AS127,'CRUCE OPORTUNIDADES'!$C$10:$D$109,2,FALSE),"")</f>
        <v/>
      </c>
      <c r="AU127" s="12" t="n">
        <v>18.6000000000002</v>
      </c>
      <c r="AV127" s="12">
        <f>IFERROR(VLOOKUP(AU127,'CRUCE OPORTUNIDADES'!$C$10:$D$109,2,FALSE),"")</f>
        <v/>
      </c>
      <c r="AW127" s="12" t="n">
        <v>19.6000000000002</v>
      </c>
      <c r="AX127" s="12">
        <f>IFERROR(VLOOKUP(AW127,'CRUCE OPORTUNIDADES'!$C$10:$D$109,2,FALSE),"")</f>
        <v/>
      </c>
      <c r="AY127" s="12" t="n">
        <v>20.6000000000002</v>
      </c>
      <c r="AZ127" s="12">
        <f>IFERROR(VLOOKUP(AY127,'CRUCE OPORTUNIDADES'!$C$10:$D$109,2,FALSE),"")</f>
        <v/>
      </c>
      <c r="BA127" s="12" t="n">
        <v>21.6000000000002</v>
      </c>
      <c r="BB127" s="12">
        <f>IFERROR(VLOOKUP(BA127,'CRUCE OPORTUNIDADES'!$C$10:$D$109,2,FALSE),"")</f>
        <v/>
      </c>
      <c r="BC127" s="12" t="n">
        <v>22.6000000000002</v>
      </c>
      <c r="BD127" s="12">
        <f>IFERROR(VLOOKUP(BC127,'CRUCE OPORTUNIDADES'!$C$10:$D$109,2,FALSE),"")</f>
        <v/>
      </c>
      <c r="BE127" s="12" t="n">
        <v>23.6000000000002</v>
      </c>
      <c r="BF127" s="12">
        <f>IFERROR(VLOOKUP(BE127,'CRUCE OPORTUNIDADES'!$C$10:$D$109,2,FALSE),"")</f>
        <v/>
      </c>
      <c r="BG127" s="12" t="n">
        <v>24.6000000000002</v>
      </c>
      <c r="BH127" s="12">
        <f>IFERROR(VLOOKUP(BG127,'CRUCE OPORTUNIDADES'!$C$10:$D$109,2,FALSE),"")</f>
        <v/>
      </c>
      <c r="BI127" s="12" t="n">
        <v>25.6000000000002</v>
      </c>
      <c r="BJ127" s="12">
        <f>IFERROR(VLOOKUP(BI127,'CRUCE OPORTUNIDADES'!$C$10:$D$109,2,FALSE),"")</f>
        <v/>
      </c>
    </row>
    <row r="128">
      <c r="N128" s="12">
        <f>IF(N129&lt;&gt;""," -O","")</f>
        <v/>
      </c>
      <c r="P128" s="12">
        <f>IF(P129&lt;&gt;""," -O","")</f>
        <v/>
      </c>
      <c r="R128" s="12">
        <f>IF(R129&lt;&gt;""," -O","")</f>
        <v/>
      </c>
      <c r="T128" s="12">
        <f>IF(T129&lt;&gt;""," -O","")</f>
        <v/>
      </c>
      <c r="V128" s="12">
        <f>IF(V129&lt;&gt;""," -O","")</f>
        <v/>
      </c>
      <c r="X128" s="12">
        <f>IF(X129&lt;&gt;""," -O","")</f>
        <v/>
      </c>
      <c r="Z128" s="12">
        <f>IF(Z129&lt;&gt;""," -O","")</f>
        <v/>
      </c>
      <c r="AB128" s="12">
        <f>IF(AB129&lt;&gt;""," -O","")</f>
        <v/>
      </c>
      <c r="AD128" s="12">
        <f>IF(AD129&lt;&gt;""," -O","")</f>
        <v/>
      </c>
      <c r="AF128" s="12">
        <f>IF(AF129&lt;&gt;""," -O","")</f>
        <v/>
      </c>
      <c r="AH128" s="12">
        <f>IF(AH129&lt;&gt;""," -O","")</f>
        <v/>
      </c>
      <c r="AJ128" s="12">
        <f>IF(AJ129&lt;&gt;""," -O","")</f>
        <v/>
      </c>
      <c r="AL128" s="12">
        <f>IF(AL129&lt;&gt;""," -O","")</f>
        <v/>
      </c>
      <c r="AN128" s="12">
        <f>IF(AN129&lt;&gt;""," -O","")</f>
        <v/>
      </c>
      <c r="AP128" s="12">
        <f>IF(AP129&lt;&gt;""," -O","")</f>
        <v/>
      </c>
      <c r="AR128" s="12">
        <f>IF(AR129&lt;&gt;""," -O","")</f>
        <v/>
      </c>
      <c r="AT128" s="12">
        <f>IF(AT129&lt;&gt;""," -O","")</f>
        <v/>
      </c>
      <c r="AV128" s="12">
        <f>IF(AV129&lt;&gt;""," -O","")</f>
        <v/>
      </c>
      <c r="AX128" s="12">
        <f>IF(AX129&lt;&gt;""," -O","")</f>
        <v/>
      </c>
      <c r="AZ128" s="12">
        <f>IF(AZ129&lt;&gt;""," -O","")</f>
        <v/>
      </c>
      <c r="BB128" s="12">
        <f>IF(BB129&lt;&gt;""," -O","")</f>
        <v/>
      </c>
      <c r="BD128" s="12">
        <f>IF(BD129&lt;&gt;""," -O","")</f>
        <v/>
      </c>
      <c r="BF128" s="12">
        <f>IF(BF129&lt;&gt;""," -O","")</f>
        <v/>
      </c>
      <c r="BH128" s="12">
        <f>IF(BH129&lt;&gt;""," -O","")</f>
        <v/>
      </c>
      <c r="BJ128" s="12">
        <f>IF(BJ129&lt;&gt;""," -O","")</f>
        <v/>
      </c>
    </row>
    <row r="129">
      <c r="M129" s="12" t="n">
        <v>1.61</v>
      </c>
      <c r="N129" s="12">
        <f>IFERROR(VLOOKUP(M129,'CRUCE OPORTUNIDADES'!$C$10:$D$109,2,FALSE),"")</f>
        <v/>
      </c>
      <c r="O129" s="12" t="n">
        <v>2.61000000000001</v>
      </c>
      <c r="P129" s="12">
        <f>IFERROR(VLOOKUP(O129,'CRUCE OPORTUNIDADES'!$C$10:$D$109,2,FALSE),"")</f>
        <v/>
      </c>
      <c r="Q129" s="12" t="n">
        <v>3.61000000000002</v>
      </c>
      <c r="R129" s="12">
        <f>IFERROR(VLOOKUP(Q129,'CRUCE OPORTUNIDADES'!$C$10:$D$109,2,FALSE),"")</f>
        <v/>
      </c>
      <c r="S129" s="12" t="n">
        <v>4.61000000000003</v>
      </c>
      <c r="T129" s="12">
        <f>IFERROR(VLOOKUP(S129,'CRUCE OPORTUNIDADES'!$C$10:$D$109,2,FALSE),"")</f>
        <v/>
      </c>
      <c r="U129" s="12" t="n">
        <v>5.61000000000004</v>
      </c>
      <c r="V129" s="12">
        <f>IFERROR(VLOOKUP(U129,'CRUCE OPORTUNIDADES'!$C$10:$D$109,2,FALSE),"")</f>
        <v/>
      </c>
      <c r="W129" s="12" t="n">
        <v>6.61000000000005</v>
      </c>
      <c r="X129" s="12">
        <f>IFERROR(VLOOKUP(W129,'CRUCE OPORTUNIDADES'!$C$10:$D$109,2,FALSE),"")</f>
        <v/>
      </c>
      <c r="Y129" s="12" t="n">
        <v>7.61000000000006</v>
      </c>
      <c r="Z129" s="12">
        <f>IFERROR(VLOOKUP(Y129,'CRUCE OPORTUNIDADES'!$C$10:$D$109,2,FALSE),"")</f>
        <v/>
      </c>
      <c r="AA129" s="12" t="n">
        <v>8.61000000000007</v>
      </c>
      <c r="AB129" s="12">
        <f>IFERROR(VLOOKUP(AA129,'CRUCE OPORTUNIDADES'!$C$10:$D$109,2,FALSE),"")</f>
        <v/>
      </c>
      <c r="AC129" s="12" t="n">
        <v>9.610000000000079</v>
      </c>
      <c r="AD129" s="12">
        <f>IFERROR(VLOOKUP(AC129,'CRUCE OPORTUNIDADES'!$C$10:$D$109,2,FALSE),"")</f>
        <v/>
      </c>
      <c r="AE129" s="12" t="n">
        <v>10.6100000000001</v>
      </c>
      <c r="AF129" s="12">
        <f>IFERROR(VLOOKUP(AE129,'CRUCE OPORTUNIDADES'!$C$10:$D$109,2,FALSE),"")</f>
        <v/>
      </c>
      <c r="AG129" s="12" t="n">
        <v>11.6100000000001</v>
      </c>
      <c r="AH129" s="12">
        <f>IFERROR(VLOOKUP(AG129,'CRUCE OPORTUNIDADES'!$C$10:$D$109,2,FALSE),"")</f>
        <v/>
      </c>
      <c r="AI129" s="12" t="n">
        <v>12.6100000000001</v>
      </c>
      <c r="AJ129" s="12">
        <f>IFERROR(VLOOKUP(AI129,'CRUCE OPORTUNIDADES'!$C$10:$D$109,2,FALSE),"")</f>
        <v/>
      </c>
      <c r="AK129" s="12" t="n">
        <v>13.6100000000001</v>
      </c>
      <c r="AL129" s="12">
        <f>IFERROR(VLOOKUP(AK129,'CRUCE OPORTUNIDADES'!$C$10:$D$109,2,FALSE),"")</f>
        <v/>
      </c>
      <c r="AM129" s="12" t="n">
        <v>14.6100000000001</v>
      </c>
      <c r="AN129" s="12">
        <f>IFERROR(VLOOKUP(AM129,'CRUCE OPORTUNIDADES'!$C$10:$D$109,2,FALSE),"")</f>
        <v/>
      </c>
      <c r="AO129" s="12" t="n">
        <v>15.6100000000001</v>
      </c>
      <c r="AP129" s="12">
        <f>IFERROR(VLOOKUP(AO129,'CRUCE OPORTUNIDADES'!$C$10:$D$109,2,FALSE),"")</f>
        <v/>
      </c>
      <c r="AQ129" s="12" t="n">
        <v>16.6100000000001</v>
      </c>
      <c r="AR129" s="12">
        <f>IFERROR(VLOOKUP(AQ129,'CRUCE OPORTUNIDADES'!$C$10:$D$109,2,FALSE),"")</f>
        <v/>
      </c>
      <c r="AS129" s="12" t="n">
        <v>17.6100000000002</v>
      </c>
      <c r="AT129" s="12">
        <f>IFERROR(VLOOKUP(AS129,'CRUCE OPORTUNIDADES'!$C$10:$D$109,2,FALSE),"")</f>
        <v/>
      </c>
      <c r="AU129" s="12" t="n">
        <v>18.6100000000002</v>
      </c>
      <c r="AV129" s="12">
        <f>IFERROR(VLOOKUP(AU129,'CRUCE OPORTUNIDADES'!$C$10:$D$109,2,FALSE),"")</f>
        <v/>
      </c>
      <c r="AW129" s="12" t="n">
        <v>19.6100000000002</v>
      </c>
      <c r="AX129" s="12">
        <f>IFERROR(VLOOKUP(AW129,'CRUCE OPORTUNIDADES'!$C$10:$D$109,2,FALSE),"")</f>
        <v/>
      </c>
      <c r="AY129" s="12" t="n">
        <v>20.6100000000002</v>
      </c>
      <c r="AZ129" s="12">
        <f>IFERROR(VLOOKUP(AY129,'CRUCE OPORTUNIDADES'!$C$10:$D$109,2,FALSE),"")</f>
        <v/>
      </c>
      <c r="BA129" s="12" t="n">
        <v>21.6100000000002</v>
      </c>
      <c r="BB129" s="12">
        <f>IFERROR(VLOOKUP(BA129,'CRUCE OPORTUNIDADES'!$C$10:$D$109,2,FALSE),"")</f>
        <v/>
      </c>
      <c r="BC129" s="12" t="n">
        <v>22.6100000000002</v>
      </c>
      <c r="BD129" s="12">
        <f>IFERROR(VLOOKUP(BC129,'CRUCE OPORTUNIDADES'!$C$10:$D$109,2,FALSE),"")</f>
        <v/>
      </c>
      <c r="BE129" s="12" t="n">
        <v>23.6100000000002</v>
      </c>
      <c r="BF129" s="12">
        <f>IFERROR(VLOOKUP(BE129,'CRUCE OPORTUNIDADES'!$C$10:$D$109,2,FALSE),"")</f>
        <v/>
      </c>
      <c r="BG129" s="12" t="n">
        <v>24.6100000000002</v>
      </c>
      <c r="BH129" s="12">
        <f>IFERROR(VLOOKUP(BG129,'CRUCE OPORTUNIDADES'!$C$10:$D$109,2,FALSE),"")</f>
        <v/>
      </c>
      <c r="BI129" s="12" t="n">
        <v>25.6100000000002</v>
      </c>
      <c r="BJ129" s="12">
        <f>IFERROR(VLOOKUP(BI129,'CRUCE OPORTUNIDADES'!$C$10:$D$109,2,FALSE),"")</f>
        <v/>
      </c>
    </row>
    <row r="130">
      <c r="N130" s="12">
        <f>IF(N131&lt;&gt;""," -O","")</f>
        <v/>
      </c>
      <c r="P130" s="12">
        <f>IF(P131&lt;&gt;""," -O","")</f>
        <v/>
      </c>
      <c r="R130" s="12">
        <f>IF(R131&lt;&gt;""," -O","")</f>
        <v/>
      </c>
      <c r="T130" s="12">
        <f>IF(T131&lt;&gt;""," -O","")</f>
        <v/>
      </c>
      <c r="V130" s="12">
        <f>IF(V131&lt;&gt;""," -O","")</f>
        <v/>
      </c>
      <c r="X130" s="12">
        <f>IF(X131&lt;&gt;""," -O","")</f>
        <v/>
      </c>
      <c r="Z130" s="12">
        <f>IF(Z131&lt;&gt;""," -O","")</f>
        <v/>
      </c>
      <c r="AB130" s="12">
        <f>IF(AB131&lt;&gt;""," -O","")</f>
        <v/>
      </c>
      <c r="AD130" s="12">
        <f>IF(AD131&lt;&gt;""," -O","")</f>
        <v/>
      </c>
      <c r="AF130" s="12">
        <f>IF(AF131&lt;&gt;""," -O","")</f>
        <v/>
      </c>
      <c r="AH130" s="12">
        <f>IF(AH131&lt;&gt;""," -O","")</f>
        <v/>
      </c>
      <c r="AJ130" s="12">
        <f>IF(AJ131&lt;&gt;""," -O","")</f>
        <v/>
      </c>
      <c r="AL130" s="12">
        <f>IF(AL131&lt;&gt;""," -O","")</f>
        <v/>
      </c>
      <c r="AN130" s="12">
        <f>IF(AN131&lt;&gt;""," -O","")</f>
        <v/>
      </c>
      <c r="AP130" s="12">
        <f>IF(AP131&lt;&gt;""," -O","")</f>
        <v/>
      </c>
      <c r="AR130" s="12">
        <f>IF(AR131&lt;&gt;""," -O","")</f>
        <v/>
      </c>
      <c r="AT130" s="12">
        <f>IF(AT131&lt;&gt;""," -O","")</f>
        <v/>
      </c>
      <c r="AV130" s="12">
        <f>IF(AV131&lt;&gt;""," -O","")</f>
        <v/>
      </c>
      <c r="AX130" s="12">
        <f>IF(AX131&lt;&gt;""," -O","")</f>
        <v/>
      </c>
      <c r="AZ130" s="12">
        <f>IF(AZ131&lt;&gt;""," -O","")</f>
        <v/>
      </c>
      <c r="BB130" s="12">
        <f>IF(BB131&lt;&gt;""," -O","")</f>
        <v/>
      </c>
      <c r="BD130" s="12">
        <f>IF(BD131&lt;&gt;""," -O","")</f>
        <v/>
      </c>
      <c r="BF130" s="12">
        <f>IF(BF131&lt;&gt;""," -O","")</f>
        <v/>
      </c>
      <c r="BH130" s="12">
        <f>IF(BH131&lt;&gt;""," -O","")</f>
        <v/>
      </c>
      <c r="BJ130" s="12">
        <f>IF(BJ131&lt;&gt;""," -O","")</f>
        <v/>
      </c>
    </row>
    <row r="131">
      <c r="M131" s="12" t="n">
        <v>1.62</v>
      </c>
      <c r="N131" s="12">
        <f>IFERROR(VLOOKUP(M131,'CRUCE OPORTUNIDADES'!$C$10:$D$109,2,FALSE),"")</f>
        <v/>
      </c>
      <c r="O131" s="12" t="n">
        <v>2.62000000000001</v>
      </c>
      <c r="P131" s="12">
        <f>IFERROR(VLOOKUP(O131,'CRUCE OPORTUNIDADES'!$C$10:$D$109,2,FALSE),"")</f>
        <v/>
      </c>
      <c r="Q131" s="12" t="n">
        <v>3.62000000000002</v>
      </c>
      <c r="R131" s="12">
        <f>IFERROR(VLOOKUP(Q131,'CRUCE OPORTUNIDADES'!$C$10:$D$109,2,FALSE),"")</f>
        <v/>
      </c>
      <c r="S131" s="12" t="n">
        <v>4.62000000000003</v>
      </c>
      <c r="T131" s="12">
        <f>IFERROR(VLOOKUP(S131,'CRUCE OPORTUNIDADES'!$C$10:$D$109,2,FALSE),"")</f>
        <v/>
      </c>
      <c r="U131" s="12" t="n">
        <v>5.62000000000004</v>
      </c>
      <c r="V131" s="12">
        <f>IFERROR(VLOOKUP(U131,'CRUCE OPORTUNIDADES'!$C$10:$D$109,2,FALSE),"")</f>
        <v/>
      </c>
      <c r="W131" s="12" t="n">
        <v>6.62000000000005</v>
      </c>
      <c r="X131" s="12">
        <f>IFERROR(VLOOKUP(W131,'CRUCE OPORTUNIDADES'!$C$10:$D$109,2,FALSE),"")</f>
        <v/>
      </c>
      <c r="Y131" s="12" t="n">
        <v>7.62000000000006</v>
      </c>
      <c r="Z131" s="12">
        <f>IFERROR(VLOOKUP(Y131,'CRUCE OPORTUNIDADES'!$C$10:$D$109,2,FALSE),"")</f>
        <v/>
      </c>
      <c r="AA131" s="12" t="n">
        <v>8.62000000000007</v>
      </c>
      <c r="AB131" s="12">
        <f>IFERROR(VLOOKUP(AA131,'CRUCE OPORTUNIDADES'!$C$10:$D$109,2,FALSE),"")</f>
        <v/>
      </c>
      <c r="AC131" s="12" t="n">
        <v>9.620000000000079</v>
      </c>
      <c r="AD131" s="12">
        <f>IFERROR(VLOOKUP(AC131,'CRUCE OPORTUNIDADES'!$C$10:$D$109,2,FALSE),"")</f>
        <v/>
      </c>
      <c r="AE131" s="12" t="n">
        <v>10.6200000000001</v>
      </c>
      <c r="AF131" s="12">
        <f>IFERROR(VLOOKUP(AE131,'CRUCE OPORTUNIDADES'!$C$10:$D$109,2,FALSE),"")</f>
        <v/>
      </c>
      <c r="AG131" s="12" t="n">
        <v>11.6200000000001</v>
      </c>
      <c r="AH131" s="12">
        <f>IFERROR(VLOOKUP(AG131,'CRUCE OPORTUNIDADES'!$C$10:$D$109,2,FALSE),"")</f>
        <v/>
      </c>
      <c r="AI131" s="12" t="n">
        <v>12.6200000000001</v>
      </c>
      <c r="AJ131" s="12">
        <f>IFERROR(VLOOKUP(AI131,'CRUCE OPORTUNIDADES'!$C$10:$D$109,2,FALSE),"")</f>
        <v/>
      </c>
      <c r="AK131" s="12" t="n">
        <v>13.6200000000001</v>
      </c>
      <c r="AL131" s="12">
        <f>IFERROR(VLOOKUP(AK131,'CRUCE OPORTUNIDADES'!$C$10:$D$109,2,FALSE),"")</f>
        <v/>
      </c>
      <c r="AM131" s="12" t="n">
        <v>14.6200000000001</v>
      </c>
      <c r="AN131" s="12">
        <f>IFERROR(VLOOKUP(AM131,'CRUCE OPORTUNIDADES'!$C$10:$D$109,2,FALSE),"")</f>
        <v/>
      </c>
      <c r="AO131" s="12" t="n">
        <v>15.6200000000001</v>
      </c>
      <c r="AP131" s="12">
        <f>IFERROR(VLOOKUP(AO131,'CRUCE OPORTUNIDADES'!$C$10:$D$109,2,FALSE),"")</f>
        <v/>
      </c>
      <c r="AQ131" s="12" t="n">
        <v>16.6200000000001</v>
      </c>
      <c r="AR131" s="12">
        <f>IFERROR(VLOOKUP(AQ131,'CRUCE OPORTUNIDADES'!$C$10:$D$109,2,FALSE),"")</f>
        <v/>
      </c>
      <c r="AS131" s="12" t="n">
        <v>17.6200000000002</v>
      </c>
      <c r="AT131" s="12">
        <f>IFERROR(VLOOKUP(AS131,'CRUCE OPORTUNIDADES'!$C$10:$D$109,2,FALSE),"")</f>
        <v/>
      </c>
      <c r="AU131" s="12" t="n">
        <v>18.6200000000002</v>
      </c>
      <c r="AV131" s="12">
        <f>IFERROR(VLOOKUP(AU131,'CRUCE OPORTUNIDADES'!$C$10:$D$109,2,FALSE),"")</f>
        <v/>
      </c>
      <c r="AW131" s="12" t="n">
        <v>19.6200000000002</v>
      </c>
      <c r="AX131" s="12">
        <f>IFERROR(VLOOKUP(AW131,'CRUCE OPORTUNIDADES'!$C$10:$D$109,2,FALSE),"")</f>
        <v/>
      </c>
      <c r="AY131" s="12" t="n">
        <v>20.6200000000002</v>
      </c>
      <c r="AZ131" s="12">
        <f>IFERROR(VLOOKUP(AY131,'CRUCE OPORTUNIDADES'!$C$10:$D$109,2,FALSE),"")</f>
        <v/>
      </c>
      <c r="BA131" s="12" t="n">
        <v>21.6200000000002</v>
      </c>
      <c r="BB131" s="12">
        <f>IFERROR(VLOOKUP(BA131,'CRUCE OPORTUNIDADES'!$C$10:$D$109,2,FALSE),"")</f>
        <v/>
      </c>
      <c r="BC131" s="12" t="n">
        <v>22.6200000000002</v>
      </c>
      <c r="BD131" s="12">
        <f>IFERROR(VLOOKUP(BC131,'CRUCE OPORTUNIDADES'!$C$10:$D$109,2,FALSE),"")</f>
        <v/>
      </c>
      <c r="BE131" s="12" t="n">
        <v>23.6200000000002</v>
      </c>
      <c r="BF131" s="12">
        <f>IFERROR(VLOOKUP(BE131,'CRUCE OPORTUNIDADES'!$C$10:$D$109,2,FALSE),"")</f>
        <v/>
      </c>
      <c r="BG131" s="12" t="n">
        <v>24.6200000000002</v>
      </c>
      <c r="BH131" s="12">
        <f>IFERROR(VLOOKUP(BG131,'CRUCE OPORTUNIDADES'!$C$10:$D$109,2,FALSE),"")</f>
        <v/>
      </c>
      <c r="BI131" s="12" t="n">
        <v>25.6200000000002</v>
      </c>
      <c r="BJ131" s="12">
        <f>IFERROR(VLOOKUP(BI131,'CRUCE OPORTUNIDADES'!$C$10:$D$109,2,FALSE),"")</f>
        <v/>
      </c>
    </row>
    <row r="132">
      <c r="N132" s="12">
        <f>IF(N133&lt;&gt;""," -O","")</f>
        <v/>
      </c>
      <c r="P132" s="12">
        <f>IF(P133&lt;&gt;""," -O","")</f>
        <v/>
      </c>
      <c r="R132" s="12">
        <f>IF(R133&lt;&gt;""," -O","")</f>
        <v/>
      </c>
      <c r="T132" s="12">
        <f>IF(T133&lt;&gt;""," -O","")</f>
        <v/>
      </c>
      <c r="V132" s="12">
        <f>IF(V133&lt;&gt;""," -O","")</f>
        <v/>
      </c>
      <c r="X132" s="12">
        <f>IF(X133&lt;&gt;""," -O","")</f>
        <v/>
      </c>
      <c r="Z132" s="12">
        <f>IF(Z133&lt;&gt;""," -O","")</f>
        <v/>
      </c>
      <c r="AB132" s="12">
        <f>IF(AB133&lt;&gt;""," -O","")</f>
        <v/>
      </c>
      <c r="AD132" s="12">
        <f>IF(AD133&lt;&gt;""," -O","")</f>
        <v/>
      </c>
      <c r="AF132" s="12">
        <f>IF(AF133&lt;&gt;""," -O","")</f>
        <v/>
      </c>
      <c r="AH132" s="12">
        <f>IF(AH133&lt;&gt;""," -O","")</f>
        <v/>
      </c>
      <c r="AJ132" s="12">
        <f>IF(AJ133&lt;&gt;""," -O","")</f>
        <v/>
      </c>
      <c r="AL132" s="12">
        <f>IF(AL133&lt;&gt;""," -O","")</f>
        <v/>
      </c>
      <c r="AN132" s="12">
        <f>IF(AN133&lt;&gt;""," -O","")</f>
        <v/>
      </c>
      <c r="AP132" s="12">
        <f>IF(AP133&lt;&gt;""," -O","")</f>
        <v/>
      </c>
      <c r="AR132" s="12">
        <f>IF(AR133&lt;&gt;""," -O","")</f>
        <v/>
      </c>
      <c r="AT132" s="12">
        <f>IF(AT133&lt;&gt;""," -O","")</f>
        <v/>
      </c>
      <c r="AV132" s="12">
        <f>IF(AV133&lt;&gt;""," -O","")</f>
        <v/>
      </c>
      <c r="AX132" s="12">
        <f>IF(AX133&lt;&gt;""," -O","")</f>
        <v/>
      </c>
      <c r="AZ132" s="12">
        <f>IF(AZ133&lt;&gt;""," -O","")</f>
        <v/>
      </c>
      <c r="BB132" s="12">
        <f>IF(BB133&lt;&gt;""," -O","")</f>
        <v/>
      </c>
      <c r="BD132" s="12">
        <f>IF(BD133&lt;&gt;""," -O","")</f>
        <v/>
      </c>
      <c r="BF132" s="12">
        <f>IF(BF133&lt;&gt;""," -O","")</f>
        <v/>
      </c>
      <c r="BH132" s="12">
        <f>IF(BH133&lt;&gt;""," -O","")</f>
        <v/>
      </c>
      <c r="BJ132" s="12">
        <f>IF(BJ133&lt;&gt;""," -O","")</f>
        <v/>
      </c>
    </row>
    <row r="133">
      <c r="M133" s="12" t="n">
        <v>1.63</v>
      </c>
      <c r="N133" s="12">
        <f>IFERROR(VLOOKUP(M133,'CRUCE OPORTUNIDADES'!$C$10:$D$109,2,FALSE),"")</f>
        <v/>
      </c>
      <c r="O133" s="12" t="n">
        <v>2.63000000000001</v>
      </c>
      <c r="P133" s="12">
        <f>IFERROR(VLOOKUP(O133,'CRUCE OPORTUNIDADES'!$C$10:$D$109,2,FALSE),"")</f>
        <v/>
      </c>
      <c r="Q133" s="12" t="n">
        <v>3.63000000000002</v>
      </c>
      <c r="R133" s="12">
        <f>IFERROR(VLOOKUP(Q133,'CRUCE OPORTUNIDADES'!$C$10:$D$109,2,FALSE),"")</f>
        <v/>
      </c>
      <c r="S133" s="12" t="n">
        <v>4.63000000000003</v>
      </c>
      <c r="T133" s="12">
        <f>IFERROR(VLOOKUP(S133,'CRUCE OPORTUNIDADES'!$C$10:$D$109,2,FALSE),"")</f>
        <v/>
      </c>
      <c r="U133" s="12" t="n">
        <v>5.63000000000004</v>
      </c>
      <c r="V133" s="12">
        <f>IFERROR(VLOOKUP(U133,'CRUCE OPORTUNIDADES'!$C$10:$D$109,2,FALSE),"")</f>
        <v/>
      </c>
      <c r="W133" s="12" t="n">
        <v>6.63000000000005</v>
      </c>
      <c r="X133" s="12">
        <f>IFERROR(VLOOKUP(W133,'CRUCE OPORTUNIDADES'!$C$10:$D$109,2,FALSE),"")</f>
        <v/>
      </c>
      <c r="Y133" s="12" t="n">
        <v>7.63000000000006</v>
      </c>
      <c r="Z133" s="12">
        <f>IFERROR(VLOOKUP(Y133,'CRUCE OPORTUNIDADES'!$C$10:$D$109,2,FALSE),"")</f>
        <v/>
      </c>
      <c r="AA133" s="12" t="n">
        <v>8.63000000000007</v>
      </c>
      <c r="AB133" s="12">
        <f>IFERROR(VLOOKUP(AA133,'CRUCE OPORTUNIDADES'!$C$10:$D$109,2,FALSE),"")</f>
        <v/>
      </c>
      <c r="AC133" s="12" t="n">
        <v>9.630000000000081</v>
      </c>
      <c r="AD133" s="12">
        <f>IFERROR(VLOOKUP(AC133,'CRUCE OPORTUNIDADES'!$C$10:$D$109,2,FALSE),"")</f>
        <v/>
      </c>
      <c r="AE133" s="12" t="n">
        <v>10.6300000000001</v>
      </c>
      <c r="AF133" s="12">
        <f>IFERROR(VLOOKUP(AE133,'CRUCE OPORTUNIDADES'!$C$10:$D$109,2,FALSE),"")</f>
        <v/>
      </c>
      <c r="AG133" s="12" t="n">
        <v>11.6300000000001</v>
      </c>
      <c r="AH133" s="12">
        <f>IFERROR(VLOOKUP(AG133,'CRUCE OPORTUNIDADES'!$C$10:$D$109,2,FALSE),"")</f>
        <v/>
      </c>
      <c r="AI133" s="12" t="n">
        <v>12.6300000000001</v>
      </c>
      <c r="AJ133" s="12">
        <f>IFERROR(VLOOKUP(AI133,'CRUCE OPORTUNIDADES'!$C$10:$D$109,2,FALSE),"")</f>
        <v/>
      </c>
      <c r="AK133" s="12" t="n">
        <v>13.6300000000001</v>
      </c>
      <c r="AL133" s="12">
        <f>IFERROR(VLOOKUP(AK133,'CRUCE OPORTUNIDADES'!$C$10:$D$109,2,FALSE),"")</f>
        <v/>
      </c>
      <c r="AM133" s="12" t="n">
        <v>14.6300000000001</v>
      </c>
      <c r="AN133" s="12">
        <f>IFERROR(VLOOKUP(AM133,'CRUCE OPORTUNIDADES'!$C$10:$D$109,2,FALSE),"")</f>
        <v/>
      </c>
      <c r="AO133" s="12" t="n">
        <v>15.6300000000001</v>
      </c>
      <c r="AP133" s="12">
        <f>IFERROR(VLOOKUP(AO133,'CRUCE OPORTUNIDADES'!$C$10:$D$109,2,FALSE),"")</f>
        <v/>
      </c>
      <c r="AQ133" s="12" t="n">
        <v>16.6300000000002</v>
      </c>
      <c r="AR133" s="12">
        <f>IFERROR(VLOOKUP(AQ133,'CRUCE OPORTUNIDADES'!$C$10:$D$109,2,FALSE),"")</f>
        <v/>
      </c>
      <c r="AS133" s="12" t="n">
        <v>17.6300000000002</v>
      </c>
      <c r="AT133" s="12">
        <f>IFERROR(VLOOKUP(AS133,'CRUCE OPORTUNIDADES'!$C$10:$D$109,2,FALSE),"")</f>
        <v/>
      </c>
      <c r="AU133" s="12" t="n">
        <v>18.6300000000002</v>
      </c>
      <c r="AV133" s="12">
        <f>IFERROR(VLOOKUP(AU133,'CRUCE OPORTUNIDADES'!$C$10:$D$109,2,FALSE),"")</f>
        <v/>
      </c>
      <c r="AW133" s="12" t="n">
        <v>19.6300000000002</v>
      </c>
      <c r="AX133" s="12">
        <f>IFERROR(VLOOKUP(AW133,'CRUCE OPORTUNIDADES'!$C$10:$D$109,2,FALSE),"")</f>
        <v/>
      </c>
      <c r="AY133" s="12" t="n">
        <v>20.6300000000002</v>
      </c>
      <c r="AZ133" s="12">
        <f>IFERROR(VLOOKUP(AY133,'CRUCE OPORTUNIDADES'!$C$10:$D$109,2,FALSE),"")</f>
        <v/>
      </c>
      <c r="BA133" s="12" t="n">
        <v>21.6300000000002</v>
      </c>
      <c r="BB133" s="12">
        <f>IFERROR(VLOOKUP(BA133,'CRUCE OPORTUNIDADES'!$C$10:$D$109,2,FALSE),"")</f>
        <v/>
      </c>
      <c r="BC133" s="12" t="n">
        <v>22.6300000000002</v>
      </c>
      <c r="BD133" s="12">
        <f>IFERROR(VLOOKUP(BC133,'CRUCE OPORTUNIDADES'!$C$10:$D$109,2,FALSE),"")</f>
        <v/>
      </c>
      <c r="BE133" s="12" t="n">
        <v>23.6300000000002</v>
      </c>
      <c r="BF133" s="12">
        <f>IFERROR(VLOOKUP(BE133,'CRUCE OPORTUNIDADES'!$C$10:$D$109,2,FALSE),"")</f>
        <v/>
      </c>
      <c r="BG133" s="12" t="n">
        <v>24.6300000000002</v>
      </c>
      <c r="BH133" s="12">
        <f>IFERROR(VLOOKUP(BG133,'CRUCE OPORTUNIDADES'!$C$10:$D$109,2,FALSE),"")</f>
        <v/>
      </c>
      <c r="BI133" s="12" t="n">
        <v>25.6300000000002</v>
      </c>
      <c r="BJ133" s="12">
        <f>IFERROR(VLOOKUP(BI133,'CRUCE OPORTUNIDADES'!$C$10:$D$109,2,FALSE),"")</f>
        <v/>
      </c>
    </row>
    <row r="134">
      <c r="N134" s="12">
        <f>IF(N135&lt;&gt;""," -O","")</f>
        <v/>
      </c>
      <c r="P134" s="12">
        <f>IF(P135&lt;&gt;""," -O","")</f>
        <v/>
      </c>
      <c r="R134" s="12">
        <f>IF(R135&lt;&gt;""," -O","")</f>
        <v/>
      </c>
      <c r="T134" s="12">
        <f>IF(T135&lt;&gt;""," -O","")</f>
        <v/>
      </c>
      <c r="V134" s="12">
        <f>IF(V135&lt;&gt;""," -O","")</f>
        <v/>
      </c>
      <c r="X134" s="12">
        <f>IF(X135&lt;&gt;""," -O","")</f>
        <v/>
      </c>
      <c r="Z134" s="12">
        <f>IF(Z135&lt;&gt;""," -O","")</f>
        <v/>
      </c>
      <c r="AB134" s="12">
        <f>IF(AB135&lt;&gt;""," -O","")</f>
        <v/>
      </c>
      <c r="AD134" s="12">
        <f>IF(AD135&lt;&gt;""," -O","")</f>
        <v/>
      </c>
      <c r="AF134" s="12">
        <f>IF(AF135&lt;&gt;""," -O","")</f>
        <v/>
      </c>
      <c r="AH134" s="12">
        <f>IF(AH135&lt;&gt;""," -O","")</f>
        <v/>
      </c>
      <c r="AJ134" s="12">
        <f>IF(AJ135&lt;&gt;""," -O","")</f>
        <v/>
      </c>
      <c r="AL134" s="12">
        <f>IF(AL135&lt;&gt;""," -O","")</f>
        <v/>
      </c>
      <c r="AN134" s="12">
        <f>IF(AN135&lt;&gt;""," -O","")</f>
        <v/>
      </c>
      <c r="AP134" s="12">
        <f>IF(AP135&lt;&gt;""," -O","")</f>
        <v/>
      </c>
      <c r="AR134" s="12">
        <f>IF(AR135&lt;&gt;""," -O","")</f>
        <v/>
      </c>
      <c r="AT134" s="12">
        <f>IF(AT135&lt;&gt;""," -O","")</f>
        <v/>
      </c>
      <c r="AV134" s="12">
        <f>IF(AV135&lt;&gt;""," -O","")</f>
        <v/>
      </c>
      <c r="AX134" s="12">
        <f>IF(AX135&lt;&gt;""," -O","")</f>
        <v/>
      </c>
      <c r="AZ134" s="12">
        <f>IF(AZ135&lt;&gt;""," -O","")</f>
        <v/>
      </c>
      <c r="BB134" s="12">
        <f>IF(BB135&lt;&gt;""," -O","")</f>
        <v/>
      </c>
      <c r="BD134" s="12">
        <f>IF(BD135&lt;&gt;""," -O","")</f>
        <v/>
      </c>
      <c r="BF134" s="12">
        <f>IF(BF135&lt;&gt;""," -O","")</f>
        <v/>
      </c>
      <c r="BH134" s="12">
        <f>IF(BH135&lt;&gt;""," -O","")</f>
        <v/>
      </c>
      <c r="BJ134" s="12">
        <f>IF(BJ135&lt;&gt;""," -O","")</f>
        <v/>
      </c>
    </row>
    <row r="135">
      <c r="M135" s="12" t="n">
        <v>1.64</v>
      </c>
      <c r="N135" s="12">
        <f>IFERROR(VLOOKUP(M135,'CRUCE OPORTUNIDADES'!$C$10:$D$109,2,FALSE),"")</f>
        <v/>
      </c>
      <c r="O135" s="12" t="n">
        <v>2.64000000000001</v>
      </c>
      <c r="P135" s="12">
        <f>IFERROR(VLOOKUP(O135,'CRUCE OPORTUNIDADES'!$C$10:$D$109,2,FALSE),"")</f>
        <v/>
      </c>
      <c r="Q135" s="12" t="n">
        <v>3.64000000000002</v>
      </c>
      <c r="R135" s="12">
        <f>IFERROR(VLOOKUP(Q135,'CRUCE OPORTUNIDADES'!$C$10:$D$109,2,FALSE),"")</f>
        <v/>
      </c>
      <c r="S135" s="12" t="n">
        <v>4.64000000000003</v>
      </c>
      <c r="T135" s="12">
        <f>IFERROR(VLOOKUP(S135,'CRUCE OPORTUNIDADES'!$C$10:$D$109,2,FALSE),"")</f>
        <v/>
      </c>
      <c r="U135" s="12" t="n">
        <v>5.64000000000004</v>
      </c>
      <c r="V135" s="12">
        <f>IFERROR(VLOOKUP(U135,'CRUCE OPORTUNIDADES'!$C$10:$D$109,2,FALSE),"")</f>
        <v/>
      </c>
      <c r="W135" s="12" t="n">
        <v>6.64000000000005</v>
      </c>
      <c r="X135" s="12">
        <f>IFERROR(VLOOKUP(W135,'CRUCE OPORTUNIDADES'!$C$10:$D$109,2,FALSE),"")</f>
        <v/>
      </c>
      <c r="Y135" s="12" t="n">
        <v>7.64000000000006</v>
      </c>
      <c r="Z135" s="12">
        <f>IFERROR(VLOOKUP(Y135,'CRUCE OPORTUNIDADES'!$C$10:$D$109,2,FALSE),"")</f>
        <v/>
      </c>
      <c r="AA135" s="12" t="n">
        <v>8.64000000000007</v>
      </c>
      <c r="AB135" s="12">
        <f>IFERROR(VLOOKUP(AA135,'CRUCE OPORTUNIDADES'!$C$10:$D$109,2,FALSE),"")</f>
        <v/>
      </c>
      <c r="AC135" s="12" t="n">
        <v>9.640000000000081</v>
      </c>
      <c r="AD135" s="12">
        <f>IFERROR(VLOOKUP(AC135,'CRUCE OPORTUNIDADES'!$C$10:$D$109,2,FALSE),"")</f>
        <v/>
      </c>
      <c r="AE135" s="12" t="n">
        <v>10.6400000000001</v>
      </c>
      <c r="AF135" s="12">
        <f>IFERROR(VLOOKUP(AE135,'CRUCE OPORTUNIDADES'!$C$10:$D$109,2,FALSE),"")</f>
        <v/>
      </c>
      <c r="AG135" s="12" t="n">
        <v>11.6400000000001</v>
      </c>
      <c r="AH135" s="12">
        <f>IFERROR(VLOOKUP(AG135,'CRUCE OPORTUNIDADES'!$C$10:$D$109,2,FALSE),"")</f>
        <v/>
      </c>
      <c r="AI135" s="12" t="n">
        <v>12.6400000000001</v>
      </c>
      <c r="AJ135" s="12">
        <f>IFERROR(VLOOKUP(AI135,'CRUCE OPORTUNIDADES'!$C$10:$D$109,2,FALSE),"")</f>
        <v/>
      </c>
      <c r="AK135" s="12" t="n">
        <v>13.6400000000001</v>
      </c>
      <c r="AL135" s="12">
        <f>IFERROR(VLOOKUP(AK135,'CRUCE OPORTUNIDADES'!$C$10:$D$109,2,FALSE),"")</f>
        <v/>
      </c>
      <c r="AM135" s="12" t="n">
        <v>14.6400000000001</v>
      </c>
      <c r="AN135" s="12">
        <f>IFERROR(VLOOKUP(AM135,'CRUCE OPORTUNIDADES'!$C$10:$D$109,2,FALSE),"")</f>
        <v/>
      </c>
      <c r="AO135" s="12" t="n">
        <v>15.6400000000001</v>
      </c>
      <c r="AP135" s="12">
        <f>IFERROR(VLOOKUP(AO135,'CRUCE OPORTUNIDADES'!$C$10:$D$109,2,FALSE),"")</f>
        <v/>
      </c>
      <c r="AQ135" s="12" t="n">
        <v>16.6400000000001</v>
      </c>
      <c r="AR135" s="12">
        <f>IFERROR(VLOOKUP(AQ135,'CRUCE OPORTUNIDADES'!$C$10:$D$109,2,FALSE),"")</f>
        <v/>
      </c>
      <c r="AS135" s="12" t="n">
        <v>17.6400000000002</v>
      </c>
      <c r="AT135" s="12">
        <f>IFERROR(VLOOKUP(AS135,'CRUCE OPORTUNIDADES'!$C$10:$D$109,2,FALSE),"")</f>
        <v/>
      </c>
      <c r="AU135" s="12" t="n">
        <v>18.6400000000002</v>
      </c>
      <c r="AV135" s="12">
        <f>IFERROR(VLOOKUP(AU135,'CRUCE OPORTUNIDADES'!$C$10:$D$109,2,FALSE),"")</f>
        <v/>
      </c>
      <c r="AW135" s="12" t="n">
        <v>19.6400000000002</v>
      </c>
      <c r="AX135" s="12">
        <f>IFERROR(VLOOKUP(AW135,'CRUCE OPORTUNIDADES'!$C$10:$D$109,2,FALSE),"")</f>
        <v/>
      </c>
      <c r="AY135" s="12" t="n">
        <v>20.6400000000002</v>
      </c>
      <c r="AZ135" s="12">
        <f>IFERROR(VLOOKUP(AY135,'CRUCE OPORTUNIDADES'!$C$10:$D$109,2,FALSE),"")</f>
        <v/>
      </c>
      <c r="BA135" s="12" t="n">
        <v>21.6400000000002</v>
      </c>
      <c r="BB135" s="12">
        <f>IFERROR(VLOOKUP(BA135,'CRUCE OPORTUNIDADES'!$C$10:$D$109,2,FALSE),"")</f>
        <v/>
      </c>
      <c r="BC135" s="12" t="n">
        <v>22.6400000000002</v>
      </c>
      <c r="BD135" s="12">
        <f>IFERROR(VLOOKUP(BC135,'CRUCE OPORTUNIDADES'!$C$10:$D$109,2,FALSE),"")</f>
        <v/>
      </c>
      <c r="BE135" s="12" t="n">
        <v>23.6400000000002</v>
      </c>
      <c r="BF135" s="12">
        <f>IFERROR(VLOOKUP(BE135,'CRUCE OPORTUNIDADES'!$C$10:$D$109,2,FALSE),"")</f>
        <v/>
      </c>
      <c r="BG135" s="12" t="n">
        <v>24.6400000000002</v>
      </c>
      <c r="BH135" s="12">
        <f>IFERROR(VLOOKUP(BG135,'CRUCE OPORTUNIDADES'!$C$10:$D$109,2,FALSE),"")</f>
        <v/>
      </c>
      <c r="BI135" s="12" t="n">
        <v>25.6400000000002</v>
      </c>
      <c r="BJ135" s="12">
        <f>IFERROR(VLOOKUP(BI135,'CRUCE OPORTUNIDADES'!$C$10:$D$109,2,FALSE),"")</f>
        <v/>
      </c>
    </row>
    <row r="136">
      <c r="N136" s="12">
        <f>IF(N137&lt;&gt;""," -O","")</f>
        <v/>
      </c>
      <c r="P136" s="12">
        <f>IF(P137&lt;&gt;""," -O","")</f>
        <v/>
      </c>
      <c r="R136" s="12">
        <f>IF(R137&lt;&gt;""," -O","")</f>
        <v/>
      </c>
      <c r="T136" s="12">
        <f>IF(T137&lt;&gt;""," -O","")</f>
        <v/>
      </c>
      <c r="V136" s="12">
        <f>IF(V137&lt;&gt;""," -O","")</f>
        <v/>
      </c>
      <c r="X136" s="12">
        <f>IF(X137&lt;&gt;""," -O","")</f>
        <v/>
      </c>
      <c r="Z136" s="12">
        <f>IF(Z137&lt;&gt;""," -O","")</f>
        <v/>
      </c>
      <c r="AB136" s="12">
        <f>IF(AB137&lt;&gt;""," -O","")</f>
        <v/>
      </c>
      <c r="AD136" s="12">
        <f>IF(AD137&lt;&gt;""," -O","")</f>
        <v/>
      </c>
      <c r="AF136" s="12">
        <f>IF(AF137&lt;&gt;""," -O","")</f>
        <v/>
      </c>
      <c r="AH136" s="12">
        <f>IF(AH137&lt;&gt;""," -O","")</f>
        <v/>
      </c>
      <c r="AJ136" s="12">
        <f>IF(AJ137&lt;&gt;""," -O","")</f>
        <v/>
      </c>
      <c r="AL136" s="12">
        <f>IF(AL137&lt;&gt;""," -O","")</f>
        <v/>
      </c>
      <c r="AN136" s="12">
        <f>IF(AN137&lt;&gt;""," -O","")</f>
        <v/>
      </c>
      <c r="AP136" s="12">
        <f>IF(AP137&lt;&gt;""," -O","")</f>
        <v/>
      </c>
      <c r="AR136" s="12">
        <f>IF(AR137&lt;&gt;""," -O","")</f>
        <v/>
      </c>
      <c r="AT136" s="12">
        <f>IF(AT137&lt;&gt;""," -O","")</f>
        <v/>
      </c>
      <c r="AV136" s="12">
        <f>IF(AV137&lt;&gt;""," -O","")</f>
        <v/>
      </c>
      <c r="AX136" s="12">
        <f>IF(AX137&lt;&gt;""," -O","")</f>
        <v/>
      </c>
      <c r="AZ136" s="12">
        <f>IF(AZ137&lt;&gt;""," -O","")</f>
        <v/>
      </c>
      <c r="BB136" s="12">
        <f>IF(BB137&lt;&gt;""," -O","")</f>
        <v/>
      </c>
      <c r="BD136" s="12">
        <f>IF(BD137&lt;&gt;""," -O","")</f>
        <v/>
      </c>
      <c r="BF136" s="12">
        <f>IF(BF137&lt;&gt;""," -O","")</f>
        <v/>
      </c>
      <c r="BH136" s="12">
        <f>IF(BH137&lt;&gt;""," -O","")</f>
        <v/>
      </c>
      <c r="BJ136" s="12">
        <f>IF(BJ137&lt;&gt;""," -O","")</f>
        <v/>
      </c>
    </row>
    <row r="137">
      <c r="M137" s="12" t="n">
        <v>1.65</v>
      </c>
      <c r="N137" s="12">
        <f>IFERROR(VLOOKUP(M137,'CRUCE OPORTUNIDADES'!$C$10:$D$109,2,FALSE),"")</f>
        <v/>
      </c>
      <c r="O137" s="12" t="n">
        <v>2.65000000000001</v>
      </c>
      <c r="P137" s="12">
        <f>IFERROR(VLOOKUP(O137,'CRUCE OPORTUNIDADES'!$C$10:$D$109,2,FALSE),"")</f>
        <v/>
      </c>
      <c r="Q137" s="12" t="n">
        <v>3.65000000000002</v>
      </c>
      <c r="R137" s="12">
        <f>IFERROR(VLOOKUP(Q137,'CRUCE OPORTUNIDADES'!$C$10:$D$109,2,FALSE),"")</f>
        <v/>
      </c>
      <c r="S137" s="12" t="n">
        <v>4.65000000000003</v>
      </c>
      <c r="T137" s="12">
        <f>IFERROR(VLOOKUP(S137,'CRUCE OPORTUNIDADES'!$C$10:$D$109,2,FALSE),"")</f>
        <v/>
      </c>
      <c r="U137" s="12" t="n">
        <v>5.65000000000004</v>
      </c>
      <c r="V137" s="12">
        <f>IFERROR(VLOOKUP(U137,'CRUCE OPORTUNIDADES'!$C$10:$D$109,2,FALSE),"")</f>
        <v/>
      </c>
      <c r="W137" s="12" t="n">
        <v>6.65000000000005</v>
      </c>
      <c r="X137" s="12">
        <f>IFERROR(VLOOKUP(W137,'CRUCE OPORTUNIDADES'!$C$10:$D$109,2,FALSE),"")</f>
        <v/>
      </c>
      <c r="Y137" s="12" t="n">
        <v>7.65000000000006</v>
      </c>
      <c r="Z137" s="12">
        <f>IFERROR(VLOOKUP(Y137,'CRUCE OPORTUNIDADES'!$C$10:$D$109,2,FALSE),"")</f>
        <v/>
      </c>
      <c r="AA137" s="12" t="n">
        <v>8.65000000000007</v>
      </c>
      <c r="AB137" s="12">
        <f>IFERROR(VLOOKUP(AA137,'CRUCE OPORTUNIDADES'!$C$10:$D$109,2,FALSE),"")</f>
        <v/>
      </c>
      <c r="AC137" s="12" t="n">
        <v>9.65000000000008</v>
      </c>
      <c r="AD137" s="12">
        <f>IFERROR(VLOOKUP(AC137,'CRUCE OPORTUNIDADES'!$C$10:$D$109,2,FALSE),"")</f>
        <v/>
      </c>
      <c r="AE137" s="12" t="n">
        <v>10.6500000000001</v>
      </c>
      <c r="AF137" s="12">
        <f>IFERROR(VLOOKUP(AE137,'CRUCE OPORTUNIDADES'!$C$10:$D$109,2,FALSE),"")</f>
        <v/>
      </c>
      <c r="AG137" s="12" t="n">
        <v>11.6500000000001</v>
      </c>
      <c r="AH137" s="12">
        <f>IFERROR(VLOOKUP(AG137,'CRUCE OPORTUNIDADES'!$C$10:$D$109,2,FALSE),"")</f>
        <v/>
      </c>
      <c r="AI137" s="12" t="n">
        <v>12.6500000000001</v>
      </c>
      <c r="AJ137" s="12">
        <f>IFERROR(VLOOKUP(AI137,'CRUCE OPORTUNIDADES'!$C$10:$D$109,2,FALSE),"")</f>
        <v/>
      </c>
      <c r="AK137" s="12" t="n">
        <v>13.6500000000001</v>
      </c>
      <c r="AL137" s="12">
        <f>IFERROR(VLOOKUP(AK137,'CRUCE OPORTUNIDADES'!$C$10:$D$109,2,FALSE),"")</f>
        <v/>
      </c>
      <c r="AM137" s="12" t="n">
        <v>14.6500000000001</v>
      </c>
      <c r="AN137" s="12">
        <f>IFERROR(VLOOKUP(AM137,'CRUCE OPORTUNIDADES'!$C$10:$D$109,2,FALSE),"")</f>
        <v/>
      </c>
      <c r="AO137" s="12" t="n">
        <v>15.6500000000001</v>
      </c>
      <c r="AP137" s="12">
        <f>IFERROR(VLOOKUP(AO137,'CRUCE OPORTUNIDADES'!$C$10:$D$109,2,FALSE),"")</f>
        <v/>
      </c>
      <c r="AQ137" s="12" t="n">
        <v>16.6500000000002</v>
      </c>
      <c r="AR137" s="12">
        <f>IFERROR(VLOOKUP(AQ137,'CRUCE OPORTUNIDADES'!$C$10:$D$109,2,FALSE),"")</f>
        <v/>
      </c>
      <c r="AS137" s="12" t="n">
        <v>17.6500000000002</v>
      </c>
      <c r="AT137" s="12">
        <f>IFERROR(VLOOKUP(AS137,'CRUCE OPORTUNIDADES'!$C$10:$D$109,2,FALSE),"")</f>
        <v/>
      </c>
      <c r="AU137" s="12" t="n">
        <v>18.6500000000002</v>
      </c>
      <c r="AV137" s="12">
        <f>IFERROR(VLOOKUP(AU137,'CRUCE OPORTUNIDADES'!$C$10:$D$109,2,FALSE),"")</f>
        <v/>
      </c>
      <c r="AW137" s="12" t="n">
        <v>19.6500000000002</v>
      </c>
      <c r="AX137" s="12">
        <f>IFERROR(VLOOKUP(AW137,'CRUCE OPORTUNIDADES'!$C$10:$D$109,2,FALSE),"")</f>
        <v/>
      </c>
      <c r="AY137" s="12" t="n">
        <v>20.6500000000002</v>
      </c>
      <c r="AZ137" s="12">
        <f>IFERROR(VLOOKUP(AY137,'CRUCE OPORTUNIDADES'!$C$10:$D$109,2,FALSE),"")</f>
        <v/>
      </c>
      <c r="BA137" s="12" t="n">
        <v>21.6500000000002</v>
      </c>
      <c r="BB137" s="12">
        <f>IFERROR(VLOOKUP(BA137,'CRUCE OPORTUNIDADES'!$C$10:$D$109,2,FALSE),"")</f>
        <v/>
      </c>
      <c r="BC137" s="12" t="n">
        <v>22.6500000000002</v>
      </c>
      <c r="BD137" s="12">
        <f>IFERROR(VLOOKUP(BC137,'CRUCE OPORTUNIDADES'!$C$10:$D$109,2,FALSE),"")</f>
        <v/>
      </c>
      <c r="BE137" s="12" t="n">
        <v>23.6500000000002</v>
      </c>
      <c r="BF137" s="12">
        <f>IFERROR(VLOOKUP(BE137,'CRUCE OPORTUNIDADES'!$C$10:$D$109,2,FALSE),"")</f>
        <v/>
      </c>
      <c r="BG137" s="12" t="n">
        <v>24.6500000000002</v>
      </c>
      <c r="BH137" s="12">
        <f>IFERROR(VLOOKUP(BG137,'CRUCE OPORTUNIDADES'!$C$10:$D$109,2,FALSE),"")</f>
        <v/>
      </c>
      <c r="BI137" s="12" t="n">
        <v>25.6500000000002</v>
      </c>
      <c r="BJ137" s="12">
        <f>IFERROR(VLOOKUP(BI137,'CRUCE OPORTUNIDADES'!$C$10:$D$109,2,FALSE),"")</f>
        <v/>
      </c>
    </row>
    <row r="138">
      <c r="N138" s="12">
        <f>IF(N139&lt;&gt;""," -O","")</f>
        <v/>
      </c>
      <c r="P138" s="12">
        <f>IF(P139&lt;&gt;""," -O","")</f>
        <v/>
      </c>
      <c r="R138" s="12">
        <f>IF(R139&lt;&gt;""," -O","")</f>
        <v/>
      </c>
      <c r="T138" s="12">
        <f>IF(T139&lt;&gt;""," -O","")</f>
        <v/>
      </c>
      <c r="V138" s="12">
        <f>IF(V139&lt;&gt;""," -O","")</f>
        <v/>
      </c>
      <c r="X138" s="12">
        <f>IF(X139&lt;&gt;""," -O","")</f>
        <v/>
      </c>
      <c r="Z138" s="12">
        <f>IF(Z139&lt;&gt;""," -O","")</f>
        <v/>
      </c>
      <c r="AB138" s="12">
        <f>IF(AB139&lt;&gt;""," -O","")</f>
        <v/>
      </c>
      <c r="AD138" s="12">
        <f>IF(AD139&lt;&gt;""," -O","")</f>
        <v/>
      </c>
      <c r="AF138" s="12">
        <f>IF(AF139&lt;&gt;""," -O","")</f>
        <v/>
      </c>
      <c r="AH138" s="12">
        <f>IF(AH139&lt;&gt;""," -O","")</f>
        <v/>
      </c>
      <c r="AJ138" s="12">
        <f>IF(AJ139&lt;&gt;""," -O","")</f>
        <v/>
      </c>
      <c r="AL138" s="12">
        <f>IF(AL139&lt;&gt;""," -O","")</f>
        <v/>
      </c>
      <c r="AN138" s="12">
        <f>IF(AN139&lt;&gt;""," -O","")</f>
        <v/>
      </c>
      <c r="AP138" s="12">
        <f>IF(AP139&lt;&gt;""," -O","")</f>
        <v/>
      </c>
      <c r="AR138" s="12">
        <f>IF(AR139&lt;&gt;""," -O","")</f>
        <v/>
      </c>
      <c r="AT138" s="12">
        <f>IF(AT139&lt;&gt;""," -O","")</f>
        <v/>
      </c>
      <c r="AV138" s="12">
        <f>IF(AV139&lt;&gt;""," -O","")</f>
        <v/>
      </c>
      <c r="AX138" s="12">
        <f>IF(AX139&lt;&gt;""," -O","")</f>
        <v/>
      </c>
      <c r="AZ138" s="12">
        <f>IF(AZ139&lt;&gt;""," -O","")</f>
        <v/>
      </c>
      <c r="BB138" s="12">
        <f>IF(BB139&lt;&gt;""," -O","")</f>
        <v/>
      </c>
      <c r="BD138" s="12">
        <f>IF(BD139&lt;&gt;""," -O","")</f>
        <v/>
      </c>
      <c r="BF138" s="12">
        <f>IF(BF139&lt;&gt;""," -O","")</f>
        <v/>
      </c>
      <c r="BH138" s="12">
        <f>IF(BH139&lt;&gt;""," -O","")</f>
        <v/>
      </c>
      <c r="BJ138" s="12">
        <f>IF(BJ139&lt;&gt;""," -O","")</f>
        <v/>
      </c>
    </row>
    <row r="139">
      <c r="M139" s="12" t="n">
        <v>1.66</v>
      </c>
      <c r="N139" s="12">
        <f>IFERROR(VLOOKUP(M139,'CRUCE OPORTUNIDADES'!$C$10:$D$109,2,FALSE),"")</f>
        <v/>
      </c>
      <c r="O139" s="12" t="n">
        <v>2.66000000000001</v>
      </c>
      <c r="P139" s="12">
        <f>IFERROR(VLOOKUP(O139,'CRUCE OPORTUNIDADES'!$C$10:$D$109,2,FALSE),"")</f>
        <v/>
      </c>
      <c r="Q139" s="12" t="n">
        <v>3.66000000000002</v>
      </c>
      <c r="R139" s="12">
        <f>IFERROR(VLOOKUP(Q139,'CRUCE OPORTUNIDADES'!$C$10:$D$109,2,FALSE),"")</f>
        <v/>
      </c>
      <c r="S139" s="12" t="n">
        <v>4.66000000000003</v>
      </c>
      <c r="T139" s="12">
        <f>IFERROR(VLOOKUP(S139,'CRUCE OPORTUNIDADES'!$C$10:$D$109,2,FALSE),"")</f>
        <v/>
      </c>
      <c r="U139" s="12" t="n">
        <v>5.66000000000004</v>
      </c>
      <c r="V139" s="12">
        <f>IFERROR(VLOOKUP(U139,'CRUCE OPORTUNIDADES'!$C$10:$D$109,2,FALSE),"")</f>
        <v/>
      </c>
      <c r="W139" s="12" t="n">
        <v>6.66000000000005</v>
      </c>
      <c r="X139" s="12">
        <f>IFERROR(VLOOKUP(W139,'CRUCE OPORTUNIDADES'!$C$10:$D$109,2,FALSE),"")</f>
        <v/>
      </c>
      <c r="Y139" s="12" t="n">
        <v>7.66000000000006</v>
      </c>
      <c r="Z139" s="12">
        <f>IFERROR(VLOOKUP(Y139,'CRUCE OPORTUNIDADES'!$C$10:$D$109,2,FALSE),"")</f>
        <v/>
      </c>
      <c r="AA139" s="12" t="n">
        <v>8.660000000000069</v>
      </c>
      <c r="AB139" s="12">
        <f>IFERROR(VLOOKUP(AA139,'CRUCE OPORTUNIDADES'!$C$10:$D$109,2,FALSE),"")</f>
        <v/>
      </c>
      <c r="AC139" s="12" t="n">
        <v>9.66000000000008</v>
      </c>
      <c r="AD139" s="12">
        <f>IFERROR(VLOOKUP(AC139,'CRUCE OPORTUNIDADES'!$C$10:$D$109,2,FALSE),"")</f>
        <v/>
      </c>
      <c r="AE139" s="12" t="n">
        <v>10.6600000000001</v>
      </c>
      <c r="AF139" s="12">
        <f>IFERROR(VLOOKUP(AE139,'CRUCE OPORTUNIDADES'!$C$10:$D$109,2,FALSE),"")</f>
        <v/>
      </c>
      <c r="AG139" s="12" t="n">
        <v>11.6600000000001</v>
      </c>
      <c r="AH139" s="12">
        <f>IFERROR(VLOOKUP(AG139,'CRUCE OPORTUNIDADES'!$C$10:$D$109,2,FALSE),"")</f>
        <v/>
      </c>
      <c r="AI139" s="12" t="n">
        <v>12.6600000000001</v>
      </c>
      <c r="AJ139" s="12">
        <f>IFERROR(VLOOKUP(AI139,'CRUCE OPORTUNIDADES'!$C$10:$D$109,2,FALSE),"")</f>
        <v/>
      </c>
      <c r="AK139" s="12" t="n">
        <v>13.6600000000001</v>
      </c>
      <c r="AL139" s="12">
        <f>IFERROR(VLOOKUP(AK139,'CRUCE OPORTUNIDADES'!$C$10:$D$109,2,FALSE),"")</f>
        <v/>
      </c>
      <c r="AM139" s="12" t="n">
        <v>14.6600000000001</v>
      </c>
      <c r="AN139" s="12">
        <f>IFERROR(VLOOKUP(AM139,'CRUCE OPORTUNIDADES'!$C$10:$D$109,2,FALSE),"")</f>
        <v/>
      </c>
      <c r="AO139" s="12" t="n">
        <v>15.6600000000001</v>
      </c>
      <c r="AP139" s="12">
        <f>IFERROR(VLOOKUP(AO139,'CRUCE OPORTUNIDADES'!$C$10:$D$109,2,FALSE),"")</f>
        <v/>
      </c>
      <c r="AQ139" s="12" t="n">
        <v>16.6600000000001</v>
      </c>
      <c r="AR139" s="12">
        <f>IFERROR(VLOOKUP(AQ139,'CRUCE OPORTUNIDADES'!$C$10:$D$109,2,FALSE),"")</f>
        <v/>
      </c>
      <c r="AS139" s="12" t="n">
        <v>17.6600000000002</v>
      </c>
      <c r="AT139" s="12">
        <f>IFERROR(VLOOKUP(AS139,'CRUCE OPORTUNIDADES'!$C$10:$D$109,2,FALSE),"")</f>
        <v/>
      </c>
      <c r="AU139" s="12" t="n">
        <v>18.6600000000002</v>
      </c>
      <c r="AV139" s="12">
        <f>IFERROR(VLOOKUP(AU139,'CRUCE OPORTUNIDADES'!$C$10:$D$109,2,FALSE),"")</f>
        <v/>
      </c>
      <c r="AW139" s="12" t="n">
        <v>19.6600000000002</v>
      </c>
      <c r="AX139" s="12">
        <f>IFERROR(VLOOKUP(AW139,'CRUCE OPORTUNIDADES'!$C$10:$D$109,2,FALSE),"")</f>
        <v/>
      </c>
      <c r="AY139" s="12" t="n">
        <v>20.6600000000002</v>
      </c>
      <c r="AZ139" s="12">
        <f>IFERROR(VLOOKUP(AY139,'CRUCE OPORTUNIDADES'!$C$10:$D$109,2,FALSE),"")</f>
        <v/>
      </c>
      <c r="BA139" s="12" t="n">
        <v>21.6600000000002</v>
      </c>
      <c r="BB139" s="12">
        <f>IFERROR(VLOOKUP(BA139,'CRUCE OPORTUNIDADES'!$C$10:$D$109,2,FALSE),"")</f>
        <v/>
      </c>
      <c r="BC139" s="12" t="n">
        <v>22.6600000000002</v>
      </c>
      <c r="BD139" s="12">
        <f>IFERROR(VLOOKUP(BC139,'CRUCE OPORTUNIDADES'!$C$10:$D$109,2,FALSE),"")</f>
        <v/>
      </c>
      <c r="BE139" s="12" t="n">
        <v>23.6600000000002</v>
      </c>
      <c r="BF139" s="12">
        <f>IFERROR(VLOOKUP(BE139,'CRUCE OPORTUNIDADES'!$C$10:$D$109,2,FALSE),"")</f>
        <v/>
      </c>
      <c r="BG139" s="12" t="n">
        <v>24.6600000000002</v>
      </c>
      <c r="BH139" s="12">
        <f>IFERROR(VLOOKUP(BG139,'CRUCE OPORTUNIDADES'!$C$10:$D$109,2,FALSE),"")</f>
        <v/>
      </c>
      <c r="BI139" s="12" t="n">
        <v>25.6600000000002</v>
      </c>
      <c r="BJ139" s="12">
        <f>IFERROR(VLOOKUP(BI139,'CRUCE OPORTUNIDADES'!$C$10:$D$109,2,FALSE),"")</f>
        <v/>
      </c>
    </row>
    <row r="140">
      <c r="N140" s="12">
        <f>IF(N141&lt;&gt;""," -O","")</f>
        <v/>
      </c>
      <c r="P140" s="12">
        <f>IF(P141&lt;&gt;""," -O","")</f>
        <v/>
      </c>
      <c r="R140" s="12">
        <f>IF(R141&lt;&gt;""," -O","")</f>
        <v/>
      </c>
      <c r="T140" s="12">
        <f>IF(T141&lt;&gt;""," -O","")</f>
        <v/>
      </c>
      <c r="V140" s="12">
        <f>IF(V141&lt;&gt;""," -O","")</f>
        <v/>
      </c>
      <c r="X140" s="12">
        <f>IF(X141&lt;&gt;""," -O","")</f>
        <v/>
      </c>
      <c r="Z140" s="12">
        <f>IF(Z141&lt;&gt;""," -O","")</f>
        <v/>
      </c>
      <c r="AB140" s="12">
        <f>IF(AB141&lt;&gt;""," -O","")</f>
        <v/>
      </c>
      <c r="AD140" s="12">
        <f>IF(AD141&lt;&gt;""," -O","")</f>
        <v/>
      </c>
      <c r="AF140" s="12">
        <f>IF(AF141&lt;&gt;""," -O","")</f>
        <v/>
      </c>
      <c r="AH140" s="12">
        <f>IF(AH141&lt;&gt;""," -O","")</f>
        <v/>
      </c>
      <c r="AJ140" s="12">
        <f>IF(AJ141&lt;&gt;""," -O","")</f>
        <v/>
      </c>
      <c r="AL140" s="12">
        <f>IF(AL141&lt;&gt;""," -O","")</f>
        <v/>
      </c>
      <c r="AN140" s="12">
        <f>IF(AN141&lt;&gt;""," -O","")</f>
        <v/>
      </c>
      <c r="AP140" s="12">
        <f>IF(AP141&lt;&gt;""," -O","")</f>
        <v/>
      </c>
      <c r="AR140" s="12">
        <f>IF(AR141&lt;&gt;""," -O","")</f>
        <v/>
      </c>
      <c r="AT140" s="12">
        <f>IF(AT141&lt;&gt;""," -O","")</f>
        <v/>
      </c>
      <c r="AV140" s="12">
        <f>IF(AV141&lt;&gt;""," -O","")</f>
        <v/>
      </c>
      <c r="AX140" s="12">
        <f>IF(AX141&lt;&gt;""," -O","")</f>
        <v/>
      </c>
      <c r="AZ140" s="12">
        <f>IF(AZ141&lt;&gt;""," -O","")</f>
        <v/>
      </c>
      <c r="BB140" s="12">
        <f>IF(BB141&lt;&gt;""," -O","")</f>
        <v/>
      </c>
      <c r="BD140" s="12">
        <f>IF(BD141&lt;&gt;""," -O","")</f>
        <v/>
      </c>
      <c r="BF140" s="12">
        <f>IF(BF141&lt;&gt;""," -O","")</f>
        <v/>
      </c>
      <c r="BH140" s="12">
        <f>IF(BH141&lt;&gt;""," -O","")</f>
        <v/>
      </c>
      <c r="BJ140" s="12">
        <f>IF(BJ141&lt;&gt;""," -O","")</f>
        <v/>
      </c>
    </row>
    <row r="141">
      <c r="M141" s="12" t="n">
        <v>1.67</v>
      </c>
      <c r="N141" s="12">
        <f>IFERROR(VLOOKUP(M141,'CRUCE OPORTUNIDADES'!$C$10:$D$109,2,FALSE),"")</f>
        <v/>
      </c>
      <c r="O141" s="12" t="n">
        <v>2.67000000000002</v>
      </c>
      <c r="P141" s="12">
        <f>IFERROR(VLOOKUP(O141,'CRUCE OPORTUNIDADES'!$C$10:$D$109,2,FALSE),"")</f>
        <v/>
      </c>
      <c r="Q141" s="12" t="n">
        <v>3.67000000000004</v>
      </c>
      <c r="R141" s="12">
        <f>IFERROR(VLOOKUP(Q141,'CRUCE OPORTUNIDADES'!$C$10:$D$109,2,FALSE),"")</f>
        <v/>
      </c>
      <c r="S141" s="12" t="n">
        <v>4.67000000000006</v>
      </c>
      <c r="T141" s="12">
        <f>IFERROR(VLOOKUP(S141,'CRUCE OPORTUNIDADES'!$C$10:$D$109,2,FALSE),"")</f>
        <v/>
      </c>
      <c r="U141" s="12" t="n">
        <v>5.67000000000008</v>
      </c>
      <c r="V141" s="12">
        <f>IFERROR(VLOOKUP(U141,'CRUCE OPORTUNIDADES'!$C$10:$D$109,2,FALSE),"")</f>
        <v/>
      </c>
      <c r="W141" s="12" t="n">
        <v>6.6700000000001</v>
      </c>
      <c r="X141" s="12">
        <f>IFERROR(VLOOKUP(W141,'CRUCE OPORTUNIDADES'!$C$10:$D$109,2,FALSE),"")</f>
        <v/>
      </c>
      <c r="Y141" s="12" t="n">
        <v>7.67000000000012</v>
      </c>
      <c r="Z141" s="12">
        <f>IFERROR(VLOOKUP(Y141,'CRUCE OPORTUNIDADES'!$C$10:$D$109,2,FALSE),"")</f>
        <v/>
      </c>
      <c r="AA141" s="12" t="n">
        <v>8.67000000000014</v>
      </c>
      <c r="AB141" s="12">
        <f>IFERROR(VLOOKUP(AA141,'CRUCE OPORTUNIDADES'!$C$10:$D$109,2,FALSE),"")</f>
        <v/>
      </c>
      <c r="AC141" s="12" t="n">
        <v>9.67000000000016</v>
      </c>
      <c r="AD141" s="12">
        <f>IFERROR(VLOOKUP(AC141,'CRUCE OPORTUNIDADES'!$C$10:$D$109,2,FALSE),"")</f>
        <v/>
      </c>
      <c r="AE141" s="12" t="n">
        <v>10.6700000000002</v>
      </c>
      <c r="AF141" s="12">
        <f>IFERROR(VLOOKUP(AE141,'CRUCE OPORTUNIDADES'!$C$10:$D$109,2,FALSE),"")</f>
        <v/>
      </c>
      <c r="AG141" s="12" t="n">
        <v>11.6700000000002</v>
      </c>
      <c r="AH141" s="12">
        <f>IFERROR(VLOOKUP(AG141,'CRUCE OPORTUNIDADES'!$C$10:$D$109,2,FALSE),"")</f>
        <v/>
      </c>
      <c r="AI141" s="12" t="n">
        <v>12.6700000000002</v>
      </c>
      <c r="AJ141" s="12">
        <f>IFERROR(VLOOKUP(AI141,'CRUCE OPORTUNIDADES'!$C$10:$D$109,2,FALSE),"")</f>
        <v/>
      </c>
      <c r="AK141" s="12" t="n">
        <v>13.6700000000002</v>
      </c>
      <c r="AL141" s="12">
        <f>IFERROR(VLOOKUP(AK141,'CRUCE OPORTUNIDADES'!$C$10:$D$109,2,FALSE),"")</f>
        <v/>
      </c>
      <c r="AM141" s="12" t="n">
        <v>14.6700000000003</v>
      </c>
      <c r="AN141" s="12">
        <f>IFERROR(VLOOKUP(AM141,'CRUCE OPORTUNIDADES'!$C$10:$D$109,2,FALSE),"")</f>
        <v/>
      </c>
      <c r="AO141" s="12" t="n">
        <v>15.6700000000003</v>
      </c>
      <c r="AP141" s="12">
        <f>IFERROR(VLOOKUP(AO141,'CRUCE OPORTUNIDADES'!$C$10:$D$109,2,FALSE),"")</f>
        <v/>
      </c>
      <c r="AQ141" s="12" t="n">
        <v>16.6700000000003</v>
      </c>
      <c r="AR141" s="12">
        <f>IFERROR(VLOOKUP(AQ141,'CRUCE OPORTUNIDADES'!$C$10:$D$109,2,FALSE),"")</f>
        <v/>
      </c>
      <c r="AS141" s="12" t="n">
        <v>17.6700000000003</v>
      </c>
      <c r="AT141" s="12">
        <f>IFERROR(VLOOKUP(AS141,'CRUCE OPORTUNIDADES'!$C$10:$D$109,2,FALSE),"")</f>
        <v/>
      </c>
      <c r="AU141" s="12" t="n">
        <v>18.6700000000003</v>
      </c>
      <c r="AV141" s="12">
        <f>IFERROR(VLOOKUP(AU141,'CRUCE OPORTUNIDADES'!$C$10:$D$109,2,FALSE),"")</f>
        <v/>
      </c>
      <c r="AW141" s="12" t="n">
        <v>19.6700000000004</v>
      </c>
      <c r="AX141" s="12">
        <f>IFERROR(VLOOKUP(AW141,'CRUCE OPORTUNIDADES'!$C$10:$D$109,2,FALSE),"")</f>
        <v/>
      </c>
      <c r="AY141" s="12" t="n">
        <v>20.6700000000004</v>
      </c>
      <c r="AZ141" s="12">
        <f>IFERROR(VLOOKUP(AY141,'CRUCE OPORTUNIDADES'!$C$10:$D$109,2,FALSE),"")</f>
        <v/>
      </c>
      <c r="BA141" s="12" t="n">
        <v>21.6700000000004</v>
      </c>
      <c r="BB141" s="12">
        <f>IFERROR(VLOOKUP(BA141,'CRUCE OPORTUNIDADES'!$C$10:$D$109,2,FALSE),"")</f>
        <v/>
      </c>
      <c r="BC141" s="12" t="n">
        <v>22.6700000000004</v>
      </c>
      <c r="BD141" s="12">
        <f>IFERROR(VLOOKUP(BC141,'CRUCE OPORTUNIDADES'!$C$10:$D$109,2,FALSE),"")</f>
        <v/>
      </c>
      <c r="BE141" s="12" t="n">
        <v>23.6700000000004</v>
      </c>
      <c r="BF141" s="12">
        <f>IFERROR(VLOOKUP(BE141,'CRUCE OPORTUNIDADES'!$C$10:$D$109,2,FALSE),"")</f>
        <v/>
      </c>
      <c r="BG141" s="12" t="n">
        <v>24.6700000000005</v>
      </c>
      <c r="BH141" s="12">
        <f>IFERROR(VLOOKUP(BG141,'CRUCE OPORTUNIDADES'!$C$10:$D$109,2,FALSE),"")</f>
        <v/>
      </c>
      <c r="BI141" s="12" t="n">
        <v>25.6700000000005</v>
      </c>
      <c r="BJ141" s="12">
        <f>IFERROR(VLOOKUP(BI141,'CRUCE OPORTUNIDADES'!$C$10:$D$109,2,FALSE),"")</f>
        <v/>
      </c>
    </row>
    <row r="142">
      <c r="N142" s="12">
        <f>IF(N143&lt;&gt;""," -O","")</f>
        <v/>
      </c>
      <c r="P142" s="12">
        <f>IF(P143&lt;&gt;""," -O","")</f>
        <v/>
      </c>
      <c r="R142" s="12">
        <f>IF(R143&lt;&gt;""," -O","")</f>
        <v/>
      </c>
      <c r="T142" s="12">
        <f>IF(T143&lt;&gt;""," -O","")</f>
        <v/>
      </c>
      <c r="V142" s="12">
        <f>IF(V143&lt;&gt;""," -O","")</f>
        <v/>
      </c>
      <c r="X142" s="12">
        <f>IF(X143&lt;&gt;""," -O","")</f>
        <v/>
      </c>
      <c r="Z142" s="12">
        <f>IF(Z143&lt;&gt;""," -O","")</f>
        <v/>
      </c>
      <c r="AB142" s="12">
        <f>IF(AB143&lt;&gt;""," -O","")</f>
        <v/>
      </c>
      <c r="AD142" s="12">
        <f>IF(AD143&lt;&gt;""," -O","")</f>
        <v/>
      </c>
      <c r="AF142" s="12">
        <f>IF(AF143&lt;&gt;""," -O","")</f>
        <v/>
      </c>
      <c r="AH142" s="12">
        <f>IF(AH143&lt;&gt;""," -O","")</f>
        <v/>
      </c>
      <c r="AJ142" s="12">
        <f>IF(AJ143&lt;&gt;""," -O","")</f>
        <v/>
      </c>
      <c r="AL142" s="12">
        <f>IF(AL143&lt;&gt;""," -O","")</f>
        <v/>
      </c>
      <c r="AN142" s="12">
        <f>IF(AN143&lt;&gt;""," -O","")</f>
        <v/>
      </c>
      <c r="AP142" s="12">
        <f>IF(AP143&lt;&gt;""," -O","")</f>
        <v/>
      </c>
      <c r="AR142" s="12">
        <f>IF(AR143&lt;&gt;""," -O","")</f>
        <v/>
      </c>
      <c r="AT142" s="12">
        <f>IF(AT143&lt;&gt;""," -O","")</f>
        <v/>
      </c>
      <c r="AV142" s="12">
        <f>IF(AV143&lt;&gt;""," -O","")</f>
        <v/>
      </c>
      <c r="AX142" s="12">
        <f>IF(AX143&lt;&gt;""," -O","")</f>
        <v/>
      </c>
      <c r="AZ142" s="12">
        <f>IF(AZ143&lt;&gt;""," -O","")</f>
        <v/>
      </c>
      <c r="BB142" s="12">
        <f>IF(BB143&lt;&gt;""," -O","")</f>
        <v/>
      </c>
      <c r="BD142" s="12">
        <f>IF(BD143&lt;&gt;""," -O","")</f>
        <v/>
      </c>
      <c r="BF142" s="12">
        <f>IF(BF143&lt;&gt;""," -O","")</f>
        <v/>
      </c>
      <c r="BH142" s="12">
        <f>IF(BH143&lt;&gt;""," -O","")</f>
        <v/>
      </c>
      <c r="BJ142" s="12">
        <f>IF(BJ143&lt;&gt;""," -O","")</f>
        <v/>
      </c>
    </row>
    <row r="143">
      <c r="M143" s="12" t="n">
        <v>1.68</v>
      </c>
      <c r="N143" s="12">
        <f>IFERROR(VLOOKUP(M143,'CRUCE OPORTUNIDADES'!$C$10:$D$109,2,FALSE),"")</f>
        <v/>
      </c>
      <c r="O143" s="12" t="n">
        <v>2.68000000000001</v>
      </c>
      <c r="P143" s="12">
        <f>IFERROR(VLOOKUP(O143,'CRUCE OPORTUNIDADES'!$C$10:$D$109,2,FALSE),"")</f>
        <v/>
      </c>
      <c r="Q143" s="12" t="n">
        <v>3.68000000000002</v>
      </c>
      <c r="R143" s="12">
        <f>IFERROR(VLOOKUP(Q143,'CRUCE OPORTUNIDADES'!$C$10:$D$109,2,FALSE),"")</f>
        <v/>
      </c>
      <c r="S143" s="12" t="n">
        <v>4.68000000000003</v>
      </c>
      <c r="T143" s="12">
        <f>IFERROR(VLOOKUP(S143,'CRUCE OPORTUNIDADES'!$C$10:$D$109,2,FALSE),"")</f>
        <v/>
      </c>
      <c r="U143" s="12" t="n">
        <v>5.68000000000004</v>
      </c>
      <c r="V143" s="12">
        <f>IFERROR(VLOOKUP(U143,'CRUCE OPORTUNIDADES'!$C$10:$D$109,2,FALSE),"")</f>
        <v/>
      </c>
      <c r="W143" s="12" t="n">
        <v>6.68000000000005</v>
      </c>
      <c r="X143" s="12">
        <f>IFERROR(VLOOKUP(W143,'CRUCE OPORTUNIDADES'!$C$10:$D$109,2,FALSE),"")</f>
        <v/>
      </c>
      <c r="Y143" s="12" t="n">
        <v>7.68000000000006</v>
      </c>
      <c r="Z143" s="12">
        <f>IFERROR(VLOOKUP(Y143,'CRUCE OPORTUNIDADES'!$C$10:$D$109,2,FALSE),"")</f>
        <v/>
      </c>
      <c r="AA143" s="12" t="n">
        <v>8.680000000000071</v>
      </c>
      <c r="AB143" s="12">
        <f>IFERROR(VLOOKUP(AA143,'CRUCE OPORTUNIDADES'!$C$10:$D$109,2,FALSE),"")</f>
        <v/>
      </c>
      <c r="AC143" s="12" t="n">
        <v>9.68000000000008</v>
      </c>
      <c r="AD143" s="12">
        <f>IFERROR(VLOOKUP(AC143,'CRUCE OPORTUNIDADES'!$C$10:$D$109,2,FALSE),"")</f>
        <v/>
      </c>
      <c r="AE143" s="12" t="n">
        <v>10.6800000000001</v>
      </c>
      <c r="AF143" s="12">
        <f>IFERROR(VLOOKUP(AE143,'CRUCE OPORTUNIDADES'!$C$10:$D$109,2,FALSE),"")</f>
        <v/>
      </c>
      <c r="AG143" s="12" t="n">
        <v>11.6800000000001</v>
      </c>
      <c r="AH143" s="12">
        <f>IFERROR(VLOOKUP(AG143,'CRUCE OPORTUNIDADES'!$C$10:$D$109,2,FALSE),"")</f>
        <v/>
      </c>
      <c r="AI143" s="12" t="n">
        <v>12.6800000000001</v>
      </c>
      <c r="AJ143" s="12">
        <f>IFERROR(VLOOKUP(AI143,'CRUCE OPORTUNIDADES'!$C$10:$D$109,2,FALSE),"")</f>
        <v/>
      </c>
      <c r="AK143" s="12" t="n">
        <v>13.6800000000001</v>
      </c>
      <c r="AL143" s="12">
        <f>IFERROR(VLOOKUP(AK143,'CRUCE OPORTUNIDADES'!$C$10:$D$109,2,FALSE),"")</f>
        <v/>
      </c>
      <c r="AM143" s="12" t="n">
        <v>14.6800000000001</v>
      </c>
      <c r="AN143" s="12">
        <f>IFERROR(VLOOKUP(AM143,'CRUCE OPORTUNIDADES'!$C$10:$D$109,2,FALSE),"")</f>
        <v/>
      </c>
      <c r="AO143" s="12" t="n">
        <v>15.6800000000001</v>
      </c>
      <c r="AP143" s="12">
        <f>IFERROR(VLOOKUP(AO143,'CRUCE OPORTUNIDADES'!$C$10:$D$109,2,FALSE),"")</f>
        <v/>
      </c>
      <c r="AQ143" s="12" t="n">
        <v>16.6800000000001</v>
      </c>
      <c r="AR143" s="12">
        <f>IFERROR(VLOOKUP(AQ143,'CRUCE OPORTUNIDADES'!$C$10:$D$109,2,FALSE),"")</f>
        <v/>
      </c>
      <c r="AS143" s="12" t="n">
        <v>17.6800000000002</v>
      </c>
      <c r="AT143" s="12">
        <f>IFERROR(VLOOKUP(AS143,'CRUCE OPORTUNIDADES'!$C$10:$D$109,2,FALSE),"")</f>
        <v/>
      </c>
      <c r="AU143" s="12" t="n">
        <v>18.6800000000002</v>
      </c>
      <c r="AV143" s="12">
        <f>IFERROR(VLOOKUP(AU143,'CRUCE OPORTUNIDADES'!$C$10:$D$109,2,FALSE),"")</f>
        <v/>
      </c>
      <c r="AW143" s="12" t="n">
        <v>19.6800000000002</v>
      </c>
      <c r="AX143" s="12">
        <f>IFERROR(VLOOKUP(AW143,'CRUCE OPORTUNIDADES'!$C$10:$D$109,2,FALSE),"")</f>
        <v/>
      </c>
      <c r="AY143" s="12" t="n">
        <v>20.6800000000002</v>
      </c>
      <c r="AZ143" s="12">
        <f>IFERROR(VLOOKUP(AY143,'CRUCE OPORTUNIDADES'!$C$10:$D$109,2,FALSE),"")</f>
        <v/>
      </c>
      <c r="BA143" s="12" t="n">
        <v>21.6800000000002</v>
      </c>
      <c r="BB143" s="12">
        <f>IFERROR(VLOOKUP(BA143,'CRUCE OPORTUNIDADES'!$C$10:$D$109,2,FALSE),"")</f>
        <v/>
      </c>
      <c r="BC143" s="12" t="n">
        <v>22.6800000000002</v>
      </c>
      <c r="BD143" s="12">
        <f>IFERROR(VLOOKUP(BC143,'CRUCE OPORTUNIDADES'!$C$10:$D$109,2,FALSE),"")</f>
        <v/>
      </c>
      <c r="BE143" s="12" t="n">
        <v>23.6800000000002</v>
      </c>
      <c r="BF143" s="12">
        <f>IFERROR(VLOOKUP(BE143,'CRUCE OPORTUNIDADES'!$C$10:$D$109,2,FALSE),"")</f>
        <v/>
      </c>
      <c r="BG143" s="12" t="n">
        <v>24.6800000000002</v>
      </c>
      <c r="BH143" s="12">
        <f>IFERROR(VLOOKUP(BG143,'CRUCE OPORTUNIDADES'!$C$10:$D$109,2,FALSE),"")</f>
        <v/>
      </c>
      <c r="BI143" s="12" t="n">
        <v>25.6800000000002</v>
      </c>
      <c r="BJ143" s="12">
        <f>IFERROR(VLOOKUP(BI143,'CRUCE OPORTUNIDADES'!$C$10:$D$109,2,FALSE),"")</f>
        <v/>
      </c>
    </row>
    <row r="144">
      <c r="N144" s="12">
        <f>IF(N145&lt;&gt;""," -O","")</f>
        <v/>
      </c>
      <c r="P144" s="12">
        <f>IF(P145&lt;&gt;""," -O","")</f>
        <v/>
      </c>
      <c r="R144" s="12">
        <f>IF(R145&lt;&gt;""," -O","")</f>
        <v/>
      </c>
      <c r="T144" s="12">
        <f>IF(T145&lt;&gt;""," -O","")</f>
        <v/>
      </c>
      <c r="V144" s="12">
        <f>IF(V145&lt;&gt;""," -O","")</f>
        <v/>
      </c>
      <c r="X144" s="12">
        <f>IF(X145&lt;&gt;""," -O","")</f>
        <v/>
      </c>
      <c r="Z144" s="12">
        <f>IF(Z145&lt;&gt;""," -O","")</f>
        <v/>
      </c>
      <c r="AB144" s="12">
        <f>IF(AB145&lt;&gt;""," -O","")</f>
        <v/>
      </c>
      <c r="AD144" s="12">
        <f>IF(AD145&lt;&gt;""," -O","")</f>
        <v/>
      </c>
      <c r="AF144" s="12">
        <f>IF(AF145&lt;&gt;""," -O","")</f>
        <v/>
      </c>
      <c r="AH144" s="12">
        <f>IF(AH145&lt;&gt;""," -O","")</f>
        <v/>
      </c>
      <c r="AJ144" s="12">
        <f>IF(AJ145&lt;&gt;""," -O","")</f>
        <v/>
      </c>
      <c r="AL144" s="12">
        <f>IF(AL145&lt;&gt;""," -O","")</f>
        <v/>
      </c>
      <c r="AN144" s="12">
        <f>IF(AN145&lt;&gt;""," -O","")</f>
        <v/>
      </c>
      <c r="AP144" s="12">
        <f>IF(AP145&lt;&gt;""," -O","")</f>
        <v/>
      </c>
      <c r="AR144" s="12">
        <f>IF(AR145&lt;&gt;""," -O","")</f>
        <v/>
      </c>
      <c r="AT144" s="12">
        <f>IF(AT145&lt;&gt;""," -O","")</f>
        <v/>
      </c>
      <c r="AV144" s="12">
        <f>IF(AV145&lt;&gt;""," -O","")</f>
        <v/>
      </c>
      <c r="AX144" s="12">
        <f>IF(AX145&lt;&gt;""," -O","")</f>
        <v/>
      </c>
      <c r="AZ144" s="12">
        <f>IF(AZ145&lt;&gt;""," -O","")</f>
        <v/>
      </c>
      <c r="BB144" s="12">
        <f>IF(BB145&lt;&gt;""," -O","")</f>
        <v/>
      </c>
      <c r="BD144" s="12">
        <f>IF(BD145&lt;&gt;""," -O","")</f>
        <v/>
      </c>
      <c r="BF144" s="12">
        <f>IF(BF145&lt;&gt;""," -O","")</f>
        <v/>
      </c>
      <c r="BH144" s="12">
        <f>IF(BH145&lt;&gt;""," -O","")</f>
        <v/>
      </c>
      <c r="BJ144" s="12">
        <f>IF(BJ145&lt;&gt;""," -O","")</f>
        <v/>
      </c>
    </row>
    <row r="145">
      <c r="M145" s="12" t="n">
        <v>1.69</v>
      </c>
      <c r="N145" s="12">
        <f>IFERROR(VLOOKUP(M145,'CRUCE OPORTUNIDADES'!$C$10:$D$109,2,FALSE),"")</f>
        <v/>
      </c>
      <c r="O145" s="12" t="n">
        <v>2.69000000000001</v>
      </c>
      <c r="P145" s="12">
        <f>IFERROR(VLOOKUP(O145,'CRUCE OPORTUNIDADES'!$C$10:$D$109,2,FALSE),"")</f>
        <v/>
      </c>
      <c r="Q145" s="12" t="n">
        <v>3.69000000000002</v>
      </c>
      <c r="R145" s="12">
        <f>IFERROR(VLOOKUP(Q145,'CRUCE OPORTUNIDADES'!$C$10:$D$109,2,FALSE),"")</f>
        <v/>
      </c>
      <c r="S145" s="12" t="n">
        <v>4.69000000000003</v>
      </c>
      <c r="T145" s="12">
        <f>IFERROR(VLOOKUP(S145,'CRUCE OPORTUNIDADES'!$C$10:$D$109,2,FALSE),"")</f>
        <v/>
      </c>
      <c r="U145" s="12" t="n">
        <v>5.69000000000004</v>
      </c>
      <c r="V145" s="12">
        <f>IFERROR(VLOOKUP(U145,'CRUCE OPORTUNIDADES'!$C$10:$D$109,2,FALSE),"")</f>
        <v/>
      </c>
      <c r="W145" s="12" t="n">
        <v>6.69000000000005</v>
      </c>
      <c r="X145" s="12">
        <f>IFERROR(VLOOKUP(W145,'CRUCE OPORTUNIDADES'!$C$10:$D$109,2,FALSE),"")</f>
        <v/>
      </c>
      <c r="Y145" s="12" t="n">
        <v>7.69000000000006</v>
      </c>
      <c r="Z145" s="12">
        <f>IFERROR(VLOOKUP(Y145,'CRUCE OPORTUNIDADES'!$C$10:$D$109,2,FALSE),"")</f>
        <v/>
      </c>
      <c r="AA145" s="12" t="n">
        <v>8.690000000000071</v>
      </c>
      <c r="AB145" s="12">
        <f>IFERROR(VLOOKUP(AA145,'CRUCE OPORTUNIDADES'!$C$10:$D$109,2,FALSE),"")</f>
        <v/>
      </c>
      <c r="AC145" s="12" t="n">
        <v>9.690000000000079</v>
      </c>
      <c r="AD145" s="12">
        <f>IFERROR(VLOOKUP(AC145,'CRUCE OPORTUNIDADES'!$C$10:$D$109,2,FALSE),"")</f>
        <v/>
      </c>
      <c r="AE145" s="12" t="n">
        <v>10.6900000000001</v>
      </c>
      <c r="AF145" s="12">
        <f>IFERROR(VLOOKUP(AE145,'CRUCE OPORTUNIDADES'!$C$10:$D$109,2,FALSE),"")</f>
        <v/>
      </c>
      <c r="AG145" s="12" t="n">
        <v>11.6900000000001</v>
      </c>
      <c r="AH145" s="12">
        <f>IFERROR(VLOOKUP(AG145,'CRUCE OPORTUNIDADES'!$C$10:$D$109,2,FALSE),"")</f>
        <v/>
      </c>
      <c r="AI145" s="12" t="n">
        <v>12.6900000000001</v>
      </c>
      <c r="AJ145" s="12">
        <f>IFERROR(VLOOKUP(AI145,'CRUCE OPORTUNIDADES'!$C$10:$D$109,2,FALSE),"")</f>
        <v/>
      </c>
      <c r="AK145" s="12" t="n">
        <v>13.6900000000001</v>
      </c>
      <c r="AL145" s="12">
        <f>IFERROR(VLOOKUP(AK145,'CRUCE OPORTUNIDADES'!$C$10:$D$109,2,FALSE),"")</f>
        <v/>
      </c>
      <c r="AM145" s="12" t="n">
        <v>14.6900000000001</v>
      </c>
      <c r="AN145" s="12">
        <f>IFERROR(VLOOKUP(AM145,'CRUCE OPORTUNIDADES'!$C$10:$D$109,2,FALSE),"")</f>
        <v/>
      </c>
      <c r="AO145" s="12" t="n">
        <v>15.6900000000001</v>
      </c>
      <c r="AP145" s="12">
        <f>IFERROR(VLOOKUP(AO145,'CRUCE OPORTUNIDADES'!$C$10:$D$109,2,FALSE),"")</f>
        <v/>
      </c>
      <c r="AQ145" s="12" t="n">
        <v>16.6900000000002</v>
      </c>
      <c r="AR145" s="12">
        <f>IFERROR(VLOOKUP(AQ145,'CRUCE OPORTUNIDADES'!$C$10:$D$109,2,FALSE),"")</f>
        <v/>
      </c>
      <c r="AS145" s="12" t="n">
        <v>17.6900000000002</v>
      </c>
      <c r="AT145" s="12">
        <f>IFERROR(VLOOKUP(AS145,'CRUCE OPORTUNIDADES'!$C$10:$D$109,2,FALSE),"")</f>
        <v/>
      </c>
      <c r="AU145" s="12" t="n">
        <v>18.6900000000002</v>
      </c>
      <c r="AV145" s="12">
        <f>IFERROR(VLOOKUP(AU145,'CRUCE OPORTUNIDADES'!$C$10:$D$109,2,FALSE),"")</f>
        <v/>
      </c>
      <c r="AW145" s="12" t="n">
        <v>19.6900000000002</v>
      </c>
      <c r="AX145" s="12">
        <f>IFERROR(VLOOKUP(AW145,'CRUCE OPORTUNIDADES'!$C$10:$D$109,2,FALSE),"")</f>
        <v/>
      </c>
      <c r="AY145" s="12" t="n">
        <v>20.6900000000002</v>
      </c>
      <c r="AZ145" s="12">
        <f>IFERROR(VLOOKUP(AY145,'CRUCE OPORTUNIDADES'!$C$10:$D$109,2,FALSE),"")</f>
        <v/>
      </c>
      <c r="BA145" s="12" t="n">
        <v>21.6900000000002</v>
      </c>
      <c r="BB145" s="12">
        <f>IFERROR(VLOOKUP(BA145,'CRUCE OPORTUNIDADES'!$C$10:$D$109,2,FALSE),"")</f>
        <v/>
      </c>
      <c r="BC145" s="12" t="n">
        <v>22.6900000000002</v>
      </c>
      <c r="BD145" s="12">
        <f>IFERROR(VLOOKUP(BC145,'CRUCE OPORTUNIDADES'!$C$10:$D$109,2,FALSE),"")</f>
        <v/>
      </c>
      <c r="BE145" s="12" t="n">
        <v>23.6900000000002</v>
      </c>
      <c r="BF145" s="12">
        <f>IFERROR(VLOOKUP(BE145,'CRUCE OPORTUNIDADES'!$C$10:$D$109,2,FALSE),"")</f>
        <v/>
      </c>
      <c r="BG145" s="12" t="n">
        <v>24.6900000000002</v>
      </c>
      <c r="BH145" s="12">
        <f>IFERROR(VLOOKUP(BG145,'CRUCE OPORTUNIDADES'!$C$10:$D$109,2,FALSE),"")</f>
        <v/>
      </c>
      <c r="BI145" s="12" t="n">
        <v>25.6900000000002</v>
      </c>
      <c r="BJ145" s="12">
        <f>IFERROR(VLOOKUP(BI145,'CRUCE OPORTUNIDADES'!$C$10:$D$109,2,FALSE),"")</f>
        <v/>
      </c>
    </row>
    <row r="146">
      <c r="N146" s="12">
        <f>IF(N147&lt;&gt;""," -O","")</f>
        <v/>
      </c>
      <c r="P146" s="12">
        <f>IF(P147&lt;&gt;""," -O","")</f>
        <v/>
      </c>
      <c r="R146" s="12">
        <f>IF(R147&lt;&gt;""," -O","")</f>
        <v/>
      </c>
      <c r="T146" s="12">
        <f>IF(T147&lt;&gt;""," -O","")</f>
        <v/>
      </c>
      <c r="V146" s="12">
        <f>IF(V147&lt;&gt;""," -O","")</f>
        <v/>
      </c>
      <c r="X146" s="12">
        <f>IF(X147&lt;&gt;""," -O","")</f>
        <v/>
      </c>
      <c r="Z146" s="12">
        <f>IF(Z147&lt;&gt;""," -O","")</f>
        <v/>
      </c>
      <c r="AB146" s="12">
        <f>IF(AB147&lt;&gt;""," -O","")</f>
        <v/>
      </c>
      <c r="AD146" s="12">
        <f>IF(AD147&lt;&gt;""," -O","")</f>
        <v/>
      </c>
      <c r="AF146" s="12">
        <f>IF(AF147&lt;&gt;""," -O","")</f>
        <v/>
      </c>
      <c r="AH146" s="12">
        <f>IF(AH147&lt;&gt;""," -O","")</f>
        <v/>
      </c>
      <c r="AJ146" s="12">
        <f>IF(AJ147&lt;&gt;""," -O","")</f>
        <v/>
      </c>
      <c r="AL146" s="12">
        <f>IF(AL147&lt;&gt;""," -O","")</f>
        <v/>
      </c>
      <c r="AN146" s="12">
        <f>IF(AN147&lt;&gt;""," -O","")</f>
        <v/>
      </c>
      <c r="AP146" s="12">
        <f>IF(AP147&lt;&gt;""," -O","")</f>
        <v/>
      </c>
      <c r="AR146" s="12">
        <f>IF(AR147&lt;&gt;""," -O","")</f>
        <v/>
      </c>
      <c r="AT146" s="12">
        <f>IF(AT147&lt;&gt;""," -O","")</f>
        <v/>
      </c>
      <c r="AV146" s="12">
        <f>IF(AV147&lt;&gt;""," -O","")</f>
        <v/>
      </c>
      <c r="AX146" s="12">
        <f>IF(AX147&lt;&gt;""," -O","")</f>
        <v/>
      </c>
      <c r="AZ146" s="12">
        <f>IF(AZ147&lt;&gt;""," -O","")</f>
        <v/>
      </c>
      <c r="BB146" s="12">
        <f>IF(BB147&lt;&gt;""," -O","")</f>
        <v/>
      </c>
      <c r="BD146" s="12">
        <f>IF(BD147&lt;&gt;""," -O","")</f>
        <v/>
      </c>
      <c r="BF146" s="12">
        <f>IF(BF147&lt;&gt;""," -O","")</f>
        <v/>
      </c>
      <c r="BH146" s="12">
        <f>IF(BH147&lt;&gt;""," -O","")</f>
        <v/>
      </c>
      <c r="BJ146" s="12">
        <f>IF(BJ147&lt;&gt;""," -O","")</f>
        <v/>
      </c>
    </row>
    <row r="147">
      <c r="M147" s="12" t="n">
        <v>1.7</v>
      </c>
      <c r="N147" s="12">
        <f>IFERROR(VLOOKUP(M147,'CRUCE OPORTUNIDADES'!$C$10:$D$109,2,FALSE),"")</f>
        <v/>
      </c>
      <c r="O147" s="12" t="n">
        <v>2.70000000000001</v>
      </c>
      <c r="P147" s="12">
        <f>IFERROR(VLOOKUP(O147,'CRUCE OPORTUNIDADES'!$C$10:$D$109,2,FALSE),"")</f>
        <v/>
      </c>
      <c r="Q147" s="12" t="n">
        <v>3.70000000000002</v>
      </c>
      <c r="R147" s="12">
        <f>IFERROR(VLOOKUP(Q147,'CRUCE OPORTUNIDADES'!$C$10:$D$109,2,FALSE),"")</f>
        <v/>
      </c>
      <c r="S147" s="12" t="n">
        <v>4.70000000000003</v>
      </c>
      <c r="T147" s="12">
        <f>IFERROR(VLOOKUP(S147,'CRUCE OPORTUNIDADES'!$C$10:$D$109,2,FALSE),"")</f>
        <v/>
      </c>
      <c r="U147" s="12" t="n">
        <v>5.70000000000004</v>
      </c>
      <c r="V147" s="12">
        <f>IFERROR(VLOOKUP(U147,'CRUCE OPORTUNIDADES'!$C$10:$D$109,2,FALSE),"")</f>
        <v/>
      </c>
      <c r="W147" s="12" t="n">
        <v>6.70000000000005</v>
      </c>
      <c r="X147" s="12">
        <f>IFERROR(VLOOKUP(W147,'CRUCE OPORTUNIDADES'!$C$10:$D$109,2,FALSE),"")</f>
        <v/>
      </c>
      <c r="Y147" s="12" t="n">
        <v>7.70000000000006</v>
      </c>
      <c r="Z147" s="12">
        <f>IFERROR(VLOOKUP(Y147,'CRUCE OPORTUNIDADES'!$C$10:$D$109,2,FALSE),"")</f>
        <v/>
      </c>
      <c r="AA147" s="12" t="n">
        <v>8.70000000000007</v>
      </c>
      <c r="AB147" s="12">
        <f>IFERROR(VLOOKUP(AA147,'CRUCE OPORTUNIDADES'!$C$10:$D$109,2,FALSE),"")</f>
        <v/>
      </c>
      <c r="AC147" s="12" t="n">
        <v>9.700000000000079</v>
      </c>
      <c r="AD147" s="12">
        <f>IFERROR(VLOOKUP(AC147,'CRUCE OPORTUNIDADES'!$C$10:$D$109,2,FALSE),"")</f>
        <v/>
      </c>
      <c r="AE147" s="12" t="n">
        <v>10.7000000000001</v>
      </c>
      <c r="AF147" s="12">
        <f>IFERROR(VLOOKUP(AE147,'CRUCE OPORTUNIDADES'!$C$10:$D$109,2,FALSE),"")</f>
        <v/>
      </c>
      <c r="AG147" s="12" t="n">
        <v>11.7000000000001</v>
      </c>
      <c r="AH147" s="12">
        <f>IFERROR(VLOOKUP(AG147,'CRUCE OPORTUNIDADES'!$C$10:$D$109,2,FALSE),"")</f>
        <v/>
      </c>
      <c r="AI147" s="12" t="n">
        <v>12.7000000000001</v>
      </c>
      <c r="AJ147" s="12">
        <f>IFERROR(VLOOKUP(AI147,'CRUCE OPORTUNIDADES'!$C$10:$D$109,2,FALSE),"")</f>
        <v/>
      </c>
      <c r="AK147" s="12" t="n">
        <v>13.7000000000001</v>
      </c>
      <c r="AL147" s="12">
        <f>IFERROR(VLOOKUP(AK147,'CRUCE OPORTUNIDADES'!$C$10:$D$109,2,FALSE),"")</f>
        <v/>
      </c>
      <c r="AM147" s="12" t="n">
        <v>14.7000000000001</v>
      </c>
      <c r="AN147" s="12">
        <f>IFERROR(VLOOKUP(AM147,'CRUCE OPORTUNIDADES'!$C$10:$D$109,2,FALSE),"")</f>
        <v/>
      </c>
      <c r="AO147" s="12" t="n">
        <v>15.7000000000001</v>
      </c>
      <c r="AP147" s="12">
        <f>IFERROR(VLOOKUP(AO147,'CRUCE OPORTUNIDADES'!$C$10:$D$109,2,FALSE),"")</f>
        <v/>
      </c>
      <c r="AQ147" s="12" t="n">
        <v>16.7000000000001</v>
      </c>
      <c r="AR147" s="12">
        <f>IFERROR(VLOOKUP(AQ147,'CRUCE OPORTUNIDADES'!$C$10:$D$109,2,FALSE),"")</f>
        <v/>
      </c>
      <c r="AS147" s="12" t="n">
        <v>17.7000000000002</v>
      </c>
      <c r="AT147" s="12">
        <f>IFERROR(VLOOKUP(AS147,'CRUCE OPORTUNIDADES'!$C$10:$D$109,2,FALSE),"")</f>
        <v/>
      </c>
      <c r="AU147" s="12" t="n">
        <v>18.7000000000002</v>
      </c>
      <c r="AV147" s="12">
        <f>IFERROR(VLOOKUP(AU147,'CRUCE OPORTUNIDADES'!$C$10:$D$109,2,FALSE),"")</f>
        <v/>
      </c>
      <c r="AW147" s="12" t="n">
        <v>19.7000000000002</v>
      </c>
      <c r="AX147" s="12">
        <f>IFERROR(VLOOKUP(AW147,'CRUCE OPORTUNIDADES'!$C$10:$D$109,2,FALSE),"")</f>
        <v/>
      </c>
      <c r="AY147" s="12" t="n">
        <v>20.7000000000002</v>
      </c>
      <c r="AZ147" s="12">
        <f>IFERROR(VLOOKUP(AY147,'CRUCE OPORTUNIDADES'!$C$10:$D$109,2,FALSE),"")</f>
        <v/>
      </c>
      <c r="BA147" s="12" t="n">
        <v>21.7000000000002</v>
      </c>
      <c r="BB147" s="12">
        <f>IFERROR(VLOOKUP(BA147,'CRUCE OPORTUNIDADES'!$C$10:$D$109,2,FALSE),"")</f>
        <v/>
      </c>
      <c r="BC147" s="12" t="n">
        <v>22.7000000000002</v>
      </c>
      <c r="BD147" s="12">
        <f>IFERROR(VLOOKUP(BC147,'CRUCE OPORTUNIDADES'!$C$10:$D$109,2,FALSE),"")</f>
        <v/>
      </c>
      <c r="BE147" s="12" t="n">
        <v>23.7000000000002</v>
      </c>
      <c r="BF147" s="12">
        <f>IFERROR(VLOOKUP(BE147,'CRUCE OPORTUNIDADES'!$C$10:$D$109,2,FALSE),"")</f>
        <v/>
      </c>
      <c r="BG147" s="12" t="n">
        <v>24.7000000000002</v>
      </c>
      <c r="BH147" s="12">
        <f>IFERROR(VLOOKUP(BG147,'CRUCE OPORTUNIDADES'!$C$10:$D$109,2,FALSE),"")</f>
        <v/>
      </c>
      <c r="BI147" s="12" t="n">
        <v>25.7000000000002</v>
      </c>
      <c r="BJ147" s="12">
        <f>IFERROR(VLOOKUP(BI147,'CRUCE OPORTUNIDADES'!$C$10:$D$109,2,FALSE),"")</f>
        <v/>
      </c>
    </row>
    <row r="148">
      <c r="N148" s="12">
        <f>IF(N149&lt;&gt;""," -O","")</f>
        <v/>
      </c>
      <c r="P148" s="12">
        <f>IF(P149&lt;&gt;""," -O","")</f>
        <v/>
      </c>
      <c r="R148" s="12">
        <f>IF(R149&lt;&gt;""," -O","")</f>
        <v/>
      </c>
      <c r="T148" s="12">
        <f>IF(T149&lt;&gt;""," -O","")</f>
        <v/>
      </c>
      <c r="V148" s="12">
        <f>IF(V149&lt;&gt;""," -O","")</f>
        <v/>
      </c>
      <c r="X148" s="12">
        <f>IF(X149&lt;&gt;""," -O","")</f>
        <v/>
      </c>
      <c r="Z148" s="12">
        <f>IF(Z149&lt;&gt;""," -O","")</f>
        <v/>
      </c>
      <c r="AB148" s="12">
        <f>IF(AB149&lt;&gt;""," -O","")</f>
        <v/>
      </c>
      <c r="AD148" s="12">
        <f>IF(AD149&lt;&gt;""," -O","")</f>
        <v/>
      </c>
      <c r="AF148" s="12">
        <f>IF(AF149&lt;&gt;""," -O","")</f>
        <v/>
      </c>
      <c r="AH148" s="12">
        <f>IF(AH149&lt;&gt;""," -O","")</f>
        <v/>
      </c>
      <c r="AJ148" s="12">
        <f>IF(AJ149&lt;&gt;""," -O","")</f>
        <v/>
      </c>
      <c r="AL148" s="12">
        <f>IF(AL149&lt;&gt;""," -O","")</f>
        <v/>
      </c>
      <c r="AN148" s="12">
        <f>IF(AN149&lt;&gt;""," -O","")</f>
        <v/>
      </c>
      <c r="AP148" s="12">
        <f>IF(AP149&lt;&gt;""," -O","")</f>
        <v/>
      </c>
      <c r="AR148" s="12">
        <f>IF(AR149&lt;&gt;""," -O","")</f>
        <v/>
      </c>
      <c r="AT148" s="12">
        <f>IF(AT149&lt;&gt;""," -O","")</f>
        <v/>
      </c>
      <c r="AV148" s="12">
        <f>IF(AV149&lt;&gt;""," -O","")</f>
        <v/>
      </c>
      <c r="AX148" s="12">
        <f>IF(AX149&lt;&gt;""," -O","")</f>
        <v/>
      </c>
      <c r="AZ148" s="12">
        <f>IF(AZ149&lt;&gt;""," -O","")</f>
        <v/>
      </c>
      <c r="BB148" s="12">
        <f>IF(BB149&lt;&gt;""," -O","")</f>
        <v/>
      </c>
      <c r="BD148" s="12">
        <f>IF(BD149&lt;&gt;""," -O","")</f>
        <v/>
      </c>
      <c r="BF148" s="12">
        <f>IF(BF149&lt;&gt;""," -O","")</f>
        <v/>
      </c>
      <c r="BH148" s="12">
        <f>IF(BH149&lt;&gt;""," -O","")</f>
        <v/>
      </c>
      <c r="BJ148" s="12">
        <f>IF(BJ149&lt;&gt;""," -O","")</f>
        <v/>
      </c>
    </row>
    <row r="149">
      <c r="M149" s="12" t="n">
        <v>1.71</v>
      </c>
      <c r="N149" s="12">
        <f>IFERROR(VLOOKUP(M149,'CRUCE OPORTUNIDADES'!$C$10:$D$109,2,FALSE),"")</f>
        <v/>
      </c>
      <c r="O149" s="12" t="n">
        <v>2.71000000000002</v>
      </c>
      <c r="P149" s="12">
        <f>IFERROR(VLOOKUP(O149,'CRUCE OPORTUNIDADES'!$C$10:$D$109,2,FALSE),"")</f>
        <v/>
      </c>
      <c r="Q149" s="12" t="n">
        <v>3.71000000000004</v>
      </c>
      <c r="R149" s="12">
        <f>IFERROR(VLOOKUP(Q149,'CRUCE OPORTUNIDADES'!$C$10:$D$109,2,FALSE),"")</f>
        <v/>
      </c>
      <c r="S149" s="12" t="n">
        <v>4.71000000000006</v>
      </c>
      <c r="T149" s="12">
        <f>IFERROR(VLOOKUP(S149,'CRUCE OPORTUNIDADES'!$C$10:$D$109,2,FALSE),"")</f>
        <v/>
      </c>
      <c r="U149" s="12" t="n">
        <v>5.71000000000008</v>
      </c>
      <c r="V149" s="12">
        <f>IFERROR(VLOOKUP(U149,'CRUCE OPORTUNIDADES'!$C$10:$D$109,2,FALSE),"")</f>
        <v/>
      </c>
      <c r="W149" s="12" t="n">
        <v>6.7100000000001</v>
      </c>
      <c r="X149" s="12">
        <f>IFERROR(VLOOKUP(W149,'CRUCE OPORTUNIDADES'!$C$10:$D$109,2,FALSE),"")</f>
        <v/>
      </c>
      <c r="Y149" s="12" t="n">
        <v>7.71000000000012</v>
      </c>
      <c r="Z149" s="12">
        <f>IFERROR(VLOOKUP(Y149,'CRUCE OPORTUNIDADES'!$C$10:$D$109,2,FALSE),"")</f>
        <v/>
      </c>
      <c r="AA149" s="12" t="n">
        <v>8.710000000000139</v>
      </c>
      <c r="AB149" s="12">
        <f>IFERROR(VLOOKUP(AA149,'CRUCE OPORTUNIDADES'!$C$10:$D$109,2,FALSE),"")</f>
        <v/>
      </c>
      <c r="AC149" s="12" t="n">
        <v>9.710000000000161</v>
      </c>
      <c r="AD149" s="12">
        <f>IFERROR(VLOOKUP(AC149,'CRUCE OPORTUNIDADES'!$C$10:$D$109,2,FALSE),"")</f>
        <v/>
      </c>
      <c r="AE149" s="12" t="n">
        <v>10.7100000000002</v>
      </c>
      <c r="AF149" s="12">
        <f>IFERROR(VLOOKUP(AE149,'CRUCE OPORTUNIDADES'!$C$10:$D$109,2,FALSE),"")</f>
        <v/>
      </c>
      <c r="AG149" s="12" t="n">
        <v>11.7100000000002</v>
      </c>
      <c r="AH149" s="12">
        <f>IFERROR(VLOOKUP(AG149,'CRUCE OPORTUNIDADES'!$C$10:$D$109,2,FALSE),"")</f>
        <v/>
      </c>
      <c r="AI149" s="12" t="n">
        <v>12.7100000000002</v>
      </c>
      <c r="AJ149" s="12">
        <f>IFERROR(VLOOKUP(AI149,'CRUCE OPORTUNIDADES'!$C$10:$D$109,2,FALSE),"")</f>
        <v/>
      </c>
      <c r="AK149" s="12" t="n">
        <v>13.7100000000002</v>
      </c>
      <c r="AL149" s="12">
        <f>IFERROR(VLOOKUP(AK149,'CRUCE OPORTUNIDADES'!$C$10:$D$109,2,FALSE),"")</f>
        <v/>
      </c>
      <c r="AM149" s="12" t="n">
        <v>14.7100000000003</v>
      </c>
      <c r="AN149" s="12">
        <f>IFERROR(VLOOKUP(AM149,'CRUCE OPORTUNIDADES'!$C$10:$D$109,2,FALSE),"")</f>
        <v/>
      </c>
      <c r="AO149" s="12" t="n">
        <v>15.7100000000003</v>
      </c>
      <c r="AP149" s="12">
        <f>IFERROR(VLOOKUP(AO149,'CRUCE OPORTUNIDADES'!$C$10:$D$109,2,FALSE),"")</f>
        <v/>
      </c>
      <c r="AQ149" s="12" t="n">
        <v>16.7100000000003</v>
      </c>
      <c r="AR149" s="12">
        <f>IFERROR(VLOOKUP(AQ149,'CRUCE OPORTUNIDADES'!$C$10:$D$109,2,FALSE),"")</f>
        <v/>
      </c>
      <c r="AS149" s="12" t="n">
        <v>17.7100000000003</v>
      </c>
      <c r="AT149" s="12">
        <f>IFERROR(VLOOKUP(AS149,'CRUCE OPORTUNIDADES'!$C$10:$D$109,2,FALSE),"")</f>
        <v/>
      </c>
      <c r="AU149" s="12" t="n">
        <v>18.7100000000003</v>
      </c>
      <c r="AV149" s="12">
        <f>IFERROR(VLOOKUP(AU149,'CRUCE OPORTUNIDADES'!$C$10:$D$109,2,FALSE),"")</f>
        <v/>
      </c>
      <c r="AW149" s="12" t="n">
        <v>19.7100000000004</v>
      </c>
      <c r="AX149" s="12">
        <f>IFERROR(VLOOKUP(AW149,'CRUCE OPORTUNIDADES'!$C$10:$D$109,2,FALSE),"")</f>
        <v/>
      </c>
      <c r="AY149" s="12" t="n">
        <v>20.7100000000004</v>
      </c>
      <c r="AZ149" s="12">
        <f>IFERROR(VLOOKUP(AY149,'CRUCE OPORTUNIDADES'!$C$10:$D$109,2,FALSE),"")</f>
        <v/>
      </c>
      <c r="BA149" s="12" t="n">
        <v>21.7100000000004</v>
      </c>
      <c r="BB149" s="12">
        <f>IFERROR(VLOOKUP(BA149,'CRUCE OPORTUNIDADES'!$C$10:$D$109,2,FALSE),"")</f>
        <v/>
      </c>
      <c r="BC149" s="12" t="n">
        <v>22.7100000000004</v>
      </c>
      <c r="BD149" s="12">
        <f>IFERROR(VLOOKUP(BC149,'CRUCE OPORTUNIDADES'!$C$10:$D$109,2,FALSE),"")</f>
        <v/>
      </c>
      <c r="BE149" s="12" t="n">
        <v>23.7100000000004</v>
      </c>
      <c r="BF149" s="12">
        <f>IFERROR(VLOOKUP(BE149,'CRUCE OPORTUNIDADES'!$C$10:$D$109,2,FALSE),"")</f>
        <v/>
      </c>
      <c r="BG149" s="12" t="n">
        <v>24.7100000000005</v>
      </c>
      <c r="BH149" s="12">
        <f>IFERROR(VLOOKUP(BG149,'CRUCE OPORTUNIDADES'!$C$10:$D$109,2,FALSE),"")</f>
        <v/>
      </c>
      <c r="BI149" s="12" t="n">
        <v>25.7100000000005</v>
      </c>
      <c r="BJ149" s="12">
        <f>IFERROR(VLOOKUP(BI149,'CRUCE OPORTUNIDADES'!$C$10:$D$109,2,FALSE),"")</f>
        <v/>
      </c>
    </row>
    <row r="150">
      <c r="N150" s="12">
        <f>IF(N151&lt;&gt;""," -O","")</f>
        <v/>
      </c>
      <c r="P150" s="12">
        <f>IF(P151&lt;&gt;""," -O","")</f>
        <v/>
      </c>
      <c r="R150" s="12">
        <f>IF(R151&lt;&gt;""," -O","")</f>
        <v/>
      </c>
      <c r="T150" s="12">
        <f>IF(T151&lt;&gt;""," -O","")</f>
        <v/>
      </c>
      <c r="V150" s="12">
        <f>IF(V151&lt;&gt;""," -O","")</f>
        <v/>
      </c>
      <c r="X150" s="12">
        <f>IF(X151&lt;&gt;""," -O","")</f>
        <v/>
      </c>
      <c r="Z150" s="12">
        <f>IF(Z151&lt;&gt;""," -O","")</f>
        <v/>
      </c>
      <c r="AB150" s="12">
        <f>IF(AB151&lt;&gt;""," -O","")</f>
        <v/>
      </c>
      <c r="AD150" s="12">
        <f>IF(AD151&lt;&gt;""," -O","")</f>
        <v/>
      </c>
      <c r="AF150" s="12">
        <f>IF(AF151&lt;&gt;""," -O","")</f>
        <v/>
      </c>
      <c r="AH150" s="12">
        <f>IF(AH151&lt;&gt;""," -O","")</f>
        <v/>
      </c>
      <c r="AJ150" s="12">
        <f>IF(AJ151&lt;&gt;""," -O","")</f>
        <v/>
      </c>
      <c r="AL150" s="12">
        <f>IF(AL151&lt;&gt;""," -O","")</f>
        <v/>
      </c>
      <c r="AN150" s="12">
        <f>IF(AN151&lt;&gt;""," -O","")</f>
        <v/>
      </c>
      <c r="AP150" s="12">
        <f>IF(AP151&lt;&gt;""," -O","")</f>
        <v/>
      </c>
      <c r="AR150" s="12">
        <f>IF(AR151&lt;&gt;""," -O","")</f>
        <v/>
      </c>
      <c r="AT150" s="12">
        <f>IF(AT151&lt;&gt;""," -O","")</f>
        <v/>
      </c>
      <c r="AV150" s="12">
        <f>IF(AV151&lt;&gt;""," -O","")</f>
        <v/>
      </c>
      <c r="AX150" s="12">
        <f>IF(AX151&lt;&gt;""," -O","")</f>
        <v/>
      </c>
      <c r="AZ150" s="12">
        <f>IF(AZ151&lt;&gt;""," -O","")</f>
        <v/>
      </c>
      <c r="BB150" s="12">
        <f>IF(BB151&lt;&gt;""," -O","")</f>
        <v/>
      </c>
      <c r="BD150" s="12">
        <f>IF(BD151&lt;&gt;""," -O","")</f>
        <v/>
      </c>
      <c r="BF150" s="12">
        <f>IF(BF151&lt;&gt;""," -O","")</f>
        <v/>
      </c>
      <c r="BH150" s="12">
        <f>IF(BH151&lt;&gt;""," -O","")</f>
        <v/>
      </c>
      <c r="BJ150" s="12">
        <f>IF(BJ151&lt;&gt;""," -O","")</f>
        <v/>
      </c>
    </row>
    <row r="151">
      <c r="M151" s="12" t="n">
        <v>1.72</v>
      </c>
      <c r="N151" s="12">
        <f>IFERROR(VLOOKUP(M151,'CRUCE OPORTUNIDADES'!$C$10:$D$109,2,FALSE),"")</f>
        <v/>
      </c>
      <c r="O151" s="12" t="n">
        <v>2.72000000000002</v>
      </c>
      <c r="P151" s="12">
        <f>IFERROR(VLOOKUP(O151,'CRUCE OPORTUNIDADES'!$C$10:$D$109,2,FALSE),"")</f>
        <v/>
      </c>
      <c r="Q151" s="12" t="n">
        <v>3.72000000000004</v>
      </c>
      <c r="R151" s="12">
        <f>IFERROR(VLOOKUP(Q151,'CRUCE OPORTUNIDADES'!$C$10:$D$109,2,FALSE),"")</f>
        <v/>
      </c>
      <c r="S151" s="12" t="n">
        <v>4.72000000000006</v>
      </c>
      <c r="T151" s="12">
        <f>IFERROR(VLOOKUP(S151,'CRUCE OPORTUNIDADES'!$C$10:$D$109,2,FALSE),"")</f>
        <v/>
      </c>
      <c r="U151" s="12" t="n">
        <v>5.72000000000008</v>
      </c>
      <c r="V151" s="12">
        <f>IFERROR(VLOOKUP(U151,'CRUCE OPORTUNIDADES'!$C$10:$D$109,2,FALSE),"")</f>
        <v/>
      </c>
      <c r="W151" s="12" t="n">
        <v>6.7200000000001</v>
      </c>
      <c r="X151" s="12">
        <f>IFERROR(VLOOKUP(W151,'CRUCE OPORTUNIDADES'!$C$10:$D$109,2,FALSE),"")</f>
        <v/>
      </c>
      <c r="Y151" s="12" t="n">
        <v>7.72000000000012</v>
      </c>
      <c r="Z151" s="12">
        <f>IFERROR(VLOOKUP(Y151,'CRUCE OPORTUNIDADES'!$C$10:$D$109,2,FALSE),"")</f>
        <v/>
      </c>
      <c r="AA151" s="12" t="n">
        <v>8.720000000000139</v>
      </c>
      <c r="AB151" s="12">
        <f>IFERROR(VLOOKUP(AA151,'CRUCE OPORTUNIDADES'!$C$10:$D$109,2,FALSE),"")</f>
        <v/>
      </c>
      <c r="AC151" s="12" t="n">
        <v>9.720000000000161</v>
      </c>
      <c r="AD151" s="12">
        <f>IFERROR(VLOOKUP(AC151,'CRUCE OPORTUNIDADES'!$C$10:$D$109,2,FALSE),"")</f>
        <v/>
      </c>
      <c r="AE151" s="12" t="n">
        <v>10.7200000000002</v>
      </c>
      <c r="AF151" s="12">
        <f>IFERROR(VLOOKUP(AE151,'CRUCE OPORTUNIDADES'!$C$10:$D$109,2,FALSE),"")</f>
        <v/>
      </c>
      <c r="AG151" s="12" t="n">
        <v>11.7200000000002</v>
      </c>
      <c r="AH151" s="12">
        <f>IFERROR(VLOOKUP(AG151,'CRUCE OPORTUNIDADES'!$C$10:$D$109,2,FALSE),"")</f>
        <v/>
      </c>
      <c r="AI151" s="12" t="n">
        <v>12.7200000000002</v>
      </c>
      <c r="AJ151" s="12">
        <f>IFERROR(VLOOKUP(AI151,'CRUCE OPORTUNIDADES'!$C$10:$D$109,2,FALSE),"")</f>
        <v/>
      </c>
      <c r="AK151" s="12" t="n">
        <v>13.7200000000002</v>
      </c>
      <c r="AL151" s="12">
        <f>IFERROR(VLOOKUP(AK151,'CRUCE OPORTUNIDADES'!$C$10:$D$109,2,FALSE),"")</f>
        <v/>
      </c>
      <c r="AM151" s="12" t="n">
        <v>14.7200000000003</v>
      </c>
      <c r="AN151" s="12">
        <f>IFERROR(VLOOKUP(AM151,'CRUCE OPORTUNIDADES'!$C$10:$D$109,2,FALSE),"")</f>
        <v/>
      </c>
      <c r="AO151" s="12" t="n">
        <v>15.7200000000003</v>
      </c>
      <c r="AP151" s="12">
        <f>IFERROR(VLOOKUP(AO151,'CRUCE OPORTUNIDADES'!$C$10:$D$109,2,FALSE),"")</f>
        <v/>
      </c>
      <c r="AQ151" s="12" t="n">
        <v>16.7200000000003</v>
      </c>
      <c r="AR151" s="12">
        <f>IFERROR(VLOOKUP(AQ151,'CRUCE OPORTUNIDADES'!$C$10:$D$109,2,FALSE),"")</f>
        <v/>
      </c>
      <c r="AS151" s="12" t="n">
        <v>17.7200000000003</v>
      </c>
      <c r="AT151" s="12">
        <f>IFERROR(VLOOKUP(AS151,'CRUCE OPORTUNIDADES'!$C$10:$D$109,2,FALSE),"")</f>
        <v/>
      </c>
      <c r="AU151" s="12" t="n">
        <v>18.7200000000003</v>
      </c>
      <c r="AV151" s="12">
        <f>IFERROR(VLOOKUP(AU151,'CRUCE OPORTUNIDADES'!$C$10:$D$109,2,FALSE),"")</f>
        <v/>
      </c>
      <c r="AW151" s="12" t="n">
        <v>19.7200000000004</v>
      </c>
      <c r="AX151" s="12">
        <f>IFERROR(VLOOKUP(AW151,'CRUCE OPORTUNIDADES'!$C$10:$D$109,2,FALSE),"")</f>
        <v/>
      </c>
      <c r="AY151" s="12" t="n">
        <v>20.7200000000004</v>
      </c>
      <c r="AZ151" s="12">
        <f>IFERROR(VLOOKUP(AY151,'CRUCE OPORTUNIDADES'!$C$10:$D$109,2,FALSE),"")</f>
        <v/>
      </c>
      <c r="BA151" s="12" t="n">
        <v>21.7200000000004</v>
      </c>
      <c r="BB151" s="12">
        <f>IFERROR(VLOOKUP(BA151,'CRUCE OPORTUNIDADES'!$C$10:$D$109,2,FALSE),"")</f>
        <v/>
      </c>
      <c r="BC151" s="12" t="n">
        <v>22.7200000000004</v>
      </c>
      <c r="BD151" s="12">
        <f>IFERROR(VLOOKUP(BC151,'CRUCE OPORTUNIDADES'!$C$10:$D$109,2,FALSE),"")</f>
        <v/>
      </c>
      <c r="BE151" s="12" t="n">
        <v>23.7200000000004</v>
      </c>
      <c r="BF151" s="12">
        <f>IFERROR(VLOOKUP(BE151,'CRUCE OPORTUNIDADES'!$C$10:$D$109,2,FALSE),"")</f>
        <v/>
      </c>
      <c r="BG151" s="12" t="n">
        <v>24.7200000000005</v>
      </c>
      <c r="BH151" s="12">
        <f>IFERROR(VLOOKUP(BG151,'CRUCE OPORTUNIDADES'!$C$10:$D$109,2,FALSE),"")</f>
        <v/>
      </c>
      <c r="BI151" s="12" t="n">
        <v>25.7200000000005</v>
      </c>
      <c r="BJ151" s="12">
        <f>IFERROR(VLOOKUP(BI151,'CRUCE OPORTUNIDADES'!$C$10:$D$109,2,FALSE),"")</f>
        <v/>
      </c>
    </row>
    <row r="152">
      <c r="N152" s="12">
        <f>IF(N153&lt;&gt;""," -O","")</f>
        <v/>
      </c>
      <c r="P152" s="12">
        <f>IF(P153&lt;&gt;""," -O","")</f>
        <v/>
      </c>
      <c r="R152" s="12">
        <f>IF(R153&lt;&gt;""," -O","")</f>
        <v/>
      </c>
      <c r="T152" s="12">
        <f>IF(T153&lt;&gt;""," -O","")</f>
        <v/>
      </c>
      <c r="V152" s="12">
        <f>IF(V153&lt;&gt;""," -O","")</f>
        <v/>
      </c>
      <c r="X152" s="12">
        <f>IF(X153&lt;&gt;""," -O","")</f>
        <v/>
      </c>
      <c r="Z152" s="12">
        <f>IF(Z153&lt;&gt;""," -O","")</f>
        <v/>
      </c>
      <c r="AB152" s="12">
        <f>IF(AB153&lt;&gt;""," -O","")</f>
        <v/>
      </c>
      <c r="AD152" s="12">
        <f>IF(AD153&lt;&gt;""," -O","")</f>
        <v/>
      </c>
      <c r="AF152" s="12">
        <f>IF(AF153&lt;&gt;""," -O","")</f>
        <v/>
      </c>
      <c r="AH152" s="12">
        <f>IF(AH153&lt;&gt;""," -O","")</f>
        <v/>
      </c>
      <c r="AJ152" s="12">
        <f>IF(AJ153&lt;&gt;""," -O","")</f>
        <v/>
      </c>
      <c r="AL152" s="12">
        <f>IF(AL153&lt;&gt;""," -O","")</f>
        <v/>
      </c>
      <c r="AN152" s="12">
        <f>IF(AN153&lt;&gt;""," -O","")</f>
        <v/>
      </c>
      <c r="AP152" s="12">
        <f>IF(AP153&lt;&gt;""," -O","")</f>
        <v/>
      </c>
      <c r="AR152" s="12">
        <f>IF(AR153&lt;&gt;""," -O","")</f>
        <v/>
      </c>
      <c r="AT152" s="12">
        <f>IF(AT153&lt;&gt;""," -O","")</f>
        <v/>
      </c>
      <c r="AV152" s="12">
        <f>IF(AV153&lt;&gt;""," -O","")</f>
        <v/>
      </c>
      <c r="AX152" s="12">
        <f>IF(AX153&lt;&gt;""," -O","")</f>
        <v/>
      </c>
      <c r="AZ152" s="12">
        <f>IF(AZ153&lt;&gt;""," -O","")</f>
        <v/>
      </c>
      <c r="BB152" s="12">
        <f>IF(BB153&lt;&gt;""," -O","")</f>
        <v/>
      </c>
      <c r="BD152" s="12">
        <f>IF(BD153&lt;&gt;""," -O","")</f>
        <v/>
      </c>
      <c r="BF152" s="12">
        <f>IF(BF153&lt;&gt;""," -O","")</f>
        <v/>
      </c>
      <c r="BH152" s="12">
        <f>IF(BH153&lt;&gt;""," -O","")</f>
        <v/>
      </c>
      <c r="BJ152" s="12">
        <f>IF(BJ153&lt;&gt;""," -O","")</f>
        <v/>
      </c>
    </row>
    <row r="153">
      <c r="M153" s="12" t="n">
        <v>1.73</v>
      </c>
      <c r="N153" s="12">
        <f>IFERROR(VLOOKUP(M153,'CRUCE OPORTUNIDADES'!$C$10:$D$109,2,FALSE),"")</f>
        <v/>
      </c>
      <c r="O153" s="12" t="n">
        <v>2.73000000000002</v>
      </c>
      <c r="P153" s="12">
        <f>IFERROR(VLOOKUP(O153,'CRUCE OPORTUNIDADES'!$C$10:$D$109,2,FALSE),"")</f>
        <v/>
      </c>
      <c r="Q153" s="12" t="n">
        <v>3.73000000000004</v>
      </c>
      <c r="R153" s="12">
        <f>IFERROR(VLOOKUP(Q153,'CRUCE OPORTUNIDADES'!$C$10:$D$109,2,FALSE),"")</f>
        <v/>
      </c>
      <c r="S153" s="12" t="n">
        <v>4.73000000000006</v>
      </c>
      <c r="T153" s="12">
        <f>IFERROR(VLOOKUP(S153,'CRUCE OPORTUNIDADES'!$C$10:$D$109,2,FALSE),"")</f>
        <v/>
      </c>
      <c r="U153" s="12" t="n">
        <v>5.73000000000008</v>
      </c>
      <c r="V153" s="12">
        <f>IFERROR(VLOOKUP(U153,'CRUCE OPORTUNIDADES'!$C$10:$D$109,2,FALSE),"")</f>
        <v/>
      </c>
      <c r="W153" s="12" t="n">
        <v>6.7300000000001</v>
      </c>
      <c r="X153" s="12">
        <f>IFERROR(VLOOKUP(W153,'CRUCE OPORTUNIDADES'!$C$10:$D$109,2,FALSE),"")</f>
        <v/>
      </c>
      <c r="Y153" s="12" t="n">
        <v>7.73000000000012</v>
      </c>
      <c r="Z153" s="12">
        <f>IFERROR(VLOOKUP(Y153,'CRUCE OPORTUNIDADES'!$C$10:$D$109,2,FALSE),"")</f>
        <v/>
      </c>
      <c r="AA153" s="12" t="n">
        <v>8.730000000000141</v>
      </c>
      <c r="AB153" s="12">
        <f>IFERROR(VLOOKUP(AA153,'CRUCE OPORTUNIDADES'!$C$10:$D$109,2,FALSE),"")</f>
        <v/>
      </c>
      <c r="AC153" s="12" t="n">
        <v>9.73000000000016</v>
      </c>
      <c r="AD153" s="12">
        <f>IFERROR(VLOOKUP(AC153,'CRUCE OPORTUNIDADES'!$C$10:$D$109,2,FALSE),"")</f>
        <v/>
      </c>
      <c r="AE153" s="12" t="n">
        <v>10.7300000000002</v>
      </c>
      <c r="AF153" s="12">
        <f>IFERROR(VLOOKUP(AE153,'CRUCE OPORTUNIDADES'!$C$10:$D$109,2,FALSE),"")</f>
        <v/>
      </c>
      <c r="AG153" s="12" t="n">
        <v>11.7300000000002</v>
      </c>
      <c r="AH153" s="12">
        <f>IFERROR(VLOOKUP(AG153,'CRUCE OPORTUNIDADES'!$C$10:$D$109,2,FALSE),"")</f>
        <v/>
      </c>
      <c r="AI153" s="12" t="n">
        <v>12.7300000000002</v>
      </c>
      <c r="AJ153" s="12">
        <f>IFERROR(VLOOKUP(AI153,'CRUCE OPORTUNIDADES'!$C$10:$D$109,2,FALSE),"")</f>
        <v/>
      </c>
      <c r="AK153" s="12" t="n">
        <v>13.7300000000002</v>
      </c>
      <c r="AL153" s="12">
        <f>IFERROR(VLOOKUP(AK153,'CRUCE OPORTUNIDADES'!$C$10:$D$109,2,FALSE),"")</f>
        <v/>
      </c>
      <c r="AM153" s="12" t="n">
        <v>14.7300000000003</v>
      </c>
      <c r="AN153" s="12">
        <f>IFERROR(VLOOKUP(AM153,'CRUCE OPORTUNIDADES'!$C$10:$D$109,2,FALSE),"")</f>
        <v/>
      </c>
      <c r="AO153" s="12" t="n">
        <v>15.7300000000003</v>
      </c>
      <c r="AP153" s="12">
        <f>IFERROR(VLOOKUP(AO153,'CRUCE OPORTUNIDADES'!$C$10:$D$109,2,FALSE),"")</f>
        <v/>
      </c>
      <c r="AQ153" s="12" t="n">
        <v>16.7300000000003</v>
      </c>
      <c r="AR153" s="12">
        <f>IFERROR(VLOOKUP(AQ153,'CRUCE OPORTUNIDADES'!$C$10:$D$109,2,FALSE),"")</f>
        <v/>
      </c>
      <c r="AS153" s="12" t="n">
        <v>17.7300000000003</v>
      </c>
      <c r="AT153" s="12">
        <f>IFERROR(VLOOKUP(AS153,'CRUCE OPORTUNIDADES'!$C$10:$D$109,2,FALSE),"")</f>
        <v/>
      </c>
      <c r="AU153" s="12" t="n">
        <v>18.7300000000003</v>
      </c>
      <c r="AV153" s="12">
        <f>IFERROR(VLOOKUP(AU153,'CRUCE OPORTUNIDADES'!$C$10:$D$109,2,FALSE),"")</f>
        <v/>
      </c>
      <c r="AW153" s="12" t="n">
        <v>19.7300000000004</v>
      </c>
      <c r="AX153" s="12">
        <f>IFERROR(VLOOKUP(AW153,'CRUCE OPORTUNIDADES'!$C$10:$D$109,2,FALSE),"")</f>
        <v/>
      </c>
      <c r="AY153" s="12" t="n">
        <v>20.7300000000004</v>
      </c>
      <c r="AZ153" s="12">
        <f>IFERROR(VLOOKUP(AY153,'CRUCE OPORTUNIDADES'!$C$10:$D$109,2,FALSE),"")</f>
        <v/>
      </c>
      <c r="BA153" s="12" t="n">
        <v>21.7300000000004</v>
      </c>
      <c r="BB153" s="12">
        <f>IFERROR(VLOOKUP(BA153,'CRUCE OPORTUNIDADES'!$C$10:$D$109,2,FALSE),"")</f>
        <v/>
      </c>
      <c r="BC153" s="12" t="n">
        <v>22.7300000000004</v>
      </c>
      <c r="BD153" s="12">
        <f>IFERROR(VLOOKUP(BC153,'CRUCE OPORTUNIDADES'!$C$10:$D$109,2,FALSE),"")</f>
        <v/>
      </c>
      <c r="BE153" s="12" t="n">
        <v>23.7300000000004</v>
      </c>
      <c r="BF153" s="12">
        <f>IFERROR(VLOOKUP(BE153,'CRUCE OPORTUNIDADES'!$C$10:$D$109,2,FALSE),"")</f>
        <v/>
      </c>
      <c r="BG153" s="12" t="n">
        <v>24.7300000000005</v>
      </c>
      <c r="BH153" s="12">
        <f>IFERROR(VLOOKUP(BG153,'CRUCE OPORTUNIDADES'!$C$10:$D$109,2,FALSE),"")</f>
        <v/>
      </c>
      <c r="BI153" s="12" t="n">
        <v>25.7300000000005</v>
      </c>
      <c r="BJ153" s="12">
        <f>IFERROR(VLOOKUP(BI153,'CRUCE OPORTUNIDADES'!$C$10:$D$109,2,FALSE),"")</f>
        <v/>
      </c>
    </row>
    <row r="154">
      <c r="N154" s="12">
        <f>IF(N155&lt;&gt;""," -O","")</f>
        <v/>
      </c>
      <c r="P154" s="12">
        <f>IF(P155&lt;&gt;""," -O","")</f>
        <v/>
      </c>
      <c r="R154" s="12">
        <f>IF(R155&lt;&gt;""," -O","")</f>
        <v/>
      </c>
      <c r="T154" s="12">
        <f>IF(T155&lt;&gt;""," -O","")</f>
        <v/>
      </c>
      <c r="V154" s="12">
        <f>IF(V155&lt;&gt;""," -O","")</f>
        <v/>
      </c>
      <c r="X154" s="12">
        <f>IF(X155&lt;&gt;""," -O","")</f>
        <v/>
      </c>
      <c r="Z154" s="12">
        <f>IF(Z155&lt;&gt;""," -O","")</f>
        <v/>
      </c>
      <c r="AB154" s="12">
        <f>IF(AB155&lt;&gt;""," -O","")</f>
        <v/>
      </c>
      <c r="AD154" s="12">
        <f>IF(AD155&lt;&gt;""," -O","")</f>
        <v/>
      </c>
      <c r="AF154" s="12">
        <f>IF(AF155&lt;&gt;""," -O","")</f>
        <v/>
      </c>
      <c r="AH154" s="12">
        <f>IF(AH155&lt;&gt;""," -O","")</f>
        <v/>
      </c>
      <c r="AJ154" s="12">
        <f>IF(AJ155&lt;&gt;""," -O","")</f>
        <v/>
      </c>
      <c r="AL154" s="12">
        <f>IF(AL155&lt;&gt;""," -O","")</f>
        <v/>
      </c>
      <c r="AN154" s="12">
        <f>IF(AN155&lt;&gt;""," -O","")</f>
        <v/>
      </c>
      <c r="AP154" s="12">
        <f>IF(AP155&lt;&gt;""," -O","")</f>
        <v/>
      </c>
      <c r="AR154" s="12">
        <f>IF(AR155&lt;&gt;""," -O","")</f>
        <v/>
      </c>
      <c r="AT154" s="12">
        <f>IF(AT155&lt;&gt;""," -O","")</f>
        <v/>
      </c>
      <c r="AV154" s="12">
        <f>IF(AV155&lt;&gt;""," -O","")</f>
        <v/>
      </c>
      <c r="AX154" s="12">
        <f>IF(AX155&lt;&gt;""," -O","")</f>
        <v/>
      </c>
      <c r="AZ154" s="12">
        <f>IF(AZ155&lt;&gt;""," -O","")</f>
        <v/>
      </c>
      <c r="BB154" s="12">
        <f>IF(BB155&lt;&gt;""," -O","")</f>
        <v/>
      </c>
      <c r="BD154" s="12">
        <f>IF(BD155&lt;&gt;""," -O","")</f>
        <v/>
      </c>
      <c r="BF154" s="12">
        <f>IF(BF155&lt;&gt;""," -O","")</f>
        <v/>
      </c>
      <c r="BH154" s="12">
        <f>IF(BH155&lt;&gt;""," -O","")</f>
        <v/>
      </c>
      <c r="BJ154" s="12">
        <f>IF(BJ155&lt;&gt;""," -O","")</f>
        <v/>
      </c>
    </row>
    <row r="155">
      <c r="M155" s="12" t="n">
        <v>1.74</v>
      </c>
      <c r="N155" s="12">
        <f>IFERROR(VLOOKUP(M155,'CRUCE OPORTUNIDADES'!$C$10:$D$109,2,FALSE),"")</f>
        <v/>
      </c>
      <c r="O155" s="12" t="n">
        <v>2.74000000000002</v>
      </c>
      <c r="P155" s="12">
        <f>IFERROR(VLOOKUP(O155,'CRUCE OPORTUNIDADES'!$C$10:$D$109,2,FALSE),"")</f>
        <v/>
      </c>
      <c r="Q155" s="12" t="n">
        <v>3.74000000000004</v>
      </c>
      <c r="R155" s="12">
        <f>IFERROR(VLOOKUP(Q155,'CRUCE OPORTUNIDADES'!$C$10:$D$109,2,FALSE),"")</f>
        <v/>
      </c>
      <c r="S155" s="12" t="n">
        <v>4.74000000000006</v>
      </c>
      <c r="T155" s="12">
        <f>IFERROR(VLOOKUP(S155,'CRUCE OPORTUNIDADES'!$C$10:$D$109,2,FALSE),"")</f>
        <v/>
      </c>
      <c r="U155" s="12" t="n">
        <v>5.74000000000008</v>
      </c>
      <c r="V155" s="12">
        <f>IFERROR(VLOOKUP(U155,'CRUCE OPORTUNIDADES'!$C$10:$D$109,2,FALSE),"")</f>
        <v/>
      </c>
      <c r="W155" s="12" t="n">
        <v>6.7400000000001</v>
      </c>
      <c r="X155" s="12">
        <f>IFERROR(VLOOKUP(W155,'CRUCE OPORTUNIDADES'!$C$10:$D$109,2,FALSE),"")</f>
        <v/>
      </c>
      <c r="Y155" s="12" t="n">
        <v>7.74000000000012</v>
      </c>
      <c r="Z155" s="12">
        <f>IFERROR(VLOOKUP(Y155,'CRUCE OPORTUNIDADES'!$C$10:$D$109,2,FALSE),"")</f>
        <v/>
      </c>
      <c r="AA155" s="12" t="n">
        <v>8.740000000000141</v>
      </c>
      <c r="AB155" s="12">
        <f>IFERROR(VLOOKUP(AA155,'CRUCE OPORTUNIDADES'!$C$10:$D$109,2,FALSE),"")</f>
        <v/>
      </c>
      <c r="AC155" s="12" t="n">
        <v>9.74000000000016</v>
      </c>
      <c r="AD155" s="12">
        <f>IFERROR(VLOOKUP(AC155,'CRUCE OPORTUNIDADES'!$C$10:$D$109,2,FALSE),"")</f>
        <v/>
      </c>
      <c r="AE155" s="12" t="n">
        <v>10.7400000000002</v>
      </c>
      <c r="AF155" s="12">
        <f>IFERROR(VLOOKUP(AE155,'CRUCE OPORTUNIDADES'!$C$10:$D$109,2,FALSE),"")</f>
        <v/>
      </c>
      <c r="AG155" s="12" t="n">
        <v>11.7400000000002</v>
      </c>
      <c r="AH155" s="12">
        <f>IFERROR(VLOOKUP(AG155,'CRUCE OPORTUNIDADES'!$C$10:$D$109,2,FALSE),"")</f>
        <v/>
      </c>
      <c r="AI155" s="12" t="n">
        <v>12.7400000000002</v>
      </c>
      <c r="AJ155" s="12">
        <f>IFERROR(VLOOKUP(AI155,'CRUCE OPORTUNIDADES'!$C$10:$D$109,2,FALSE),"")</f>
        <v/>
      </c>
      <c r="AK155" s="12" t="n">
        <v>13.7400000000002</v>
      </c>
      <c r="AL155" s="12">
        <f>IFERROR(VLOOKUP(AK155,'CRUCE OPORTUNIDADES'!$C$10:$D$109,2,FALSE),"")</f>
        <v/>
      </c>
      <c r="AM155" s="12" t="n">
        <v>14.7400000000003</v>
      </c>
      <c r="AN155" s="12">
        <f>IFERROR(VLOOKUP(AM155,'CRUCE OPORTUNIDADES'!$C$10:$D$109,2,FALSE),"")</f>
        <v/>
      </c>
      <c r="AO155" s="12" t="n">
        <v>15.7400000000003</v>
      </c>
      <c r="AP155" s="12">
        <f>IFERROR(VLOOKUP(AO155,'CRUCE OPORTUNIDADES'!$C$10:$D$109,2,FALSE),"")</f>
        <v/>
      </c>
      <c r="AQ155" s="12" t="n">
        <v>16.7400000000003</v>
      </c>
      <c r="AR155" s="12">
        <f>IFERROR(VLOOKUP(AQ155,'CRUCE OPORTUNIDADES'!$C$10:$D$109,2,FALSE),"")</f>
        <v/>
      </c>
      <c r="AS155" s="12" t="n">
        <v>17.7400000000003</v>
      </c>
      <c r="AT155" s="12">
        <f>IFERROR(VLOOKUP(AS155,'CRUCE OPORTUNIDADES'!$C$10:$D$109,2,FALSE),"")</f>
        <v/>
      </c>
      <c r="AU155" s="12" t="n">
        <v>18.7400000000003</v>
      </c>
      <c r="AV155" s="12">
        <f>IFERROR(VLOOKUP(AU155,'CRUCE OPORTUNIDADES'!$C$10:$D$109,2,FALSE),"")</f>
        <v/>
      </c>
      <c r="AW155" s="12" t="n">
        <v>19.7400000000004</v>
      </c>
      <c r="AX155" s="12">
        <f>IFERROR(VLOOKUP(AW155,'CRUCE OPORTUNIDADES'!$C$10:$D$109,2,FALSE),"")</f>
        <v/>
      </c>
      <c r="AY155" s="12" t="n">
        <v>20.7400000000004</v>
      </c>
      <c r="AZ155" s="12">
        <f>IFERROR(VLOOKUP(AY155,'CRUCE OPORTUNIDADES'!$C$10:$D$109,2,FALSE),"")</f>
        <v/>
      </c>
      <c r="BA155" s="12" t="n">
        <v>21.7400000000004</v>
      </c>
      <c r="BB155" s="12">
        <f>IFERROR(VLOOKUP(BA155,'CRUCE OPORTUNIDADES'!$C$10:$D$109,2,FALSE),"")</f>
        <v/>
      </c>
      <c r="BC155" s="12" t="n">
        <v>22.7400000000004</v>
      </c>
      <c r="BD155" s="12">
        <f>IFERROR(VLOOKUP(BC155,'CRUCE OPORTUNIDADES'!$C$10:$D$109,2,FALSE),"")</f>
        <v/>
      </c>
      <c r="BE155" s="12" t="n">
        <v>23.7400000000004</v>
      </c>
      <c r="BF155" s="12">
        <f>IFERROR(VLOOKUP(BE155,'CRUCE OPORTUNIDADES'!$C$10:$D$109,2,FALSE),"")</f>
        <v/>
      </c>
      <c r="BG155" s="12" t="n">
        <v>24.7400000000005</v>
      </c>
      <c r="BH155" s="12">
        <f>IFERROR(VLOOKUP(BG155,'CRUCE OPORTUNIDADES'!$C$10:$D$109,2,FALSE),"")</f>
        <v/>
      </c>
      <c r="BI155" s="12" t="n">
        <v>25.7400000000005</v>
      </c>
      <c r="BJ155" s="12">
        <f>IFERROR(VLOOKUP(BI155,'CRUCE OPORTUNIDADES'!$C$10:$D$109,2,FALSE),"")</f>
        <v/>
      </c>
    </row>
    <row r="156">
      <c r="N156" s="12">
        <f>IF(N157&lt;&gt;""," -O","")</f>
        <v/>
      </c>
      <c r="P156" s="12">
        <f>IF(P157&lt;&gt;""," -O","")</f>
        <v/>
      </c>
      <c r="R156" s="12">
        <f>IF(R157&lt;&gt;""," -O","")</f>
        <v/>
      </c>
      <c r="T156" s="12">
        <f>IF(T157&lt;&gt;""," -O","")</f>
        <v/>
      </c>
      <c r="V156" s="12">
        <f>IF(V157&lt;&gt;""," -O","")</f>
        <v/>
      </c>
      <c r="X156" s="12">
        <f>IF(X157&lt;&gt;""," -O","")</f>
        <v/>
      </c>
      <c r="Z156" s="12">
        <f>IF(Z157&lt;&gt;""," -O","")</f>
        <v/>
      </c>
      <c r="AB156" s="12">
        <f>IF(AB157&lt;&gt;""," -O","")</f>
        <v/>
      </c>
      <c r="AD156" s="12">
        <f>IF(AD157&lt;&gt;""," -O","")</f>
        <v/>
      </c>
      <c r="AF156" s="12">
        <f>IF(AF157&lt;&gt;""," -O","")</f>
        <v/>
      </c>
      <c r="AH156" s="12">
        <f>IF(AH157&lt;&gt;""," -O","")</f>
        <v/>
      </c>
      <c r="AJ156" s="12">
        <f>IF(AJ157&lt;&gt;""," -O","")</f>
        <v/>
      </c>
      <c r="AL156" s="12">
        <f>IF(AL157&lt;&gt;""," -O","")</f>
        <v/>
      </c>
      <c r="AN156" s="12">
        <f>IF(AN157&lt;&gt;""," -O","")</f>
        <v/>
      </c>
      <c r="AP156" s="12">
        <f>IF(AP157&lt;&gt;""," -O","")</f>
        <v/>
      </c>
      <c r="AR156" s="12">
        <f>IF(AR157&lt;&gt;""," -O","")</f>
        <v/>
      </c>
      <c r="AT156" s="12">
        <f>IF(AT157&lt;&gt;""," -O","")</f>
        <v/>
      </c>
      <c r="AV156" s="12">
        <f>IF(AV157&lt;&gt;""," -O","")</f>
        <v/>
      </c>
      <c r="AX156" s="12">
        <f>IF(AX157&lt;&gt;""," -O","")</f>
        <v/>
      </c>
      <c r="AZ156" s="12">
        <f>IF(AZ157&lt;&gt;""," -O","")</f>
        <v/>
      </c>
      <c r="BB156" s="12">
        <f>IF(BB157&lt;&gt;""," -O","")</f>
        <v/>
      </c>
      <c r="BD156" s="12">
        <f>IF(BD157&lt;&gt;""," -O","")</f>
        <v/>
      </c>
      <c r="BF156" s="12">
        <f>IF(BF157&lt;&gt;""," -O","")</f>
        <v/>
      </c>
      <c r="BH156" s="12">
        <f>IF(BH157&lt;&gt;""," -O","")</f>
        <v/>
      </c>
      <c r="BJ156" s="12">
        <f>IF(BJ157&lt;&gt;""," -O","")</f>
        <v/>
      </c>
    </row>
    <row r="157">
      <c r="M157" s="12" t="n">
        <v>1.75</v>
      </c>
      <c r="N157" s="12">
        <f>IFERROR(VLOOKUP(M157,'CRUCE OPORTUNIDADES'!$C$10:$D$109,2,FALSE),"")</f>
        <v/>
      </c>
      <c r="O157" s="12" t="n">
        <v>2.75000000000002</v>
      </c>
      <c r="P157" s="12">
        <f>IFERROR(VLOOKUP(O157,'CRUCE OPORTUNIDADES'!$C$10:$D$109,2,FALSE),"")</f>
        <v/>
      </c>
      <c r="Q157" s="12" t="n">
        <v>3.75000000000004</v>
      </c>
      <c r="R157" s="12">
        <f>IFERROR(VLOOKUP(Q157,'CRUCE OPORTUNIDADES'!$C$10:$D$109,2,FALSE),"")</f>
        <v/>
      </c>
      <c r="S157" s="12" t="n">
        <v>4.75000000000006</v>
      </c>
      <c r="T157" s="12">
        <f>IFERROR(VLOOKUP(S157,'CRUCE OPORTUNIDADES'!$C$10:$D$109,2,FALSE),"")</f>
        <v/>
      </c>
      <c r="U157" s="12" t="n">
        <v>5.75000000000008</v>
      </c>
      <c r="V157" s="12">
        <f>IFERROR(VLOOKUP(U157,'CRUCE OPORTUNIDADES'!$C$10:$D$109,2,FALSE),"")</f>
        <v/>
      </c>
      <c r="W157" s="12" t="n">
        <v>6.7500000000001</v>
      </c>
      <c r="X157" s="12">
        <f>IFERROR(VLOOKUP(W157,'CRUCE OPORTUNIDADES'!$C$10:$D$109,2,FALSE),"")</f>
        <v/>
      </c>
      <c r="Y157" s="12" t="n">
        <v>7.75000000000012</v>
      </c>
      <c r="Z157" s="12">
        <f>IFERROR(VLOOKUP(Y157,'CRUCE OPORTUNIDADES'!$C$10:$D$109,2,FALSE),"")</f>
        <v/>
      </c>
      <c r="AA157" s="12" t="n">
        <v>8.75000000000014</v>
      </c>
      <c r="AB157" s="12">
        <f>IFERROR(VLOOKUP(AA157,'CRUCE OPORTUNIDADES'!$C$10:$D$109,2,FALSE),"")</f>
        <v/>
      </c>
      <c r="AC157" s="12" t="n">
        <v>9.75000000000016</v>
      </c>
      <c r="AD157" s="12">
        <f>IFERROR(VLOOKUP(AC157,'CRUCE OPORTUNIDADES'!$C$10:$D$109,2,FALSE),"")</f>
        <v/>
      </c>
      <c r="AE157" s="12" t="n">
        <v>10.7500000000002</v>
      </c>
      <c r="AF157" s="12">
        <f>IFERROR(VLOOKUP(AE157,'CRUCE OPORTUNIDADES'!$C$10:$D$109,2,FALSE),"")</f>
        <v/>
      </c>
      <c r="AG157" s="12" t="n">
        <v>11.7500000000002</v>
      </c>
      <c r="AH157" s="12">
        <f>IFERROR(VLOOKUP(AG157,'CRUCE OPORTUNIDADES'!$C$10:$D$109,2,FALSE),"")</f>
        <v/>
      </c>
      <c r="AI157" s="12" t="n">
        <v>12.7500000000002</v>
      </c>
      <c r="AJ157" s="12">
        <f>IFERROR(VLOOKUP(AI157,'CRUCE OPORTUNIDADES'!$C$10:$D$109,2,FALSE),"")</f>
        <v/>
      </c>
      <c r="AK157" s="12" t="n">
        <v>13.7500000000002</v>
      </c>
      <c r="AL157" s="12">
        <f>IFERROR(VLOOKUP(AK157,'CRUCE OPORTUNIDADES'!$C$10:$D$109,2,FALSE),"")</f>
        <v/>
      </c>
      <c r="AM157" s="12" t="n">
        <v>14.7500000000003</v>
      </c>
      <c r="AN157" s="12">
        <f>IFERROR(VLOOKUP(AM157,'CRUCE OPORTUNIDADES'!$C$10:$D$109,2,FALSE),"")</f>
        <v/>
      </c>
      <c r="AO157" s="12" t="n">
        <v>15.7500000000003</v>
      </c>
      <c r="AP157" s="12">
        <f>IFERROR(VLOOKUP(AO157,'CRUCE OPORTUNIDADES'!$C$10:$D$109,2,FALSE),"")</f>
        <v/>
      </c>
      <c r="AQ157" s="12" t="n">
        <v>16.7500000000003</v>
      </c>
      <c r="AR157" s="12">
        <f>IFERROR(VLOOKUP(AQ157,'CRUCE OPORTUNIDADES'!$C$10:$D$109,2,FALSE),"")</f>
        <v/>
      </c>
      <c r="AS157" s="12" t="n">
        <v>17.7500000000003</v>
      </c>
      <c r="AT157" s="12">
        <f>IFERROR(VLOOKUP(AS157,'CRUCE OPORTUNIDADES'!$C$10:$D$109,2,FALSE),"")</f>
        <v/>
      </c>
      <c r="AU157" s="12" t="n">
        <v>18.7500000000003</v>
      </c>
      <c r="AV157" s="12">
        <f>IFERROR(VLOOKUP(AU157,'CRUCE OPORTUNIDADES'!$C$10:$D$109,2,FALSE),"")</f>
        <v/>
      </c>
      <c r="AW157" s="12" t="n">
        <v>19.7500000000004</v>
      </c>
      <c r="AX157" s="12">
        <f>IFERROR(VLOOKUP(AW157,'CRUCE OPORTUNIDADES'!$C$10:$D$109,2,FALSE),"")</f>
        <v/>
      </c>
      <c r="AY157" s="12" t="n">
        <v>20.7500000000004</v>
      </c>
      <c r="AZ157" s="12">
        <f>IFERROR(VLOOKUP(AY157,'CRUCE OPORTUNIDADES'!$C$10:$D$109,2,FALSE),"")</f>
        <v/>
      </c>
      <c r="BA157" s="12" t="n">
        <v>21.7500000000004</v>
      </c>
      <c r="BB157" s="12">
        <f>IFERROR(VLOOKUP(BA157,'CRUCE OPORTUNIDADES'!$C$10:$D$109,2,FALSE),"")</f>
        <v/>
      </c>
      <c r="BC157" s="12" t="n">
        <v>22.7500000000004</v>
      </c>
      <c r="BD157" s="12">
        <f>IFERROR(VLOOKUP(BC157,'CRUCE OPORTUNIDADES'!$C$10:$D$109,2,FALSE),"")</f>
        <v/>
      </c>
      <c r="BE157" s="12" t="n">
        <v>23.7500000000004</v>
      </c>
      <c r="BF157" s="12">
        <f>IFERROR(VLOOKUP(BE157,'CRUCE OPORTUNIDADES'!$C$10:$D$109,2,FALSE),"")</f>
        <v/>
      </c>
      <c r="BG157" s="12" t="n">
        <v>24.7500000000005</v>
      </c>
      <c r="BH157" s="12">
        <f>IFERROR(VLOOKUP(BG157,'CRUCE OPORTUNIDADES'!$C$10:$D$109,2,FALSE),"")</f>
        <v/>
      </c>
      <c r="BI157" s="12" t="n">
        <v>25.7500000000005</v>
      </c>
      <c r="BJ157" s="12">
        <f>IFERROR(VLOOKUP(BI157,'CRUCE OPORTUNIDADES'!$C$10:$D$109,2,FALSE),"")</f>
        <v/>
      </c>
    </row>
    <row r="158">
      <c r="N158" s="12">
        <f>IF(N159&lt;&gt;""," -O","")</f>
        <v/>
      </c>
      <c r="P158" s="12">
        <f>IF(P159&lt;&gt;""," -O","")</f>
        <v/>
      </c>
      <c r="R158" s="12">
        <f>IF(R159&lt;&gt;""," -O","")</f>
        <v/>
      </c>
      <c r="T158" s="12">
        <f>IF(T159&lt;&gt;""," -O","")</f>
        <v/>
      </c>
      <c r="V158" s="12">
        <f>IF(V159&lt;&gt;""," -O","")</f>
        <v/>
      </c>
      <c r="X158" s="12">
        <f>IF(X159&lt;&gt;""," -O","")</f>
        <v/>
      </c>
      <c r="Z158" s="12">
        <f>IF(Z159&lt;&gt;""," -O","")</f>
        <v/>
      </c>
      <c r="AB158" s="12">
        <f>IF(AB159&lt;&gt;""," -O","")</f>
        <v/>
      </c>
      <c r="AD158" s="12">
        <f>IF(AD159&lt;&gt;""," -O","")</f>
        <v/>
      </c>
      <c r="AF158" s="12">
        <f>IF(AF159&lt;&gt;""," -O","")</f>
        <v/>
      </c>
      <c r="AH158" s="12">
        <f>IF(AH159&lt;&gt;""," -O","")</f>
        <v/>
      </c>
      <c r="AJ158" s="12">
        <f>IF(AJ159&lt;&gt;""," -O","")</f>
        <v/>
      </c>
      <c r="AL158" s="12">
        <f>IF(AL159&lt;&gt;""," -O","")</f>
        <v/>
      </c>
      <c r="AN158" s="12">
        <f>IF(AN159&lt;&gt;""," -O","")</f>
        <v/>
      </c>
      <c r="AP158" s="12">
        <f>IF(AP159&lt;&gt;""," -O","")</f>
        <v/>
      </c>
      <c r="AR158" s="12">
        <f>IF(AR159&lt;&gt;""," -O","")</f>
        <v/>
      </c>
      <c r="AT158" s="12">
        <f>IF(AT159&lt;&gt;""," -O","")</f>
        <v/>
      </c>
      <c r="AV158" s="12">
        <f>IF(AV159&lt;&gt;""," -O","")</f>
        <v/>
      </c>
      <c r="AX158" s="12">
        <f>IF(AX159&lt;&gt;""," -O","")</f>
        <v/>
      </c>
      <c r="AZ158" s="12">
        <f>IF(AZ159&lt;&gt;""," -O","")</f>
        <v/>
      </c>
      <c r="BB158" s="12">
        <f>IF(BB159&lt;&gt;""," -O","")</f>
        <v/>
      </c>
      <c r="BD158" s="12">
        <f>IF(BD159&lt;&gt;""," -O","")</f>
        <v/>
      </c>
      <c r="BF158" s="12">
        <f>IF(BF159&lt;&gt;""," -O","")</f>
        <v/>
      </c>
      <c r="BH158" s="12">
        <f>IF(BH159&lt;&gt;""," -O","")</f>
        <v/>
      </c>
      <c r="BJ158" s="12">
        <f>IF(BJ159&lt;&gt;""," -O","")</f>
        <v/>
      </c>
    </row>
    <row r="159">
      <c r="M159" s="12" t="n">
        <v>1.76</v>
      </c>
      <c r="N159" s="12">
        <f>IFERROR(VLOOKUP(M159,'CRUCE OPORTUNIDADES'!$C$10:$D$109,2,FALSE),"")</f>
        <v/>
      </c>
      <c r="O159" s="12" t="n">
        <v>2.76000000000002</v>
      </c>
      <c r="P159" s="12">
        <f>IFERROR(VLOOKUP(O159,'CRUCE OPORTUNIDADES'!$C$10:$D$109,2,FALSE),"")</f>
        <v/>
      </c>
      <c r="Q159" s="12" t="n">
        <v>3.76000000000004</v>
      </c>
      <c r="R159" s="12">
        <f>IFERROR(VLOOKUP(Q159,'CRUCE OPORTUNIDADES'!$C$10:$D$109,2,FALSE),"")</f>
        <v/>
      </c>
      <c r="S159" s="12" t="n">
        <v>4.76000000000006</v>
      </c>
      <c r="T159" s="12">
        <f>IFERROR(VLOOKUP(S159,'CRUCE OPORTUNIDADES'!$C$10:$D$109,2,FALSE),"")</f>
        <v/>
      </c>
      <c r="U159" s="12" t="n">
        <v>5.76000000000008</v>
      </c>
      <c r="V159" s="12">
        <f>IFERROR(VLOOKUP(U159,'CRUCE OPORTUNIDADES'!$C$10:$D$109,2,FALSE),"")</f>
        <v/>
      </c>
      <c r="W159" s="12" t="n">
        <v>6.7600000000001</v>
      </c>
      <c r="X159" s="12">
        <f>IFERROR(VLOOKUP(W159,'CRUCE OPORTUNIDADES'!$C$10:$D$109,2,FALSE),"")</f>
        <v/>
      </c>
      <c r="Y159" s="12" t="n">
        <v>7.76000000000012</v>
      </c>
      <c r="Z159" s="12">
        <f>IFERROR(VLOOKUP(Y159,'CRUCE OPORTUNIDADES'!$C$10:$D$109,2,FALSE),"")</f>
        <v/>
      </c>
      <c r="AA159" s="12" t="n">
        <v>8.76000000000014</v>
      </c>
      <c r="AB159" s="12">
        <f>IFERROR(VLOOKUP(AA159,'CRUCE OPORTUNIDADES'!$C$10:$D$109,2,FALSE),"")</f>
        <v/>
      </c>
      <c r="AC159" s="12" t="n">
        <v>9.76000000000016</v>
      </c>
      <c r="AD159" s="12">
        <f>IFERROR(VLOOKUP(AC159,'CRUCE OPORTUNIDADES'!$C$10:$D$109,2,FALSE),"")</f>
        <v/>
      </c>
      <c r="AE159" s="12" t="n">
        <v>10.7600000000002</v>
      </c>
      <c r="AF159" s="12">
        <f>IFERROR(VLOOKUP(AE159,'CRUCE OPORTUNIDADES'!$C$10:$D$109,2,FALSE),"")</f>
        <v/>
      </c>
      <c r="AG159" s="12" t="n">
        <v>11.7600000000002</v>
      </c>
      <c r="AH159" s="12">
        <f>IFERROR(VLOOKUP(AG159,'CRUCE OPORTUNIDADES'!$C$10:$D$109,2,FALSE),"")</f>
        <v/>
      </c>
      <c r="AI159" s="12" t="n">
        <v>12.7600000000002</v>
      </c>
      <c r="AJ159" s="12">
        <f>IFERROR(VLOOKUP(AI159,'CRUCE OPORTUNIDADES'!$C$10:$D$109,2,FALSE),"")</f>
        <v/>
      </c>
      <c r="AK159" s="12" t="n">
        <v>13.7600000000002</v>
      </c>
      <c r="AL159" s="12">
        <f>IFERROR(VLOOKUP(AK159,'CRUCE OPORTUNIDADES'!$C$10:$D$109,2,FALSE),"")</f>
        <v/>
      </c>
      <c r="AM159" s="12" t="n">
        <v>14.7600000000003</v>
      </c>
      <c r="AN159" s="12">
        <f>IFERROR(VLOOKUP(AM159,'CRUCE OPORTUNIDADES'!$C$10:$D$109,2,FALSE),"")</f>
        <v/>
      </c>
      <c r="AO159" s="12" t="n">
        <v>15.7600000000003</v>
      </c>
      <c r="AP159" s="12">
        <f>IFERROR(VLOOKUP(AO159,'CRUCE OPORTUNIDADES'!$C$10:$D$109,2,FALSE),"")</f>
        <v/>
      </c>
      <c r="AQ159" s="12" t="n">
        <v>16.7600000000003</v>
      </c>
      <c r="AR159" s="12">
        <f>IFERROR(VLOOKUP(AQ159,'CRUCE OPORTUNIDADES'!$C$10:$D$109,2,FALSE),"")</f>
        <v/>
      </c>
      <c r="AS159" s="12" t="n">
        <v>17.7600000000003</v>
      </c>
      <c r="AT159" s="12">
        <f>IFERROR(VLOOKUP(AS159,'CRUCE OPORTUNIDADES'!$C$10:$D$109,2,FALSE),"")</f>
        <v/>
      </c>
      <c r="AU159" s="12" t="n">
        <v>18.7600000000003</v>
      </c>
      <c r="AV159" s="12">
        <f>IFERROR(VLOOKUP(AU159,'CRUCE OPORTUNIDADES'!$C$10:$D$109,2,FALSE),"")</f>
        <v/>
      </c>
      <c r="AW159" s="12" t="n">
        <v>19.7600000000004</v>
      </c>
      <c r="AX159" s="12">
        <f>IFERROR(VLOOKUP(AW159,'CRUCE OPORTUNIDADES'!$C$10:$D$109,2,FALSE),"")</f>
        <v/>
      </c>
      <c r="AY159" s="12" t="n">
        <v>20.7600000000004</v>
      </c>
      <c r="AZ159" s="12">
        <f>IFERROR(VLOOKUP(AY159,'CRUCE OPORTUNIDADES'!$C$10:$D$109,2,FALSE),"")</f>
        <v/>
      </c>
      <c r="BA159" s="12" t="n">
        <v>21.7600000000004</v>
      </c>
      <c r="BB159" s="12">
        <f>IFERROR(VLOOKUP(BA159,'CRUCE OPORTUNIDADES'!$C$10:$D$109,2,FALSE),"")</f>
        <v/>
      </c>
      <c r="BC159" s="12" t="n">
        <v>22.7600000000004</v>
      </c>
      <c r="BD159" s="12">
        <f>IFERROR(VLOOKUP(BC159,'CRUCE OPORTUNIDADES'!$C$10:$D$109,2,FALSE),"")</f>
        <v/>
      </c>
      <c r="BE159" s="12" t="n">
        <v>23.7600000000004</v>
      </c>
      <c r="BF159" s="12">
        <f>IFERROR(VLOOKUP(BE159,'CRUCE OPORTUNIDADES'!$C$10:$D$109,2,FALSE),"")</f>
        <v/>
      </c>
      <c r="BG159" s="12" t="n">
        <v>24.7600000000005</v>
      </c>
      <c r="BH159" s="12">
        <f>IFERROR(VLOOKUP(BG159,'CRUCE OPORTUNIDADES'!$C$10:$D$109,2,FALSE),"")</f>
        <v/>
      </c>
      <c r="BI159" s="12" t="n">
        <v>25.7600000000005</v>
      </c>
      <c r="BJ159" s="12">
        <f>IFERROR(VLOOKUP(BI159,'CRUCE OPORTUNIDADES'!$C$10:$D$109,2,FALSE),"")</f>
        <v/>
      </c>
    </row>
    <row r="160">
      <c r="N160" s="12">
        <f>IF(N161&lt;&gt;""," -O","")</f>
        <v/>
      </c>
      <c r="P160" s="12">
        <f>IF(P161&lt;&gt;""," -O","")</f>
        <v/>
      </c>
      <c r="R160" s="12">
        <f>IF(R161&lt;&gt;""," -O","")</f>
        <v/>
      </c>
      <c r="T160" s="12">
        <f>IF(T161&lt;&gt;""," -O","")</f>
        <v/>
      </c>
      <c r="V160" s="12">
        <f>IF(V161&lt;&gt;""," -O","")</f>
        <v/>
      </c>
      <c r="X160" s="12">
        <f>IF(X161&lt;&gt;""," -O","")</f>
        <v/>
      </c>
      <c r="Z160" s="12">
        <f>IF(Z161&lt;&gt;""," -O","")</f>
        <v/>
      </c>
      <c r="AB160" s="12">
        <f>IF(AB161&lt;&gt;""," -O","")</f>
        <v/>
      </c>
      <c r="AD160" s="12">
        <f>IF(AD161&lt;&gt;""," -O","")</f>
        <v/>
      </c>
      <c r="AF160" s="12">
        <f>IF(AF161&lt;&gt;""," -O","")</f>
        <v/>
      </c>
      <c r="AH160" s="12">
        <f>IF(AH161&lt;&gt;""," -O","")</f>
        <v/>
      </c>
      <c r="AJ160" s="12">
        <f>IF(AJ161&lt;&gt;""," -O","")</f>
        <v/>
      </c>
      <c r="AL160" s="12">
        <f>IF(AL161&lt;&gt;""," -O","")</f>
        <v/>
      </c>
      <c r="AN160" s="12">
        <f>IF(AN161&lt;&gt;""," -O","")</f>
        <v/>
      </c>
      <c r="AP160" s="12">
        <f>IF(AP161&lt;&gt;""," -O","")</f>
        <v/>
      </c>
      <c r="AR160" s="12">
        <f>IF(AR161&lt;&gt;""," -O","")</f>
        <v/>
      </c>
      <c r="AT160" s="12">
        <f>IF(AT161&lt;&gt;""," -O","")</f>
        <v/>
      </c>
      <c r="AV160" s="12">
        <f>IF(AV161&lt;&gt;""," -O","")</f>
        <v/>
      </c>
      <c r="AX160" s="12">
        <f>IF(AX161&lt;&gt;""," -O","")</f>
        <v/>
      </c>
      <c r="AZ160" s="12">
        <f>IF(AZ161&lt;&gt;""," -O","")</f>
        <v/>
      </c>
      <c r="BB160" s="12">
        <f>IF(BB161&lt;&gt;""," -O","")</f>
        <v/>
      </c>
      <c r="BD160" s="12">
        <f>IF(BD161&lt;&gt;""," -O","")</f>
        <v/>
      </c>
      <c r="BF160" s="12">
        <f>IF(BF161&lt;&gt;""," -O","")</f>
        <v/>
      </c>
      <c r="BH160" s="12">
        <f>IF(BH161&lt;&gt;""," -O","")</f>
        <v/>
      </c>
      <c r="BJ160" s="12">
        <f>IF(BJ161&lt;&gt;""," -O","")</f>
        <v/>
      </c>
    </row>
    <row r="161">
      <c r="M161" s="12" t="n">
        <v>1.77</v>
      </c>
      <c r="N161" s="12">
        <f>IFERROR(VLOOKUP(M161,'CRUCE OPORTUNIDADES'!$C$10:$D$109,2,FALSE),"")</f>
        <v/>
      </c>
      <c r="O161" s="12" t="n">
        <v>2.77000000000002</v>
      </c>
      <c r="P161" s="12">
        <f>IFERROR(VLOOKUP(O161,'CRUCE OPORTUNIDADES'!$C$10:$D$109,2,FALSE),"")</f>
        <v/>
      </c>
      <c r="Q161" s="12" t="n">
        <v>3.77000000000004</v>
      </c>
      <c r="R161" s="12">
        <f>IFERROR(VLOOKUP(Q161,'CRUCE OPORTUNIDADES'!$C$10:$D$109,2,FALSE),"")</f>
        <v/>
      </c>
      <c r="S161" s="12" t="n">
        <v>4.77000000000006</v>
      </c>
      <c r="T161" s="12">
        <f>IFERROR(VLOOKUP(S161,'CRUCE OPORTUNIDADES'!$C$10:$D$109,2,FALSE),"")</f>
        <v/>
      </c>
      <c r="U161" s="12" t="n">
        <v>5.77000000000008</v>
      </c>
      <c r="V161" s="12">
        <f>IFERROR(VLOOKUP(U161,'CRUCE OPORTUNIDADES'!$C$10:$D$109,2,FALSE),"")</f>
        <v/>
      </c>
      <c r="W161" s="12" t="n">
        <v>6.7700000000001</v>
      </c>
      <c r="X161" s="12">
        <f>IFERROR(VLOOKUP(W161,'CRUCE OPORTUNIDADES'!$C$10:$D$109,2,FALSE),"")</f>
        <v/>
      </c>
      <c r="Y161" s="12" t="n">
        <v>7.77000000000012</v>
      </c>
      <c r="Z161" s="12">
        <f>IFERROR(VLOOKUP(Y161,'CRUCE OPORTUNIDADES'!$C$10:$D$109,2,FALSE),"")</f>
        <v/>
      </c>
      <c r="AA161" s="12" t="n">
        <v>8.77000000000014</v>
      </c>
      <c r="AB161" s="12">
        <f>IFERROR(VLOOKUP(AA161,'CRUCE OPORTUNIDADES'!$C$10:$D$109,2,FALSE),"")</f>
        <v/>
      </c>
      <c r="AC161" s="12" t="n">
        <v>9.770000000000159</v>
      </c>
      <c r="AD161" s="12">
        <f>IFERROR(VLOOKUP(AC161,'CRUCE OPORTUNIDADES'!$C$10:$D$109,2,FALSE),"")</f>
        <v/>
      </c>
      <c r="AE161" s="12" t="n">
        <v>10.7700000000002</v>
      </c>
      <c r="AF161" s="12">
        <f>IFERROR(VLOOKUP(AE161,'CRUCE OPORTUNIDADES'!$C$10:$D$109,2,FALSE),"")</f>
        <v/>
      </c>
      <c r="AG161" s="12" t="n">
        <v>11.7700000000002</v>
      </c>
      <c r="AH161" s="12">
        <f>IFERROR(VLOOKUP(AG161,'CRUCE OPORTUNIDADES'!$C$10:$D$109,2,FALSE),"")</f>
        <v/>
      </c>
      <c r="AI161" s="12" t="n">
        <v>12.7700000000002</v>
      </c>
      <c r="AJ161" s="12">
        <f>IFERROR(VLOOKUP(AI161,'CRUCE OPORTUNIDADES'!$C$10:$D$109,2,FALSE),"")</f>
        <v/>
      </c>
      <c r="AK161" s="12" t="n">
        <v>13.7700000000002</v>
      </c>
      <c r="AL161" s="12">
        <f>IFERROR(VLOOKUP(AK161,'CRUCE OPORTUNIDADES'!$C$10:$D$109,2,FALSE),"")</f>
        <v/>
      </c>
      <c r="AM161" s="12" t="n">
        <v>14.7700000000003</v>
      </c>
      <c r="AN161" s="12">
        <f>IFERROR(VLOOKUP(AM161,'CRUCE OPORTUNIDADES'!$C$10:$D$109,2,FALSE),"")</f>
        <v/>
      </c>
      <c r="AO161" s="12" t="n">
        <v>15.7700000000003</v>
      </c>
      <c r="AP161" s="12">
        <f>IFERROR(VLOOKUP(AO161,'CRUCE OPORTUNIDADES'!$C$10:$D$109,2,FALSE),"")</f>
        <v/>
      </c>
      <c r="AQ161" s="12" t="n">
        <v>16.7700000000003</v>
      </c>
      <c r="AR161" s="12">
        <f>IFERROR(VLOOKUP(AQ161,'CRUCE OPORTUNIDADES'!$C$10:$D$109,2,FALSE),"")</f>
        <v/>
      </c>
      <c r="AS161" s="12" t="n">
        <v>17.7700000000003</v>
      </c>
      <c r="AT161" s="12">
        <f>IFERROR(VLOOKUP(AS161,'CRUCE OPORTUNIDADES'!$C$10:$D$109,2,FALSE),"")</f>
        <v/>
      </c>
      <c r="AU161" s="12" t="n">
        <v>18.7700000000003</v>
      </c>
      <c r="AV161" s="12">
        <f>IFERROR(VLOOKUP(AU161,'CRUCE OPORTUNIDADES'!$C$10:$D$109,2,FALSE),"")</f>
        <v/>
      </c>
      <c r="AW161" s="12" t="n">
        <v>19.7700000000004</v>
      </c>
      <c r="AX161" s="12">
        <f>IFERROR(VLOOKUP(AW161,'CRUCE OPORTUNIDADES'!$C$10:$D$109,2,FALSE),"")</f>
        <v/>
      </c>
      <c r="AY161" s="12" t="n">
        <v>20.7700000000004</v>
      </c>
      <c r="AZ161" s="12">
        <f>IFERROR(VLOOKUP(AY161,'CRUCE OPORTUNIDADES'!$C$10:$D$109,2,FALSE),"")</f>
        <v/>
      </c>
      <c r="BA161" s="12" t="n">
        <v>21.7700000000004</v>
      </c>
      <c r="BB161" s="12">
        <f>IFERROR(VLOOKUP(BA161,'CRUCE OPORTUNIDADES'!$C$10:$D$109,2,FALSE),"")</f>
        <v/>
      </c>
      <c r="BC161" s="12" t="n">
        <v>22.7700000000004</v>
      </c>
      <c r="BD161" s="12">
        <f>IFERROR(VLOOKUP(BC161,'CRUCE OPORTUNIDADES'!$C$10:$D$109,2,FALSE),"")</f>
        <v/>
      </c>
      <c r="BE161" s="12" t="n">
        <v>23.7700000000004</v>
      </c>
      <c r="BF161" s="12">
        <f>IFERROR(VLOOKUP(BE161,'CRUCE OPORTUNIDADES'!$C$10:$D$109,2,FALSE),"")</f>
        <v/>
      </c>
      <c r="BG161" s="12" t="n">
        <v>24.7700000000005</v>
      </c>
      <c r="BH161" s="12">
        <f>IFERROR(VLOOKUP(BG161,'CRUCE OPORTUNIDADES'!$C$10:$D$109,2,FALSE),"")</f>
        <v/>
      </c>
      <c r="BI161" s="12" t="n">
        <v>25.7700000000005</v>
      </c>
      <c r="BJ161" s="12">
        <f>IFERROR(VLOOKUP(BI161,'CRUCE OPORTUNIDADES'!$C$10:$D$109,2,FALSE),"")</f>
        <v/>
      </c>
    </row>
    <row r="162">
      <c r="N162" s="12">
        <f>IF(N163&lt;&gt;""," -O","")</f>
        <v/>
      </c>
      <c r="P162" s="12">
        <f>IF(P163&lt;&gt;""," -O","")</f>
        <v/>
      </c>
      <c r="R162" s="12">
        <f>IF(R163&lt;&gt;""," -O","")</f>
        <v/>
      </c>
      <c r="T162" s="12">
        <f>IF(T163&lt;&gt;""," -O","")</f>
        <v/>
      </c>
      <c r="V162" s="12">
        <f>IF(V163&lt;&gt;""," -O","")</f>
        <v/>
      </c>
      <c r="X162" s="12">
        <f>IF(X163&lt;&gt;""," -O","")</f>
        <v/>
      </c>
      <c r="Z162" s="12">
        <f>IF(Z163&lt;&gt;""," -O","")</f>
        <v/>
      </c>
      <c r="AB162" s="12">
        <f>IF(AB163&lt;&gt;""," -O","")</f>
        <v/>
      </c>
      <c r="AD162" s="12">
        <f>IF(AD163&lt;&gt;""," -O","")</f>
        <v/>
      </c>
      <c r="AF162" s="12">
        <f>IF(AF163&lt;&gt;""," -O","")</f>
        <v/>
      </c>
      <c r="AH162" s="12">
        <f>IF(AH163&lt;&gt;""," -O","")</f>
        <v/>
      </c>
      <c r="AJ162" s="12">
        <f>IF(AJ163&lt;&gt;""," -O","")</f>
        <v/>
      </c>
      <c r="AL162" s="12">
        <f>IF(AL163&lt;&gt;""," -O","")</f>
        <v/>
      </c>
      <c r="AN162" s="12">
        <f>IF(AN163&lt;&gt;""," -O","")</f>
        <v/>
      </c>
      <c r="AP162" s="12">
        <f>IF(AP163&lt;&gt;""," -O","")</f>
        <v/>
      </c>
      <c r="AR162" s="12">
        <f>IF(AR163&lt;&gt;""," -O","")</f>
        <v/>
      </c>
      <c r="AT162" s="12">
        <f>IF(AT163&lt;&gt;""," -O","")</f>
        <v/>
      </c>
      <c r="AV162" s="12">
        <f>IF(AV163&lt;&gt;""," -O","")</f>
        <v/>
      </c>
      <c r="AX162" s="12">
        <f>IF(AX163&lt;&gt;""," -O","")</f>
        <v/>
      </c>
      <c r="AZ162" s="12">
        <f>IF(AZ163&lt;&gt;""," -O","")</f>
        <v/>
      </c>
      <c r="BB162" s="12">
        <f>IF(BB163&lt;&gt;""," -O","")</f>
        <v/>
      </c>
      <c r="BD162" s="12">
        <f>IF(BD163&lt;&gt;""," -O","")</f>
        <v/>
      </c>
      <c r="BF162" s="12">
        <f>IF(BF163&lt;&gt;""," -O","")</f>
        <v/>
      </c>
      <c r="BH162" s="12">
        <f>IF(BH163&lt;&gt;""," -O","")</f>
        <v/>
      </c>
      <c r="BJ162" s="12">
        <f>IF(BJ163&lt;&gt;""," -O","")</f>
        <v/>
      </c>
    </row>
    <row r="163">
      <c r="M163" s="12" t="n">
        <v>1.78</v>
      </c>
      <c r="N163" s="12">
        <f>IFERROR(VLOOKUP(M163,'CRUCE OPORTUNIDADES'!$C$10:$D$109,2,FALSE),"")</f>
        <v/>
      </c>
      <c r="O163" s="12" t="n">
        <v>2.78000000000002</v>
      </c>
      <c r="P163" s="12">
        <f>IFERROR(VLOOKUP(O163,'CRUCE OPORTUNIDADES'!$C$10:$D$109,2,FALSE),"")</f>
        <v/>
      </c>
      <c r="Q163" s="12" t="n">
        <v>3.78000000000004</v>
      </c>
      <c r="R163" s="12">
        <f>IFERROR(VLOOKUP(Q163,'CRUCE OPORTUNIDADES'!$C$10:$D$109,2,FALSE),"")</f>
        <v/>
      </c>
      <c r="S163" s="12" t="n">
        <v>4.78000000000006</v>
      </c>
      <c r="T163" s="12">
        <f>IFERROR(VLOOKUP(S163,'CRUCE OPORTUNIDADES'!$C$10:$D$109,2,FALSE),"")</f>
        <v/>
      </c>
      <c r="U163" s="12" t="n">
        <v>5.78000000000008</v>
      </c>
      <c r="V163" s="12">
        <f>IFERROR(VLOOKUP(U163,'CRUCE OPORTUNIDADES'!$C$10:$D$109,2,FALSE),"")</f>
        <v/>
      </c>
      <c r="W163" s="12" t="n">
        <v>6.7800000000001</v>
      </c>
      <c r="X163" s="12">
        <f>IFERROR(VLOOKUP(W163,'CRUCE OPORTUNIDADES'!$C$10:$D$109,2,FALSE),"")</f>
        <v/>
      </c>
      <c r="Y163" s="12" t="n">
        <v>7.78000000000012</v>
      </c>
      <c r="Z163" s="12">
        <f>IFERROR(VLOOKUP(Y163,'CRUCE OPORTUNIDADES'!$C$10:$D$109,2,FALSE),"")</f>
        <v/>
      </c>
      <c r="AA163" s="12" t="n">
        <v>8.78000000000014</v>
      </c>
      <c r="AB163" s="12">
        <f>IFERROR(VLOOKUP(AA163,'CRUCE OPORTUNIDADES'!$C$10:$D$109,2,FALSE),"")</f>
        <v/>
      </c>
      <c r="AC163" s="12" t="n">
        <v>9.780000000000159</v>
      </c>
      <c r="AD163" s="12">
        <f>IFERROR(VLOOKUP(AC163,'CRUCE OPORTUNIDADES'!$C$10:$D$109,2,FALSE),"")</f>
        <v/>
      </c>
      <c r="AE163" s="12" t="n">
        <v>10.7800000000002</v>
      </c>
      <c r="AF163" s="12">
        <f>IFERROR(VLOOKUP(AE163,'CRUCE OPORTUNIDADES'!$C$10:$D$109,2,FALSE),"")</f>
        <v/>
      </c>
      <c r="AG163" s="12" t="n">
        <v>11.7800000000002</v>
      </c>
      <c r="AH163" s="12">
        <f>IFERROR(VLOOKUP(AG163,'CRUCE OPORTUNIDADES'!$C$10:$D$109,2,FALSE),"")</f>
        <v/>
      </c>
      <c r="AI163" s="12" t="n">
        <v>12.7800000000002</v>
      </c>
      <c r="AJ163" s="12">
        <f>IFERROR(VLOOKUP(AI163,'CRUCE OPORTUNIDADES'!$C$10:$D$109,2,FALSE),"")</f>
        <v/>
      </c>
      <c r="AK163" s="12" t="n">
        <v>13.7800000000002</v>
      </c>
      <c r="AL163" s="12">
        <f>IFERROR(VLOOKUP(AK163,'CRUCE OPORTUNIDADES'!$C$10:$D$109,2,FALSE),"")</f>
        <v/>
      </c>
      <c r="AM163" s="12" t="n">
        <v>14.7800000000003</v>
      </c>
      <c r="AN163" s="12">
        <f>IFERROR(VLOOKUP(AM163,'CRUCE OPORTUNIDADES'!$C$10:$D$109,2,FALSE),"")</f>
        <v/>
      </c>
      <c r="AO163" s="12" t="n">
        <v>15.7800000000003</v>
      </c>
      <c r="AP163" s="12">
        <f>IFERROR(VLOOKUP(AO163,'CRUCE OPORTUNIDADES'!$C$10:$D$109,2,FALSE),"")</f>
        <v/>
      </c>
      <c r="AQ163" s="12" t="n">
        <v>16.7800000000003</v>
      </c>
      <c r="AR163" s="12">
        <f>IFERROR(VLOOKUP(AQ163,'CRUCE OPORTUNIDADES'!$C$10:$D$109,2,FALSE),"")</f>
        <v/>
      </c>
      <c r="AS163" s="12" t="n">
        <v>17.7800000000003</v>
      </c>
      <c r="AT163" s="12">
        <f>IFERROR(VLOOKUP(AS163,'CRUCE OPORTUNIDADES'!$C$10:$D$109,2,FALSE),"")</f>
        <v/>
      </c>
      <c r="AU163" s="12" t="n">
        <v>18.7800000000003</v>
      </c>
      <c r="AV163" s="12">
        <f>IFERROR(VLOOKUP(AU163,'CRUCE OPORTUNIDADES'!$C$10:$D$109,2,FALSE),"")</f>
        <v/>
      </c>
      <c r="AW163" s="12" t="n">
        <v>19.7800000000004</v>
      </c>
      <c r="AX163" s="12">
        <f>IFERROR(VLOOKUP(AW163,'CRUCE OPORTUNIDADES'!$C$10:$D$109,2,FALSE),"")</f>
        <v/>
      </c>
      <c r="AY163" s="12" t="n">
        <v>20.7800000000004</v>
      </c>
      <c r="AZ163" s="12">
        <f>IFERROR(VLOOKUP(AY163,'CRUCE OPORTUNIDADES'!$C$10:$D$109,2,FALSE),"")</f>
        <v/>
      </c>
      <c r="BA163" s="12" t="n">
        <v>21.7800000000004</v>
      </c>
      <c r="BB163" s="12">
        <f>IFERROR(VLOOKUP(BA163,'CRUCE OPORTUNIDADES'!$C$10:$D$109,2,FALSE),"")</f>
        <v/>
      </c>
      <c r="BC163" s="12" t="n">
        <v>22.7800000000004</v>
      </c>
      <c r="BD163" s="12">
        <f>IFERROR(VLOOKUP(BC163,'CRUCE OPORTUNIDADES'!$C$10:$D$109,2,FALSE),"")</f>
        <v/>
      </c>
      <c r="BE163" s="12" t="n">
        <v>23.7800000000004</v>
      </c>
      <c r="BF163" s="12">
        <f>IFERROR(VLOOKUP(BE163,'CRUCE OPORTUNIDADES'!$C$10:$D$109,2,FALSE),"")</f>
        <v/>
      </c>
      <c r="BG163" s="12" t="n">
        <v>24.7800000000005</v>
      </c>
      <c r="BH163" s="12">
        <f>IFERROR(VLOOKUP(BG163,'CRUCE OPORTUNIDADES'!$C$10:$D$109,2,FALSE),"")</f>
        <v/>
      </c>
      <c r="BI163" s="12" t="n">
        <v>25.7800000000005</v>
      </c>
      <c r="BJ163" s="12">
        <f>IFERROR(VLOOKUP(BI163,'CRUCE OPORTUNIDADES'!$C$10:$D$109,2,FALSE),"")</f>
        <v/>
      </c>
    </row>
    <row r="164">
      <c r="N164" s="12">
        <f>IF(N165&lt;&gt;""," -O","")</f>
        <v/>
      </c>
      <c r="P164" s="12">
        <f>IF(P165&lt;&gt;""," -O","")</f>
        <v/>
      </c>
      <c r="R164" s="12">
        <f>IF(R165&lt;&gt;""," -O","")</f>
        <v/>
      </c>
      <c r="T164" s="12">
        <f>IF(T165&lt;&gt;""," -O","")</f>
        <v/>
      </c>
      <c r="V164" s="12">
        <f>IF(V165&lt;&gt;""," -O","")</f>
        <v/>
      </c>
      <c r="X164" s="12">
        <f>IF(X165&lt;&gt;""," -O","")</f>
        <v/>
      </c>
      <c r="Z164" s="12">
        <f>IF(Z165&lt;&gt;""," -O","")</f>
        <v/>
      </c>
      <c r="AB164" s="12">
        <f>IF(AB165&lt;&gt;""," -O","")</f>
        <v/>
      </c>
      <c r="AD164" s="12">
        <f>IF(AD165&lt;&gt;""," -O","")</f>
        <v/>
      </c>
      <c r="AF164" s="12">
        <f>IF(AF165&lt;&gt;""," -O","")</f>
        <v/>
      </c>
      <c r="AH164" s="12">
        <f>IF(AH165&lt;&gt;""," -O","")</f>
        <v/>
      </c>
      <c r="AJ164" s="12">
        <f>IF(AJ165&lt;&gt;""," -O","")</f>
        <v/>
      </c>
      <c r="AL164" s="12">
        <f>IF(AL165&lt;&gt;""," -O","")</f>
        <v/>
      </c>
      <c r="AN164" s="12">
        <f>IF(AN165&lt;&gt;""," -O","")</f>
        <v/>
      </c>
      <c r="AP164" s="12">
        <f>IF(AP165&lt;&gt;""," -O","")</f>
        <v/>
      </c>
      <c r="AR164" s="12">
        <f>IF(AR165&lt;&gt;""," -O","")</f>
        <v/>
      </c>
      <c r="AT164" s="12">
        <f>IF(AT165&lt;&gt;""," -O","")</f>
        <v/>
      </c>
      <c r="AV164" s="12">
        <f>IF(AV165&lt;&gt;""," -O","")</f>
        <v/>
      </c>
      <c r="AX164" s="12">
        <f>IF(AX165&lt;&gt;""," -O","")</f>
        <v/>
      </c>
      <c r="AZ164" s="12">
        <f>IF(AZ165&lt;&gt;""," -O","")</f>
        <v/>
      </c>
      <c r="BB164" s="12">
        <f>IF(BB165&lt;&gt;""," -O","")</f>
        <v/>
      </c>
      <c r="BD164" s="12">
        <f>IF(BD165&lt;&gt;""," -O","")</f>
        <v/>
      </c>
      <c r="BF164" s="12">
        <f>IF(BF165&lt;&gt;""," -O","")</f>
        <v/>
      </c>
      <c r="BH164" s="12">
        <f>IF(BH165&lt;&gt;""," -O","")</f>
        <v/>
      </c>
      <c r="BJ164" s="12">
        <f>IF(BJ165&lt;&gt;""," -O","")</f>
        <v/>
      </c>
    </row>
    <row r="165">
      <c r="M165" s="12" t="n">
        <v>1.79</v>
      </c>
      <c r="N165" s="12">
        <f>IFERROR(VLOOKUP(M165,'CRUCE OPORTUNIDADES'!$C$10:$D$109,2,FALSE),"")</f>
        <v/>
      </c>
      <c r="O165" s="12" t="n">
        <v>2.79000000000002</v>
      </c>
      <c r="P165" s="12">
        <f>IFERROR(VLOOKUP(O165,'CRUCE OPORTUNIDADES'!$C$10:$D$109,2,FALSE),"")</f>
        <v/>
      </c>
      <c r="Q165" s="12" t="n">
        <v>3.79000000000004</v>
      </c>
      <c r="R165" s="12">
        <f>IFERROR(VLOOKUP(Q165,'CRUCE OPORTUNIDADES'!$C$10:$D$109,2,FALSE),"")</f>
        <v/>
      </c>
      <c r="S165" s="12" t="n">
        <v>4.79000000000006</v>
      </c>
      <c r="T165" s="12">
        <f>IFERROR(VLOOKUP(S165,'CRUCE OPORTUNIDADES'!$C$10:$D$109,2,FALSE),"")</f>
        <v/>
      </c>
      <c r="U165" s="12" t="n">
        <v>5.79000000000008</v>
      </c>
      <c r="V165" s="12">
        <f>IFERROR(VLOOKUP(U165,'CRUCE OPORTUNIDADES'!$C$10:$D$109,2,FALSE),"")</f>
        <v/>
      </c>
      <c r="W165" s="12" t="n">
        <v>6.7900000000001</v>
      </c>
      <c r="X165" s="12">
        <f>IFERROR(VLOOKUP(W165,'CRUCE OPORTUNIDADES'!$C$10:$D$109,2,FALSE),"")</f>
        <v/>
      </c>
      <c r="Y165" s="12" t="n">
        <v>7.79000000000012</v>
      </c>
      <c r="Z165" s="12">
        <f>IFERROR(VLOOKUP(Y165,'CRUCE OPORTUNIDADES'!$C$10:$D$109,2,FALSE),"")</f>
        <v/>
      </c>
      <c r="AA165" s="12" t="n">
        <v>8.790000000000139</v>
      </c>
      <c r="AB165" s="12">
        <f>IFERROR(VLOOKUP(AA165,'CRUCE OPORTUNIDADES'!$C$10:$D$109,2,FALSE),"")</f>
        <v/>
      </c>
      <c r="AC165" s="12" t="n">
        <v>9.790000000000161</v>
      </c>
      <c r="AD165" s="12">
        <f>IFERROR(VLOOKUP(AC165,'CRUCE OPORTUNIDADES'!$C$10:$D$109,2,FALSE),"")</f>
        <v/>
      </c>
      <c r="AE165" s="12" t="n">
        <v>10.7900000000002</v>
      </c>
      <c r="AF165" s="12">
        <f>IFERROR(VLOOKUP(AE165,'CRUCE OPORTUNIDADES'!$C$10:$D$109,2,FALSE),"")</f>
        <v/>
      </c>
      <c r="AG165" s="12" t="n">
        <v>11.7900000000002</v>
      </c>
      <c r="AH165" s="12">
        <f>IFERROR(VLOOKUP(AG165,'CRUCE OPORTUNIDADES'!$C$10:$D$109,2,FALSE),"")</f>
        <v/>
      </c>
      <c r="AI165" s="12" t="n">
        <v>12.7900000000002</v>
      </c>
      <c r="AJ165" s="12">
        <f>IFERROR(VLOOKUP(AI165,'CRUCE OPORTUNIDADES'!$C$10:$D$109,2,FALSE),"")</f>
        <v/>
      </c>
      <c r="AK165" s="12" t="n">
        <v>13.7900000000002</v>
      </c>
      <c r="AL165" s="12">
        <f>IFERROR(VLOOKUP(AK165,'CRUCE OPORTUNIDADES'!$C$10:$D$109,2,FALSE),"")</f>
        <v/>
      </c>
      <c r="AM165" s="12" t="n">
        <v>14.7900000000003</v>
      </c>
      <c r="AN165" s="12">
        <f>IFERROR(VLOOKUP(AM165,'CRUCE OPORTUNIDADES'!$C$10:$D$109,2,FALSE),"")</f>
        <v/>
      </c>
      <c r="AO165" s="12" t="n">
        <v>15.7900000000003</v>
      </c>
      <c r="AP165" s="12">
        <f>IFERROR(VLOOKUP(AO165,'CRUCE OPORTUNIDADES'!$C$10:$D$109,2,FALSE),"")</f>
        <v/>
      </c>
      <c r="AQ165" s="12" t="n">
        <v>16.7900000000003</v>
      </c>
      <c r="AR165" s="12">
        <f>IFERROR(VLOOKUP(AQ165,'CRUCE OPORTUNIDADES'!$C$10:$D$109,2,FALSE),"")</f>
        <v/>
      </c>
      <c r="AS165" s="12" t="n">
        <v>17.7900000000003</v>
      </c>
      <c r="AT165" s="12">
        <f>IFERROR(VLOOKUP(AS165,'CRUCE OPORTUNIDADES'!$C$10:$D$109,2,FALSE),"")</f>
        <v/>
      </c>
      <c r="AU165" s="12" t="n">
        <v>18.7900000000003</v>
      </c>
      <c r="AV165" s="12">
        <f>IFERROR(VLOOKUP(AU165,'CRUCE OPORTUNIDADES'!$C$10:$D$109,2,FALSE),"")</f>
        <v/>
      </c>
      <c r="AW165" s="12" t="n">
        <v>19.7900000000004</v>
      </c>
      <c r="AX165" s="12">
        <f>IFERROR(VLOOKUP(AW165,'CRUCE OPORTUNIDADES'!$C$10:$D$109,2,FALSE),"")</f>
        <v/>
      </c>
      <c r="AY165" s="12" t="n">
        <v>20.7900000000004</v>
      </c>
      <c r="AZ165" s="12">
        <f>IFERROR(VLOOKUP(AY165,'CRUCE OPORTUNIDADES'!$C$10:$D$109,2,FALSE),"")</f>
        <v/>
      </c>
      <c r="BA165" s="12" t="n">
        <v>21.7900000000004</v>
      </c>
      <c r="BB165" s="12">
        <f>IFERROR(VLOOKUP(BA165,'CRUCE OPORTUNIDADES'!$C$10:$D$109,2,FALSE),"")</f>
        <v/>
      </c>
      <c r="BC165" s="12" t="n">
        <v>22.7900000000004</v>
      </c>
      <c r="BD165" s="12">
        <f>IFERROR(VLOOKUP(BC165,'CRUCE OPORTUNIDADES'!$C$10:$D$109,2,FALSE),"")</f>
        <v/>
      </c>
      <c r="BE165" s="12" t="n">
        <v>23.7900000000004</v>
      </c>
      <c r="BF165" s="12">
        <f>IFERROR(VLOOKUP(BE165,'CRUCE OPORTUNIDADES'!$C$10:$D$109,2,FALSE),"")</f>
        <v/>
      </c>
      <c r="BG165" s="12" t="n">
        <v>24.7900000000005</v>
      </c>
      <c r="BH165" s="12">
        <f>IFERROR(VLOOKUP(BG165,'CRUCE OPORTUNIDADES'!$C$10:$D$109,2,FALSE),"")</f>
        <v/>
      </c>
      <c r="BI165" s="12" t="n">
        <v>25.7900000000005</v>
      </c>
      <c r="BJ165" s="12">
        <f>IFERROR(VLOOKUP(BI165,'CRUCE OPORTUNIDADES'!$C$10:$D$109,2,FALSE),"")</f>
        <v/>
      </c>
    </row>
    <row r="166">
      <c r="N166" s="12">
        <f>IF(N167&lt;&gt;""," -O","")</f>
        <v/>
      </c>
      <c r="P166" s="12">
        <f>IF(P167&lt;&gt;""," -O","")</f>
        <v/>
      </c>
      <c r="R166" s="12">
        <f>IF(R167&lt;&gt;""," -O","")</f>
        <v/>
      </c>
      <c r="T166" s="12">
        <f>IF(T167&lt;&gt;""," -O","")</f>
        <v/>
      </c>
      <c r="V166" s="12">
        <f>IF(V167&lt;&gt;""," -O","")</f>
        <v/>
      </c>
      <c r="X166" s="12">
        <f>IF(X167&lt;&gt;""," -O","")</f>
        <v/>
      </c>
      <c r="Z166" s="12">
        <f>IF(Z167&lt;&gt;""," -O","")</f>
        <v/>
      </c>
      <c r="AB166" s="12">
        <f>IF(AB167&lt;&gt;""," -O","")</f>
        <v/>
      </c>
      <c r="AD166" s="12">
        <f>IF(AD167&lt;&gt;""," -O","")</f>
        <v/>
      </c>
      <c r="AF166" s="12">
        <f>IF(AF167&lt;&gt;""," -O","")</f>
        <v/>
      </c>
      <c r="AH166" s="12">
        <f>IF(AH167&lt;&gt;""," -O","")</f>
        <v/>
      </c>
      <c r="AJ166" s="12">
        <f>IF(AJ167&lt;&gt;""," -O","")</f>
        <v/>
      </c>
      <c r="AL166" s="12">
        <f>IF(AL167&lt;&gt;""," -O","")</f>
        <v/>
      </c>
      <c r="AN166" s="12">
        <f>IF(AN167&lt;&gt;""," -O","")</f>
        <v/>
      </c>
      <c r="AP166" s="12">
        <f>IF(AP167&lt;&gt;""," -O","")</f>
        <v/>
      </c>
      <c r="AR166" s="12">
        <f>IF(AR167&lt;&gt;""," -O","")</f>
        <v/>
      </c>
      <c r="AT166" s="12">
        <f>IF(AT167&lt;&gt;""," -O","")</f>
        <v/>
      </c>
      <c r="AV166" s="12">
        <f>IF(AV167&lt;&gt;""," -O","")</f>
        <v/>
      </c>
      <c r="AX166" s="12">
        <f>IF(AX167&lt;&gt;""," -O","")</f>
        <v/>
      </c>
      <c r="AZ166" s="12">
        <f>IF(AZ167&lt;&gt;""," -O","")</f>
        <v/>
      </c>
      <c r="BB166" s="12">
        <f>IF(BB167&lt;&gt;""," -O","")</f>
        <v/>
      </c>
      <c r="BD166" s="12">
        <f>IF(BD167&lt;&gt;""," -O","")</f>
        <v/>
      </c>
      <c r="BF166" s="12">
        <f>IF(BF167&lt;&gt;""," -O","")</f>
        <v/>
      </c>
      <c r="BH166" s="12">
        <f>IF(BH167&lt;&gt;""," -O","")</f>
        <v/>
      </c>
      <c r="BJ166" s="12">
        <f>IF(BJ167&lt;&gt;""," -O","")</f>
        <v/>
      </c>
    </row>
    <row r="167">
      <c r="M167" s="12" t="n">
        <v>1.8</v>
      </c>
      <c r="N167" s="12">
        <f>IFERROR(VLOOKUP(M167,'CRUCE OPORTUNIDADES'!$C$10:$D$109,2,FALSE),"")</f>
        <v/>
      </c>
      <c r="O167" s="12" t="n">
        <v>2.80000000000002</v>
      </c>
      <c r="P167" s="12">
        <f>IFERROR(VLOOKUP(O167,'CRUCE OPORTUNIDADES'!$C$10:$D$109,2,FALSE),"")</f>
        <v/>
      </c>
      <c r="Q167" s="12" t="n">
        <v>3.80000000000004</v>
      </c>
      <c r="R167" s="12">
        <f>IFERROR(VLOOKUP(Q167,'CRUCE OPORTUNIDADES'!$C$10:$D$109,2,FALSE),"")</f>
        <v/>
      </c>
      <c r="S167" s="12" t="n">
        <v>4.80000000000006</v>
      </c>
      <c r="T167" s="12">
        <f>IFERROR(VLOOKUP(S167,'CRUCE OPORTUNIDADES'!$C$10:$D$109,2,FALSE),"")</f>
        <v/>
      </c>
      <c r="U167" s="12" t="n">
        <v>5.80000000000008</v>
      </c>
      <c r="V167" s="12">
        <f>IFERROR(VLOOKUP(U167,'CRUCE OPORTUNIDADES'!$C$10:$D$109,2,FALSE),"")</f>
        <v/>
      </c>
      <c r="W167" s="12" t="n">
        <v>6.8000000000001</v>
      </c>
      <c r="X167" s="12">
        <f>IFERROR(VLOOKUP(W167,'CRUCE OPORTUNIDADES'!$C$10:$D$109,2,FALSE),"")</f>
        <v/>
      </c>
      <c r="Y167" s="12" t="n">
        <v>7.80000000000012</v>
      </c>
      <c r="Z167" s="12">
        <f>IFERROR(VLOOKUP(Y167,'CRUCE OPORTUNIDADES'!$C$10:$D$109,2,FALSE),"")</f>
        <v/>
      </c>
      <c r="AA167" s="12" t="n">
        <v>8.800000000000139</v>
      </c>
      <c r="AB167" s="12">
        <f>IFERROR(VLOOKUP(AA167,'CRUCE OPORTUNIDADES'!$C$10:$D$109,2,FALSE),"")</f>
        <v/>
      </c>
      <c r="AC167" s="12" t="n">
        <v>9.800000000000161</v>
      </c>
      <c r="AD167" s="12">
        <f>IFERROR(VLOOKUP(AC167,'CRUCE OPORTUNIDADES'!$C$10:$D$109,2,FALSE),"")</f>
        <v/>
      </c>
      <c r="AE167" s="12" t="n">
        <v>10.8000000000002</v>
      </c>
      <c r="AF167" s="12">
        <f>IFERROR(VLOOKUP(AE167,'CRUCE OPORTUNIDADES'!$C$10:$D$109,2,FALSE),"")</f>
        <v/>
      </c>
      <c r="AG167" s="12" t="n">
        <v>11.8000000000002</v>
      </c>
      <c r="AH167" s="12">
        <f>IFERROR(VLOOKUP(AG167,'CRUCE OPORTUNIDADES'!$C$10:$D$109,2,FALSE),"")</f>
        <v/>
      </c>
      <c r="AI167" s="12" t="n">
        <v>12.8000000000002</v>
      </c>
      <c r="AJ167" s="12">
        <f>IFERROR(VLOOKUP(AI167,'CRUCE OPORTUNIDADES'!$C$10:$D$109,2,FALSE),"")</f>
        <v/>
      </c>
      <c r="AK167" s="12" t="n">
        <v>13.8000000000002</v>
      </c>
      <c r="AL167" s="12">
        <f>IFERROR(VLOOKUP(AK167,'CRUCE OPORTUNIDADES'!$C$10:$D$109,2,FALSE),"")</f>
        <v/>
      </c>
      <c r="AM167" s="12" t="n">
        <v>14.8000000000003</v>
      </c>
      <c r="AN167" s="12">
        <f>IFERROR(VLOOKUP(AM167,'CRUCE OPORTUNIDADES'!$C$10:$D$109,2,FALSE),"")</f>
        <v/>
      </c>
      <c r="AO167" s="12" t="n">
        <v>15.8000000000003</v>
      </c>
      <c r="AP167" s="12">
        <f>IFERROR(VLOOKUP(AO167,'CRUCE OPORTUNIDADES'!$C$10:$D$109,2,FALSE),"")</f>
        <v/>
      </c>
      <c r="AQ167" s="12" t="n">
        <v>16.8000000000003</v>
      </c>
      <c r="AR167" s="12">
        <f>IFERROR(VLOOKUP(AQ167,'CRUCE OPORTUNIDADES'!$C$10:$D$109,2,FALSE),"")</f>
        <v/>
      </c>
      <c r="AS167" s="12" t="n">
        <v>17.8000000000003</v>
      </c>
      <c r="AT167" s="12">
        <f>IFERROR(VLOOKUP(AS167,'CRUCE OPORTUNIDADES'!$C$10:$D$109,2,FALSE),"")</f>
        <v/>
      </c>
      <c r="AU167" s="12" t="n">
        <v>18.8000000000003</v>
      </c>
      <c r="AV167" s="12">
        <f>IFERROR(VLOOKUP(AU167,'CRUCE OPORTUNIDADES'!$C$10:$D$109,2,FALSE),"")</f>
        <v/>
      </c>
      <c r="AW167" s="12" t="n">
        <v>19.8000000000004</v>
      </c>
      <c r="AX167" s="12">
        <f>IFERROR(VLOOKUP(AW167,'CRUCE OPORTUNIDADES'!$C$10:$D$109,2,FALSE),"")</f>
        <v/>
      </c>
      <c r="AY167" s="12" t="n">
        <v>20.8000000000004</v>
      </c>
      <c r="AZ167" s="12">
        <f>IFERROR(VLOOKUP(AY167,'CRUCE OPORTUNIDADES'!$C$10:$D$109,2,FALSE),"")</f>
        <v/>
      </c>
      <c r="BA167" s="12" t="n">
        <v>21.8000000000004</v>
      </c>
      <c r="BB167" s="12">
        <f>IFERROR(VLOOKUP(BA167,'CRUCE OPORTUNIDADES'!$C$10:$D$109,2,FALSE),"")</f>
        <v/>
      </c>
      <c r="BC167" s="12" t="n">
        <v>22.8000000000004</v>
      </c>
      <c r="BD167" s="12">
        <f>IFERROR(VLOOKUP(BC167,'CRUCE OPORTUNIDADES'!$C$10:$D$109,2,FALSE),"")</f>
        <v/>
      </c>
      <c r="BE167" s="12" t="n">
        <v>23.8000000000004</v>
      </c>
      <c r="BF167" s="12">
        <f>IFERROR(VLOOKUP(BE167,'CRUCE OPORTUNIDADES'!$C$10:$D$109,2,FALSE),"")</f>
        <v/>
      </c>
      <c r="BG167" s="12" t="n">
        <v>24.8000000000005</v>
      </c>
      <c r="BH167" s="12">
        <f>IFERROR(VLOOKUP(BG167,'CRUCE OPORTUNIDADES'!$C$10:$D$109,2,FALSE),"")</f>
        <v/>
      </c>
      <c r="BI167" s="12" t="n">
        <v>25.8000000000005</v>
      </c>
      <c r="BJ167" s="12">
        <f>IFERROR(VLOOKUP(BI167,'CRUCE OPORTUNIDADES'!$C$10:$D$109,2,FALSE),"")</f>
        <v/>
      </c>
    </row>
    <row r="168">
      <c r="N168" s="12">
        <f>IF(N169&lt;&gt;""," -O","")</f>
        <v/>
      </c>
      <c r="P168" s="12">
        <f>IF(P169&lt;&gt;""," -O","")</f>
        <v/>
      </c>
      <c r="R168" s="12">
        <f>IF(R169&lt;&gt;""," -O","")</f>
        <v/>
      </c>
      <c r="T168" s="12">
        <f>IF(T169&lt;&gt;""," -O","")</f>
        <v/>
      </c>
      <c r="V168" s="12">
        <f>IF(V169&lt;&gt;""," -O","")</f>
        <v/>
      </c>
      <c r="X168" s="12">
        <f>IF(X169&lt;&gt;""," -O","")</f>
        <v/>
      </c>
      <c r="Z168" s="12">
        <f>IF(Z169&lt;&gt;""," -O","")</f>
        <v/>
      </c>
      <c r="AB168" s="12">
        <f>IF(AB169&lt;&gt;""," -O","")</f>
        <v/>
      </c>
      <c r="AD168" s="12">
        <f>IF(AD169&lt;&gt;""," -O","")</f>
        <v/>
      </c>
      <c r="AF168" s="12">
        <f>IF(AF169&lt;&gt;""," -O","")</f>
        <v/>
      </c>
      <c r="AH168" s="12">
        <f>IF(AH169&lt;&gt;""," -O","")</f>
        <v/>
      </c>
      <c r="AJ168" s="12">
        <f>IF(AJ169&lt;&gt;""," -O","")</f>
        <v/>
      </c>
      <c r="AL168" s="12">
        <f>IF(AL169&lt;&gt;""," -O","")</f>
        <v/>
      </c>
      <c r="AN168" s="12">
        <f>IF(AN169&lt;&gt;""," -O","")</f>
        <v/>
      </c>
      <c r="AP168" s="12">
        <f>IF(AP169&lt;&gt;""," -O","")</f>
        <v/>
      </c>
      <c r="AR168" s="12">
        <f>IF(AR169&lt;&gt;""," -O","")</f>
        <v/>
      </c>
      <c r="AT168" s="12">
        <f>IF(AT169&lt;&gt;""," -O","")</f>
        <v/>
      </c>
      <c r="AV168" s="12">
        <f>IF(AV169&lt;&gt;""," -O","")</f>
        <v/>
      </c>
      <c r="AX168" s="12">
        <f>IF(AX169&lt;&gt;""," -O","")</f>
        <v/>
      </c>
      <c r="AZ168" s="12">
        <f>IF(AZ169&lt;&gt;""," -O","")</f>
        <v/>
      </c>
      <c r="BB168" s="12">
        <f>IF(BB169&lt;&gt;""," -O","")</f>
        <v/>
      </c>
      <c r="BD168" s="12">
        <f>IF(BD169&lt;&gt;""," -O","")</f>
        <v/>
      </c>
      <c r="BF168" s="12">
        <f>IF(BF169&lt;&gt;""," -O","")</f>
        <v/>
      </c>
      <c r="BH168" s="12">
        <f>IF(BH169&lt;&gt;""," -O","")</f>
        <v/>
      </c>
      <c r="BJ168" s="12">
        <f>IF(BJ169&lt;&gt;""," -O","")</f>
        <v/>
      </c>
    </row>
    <row r="169">
      <c r="M169" s="12" t="n">
        <v>1.81</v>
      </c>
      <c r="N169" s="12">
        <f>IFERROR(VLOOKUP(M169,'CRUCE OPORTUNIDADES'!$C$10:$D$109,2,FALSE),"")</f>
        <v/>
      </c>
      <c r="O169" s="12" t="n">
        <v>2.81000000000002</v>
      </c>
      <c r="P169" s="12">
        <f>IFERROR(VLOOKUP(O169,'CRUCE OPORTUNIDADES'!$C$10:$D$109,2,FALSE),"")</f>
        <v/>
      </c>
      <c r="Q169" s="12" t="n">
        <v>3.81000000000004</v>
      </c>
      <c r="R169" s="12">
        <f>IFERROR(VLOOKUP(Q169,'CRUCE OPORTUNIDADES'!$C$10:$D$109,2,FALSE),"")</f>
        <v/>
      </c>
      <c r="S169" s="12" t="n">
        <v>4.81000000000006</v>
      </c>
      <c r="T169" s="12">
        <f>IFERROR(VLOOKUP(S169,'CRUCE OPORTUNIDADES'!$C$10:$D$109,2,FALSE),"")</f>
        <v/>
      </c>
      <c r="U169" s="12" t="n">
        <v>5.81000000000008</v>
      </c>
      <c r="V169" s="12">
        <f>IFERROR(VLOOKUP(U169,'CRUCE OPORTUNIDADES'!$C$10:$D$109,2,FALSE),"")</f>
        <v/>
      </c>
      <c r="W169" s="12" t="n">
        <v>6.8100000000001</v>
      </c>
      <c r="X169" s="12">
        <f>IFERROR(VLOOKUP(W169,'CRUCE OPORTUNIDADES'!$C$10:$D$109,2,FALSE),"")</f>
        <v/>
      </c>
      <c r="Y169" s="12" t="n">
        <v>7.81000000000012</v>
      </c>
      <c r="Z169" s="12">
        <f>IFERROR(VLOOKUP(Y169,'CRUCE OPORTUNIDADES'!$C$10:$D$109,2,FALSE),"")</f>
        <v/>
      </c>
      <c r="AA169" s="12" t="n">
        <v>8.810000000000141</v>
      </c>
      <c r="AB169" s="12">
        <f>IFERROR(VLOOKUP(AA169,'CRUCE OPORTUNIDADES'!$C$10:$D$109,2,FALSE),"")</f>
        <v/>
      </c>
      <c r="AC169" s="12" t="n">
        <v>9.81000000000016</v>
      </c>
      <c r="AD169" s="12">
        <f>IFERROR(VLOOKUP(AC169,'CRUCE OPORTUNIDADES'!$C$10:$D$109,2,FALSE),"")</f>
        <v/>
      </c>
      <c r="AE169" s="12" t="n">
        <v>10.8100000000002</v>
      </c>
      <c r="AF169" s="12">
        <f>IFERROR(VLOOKUP(AE169,'CRUCE OPORTUNIDADES'!$C$10:$D$109,2,FALSE),"")</f>
        <v/>
      </c>
      <c r="AG169" s="12" t="n">
        <v>11.8100000000002</v>
      </c>
      <c r="AH169" s="12">
        <f>IFERROR(VLOOKUP(AG169,'CRUCE OPORTUNIDADES'!$C$10:$D$109,2,FALSE),"")</f>
        <v/>
      </c>
      <c r="AI169" s="12" t="n">
        <v>12.8100000000002</v>
      </c>
      <c r="AJ169" s="12">
        <f>IFERROR(VLOOKUP(AI169,'CRUCE OPORTUNIDADES'!$C$10:$D$109,2,FALSE),"")</f>
        <v/>
      </c>
      <c r="AK169" s="12" t="n">
        <v>13.8100000000002</v>
      </c>
      <c r="AL169" s="12">
        <f>IFERROR(VLOOKUP(AK169,'CRUCE OPORTUNIDADES'!$C$10:$D$109,2,FALSE),"")</f>
        <v/>
      </c>
      <c r="AM169" s="12" t="n">
        <v>14.8100000000003</v>
      </c>
      <c r="AN169" s="12">
        <f>IFERROR(VLOOKUP(AM169,'CRUCE OPORTUNIDADES'!$C$10:$D$109,2,FALSE),"")</f>
        <v/>
      </c>
      <c r="AO169" s="12" t="n">
        <v>15.8100000000003</v>
      </c>
      <c r="AP169" s="12">
        <f>IFERROR(VLOOKUP(AO169,'CRUCE OPORTUNIDADES'!$C$10:$D$109,2,FALSE),"")</f>
        <v/>
      </c>
      <c r="AQ169" s="12" t="n">
        <v>16.8100000000003</v>
      </c>
      <c r="AR169" s="12">
        <f>IFERROR(VLOOKUP(AQ169,'CRUCE OPORTUNIDADES'!$C$10:$D$109,2,FALSE),"")</f>
        <v/>
      </c>
      <c r="AS169" s="12" t="n">
        <v>17.8100000000003</v>
      </c>
      <c r="AT169" s="12">
        <f>IFERROR(VLOOKUP(AS169,'CRUCE OPORTUNIDADES'!$C$10:$D$109,2,FALSE),"")</f>
        <v/>
      </c>
      <c r="AU169" s="12" t="n">
        <v>18.8100000000003</v>
      </c>
      <c r="AV169" s="12">
        <f>IFERROR(VLOOKUP(AU169,'CRUCE OPORTUNIDADES'!$C$10:$D$109,2,FALSE),"")</f>
        <v/>
      </c>
      <c r="AW169" s="12" t="n">
        <v>19.8100000000004</v>
      </c>
      <c r="AX169" s="12">
        <f>IFERROR(VLOOKUP(AW169,'CRUCE OPORTUNIDADES'!$C$10:$D$109,2,FALSE),"")</f>
        <v/>
      </c>
      <c r="AY169" s="12" t="n">
        <v>20.8100000000004</v>
      </c>
      <c r="AZ169" s="12">
        <f>IFERROR(VLOOKUP(AY169,'CRUCE OPORTUNIDADES'!$C$10:$D$109,2,FALSE),"")</f>
        <v/>
      </c>
      <c r="BA169" s="12" t="n">
        <v>21.8100000000004</v>
      </c>
      <c r="BB169" s="12">
        <f>IFERROR(VLOOKUP(BA169,'CRUCE OPORTUNIDADES'!$C$10:$D$109,2,FALSE),"")</f>
        <v/>
      </c>
      <c r="BC169" s="12" t="n">
        <v>22.8100000000004</v>
      </c>
      <c r="BD169" s="12">
        <f>IFERROR(VLOOKUP(BC169,'CRUCE OPORTUNIDADES'!$C$10:$D$109,2,FALSE),"")</f>
        <v/>
      </c>
      <c r="BE169" s="12" t="n">
        <v>23.8100000000004</v>
      </c>
      <c r="BF169" s="12">
        <f>IFERROR(VLOOKUP(BE169,'CRUCE OPORTUNIDADES'!$C$10:$D$109,2,FALSE),"")</f>
        <v/>
      </c>
      <c r="BG169" s="12" t="n">
        <v>24.8100000000005</v>
      </c>
      <c r="BH169" s="12">
        <f>IFERROR(VLOOKUP(BG169,'CRUCE OPORTUNIDADES'!$C$10:$D$109,2,FALSE),"")</f>
        <v/>
      </c>
      <c r="BI169" s="12" t="n">
        <v>25.8100000000005</v>
      </c>
      <c r="BJ169" s="12">
        <f>IFERROR(VLOOKUP(BI169,'CRUCE OPORTUNIDADES'!$C$10:$D$109,2,FALSE),"")</f>
        <v/>
      </c>
    </row>
    <row r="170">
      <c r="N170" s="12">
        <f>IF(N171&lt;&gt;""," -O","")</f>
        <v/>
      </c>
      <c r="P170" s="12">
        <f>IF(P171&lt;&gt;""," -O","")</f>
        <v/>
      </c>
      <c r="R170" s="12">
        <f>IF(R171&lt;&gt;""," -O","")</f>
        <v/>
      </c>
      <c r="T170" s="12">
        <f>IF(T171&lt;&gt;""," -O","")</f>
        <v/>
      </c>
      <c r="V170" s="12">
        <f>IF(V171&lt;&gt;""," -O","")</f>
        <v/>
      </c>
      <c r="X170" s="12">
        <f>IF(X171&lt;&gt;""," -O","")</f>
        <v/>
      </c>
      <c r="Z170" s="12">
        <f>IF(Z171&lt;&gt;""," -O","")</f>
        <v/>
      </c>
      <c r="AB170" s="12">
        <f>IF(AB171&lt;&gt;""," -O","")</f>
        <v/>
      </c>
      <c r="AD170" s="12">
        <f>IF(AD171&lt;&gt;""," -O","")</f>
        <v/>
      </c>
      <c r="AF170" s="12">
        <f>IF(AF171&lt;&gt;""," -O","")</f>
        <v/>
      </c>
      <c r="AH170" s="12">
        <f>IF(AH171&lt;&gt;""," -O","")</f>
        <v/>
      </c>
      <c r="AJ170" s="12">
        <f>IF(AJ171&lt;&gt;""," -O","")</f>
        <v/>
      </c>
      <c r="AL170" s="12">
        <f>IF(AL171&lt;&gt;""," -O","")</f>
        <v/>
      </c>
      <c r="AN170" s="12">
        <f>IF(AN171&lt;&gt;""," -O","")</f>
        <v/>
      </c>
      <c r="AP170" s="12">
        <f>IF(AP171&lt;&gt;""," -O","")</f>
        <v/>
      </c>
      <c r="AR170" s="12">
        <f>IF(AR171&lt;&gt;""," -O","")</f>
        <v/>
      </c>
      <c r="AT170" s="12">
        <f>IF(AT171&lt;&gt;""," -O","")</f>
        <v/>
      </c>
      <c r="AV170" s="12">
        <f>IF(AV171&lt;&gt;""," -O","")</f>
        <v/>
      </c>
      <c r="AX170" s="12">
        <f>IF(AX171&lt;&gt;""," -O","")</f>
        <v/>
      </c>
      <c r="AZ170" s="12">
        <f>IF(AZ171&lt;&gt;""," -O","")</f>
        <v/>
      </c>
      <c r="BB170" s="12">
        <f>IF(BB171&lt;&gt;""," -O","")</f>
        <v/>
      </c>
      <c r="BD170" s="12">
        <f>IF(BD171&lt;&gt;""," -O","")</f>
        <v/>
      </c>
      <c r="BF170" s="12">
        <f>IF(BF171&lt;&gt;""," -O","")</f>
        <v/>
      </c>
      <c r="BH170" s="12">
        <f>IF(BH171&lt;&gt;""," -O","")</f>
        <v/>
      </c>
      <c r="BJ170" s="12">
        <f>IF(BJ171&lt;&gt;""," -O","")</f>
        <v/>
      </c>
    </row>
    <row r="171">
      <c r="M171" s="12" t="n">
        <v>1.82</v>
      </c>
      <c r="N171" s="12">
        <f>IFERROR(VLOOKUP(M171,'CRUCE OPORTUNIDADES'!$C$10:$D$109,2,FALSE),"")</f>
        <v/>
      </c>
      <c r="O171" s="12" t="n">
        <v>2.82000000000002</v>
      </c>
      <c r="P171" s="12">
        <f>IFERROR(VLOOKUP(O171,'CRUCE OPORTUNIDADES'!$C$10:$D$109,2,FALSE),"")</f>
        <v/>
      </c>
      <c r="Q171" s="12" t="n">
        <v>3.82000000000004</v>
      </c>
      <c r="R171" s="12">
        <f>IFERROR(VLOOKUP(Q171,'CRUCE OPORTUNIDADES'!$C$10:$D$109,2,FALSE),"")</f>
        <v/>
      </c>
      <c r="S171" s="12" t="n">
        <v>4.82000000000006</v>
      </c>
      <c r="T171" s="12">
        <f>IFERROR(VLOOKUP(S171,'CRUCE OPORTUNIDADES'!$C$10:$D$109,2,FALSE),"")</f>
        <v/>
      </c>
      <c r="U171" s="12" t="n">
        <v>5.82000000000008</v>
      </c>
      <c r="V171" s="12">
        <f>IFERROR(VLOOKUP(U171,'CRUCE OPORTUNIDADES'!$C$10:$D$109,2,FALSE),"")</f>
        <v/>
      </c>
      <c r="W171" s="12" t="n">
        <v>6.8200000000001</v>
      </c>
      <c r="X171" s="12">
        <f>IFERROR(VLOOKUP(W171,'CRUCE OPORTUNIDADES'!$C$10:$D$109,2,FALSE),"")</f>
        <v/>
      </c>
      <c r="Y171" s="12" t="n">
        <v>7.82000000000012</v>
      </c>
      <c r="Z171" s="12">
        <f>IFERROR(VLOOKUP(Y171,'CRUCE OPORTUNIDADES'!$C$10:$D$109,2,FALSE),"")</f>
        <v/>
      </c>
      <c r="AA171" s="12" t="n">
        <v>8.820000000000141</v>
      </c>
      <c r="AB171" s="12">
        <f>IFERROR(VLOOKUP(AA171,'CRUCE OPORTUNIDADES'!$C$10:$D$109,2,FALSE),"")</f>
        <v/>
      </c>
      <c r="AC171" s="12" t="n">
        <v>9.82000000000016</v>
      </c>
      <c r="AD171" s="12">
        <f>IFERROR(VLOOKUP(AC171,'CRUCE OPORTUNIDADES'!$C$10:$D$109,2,FALSE),"")</f>
        <v/>
      </c>
      <c r="AE171" s="12" t="n">
        <v>10.8200000000002</v>
      </c>
      <c r="AF171" s="12">
        <f>IFERROR(VLOOKUP(AE171,'CRUCE OPORTUNIDADES'!$C$10:$D$109,2,FALSE),"")</f>
        <v/>
      </c>
      <c r="AG171" s="12" t="n">
        <v>11.8200000000002</v>
      </c>
      <c r="AH171" s="12">
        <f>IFERROR(VLOOKUP(AG171,'CRUCE OPORTUNIDADES'!$C$10:$D$109,2,FALSE),"")</f>
        <v/>
      </c>
      <c r="AI171" s="12" t="n">
        <v>12.8200000000002</v>
      </c>
      <c r="AJ171" s="12">
        <f>IFERROR(VLOOKUP(AI171,'CRUCE OPORTUNIDADES'!$C$10:$D$109,2,FALSE),"")</f>
        <v/>
      </c>
      <c r="AK171" s="12" t="n">
        <v>13.8200000000002</v>
      </c>
      <c r="AL171" s="12">
        <f>IFERROR(VLOOKUP(AK171,'CRUCE OPORTUNIDADES'!$C$10:$D$109,2,FALSE),"")</f>
        <v/>
      </c>
      <c r="AM171" s="12" t="n">
        <v>14.8200000000003</v>
      </c>
      <c r="AN171" s="12">
        <f>IFERROR(VLOOKUP(AM171,'CRUCE OPORTUNIDADES'!$C$10:$D$109,2,FALSE),"")</f>
        <v/>
      </c>
      <c r="AO171" s="12" t="n">
        <v>15.8200000000003</v>
      </c>
      <c r="AP171" s="12">
        <f>IFERROR(VLOOKUP(AO171,'CRUCE OPORTUNIDADES'!$C$10:$D$109,2,FALSE),"")</f>
        <v/>
      </c>
      <c r="AQ171" s="12" t="n">
        <v>16.8200000000003</v>
      </c>
      <c r="AR171" s="12">
        <f>IFERROR(VLOOKUP(AQ171,'CRUCE OPORTUNIDADES'!$C$10:$D$109,2,FALSE),"")</f>
        <v/>
      </c>
      <c r="AS171" s="12" t="n">
        <v>17.8200000000003</v>
      </c>
      <c r="AT171" s="12">
        <f>IFERROR(VLOOKUP(AS171,'CRUCE OPORTUNIDADES'!$C$10:$D$109,2,FALSE),"")</f>
        <v/>
      </c>
      <c r="AU171" s="12" t="n">
        <v>18.8200000000003</v>
      </c>
      <c r="AV171" s="12">
        <f>IFERROR(VLOOKUP(AU171,'CRUCE OPORTUNIDADES'!$C$10:$D$109,2,FALSE),"")</f>
        <v/>
      </c>
      <c r="AW171" s="12" t="n">
        <v>19.8200000000004</v>
      </c>
      <c r="AX171" s="12">
        <f>IFERROR(VLOOKUP(AW171,'CRUCE OPORTUNIDADES'!$C$10:$D$109,2,FALSE),"")</f>
        <v/>
      </c>
      <c r="AY171" s="12" t="n">
        <v>20.8200000000004</v>
      </c>
      <c r="AZ171" s="12">
        <f>IFERROR(VLOOKUP(AY171,'CRUCE OPORTUNIDADES'!$C$10:$D$109,2,FALSE),"")</f>
        <v/>
      </c>
      <c r="BA171" s="12" t="n">
        <v>21.8200000000004</v>
      </c>
      <c r="BB171" s="12">
        <f>IFERROR(VLOOKUP(BA171,'CRUCE OPORTUNIDADES'!$C$10:$D$109,2,FALSE),"")</f>
        <v/>
      </c>
      <c r="BC171" s="12" t="n">
        <v>22.8200000000004</v>
      </c>
      <c r="BD171" s="12">
        <f>IFERROR(VLOOKUP(BC171,'CRUCE OPORTUNIDADES'!$C$10:$D$109,2,FALSE),"")</f>
        <v/>
      </c>
      <c r="BE171" s="12" t="n">
        <v>23.8200000000004</v>
      </c>
      <c r="BF171" s="12">
        <f>IFERROR(VLOOKUP(BE171,'CRUCE OPORTUNIDADES'!$C$10:$D$109,2,FALSE),"")</f>
        <v/>
      </c>
      <c r="BG171" s="12" t="n">
        <v>24.8200000000005</v>
      </c>
      <c r="BH171" s="12">
        <f>IFERROR(VLOOKUP(BG171,'CRUCE OPORTUNIDADES'!$C$10:$D$109,2,FALSE),"")</f>
        <v/>
      </c>
      <c r="BI171" s="12" t="n">
        <v>25.8200000000005</v>
      </c>
      <c r="BJ171" s="12">
        <f>IFERROR(VLOOKUP(BI171,'CRUCE OPORTUNIDADES'!$C$10:$D$109,2,FALSE),"")</f>
        <v/>
      </c>
    </row>
    <row r="172">
      <c r="N172" s="12">
        <f>IF(N173&lt;&gt;""," -O","")</f>
        <v/>
      </c>
      <c r="P172" s="12">
        <f>IF(P173&lt;&gt;""," -O","")</f>
        <v/>
      </c>
      <c r="R172" s="12">
        <f>IF(R173&lt;&gt;""," -O","")</f>
        <v/>
      </c>
      <c r="T172" s="12">
        <f>IF(T173&lt;&gt;""," -O","")</f>
        <v/>
      </c>
      <c r="V172" s="12">
        <f>IF(V173&lt;&gt;""," -O","")</f>
        <v/>
      </c>
      <c r="X172" s="12">
        <f>IF(X173&lt;&gt;""," -O","")</f>
        <v/>
      </c>
      <c r="Z172" s="12">
        <f>IF(Z173&lt;&gt;""," -O","")</f>
        <v/>
      </c>
      <c r="AB172" s="12">
        <f>IF(AB173&lt;&gt;""," -O","")</f>
        <v/>
      </c>
      <c r="AD172" s="12">
        <f>IF(AD173&lt;&gt;""," -O","")</f>
        <v/>
      </c>
      <c r="AF172" s="12">
        <f>IF(AF173&lt;&gt;""," -O","")</f>
        <v/>
      </c>
      <c r="AH172" s="12">
        <f>IF(AH173&lt;&gt;""," -O","")</f>
        <v/>
      </c>
      <c r="AJ172" s="12">
        <f>IF(AJ173&lt;&gt;""," -O","")</f>
        <v/>
      </c>
      <c r="AL172" s="12">
        <f>IF(AL173&lt;&gt;""," -O","")</f>
        <v/>
      </c>
      <c r="AN172" s="12">
        <f>IF(AN173&lt;&gt;""," -O","")</f>
        <v/>
      </c>
      <c r="AP172" s="12">
        <f>IF(AP173&lt;&gt;""," -O","")</f>
        <v/>
      </c>
      <c r="AR172" s="12">
        <f>IF(AR173&lt;&gt;""," -O","")</f>
        <v/>
      </c>
      <c r="AT172" s="12">
        <f>IF(AT173&lt;&gt;""," -O","")</f>
        <v/>
      </c>
      <c r="AV172" s="12">
        <f>IF(AV173&lt;&gt;""," -O","")</f>
        <v/>
      </c>
      <c r="AX172" s="12">
        <f>IF(AX173&lt;&gt;""," -O","")</f>
        <v/>
      </c>
      <c r="AZ172" s="12">
        <f>IF(AZ173&lt;&gt;""," -O","")</f>
        <v/>
      </c>
      <c r="BB172" s="12">
        <f>IF(BB173&lt;&gt;""," -O","")</f>
        <v/>
      </c>
      <c r="BD172" s="12">
        <f>IF(BD173&lt;&gt;""," -O","")</f>
        <v/>
      </c>
      <c r="BF172" s="12">
        <f>IF(BF173&lt;&gt;""," -O","")</f>
        <v/>
      </c>
      <c r="BH172" s="12">
        <f>IF(BH173&lt;&gt;""," -O","")</f>
        <v/>
      </c>
      <c r="BJ172" s="12">
        <f>IF(BJ173&lt;&gt;""," -O","")</f>
        <v/>
      </c>
    </row>
    <row r="173">
      <c r="M173" s="12" t="n">
        <v>1.83</v>
      </c>
      <c r="N173" s="12">
        <f>IFERROR(VLOOKUP(M173,'CRUCE OPORTUNIDADES'!$C$10:$D$109,2,FALSE),"")</f>
        <v/>
      </c>
      <c r="O173" s="12" t="n">
        <v>2.83000000000002</v>
      </c>
      <c r="P173" s="12">
        <f>IFERROR(VLOOKUP(O173,'CRUCE OPORTUNIDADES'!$C$10:$D$109,2,FALSE),"")</f>
        <v/>
      </c>
      <c r="Q173" s="12" t="n">
        <v>3.83000000000004</v>
      </c>
      <c r="R173" s="12">
        <f>IFERROR(VLOOKUP(Q173,'CRUCE OPORTUNIDADES'!$C$10:$D$109,2,FALSE),"")</f>
        <v/>
      </c>
      <c r="S173" s="12" t="n">
        <v>4.83000000000006</v>
      </c>
      <c r="T173" s="12">
        <f>IFERROR(VLOOKUP(S173,'CRUCE OPORTUNIDADES'!$C$10:$D$109,2,FALSE),"")</f>
        <v/>
      </c>
      <c r="U173" s="12" t="n">
        <v>5.83000000000008</v>
      </c>
      <c r="V173" s="12">
        <f>IFERROR(VLOOKUP(U173,'CRUCE OPORTUNIDADES'!$C$10:$D$109,2,FALSE),"")</f>
        <v/>
      </c>
      <c r="W173" s="12" t="n">
        <v>6.8300000000001</v>
      </c>
      <c r="X173" s="12">
        <f>IFERROR(VLOOKUP(W173,'CRUCE OPORTUNIDADES'!$C$10:$D$109,2,FALSE),"")</f>
        <v/>
      </c>
      <c r="Y173" s="12" t="n">
        <v>7.83000000000012</v>
      </c>
      <c r="Z173" s="12">
        <f>IFERROR(VLOOKUP(Y173,'CRUCE OPORTUNIDADES'!$C$10:$D$109,2,FALSE),"")</f>
        <v/>
      </c>
      <c r="AA173" s="12" t="n">
        <v>8.83000000000014</v>
      </c>
      <c r="AB173" s="12">
        <f>IFERROR(VLOOKUP(AA173,'CRUCE OPORTUNIDADES'!$C$10:$D$109,2,FALSE),"")</f>
        <v/>
      </c>
      <c r="AC173" s="12" t="n">
        <v>9.83000000000016</v>
      </c>
      <c r="AD173" s="12">
        <f>IFERROR(VLOOKUP(AC173,'CRUCE OPORTUNIDADES'!$C$10:$D$109,2,FALSE),"")</f>
        <v/>
      </c>
      <c r="AE173" s="12" t="n">
        <v>10.8300000000002</v>
      </c>
      <c r="AF173" s="12">
        <f>IFERROR(VLOOKUP(AE173,'CRUCE OPORTUNIDADES'!$C$10:$D$109,2,FALSE),"")</f>
        <v/>
      </c>
      <c r="AG173" s="12" t="n">
        <v>11.8300000000002</v>
      </c>
      <c r="AH173" s="12">
        <f>IFERROR(VLOOKUP(AG173,'CRUCE OPORTUNIDADES'!$C$10:$D$109,2,FALSE),"")</f>
        <v/>
      </c>
      <c r="AI173" s="12" t="n">
        <v>12.8300000000002</v>
      </c>
      <c r="AJ173" s="12">
        <f>IFERROR(VLOOKUP(AI173,'CRUCE OPORTUNIDADES'!$C$10:$D$109,2,FALSE),"")</f>
        <v/>
      </c>
      <c r="AK173" s="12" t="n">
        <v>13.8300000000002</v>
      </c>
      <c r="AL173" s="12">
        <f>IFERROR(VLOOKUP(AK173,'CRUCE OPORTUNIDADES'!$C$10:$D$109,2,FALSE),"")</f>
        <v/>
      </c>
      <c r="AM173" s="12" t="n">
        <v>14.8300000000003</v>
      </c>
      <c r="AN173" s="12">
        <f>IFERROR(VLOOKUP(AM173,'CRUCE OPORTUNIDADES'!$C$10:$D$109,2,FALSE),"")</f>
        <v/>
      </c>
      <c r="AO173" s="12" t="n">
        <v>15.8300000000003</v>
      </c>
      <c r="AP173" s="12">
        <f>IFERROR(VLOOKUP(AO173,'CRUCE OPORTUNIDADES'!$C$10:$D$109,2,FALSE),"")</f>
        <v/>
      </c>
      <c r="AQ173" s="12" t="n">
        <v>16.8300000000003</v>
      </c>
      <c r="AR173" s="12">
        <f>IFERROR(VLOOKUP(AQ173,'CRUCE OPORTUNIDADES'!$C$10:$D$109,2,FALSE),"")</f>
        <v/>
      </c>
      <c r="AS173" s="12" t="n">
        <v>17.8300000000003</v>
      </c>
      <c r="AT173" s="12">
        <f>IFERROR(VLOOKUP(AS173,'CRUCE OPORTUNIDADES'!$C$10:$D$109,2,FALSE),"")</f>
        <v/>
      </c>
      <c r="AU173" s="12" t="n">
        <v>18.8300000000003</v>
      </c>
      <c r="AV173" s="12">
        <f>IFERROR(VLOOKUP(AU173,'CRUCE OPORTUNIDADES'!$C$10:$D$109,2,FALSE),"")</f>
        <v/>
      </c>
      <c r="AW173" s="12" t="n">
        <v>19.8300000000004</v>
      </c>
      <c r="AX173" s="12">
        <f>IFERROR(VLOOKUP(AW173,'CRUCE OPORTUNIDADES'!$C$10:$D$109,2,FALSE),"")</f>
        <v/>
      </c>
      <c r="AY173" s="12" t="n">
        <v>20.8300000000004</v>
      </c>
      <c r="AZ173" s="12">
        <f>IFERROR(VLOOKUP(AY173,'CRUCE OPORTUNIDADES'!$C$10:$D$109,2,FALSE),"")</f>
        <v/>
      </c>
      <c r="BA173" s="12" t="n">
        <v>21.8300000000004</v>
      </c>
      <c r="BB173" s="12">
        <f>IFERROR(VLOOKUP(BA173,'CRUCE OPORTUNIDADES'!$C$10:$D$109,2,FALSE),"")</f>
        <v/>
      </c>
      <c r="BC173" s="12" t="n">
        <v>22.8300000000004</v>
      </c>
      <c r="BD173" s="12">
        <f>IFERROR(VLOOKUP(BC173,'CRUCE OPORTUNIDADES'!$C$10:$D$109,2,FALSE),"")</f>
        <v/>
      </c>
      <c r="BE173" s="12" t="n">
        <v>23.8300000000004</v>
      </c>
      <c r="BF173" s="12">
        <f>IFERROR(VLOOKUP(BE173,'CRUCE OPORTUNIDADES'!$C$10:$D$109,2,FALSE),"")</f>
        <v/>
      </c>
      <c r="BG173" s="12" t="n">
        <v>24.8300000000005</v>
      </c>
      <c r="BH173" s="12">
        <f>IFERROR(VLOOKUP(BG173,'CRUCE OPORTUNIDADES'!$C$10:$D$109,2,FALSE),"")</f>
        <v/>
      </c>
      <c r="BI173" s="12" t="n">
        <v>25.8300000000005</v>
      </c>
      <c r="BJ173" s="12">
        <f>IFERROR(VLOOKUP(BI173,'CRUCE OPORTUNIDADES'!$C$10:$D$109,2,FALSE),"")</f>
        <v/>
      </c>
    </row>
    <row r="174">
      <c r="N174" s="12">
        <f>IF(N175&lt;&gt;""," -O","")</f>
        <v/>
      </c>
      <c r="P174" s="12">
        <f>IF(P175&lt;&gt;""," -O","")</f>
        <v/>
      </c>
      <c r="R174" s="12">
        <f>IF(R175&lt;&gt;""," -O","")</f>
        <v/>
      </c>
      <c r="T174" s="12">
        <f>IF(T175&lt;&gt;""," -O","")</f>
        <v/>
      </c>
      <c r="V174" s="12">
        <f>IF(V175&lt;&gt;""," -O","")</f>
        <v/>
      </c>
      <c r="X174" s="12">
        <f>IF(X175&lt;&gt;""," -O","")</f>
        <v/>
      </c>
      <c r="Z174" s="12">
        <f>IF(Z175&lt;&gt;""," -O","")</f>
        <v/>
      </c>
      <c r="AB174" s="12">
        <f>IF(AB175&lt;&gt;""," -O","")</f>
        <v/>
      </c>
      <c r="AD174" s="12">
        <f>IF(AD175&lt;&gt;""," -O","")</f>
        <v/>
      </c>
      <c r="AF174" s="12">
        <f>IF(AF175&lt;&gt;""," -O","")</f>
        <v/>
      </c>
      <c r="AH174" s="12">
        <f>IF(AH175&lt;&gt;""," -O","")</f>
        <v/>
      </c>
      <c r="AJ174" s="12">
        <f>IF(AJ175&lt;&gt;""," -O","")</f>
        <v/>
      </c>
      <c r="AL174" s="12">
        <f>IF(AL175&lt;&gt;""," -O","")</f>
        <v/>
      </c>
      <c r="AN174" s="12">
        <f>IF(AN175&lt;&gt;""," -O","")</f>
        <v/>
      </c>
      <c r="AP174" s="12">
        <f>IF(AP175&lt;&gt;""," -O","")</f>
        <v/>
      </c>
      <c r="AR174" s="12">
        <f>IF(AR175&lt;&gt;""," -O","")</f>
        <v/>
      </c>
      <c r="AT174" s="12">
        <f>IF(AT175&lt;&gt;""," -O","")</f>
        <v/>
      </c>
      <c r="AV174" s="12">
        <f>IF(AV175&lt;&gt;""," -O","")</f>
        <v/>
      </c>
      <c r="AX174" s="12">
        <f>IF(AX175&lt;&gt;""," -O","")</f>
        <v/>
      </c>
      <c r="AZ174" s="12">
        <f>IF(AZ175&lt;&gt;""," -O","")</f>
        <v/>
      </c>
      <c r="BB174" s="12">
        <f>IF(BB175&lt;&gt;""," -O","")</f>
        <v/>
      </c>
      <c r="BD174" s="12">
        <f>IF(BD175&lt;&gt;""," -O","")</f>
        <v/>
      </c>
      <c r="BF174" s="12">
        <f>IF(BF175&lt;&gt;""," -O","")</f>
        <v/>
      </c>
      <c r="BH174" s="12">
        <f>IF(BH175&lt;&gt;""," -O","")</f>
        <v/>
      </c>
      <c r="BJ174" s="12">
        <f>IF(BJ175&lt;&gt;""," -O","")</f>
        <v/>
      </c>
    </row>
    <row r="175">
      <c r="M175" s="12" t="n">
        <v>1.84</v>
      </c>
      <c r="N175" s="12">
        <f>IFERROR(VLOOKUP(M175,'CRUCE OPORTUNIDADES'!$C$10:$D$109,2,FALSE),"")</f>
        <v/>
      </c>
      <c r="O175" s="12" t="n">
        <v>2.84000000000002</v>
      </c>
      <c r="P175" s="12">
        <f>IFERROR(VLOOKUP(O175,'CRUCE OPORTUNIDADES'!$C$10:$D$109,2,FALSE),"")</f>
        <v/>
      </c>
      <c r="Q175" s="12" t="n">
        <v>3.84000000000004</v>
      </c>
      <c r="R175" s="12">
        <f>IFERROR(VLOOKUP(Q175,'CRUCE OPORTUNIDADES'!$C$10:$D$109,2,FALSE),"")</f>
        <v/>
      </c>
      <c r="S175" s="12" t="n">
        <v>4.84000000000006</v>
      </c>
      <c r="T175" s="12">
        <f>IFERROR(VLOOKUP(S175,'CRUCE OPORTUNIDADES'!$C$10:$D$109,2,FALSE),"")</f>
        <v/>
      </c>
      <c r="U175" s="12" t="n">
        <v>5.84000000000008</v>
      </c>
      <c r="V175" s="12">
        <f>IFERROR(VLOOKUP(U175,'CRUCE OPORTUNIDADES'!$C$10:$D$109,2,FALSE),"")</f>
        <v/>
      </c>
      <c r="W175" s="12" t="n">
        <v>6.8400000000001</v>
      </c>
      <c r="X175" s="12">
        <f>IFERROR(VLOOKUP(W175,'CRUCE OPORTUNIDADES'!$C$10:$D$109,2,FALSE),"")</f>
        <v/>
      </c>
      <c r="Y175" s="12" t="n">
        <v>7.84000000000012</v>
      </c>
      <c r="Z175" s="12">
        <f>IFERROR(VLOOKUP(Y175,'CRUCE OPORTUNIDADES'!$C$10:$D$109,2,FALSE),"")</f>
        <v/>
      </c>
      <c r="AA175" s="12" t="n">
        <v>8.84000000000014</v>
      </c>
      <c r="AB175" s="12">
        <f>IFERROR(VLOOKUP(AA175,'CRUCE OPORTUNIDADES'!$C$10:$D$109,2,FALSE),"")</f>
        <v/>
      </c>
      <c r="AC175" s="12" t="n">
        <v>9.84000000000016</v>
      </c>
      <c r="AD175" s="12">
        <f>IFERROR(VLOOKUP(AC175,'CRUCE OPORTUNIDADES'!$C$10:$D$109,2,FALSE),"")</f>
        <v/>
      </c>
      <c r="AE175" s="12" t="n">
        <v>10.8400000000002</v>
      </c>
      <c r="AF175" s="12">
        <f>IFERROR(VLOOKUP(AE175,'CRUCE OPORTUNIDADES'!$C$10:$D$109,2,FALSE),"")</f>
        <v/>
      </c>
      <c r="AG175" s="12" t="n">
        <v>11.8400000000002</v>
      </c>
      <c r="AH175" s="12">
        <f>IFERROR(VLOOKUP(AG175,'CRUCE OPORTUNIDADES'!$C$10:$D$109,2,FALSE),"")</f>
        <v/>
      </c>
      <c r="AI175" s="12" t="n">
        <v>12.8400000000002</v>
      </c>
      <c r="AJ175" s="12">
        <f>IFERROR(VLOOKUP(AI175,'CRUCE OPORTUNIDADES'!$C$10:$D$109,2,FALSE),"")</f>
        <v/>
      </c>
      <c r="AK175" s="12" t="n">
        <v>13.8400000000002</v>
      </c>
      <c r="AL175" s="12">
        <f>IFERROR(VLOOKUP(AK175,'CRUCE OPORTUNIDADES'!$C$10:$D$109,2,FALSE),"")</f>
        <v/>
      </c>
      <c r="AM175" s="12" t="n">
        <v>14.8400000000003</v>
      </c>
      <c r="AN175" s="12">
        <f>IFERROR(VLOOKUP(AM175,'CRUCE OPORTUNIDADES'!$C$10:$D$109,2,FALSE),"")</f>
        <v/>
      </c>
      <c r="AO175" s="12" t="n">
        <v>15.8400000000003</v>
      </c>
      <c r="AP175" s="12">
        <f>IFERROR(VLOOKUP(AO175,'CRUCE OPORTUNIDADES'!$C$10:$D$109,2,FALSE),"")</f>
        <v/>
      </c>
      <c r="AQ175" s="12" t="n">
        <v>16.8400000000003</v>
      </c>
      <c r="AR175" s="12">
        <f>IFERROR(VLOOKUP(AQ175,'CRUCE OPORTUNIDADES'!$C$10:$D$109,2,FALSE),"")</f>
        <v/>
      </c>
      <c r="AS175" s="12" t="n">
        <v>17.8400000000003</v>
      </c>
      <c r="AT175" s="12">
        <f>IFERROR(VLOOKUP(AS175,'CRUCE OPORTUNIDADES'!$C$10:$D$109,2,FALSE),"")</f>
        <v/>
      </c>
      <c r="AU175" s="12" t="n">
        <v>18.8400000000003</v>
      </c>
      <c r="AV175" s="12">
        <f>IFERROR(VLOOKUP(AU175,'CRUCE OPORTUNIDADES'!$C$10:$D$109,2,FALSE),"")</f>
        <v/>
      </c>
      <c r="AW175" s="12" t="n">
        <v>19.8400000000004</v>
      </c>
      <c r="AX175" s="12">
        <f>IFERROR(VLOOKUP(AW175,'CRUCE OPORTUNIDADES'!$C$10:$D$109,2,FALSE),"")</f>
        <v/>
      </c>
      <c r="AY175" s="12" t="n">
        <v>20.8400000000004</v>
      </c>
      <c r="AZ175" s="12">
        <f>IFERROR(VLOOKUP(AY175,'CRUCE OPORTUNIDADES'!$C$10:$D$109,2,FALSE),"")</f>
        <v/>
      </c>
      <c r="BA175" s="12" t="n">
        <v>21.8400000000004</v>
      </c>
      <c r="BB175" s="12">
        <f>IFERROR(VLOOKUP(BA175,'CRUCE OPORTUNIDADES'!$C$10:$D$109,2,FALSE),"")</f>
        <v/>
      </c>
      <c r="BC175" s="12" t="n">
        <v>22.8400000000004</v>
      </c>
      <c r="BD175" s="12">
        <f>IFERROR(VLOOKUP(BC175,'CRUCE OPORTUNIDADES'!$C$10:$D$109,2,FALSE),"")</f>
        <v/>
      </c>
      <c r="BE175" s="12" t="n">
        <v>23.8400000000004</v>
      </c>
      <c r="BF175" s="12">
        <f>IFERROR(VLOOKUP(BE175,'CRUCE OPORTUNIDADES'!$C$10:$D$109,2,FALSE),"")</f>
        <v/>
      </c>
      <c r="BG175" s="12" t="n">
        <v>24.8400000000005</v>
      </c>
      <c r="BH175" s="12">
        <f>IFERROR(VLOOKUP(BG175,'CRUCE OPORTUNIDADES'!$C$10:$D$109,2,FALSE),"")</f>
        <v/>
      </c>
      <c r="BI175" s="12" t="n">
        <v>25.8400000000005</v>
      </c>
      <c r="BJ175" s="12">
        <f>IFERROR(VLOOKUP(BI175,'CRUCE OPORTUNIDADES'!$C$10:$D$109,2,FALSE),"")</f>
        <v/>
      </c>
    </row>
    <row r="176">
      <c r="N176" s="12">
        <f>IF(N177&lt;&gt;""," -O","")</f>
        <v/>
      </c>
      <c r="P176" s="12">
        <f>IF(P177&lt;&gt;""," -O","")</f>
        <v/>
      </c>
      <c r="R176" s="12">
        <f>IF(R177&lt;&gt;""," -O","")</f>
        <v/>
      </c>
      <c r="T176" s="12">
        <f>IF(T177&lt;&gt;""," -O","")</f>
        <v/>
      </c>
      <c r="V176" s="12">
        <f>IF(V177&lt;&gt;""," -O","")</f>
        <v/>
      </c>
      <c r="X176" s="12">
        <f>IF(X177&lt;&gt;""," -O","")</f>
        <v/>
      </c>
      <c r="Z176" s="12">
        <f>IF(Z177&lt;&gt;""," -O","")</f>
        <v/>
      </c>
      <c r="AB176" s="12">
        <f>IF(AB177&lt;&gt;""," -O","")</f>
        <v/>
      </c>
      <c r="AD176" s="12">
        <f>IF(AD177&lt;&gt;""," -O","")</f>
        <v/>
      </c>
      <c r="AF176" s="12">
        <f>IF(AF177&lt;&gt;""," -O","")</f>
        <v/>
      </c>
      <c r="AH176" s="12">
        <f>IF(AH177&lt;&gt;""," -O","")</f>
        <v/>
      </c>
      <c r="AJ176" s="12">
        <f>IF(AJ177&lt;&gt;""," -O","")</f>
        <v/>
      </c>
      <c r="AL176" s="12">
        <f>IF(AL177&lt;&gt;""," -O","")</f>
        <v/>
      </c>
      <c r="AN176" s="12">
        <f>IF(AN177&lt;&gt;""," -O","")</f>
        <v/>
      </c>
      <c r="AP176" s="12">
        <f>IF(AP177&lt;&gt;""," -O","")</f>
        <v/>
      </c>
      <c r="AR176" s="12">
        <f>IF(AR177&lt;&gt;""," -O","")</f>
        <v/>
      </c>
      <c r="AT176" s="12">
        <f>IF(AT177&lt;&gt;""," -O","")</f>
        <v/>
      </c>
      <c r="AV176" s="12">
        <f>IF(AV177&lt;&gt;""," -O","")</f>
        <v/>
      </c>
      <c r="AX176" s="12">
        <f>IF(AX177&lt;&gt;""," -O","")</f>
        <v/>
      </c>
      <c r="AZ176" s="12">
        <f>IF(AZ177&lt;&gt;""," -O","")</f>
        <v/>
      </c>
      <c r="BB176" s="12">
        <f>IF(BB177&lt;&gt;""," -O","")</f>
        <v/>
      </c>
      <c r="BD176" s="12">
        <f>IF(BD177&lt;&gt;""," -O","")</f>
        <v/>
      </c>
      <c r="BF176" s="12">
        <f>IF(BF177&lt;&gt;""," -O","")</f>
        <v/>
      </c>
      <c r="BH176" s="12">
        <f>IF(BH177&lt;&gt;""," -O","")</f>
        <v/>
      </c>
      <c r="BJ176" s="12">
        <f>IF(BJ177&lt;&gt;""," -O","")</f>
        <v/>
      </c>
    </row>
    <row r="177">
      <c r="M177" s="12" t="n">
        <v>1.85</v>
      </c>
      <c r="N177" s="12">
        <f>IFERROR(VLOOKUP(M177,'CRUCE OPORTUNIDADES'!$C$10:$D$109,2,FALSE),"")</f>
        <v/>
      </c>
      <c r="O177" s="12" t="n">
        <v>2.85000000000002</v>
      </c>
      <c r="P177" s="12">
        <f>IFERROR(VLOOKUP(O177,'CRUCE OPORTUNIDADES'!$C$10:$D$109,2,FALSE),"")</f>
        <v/>
      </c>
      <c r="Q177" s="12" t="n">
        <v>3.85000000000004</v>
      </c>
      <c r="R177" s="12">
        <f>IFERROR(VLOOKUP(Q177,'CRUCE OPORTUNIDADES'!$C$10:$D$109,2,FALSE),"")</f>
        <v/>
      </c>
      <c r="S177" s="12" t="n">
        <v>4.85000000000006</v>
      </c>
      <c r="T177" s="12">
        <f>IFERROR(VLOOKUP(S177,'CRUCE OPORTUNIDADES'!$C$10:$D$109,2,FALSE),"")</f>
        <v/>
      </c>
      <c r="U177" s="12" t="n">
        <v>5.85000000000008</v>
      </c>
      <c r="V177" s="12">
        <f>IFERROR(VLOOKUP(U177,'CRUCE OPORTUNIDADES'!$C$10:$D$109,2,FALSE),"")</f>
        <v/>
      </c>
      <c r="W177" s="12" t="n">
        <v>6.8500000000001</v>
      </c>
      <c r="X177" s="12">
        <f>IFERROR(VLOOKUP(W177,'CRUCE OPORTUNIDADES'!$C$10:$D$109,2,FALSE),"")</f>
        <v/>
      </c>
      <c r="Y177" s="12" t="n">
        <v>7.85000000000012</v>
      </c>
      <c r="Z177" s="12">
        <f>IFERROR(VLOOKUP(Y177,'CRUCE OPORTUNIDADES'!$C$10:$D$109,2,FALSE),"")</f>
        <v/>
      </c>
      <c r="AA177" s="12" t="n">
        <v>8.85000000000014</v>
      </c>
      <c r="AB177" s="12">
        <f>IFERROR(VLOOKUP(AA177,'CRUCE OPORTUNIDADES'!$C$10:$D$109,2,FALSE),"")</f>
        <v/>
      </c>
      <c r="AC177" s="12" t="n">
        <v>9.85000000000016</v>
      </c>
      <c r="AD177" s="12">
        <f>IFERROR(VLOOKUP(AC177,'CRUCE OPORTUNIDADES'!$C$10:$D$109,2,FALSE),"")</f>
        <v/>
      </c>
      <c r="AE177" s="12" t="n">
        <v>10.8500000000002</v>
      </c>
      <c r="AF177" s="12">
        <f>IFERROR(VLOOKUP(AE177,'CRUCE OPORTUNIDADES'!$C$10:$D$109,2,FALSE),"")</f>
        <v/>
      </c>
      <c r="AG177" s="12" t="n">
        <v>11.8500000000002</v>
      </c>
      <c r="AH177" s="12">
        <f>IFERROR(VLOOKUP(AG177,'CRUCE OPORTUNIDADES'!$C$10:$D$109,2,FALSE),"")</f>
        <v/>
      </c>
      <c r="AI177" s="12" t="n">
        <v>12.8500000000002</v>
      </c>
      <c r="AJ177" s="12">
        <f>IFERROR(VLOOKUP(AI177,'CRUCE OPORTUNIDADES'!$C$10:$D$109,2,FALSE),"")</f>
        <v/>
      </c>
      <c r="AK177" s="12" t="n">
        <v>13.8500000000002</v>
      </c>
      <c r="AL177" s="12">
        <f>IFERROR(VLOOKUP(AK177,'CRUCE OPORTUNIDADES'!$C$10:$D$109,2,FALSE),"")</f>
        <v/>
      </c>
      <c r="AM177" s="12" t="n">
        <v>14.8500000000003</v>
      </c>
      <c r="AN177" s="12">
        <f>IFERROR(VLOOKUP(AM177,'CRUCE OPORTUNIDADES'!$C$10:$D$109,2,FALSE),"")</f>
        <v/>
      </c>
      <c r="AO177" s="12" t="n">
        <v>15.8500000000003</v>
      </c>
      <c r="AP177" s="12">
        <f>IFERROR(VLOOKUP(AO177,'CRUCE OPORTUNIDADES'!$C$10:$D$109,2,FALSE),"")</f>
        <v/>
      </c>
      <c r="AQ177" s="12" t="n">
        <v>16.8500000000003</v>
      </c>
      <c r="AR177" s="12">
        <f>IFERROR(VLOOKUP(AQ177,'CRUCE OPORTUNIDADES'!$C$10:$D$109,2,FALSE),"")</f>
        <v/>
      </c>
      <c r="AS177" s="12" t="n">
        <v>17.8500000000003</v>
      </c>
      <c r="AT177" s="12">
        <f>IFERROR(VLOOKUP(AS177,'CRUCE OPORTUNIDADES'!$C$10:$D$109,2,FALSE),"")</f>
        <v/>
      </c>
      <c r="AU177" s="12" t="n">
        <v>18.8500000000003</v>
      </c>
      <c r="AV177" s="12">
        <f>IFERROR(VLOOKUP(AU177,'CRUCE OPORTUNIDADES'!$C$10:$D$109,2,FALSE),"")</f>
        <v/>
      </c>
      <c r="AW177" s="12" t="n">
        <v>19.8500000000004</v>
      </c>
      <c r="AX177" s="12">
        <f>IFERROR(VLOOKUP(AW177,'CRUCE OPORTUNIDADES'!$C$10:$D$109,2,FALSE),"")</f>
        <v/>
      </c>
      <c r="AY177" s="12" t="n">
        <v>20.8500000000004</v>
      </c>
      <c r="AZ177" s="12">
        <f>IFERROR(VLOOKUP(AY177,'CRUCE OPORTUNIDADES'!$C$10:$D$109,2,FALSE),"")</f>
        <v/>
      </c>
      <c r="BA177" s="12" t="n">
        <v>21.8500000000004</v>
      </c>
      <c r="BB177" s="12">
        <f>IFERROR(VLOOKUP(BA177,'CRUCE OPORTUNIDADES'!$C$10:$D$109,2,FALSE),"")</f>
        <v/>
      </c>
      <c r="BC177" s="12" t="n">
        <v>22.8500000000004</v>
      </c>
      <c r="BD177" s="12">
        <f>IFERROR(VLOOKUP(BC177,'CRUCE OPORTUNIDADES'!$C$10:$D$109,2,FALSE),"")</f>
        <v/>
      </c>
      <c r="BE177" s="12" t="n">
        <v>23.8500000000004</v>
      </c>
      <c r="BF177" s="12">
        <f>IFERROR(VLOOKUP(BE177,'CRUCE OPORTUNIDADES'!$C$10:$D$109,2,FALSE),"")</f>
        <v/>
      </c>
      <c r="BG177" s="12" t="n">
        <v>24.8500000000005</v>
      </c>
      <c r="BH177" s="12">
        <f>IFERROR(VLOOKUP(BG177,'CRUCE OPORTUNIDADES'!$C$10:$D$109,2,FALSE),"")</f>
        <v/>
      </c>
      <c r="BI177" s="12" t="n">
        <v>25.8500000000005</v>
      </c>
      <c r="BJ177" s="12">
        <f>IFERROR(VLOOKUP(BI177,'CRUCE OPORTUNIDADES'!$C$10:$D$109,2,FALSE),"")</f>
        <v/>
      </c>
    </row>
    <row r="178">
      <c r="N178" s="12">
        <f>IF(N179&lt;&gt;""," -O","")</f>
        <v/>
      </c>
      <c r="P178" s="12">
        <f>IF(P179&lt;&gt;""," -O","")</f>
        <v/>
      </c>
      <c r="R178" s="12">
        <f>IF(R179&lt;&gt;""," -O","")</f>
        <v/>
      </c>
      <c r="T178" s="12">
        <f>IF(T179&lt;&gt;""," -O","")</f>
        <v/>
      </c>
      <c r="V178" s="12">
        <f>IF(V179&lt;&gt;""," -O","")</f>
        <v/>
      </c>
      <c r="X178" s="12">
        <f>IF(X179&lt;&gt;""," -O","")</f>
        <v/>
      </c>
      <c r="Z178" s="12">
        <f>IF(Z179&lt;&gt;""," -O","")</f>
        <v/>
      </c>
      <c r="AB178" s="12">
        <f>IF(AB179&lt;&gt;""," -O","")</f>
        <v/>
      </c>
      <c r="AD178" s="12">
        <f>IF(AD179&lt;&gt;""," -O","")</f>
        <v/>
      </c>
      <c r="AF178" s="12">
        <f>IF(AF179&lt;&gt;""," -O","")</f>
        <v/>
      </c>
      <c r="AH178" s="12">
        <f>IF(AH179&lt;&gt;""," -O","")</f>
        <v/>
      </c>
      <c r="AJ178" s="12">
        <f>IF(AJ179&lt;&gt;""," -O","")</f>
        <v/>
      </c>
      <c r="AL178" s="12">
        <f>IF(AL179&lt;&gt;""," -O","")</f>
        <v/>
      </c>
      <c r="AN178" s="12">
        <f>IF(AN179&lt;&gt;""," -O","")</f>
        <v/>
      </c>
      <c r="AP178" s="12">
        <f>IF(AP179&lt;&gt;""," -O","")</f>
        <v/>
      </c>
      <c r="AR178" s="12">
        <f>IF(AR179&lt;&gt;""," -O","")</f>
        <v/>
      </c>
      <c r="AT178" s="12">
        <f>IF(AT179&lt;&gt;""," -O","")</f>
        <v/>
      </c>
      <c r="AV178" s="12">
        <f>IF(AV179&lt;&gt;""," -O","")</f>
        <v/>
      </c>
      <c r="AX178" s="12">
        <f>IF(AX179&lt;&gt;""," -O","")</f>
        <v/>
      </c>
      <c r="AZ178" s="12">
        <f>IF(AZ179&lt;&gt;""," -O","")</f>
        <v/>
      </c>
      <c r="BB178" s="12">
        <f>IF(BB179&lt;&gt;""," -O","")</f>
        <v/>
      </c>
      <c r="BD178" s="12">
        <f>IF(BD179&lt;&gt;""," -O","")</f>
        <v/>
      </c>
      <c r="BF178" s="12">
        <f>IF(BF179&lt;&gt;""," -O","")</f>
        <v/>
      </c>
      <c r="BH178" s="12">
        <f>IF(BH179&lt;&gt;""," -O","")</f>
        <v/>
      </c>
      <c r="BJ178" s="12">
        <f>IF(BJ179&lt;&gt;""," -O","")</f>
        <v/>
      </c>
    </row>
    <row r="179">
      <c r="M179" s="12" t="n">
        <v>1.86</v>
      </c>
      <c r="N179" s="12">
        <f>IFERROR(VLOOKUP(M179,'CRUCE OPORTUNIDADES'!$C$10:$D$109,2,FALSE),"")</f>
        <v/>
      </c>
      <c r="O179" s="12" t="n">
        <v>2.86000000000002</v>
      </c>
      <c r="P179" s="12">
        <f>IFERROR(VLOOKUP(O179,'CRUCE OPORTUNIDADES'!$C$10:$D$109,2,FALSE),"")</f>
        <v/>
      </c>
      <c r="Q179" s="12" t="n">
        <v>3.86000000000004</v>
      </c>
      <c r="R179" s="12">
        <f>IFERROR(VLOOKUP(Q179,'CRUCE OPORTUNIDADES'!$C$10:$D$109,2,FALSE),"")</f>
        <v/>
      </c>
      <c r="S179" s="12" t="n">
        <v>4.86000000000006</v>
      </c>
      <c r="T179" s="12">
        <f>IFERROR(VLOOKUP(S179,'CRUCE OPORTUNIDADES'!$C$10:$D$109,2,FALSE),"")</f>
        <v/>
      </c>
      <c r="U179" s="12" t="n">
        <v>5.86000000000008</v>
      </c>
      <c r="V179" s="12">
        <f>IFERROR(VLOOKUP(U179,'CRUCE OPORTUNIDADES'!$C$10:$D$109,2,FALSE),"")</f>
        <v/>
      </c>
      <c r="W179" s="12" t="n">
        <v>6.8600000000001</v>
      </c>
      <c r="X179" s="12">
        <f>IFERROR(VLOOKUP(W179,'CRUCE OPORTUNIDADES'!$C$10:$D$109,2,FALSE),"")</f>
        <v/>
      </c>
      <c r="Y179" s="12" t="n">
        <v>7.86000000000012</v>
      </c>
      <c r="Z179" s="12">
        <f>IFERROR(VLOOKUP(Y179,'CRUCE OPORTUNIDADES'!$C$10:$D$109,2,FALSE),"")</f>
        <v/>
      </c>
      <c r="AA179" s="12" t="n">
        <v>8.86000000000014</v>
      </c>
      <c r="AB179" s="12">
        <f>IFERROR(VLOOKUP(AA179,'CRUCE OPORTUNIDADES'!$C$10:$D$109,2,FALSE),"")</f>
        <v/>
      </c>
      <c r="AC179" s="12" t="n">
        <v>9.860000000000159</v>
      </c>
      <c r="AD179" s="12">
        <f>IFERROR(VLOOKUP(AC179,'CRUCE OPORTUNIDADES'!$C$10:$D$109,2,FALSE),"")</f>
        <v/>
      </c>
      <c r="AE179" s="12" t="n">
        <v>10.8600000000002</v>
      </c>
      <c r="AF179" s="12">
        <f>IFERROR(VLOOKUP(AE179,'CRUCE OPORTUNIDADES'!$C$10:$D$109,2,FALSE),"")</f>
        <v/>
      </c>
      <c r="AG179" s="12" t="n">
        <v>11.8600000000002</v>
      </c>
      <c r="AH179" s="12">
        <f>IFERROR(VLOOKUP(AG179,'CRUCE OPORTUNIDADES'!$C$10:$D$109,2,FALSE),"")</f>
        <v/>
      </c>
      <c r="AI179" s="12" t="n">
        <v>12.8600000000002</v>
      </c>
      <c r="AJ179" s="12">
        <f>IFERROR(VLOOKUP(AI179,'CRUCE OPORTUNIDADES'!$C$10:$D$109,2,FALSE),"")</f>
        <v/>
      </c>
      <c r="AK179" s="12" t="n">
        <v>13.8600000000002</v>
      </c>
      <c r="AL179" s="12">
        <f>IFERROR(VLOOKUP(AK179,'CRUCE OPORTUNIDADES'!$C$10:$D$109,2,FALSE),"")</f>
        <v/>
      </c>
      <c r="AM179" s="12" t="n">
        <v>14.8600000000003</v>
      </c>
      <c r="AN179" s="12">
        <f>IFERROR(VLOOKUP(AM179,'CRUCE OPORTUNIDADES'!$C$10:$D$109,2,FALSE),"")</f>
        <v/>
      </c>
      <c r="AO179" s="12" t="n">
        <v>15.8600000000003</v>
      </c>
      <c r="AP179" s="12">
        <f>IFERROR(VLOOKUP(AO179,'CRUCE OPORTUNIDADES'!$C$10:$D$109,2,FALSE),"")</f>
        <v/>
      </c>
      <c r="AQ179" s="12" t="n">
        <v>16.8600000000003</v>
      </c>
      <c r="AR179" s="12">
        <f>IFERROR(VLOOKUP(AQ179,'CRUCE OPORTUNIDADES'!$C$10:$D$109,2,FALSE),"")</f>
        <v/>
      </c>
      <c r="AS179" s="12" t="n">
        <v>17.8600000000003</v>
      </c>
      <c r="AT179" s="12">
        <f>IFERROR(VLOOKUP(AS179,'CRUCE OPORTUNIDADES'!$C$10:$D$109,2,FALSE),"")</f>
        <v/>
      </c>
      <c r="AU179" s="12" t="n">
        <v>18.8600000000003</v>
      </c>
      <c r="AV179" s="12">
        <f>IFERROR(VLOOKUP(AU179,'CRUCE OPORTUNIDADES'!$C$10:$D$109,2,FALSE),"")</f>
        <v/>
      </c>
      <c r="AW179" s="12" t="n">
        <v>19.8600000000004</v>
      </c>
      <c r="AX179" s="12">
        <f>IFERROR(VLOOKUP(AW179,'CRUCE OPORTUNIDADES'!$C$10:$D$109,2,FALSE),"")</f>
        <v/>
      </c>
      <c r="AY179" s="12" t="n">
        <v>20.8600000000004</v>
      </c>
      <c r="AZ179" s="12">
        <f>IFERROR(VLOOKUP(AY179,'CRUCE OPORTUNIDADES'!$C$10:$D$109,2,FALSE),"")</f>
        <v/>
      </c>
      <c r="BA179" s="12" t="n">
        <v>21.8600000000004</v>
      </c>
      <c r="BB179" s="12">
        <f>IFERROR(VLOOKUP(BA179,'CRUCE OPORTUNIDADES'!$C$10:$D$109,2,FALSE),"")</f>
        <v/>
      </c>
      <c r="BC179" s="12" t="n">
        <v>22.8600000000004</v>
      </c>
      <c r="BD179" s="12">
        <f>IFERROR(VLOOKUP(BC179,'CRUCE OPORTUNIDADES'!$C$10:$D$109,2,FALSE),"")</f>
        <v/>
      </c>
      <c r="BE179" s="12" t="n">
        <v>23.8600000000004</v>
      </c>
      <c r="BF179" s="12">
        <f>IFERROR(VLOOKUP(BE179,'CRUCE OPORTUNIDADES'!$C$10:$D$109,2,FALSE),"")</f>
        <v/>
      </c>
      <c r="BG179" s="12" t="n">
        <v>24.8600000000005</v>
      </c>
      <c r="BH179" s="12">
        <f>IFERROR(VLOOKUP(BG179,'CRUCE OPORTUNIDADES'!$C$10:$D$109,2,FALSE),"")</f>
        <v/>
      </c>
      <c r="BI179" s="12" t="n">
        <v>25.8600000000005</v>
      </c>
      <c r="BJ179" s="12">
        <f>IFERROR(VLOOKUP(BI179,'CRUCE OPORTUNIDADES'!$C$10:$D$109,2,FALSE),"")</f>
        <v/>
      </c>
    </row>
    <row r="180">
      <c r="N180" s="12">
        <f>IF(N181&lt;&gt;""," -O","")</f>
        <v/>
      </c>
      <c r="P180" s="12">
        <f>IF(P181&lt;&gt;""," -O","")</f>
        <v/>
      </c>
      <c r="R180" s="12">
        <f>IF(R181&lt;&gt;""," -O","")</f>
        <v/>
      </c>
      <c r="T180" s="12">
        <f>IF(T181&lt;&gt;""," -O","")</f>
        <v/>
      </c>
      <c r="V180" s="12">
        <f>IF(V181&lt;&gt;""," -O","")</f>
        <v/>
      </c>
      <c r="X180" s="12">
        <f>IF(X181&lt;&gt;""," -O","")</f>
        <v/>
      </c>
      <c r="Z180" s="12">
        <f>IF(Z181&lt;&gt;""," -O","")</f>
        <v/>
      </c>
      <c r="AB180" s="12">
        <f>IF(AB181&lt;&gt;""," -O","")</f>
        <v/>
      </c>
      <c r="AD180" s="12">
        <f>IF(AD181&lt;&gt;""," -O","")</f>
        <v/>
      </c>
      <c r="AF180" s="12">
        <f>IF(AF181&lt;&gt;""," -O","")</f>
        <v/>
      </c>
      <c r="AH180" s="12">
        <f>IF(AH181&lt;&gt;""," -O","")</f>
        <v/>
      </c>
      <c r="AJ180" s="12">
        <f>IF(AJ181&lt;&gt;""," -O","")</f>
        <v/>
      </c>
      <c r="AL180" s="12">
        <f>IF(AL181&lt;&gt;""," -O","")</f>
        <v/>
      </c>
      <c r="AN180" s="12">
        <f>IF(AN181&lt;&gt;""," -O","")</f>
        <v/>
      </c>
      <c r="AP180" s="12">
        <f>IF(AP181&lt;&gt;""," -O","")</f>
        <v/>
      </c>
      <c r="AR180" s="12">
        <f>IF(AR181&lt;&gt;""," -O","")</f>
        <v/>
      </c>
      <c r="AT180" s="12">
        <f>IF(AT181&lt;&gt;""," -O","")</f>
        <v/>
      </c>
      <c r="AV180" s="12">
        <f>IF(AV181&lt;&gt;""," -O","")</f>
        <v/>
      </c>
      <c r="AX180" s="12">
        <f>IF(AX181&lt;&gt;""," -O","")</f>
        <v/>
      </c>
      <c r="AZ180" s="12">
        <f>IF(AZ181&lt;&gt;""," -O","")</f>
        <v/>
      </c>
      <c r="BB180" s="12">
        <f>IF(BB181&lt;&gt;""," -O","")</f>
        <v/>
      </c>
      <c r="BD180" s="12">
        <f>IF(BD181&lt;&gt;""," -O","")</f>
        <v/>
      </c>
      <c r="BF180" s="12">
        <f>IF(BF181&lt;&gt;""," -O","")</f>
        <v/>
      </c>
      <c r="BH180" s="12">
        <f>IF(BH181&lt;&gt;""," -O","")</f>
        <v/>
      </c>
      <c r="BJ180" s="12">
        <f>IF(BJ181&lt;&gt;""," -O","")</f>
        <v/>
      </c>
    </row>
    <row r="181">
      <c r="M181" s="12" t="n">
        <v>1.87</v>
      </c>
      <c r="N181" s="12">
        <f>IFERROR(VLOOKUP(M181,'CRUCE OPORTUNIDADES'!$C$10:$D$109,2,FALSE),"")</f>
        <v/>
      </c>
      <c r="O181" s="12" t="n">
        <v>2.87000000000002</v>
      </c>
      <c r="P181" s="12">
        <f>IFERROR(VLOOKUP(O181,'CRUCE OPORTUNIDADES'!$C$10:$D$109,2,FALSE),"")</f>
        <v/>
      </c>
      <c r="Q181" s="12" t="n">
        <v>3.87000000000004</v>
      </c>
      <c r="R181" s="12">
        <f>IFERROR(VLOOKUP(Q181,'CRUCE OPORTUNIDADES'!$C$10:$D$109,2,FALSE),"")</f>
        <v/>
      </c>
      <c r="S181" s="12" t="n">
        <v>4.87000000000006</v>
      </c>
      <c r="T181" s="12">
        <f>IFERROR(VLOOKUP(S181,'CRUCE OPORTUNIDADES'!$C$10:$D$109,2,FALSE),"")</f>
        <v/>
      </c>
      <c r="U181" s="12" t="n">
        <v>5.87000000000008</v>
      </c>
      <c r="V181" s="12">
        <f>IFERROR(VLOOKUP(U181,'CRUCE OPORTUNIDADES'!$C$10:$D$109,2,FALSE),"")</f>
        <v/>
      </c>
      <c r="W181" s="12" t="n">
        <v>6.8700000000001</v>
      </c>
      <c r="X181" s="12">
        <f>IFERROR(VLOOKUP(W181,'CRUCE OPORTUNIDADES'!$C$10:$D$109,2,FALSE),"")</f>
        <v/>
      </c>
      <c r="Y181" s="12" t="n">
        <v>7.87000000000012</v>
      </c>
      <c r="Z181" s="12">
        <f>IFERROR(VLOOKUP(Y181,'CRUCE OPORTUNIDADES'!$C$10:$D$109,2,FALSE),"")</f>
        <v/>
      </c>
      <c r="AA181" s="12" t="n">
        <v>8.87000000000014</v>
      </c>
      <c r="AB181" s="12">
        <f>IFERROR(VLOOKUP(AA181,'CRUCE OPORTUNIDADES'!$C$10:$D$109,2,FALSE),"")</f>
        <v/>
      </c>
      <c r="AC181" s="12" t="n">
        <v>9.870000000000161</v>
      </c>
      <c r="AD181" s="12">
        <f>IFERROR(VLOOKUP(AC181,'CRUCE OPORTUNIDADES'!$C$10:$D$109,2,FALSE),"")</f>
        <v/>
      </c>
      <c r="AE181" s="12" t="n">
        <v>10.8700000000002</v>
      </c>
      <c r="AF181" s="12">
        <f>IFERROR(VLOOKUP(AE181,'CRUCE OPORTUNIDADES'!$C$10:$D$109,2,FALSE),"")</f>
        <v/>
      </c>
      <c r="AG181" s="12" t="n">
        <v>11.8700000000002</v>
      </c>
      <c r="AH181" s="12">
        <f>IFERROR(VLOOKUP(AG181,'CRUCE OPORTUNIDADES'!$C$10:$D$109,2,FALSE),"")</f>
        <v/>
      </c>
      <c r="AI181" s="12" t="n">
        <v>12.8700000000002</v>
      </c>
      <c r="AJ181" s="12">
        <f>IFERROR(VLOOKUP(AI181,'CRUCE OPORTUNIDADES'!$C$10:$D$109,2,FALSE),"")</f>
        <v/>
      </c>
      <c r="AK181" s="12" t="n">
        <v>13.8700000000002</v>
      </c>
      <c r="AL181" s="12">
        <f>IFERROR(VLOOKUP(AK181,'CRUCE OPORTUNIDADES'!$C$10:$D$109,2,FALSE),"")</f>
        <v/>
      </c>
      <c r="AM181" s="12" t="n">
        <v>14.8700000000003</v>
      </c>
      <c r="AN181" s="12">
        <f>IFERROR(VLOOKUP(AM181,'CRUCE OPORTUNIDADES'!$C$10:$D$109,2,FALSE),"")</f>
        <v/>
      </c>
      <c r="AO181" s="12" t="n">
        <v>15.8700000000003</v>
      </c>
      <c r="AP181" s="12">
        <f>IFERROR(VLOOKUP(AO181,'CRUCE OPORTUNIDADES'!$C$10:$D$109,2,FALSE),"")</f>
        <v/>
      </c>
      <c r="AQ181" s="12" t="n">
        <v>16.8700000000003</v>
      </c>
      <c r="AR181" s="12">
        <f>IFERROR(VLOOKUP(AQ181,'CRUCE OPORTUNIDADES'!$C$10:$D$109,2,FALSE),"")</f>
        <v/>
      </c>
      <c r="AS181" s="12" t="n">
        <v>17.8700000000003</v>
      </c>
      <c r="AT181" s="12">
        <f>IFERROR(VLOOKUP(AS181,'CRUCE OPORTUNIDADES'!$C$10:$D$109,2,FALSE),"")</f>
        <v/>
      </c>
      <c r="AU181" s="12" t="n">
        <v>18.8700000000003</v>
      </c>
      <c r="AV181" s="12">
        <f>IFERROR(VLOOKUP(AU181,'CRUCE OPORTUNIDADES'!$C$10:$D$109,2,FALSE),"")</f>
        <v/>
      </c>
      <c r="AW181" s="12" t="n">
        <v>19.8700000000004</v>
      </c>
      <c r="AX181" s="12">
        <f>IFERROR(VLOOKUP(AW181,'CRUCE OPORTUNIDADES'!$C$10:$D$109,2,FALSE),"")</f>
        <v/>
      </c>
      <c r="AY181" s="12" t="n">
        <v>20.8700000000004</v>
      </c>
      <c r="AZ181" s="12">
        <f>IFERROR(VLOOKUP(AY181,'CRUCE OPORTUNIDADES'!$C$10:$D$109,2,FALSE),"")</f>
        <v/>
      </c>
      <c r="BA181" s="12" t="n">
        <v>21.8700000000004</v>
      </c>
      <c r="BB181" s="12">
        <f>IFERROR(VLOOKUP(BA181,'CRUCE OPORTUNIDADES'!$C$10:$D$109,2,FALSE),"")</f>
        <v/>
      </c>
      <c r="BC181" s="12" t="n">
        <v>22.8700000000004</v>
      </c>
      <c r="BD181" s="12">
        <f>IFERROR(VLOOKUP(BC181,'CRUCE OPORTUNIDADES'!$C$10:$D$109,2,FALSE),"")</f>
        <v/>
      </c>
      <c r="BE181" s="12" t="n">
        <v>23.8700000000004</v>
      </c>
      <c r="BF181" s="12">
        <f>IFERROR(VLOOKUP(BE181,'CRUCE OPORTUNIDADES'!$C$10:$D$109,2,FALSE),"")</f>
        <v/>
      </c>
      <c r="BG181" s="12" t="n">
        <v>24.8700000000005</v>
      </c>
      <c r="BH181" s="12">
        <f>IFERROR(VLOOKUP(BG181,'CRUCE OPORTUNIDADES'!$C$10:$D$109,2,FALSE),"")</f>
        <v/>
      </c>
      <c r="BI181" s="12" t="n">
        <v>25.8700000000005</v>
      </c>
      <c r="BJ181" s="12">
        <f>IFERROR(VLOOKUP(BI181,'CRUCE OPORTUNIDADES'!$C$10:$D$109,2,FALSE),"")</f>
        <v/>
      </c>
    </row>
    <row r="182">
      <c r="N182" s="12">
        <f>IF(N183&lt;&gt;""," -O","")</f>
        <v/>
      </c>
      <c r="P182" s="12">
        <f>IF(P183&lt;&gt;""," -O","")</f>
        <v/>
      </c>
      <c r="R182" s="12">
        <f>IF(R183&lt;&gt;""," -O","")</f>
        <v/>
      </c>
      <c r="T182" s="12">
        <f>IF(T183&lt;&gt;""," -O","")</f>
        <v/>
      </c>
      <c r="V182" s="12">
        <f>IF(V183&lt;&gt;""," -O","")</f>
        <v/>
      </c>
      <c r="X182" s="12">
        <f>IF(X183&lt;&gt;""," -O","")</f>
        <v/>
      </c>
      <c r="Z182" s="12">
        <f>IF(Z183&lt;&gt;""," -O","")</f>
        <v/>
      </c>
      <c r="AB182" s="12">
        <f>IF(AB183&lt;&gt;""," -O","")</f>
        <v/>
      </c>
      <c r="AD182" s="12">
        <f>IF(AD183&lt;&gt;""," -O","")</f>
        <v/>
      </c>
      <c r="AF182" s="12">
        <f>IF(AF183&lt;&gt;""," -O","")</f>
        <v/>
      </c>
      <c r="AH182" s="12">
        <f>IF(AH183&lt;&gt;""," -O","")</f>
        <v/>
      </c>
      <c r="AJ182" s="12">
        <f>IF(AJ183&lt;&gt;""," -O","")</f>
        <v/>
      </c>
      <c r="AL182" s="12">
        <f>IF(AL183&lt;&gt;""," -O","")</f>
        <v/>
      </c>
      <c r="AN182" s="12">
        <f>IF(AN183&lt;&gt;""," -O","")</f>
        <v/>
      </c>
      <c r="AP182" s="12">
        <f>IF(AP183&lt;&gt;""," -O","")</f>
        <v/>
      </c>
      <c r="AR182" s="12">
        <f>IF(AR183&lt;&gt;""," -O","")</f>
        <v/>
      </c>
      <c r="AT182" s="12">
        <f>IF(AT183&lt;&gt;""," -O","")</f>
        <v/>
      </c>
      <c r="AV182" s="12">
        <f>IF(AV183&lt;&gt;""," -O","")</f>
        <v/>
      </c>
      <c r="AX182" s="12">
        <f>IF(AX183&lt;&gt;""," -O","")</f>
        <v/>
      </c>
      <c r="AZ182" s="12">
        <f>IF(AZ183&lt;&gt;""," -O","")</f>
        <v/>
      </c>
      <c r="BB182" s="12">
        <f>IF(BB183&lt;&gt;""," -O","")</f>
        <v/>
      </c>
      <c r="BD182" s="12">
        <f>IF(BD183&lt;&gt;""," -O","")</f>
        <v/>
      </c>
      <c r="BF182" s="12">
        <f>IF(BF183&lt;&gt;""," -O","")</f>
        <v/>
      </c>
      <c r="BH182" s="12">
        <f>IF(BH183&lt;&gt;""," -O","")</f>
        <v/>
      </c>
      <c r="BJ182" s="12">
        <f>IF(BJ183&lt;&gt;""," -O","")</f>
        <v/>
      </c>
    </row>
    <row r="183">
      <c r="M183" s="12" t="n">
        <v>1.88</v>
      </c>
      <c r="N183" s="12">
        <f>IFERROR(VLOOKUP(M183,'CRUCE OPORTUNIDADES'!$C$10:$D$109,2,FALSE),"")</f>
        <v/>
      </c>
      <c r="O183" s="12" t="n">
        <v>2.88000000000002</v>
      </c>
      <c r="P183" s="12">
        <f>IFERROR(VLOOKUP(O183,'CRUCE OPORTUNIDADES'!$C$10:$D$109,2,FALSE),"")</f>
        <v/>
      </c>
      <c r="Q183" s="12" t="n">
        <v>3.88000000000004</v>
      </c>
      <c r="R183" s="12">
        <f>IFERROR(VLOOKUP(Q183,'CRUCE OPORTUNIDADES'!$C$10:$D$109,2,FALSE),"")</f>
        <v/>
      </c>
      <c r="S183" s="12" t="n">
        <v>4.88000000000006</v>
      </c>
      <c r="T183" s="12">
        <f>IFERROR(VLOOKUP(S183,'CRUCE OPORTUNIDADES'!$C$10:$D$109,2,FALSE),"")</f>
        <v/>
      </c>
      <c r="U183" s="12" t="n">
        <v>5.88000000000008</v>
      </c>
      <c r="V183" s="12">
        <f>IFERROR(VLOOKUP(U183,'CRUCE OPORTUNIDADES'!$C$10:$D$109,2,FALSE),"")</f>
        <v/>
      </c>
      <c r="W183" s="12" t="n">
        <v>6.8800000000001</v>
      </c>
      <c r="X183" s="12">
        <f>IFERROR(VLOOKUP(W183,'CRUCE OPORTUNIDADES'!$C$10:$D$109,2,FALSE),"")</f>
        <v/>
      </c>
      <c r="Y183" s="12" t="n">
        <v>7.88000000000012</v>
      </c>
      <c r="Z183" s="12">
        <f>IFERROR(VLOOKUP(Y183,'CRUCE OPORTUNIDADES'!$C$10:$D$109,2,FALSE),"")</f>
        <v/>
      </c>
      <c r="AA183" s="12" t="n">
        <v>8.880000000000139</v>
      </c>
      <c r="AB183" s="12">
        <f>IFERROR(VLOOKUP(AA183,'CRUCE OPORTUNIDADES'!$C$10:$D$109,2,FALSE),"")</f>
        <v/>
      </c>
      <c r="AC183" s="12" t="n">
        <v>9.880000000000161</v>
      </c>
      <c r="AD183" s="12">
        <f>IFERROR(VLOOKUP(AC183,'CRUCE OPORTUNIDADES'!$C$10:$D$109,2,FALSE),"")</f>
        <v/>
      </c>
      <c r="AE183" s="12" t="n">
        <v>10.8800000000002</v>
      </c>
      <c r="AF183" s="12">
        <f>IFERROR(VLOOKUP(AE183,'CRUCE OPORTUNIDADES'!$C$10:$D$109,2,FALSE),"")</f>
        <v/>
      </c>
      <c r="AG183" s="12" t="n">
        <v>11.8800000000002</v>
      </c>
      <c r="AH183" s="12">
        <f>IFERROR(VLOOKUP(AG183,'CRUCE OPORTUNIDADES'!$C$10:$D$109,2,FALSE),"")</f>
        <v/>
      </c>
      <c r="AI183" s="12" t="n">
        <v>12.8800000000002</v>
      </c>
      <c r="AJ183" s="12">
        <f>IFERROR(VLOOKUP(AI183,'CRUCE OPORTUNIDADES'!$C$10:$D$109,2,FALSE),"")</f>
        <v/>
      </c>
      <c r="AK183" s="12" t="n">
        <v>13.8800000000002</v>
      </c>
      <c r="AL183" s="12">
        <f>IFERROR(VLOOKUP(AK183,'CRUCE OPORTUNIDADES'!$C$10:$D$109,2,FALSE),"")</f>
        <v/>
      </c>
      <c r="AM183" s="12" t="n">
        <v>14.8800000000003</v>
      </c>
      <c r="AN183" s="12">
        <f>IFERROR(VLOOKUP(AM183,'CRUCE OPORTUNIDADES'!$C$10:$D$109,2,FALSE),"")</f>
        <v/>
      </c>
      <c r="AO183" s="12" t="n">
        <v>15.8800000000003</v>
      </c>
      <c r="AP183" s="12">
        <f>IFERROR(VLOOKUP(AO183,'CRUCE OPORTUNIDADES'!$C$10:$D$109,2,FALSE),"")</f>
        <v/>
      </c>
      <c r="AQ183" s="12" t="n">
        <v>16.8800000000003</v>
      </c>
      <c r="AR183" s="12">
        <f>IFERROR(VLOOKUP(AQ183,'CRUCE OPORTUNIDADES'!$C$10:$D$109,2,FALSE),"")</f>
        <v/>
      </c>
      <c r="AS183" s="12" t="n">
        <v>17.8800000000003</v>
      </c>
      <c r="AT183" s="12">
        <f>IFERROR(VLOOKUP(AS183,'CRUCE OPORTUNIDADES'!$C$10:$D$109,2,FALSE),"")</f>
        <v/>
      </c>
      <c r="AU183" s="12" t="n">
        <v>18.8800000000003</v>
      </c>
      <c r="AV183" s="12">
        <f>IFERROR(VLOOKUP(AU183,'CRUCE OPORTUNIDADES'!$C$10:$D$109,2,FALSE),"")</f>
        <v/>
      </c>
      <c r="AW183" s="12" t="n">
        <v>19.8800000000004</v>
      </c>
      <c r="AX183" s="12">
        <f>IFERROR(VLOOKUP(AW183,'CRUCE OPORTUNIDADES'!$C$10:$D$109,2,FALSE),"")</f>
        <v/>
      </c>
      <c r="AY183" s="12" t="n">
        <v>20.8800000000004</v>
      </c>
      <c r="AZ183" s="12">
        <f>IFERROR(VLOOKUP(AY183,'CRUCE OPORTUNIDADES'!$C$10:$D$109,2,FALSE),"")</f>
        <v/>
      </c>
      <c r="BA183" s="12" t="n">
        <v>21.8800000000004</v>
      </c>
      <c r="BB183" s="12">
        <f>IFERROR(VLOOKUP(BA183,'CRUCE OPORTUNIDADES'!$C$10:$D$109,2,FALSE),"")</f>
        <v/>
      </c>
      <c r="BC183" s="12" t="n">
        <v>22.8800000000004</v>
      </c>
      <c r="BD183" s="12">
        <f>IFERROR(VLOOKUP(BC183,'CRUCE OPORTUNIDADES'!$C$10:$D$109,2,FALSE),"")</f>
        <v/>
      </c>
      <c r="BE183" s="12" t="n">
        <v>23.8800000000004</v>
      </c>
      <c r="BF183" s="12">
        <f>IFERROR(VLOOKUP(BE183,'CRUCE OPORTUNIDADES'!$C$10:$D$109,2,FALSE),"")</f>
        <v/>
      </c>
      <c r="BG183" s="12" t="n">
        <v>24.8800000000005</v>
      </c>
      <c r="BH183" s="12">
        <f>IFERROR(VLOOKUP(BG183,'CRUCE OPORTUNIDADES'!$C$10:$D$109,2,FALSE),"")</f>
        <v/>
      </c>
      <c r="BI183" s="12" t="n">
        <v>25.8800000000005</v>
      </c>
      <c r="BJ183" s="12">
        <f>IFERROR(VLOOKUP(BI183,'CRUCE OPORTUNIDADES'!$C$10:$D$109,2,FALSE),"")</f>
        <v/>
      </c>
    </row>
    <row r="184">
      <c r="N184" s="12">
        <f>IF(N185&lt;&gt;""," -O","")</f>
        <v/>
      </c>
      <c r="P184" s="12">
        <f>IF(P185&lt;&gt;""," -O","")</f>
        <v/>
      </c>
      <c r="R184" s="12">
        <f>IF(R185&lt;&gt;""," -O","")</f>
        <v/>
      </c>
      <c r="T184" s="12">
        <f>IF(T185&lt;&gt;""," -O","")</f>
        <v/>
      </c>
      <c r="V184" s="12">
        <f>IF(V185&lt;&gt;""," -O","")</f>
        <v/>
      </c>
      <c r="X184" s="12">
        <f>IF(X185&lt;&gt;""," -O","")</f>
        <v/>
      </c>
      <c r="Z184" s="12">
        <f>IF(Z185&lt;&gt;""," -O","")</f>
        <v/>
      </c>
      <c r="AB184" s="12">
        <f>IF(AB185&lt;&gt;""," -O","")</f>
        <v/>
      </c>
      <c r="AD184" s="12">
        <f>IF(AD185&lt;&gt;""," -O","")</f>
        <v/>
      </c>
      <c r="AF184" s="12">
        <f>IF(AF185&lt;&gt;""," -O","")</f>
        <v/>
      </c>
      <c r="AH184" s="12">
        <f>IF(AH185&lt;&gt;""," -O","")</f>
        <v/>
      </c>
      <c r="AJ184" s="12">
        <f>IF(AJ185&lt;&gt;""," -O","")</f>
        <v/>
      </c>
      <c r="AL184" s="12">
        <f>IF(AL185&lt;&gt;""," -O","")</f>
        <v/>
      </c>
      <c r="AN184" s="12">
        <f>IF(AN185&lt;&gt;""," -O","")</f>
        <v/>
      </c>
      <c r="AP184" s="12">
        <f>IF(AP185&lt;&gt;""," -O","")</f>
        <v/>
      </c>
      <c r="AR184" s="12">
        <f>IF(AR185&lt;&gt;""," -O","")</f>
        <v/>
      </c>
      <c r="AT184" s="12">
        <f>IF(AT185&lt;&gt;""," -O","")</f>
        <v/>
      </c>
      <c r="AV184" s="12">
        <f>IF(AV185&lt;&gt;""," -O","")</f>
        <v/>
      </c>
      <c r="AX184" s="12">
        <f>IF(AX185&lt;&gt;""," -O","")</f>
        <v/>
      </c>
      <c r="AZ184" s="12">
        <f>IF(AZ185&lt;&gt;""," -O","")</f>
        <v/>
      </c>
      <c r="BB184" s="12">
        <f>IF(BB185&lt;&gt;""," -O","")</f>
        <v/>
      </c>
      <c r="BD184" s="12">
        <f>IF(BD185&lt;&gt;""," -O","")</f>
        <v/>
      </c>
      <c r="BF184" s="12">
        <f>IF(BF185&lt;&gt;""," -O","")</f>
        <v/>
      </c>
      <c r="BH184" s="12">
        <f>IF(BH185&lt;&gt;""," -O","")</f>
        <v/>
      </c>
      <c r="BJ184" s="12">
        <f>IF(BJ185&lt;&gt;""," -O","")</f>
        <v/>
      </c>
    </row>
    <row r="185">
      <c r="M185" s="12" t="n">
        <v>1.89</v>
      </c>
      <c r="N185" s="12">
        <f>IFERROR(VLOOKUP(M185,'CRUCE OPORTUNIDADES'!$C$10:$D$109,2,FALSE),"")</f>
        <v/>
      </c>
      <c r="O185" s="12" t="n">
        <v>2.89000000000002</v>
      </c>
      <c r="P185" s="12">
        <f>IFERROR(VLOOKUP(O185,'CRUCE OPORTUNIDADES'!$C$10:$D$109,2,FALSE),"")</f>
        <v/>
      </c>
      <c r="Q185" s="12" t="n">
        <v>3.89000000000004</v>
      </c>
      <c r="R185" s="12">
        <f>IFERROR(VLOOKUP(Q185,'CRUCE OPORTUNIDADES'!$C$10:$D$109,2,FALSE),"")</f>
        <v/>
      </c>
      <c r="S185" s="12" t="n">
        <v>4.89000000000006</v>
      </c>
      <c r="T185" s="12">
        <f>IFERROR(VLOOKUP(S185,'CRUCE OPORTUNIDADES'!$C$10:$D$109,2,FALSE),"")</f>
        <v/>
      </c>
      <c r="U185" s="12" t="n">
        <v>5.89000000000008</v>
      </c>
      <c r="V185" s="12">
        <f>IFERROR(VLOOKUP(U185,'CRUCE OPORTUNIDADES'!$C$10:$D$109,2,FALSE),"")</f>
        <v/>
      </c>
      <c r="W185" s="12" t="n">
        <v>6.8900000000001</v>
      </c>
      <c r="X185" s="12">
        <f>IFERROR(VLOOKUP(W185,'CRUCE OPORTUNIDADES'!$C$10:$D$109,2,FALSE),"")</f>
        <v/>
      </c>
      <c r="Y185" s="12" t="n">
        <v>7.89000000000012</v>
      </c>
      <c r="Z185" s="12">
        <f>IFERROR(VLOOKUP(Y185,'CRUCE OPORTUNIDADES'!$C$10:$D$109,2,FALSE),"")</f>
        <v/>
      </c>
      <c r="AA185" s="12" t="n">
        <v>8.890000000000139</v>
      </c>
      <c r="AB185" s="12">
        <f>IFERROR(VLOOKUP(AA185,'CRUCE OPORTUNIDADES'!$C$10:$D$109,2,FALSE),"")</f>
        <v/>
      </c>
      <c r="AC185" s="12" t="n">
        <v>9.89000000000016</v>
      </c>
      <c r="AD185" s="12">
        <f>IFERROR(VLOOKUP(AC185,'CRUCE OPORTUNIDADES'!$C$10:$D$109,2,FALSE),"")</f>
        <v/>
      </c>
      <c r="AE185" s="12" t="n">
        <v>10.8900000000002</v>
      </c>
      <c r="AF185" s="12">
        <f>IFERROR(VLOOKUP(AE185,'CRUCE OPORTUNIDADES'!$C$10:$D$109,2,FALSE),"")</f>
        <v/>
      </c>
      <c r="AG185" s="12" t="n">
        <v>11.8900000000002</v>
      </c>
      <c r="AH185" s="12">
        <f>IFERROR(VLOOKUP(AG185,'CRUCE OPORTUNIDADES'!$C$10:$D$109,2,FALSE),"")</f>
        <v/>
      </c>
      <c r="AI185" s="12" t="n">
        <v>12.8900000000002</v>
      </c>
      <c r="AJ185" s="12">
        <f>IFERROR(VLOOKUP(AI185,'CRUCE OPORTUNIDADES'!$C$10:$D$109,2,FALSE),"")</f>
        <v/>
      </c>
      <c r="AK185" s="12" t="n">
        <v>13.8900000000002</v>
      </c>
      <c r="AL185" s="12">
        <f>IFERROR(VLOOKUP(AK185,'CRUCE OPORTUNIDADES'!$C$10:$D$109,2,FALSE),"")</f>
        <v/>
      </c>
      <c r="AM185" s="12" t="n">
        <v>14.8900000000003</v>
      </c>
      <c r="AN185" s="12">
        <f>IFERROR(VLOOKUP(AM185,'CRUCE OPORTUNIDADES'!$C$10:$D$109,2,FALSE),"")</f>
        <v/>
      </c>
      <c r="AO185" s="12" t="n">
        <v>15.8900000000003</v>
      </c>
      <c r="AP185" s="12">
        <f>IFERROR(VLOOKUP(AO185,'CRUCE OPORTUNIDADES'!$C$10:$D$109,2,FALSE),"")</f>
        <v/>
      </c>
      <c r="AQ185" s="12" t="n">
        <v>16.8900000000003</v>
      </c>
      <c r="AR185" s="12">
        <f>IFERROR(VLOOKUP(AQ185,'CRUCE OPORTUNIDADES'!$C$10:$D$109,2,FALSE),"")</f>
        <v/>
      </c>
      <c r="AS185" s="12" t="n">
        <v>17.8900000000003</v>
      </c>
      <c r="AT185" s="12">
        <f>IFERROR(VLOOKUP(AS185,'CRUCE OPORTUNIDADES'!$C$10:$D$109,2,FALSE),"")</f>
        <v/>
      </c>
      <c r="AU185" s="12" t="n">
        <v>18.8900000000003</v>
      </c>
      <c r="AV185" s="12">
        <f>IFERROR(VLOOKUP(AU185,'CRUCE OPORTUNIDADES'!$C$10:$D$109,2,FALSE),"")</f>
        <v/>
      </c>
      <c r="AW185" s="12" t="n">
        <v>19.8900000000004</v>
      </c>
      <c r="AX185" s="12">
        <f>IFERROR(VLOOKUP(AW185,'CRUCE OPORTUNIDADES'!$C$10:$D$109,2,FALSE),"")</f>
        <v/>
      </c>
      <c r="AY185" s="12" t="n">
        <v>20.8900000000004</v>
      </c>
      <c r="AZ185" s="12">
        <f>IFERROR(VLOOKUP(AY185,'CRUCE OPORTUNIDADES'!$C$10:$D$109,2,FALSE),"")</f>
        <v/>
      </c>
      <c r="BA185" s="12" t="n">
        <v>21.8900000000004</v>
      </c>
      <c r="BB185" s="12">
        <f>IFERROR(VLOOKUP(BA185,'CRUCE OPORTUNIDADES'!$C$10:$D$109,2,FALSE),"")</f>
        <v/>
      </c>
      <c r="BC185" s="12" t="n">
        <v>22.8900000000004</v>
      </c>
      <c r="BD185" s="12">
        <f>IFERROR(VLOOKUP(BC185,'CRUCE OPORTUNIDADES'!$C$10:$D$109,2,FALSE),"")</f>
        <v/>
      </c>
      <c r="BE185" s="12" t="n">
        <v>23.8900000000004</v>
      </c>
      <c r="BF185" s="12">
        <f>IFERROR(VLOOKUP(BE185,'CRUCE OPORTUNIDADES'!$C$10:$D$109,2,FALSE),"")</f>
        <v/>
      </c>
      <c r="BG185" s="12" t="n">
        <v>24.8900000000005</v>
      </c>
      <c r="BH185" s="12">
        <f>IFERROR(VLOOKUP(BG185,'CRUCE OPORTUNIDADES'!$C$10:$D$109,2,FALSE),"")</f>
        <v/>
      </c>
      <c r="BI185" s="12" t="n">
        <v>25.8900000000005</v>
      </c>
      <c r="BJ185" s="12">
        <f>IFERROR(VLOOKUP(BI185,'CRUCE OPORTUNIDADES'!$C$10:$D$109,2,FALSE),"")</f>
        <v/>
      </c>
    </row>
    <row r="186">
      <c r="N186" s="12">
        <f>IF(N187&lt;&gt;""," -O","")</f>
        <v/>
      </c>
      <c r="P186" s="12">
        <f>IF(P187&lt;&gt;""," -O","")</f>
        <v/>
      </c>
      <c r="R186" s="12">
        <f>IF(R187&lt;&gt;""," -O","")</f>
        <v/>
      </c>
      <c r="T186" s="12">
        <f>IF(T187&lt;&gt;""," -O","")</f>
        <v/>
      </c>
      <c r="V186" s="12">
        <f>IF(V187&lt;&gt;""," -O","")</f>
        <v/>
      </c>
      <c r="X186" s="12">
        <f>IF(X187&lt;&gt;""," -O","")</f>
        <v/>
      </c>
      <c r="Z186" s="12">
        <f>IF(Z187&lt;&gt;""," -O","")</f>
        <v/>
      </c>
      <c r="AB186" s="12">
        <f>IF(AB187&lt;&gt;""," -O","")</f>
        <v/>
      </c>
      <c r="AD186" s="12">
        <f>IF(AD187&lt;&gt;""," -O","")</f>
        <v/>
      </c>
      <c r="AF186" s="12">
        <f>IF(AF187&lt;&gt;""," -O","")</f>
        <v/>
      </c>
      <c r="AH186" s="12">
        <f>IF(AH187&lt;&gt;""," -O","")</f>
        <v/>
      </c>
      <c r="AJ186" s="12">
        <f>IF(AJ187&lt;&gt;""," -O","")</f>
        <v/>
      </c>
      <c r="AL186" s="12">
        <f>IF(AL187&lt;&gt;""," -O","")</f>
        <v/>
      </c>
      <c r="AN186" s="12">
        <f>IF(AN187&lt;&gt;""," -O","")</f>
        <v/>
      </c>
      <c r="AP186" s="12">
        <f>IF(AP187&lt;&gt;""," -O","")</f>
        <v/>
      </c>
      <c r="AR186" s="12">
        <f>IF(AR187&lt;&gt;""," -O","")</f>
        <v/>
      </c>
      <c r="AT186" s="12">
        <f>IF(AT187&lt;&gt;""," -O","")</f>
        <v/>
      </c>
      <c r="AV186" s="12">
        <f>IF(AV187&lt;&gt;""," -O","")</f>
        <v/>
      </c>
      <c r="AX186" s="12">
        <f>IF(AX187&lt;&gt;""," -O","")</f>
        <v/>
      </c>
      <c r="AZ186" s="12">
        <f>IF(AZ187&lt;&gt;""," -O","")</f>
        <v/>
      </c>
      <c r="BB186" s="12">
        <f>IF(BB187&lt;&gt;""," -O","")</f>
        <v/>
      </c>
      <c r="BD186" s="12">
        <f>IF(BD187&lt;&gt;""," -O","")</f>
        <v/>
      </c>
      <c r="BF186" s="12">
        <f>IF(BF187&lt;&gt;""," -O","")</f>
        <v/>
      </c>
      <c r="BH186" s="12">
        <f>IF(BH187&lt;&gt;""," -O","")</f>
        <v/>
      </c>
      <c r="BJ186" s="12">
        <f>IF(BJ187&lt;&gt;""," -O","")</f>
        <v/>
      </c>
    </row>
    <row r="187">
      <c r="M187" s="12" t="n">
        <v>1.9</v>
      </c>
      <c r="N187" s="12">
        <f>IFERROR(VLOOKUP(M187,'CRUCE OPORTUNIDADES'!$C$10:$D$109,2,FALSE),"")</f>
        <v/>
      </c>
      <c r="O187" s="12" t="n">
        <v>2.90000000000002</v>
      </c>
      <c r="P187" s="12">
        <f>IFERROR(VLOOKUP(O187,'CRUCE OPORTUNIDADES'!$C$10:$D$109,2,FALSE),"")</f>
        <v/>
      </c>
      <c r="Q187" s="12" t="n">
        <v>3.90000000000004</v>
      </c>
      <c r="R187" s="12">
        <f>IFERROR(VLOOKUP(Q187,'CRUCE OPORTUNIDADES'!$C$10:$D$109,2,FALSE),"")</f>
        <v/>
      </c>
      <c r="S187" s="12" t="n">
        <v>4.90000000000006</v>
      </c>
      <c r="T187" s="12">
        <f>IFERROR(VLOOKUP(S187,'CRUCE OPORTUNIDADES'!$C$10:$D$109,2,FALSE),"")</f>
        <v/>
      </c>
      <c r="U187" s="12" t="n">
        <v>5.90000000000008</v>
      </c>
      <c r="V187" s="12">
        <f>IFERROR(VLOOKUP(U187,'CRUCE OPORTUNIDADES'!$C$10:$D$109,2,FALSE),"")</f>
        <v/>
      </c>
      <c r="W187" s="12" t="n">
        <v>6.9000000000001</v>
      </c>
      <c r="X187" s="12">
        <f>IFERROR(VLOOKUP(W187,'CRUCE OPORTUNIDADES'!$C$10:$D$109,2,FALSE),"")</f>
        <v/>
      </c>
      <c r="Y187" s="12" t="n">
        <v>7.90000000000012</v>
      </c>
      <c r="Z187" s="12">
        <f>IFERROR(VLOOKUP(Y187,'CRUCE OPORTUNIDADES'!$C$10:$D$109,2,FALSE),"")</f>
        <v/>
      </c>
      <c r="AA187" s="12" t="n">
        <v>8.900000000000141</v>
      </c>
      <c r="AB187" s="12">
        <f>IFERROR(VLOOKUP(AA187,'CRUCE OPORTUNIDADES'!$C$10:$D$109,2,FALSE),"")</f>
        <v/>
      </c>
      <c r="AC187" s="12" t="n">
        <v>9.90000000000016</v>
      </c>
      <c r="AD187" s="12">
        <f>IFERROR(VLOOKUP(AC187,'CRUCE OPORTUNIDADES'!$C$10:$D$109,2,FALSE),"")</f>
        <v/>
      </c>
      <c r="AE187" s="12" t="n">
        <v>10.9000000000002</v>
      </c>
      <c r="AF187" s="12">
        <f>IFERROR(VLOOKUP(AE187,'CRUCE OPORTUNIDADES'!$C$10:$D$109,2,FALSE),"")</f>
        <v/>
      </c>
      <c r="AG187" s="12" t="n">
        <v>11.9000000000002</v>
      </c>
      <c r="AH187" s="12">
        <f>IFERROR(VLOOKUP(AG187,'CRUCE OPORTUNIDADES'!$C$10:$D$109,2,FALSE),"")</f>
        <v/>
      </c>
      <c r="AI187" s="12" t="n">
        <v>12.9000000000002</v>
      </c>
      <c r="AJ187" s="12">
        <f>IFERROR(VLOOKUP(AI187,'CRUCE OPORTUNIDADES'!$C$10:$D$109,2,FALSE),"")</f>
        <v/>
      </c>
      <c r="AK187" s="12" t="n">
        <v>13.9000000000002</v>
      </c>
      <c r="AL187" s="12">
        <f>IFERROR(VLOOKUP(AK187,'CRUCE OPORTUNIDADES'!$C$10:$D$109,2,FALSE),"")</f>
        <v/>
      </c>
      <c r="AM187" s="12" t="n">
        <v>14.9000000000003</v>
      </c>
      <c r="AN187" s="12">
        <f>IFERROR(VLOOKUP(AM187,'CRUCE OPORTUNIDADES'!$C$10:$D$109,2,FALSE),"")</f>
        <v/>
      </c>
      <c r="AO187" s="12" t="n">
        <v>15.9000000000003</v>
      </c>
      <c r="AP187" s="12">
        <f>IFERROR(VLOOKUP(AO187,'CRUCE OPORTUNIDADES'!$C$10:$D$109,2,FALSE),"")</f>
        <v/>
      </c>
      <c r="AQ187" s="12" t="n">
        <v>16.9000000000003</v>
      </c>
      <c r="AR187" s="12">
        <f>IFERROR(VLOOKUP(AQ187,'CRUCE OPORTUNIDADES'!$C$10:$D$109,2,FALSE),"")</f>
        <v/>
      </c>
      <c r="AS187" s="12" t="n">
        <v>17.9000000000003</v>
      </c>
      <c r="AT187" s="12">
        <f>IFERROR(VLOOKUP(AS187,'CRUCE OPORTUNIDADES'!$C$10:$D$109,2,FALSE),"")</f>
        <v/>
      </c>
      <c r="AU187" s="12" t="n">
        <v>18.9000000000003</v>
      </c>
      <c r="AV187" s="12">
        <f>IFERROR(VLOOKUP(AU187,'CRUCE OPORTUNIDADES'!$C$10:$D$109,2,FALSE),"")</f>
        <v/>
      </c>
      <c r="AW187" s="12" t="n">
        <v>19.9000000000004</v>
      </c>
      <c r="AX187" s="12">
        <f>IFERROR(VLOOKUP(AW187,'CRUCE OPORTUNIDADES'!$C$10:$D$109,2,FALSE),"")</f>
        <v/>
      </c>
      <c r="AY187" s="12" t="n">
        <v>20.9000000000004</v>
      </c>
      <c r="AZ187" s="12">
        <f>IFERROR(VLOOKUP(AY187,'CRUCE OPORTUNIDADES'!$C$10:$D$109,2,FALSE),"")</f>
        <v/>
      </c>
      <c r="BA187" s="12" t="n">
        <v>21.9000000000004</v>
      </c>
      <c r="BB187" s="12">
        <f>IFERROR(VLOOKUP(BA187,'CRUCE OPORTUNIDADES'!$C$10:$D$109,2,FALSE),"")</f>
        <v/>
      </c>
      <c r="BC187" s="12" t="n">
        <v>22.9000000000004</v>
      </c>
      <c r="BD187" s="12">
        <f>IFERROR(VLOOKUP(BC187,'CRUCE OPORTUNIDADES'!$C$10:$D$109,2,FALSE),"")</f>
        <v/>
      </c>
      <c r="BE187" s="12" t="n">
        <v>23.9000000000004</v>
      </c>
      <c r="BF187" s="12">
        <f>IFERROR(VLOOKUP(BE187,'CRUCE OPORTUNIDADES'!$C$10:$D$109,2,FALSE),"")</f>
        <v/>
      </c>
      <c r="BG187" s="12" t="n">
        <v>24.9000000000005</v>
      </c>
      <c r="BH187" s="12">
        <f>IFERROR(VLOOKUP(BG187,'CRUCE OPORTUNIDADES'!$C$10:$D$109,2,FALSE),"")</f>
        <v/>
      </c>
      <c r="BI187" s="12" t="n">
        <v>25.9000000000005</v>
      </c>
      <c r="BJ187" s="12">
        <f>IFERROR(VLOOKUP(BI187,'CRUCE OPORTUNIDADES'!$C$10:$D$109,2,FALSE),"")</f>
        <v/>
      </c>
    </row>
    <row r="188">
      <c r="N188" s="12">
        <f>IF(N189&lt;&gt;""," -O","")</f>
        <v/>
      </c>
      <c r="P188" s="12">
        <f>IF(P189&lt;&gt;""," -O","")</f>
        <v/>
      </c>
      <c r="R188" s="12">
        <f>IF(R189&lt;&gt;""," -O","")</f>
        <v/>
      </c>
      <c r="T188" s="12">
        <f>IF(T189&lt;&gt;""," -O","")</f>
        <v/>
      </c>
      <c r="V188" s="12">
        <f>IF(V189&lt;&gt;""," -O","")</f>
        <v/>
      </c>
      <c r="X188" s="12">
        <f>IF(X189&lt;&gt;""," -O","")</f>
        <v/>
      </c>
      <c r="Z188" s="12">
        <f>IF(Z189&lt;&gt;""," -O","")</f>
        <v/>
      </c>
      <c r="AB188" s="12">
        <f>IF(AB189&lt;&gt;""," -O","")</f>
        <v/>
      </c>
      <c r="AD188" s="12">
        <f>IF(AD189&lt;&gt;""," -O","")</f>
        <v/>
      </c>
      <c r="AF188" s="12">
        <f>IF(AF189&lt;&gt;""," -O","")</f>
        <v/>
      </c>
      <c r="AH188" s="12">
        <f>IF(AH189&lt;&gt;""," -O","")</f>
        <v/>
      </c>
      <c r="AJ188" s="12">
        <f>IF(AJ189&lt;&gt;""," -O","")</f>
        <v/>
      </c>
      <c r="AL188" s="12">
        <f>IF(AL189&lt;&gt;""," -O","")</f>
        <v/>
      </c>
      <c r="AN188" s="12">
        <f>IF(AN189&lt;&gt;""," -O","")</f>
        <v/>
      </c>
      <c r="AP188" s="12">
        <f>IF(AP189&lt;&gt;""," -O","")</f>
        <v/>
      </c>
      <c r="AR188" s="12">
        <f>IF(AR189&lt;&gt;""," -O","")</f>
        <v/>
      </c>
      <c r="AT188" s="12">
        <f>IF(AT189&lt;&gt;""," -O","")</f>
        <v/>
      </c>
      <c r="AV188" s="12">
        <f>IF(AV189&lt;&gt;""," -O","")</f>
        <v/>
      </c>
      <c r="AX188" s="12">
        <f>IF(AX189&lt;&gt;""," -O","")</f>
        <v/>
      </c>
      <c r="AZ188" s="12">
        <f>IF(AZ189&lt;&gt;""," -O","")</f>
        <v/>
      </c>
      <c r="BB188" s="12">
        <f>IF(BB189&lt;&gt;""," -O","")</f>
        <v/>
      </c>
      <c r="BD188" s="12">
        <f>IF(BD189&lt;&gt;""," -O","")</f>
        <v/>
      </c>
      <c r="BF188" s="12">
        <f>IF(BF189&lt;&gt;""," -O","")</f>
        <v/>
      </c>
      <c r="BH188" s="12">
        <f>IF(BH189&lt;&gt;""," -O","")</f>
        <v/>
      </c>
      <c r="BJ188" s="12">
        <f>IF(BJ189&lt;&gt;""," -O","")</f>
        <v/>
      </c>
    </row>
    <row r="189">
      <c r="M189" s="12" t="n">
        <v>1.91</v>
      </c>
      <c r="N189" s="12">
        <f>IFERROR(VLOOKUP(M189,'CRUCE OPORTUNIDADES'!$C$10:$D$109,2,FALSE),"")</f>
        <v/>
      </c>
      <c r="O189" s="12" t="n">
        <v>2.91000000000002</v>
      </c>
      <c r="P189" s="12">
        <f>IFERROR(VLOOKUP(O189,'CRUCE OPORTUNIDADES'!$C$10:$D$109,2,FALSE),"")</f>
        <v/>
      </c>
      <c r="Q189" s="12" t="n">
        <v>3.91000000000004</v>
      </c>
      <c r="R189" s="12">
        <f>IFERROR(VLOOKUP(Q189,'CRUCE OPORTUNIDADES'!$C$10:$D$109,2,FALSE),"")</f>
        <v/>
      </c>
      <c r="S189" s="12" t="n">
        <v>4.91000000000006</v>
      </c>
      <c r="T189" s="12">
        <f>IFERROR(VLOOKUP(S189,'CRUCE OPORTUNIDADES'!$C$10:$D$109,2,FALSE),"")</f>
        <v/>
      </c>
      <c r="U189" s="12" t="n">
        <v>5.91000000000008</v>
      </c>
      <c r="V189" s="12">
        <f>IFERROR(VLOOKUP(U189,'CRUCE OPORTUNIDADES'!$C$10:$D$109,2,FALSE),"")</f>
        <v/>
      </c>
      <c r="W189" s="12" t="n">
        <v>6.9100000000001</v>
      </c>
      <c r="X189" s="12">
        <f>IFERROR(VLOOKUP(W189,'CRUCE OPORTUNIDADES'!$C$10:$D$109,2,FALSE),"")</f>
        <v/>
      </c>
      <c r="Y189" s="12" t="n">
        <v>7.91000000000012</v>
      </c>
      <c r="Z189" s="12">
        <f>IFERROR(VLOOKUP(Y189,'CRUCE OPORTUNIDADES'!$C$10:$D$109,2,FALSE),"")</f>
        <v/>
      </c>
      <c r="AA189" s="12" t="n">
        <v>8.91000000000014</v>
      </c>
      <c r="AB189" s="12">
        <f>IFERROR(VLOOKUP(AA189,'CRUCE OPORTUNIDADES'!$C$10:$D$109,2,FALSE),"")</f>
        <v/>
      </c>
      <c r="AC189" s="12" t="n">
        <v>9.91000000000016</v>
      </c>
      <c r="AD189" s="12">
        <f>IFERROR(VLOOKUP(AC189,'CRUCE OPORTUNIDADES'!$C$10:$D$109,2,FALSE),"")</f>
        <v/>
      </c>
      <c r="AE189" s="12" t="n">
        <v>10.9100000000002</v>
      </c>
      <c r="AF189" s="12">
        <f>IFERROR(VLOOKUP(AE189,'CRUCE OPORTUNIDADES'!$C$10:$D$109,2,FALSE),"")</f>
        <v/>
      </c>
      <c r="AG189" s="12" t="n">
        <v>11.9100000000002</v>
      </c>
      <c r="AH189" s="12">
        <f>IFERROR(VLOOKUP(AG189,'CRUCE OPORTUNIDADES'!$C$10:$D$109,2,FALSE),"")</f>
        <v/>
      </c>
      <c r="AI189" s="12" t="n">
        <v>12.9100000000002</v>
      </c>
      <c r="AJ189" s="12">
        <f>IFERROR(VLOOKUP(AI189,'CRUCE OPORTUNIDADES'!$C$10:$D$109,2,FALSE),"")</f>
        <v/>
      </c>
      <c r="AK189" s="12" t="n">
        <v>13.9100000000002</v>
      </c>
      <c r="AL189" s="12">
        <f>IFERROR(VLOOKUP(AK189,'CRUCE OPORTUNIDADES'!$C$10:$D$109,2,FALSE),"")</f>
        <v/>
      </c>
      <c r="AM189" s="12" t="n">
        <v>14.9100000000003</v>
      </c>
      <c r="AN189" s="12">
        <f>IFERROR(VLOOKUP(AM189,'CRUCE OPORTUNIDADES'!$C$10:$D$109,2,FALSE),"")</f>
        <v/>
      </c>
      <c r="AO189" s="12" t="n">
        <v>15.9100000000003</v>
      </c>
      <c r="AP189" s="12">
        <f>IFERROR(VLOOKUP(AO189,'CRUCE OPORTUNIDADES'!$C$10:$D$109,2,FALSE),"")</f>
        <v/>
      </c>
      <c r="AQ189" s="12" t="n">
        <v>16.9100000000003</v>
      </c>
      <c r="AR189" s="12">
        <f>IFERROR(VLOOKUP(AQ189,'CRUCE OPORTUNIDADES'!$C$10:$D$109,2,FALSE),"")</f>
        <v/>
      </c>
      <c r="AS189" s="12" t="n">
        <v>17.9100000000003</v>
      </c>
      <c r="AT189" s="12">
        <f>IFERROR(VLOOKUP(AS189,'CRUCE OPORTUNIDADES'!$C$10:$D$109,2,FALSE),"")</f>
        <v/>
      </c>
      <c r="AU189" s="12" t="n">
        <v>18.9100000000003</v>
      </c>
      <c r="AV189" s="12">
        <f>IFERROR(VLOOKUP(AU189,'CRUCE OPORTUNIDADES'!$C$10:$D$109,2,FALSE),"")</f>
        <v/>
      </c>
      <c r="AW189" s="12" t="n">
        <v>19.9100000000004</v>
      </c>
      <c r="AX189" s="12">
        <f>IFERROR(VLOOKUP(AW189,'CRUCE OPORTUNIDADES'!$C$10:$D$109,2,FALSE),"")</f>
        <v/>
      </c>
      <c r="AY189" s="12" t="n">
        <v>20.9100000000004</v>
      </c>
      <c r="AZ189" s="12">
        <f>IFERROR(VLOOKUP(AY189,'CRUCE OPORTUNIDADES'!$C$10:$D$109,2,FALSE),"")</f>
        <v/>
      </c>
      <c r="BA189" s="12" t="n">
        <v>21.9100000000004</v>
      </c>
      <c r="BB189" s="12">
        <f>IFERROR(VLOOKUP(BA189,'CRUCE OPORTUNIDADES'!$C$10:$D$109,2,FALSE),"")</f>
        <v/>
      </c>
      <c r="BC189" s="12" t="n">
        <v>22.9100000000004</v>
      </c>
      <c r="BD189" s="12">
        <f>IFERROR(VLOOKUP(BC189,'CRUCE OPORTUNIDADES'!$C$10:$D$109,2,FALSE),"")</f>
        <v/>
      </c>
      <c r="BE189" s="12" t="n">
        <v>23.9100000000004</v>
      </c>
      <c r="BF189" s="12">
        <f>IFERROR(VLOOKUP(BE189,'CRUCE OPORTUNIDADES'!$C$10:$D$109,2,FALSE),"")</f>
        <v/>
      </c>
      <c r="BG189" s="12" t="n">
        <v>24.9100000000005</v>
      </c>
      <c r="BH189" s="12">
        <f>IFERROR(VLOOKUP(BG189,'CRUCE OPORTUNIDADES'!$C$10:$D$109,2,FALSE),"")</f>
        <v/>
      </c>
      <c r="BI189" s="12" t="n">
        <v>25.9100000000005</v>
      </c>
      <c r="BJ189" s="12">
        <f>IFERROR(VLOOKUP(BI189,'CRUCE OPORTUNIDADES'!$C$10:$D$109,2,FALSE),"")</f>
        <v/>
      </c>
    </row>
    <row r="190">
      <c r="N190" s="12">
        <f>IF(N191&lt;&gt;""," -O","")</f>
        <v/>
      </c>
      <c r="P190" s="12">
        <f>IF(P191&lt;&gt;""," -O","")</f>
        <v/>
      </c>
      <c r="R190" s="12">
        <f>IF(R191&lt;&gt;""," -O","")</f>
        <v/>
      </c>
      <c r="T190" s="12">
        <f>IF(T191&lt;&gt;""," -O","")</f>
        <v/>
      </c>
      <c r="V190" s="12">
        <f>IF(V191&lt;&gt;""," -O","")</f>
        <v/>
      </c>
      <c r="X190" s="12">
        <f>IF(X191&lt;&gt;""," -O","")</f>
        <v/>
      </c>
      <c r="Z190" s="12">
        <f>IF(Z191&lt;&gt;""," -O","")</f>
        <v/>
      </c>
      <c r="AB190" s="12">
        <f>IF(AB191&lt;&gt;""," -O","")</f>
        <v/>
      </c>
      <c r="AD190" s="12">
        <f>IF(AD191&lt;&gt;""," -O","")</f>
        <v/>
      </c>
      <c r="AF190" s="12">
        <f>IF(AF191&lt;&gt;""," -O","")</f>
        <v/>
      </c>
      <c r="AH190" s="12">
        <f>IF(AH191&lt;&gt;""," -O","")</f>
        <v/>
      </c>
      <c r="AJ190" s="12">
        <f>IF(AJ191&lt;&gt;""," -O","")</f>
        <v/>
      </c>
      <c r="AL190" s="12">
        <f>IF(AL191&lt;&gt;""," -O","")</f>
        <v/>
      </c>
      <c r="AN190" s="12">
        <f>IF(AN191&lt;&gt;""," -O","")</f>
        <v/>
      </c>
      <c r="AP190" s="12">
        <f>IF(AP191&lt;&gt;""," -O","")</f>
        <v/>
      </c>
      <c r="AR190" s="12">
        <f>IF(AR191&lt;&gt;""," -O","")</f>
        <v/>
      </c>
      <c r="AT190" s="12">
        <f>IF(AT191&lt;&gt;""," -O","")</f>
        <v/>
      </c>
      <c r="AV190" s="12">
        <f>IF(AV191&lt;&gt;""," -O","")</f>
        <v/>
      </c>
      <c r="AX190" s="12">
        <f>IF(AX191&lt;&gt;""," -O","")</f>
        <v/>
      </c>
      <c r="AZ190" s="12">
        <f>IF(AZ191&lt;&gt;""," -O","")</f>
        <v/>
      </c>
      <c r="BB190" s="12">
        <f>IF(BB191&lt;&gt;""," -O","")</f>
        <v/>
      </c>
      <c r="BD190" s="12">
        <f>IF(BD191&lt;&gt;""," -O","")</f>
        <v/>
      </c>
      <c r="BF190" s="12">
        <f>IF(BF191&lt;&gt;""," -O","")</f>
        <v/>
      </c>
      <c r="BH190" s="12">
        <f>IF(BH191&lt;&gt;""," -O","")</f>
        <v/>
      </c>
      <c r="BJ190" s="12">
        <f>IF(BJ191&lt;&gt;""," -O","")</f>
        <v/>
      </c>
    </row>
    <row r="191">
      <c r="M191" s="12" t="n">
        <v>1.92</v>
      </c>
      <c r="N191" s="12">
        <f>IFERROR(VLOOKUP(M191,'CRUCE OPORTUNIDADES'!$C$10:$D$109,2,FALSE),"")</f>
        <v/>
      </c>
      <c r="O191" s="12" t="n">
        <v>2.92000000000002</v>
      </c>
      <c r="P191" s="12">
        <f>IFERROR(VLOOKUP(O191,'CRUCE OPORTUNIDADES'!$C$10:$D$109,2,FALSE),"")</f>
        <v/>
      </c>
      <c r="Q191" s="12" t="n">
        <v>3.92000000000004</v>
      </c>
      <c r="R191" s="12">
        <f>IFERROR(VLOOKUP(Q191,'CRUCE OPORTUNIDADES'!$C$10:$D$109,2,FALSE),"")</f>
        <v/>
      </c>
      <c r="S191" s="12" t="n">
        <v>4.92000000000006</v>
      </c>
      <c r="T191" s="12">
        <f>IFERROR(VLOOKUP(S191,'CRUCE OPORTUNIDADES'!$C$10:$D$109,2,FALSE),"")</f>
        <v/>
      </c>
      <c r="U191" s="12" t="n">
        <v>5.92000000000008</v>
      </c>
      <c r="V191" s="12">
        <f>IFERROR(VLOOKUP(U191,'CRUCE OPORTUNIDADES'!$C$10:$D$109,2,FALSE),"")</f>
        <v/>
      </c>
      <c r="W191" s="12" t="n">
        <v>6.9200000000001</v>
      </c>
      <c r="X191" s="12">
        <f>IFERROR(VLOOKUP(W191,'CRUCE OPORTUNIDADES'!$C$10:$D$109,2,FALSE),"")</f>
        <v/>
      </c>
      <c r="Y191" s="12" t="n">
        <v>7.92000000000012</v>
      </c>
      <c r="Z191" s="12">
        <f>IFERROR(VLOOKUP(Y191,'CRUCE OPORTUNIDADES'!$C$10:$D$109,2,FALSE),"")</f>
        <v/>
      </c>
      <c r="AA191" s="12" t="n">
        <v>8.92000000000014</v>
      </c>
      <c r="AB191" s="12">
        <f>IFERROR(VLOOKUP(AA191,'CRUCE OPORTUNIDADES'!$C$10:$D$109,2,FALSE),"")</f>
        <v/>
      </c>
      <c r="AC191" s="12" t="n">
        <v>9.92000000000016</v>
      </c>
      <c r="AD191" s="12">
        <f>IFERROR(VLOOKUP(AC191,'CRUCE OPORTUNIDADES'!$C$10:$D$109,2,FALSE),"")</f>
        <v/>
      </c>
      <c r="AE191" s="12" t="n">
        <v>10.9200000000002</v>
      </c>
      <c r="AF191" s="12">
        <f>IFERROR(VLOOKUP(AE191,'CRUCE OPORTUNIDADES'!$C$10:$D$109,2,FALSE),"")</f>
        <v/>
      </c>
      <c r="AG191" s="12" t="n">
        <v>11.9200000000002</v>
      </c>
      <c r="AH191" s="12">
        <f>IFERROR(VLOOKUP(AG191,'CRUCE OPORTUNIDADES'!$C$10:$D$109,2,FALSE),"")</f>
        <v/>
      </c>
      <c r="AI191" s="12" t="n">
        <v>12.9200000000002</v>
      </c>
      <c r="AJ191" s="12">
        <f>IFERROR(VLOOKUP(AI191,'CRUCE OPORTUNIDADES'!$C$10:$D$109,2,FALSE),"")</f>
        <v/>
      </c>
      <c r="AK191" s="12" t="n">
        <v>13.9200000000002</v>
      </c>
      <c r="AL191" s="12">
        <f>IFERROR(VLOOKUP(AK191,'CRUCE OPORTUNIDADES'!$C$10:$D$109,2,FALSE),"")</f>
        <v/>
      </c>
      <c r="AM191" s="12" t="n">
        <v>14.9200000000003</v>
      </c>
      <c r="AN191" s="12">
        <f>IFERROR(VLOOKUP(AM191,'CRUCE OPORTUNIDADES'!$C$10:$D$109,2,FALSE),"")</f>
        <v/>
      </c>
      <c r="AO191" s="12" t="n">
        <v>15.9200000000003</v>
      </c>
      <c r="AP191" s="12">
        <f>IFERROR(VLOOKUP(AO191,'CRUCE OPORTUNIDADES'!$C$10:$D$109,2,FALSE),"")</f>
        <v/>
      </c>
      <c r="AQ191" s="12" t="n">
        <v>16.9200000000003</v>
      </c>
      <c r="AR191" s="12">
        <f>IFERROR(VLOOKUP(AQ191,'CRUCE OPORTUNIDADES'!$C$10:$D$109,2,FALSE),"")</f>
        <v/>
      </c>
      <c r="AS191" s="12" t="n">
        <v>17.9200000000003</v>
      </c>
      <c r="AT191" s="12">
        <f>IFERROR(VLOOKUP(AS191,'CRUCE OPORTUNIDADES'!$C$10:$D$109,2,FALSE),"")</f>
        <v/>
      </c>
      <c r="AU191" s="12" t="n">
        <v>18.9200000000003</v>
      </c>
      <c r="AV191" s="12">
        <f>IFERROR(VLOOKUP(AU191,'CRUCE OPORTUNIDADES'!$C$10:$D$109,2,FALSE),"")</f>
        <v/>
      </c>
      <c r="AW191" s="12" t="n">
        <v>19.9200000000004</v>
      </c>
      <c r="AX191" s="12">
        <f>IFERROR(VLOOKUP(AW191,'CRUCE OPORTUNIDADES'!$C$10:$D$109,2,FALSE),"")</f>
        <v/>
      </c>
      <c r="AY191" s="12" t="n">
        <v>20.9200000000004</v>
      </c>
      <c r="AZ191" s="12">
        <f>IFERROR(VLOOKUP(AY191,'CRUCE OPORTUNIDADES'!$C$10:$D$109,2,FALSE),"")</f>
        <v/>
      </c>
      <c r="BA191" s="12" t="n">
        <v>21.9200000000004</v>
      </c>
      <c r="BB191" s="12">
        <f>IFERROR(VLOOKUP(BA191,'CRUCE OPORTUNIDADES'!$C$10:$D$109,2,FALSE),"")</f>
        <v/>
      </c>
      <c r="BC191" s="12" t="n">
        <v>22.9200000000004</v>
      </c>
      <c r="BD191" s="12">
        <f>IFERROR(VLOOKUP(BC191,'CRUCE OPORTUNIDADES'!$C$10:$D$109,2,FALSE),"")</f>
        <v/>
      </c>
      <c r="BE191" s="12" t="n">
        <v>23.9200000000004</v>
      </c>
      <c r="BF191" s="12">
        <f>IFERROR(VLOOKUP(BE191,'CRUCE OPORTUNIDADES'!$C$10:$D$109,2,FALSE),"")</f>
        <v/>
      </c>
      <c r="BG191" s="12" t="n">
        <v>24.9200000000005</v>
      </c>
      <c r="BH191" s="12">
        <f>IFERROR(VLOOKUP(BG191,'CRUCE OPORTUNIDADES'!$C$10:$D$109,2,FALSE),"")</f>
        <v/>
      </c>
      <c r="BI191" s="12" t="n">
        <v>25.9200000000005</v>
      </c>
      <c r="BJ191" s="12">
        <f>IFERROR(VLOOKUP(BI191,'CRUCE OPORTUNIDADES'!$C$10:$D$109,2,FALSE),"")</f>
        <v/>
      </c>
    </row>
    <row r="192">
      <c r="N192" s="12">
        <f>IF(N193&lt;&gt;""," -O","")</f>
        <v/>
      </c>
      <c r="P192" s="12">
        <f>IF(P193&lt;&gt;""," -O","")</f>
        <v/>
      </c>
      <c r="R192" s="12">
        <f>IF(R193&lt;&gt;""," -O","")</f>
        <v/>
      </c>
      <c r="T192" s="12">
        <f>IF(T193&lt;&gt;""," -O","")</f>
        <v/>
      </c>
      <c r="V192" s="12">
        <f>IF(V193&lt;&gt;""," -O","")</f>
        <v/>
      </c>
      <c r="X192" s="12">
        <f>IF(X193&lt;&gt;""," -O","")</f>
        <v/>
      </c>
      <c r="Z192" s="12">
        <f>IF(Z193&lt;&gt;""," -O","")</f>
        <v/>
      </c>
      <c r="AB192" s="12">
        <f>IF(AB193&lt;&gt;""," -O","")</f>
        <v/>
      </c>
      <c r="AD192" s="12">
        <f>IF(AD193&lt;&gt;""," -O","")</f>
        <v/>
      </c>
      <c r="AF192" s="12">
        <f>IF(AF193&lt;&gt;""," -O","")</f>
        <v/>
      </c>
      <c r="AH192" s="12">
        <f>IF(AH193&lt;&gt;""," -O","")</f>
        <v/>
      </c>
      <c r="AJ192" s="12">
        <f>IF(AJ193&lt;&gt;""," -O","")</f>
        <v/>
      </c>
      <c r="AL192" s="12">
        <f>IF(AL193&lt;&gt;""," -O","")</f>
        <v/>
      </c>
      <c r="AN192" s="12">
        <f>IF(AN193&lt;&gt;""," -O","")</f>
        <v/>
      </c>
      <c r="AP192" s="12">
        <f>IF(AP193&lt;&gt;""," -O","")</f>
        <v/>
      </c>
      <c r="AR192" s="12">
        <f>IF(AR193&lt;&gt;""," -O","")</f>
        <v/>
      </c>
      <c r="AT192" s="12">
        <f>IF(AT193&lt;&gt;""," -O","")</f>
        <v/>
      </c>
      <c r="AV192" s="12">
        <f>IF(AV193&lt;&gt;""," -O","")</f>
        <v/>
      </c>
      <c r="AX192" s="12">
        <f>IF(AX193&lt;&gt;""," -O","")</f>
        <v/>
      </c>
      <c r="AZ192" s="12">
        <f>IF(AZ193&lt;&gt;""," -O","")</f>
        <v/>
      </c>
      <c r="BB192" s="12">
        <f>IF(BB193&lt;&gt;""," -O","")</f>
        <v/>
      </c>
      <c r="BD192" s="12">
        <f>IF(BD193&lt;&gt;""," -O","")</f>
        <v/>
      </c>
      <c r="BF192" s="12">
        <f>IF(BF193&lt;&gt;""," -O","")</f>
        <v/>
      </c>
      <c r="BH192" s="12">
        <f>IF(BH193&lt;&gt;""," -O","")</f>
        <v/>
      </c>
      <c r="BJ192" s="12">
        <f>IF(BJ193&lt;&gt;""," -O","")</f>
        <v/>
      </c>
    </row>
    <row r="193">
      <c r="M193" s="12" t="n">
        <v>1.93</v>
      </c>
      <c r="N193" s="12">
        <f>IFERROR(VLOOKUP(M193,'CRUCE OPORTUNIDADES'!$C$10:$D$109,2,FALSE),"")</f>
        <v/>
      </c>
      <c r="O193" s="12" t="n">
        <v>2.93000000000002</v>
      </c>
      <c r="P193" s="12">
        <f>IFERROR(VLOOKUP(O193,'CRUCE OPORTUNIDADES'!$C$10:$D$109,2,FALSE),"")</f>
        <v/>
      </c>
      <c r="Q193" s="12" t="n">
        <v>3.93000000000004</v>
      </c>
      <c r="R193" s="12">
        <f>IFERROR(VLOOKUP(Q193,'CRUCE OPORTUNIDADES'!$C$10:$D$109,2,FALSE),"")</f>
        <v/>
      </c>
      <c r="S193" s="12" t="n">
        <v>4.93000000000006</v>
      </c>
      <c r="T193" s="12">
        <f>IFERROR(VLOOKUP(S193,'CRUCE OPORTUNIDADES'!$C$10:$D$109,2,FALSE),"")</f>
        <v/>
      </c>
      <c r="U193" s="12" t="n">
        <v>5.93000000000008</v>
      </c>
      <c r="V193" s="12">
        <f>IFERROR(VLOOKUP(U193,'CRUCE OPORTUNIDADES'!$C$10:$D$109,2,FALSE),"")</f>
        <v/>
      </c>
      <c r="W193" s="12" t="n">
        <v>6.9300000000001</v>
      </c>
      <c r="X193" s="12">
        <f>IFERROR(VLOOKUP(W193,'CRUCE OPORTUNIDADES'!$C$10:$D$109,2,FALSE),"")</f>
        <v/>
      </c>
      <c r="Y193" s="12" t="n">
        <v>7.93000000000012</v>
      </c>
      <c r="Z193" s="12">
        <f>IFERROR(VLOOKUP(Y193,'CRUCE OPORTUNIDADES'!$C$10:$D$109,2,FALSE),"")</f>
        <v/>
      </c>
      <c r="AA193" s="12" t="n">
        <v>8.93000000000014</v>
      </c>
      <c r="AB193" s="12">
        <f>IFERROR(VLOOKUP(AA193,'CRUCE OPORTUNIDADES'!$C$10:$D$109,2,FALSE),"")</f>
        <v/>
      </c>
      <c r="AC193" s="12" t="n">
        <v>9.93000000000016</v>
      </c>
      <c r="AD193" s="12">
        <f>IFERROR(VLOOKUP(AC193,'CRUCE OPORTUNIDADES'!$C$10:$D$109,2,FALSE),"")</f>
        <v/>
      </c>
      <c r="AE193" s="12" t="n">
        <v>10.9300000000002</v>
      </c>
      <c r="AF193" s="12">
        <f>IFERROR(VLOOKUP(AE193,'CRUCE OPORTUNIDADES'!$C$10:$D$109,2,FALSE),"")</f>
        <v/>
      </c>
      <c r="AG193" s="12" t="n">
        <v>11.9300000000002</v>
      </c>
      <c r="AH193" s="12">
        <f>IFERROR(VLOOKUP(AG193,'CRUCE OPORTUNIDADES'!$C$10:$D$109,2,FALSE),"")</f>
        <v/>
      </c>
      <c r="AI193" s="12" t="n">
        <v>12.9300000000002</v>
      </c>
      <c r="AJ193" s="12">
        <f>IFERROR(VLOOKUP(AI193,'CRUCE OPORTUNIDADES'!$C$10:$D$109,2,FALSE),"")</f>
        <v/>
      </c>
      <c r="AK193" s="12" t="n">
        <v>13.9300000000002</v>
      </c>
      <c r="AL193" s="12">
        <f>IFERROR(VLOOKUP(AK193,'CRUCE OPORTUNIDADES'!$C$10:$D$109,2,FALSE),"")</f>
        <v/>
      </c>
      <c r="AM193" s="12" t="n">
        <v>14.9300000000003</v>
      </c>
      <c r="AN193" s="12">
        <f>IFERROR(VLOOKUP(AM193,'CRUCE OPORTUNIDADES'!$C$10:$D$109,2,FALSE),"")</f>
        <v/>
      </c>
      <c r="AO193" s="12" t="n">
        <v>15.9300000000003</v>
      </c>
      <c r="AP193" s="12">
        <f>IFERROR(VLOOKUP(AO193,'CRUCE OPORTUNIDADES'!$C$10:$D$109,2,FALSE),"")</f>
        <v/>
      </c>
      <c r="AQ193" s="12" t="n">
        <v>16.9300000000003</v>
      </c>
      <c r="AR193" s="12">
        <f>IFERROR(VLOOKUP(AQ193,'CRUCE OPORTUNIDADES'!$C$10:$D$109,2,FALSE),"")</f>
        <v/>
      </c>
      <c r="AS193" s="12" t="n">
        <v>17.9300000000003</v>
      </c>
      <c r="AT193" s="12">
        <f>IFERROR(VLOOKUP(AS193,'CRUCE OPORTUNIDADES'!$C$10:$D$109,2,FALSE),"")</f>
        <v/>
      </c>
      <c r="AU193" s="12" t="n">
        <v>18.9300000000003</v>
      </c>
      <c r="AV193" s="12">
        <f>IFERROR(VLOOKUP(AU193,'CRUCE OPORTUNIDADES'!$C$10:$D$109,2,FALSE),"")</f>
        <v/>
      </c>
      <c r="AW193" s="12" t="n">
        <v>19.9300000000004</v>
      </c>
      <c r="AX193" s="12">
        <f>IFERROR(VLOOKUP(AW193,'CRUCE OPORTUNIDADES'!$C$10:$D$109,2,FALSE),"")</f>
        <v/>
      </c>
      <c r="AY193" s="12" t="n">
        <v>20.9300000000004</v>
      </c>
      <c r="AZ193" s="12">
        <f>IFERROR(VLOOKUP(AY193,'CRUCE OPORTUNIDADES'!$C$10:$D$109,2,FALSE),"")</f>
        <v/>
      </c>
      <c r="BA193" s="12" t="n">
        <v>21.9300000000004</v>
      </c>
      <c r="BB193" s="12">
        <f>IFERROR(VLOOKUP(BA193,'CRUCE OPORTUNIDADES'!$C$10:$D$109,2,FALSE),"")</f>
        <v/>
      </c>
      <c r="BC193" s="12" t="n">
        <v>22.9300000000004</v>
      </c>
      <c r="BD193" s="12">
        <f>IFERROR(VLOOKUP(BC193,'CRUCE OPORTUNIDADES'!$C$10:$D$109,2,FALSE),"")</f>
        <v/>
      </c>
      <c r="BE193" s="12" t="n">
        <v>23.9300000000004</v>
      </c>
      <c r="BF193" s="12">
        <f>IFERROR(VLOOKUP(BE193,'CRUCE OPORTUNIDADES'!$C$10:$D$109,2,FALSE),"")</f>
        <v/>
      </c>
      <c r="BG193" s="12" t="n">
        <v>24.9300000000005</v>
      </c>
      <c r="BH193" s="12">
        <f>IFERROR(VLOOKUP(BG193,'CRUCE OPORTUNIDADES'!$C$10:$D$109,2,FALSE),"")</f>
        <v/>
      </c>
      <c r="BI193" s="12" t="n">
        <v>25.9300000000005</v>
      </c>
      <c r="BJ193" s="12">
        <f>IFERROR(VLOOKUP(BI193,'CRUCE OPORTUNIDADES'!$C$10:$D$109,2,FALSE),"")</f>
        <v/>
      </c>
    </row>
    <row r="194">
      <c r="N194" s="12">
        <f>IF(N195&lt;&gt;""," -O","")</f>
        <v/>
      </c>
      <c r="P194" s="12">
        <f>IF(P195&lt;&gt;""," -O","")</f>
        <v/>
      </c>
      <c r="R194" s="12">
        <f>IF(R195&lt;&gt;""," -O","")</f>
        <v/>
      </c>
      <c r="T194" s="12">
        <f>IF(T195&lt;&gt;""," -O","")</f>
        <v/>
      </c>
      <c r="V194" s="12">
        <f>IF(V195&lt;&gt;""," -O","")</f>
        <v/>
      </c>
      <c r="X194" s="12">
        <f>IF(X195&lt;&gt;""," -O","")</f>
        <v/>
      </c>
      <c r="Z194" s="12">
        <f>IF(Z195&lt;&gt;""," -O","")</f>
        <v/>
      </c>
      <c r="AB194" s="12">
        <f>IF(AB195&lt;&gt;""," -O","")</f>
        <v/>
      </c>
      <c r="AD194" s="12">
        <f>IF(AD195&lt;&gt;""," -O","")</f>
        <v/>
      </c>
      <c r="AF194" s="12">
        <f>IF(AF195&lt;&gt;""," -O","")</f>
        <v/>
      </c>
      <c r="AH194" s="12">
        <f>IF(AH195&lt;&gt;""," -O","")</f>
        <v/>
      </c>
      <c r="AJ194" s="12">
        <f>IF(AJ195&lt;&gt;""," -O","")</f>
        <v/>
      </c>
      <c r="AL194" s="12">
        <f>IF(AL195&lt;&gt;""," -O","")</f>
        <v/>
      </c>
      <c r="AN194" s="12">
        <f>IF(AN195&lt;&gt;""," -O","")</f>
        <v/>
      </c>
      <c r="AP194" s="12">
        <f>IF(AP195&lt;&gt;""," -O","")</f>
        <v/>
      </c>
      <c r="AR194" s="12">
        <f>IF(AR195&lt;&gt;""," -O","")</f>
        <v/>
      </c>
      <c r="AT194" s="12">
        <f>IF(AT195&lt;&gt;""," -O","")</f>
        <v/>
      </c>
      <c r="AV194" s="12">
        <f>IF(AV195&lt;&gt;""," -O","")</f>
        <v/>
      </c>
      <c r="AX194" s="12">
        <f>IF(AX195&lt;&gt;""," -O","")</f>
        <v/>
      </c>
      <c r="AZ194" s="12">
        <f>IF(AZ195&lt;&gt;""," -O","")</f>
        <v/>
      </c>
      <c r="BB194" s="12">
        <f>IF(BB195&lt;&gt;""," -O","")</f>
        <v/>
      </c>
      <c r="BD194" s="12">
        <f>IF(BD195&lt;&gt;""," -O","")</f>
        <v/>
      </c>
      <c r="BF194" s="12">
        <f>IF(BF195&lt;&gt;""," -O","")</f>
        <v/>
      </c>
      <c r="BH194" s="12">
        <f>IF(BH195&lt;&gt;""," -O","")</f>
        <v/>
      </c>
      <c r="BJ194" s="12">
        <f>IF(BJ195&lt;&gt;""," -O","")</f>
        <v/>
      </c>
    </row>
    <row r="195">
      <c r="M195" s="12" t="n">
        <v>1.94</v>
      </c>
      <c r="N195" s="12">
        <f>IFERROR(VLOOKUP(M195,'CRUCE OPORTUNIDADES'!$C$10:$D$109,2,FALSE),"")</f>
        <v/>
      </c>
      <c r="O195" s="12" t="n">
        <v>2.94000000000002</v>
      </c>
      <c r="P195" s="12">
        <f>IFERROR(VLOOKUP(O195,'CRUCE OPORTUNIDADES'!$C$10:$D$109,2,FALSE),"")</f>
        <v/>
      </c>
      <c r="Q195" s="12" t="n">
        <v>3.94000000000004</v>
      </c>
      <c r="R195" s="12">
        <f>IFERROR(VLOOKUP(Q195,'CRUCE OPORTUNIDADES'!$C$10:$D$109,2,FALSE),"")</f>
        <v/>
      </c>
      <c r="S195" s="12" t="n">
        <v>4.94000000000006</v>
      </c>
      <c r="T195" s="12">
        <f>IFERROR(VLOOKUP(S195,'CRUCE OPORTUNIDADES'!$C$10:$D$109,2,FALSE),"")</f>
        <v/>
      </c>
      <c r="U195" s="12" t="n">
        <v>5.94000000000008</v>
      </c>
      <c r="V195" s="12">
        <f>IFERROR(VLOOKUP(U195,'CRUCE OPORTUNIDADES'!$C$10:$D$109,2,FALSE),"")</f>
        <v/>
      </c>
      <c r="W195" s="12" t="n">
        <v>6.9400000000001</v>
      </c>
      <c r="X195" s="12">
        <f>IFERROR(VLOOKUP(W195,'CRUCE OPORTUNIDADES'!$C$10:$D$109,2,FALSE),"")</f>
        <v/>
      </c>
      <c r="Y195" s="12" t="n">
        <v>7.94000000000012</v>
      </c>
      <c r="Z195" s="12">
        <f>IFERROR(VLOOKUP(Y195,'CRUCE OPORTUNIDADES'!$C$10:$D$109,2,FALSE),"")</f>
        <v/>
      </c>
      <c r="AA195" s="12" t="n">
        <v>8.94000000000014</v>
      </c>
      <c r="AB195" s="12">
        <f>IFERROR(VLOOKUP(AA195,'CRUCE OPORTUNIDADES'!$C$10:$D$109,2,FALSE),"")</f>
        <v/>
      </c>
      <c r="AC195" s="12" t="n">
        <v>9.940000000000159</v>
      </c>
      <c r="AD195" s="12">
        <f>IFERROR(VLOOKUP(AC195,'CRUCE OPORTUNIDADES'!$C$10:$D$109,2,FALSE),"")</f>
        <v/>
      </c>
      <c r="AE195" s="12" t="n">
        <v>10.9400000000002</v>
      </c>
      <c r="AF195" s="12">
        <f>IFERROR(VLOOKUP(AE195,'CRUCE OPORTUNIDADES'!$C$10:$D$109,2,FALSE),"")</f>
        <v/>
      </c>
      <c r="AG195" s="12" t="n">
        <v>11.9400000000002</v>
      </c>
      <c r="AH195" s="12">
        <f>IFERROR(VLOOKUP(AG195,'CRUCE OPORTUNIDADES'!$C$10:$D$109,2,FALSE),"")</f>
        <v/>
      </c>
      <c r="AI195" s="12" t="n">
        <v>12.9400000000002</v>
      </c>
      <c r="AJ195" s="12">
        <f>IFERROR(VLOOKUP(AI195,'CRUCE OPORTUNIDADES'!$C$10:$D$109,2,FALSE),"")</f>
        <v/>
      </c>
      <c r="AK195" s="12" t="n">
        <v>13.9400000000002</v>
      </c>
      <c r="AL195" s="12">
        <f>IFERROR(VLOOKUP(AK195,'CRUCE OPORTUNIDADES'!$C$10:$D$109,2,FALSE),"")</f>
        <v/>
      </c>
      <c r="AM195" s="12" t="n">
        <v>14.9400000000003</v>
      </c>
      <c r="AN195" s="12">
        <f>IFERROR(VLOOKUP(AM195,'CRUCE OPORTUNIDADES'!$C$10:$D$109,2,FALSE),"")</f>
        <v/>
      </c>
      <c r="AO195" s="12" t="n">
        <v>15.9400000000003</v>
      </c>
      <c r="AP195" s="12">
        <f>IFERROR(VLOOKUP(AO195,'CRUCE OPORTUNIDADES'!$C$10:$D$109,2,FALSE),"")</f>
        <v/>
      </c>
      <c r="AQ195" s="12" t="n">
        <v>16.9400000000003</v>
      </c>
      <c r="AR195" s="12">
        <f>IFERROR(VLOOKUP(AQ195,'CRUCE OPORTUNIDADES'!$C$10:$D$109,2,FALSE),"")</f>
        <v/>
      </c>
      <c r="AS195" s="12" t="n">
        <v>17.9400000000003</v>
      </c>
      <c r="AT195" s="12">
        <f>IFERROR(VLOOKUP(AS195,'CRUCE OPORTUNIDADES'!$C$10:$D$109,2,FALSE),"")</f>
        <v/>
      </c>
      <c r="AU195" s="12" t="n">
        <v>18.9400000000003</v>
      </c>
      <c r="AV195" s="12">
        <f>IFERROR(VLOOKUP(AU195,'CRUCE OPORTUNIDADES'!$C$10:$D$109,2,FALSE),"")</f>
        <v/>
      </c>
      <c r="AW195" s="12" t="n">
        <v>19.9400000000004</v>
      </c>
      <c r="AX195" s="12">
        <f>IFERROR(VLOOKUP(AW195,'CRUCE OPORTUNIDADES'!$C$10:$D$109,2,FALSE),"")</f>
        <v/>
      </c>
      <c r="AY195" s="12" t="n">
        <v>20.9400000000004</v>
      </c>
      <c r="AZ195" s="12">
        <f>IFERROR(VLOOKUP(AY195,'CRUCE OPORTUNIDADES'!$C$10:$D$109,2,FALSE),"")</f>
        <v/>
      </c>
      <c r="BA195" s="12" t="n">
        <v>21.9400000000004</v>
      </c>
      <c r="BB195" s="12">
        <f>IFERROR(VLOOKUP(BA195,'CRUCE OPORTUNIDADES'!$C$10:$D$109,2,FALSE),"")</f>
        <v/>
      </c>
      <c r="BC195" s="12" t="n">
        <v>22.9400000000004</v>
      </c>
      <c r="BD195" s="12">
        <f>IFERROR(VLOOKUP(BC195,'CRUCE OPORTUNIDADES'!$C$10:$D$109,2,FALSE),"")</f>
        <v/>
      </c>
      <c r="BE195" s="12" t="n">
        <v>23.9400000000004</v>
      </c>
      <c r="BF195" s="12">
        <f>IFERROR(VLOOKUP(BE195,'CRUCE OPORTUNIDADES'!$C$10:$D$109,2,FALSE),"")</f>
        <v/>
      </c>
      <c r="BG195" s="12" t="n">
        <v>24.9400000000005</v>
      </c>
      <c r="BH195" s="12">
        <f>IFERROR(VLOOKUP(BG195,'CRUCE OPORTUNIDADES'!$C$10:$D$109,2,FALSE),"")</f>
        <v/>
      </c>
      <c r="BI195" s="12" t="n">
        <v>25.9400000000005</v>
      </c>
      <c r="BJ195" s="12">
        <f>IFERROR(VLOOKUP(BI195,'CRUCE OPORTUNIDADES'!$C$10:$D$109,2,FALSE),"")</f>
        <v/>
      </c>
    </row>
    <row r="196">
      <c r="N196" s="12">
        <f>IF(N197&lt;&gt;""," -O","")</f>
        <v/>
      </c>
      <c r="P196" s="12">
        <f>IF(P197&lt;&gt;""," -O","")</f>
        <v/>
      </c>
      <c r="R196" s="12">
        <f>IF(R197&lt;&gt;""," -O","")</f>
        <v/>
      </c>
      <c r="T196" s="12">
        <f>IF(T197&lt;&gt;""," -O","")</f>
        <v/>
      </c>
      <c r="V196" s="12">
        <f>IF(V197&lt;&gt;""," -O","")</f>
        <v/>
      </c>
      <c r="X196" s="12">
        <f>IF(X197&lt;&gt;""," -O","")</f>
        <v/>
      </c>
      <c r="Z196" s="12">
        <f>IF(Z197&lt;&gt;""," -O","")</f>
        <v/>
      </c>
      <c r="AB196" s="12">
        <f>IF(AB197&lt;&gt;""," -O","")</f>
        <v/>
      </c>
      <c r="AD196" s="12">
        <f>IF(AD197&lt;&gt;""," -O","")</f>
        <v/>
      </c>
      <c r="AF196" s="12">
        <f>IF(AF197&lt;&gt;""," -O","")</f>
        <v/>
      </c>
      <c r="AH196" s="12">
        <f>IF(AH197&lt;&gt;""," -O","")</f>
        <v/>
      </c>
      <c r="AJ196" s="12">
        <f>IF(AJ197&lt;&gt;""," -O","")</f>
        <v/>
      </c>
      <c r="AL196" s="12">
        <f>IF(AL197&lt;&gt;""," -O","")</f>
        <v/>
      </c>
      <c r="AN196" s="12">
        <f>IF(AN197&lt;&gt;""," -O","")</f>
        <v/>
      </c>
      <c r="AP196" s="12">
        <f>IF(AP197&lt;&gt;""," -O","")</f>
        <v/>
      </c>
      <c r="AR196" s="12">
        <f>IF(AR197&lt;&gt;""," -O","")</f>
        <v/>
      </c>
      <c r="AT196" s="12">
        <f>IF(AT197&lt;&gt;""," -O","")</f>
        <v/>
      </c>
      <c r="AV196" s="12">
        <f>IF(AV197&lt;&gt;""," -O","")</f>
        <v/>
      </c>
      <c r="AX196" s="12">
        <f>IF(AX197&lt;&gt;""," -O","")</f>
        <v/>
      </c>
      <c r="AZ196" s="12">
        <f>IF(AZ197&lt;&gt;""," -O","")</f>
        <v/>
      </c>
      <c r="BB196" s="12">
        <f>IF(BB197&lt;&gt;""," -O","")</f>
        <v/>
      </c>
      <c r="BD196" s="12">
        <f>IF(BD197&lt;&gt;""," -O","")</f>
        <v/>
      </c>
      <c r="BF196" s="12">
        <f>IF(BF197&lt;&gt;""," -O","")</f>
        <v/>
      </c>
      <c r="BH196" s="12">
        <f>IF(BH197&lt;&gt;""," -O","")</f>
        <v/>
      </c>
      <c r="BJ196" s="12">
        <f>IF(BJ197&lt;&gt;""," -O","")</f>
        <v/>
      </c>
    </row>
    <row r="197">
      <c r="M197" s="12" t="n">
        <v>1.95</v>
      </c>
      <c r="N197" s="12">
        <f>IFERROR(VLOOKUP(M197,'CRUCE OPORTUNIDADES'!$C$10:$D$109,2,FALSE),"")</f>
        <v/>
      </c>
      <c r="O197" s="12" t="n">
        <v>2.95000000000002</v>
      </c>
      <c r="P197" s="12">
        <f>IFERROR(VLOOKUP(O197,'CRUCE OPORTUNIDADES'!$C$10:$D$109,2,FALSE),"")</f>
        <v/>
      </c>
      <c r="Q197" s="12" t="n">
        <v>3.95000000000004</v>
      </c>
      <c r="R197" s="12">
        <f>IFERROR(VLOOKUP(Q197,'CRUCE OPORTUNIDADES'!$C$10:$D$109,2,FALSE),"")</f>
        <v/>
      </c>
      <c r="S197" s="12" t="n">
        <v>4.95000000000006</v>
      </c>
      <c r="T197" s="12">
        <f>IFERROR(VLOOKUP(S197,'CRUCE OPORTUNIDADES'!$C$10:$D$109,2,FALSE),"")</f>
        <v/>
      </c>
      <c r="U197" s="12" t="n">
        <v>5.95000000000008</v>
      </c>
      <c r="V197" s="12">
        <f>IFERROR(VLOOKUP(U197,'CRUCE OPORTUNIDADES'!$C$10:$D$109,2,FALSE),"")</f>
        <v/>
      </c>
      <c r="W197" s="12" t="n">
        <v>6.9500000000001</v>
      </c>
      <c r="X197" s="12">
        <f>IFERROR(VLOOKUP(W197,'CRUCE OPORTUNIDADES'!$C$10:$D$109,2,FALSE),"")</f>
        <v/>
      </c>
      <c r="Y197" s="12" t="n">
        <v>7.95000000000012</v>
      </c>
      <c r="Z197" s="12">
        <f>IFERROR(VLOOKUP(Y197,'CRUCE OPORTUNIDADES'!$C$10:$D$109,2,FALSE),"")</f>
        <v/>
      </c>
      <c r="AA197" s="12" t="n">
        <v>8.95000000000014</v>
      </c>
      <c r="AB197" s="12">
        <f>IFERROR(VLOOKUP(AA197,'CRUCE OPORTUNIDADES'!$C$10:$D$109,2,FALSE),"")</f>
        <v/>
      </c>
      <c r="AC197" s="12" t="n">
        <v>9.950000000000159</v>
      </c>
      <c r="AD197" s="12">
        <f>IFERROR(VLOOKUP(AC197,'CRUCE OPORTUNIDADES'!$C$10:$D$109,2,FALSE),"")</f>
        <v/>
      </c>
      <c r="AE197" s="12" t="n">
        <v>10.9500000000002</v>
      </c>
      <c r="AF197" s="12">
        <f>IFERROR(VLOOKUP(AE197,'CRUCE OPORTUNIDADES'!$C$10:$D$109,2,FALSE),"")</f>
        <v/>
      </c>
      <c r="AG197" s="12" t="n">
        <v>11.9500000000002</v>
      </c>
      <c r="AH197" s="12">
        <f>IFERROR(VLOOKUP(AG197,'CRUCE OPORTUNIDADES'!$C$10:$D$109,2,FALSE),"")</f>
        <v/>
      </c>
      <c r="AI197" s="12" t="n">
        <v>12.9500000000002</v>
      </c>
      <c r="AJ197" s="12">
        <f>IFERROR(VLOOKUP(AI197,'CRUCE OPORTUNIDADES'!$C$10:$D$109,2,FALSE),"")</f>
        <v/>
      </c>
      <c r="AK197" s="12" t="n">
        <v>13.9500000000002</v>
      </c>
      <c r="AL197" s="12">
        <f>IFERROR(VLOOKUP(AK197,'CRUCE OPORTUNIDADES'!$C$10:$D$109,2,FALSE),"")</f>
        <v/>
      </c>
      <c r="AM197" s="12" t="n">
        <v>14.9500000000003</v>
      </c>
      <c r="AN197" s="12">
        <f>IFERROR(VLOOKUP(AM197,'CRUCE OPORTUNIDADES'!$C$10:$D$109,2,FALSE),"")</f>
        <v/>
      </c>
      <c r="AO197" s="12" t="n">
        <v>15.9500000000003</v>
      </c>
      <c r="AP197" s="12">
        <f>IFERROR(VLOOKUP(AO197,'CRUCE OPORTUNIDADES'!$C$10:$D$109,2,FALSE),"")</f>
        <v/>
      </c>
      <c r="AQ197" s="12" t="n">
        <v>16.9500000000003</v>
      </c>
      <c r="AR197" s="12">
        <f>IFERROR(VLOOKUP(AQ197,'CRUCE OPORTUNIDADES'!$C$10:$D$109,2,FALSE),"")</f>
        <v/>
      </c>
      <c r="AS197" s="12" t="n">
        <v>17.9500000000003</v>
      </c>
      <c r="AT197" s="12">
        <f>IFERROR(VLOOKUP(AS197,'CRUCE OPORTUNIDADES'!$C$10:$D$109,2,FALSE),"")</f>
        <v/>
      </c>
      <c r="AU197" s="12" t="n">
        <v>18.9500000000003</v>
      </c>
      <c r="AV197" s="12">
        <f>IFERROR(VLOOKUP(AU197,'CRUCE OPORTUNIDADES'!$C$10:$D$109,2,FALSE),"")</f>
        <v/>
      </c>
      <c r="AW197" s="12" t="n">
        <v>19.9500000000004</v>
      </c>
      <c r="AX197" s="12">
        <f>IFERROR(VLOOKUP(AW197,'CRUCE OPORTUNIDADES'!$C$10:$D$109,2,FALSE),"")</f>
        <v/>
      </c>
      <c r="AY197" s="12" t="n">
        <v>20.9500000000004</v>
      </c>
      <c r="AZ197" s="12">
        <f>IFERROR(VLOOKUP(AY197,'CRUCE OPORTUNIDADES'!$C$10:$D$109,2,FALSE),"")</f>
        <v/>
      </c>
      <c r="BA197" s="12" t="n">
        <v>21.9500000000004</v>
      </c>
      <c r="BB197" s="12">
        <f>IFERROR(VLOOKUP(BA197,'CRUCE OPORTUNIDADES'!$C$10:$D$109,2,FALSE),"")</f>
        <v/>
      </c>
      <c r="BC197" s="12" t="n">
        <v>22.9500000000004</v>
      </c>
      <c r="BD197" s="12">
        <f>IFERROR(VLOOKUP(BC197,'CRUCE OPORTUNIDADES'!$C$10:$D$109,2,FALSE),"")</f>
        <v/>
      </c>
      <c r="BE197" s="12" t="n">
        <v>23.9500000000004</v>
      </c>
      <c r="BF197" s="12">
        <f>IFERROR(VLOOKUP(BE197,'CRUCE OPORTUNIDADES'!$C$10:$D$109,2,FALSE),"")</f>
        <v/>
      </c>
      <c r="BG197" s="12" t="n">
        <v>24.9500000000005</v>
      </c>
      <c r="BH197" s="12">
        <f>IFERROR(VLOOKUP(BG197,'CRUCE OPORTUNIDADES'!$C$10:$D$109,2,FALSE),"")</f>
        <v/>
      </c>
      <c r="BI197" s="12" t="n">
        <v>25.9500000000005</v>
      </c>
      <c r="BJ197" s="12">
        <f>IFERROR(VLOOKUP(BI197,'CRUCE OPORTUNIDADES'!$C$10:$D$109,2,FALSE),"")</f>
        <v/>
      </c>
    </row>
    <row r="198">
      <c r="N198" s="12">
        <f>IF(N199&lt;&gt;""," -O","")</f>
        <v/>
      </c>
      <c r="P198" s="12">
        <f>IF(P199&lt;&gt;""," -O","")</f>
        <v/>
      </c>
      <c r="R198" s="12">
        <f>IF(R199&lt;&gt;""," -O","")</f>
        <v/>
      </c>
      <c r="T198" s="12">
        <f>IF(T199&lt;&gt;""," -O","")</f>
        <v/>
      </c>
      <c r="V198" s="12">
        <f>IF(V199&lt;&gt;""," -O","")</f>
        <v/>
      </c>
      <c r="X198" s="12">
        <f>IF(X199&lt;&gt;""," -O","")</f>
        <v/>
      </c>
      <c r="Z198" s="12">
        <f>IF(Z199&lt;&gt;""," -O","")</f>
        <v/>
      </c>
      <c r="AB198" s="12">
        <f>IF(AB199&lt;&gt;""," -O","")</f>
        <v/>
      </c>
      <c r="AD198" s="12">
        <f>IF(AD199&lt;&gt;""," -O","")</f>
        <v/>
      </c>
      <c r="AF198" s="12">
        <f>IF(AF199&lt;&gt;""," -O","")</f>
        <v/>
      </c>
      <c r="AH198" s="12">
        <f>IF(AH199&lt;&gt;""," -O","")</f>
        <v/>
      </c>
      <c r="AJ198" s="12">
        <f>IF(AJ199&lt;&gt;""," -O","")</f>
        <v/>
      </c>
      <c r="AL198" s="12">
        <f>IF(AL199&lt;&gt;""," -O","")</f>
        <v/>
      </c>
      <c r="AN198" s="12">
        <f>IF(AN199&lt;&gt;""," -O","")</f>
        <v/>
      </c>
      <c r="AP198" s="12">
        <f>IF(AP199&lt;&gt;""," -O","")</f>
        <v/>
      </c>
      <c r="AR198" s="12">
        <f>IF(AR199&lt;&gt;""," -O","")</f>
        <v/>
      </c>
      <c r="AT198" s="12">
        <f>IF(AT199&lt;&gt;""," -O","")</f>
        <v/>
      </c>
      <c r="AV198" s="12">
        <f>IF(AV199&lt;&gt;""," -O","")</f>
        <v/>
      </c>
      <c r="AX198" s="12">
        <f>IF(AX199&lt;&gt;""," -O","")</f>
        <v/>
      </c>
      <c r="AZ198" s="12">
        <f>IF(AZ199&lt;&gt;""," -O","")</f>
        <v/>
      </c>
      <c r="BB198" s="12">
        <f>IF(BB199&lt;&gt;""," -O","")</f>
        <v/>
      </c>
      <c r="BD198" s="12">
        <f>IF(BD199&lt;&gt;""," -O","")</f>
        <v/>
      </c>
      <c r="BF198" s="12">
        <f>IF(BF199&lt;&gt;""," -O","")</f>
        <v/>
      </c>
      <c r="BH198" s="12">
        <f>IF(BH199&lt;&gt;""," -O","")</f>
        <v/>
      </c>
      <c r="BJ198" s="12">
        <f>IF(BJ199&lt;&gt;""," -O","")</f>
        <v/>
      </c>
    </row>
    <row r="199">
      <c r="M199" s="12" t="n">
        <v>1.96</v>
      </c>
      <c r="N199" s="12">
        <f>IFERROR(VLOOKUP(M199,'CRUCE OPORTUNIDADES'!$C$10:$D$109,2,FALSE),"")</f>
        <v/>
      </c>
      <c r="O199" s="12" t="n">
        <v>2.96000000000002</v>
      </c>
      <c r="P199" s="12">
        <f>IFERROR(VLOOKUP(O199,'CRUCE OPORTUNIDADES'!$C$10:$D$109,2,FALSE),"")</f>
        <v/>
      </c>
      <c r="Q199" s="12" t="n">
        <v>3.96000000000004</v>
      </c>
      <c r="R199" s="12">
        <f>IFERROR(VLOOKUP(Q199,'CRUCE OPORTUNIDADES'!$C$10:$D$109,2,FALSE),"")</f>
        <v/>
      </c>
      <c r="S199" s="12" t="n">
        <v>4.96000000000006</v>
      </c>
      <c r="T199" s="12">
        <f>IFERROR(VLOOKUP(S199,'CRUCE OPORTUNIDADES'!$C$10:$D$109,2,FALSE),"")</f>
        <v/>
      </c>
      <c r="U199" s="12" t="n">
        <v>5.96000000000008</v>
      </c>
      <c r="V199" s="12">
        <f>IFERROR(VLOOKUP(U199,'CRUCE OPORTUNIDADES'!$C$10:$D$109,2,FALSE),"")</f>
        <v/>
      </c>
      <c r="W199" s="12" t="n">
        <v>6.9600000000001</v>
      </c>
      <c r="X199" s="12">
        <f>IFERROR(VLOOKUP(W199,'CRUCE OPORTUNIDADES'!$C$10:$D$109,2,FALSE),"")</f>
        <v/>
      </c>
      <c r="Y199" s="12" t="n">
        <v>7.96000000000012</v>
      </c>
      <c r="Z199" s="12">
        <f>IFERROR(VLOOKUP(Y199,'CRUCE OPORTUNIDADES'!$C$10:$D$109,2,FALSE),"")</f>
        <v/>
      </c>
      <c r="AA199" s="12" t="n">
        <v>8.960000000000139</v>
      </c>
      <c r="AB199" s="12">
        <f>IFERROR(VLOOKUP(AA199,'CRUCE OPORTUNIDADES'!$C$10:$D$109,2,FALSE),"")</f>
        <v/>
      </c>
      <c r="AC199" s="12" t="n">
        <v>9.960000000000161</v>
      </c>
      <c r="AD199" s="12">
        <f>IFERROR(VLOOKUP(AC199,'CRUCE OPORTUNIDADES'!$C$10:$D$109,2,FALSE),"")</f>
        <v/>
      </c>
      <c r="AE199" s="12" t="n">
        <v>10.9600000000002</v>
      </c>
      <c r="AF199" s="12">
        <f>IFERROR(VLOOKUP(AE199,'CRUCE OPORTUNIDADES'!$C$10:$D$109,2,FALSE),"")</f>
        <v/>
      </c>
      <c r="AG199" s="12" t="n">
        <v>11.9600000000002</v>
      </c>
      <c r="AH199" s="12">
        <f>IFERROR(VLOOKUP(AG199,'CRUCE OPORTUNIDADES'!$C$10:$D$109,2,FALSE),"")</f>
        <v/>
      </c>
      <c r="AI199" s="12" t="n">
        <v>12.9600000000002</v>
      </c>
      <c r="AJ199" s="12">
        <f>IFERROR(VLOOKUP(AI199,'CRUCE OPORTUNIDADES'!$C$10:$D$109,2,FALSE),"")</f>
        <v/>
      </c>
      <c r="AK199" s="12" t="n">
        <v>13.9600000000002</v>
      </c>
      <c r="AL199" s="12">
        <f>IFERROR(VLOOKUP(AK199,'CRUCE OPORTUNIDADES'!$C$10:$D$109,2,FALSE),"")</f>
        <v/>
      </c>
      <c r="AM199" s="12" t="n">
        <v>14.9600000000003</v>
      </c>
      <c r="AN199" s="12">
        <f>IFERROR(VLOOKUP(AM199,'CRUCE OPORTUNIDADES'!$C$10:$D$109,2,FALSE),"")</f>
        <v/>
      </c>
      <c r="AO199" s="12" t="n">
        <v>15.9600000000003</v>
      </c>
      <c r="AP199" s="12">
        <f>IFERROR(VLOOKUP(AO199,'CRUCE OPORTUNIDADES'!$C$10:$D$109,2,FALSE),"")</f>
        <v/>
      </c>
      <c r="AQ199" s="12" t="n">
        <v>16.9600000000003</v>
      </c>
      <c r="AR199" s="12">
        <f>IFERROR(VLOOKUP(AQ199,'CRUCE OPORTUNIDADES'!$C$10:$D$109,2,FALSE),"")</f>
        <v/>
      </c>
      <c r="AS199" s="12" t="n">
        <v>17.9600000000003</v>
      </c>
      <c r="AT199" s="12">
        <f>IFERROR(VLOOKUP(AS199,'CRUCE OPORTUNIDADES'!$C$10:$D$109,2,FALSE),"")</f>
        <v/>
      </c>
      <c r="AU199" s="12" t="n">
        <v>18.9600000000003</v>
      </c>
      <c r="AV199" s="12">
        <f>IFERROR(VLOOKUP(AU199,'CRUCE OPORTUNIDADES'!$C$10:$D$109,2,FALSE),"")</f>
        <v/>
      </c>
      <c r="AW199" s="12" t="n">
        <v>19.9600000000004</v>
      </c>
      <c r="AX199" s="12">
        <f>IFERROR(VLOOKUP(AW199,'CRUCE OPORTUNIDADES'!$C$10:$D$109,2,FALSE),"")</f>
        <v/>
      </c>
      <c r="AY199" s="12" t="n">
        <v>20.9600000000004</v>
      </c>
      <c r="AZ199" s="12">
        <f>IFERROR(VLOOKUP(AY199,'CRUCE OPORTUNIDADES'!$C$10:$D$109,2,FALSE),"")</f>
        <v/>
      </c>
      <c r="BA199" s="12" t="n">
        <v>21.9600000000004</v>
      </c>
      <c r="BB199" s="12">
        <f>IFERROR(VLOOKUP(BA199,'CRUCE OPORTUNIDADES'!$C$10:$D$109,2,FALSE),"")</f>
        <v/>
      </c>
      <c r="BC199" s="12" t="n">
        <v>22.9600000000004</v>
      </c>
      <c r="BD199" s="12">
        <f>IFERROR(VLOOKUP(BC199,'CRUCE OPORTUNIDADES'!$C$10:$D$109,2,FALSE),"")</f>
        <v/>
      </c>
      <c r="BE199" s="12" t="n">
        <v>23.9600000000004</v>
      </c>
      <c r="BF199" s="12">
        <f>IFERROR(VLOOKUP(BE199,'CRUCE OPORTUNIDADES'!$C$10:$D$109,2,FALSE),"")</f>
        <v/>
      </c>
      <c r="BG199" s="12" t="n">
        <v>24.9600000000005</v>
      </c>
      <c r="BH199" s="12">
        <f>IFERROR(VLOOKUP(BG199,'CRUCE OPORTUNIDADES'!$C$10:$D$109,2,FALSE),"")</f>
        <v/>
      </c>
      <c r="BI199" s="12" t="n">
        <v>25.9600000000005</v>
      </c>
      <c r="BJ199" s="12">
        <f>IFERROR(VLOOKUP(BI199,'CRUCE OPORTUNIDADES'!$C$10:$D$109,2,FALSE),"")</f>
        <v/>
      </c>
    </row>
    <row r="200">
      <c r="N200" s="12">
        <f>IF(N201&lt;&gt;""," -O","")</f>
        <v/>
      </c>
      <c r="P200" s="12">
        <f>IF(P201&lt;&gt;""," -O","")</f>
        <v/>
      </c>
      <c r="R200" s="12">
        <f>IF(R201&lt;&gt;""," -O","")</f>
        <v/>
      </c>
      <c r="T200" s="12">
        <f>IF(T201&lt;&gt;""," -O","")</f>
        <v/>
      </c>
      <c r="V200" s="12">
        <f>IF(V201&lt;&gt;""," -O","")</f>
        <v/>
      </c>
      <c r="X200" s="12">
        <f>IF(X201&lt;&gt;""," -O","")</f>
        <v/>
      </c>
      <c r="Z200" s="12">
        <f>IF(Z201&lt;&gt;""," -O","")</f>
        <v/>
      </c>
      <c r="AB200" s="12">
        <f>IF(AB201&lt;&gt;""," -O","")</f>
        <v/>
      </c>
      <c r="AD200" s="12">
        <f>IF(AD201&lt;&gt;""," -O","")</f>
        <v/>
      </c>
      <c r="AF200" s="12">
        <f>IF(AF201&lt;&gt;""," -O","")</f>
        <v/>
      </c>
      <c r="AH200" s="12">
        <f>IF(AH201&lt;&gt;""," -O","")</f>
        <v/>
      </c>
      <c r="AJ200" s="12">
        <f>IF(AJ201&lt;&gt;""," -O","")</f>
        <v/>
      </c>
      <c r="AL200" s="12">
        <f>IF(AL201&lt;&gt;""," -O","")</f>
        <v/>
      </c>
      <c r="AN200" s="12">
        <f>IF(AN201&lt;&gt;""," -O","")</f>
        <v/>
      </c>
      <c r="AP200" s="12">
        <f>IF(AP201&lt;&gt;""," -O","")</f>
        <v/>
      </c>
      <c r="AR200" s="12">
        <f>IF(AR201&lt;&gt;""," -O","")</f>
        <v/>
      </c>
      <c r="AT200" s="12">
        <f>IF(AT201&lt;&gt;""," -O","")</f>
        <v/>
      </c>
      <c r="AV200" s="12">
        <f>IF(AV201&lt;&gt;""," -O","")</f>
        <v/>
      </c>
      <c r="AX200" s="12">
        <f>IF(AX201&lt;&gt;""," -O","")</f>
        <v/>
      </c>
      <c r="AZ200" s="12">
        <f>IF(AZ201&lt;&gt;""," -O","")</f>
        <v/>
      </c>
      <c r="BB200" s="12">
        <f>IF(BB201&lt;&gt;""," -O","")</f>
        <v/>
      </c>
      <c r="BD200" s="12">
        <f>IF(BD201&lt;&gt;""," -O","")</f>
        <v/>
      </c>
      <c r="BF200" s="12">
        <f>IF(BF201&lt;&gt;""," -O","")</f>
        <v/>
      </c>
      <c r="BH200" s="12">
        <f>IF(BH201&lt;&gt;""," -O","")</f>
        <v/>
      </c>
      <c r="BJ200" s="12">
        <f>IF(BJ201&lt;&gt;""," -O","")</f>
        <v/>
      </c>
    </row>
    <row r="201">
      <c r="M201" s="12" t="n">
        <v>1.97</v>
      </c>
      <c r="N201" s="12">
        <f>IFERROR(VLOOKUP(M201,'CRUCE OPORTUNIDADES'!$C$10:$D$109,2,FALSE),"")</f>
        <v/>
      </c>
      <c r="O201" s="12" t="n">
        <v>2.97000000000002</v>
      </c>
      <c r="P201" s="12">
        <f>IFERROR(VLOOKUP(O201,'CRUCE OPORTUNIDADES'!$C$10:$D$109,2,FALSE),"")</f>
        <v/>
      </c>
      <c r="Q201" s="12" t="n">
        <v>3.97000000000004</v>
      </c>
      <c r="R201" s="12">
        <f>IFERROR(VLOOKUP(Q201,'CRUCE OPORTUNIDADES'!$C$10:$D$109,2,FALSE),"")</f>
        <v/>
      </c>
      <c r="S201" s="12" t="n">
        <v>4.97000000000006</v>
      </c>
      <c r="T201" s="12">
        <f>IFERROR(VLOOKUP(S201,'CRUCE OPORTUNIDADES'!$C$10:$D$109,2,FALSE),"")</f>
        <v/>
      </c>
      <c r="U201" s="12" t="n">
        <v>5.97000000000008</v>
      </c>
      <c r="V201" s="12">
        <f>IFERROR(VLOOKUP(U201,'CRUCE OPORTUNIDADES'!$C$10:$D$109,2,FALSE),"")</f>
        <v/>
      </c>
      <c r="W201" s="12" t="n">
        <v>6.9700000000001</v>
      </c>
      <c r="X201" s="12">
        <f>IFERROR(VLOOKUP(W201,'CRUCE OPORTUNIDADES'!$C$10:$D$109,2,FALSE),"")</f>
        <v/>
      </c>
      <c r="Y201" s="12" t="n">
        <v>7.97000000000012</v>
      </c>
      <c r="Z201" s="12">
        <f>IFERROR(VLOOKUP(Y201,'CRUCE OPORTUNIDADES'!$C$10:$D$109,2,FALSE),"")</f>
        <v/>
      </c>
      <c r="AA201" s="12" t="n">
        <v>8.970000000000139</v>
      </c>
      <c r="AB201" s="12">
        <f>IFERROR(VLOOKUP(AA201,'CRUCE OPORTUNIDADES'!$C$10:$D$109,2,FALSE),"")</f>
        <v/>
      </c>
      <c r="AC201" s="12" t="n">
        <v>9.970000000000161</v>
      </c>
      <c r="AD201" s="12">
        <f>IFERROR(VLOOKUP(AC201,'CRUCE OPORTUNIDADES'!$C$10:$D$109,2,FALSE),"")</f>
        <v/>
      </c>
      <c r="AE201" s="12" t="n">
        <v>10.9700000000002</v>
      </c>
      <c r="AF201" s="12">
        <f>IFERROR(VLOOKUP(AE201,'CRUCE OPORTUNIDADES'!$C$10:$D$109,2,FALSE),"")</f>
        <v/>
      </c>
      <c r="AG201" s="12" t="n">
        <v>11.9700000000002</v>
      </c>
      <c r="AH201" s="12">
        <f>IFERROR(VLOOKUP(AG201,'CRUCE OPORTUNIDADES'!$C$10:$D$109,2,FALSE),"")</f>
        <v/>
      </c>
      <c r="AI201" s="12" t="n">
        <v>12.9700000000002</v>
      </c>
      <c r="AJ201" s="12">
        <f>IFERROR(VLOOKUP(AI201,'CRUCE OPORTUNIDADES'!$C$10:$D$109,2,FALSE),"")</f>
        <v/>
      </c>
      <c r="AK201" s="12" t="n">
        <v>13.9700000000002</v>
      </c>
      <c r="AL201" s="12">
        <f>IFERROR(VLOOKUP(AK201,'CRUCE OPORTUNIDADES'!$C$10:$D$109,2,FALSE),"")</f>
        <v/>
      </c>
      <c r="AM201" s="12" t="n">
        <v>14.9700000000003</v>
      </c>
      <c r="AN201" s="12">
        <f>IFERROR(VLOOKUP(AM201,'CRUCE OPORTUNIDADES'!$C$10:$D$109,2,FALSE),"")</f>
        <v/>
      </c>
      <c r="AO201" s="12" t="n">
        <v>15.9700000000003</v>
      </c>
      <c r="AP201" s="12">
        <f>IFERROR(VLOOKUP(AO201,'CRUCE OPORTUNIDADES'!$C$10:$D$109,2,FALSE),"")</f>
        <v/>
      </c>
      <c r="AQ201" s="12" t="n">
        <v>16.9700000000003</v>
      </c>
      <c r="AR201" s="12">
        <f>IFERROR(VLOOKUP(AQ201,'CRUCE OPORTUNIDADES'!$C$10:$D$109,2,FALSE),"")</f>
        <v/>
      </c>
      <c r="AS201" s="12" t="n">
        <v>17.9700000000003</v>
      </c>
      <c r="AT201" s="12">
        <f>IFERROR(VLOOKUP(AS201,'CRUCE OPORTUNIDADES'!$C$10:$D$109,2,FALSE),"")</f>
        <v/>
      </c>
      <c r="AU201" s="12" t="n">
        <v>18.9700000000003</v>
      </c>
      <c r="AV201" s="12">
        <f>IFERROR(VLOOKUP(AU201,'CRUCE OPORTUNIDADES'!$C$10:$D$109,2,FALSE),"")</f>
        <v/>
      </c>
      <c r="AW201" s="12" t="n">
        <v>19.9700000000004</v>
      </c>
      <c r="AX201" s="12">
        <f>IFERROR(VLOOKUP(AW201,'CRUCE OPORTUNIDADES'!$C$10:$D$109,2,FALSE),"")</f>
        <v/>
      </c>
      <c r="AY201" s="12" t="n">
        <v>20.9700000000004</v>
      </c>
      <c r="AZ201" s="12">
        <f>IFERROR(VLOOKUP(AY201,'CRUCE OPORTUNIDADES'!$C$10:$D$109,2,FALSE),"")</f>
        <v/>
      </c>
      <c r="BA201" s="12" t="n">
        <v>21.9700000000004</v>
      </c>
      <c r="BB201" s="12">
        <f>IFERROR(VLOOKUP(BA201,'CRUCE OPORTUNIDADES'!$C$10:$D$109,2,FALSE),"")</f>
        <v/>
      </c>
      <c r="BC201" s="12" t="n">
        <v>22.9700000000004</v>
      </c>
      <c r="BD201" s="12">
        <f>IFERROR(VLOOKUP(BC201,'CRUCE OPORTUNIDADES'!$C$10:$D$109,2,FALSE),"")</f>
        <v/>
      </c>
      <c r="BE201" s="12" t="n">
        <v>23.9700000000004</v>
      </c>
      <c r="BF201" s="12">
        <f>IFERROR(VLOOKUP(BE201,'CRUCE OPORTUNIDADES'!$C$10:$D$109,2,FALSE),"")</f>
        <v/>
      </c>
      <c r="BG201" s="12" t="n">
        <v>24.9700000000005</v>
      </c>
      <c r="BH201" s="12">
        <f>IFERROR(VLOOKUP(BG201,'CRUCE OPORTUNIDADES'!$C$10:$D$109,2,FALSE),"")</f>
        <v/>
      </c>
      <c r="BI201" s="12" t="n">
        <v>25.9700000000005</v>
      </c>
      <c r="BJ201" s="12">
        <f>IFERROR(VLOOKUP(BI201,'CRUCE OPORTUNIDADES'!$C$10:$D$109,2,FALSE),"")</f>
        <v/>
      </c>
    </row>
    <row r="202">
      <c r="N202" s="12">
        <f>IF(N203&lt;&gt;""," -O","")</f>
        <v/>
      </c>
      <c r="P202" s="12">
        <f>IF(P203&lt;&gt;""," -O","")</f>
        <v/>
      </c>
      <c r="R202" s="12">
        <f>IF(R203&lt;&gt;""," -O","")</f>
        <v/>
      </c>
      <c r="T202" s="12">
        <f>IF(T203&lt;&gt;""," -O","")</f>
        <v/>
      </c>
      <c r="V202" s="12">
        <f>IF(V203&lt;&gt;""," -O","")</f>
        <v/>
      </c>
      <c r="X202" s="12">
        <f>IF(X203&lt;&gt;""," -O","")</f>
        <v/>
      </c>
      <c r="Z202" s="12">
        <f>IF(Z203&lt;&gt;""," -O","")</f>
        <v/>
      </c>
      <c r="AB202" s="12">
        <f>IF(AB203&lt;&gt;""," -O","")</f>
        <v/>
      </c>
      <c r="AD202" s="12">
        <f>IF(AD203&lt;&gt;""," -O","")</f>
        <v/>
      </c>
      <c r="AF202" s="12">
        <f>IF(AF203&lt;&gt;""," -O","")</f>
        <v/>
      </c>
      <c r="AH202" s="12">
        <f>IF(AH203&lt;&gt;""," -O","")</f>
        <v/>
      </c>
      <c r="AJ202" s="12">
        <f>IF(AJ203&lt;&gt;""," -O","")</f>
        <v/>
      </c>
      <c r="AL202" s="12">
        <f>IF(AL203&lt;&gt;""," -O","")</f>
        <v/>
      </c>
      <c r="AN202" s="12">
        <f>IF(AN203&lt;&gt;""," -O","")</f>
        <v/>
      </c>
      <c r="AP202" s="12">
        <f>IF(AP203&lt;&gt;""," -O","")</f>
        <v/>
      </c>
      <c r="AR202" s="12">
        <f>IF(AR203&lt;&gt;""," -O","")</f>
        <v/>
      </c>
      <c r="AT202" s="12">
        <f>IF(AT203&lt;&gt;""," -O","")</f>
        <v/>
      </c>
      <c r="AV202" s="12">
        <f>IF(AV203&lt;&gt;""," -O","")</f>
        <v/>
      </c>
      <c r="AX202" s="12">
        <f>IF(AX203&lt;&gt;""," -O","")</f>
        <v/>
      </c>
      <c r="AZ202" s="12">
        <f>IF(AZ203&lt;&gt;""," -O","")</f>
        <v/>
      </c>
      <c r="BB202" s="12">
        <f>IF(BB203&lt;&gt;""," -O","")</f>
        <v/>
      </c>
      <c r="BD202" s="12">
        <f>IF(BD203&lt;&gt;""," -O","")</f>
        <v/>
      </c>
      <c r="BF202" s="12">
        <f>IF(BF203&lt;&gt;""," -O","")</f>
        <v/>
      </c>
      <c r="BH202" s="12">
        <f>IF(BH203&lt;&gt;""," -O","")</f>
        <v/>
      </c>
      <c r="BJ202" s="12">
        <f>IF(BJ203&lt;&gt;""," -O","")</f>
        <v/>
      </c>
    </row>
    <row r="203">
      <c r="M203" s="12" t="n">
        <v>1.98</v>
      </c>
      <c r="N203" s="12">
        <f>IFERROR(VLOOKUP(M203,'CRUCE OPORTUNIDADES'!$C$10:$D$109,2,FALSE),"")</f>
        <v/>
      </c>
      <c r="O203" s="12" t="n">
        <v>2.98000000000002</v>
      </c>
      <c r="P203" s="12">
        <f>IFERROR(VLOOKUP(O203,'CRUCE OPORTUNIDADES'!$C$10:$D$109,2,FALSE),"")</f>
        <v/>
      </c>
      <c r="Q203" s="12" t="n">
        <v>3.98000000000004</v>
      </c>
      <c r="R203" s="12">
        <f>IFERROR(VLOOKUP(Q203,'CRUCE OPORTUNIDADES'!$C$10:$D$109,2,FALSE),"")</f>
        <v/>
      </c>
      <c r="S203" s="12" t="n">
        <v>4.98000000000006</v>
      </c>
      <c r="T203" s="12">
        <f>IFERROR(VLOOKUP(S203,'CRUCE OPORTUNIDADES'!$C$10:$D$109,2,FALSE),"")</f>
        <v/>
      </c>
      <c r="U203" s="12" t="n">
        <v>5.98000000000008</v>
      </c>
      <c r="V203" s="12">
        <f>IFERROR(VLOOKUP(U203,'CRUCE OPORTUNIDADES'!$C$10:$D$109,2,FALSE),"")</f>
        <v/>
      </c>
      <c r="W203" s="12" t="n">
        <v>6.9800000000001</v>
      </c>
      <c r="X203" s="12">
        <f>IFERROR(VLOOKUP(W203,'CRUCE OPORTUNIDADES'!$C$10:$D$109,2,FALSE),"")</f>
        <v/>
      </c>
      <c r="Y203" s="12" t="n">
        <v>7.98000000000012</v>
      </c>
      <c r="Z203" s="12">
        <f>IFERROR(VLOOKUP(Y203,'CRUCE OPORTUNIDADES'!$C$10:$D$109,2,FALSE),"")</f>
        <v/>
      </c>
      <c r="AA203" s="12" t="n">
        <v>8.980000000000141</v>
      </c>
      <c r="AB203" s="12">
        <f>IFERROR(VLOOKUP(AA203,'CRUCE OPORTUNIDADES'!$C$10:$D$109,2,FALSE),"")</f>
        <v/>
      </c>
      <c r="AC203" s="12" t="n">
        <v>9.98000000000016</v>
      </c>
      <c r="AD203" s="12">
        <f>IFERROR(VLOOKUP(AC203,'CRUCE OPORTUNIDADES'!$C$10:$D$109,2,FALSE),"")</f>
        <v/>
      </c>
      <c r="AE203" s="12" t="n">
        <v>10.9800000000002</v>
      </c>
      <c r="AF203" s="12">
        <f>IFERROR(VLOOKUP(AE203,'CRUCE OPORTUNIDADES'!$C$10:$D$109,2,FALSE),"")</f>
        <v/>
      </c>
      <c r="AG203" s="12" t="n">
        <v>11.9800000000002</v>
      </c>
      <c r="AH203" s="12">
        <f>IFERROR(VLOOKUP(AG203,'CRUCE OPORTUNIDADES'!$C$10:$D$109,2,FALSE),"")</f>
        <v/>
      </c>
      <c r="AI203" s="12" t="n">
        <v>12.9800000000002</v>
      </c>
      <c r="AJ203" s="12">
        <f>IFERROR(VLOOKUP(AI203,'CRUCE OPORTUNIDADES'!$C$10:$D$109,2,FALSE),"")</f>
        <v/>
      </c>
      <c r="AK203" s="12" t="n">
        <v>13.9800000000002</v>
      </c>
      <c r="AL203" s="12">
        <f>IFERROR(VLOOKUP(AK203,'CRUCE OPORTUNIDADES'!$C$10:$D$109,2,FALSE),"")</f>
        <v/>
      </c>
      <c r="AM203" s="12" t="n">
        <v>14.9800000000003</v>
      </c>
      <c r="AN203" s="12">
        <f>IFERROR(VLOOKUP(AM203,'CRUCE OPORTUNIDADES'!$C$10:$D$109,2,FALSE),"")</f>
        <v/>
      </c>
      <c r="AO203" s="12" t="n">
        <v>15.9800000000003</v>
      </c>
      <c r="AP203" s="12">
        <f>IFERROR(VLOOKUP(AO203,'CRUCE OPORTUNIDADES'!$C$10:$D$109,2,FALSE),"")</f>
        <v/>
      </c>
      <c r="AQ203" s="12" t="n">
        <v>16.9800000000003</v>
      </c>
      <c r="AR203" s="12">
        <f>IFERROR(VLOOKUP(AQ203,'CRUCE OPORTUNIDADES'!$C$10:$D$109,2,FALSE),"")</f>
        <v/>
      </c>
      <c r="AS203" s="12" t="n">
        <v>17.9800000000003</v>
      </c>
      <c r="AT203" s="12">
        <f>IFERROR(VLOOKUP(AS203,'CRUCE OPORTUNIDADES'!$C$10:$D$109,2,FALSE),"")</f>
        <v/>
      </c>
      <c r="AU203" s="12" t="n">
        <v>18.9800000000003</v>
      </c>
      <c r="AV203" s="12">
        <f>IFERROR(VLOOKUP(AU203,'CRUCE OPORTUNIDADES'!$C$10:$D$109,2,FALSE),"")</f>
        <v/>
      </c>
      <c r="AW203" s="12" t="n">
        <v>19.9800000000004</v>
      </c>
      <c r="AX203" s="12">
        <f>IFERROR(VLOOKUP(AW203,'CRUCE OPORTUNIDADES'!$C$10:$D$109,2,FALSE),"")</f>
        <v/>
      </c>
      <c r="AY203" s="12" t="n">
        <v>20.9800000000004</v>
      </c>
      <c r="AZ203" s="12">
        <f>IFERROR(VLOOKUP(AY203,'CRUCE OPORTUNIDADES'!$C$10:$D$109,2,FALSE),"")</f>
        <v/>
      </c>
      <c r="BA203" s="12" t="n">
        <v>21.9800000000004</v>
      </c>
      <c r="BB203" s="12">
        <f>IFERROR(VLOOKUP(BA203,'CRUCE OPORTUNIDADES'!$C$10:$D$109,2,FALSE),"")</f>
        <v/>
      </c>
      <c r="BC203" s="12" t="n">
        <v>22.9800000000004</v>
      </c>
      <c r="BD203" s="12">
        <f>IFERROR(VLOOKUP(BC203,'CRUCE OPORTUNIDADES'!$C$10:$D$109,2,FALSE),"")</f>
        <v/>
      </c>
      <c r="BE203" s="12" t="n">
        <v>23.9800000000004</v>
      </c>
      <c r="BF203" s="12">
        <f>IFERROR(VLOOKUP(BE203,'CRUCE OPORTUNIDADES'!$C$10:$D$109,2,FALSE),"")</f>
        <v/>
      </c>
      <c r="BG203" s="12" t="n">
        <v>24.9800000000005</v>
      </c>
      <c r="BH203" s="12">
        <f>IFERROR(VLOOKUP(BG203,'CRUCE OPORTUNIDADES'!$C$10:$D$109,2,FALSE),"")</f>
        <v/>
      </c>
      <c r="BI203" s="12" t="n">
        <v>25.9800000000005</v>
      </c>
      <c r="BJ203" s="12">
        <f>IFERROR(VLOOKUP(BI203,'CRUCE OPORTUNIDADES'!$C$10:$D$109,2,FALSE),"")</f>
        <v/>
      </c>
    </row>
    <row r="204">
      <c r="N204" s="12">
        <f>IF(N205&lt;&gt;""," -O","")</f>
        <v/>
      </c>
      <c r="P204" s="12">
        <f>IF(P205&lt;&gt;""," -O","")</f>
        <v/>
      </c>
      <c r="R204" s="12">
        <f>IF(R205&lt;&gt;""," -O","")</f>
        <v/>
      </c>
      <c r="T204" s="12">
        <f>IF(T205&lt;&gt;""," -O","")</f>
        <v/>
      </c>
      <c r="V204" s="12">
        <f>IF(V205&lt;&gt;""," -O","")</f>
        <v/>
      </c>
      <c r="X204" s="12">
        <f>IF(X205&lt;&gt;""," -O","")</f>
        <v/>
      </c>
      <c r="Z204" s="12">
        <f>IF(Z205&lt;&gt;""," -O","")</f>
        <v/>
      </c>
      <c r="AB204" s="12">
        <f>IF(AB205&lt;&gt;""," -O","")</f>
        <v/>
      </c>
      <c r="AD204" s="12">
        <f>IF(AD205&lt;&gt;""," -O","")</f>
        <v/>
      </c>
      <c r="AF204" s="12">
        <f>IF(AF205&lt;&gt;""," -O","")</f>
        <v/>
      </c>
      <c r="AH204" s="12">
        <f>IF(AH205&lt;&gt;""," -O","")</f>
        <v/>
      </c>
      <c r="AJ204" s="12">
        <f>IF(AJ205&lt;&gt;""," -O","")</f>
        <v/>
      </c>
      <c r="AL204" s="12">
        <f>IF(AL205&lt;&gt;""," -O","")</f>
        <v/>
      </c>
      <c r="AN204" s="12">
        <f>IF(AN205&lt;&gt;""," -O","")</f>
        <v/>
      </c>
      <c r="AP204" s="12">
        <f>IF(AP205&lt;&gt;""," -O","")</f>
        <v/>
      </c>
      <c r="AR204" s="12">
        <f>IF(AR205&lt;&gt;""," -O","")</f>
        <v/>
      </c>
      <c r="AT204" s="12">
        <f>IF(AT205&lt;&gt;""," -O","")</f>
        <v/>
      </c>
      <c r="AV204" s="12">
        <f>IF(AV205&lt;&gt;""," -O","")</f>
        <v/>
      </c>
      <c r="AX204" s="12">
        <f>IF(AX205&lt;&gt;""," -O","")</f>
        <v/>
      </c>
      <c r="AZ204" s="12">
        <f>IF(AZ205&lt;&gt;""," -O","")</f>
        <v/>
      </c>
      <c r="BB204" s="12">
        <f>IF(BB205&lt;&gt;""," -O","")</f>
        <v/>
      </c>
      <c r="BD204" s="12">
        <f>IF(BD205&lt;&gt;""," -O","")</f>
        <v/>
      </c>
      <c r="BF204" s="12">
        <f>IF(BF205&lt;&gt;""," -O","")</f>
        <v/>
      </c>
      <c r="BH204" s="12">
        <f>IF(BH205&lt;&gt;""," -O","")</f>
        <v/>
      </c>
      <c r="BJ204" s="12">
        <f>IF(BJ205&lt;&gt;""," -O","")</f>
        <v/>
      </c>
    </row>
    <row r="205">
      <c r="M205" s="12" t="n">
        <v>1.99</v>
      </c>
      <c r="N205" s="12">
        <f>IFERROR(VLOOKUP(M205,'CRUCE OPORTUNIDADES'!$C$10:$D$109,2,FALSE),"")</f>
        <v/>
      </c>
      <c r="O205" s="12" t="n">
        <v>2.99000000000002</v>
      </c>
      <c r="P205" s="12">
        <f>IFERROR(VLOOKUP(O205,'CRUCE OPORTUNIDADES'!$C$10:$D$109,2,FALSE),"")</f>
        <v/>
      </c>
      <c r="Q205" s="12" t="n">
        <v>3.99000000000004</v>
      </c>
      <c r="R205" s="12">
        <f>IFERROR(VLOOKUP(Q205,'CRUCE OPORTUNIDADES'!$C$10:$D$109,2,FALSE),"")</f>
        <v/>
      </c>
      <c r="S205" s="12" t="n">
        <v>4.99000000000006</v>
      </c>
      <c r="T205" s="12">
        <f>IFERROR(VLOOKUP(S205,'CRUCE OPORTUNIDADES'!$C$10:$D$109,2,FALSE),"")</f>
        <v/>
      </c>
      <c r="U205" s="12" t="n">
        <v>5.99000000000008</v>
      </c>
      <c r="V205" s="12">
        <f>IFERROR(VLOOKUP(U205,'CRUCE OPORTUNIDADES'!$C$10:$D$109,2,FALSE),"")</f>
        <v/>
      </c>
      <c r="W205" s="12" t="n">
        <v>6.9900000000001</v>
      </c>
      <c r="X205" s="12">
        <f>IFERROR(VLOOKUP(W205,'CRUCE OPORTUNIDADES'!$C$10:$D$109,2,FALSE),"")</f>
        <v/>
      </c>
      <c r="Y205" s="12" t="n">
        <v>7.99000000000012</v>
      </c>
      <c r="Z205" s="12">
        <f>IFERROR(VLOOKUP(Y205,'CRUCE OPORTUNIDADES'!$C$10:$D$109,2,FALSE),"")</f>
        <v/>
      </c>
      <c r="AA205" s="12" t="n">
        <v>8.990000000000141</v>
      </c>
      <c r="AB205" s="12">
        <f>IFERROR(VLOOKUP(AA205,'CRUCE OPORTUNIDADES'!$C$10:$D$109,2,FALSE),"")</f>
        <v/>
      </c>
      <c r="AC205" s="12" t="n">
        <v>9.99000000000016</v>
      </c>
      <c r="AD205" s="12">
        <f>IFERROR(VLOOKUP(AC205,'CRUCE OPORTUNIDADES'!$C$10:$D$109,2,FALSE),"")</f>
        <v/>
      </c>
      <c r="AE205" s="12" t="n">
        <v>10.9900000000002</v>
      </c>
      <c r="AF205" s="12">
        <f>IFERROR(VLOOKUP(AE205,'CRUCE OPORTUNIDADES'!$C$10:$D$109,2,FALSE),"")</f>
        <v/>
      </c>
      <c r="AG205" s="12" t="n">
        <v>11.9900000000002</v>
      </c>
      <c r="AH205" s="12">
        <f>IFERROR(VLOOKUP(AG205,'CRUCE OPORTUNIDADES'!$C$10:$D$109,2,FALSE),"")</f>
        <v/>
      </c>
      <c r="AI205" s="12" t="n">
        <v>12.9900000000002</v>
      </c>
      <c r="AJ205" s="12">
        <f>IFERROR(VLOOKUP(AI205,'CRUCE OPORTUNIDADES'!$C$10:$D$109,2,FALSE),"")</f>
        <v/>
      </c>
      <c r="AK205" s="12" t="n">
        <v>13.9900000000002</v>
      </c>
      <c r="AL205" s="12">
        <f>IFERROR(VLOOKUP(AK205,'CRUCE OPORTUNIDADES'!$C$10:$D$109,2,FALSE),"")</f>
        <v/>
      </c>
      <c r="AM205" s="12" t="n">
        <v>14.9900000000003</v>
      </c>
      <c r="AN205" s="12">
        <f>IFERROR(VLOOKUP(AM205,'CRUCE OPORTUNIDADES'!$C$10:$D$109,2,FALSE),"")</f>
        <v/>
      </c>
      <c r="AO205" s="12" t="n">
        <v>15.9900000000003</v>
      </c>
      <c r="AP205" s="12">
        <f>IFERROR(VLOOKUP(AO205,'CRUCE OPORTUNIDADES'!$C$10:$D$109,2,FALSE),"")</f>
        <v/>
      </c>
      <c r="AQ205" s="12" t="n">
        <v>16.9900000000003</v>
      </c>
      <c r="AR205" s="12">
        <f>IFERROR(VLOOKUP(AQ205,'CRUCE OPORTUNIDADES'!$C$10:$D$109,2,FALSE),"")</f>
        <v/>
      </c>
      <c r="AS205" s="12" t="n">
        <v>17.9900000000003</v>
      </c>
      <c r="AT205" s="12">
        <f>IFERROR(VLOOKUP(AS205,'CRUCE OPORTUNIDADES'!$C$10:$D$109,2,FALSE),"")</f>
        <v/>
      </c>
      <c r="AU205" s="12" t="n">
        <v>18.9900000000003</v>
      </c>
      <c r="AV205" s="12">
        <f>IFERROR(VLOOKUP(AU205,'CRUCE OPORTUNIDADES'!$C$10:$D$109,2,FALSE),"")</f>
        <v/>
      </c>
      <c r="AW205" s="12" t="n">
        <v>19.9900000000004</v>
      </c>
      <c r="AX205" s="12">
        <f>IFERROR(VLOOKUP(AW205,'CRUCE OPORTUNIDADES'!$C$10:$D$109,2,FALSE),"")</f>
        <v/>
      </c>
      <c r="AY205" s="12" t="n">
        <v>20.9900000000004</v>
      </c>
      <c r="AZ205" s="12">
        <f>IFERROR(VLOOKUP(AY205,'CRUCE OPORTUNIDADES'!$C$10:$D$109,2,FALSE),"")</f>
        <v/>
      </c>
      <c r="BA205" s="12" t="n">
        <v>21.9900000000004</v>
      </c>
      <c r="BB205" s="12">
        <f>IFERROR(VLOOKUP(BA205,'CRUCE OPORTUNIDADES'!$C$10:$D$109,2,FALSE),"")</f>
        <v/>
      </c>
      <c r="BC205" s="12" t="n">
        <v>22.9900000000004</v>
      </c>
      <c r="BD205" s="12">
        <f>IFERROR(VLOOKUP(BC205,'CRUCE OPORTUNIDADES'!$C$10:$D$109,2,FALSE),"")</f>
        <v/>
      </c>
      <c r="BE205" s="12" t="n">
        <v>23.9900000000004</v>
      </c>
      <c r="BF205" s="12">
        <f>IFERROR(VLOOKUP(BE205,'CRUCE OPORTUNIDADES'!$C$10:$D$109,2,FALSE),"")</f>
        <v/>
      </c>
      <c r="BG205" s="12" t="n">
        <v>24.9900000000005</v>
      </c>
      <c r="BH205" s="12">
        <f>IFERROR(VLOOKUP(BG205,'CRUCE OPORTUNIDADES'!$C$10:$D$109,2,FALSE),"")</f>
        <v/>
      </c>
      <c r="BI205" s="12" t="n">
        <v>25.9900000000005</v>
      </c>
      <c r="BJ205" s="12">
        <f>IFERROR(VLOOKUP(BI205,'CRUCE OPORTUNIDADES'!$C$10:$D$109,2,FALSE),"")</f>
        <v/>
      </c>
    </row>
  </sheetData>
  <sheetProtection selectLockedCells="0" selectUnlockedCells="0" algorithmName="SHA-512" sheet="1" objects="1" insertRows="1" insertHyperlinks="1" autoFilter="0" scenarios="1" formatColumns="0" deleteColumns="1" insertColumns="1" pivotTables="1" deleteRows="1" formatCells="0" saltValue="meBB8XgFH1+OujhYya5nCA==" formatRows="0" sort="1" spinCount="100000" hashValue="sjDgEoTyIa07REXj8VzCAjrIqpSjSy7khLKP6j0mXitbPb5qQI2r64yvAmTIAoprd4kJgeqk9ErYtiR27wD0/w=="/>
  <mergeCells count="43">
    <mergeCell ref="C16:E16"/>
    <mergeCell ref="G12:H12"/>
    <mergeCell ref="H17:H19"/>
    <mergeCell ref="E8:E9"/>
    <mergeCell ref="I2:J2"/>
    <mergeCell ref="G11:H11"/>
    <mergeCell ref="D1:H1"/>
    <mergeCell ref="D3:H4"/>
    <mergeCell ref="I11:J11"/>
    <mergeCell ref="B1:C4"/>
    <mergeCell ref="I8:J9"/>
    <mergeCell ref="B12:C12"/>
    <mergeCell ref="I16:J16"/>
    <mergeCell ref="F8:F9"/>
    <mergeCell ref="B11:C11"/>
    <mergeCell ref="D2:H2"/>
    <mergeCell ref="G10:H10"/>
    <mergeCell ref="C17:E17"/>
    <mergeCell ref="B14:C14"/>
    <mergeCell ref="G13:H13"/>
    <mergeCell ref="B8:C8"/>
    <mergeCell ref="I3:J3"/>
    <mergeCell ref="B13:C13"/>
    <mergeCell ref="I12:J12"/>
    <mergeCell ref="C19:E19"/>
    <mergeCell ref="G17:G19"/>
    <mergeCell ref="B10:C10"/>
    <mergeCell ref="C18:E18"/>
    <mergeCell ref="D8:D9"/>
    <mergeCell ref="G14:H14"/>
    <mergeCell ref="I14:J14"/>
    <mergeCell ref="B9:C9"/>
    <mergeCell ref="G8:H9"/>
    <mergeCell ref="C15:E15"/>
    <mergeCell ref="C23:J23"/>
    <mergeCell ref="I1:J1"/>
    <mergeCell ref="I17:J19"/>
    <mergeCell ref="I4:J4"/>
    <mergeCell ref="I10:J10"/>
    <mergeCell ref="B6:J7"/>
    <mergeCell ref="G15:J15"/>
    <mergeCell ref="I13:J13"/>
    <mergeCell ref="B21:J21"/>
  </mergeCells>
  <conditionalFormatting sqref="I16">
    <cfRule type="cellIs" priority="9" operator="equal" dxfId="3">
      <formula>"ALTO"</formula>
    </cfRule>
    <cfRule type="cellIs" priority="10" operator="equal" dxfId="2">
      <formula>"EXTREMO"</formula>
    </cfRule>
    <cfRule type="cellIs" priority="11" operator="equal" dxfId="1">
      <formula>"MODERADO"</formula>
    </cfRule>
    <cfRule type="cellIs" priority="12" operator="equal" dxfId="0">
      <formula>"BAJO"</formula>
    </cfRule>
  </conditionalFormatting>
  <conditionalFormatting sqref="I17">
    <cfRule type="expression" priority="1" dxfId="3">
      <formula>$J$17="MODERADO"</formula>
    </cfRule>
    <cfRule type="expression" priority="2" dxfId="2">
      <formula>$J$17="BAJO"</formula>
    </cfRule>
    <cfRule type="expression" priority="3" dxfId="1">
      <formula>$J$17="FAVORABLE"</formula>
    </cfRule>
    <cfRule type="expression" priority="4" dxfId="0">
      <formula>$J$17="ALTO"</formula>
    </cfRule>
  </conditionalFormatting>
  <hyperlinks>
    <hyperlink ref="A6" location="'IDENTIFICACIÓN DOFA'!A1" display="REGRESAR"/>
  </hyperlinks>
  <pageMargins left="0.7" right="0.7" top="0.75" bottom="0.75" header="0.3" footer="0.3"/>
  <pageSetup orientation="portrait" paperSize="9"/>
  <drawing xmlns:r="http://schemas.openxmlformats.org/officeDocument/2006/relationships" r:id="rId1"/>
</worksheet>
</file>

<file path=xl/worksheets/sheet15.xml><?xml version="1.0" encoding="utf-8"?>
<worksheet xmlns="http://schemas.openxmlformats.org/spreadsheetml/2006/main">
  <sheetPr>
    <outlinePr summaryBelow="1" summaryRight="1"/>
    <pageSetUpPr/>
  </sheetPr>
  <dimension ref="B2:H27"/>
  <sheetViews>
    <sheetView workbookViewId="0">
      <selection activeCell="C17" sqref="C17"/>
    </sheetView>
  </sheetViews>
  <sheetFormatPr baseColWidth="10" defaultColWidth="11.44140625" defaultRowHeight="14.4"/>
  <cols>
    <col width="6.5546875" customWidth="1" min="1" max="1"/>
    <col width="13.5546875" customWidth="1" min="2" max="2"/>
    <col width="216.5546875" customWidth="1" min="3" max="3"/>
    <col width="25.44140625" customWidth="1" min="4" max="4"/>
    <col width="28.77734375" customWidth="1" min="5" max="5"/>
  </cols>
  <sheetData>
    <row r="1" customFormat="1" s="29"/>
    <row r="2" ht="15.75" customFormat="1" customHeight="1" s="29">
      <c r="B2" s="626" t="n"/>
      <c r="C2" s="162" t="inlineStr">
        <is>
          <t>MACROPROCESO ESTRATÉGICO</t>
        </is>
      </c>
      <c r="D2" s="679" t="n"/>
      <c r="E2" s="162" t="inlineStr">
        <is>
          <t>CÓDIGO: ESGr028</t>
        </is>
      </c>
      <c r="F2" s="2" t="n"/>
      <c r="G2" s="2" t="n"/>
    </row>
    <row r="3" ht="18" customFormat="1" customHeight="1" s="29">
      <c r="B3" s="747" t="n"/>
      <c r="C3" s="162" t="inlineStr">
        <is>
          <t>PROCESO GESTIÓN SISTEMAS INTEGRADOS - CALIDAD</t>
        </is>
      </c>
      <c r="D3" s="679" t="n"/>
      <c r="E3" s="162" t="inlineStr">
        <is>
          <t>VERSIÓN: 18</t>
        </is>
      </c>
      <c r="F3" s="2" t="n"/>
      <c r="G3" s="2" t="n"/>
    </row>
    <row r="4" ht="24.75" customFormat="1" customHeight="1" s="29">
      <c r="B4" s="747" t="n"/>
      <c r="C4" s="162" t="inlineStr">
        <is>
          <t>GESTIÓN DEL RIESGO Y LAS OPORTUNIDADES</t>
        </is>
      </c>
      <c r="D4" s="748" t="n"/>
      <c r="E4" s="162" t="inlineStr">
        <is>
          <t>VIGENCIA: 2025-04-11</t>
        </is>
      </c>
      <c r="F4" s="2" t="n"/>
      <c r="G4" s="2" t="n"/>
    </row>
    <row r="5" ht="15" customFormat="1" customHeight="1" s="29">
      <c r="B5" s="722" t="n"/>
      <c r="C5" s="733" t="n"/>
      <c r="D5" s="749" t="n"/>
      <c r="E5" s="162" t="inlineStr">
        <is>
          <t>PÁGINA: 11 de 11</t>
        </is>
      </c>
      <c r="F5" s="2" t="n"/>
      <c r="G5" s="2" t="n"/>
    </row>
    <row r="6" customFormat="1" s="29"/>
    <row r="7" ht="17.4" customFormat="1" customHeight="1" s="29">
      <c r="B7" s="102" t="inlineStr">
        <is>
          <t>FECHA</t>
        </is>
      </c>
      <c r="C7" s="416" t="inlineStr">
        <is>
          <t>DESCRIPCIÓN DE LA ACTUALIZACIÓN</t>
        </is>
      </c>
      <c r="D7" s="416" t="inlineStr">
        <is>
          <t>RESPONSABLE</t>
        </is>
      </c>
      <c r="E7" s="416" t="inlineStr">
        <is>
          <t>CARGO</t>
        </is>
      </c>
    </row>
    <row r="8" ht="136.5" customFormat="1" customHeight="1" s="29">
      <c r="B8" s="225" t="n">
        <v>44343</v>
      </c>
      <c r="C8" s="231" t="inlineStr">
        <is>
          <t xml:space="preserve">Emisión del documento tomado de la identificación previa de riesgos realizada en la Matriz de Talento Humano en la vigencia 2020.
DOFA: Se realizo identificación de los factores
DEBILIDADES: Se identificaron 22.
AMENAZAS: Se identificaron 7.
FORTALEZAS: Se identificaron 20.
OPORTUNIDADES: Se identificaron 8.
RIESGOS: Se identificaron 6.
OPORTUNIDADES: Se identificaron 3.
</t>
        </is>
      </c>
      <c r="D8" s="30" t="inlineStr">
        <is>
          <t>LUZ ETELVINA LOZANO SOTO</t>
        </is>
      </c>
      <c r="E8" s="30" t="inlineStr">
        <is>
          <t>DIRECTORA DE TALENTO HUMANO</t>
        </is>
      </c>
      <c r="H8" s="226" t="n"/>
    </row>
    <row r="9" ht="274.5" customFormat="1" customHeight="1" s="29">
      <c r="B9" s="227" t="n">
        <v>44531</v>
      </c>
      <c r="C9" s="232" t="inlineStr">
        <is>
          <t>DOFA: 
DEBILIDADES: Se eliminaron las siguientes: 
Falta compromiso del personal frente a la realización y cumplimiento de las actividades relacionadas con Seguridad y Salud en el Trabajo (pausas activas, actividades de PyP).
Falta de recursos para el desplazamiento a los centros de trabajo.
AMENAZAS: Se eliminaron las siguientes: 
Rotación  constante de personal  en los diferentes procesos.
Sanciones o demandas por incumplimiento legal.
FORTALEZAS: Se eliminaron las siguientes:
Se cuenta con una estructura clara y definida del proceso de comunicación interna y externa.
Trabajo en equipo con los programas educativos de la Universidad.
Inducción del SG SST.
OPORTUNIDADES: Se Eliminaron las siguientes:
Apropiación de los hábitos de vida saludables.
Generar estricto cumplimiento de las incapacidades  y recomendaciones médicas.
Desarrollo de actividades  con otras instituciones  fortaleciendo el plan de  ayuda mutua.
Promoción del SG SST en todos los centros de trabajo.
Trabajo articulado con la Oficina de Atención al Ciudadano en pro del servicio al cliente interno.
RIESGOS: Se eliminó el riesgo No 6.</t>
        </is>
      </c>
      <c r="D9" s="30" t="inlineStr">
        <is>
          <t>LUZ ETELVINA LOZANO SOTO</t>
        </is>
      </c>
      <c r="E9" s="30" t="inlineStr">
        <is>
          <t>DIRECTORA DE TALENTO HUMANO</t>
        </is>
      </c>
    </row>
    <row r="10" ht="409.5" customFormat="1" customHeight="1" s="29">
      <c r="B10" s="227" t="n">
        <v>44698</v>
      </c>
      <c r="C10" s="750" t="inlineStr">
        <is>
          <t>DOFA: 
Se añade la D24: "Falta de la definición de los roles que permitan la independencia del SG-SST, con respecto manejo documental".
Se realiza un cambio en la redacción del F6 quedando de la siguiente manera: "Fortalecimiento de los funcionarios a nivel académico (perfil profesional)".
La interpretación de D4, D5, D6, D9 cambio de (Bajo Impacto a Medio Impacto Recomendable Evaluarlo en el Riesgo)
La interpretación de D14 cambio de (Medio Impacto Recomendable Evaluarlo en el Riesgo a Alto Impacto Obligatorio Articularla a uno de los Riesgos)
La interpretación de O1 y O2 cambio de (Medio Impacto Recomendable Evaluarlo en el Riesgo a Bajo Impacto).
Se omite la Fortaleza. Realización de reuniones frecuentes y pronto tratamiento de los casos reportados  - comité de convivencia laboral. Es necesario confirmar a través de un cuerpo colegiado si esta fortaleza como todo lo relacionado con el Comité de Convivencia lo manejará la Secretaria General.
RIESGOS:
En el R2 se añade el D23 "Falta fortalecer la comunicación entre el proceso de la academia  y el  SG-SST  frente a la gestión de riesgos asociados a  formación y aprendizaje"
En el R4 se añade el D4 "Falta compromiso del personal en la asistencia de los diferentes eventos programados por SG-SST".
Se realiza un cambio en la redacción del R4 quedando de la siguiente manera "De acuerdo al Personal vigente durante el año".
Se realiza un cambio en la redacción del R5 quedando de la siguiente manera "De acuerdo al personal fijo y flotante presentes durante el año.
La Probabilidad Inherente del R4 cambio de (Muy Baja a Alta)
La Probabilidad Inherente del R5 cambio de (Baja a Alta)
La Magnitud del Impacto del R4 y R5 cambio quedando de la siguiente manera "El riesgo afecta la imagen de la entidad con efecto publicitario sostenido a nivel de sector administrativo, nivel departamental o municipal". y a su vez el Impacto Inherente y el Nivel de Riesgo Inherente paso de (Moderado - Moderado) a (Mayor - Alto) respectivamente.
En los controles aplicables del R2 se realiza una modificación a la redacción del D4 "El profesional de SST realiza la validación del cumplimiento en cuanto al seguimiento del indicador de cobertura de las capacitaciones".
En los controles aplicables del R2 se añade el D23 "El Profesional de SST fortalecerá los canales de comunicación a través de la coordinación de espacios para realizar actividades dirigidas a la academia, a través de un Cronograma de actividades".
En los controles aplicables del R3 se realiza una modificación a la redacción "El profesional de SST realiza la validación de las campañas de promoción y prevención a través del cumplimiento del indicador del Plan de Acción".
En los controles aplicables del R4 se realiza una modificación a la redacción  del  A5 "El Profesional de SST verifica el cumplimiento del indicador "Cumplimiento de los protocolos de bioseguridad COVID-19", establecido en el Plan de Acción, el cual desglosa todas las actividades desarrolladas para atender el impacto ocasionado por la pandemia".
En los controles aplicables del R4 se añade el D23 "El Profesional de SST verifica que los contratos del personal cuenten con la clausula de obligación del cumplimiento de los Sistemas de Gestión, a través de un muestreo".
En los controles aplicables del R5 se realiza una modificación a la redacción quedando de la siguiente manera "El profesional de SST valida que se cuente con una Brigada de Emergencias conformada, identificada, capacitada y que cuente con dotación". Y "El profesional de SST asegura la divulgación del Plan de Emergencia a través de la socialización a toda la Comunidad Universitaria".
La periodicidad del R1, D11 cambio de (Semestral a Anual).
La periodicidad del R5, D14 queso de la siguiente manera (Anual y Semestral).
El Entregable del R1, D11 será un informe de presupuesto y no un contrato como estaba especificado con anterioridad.
El Entregable del R2, D23 debe ser un correo de aprobación del Cronograma.
Para los Entregables del R4, A5 se añaden las campañas, Infografías, Vídeos.
Se añade el entregable para el R4, D4 el cual debe ser un Informe de la Revisión realizada.
Se añaden más entregables para el R5 como lo son: Registros de Asistencia, Certificados de capacitación, Registros de entrega de dotación, Campañas de socialización del Plan de Emergencias.
La probabilidad residual del R4 paso de (Medio a Muy Bajo); El Impacto Residual paso de (Moderado a Mayor) y la Zona de Riesgo Residual paso de (Moderado a Alto).
La probabilidad residual del R5 paso de (Bajo y Muy Bajo) a (Media y Bajo) ; El Impacto Residual paso de (Moderado a Mayor) y la Zona de Riesgo Residual paso de (Moderado a Alto).
En la Valoración de Riesgo Residual del R4 en cuanto a la Probabilidad de Ocurrencia paso de (Muy Baja a Media) y en Impacto de Ocurrencia y Nivel paso de (Moderado - Moderado) a (Mayor - Alto)
En la Valoración de Riesgo Residual del R4 en cuanto a Impacto de Ocurrencia y Nivel paso de (Moderado - Moderado) a (Mayor - Alto).
OPORTUNIDADES:
Se hacen cambios en la redacción de las causas del R2, F3 quedando de la siguiente manera: "F3. Sistematización de algunas actividades dentro de los procedimientos. (software para manejo del seguimiento a condiciones de salud)".
En los controles aplicables del R2, F3 se añade la siguiente actividad "Generar reporte de los seguimientos a través del Software de forma mensual".
En los controles aplicables del R3 se añade la siguiente actividad "Participación de la Revisión por la Dirección".
Se especifica cual debe ser el Entregable para el R2, el cual debe ser "Aplicativo desarrollado (seguimiento a condiciones de salud)".
Se especifica cual debe ser el Entregable para el R3, los cuales deben ser "Evidencia de las publicaciones realizadas, Ejecución del Plan de Trabajo, Informe presentado a la Revisión por la Dirección en donde se evidencian los avances del SG-SST.</t>
        </is>
      </c>
      <c r="D10" s="30" t="inlineStr">
        <is>
          <t>LUZ ETELVINA LOZANO SOTO</t>
        </is>
      </c>
      <c r="E10" s="30" t="inlineStr">
        <is>
          <t>DIRECTORA DE TALENTO HUMANO</t>
        </is>
      </c>
    </row>
    <row r="11" ht="267.75" customFormat="1" customHeight="1" s="29">
      <c r="B11" s="722" t="n"/>
      <c r="C11" s="722" t="n"/>
      <c r="D11" s="30" t="inlineStr">
        <is>
          <t>LUZ ETELVINA LOZANO SOTO</t>
        </is>
      </c>
      <c r="E11" s="30" t="inlineStr">
        <is>
          <t>DIRECTORA DE TALENTO HUMANO</t>
        </is>
      </c>
    </row>
    <row r="12" ht="54" customFormat="1" customHeight="1" s="29">
      <c r="B12" s="227" t="n">
        <v>44817</v>
      </c>
      <c r="C12" s="228" t="inlineStr">
        <is>
          <t>Se realiza revisión por parte de la tercera línea de defensa mediante control interno</t>
        </is>
      </c>
      <c r="D12" s="229" t="inlineStr">
        <is>
          <t>JAIME ELDER ACOSTA RAMIREZ</t>
        </is>
      </c>
      <c r="E12" s="229" t="inlineStr">
        <is>
          <t>COORDINADOR DE CALIDAD</t>
        </is>
      </c>
    </row>
    <row r="13" ht="122.55" customFormat="1" customHeight="1" s="29">
      <c r="B13" s="230" t="n">
        <v>45397</v>
      </c>
      <c r="C13" s="751" t="inlineStr">
        <is>
          <t xml:space="preserve">DOFA: 
Debilidades: Se Eliminaron  las debilidades: SST-D3. Falta de cobertura del SG-SST en la Sede, Seccionales, Extensiones, Unidades SST-D3. Falta de cobertura del SG-SST en la Sede, Seccionales, Extensiones, Unidades Agro Ambientales y Oficina de la Universidad. SST-D9. No cumplimiento de la obligación de reporte de accidentes de trabajo en los tiempos establecidos. SST-D12. Dificultades en la conectividad virtual con todos los centros de trabajo para desarrollar el COPASST.  Debido a que se cuenta con gestores del sistema en todos los centros de trabajo, de igual forma se verificó de forma aleatoria las evidencias que apoyan la veracidad de los reportes de accidentes oportunamente y dentro de los tiempos establecidos por la ley.  
Se actualiza la redacción de la D11. Falta de continuidad en el contrato laboral; genera incertidumbre en los contratistas (traumatismo en los procesos) y deficiencia en la cobertura de personal responsable del SG-SST., Cambia redacción a: SST-D11. Debilidad por Alta rotación de los gestores de SG-SST; genera deficiencia en la cobertura de personal responsable del SG-SST. se  actualiza numeración de forma ascendente de las dibilades y se antepone las siglas SST a cada factor para ser identificadas en el crece de riesgos como debilidades del SG-SST. Se crear las siguientes debilidades producto de las observaciones de las auditorias de la vigencia 2021 y 2022, según lineamientos del procedimiento ESGP05.
SST-D22 No es claro en los documentos existente el esquema establecido para la rendición de cuentas, lo que no permite identificar el cumplimiento del desempeño del sistema de gestión.  (Hallazgo 09-2021).
SST-D26 No se tienen definidos los resultados que se espera que cada proceso aporte al logro de los objetivos de SST y su planificación.  (Hallazgo 11-2021).
SST-D23 No se asegura la disponibilidad y adecuación de los recursos requeridos para el almacenamiento seguro de sustancias químicas y reactivos. (Hallazgo 12-2021).
SST-D24 No se tiene evidencia de auditorías de cumplimiento de requisitos a proveedores o contratistas durante la ejecución de los contrato. 
SST-D25 No se asegura el seguimiento y la revisión de la información del contexto organizacional para su consideración en las actividades de planificación.  (Hallazgo 53-2022)
SST-D26 No se tiene implementado los mecanismos de consulta establecidos por la Universidad referente a las tarjetas de observación del entorno y los reportes por el SAIC.  (Hallazgo 54-2022)
SST-D27 No se asegura la toma de conciencia de los trabajadores con respecto a los riesgos de SST a los que se encuentran expuestos y las medidas de control. (Hallazgo 58-2022)
SST-D28 No se asegura la disponibilidad de las hojas de seguridad en la totalidad de centros de trabajo.  (Hallazgo 61-2022)
SST-D29 No se están actualizando oportunamente los planes anuales de trabajo del SG-SST de cada sede con respecto a las actividades realizadas.  (Hallazgo 65-2022)
SST-D30 No se evidencia la trazabilidad de fechas y documentos específicos de verificados en la evaluación de cumplimiento de requisitos legal.  (Hallazgo 66-2022)
SST-D31 No se asegura que, en el acta de la revisión por la dirección, se evidencien las conclusiones generadas por la Alta Dirección con respecto a la adecuación, eficacia y conveniencia del sistema de gestión con respecto a los objetivos. (Hallazgo 67-2022)
SST-D33 No se está realizando la inducción a docentes y estudiantes nuevos en la semana de ingreso por lo cual no se está asegurando que conozcan las medidas que deben seguir en caso de presentar se una potencial emergencia.  (Hallazgo 13-2023)
Fortalezas: Se incluyeron las siguientes fortalezas. SST-F-17 La universidad cuenta con un proceso de bienestar que trabaja en pro del bienestar de los funcionarios y estudiantes.  SST-F18 Contar con plataforma para capacitaciones virtuales como Inducción y re inducción. SST-F19 SG-SST Certificado con sello de bioseguridad.  SST-F20 SG-SST que cuenta con requisitos y documentos publicados en el modelo de operación digital y micrositio. 
SST-F21 Participación de la universidad como integrante del comité local de seguridad y salud en el trabajo. SST-F22. Contar con la colaboración de empresas aliadas comercialmente con la Universidad que apoyen el desarrollo de las actividades de SG-SSTSST-F23. Contar con un plan de comunicaciones para realizar campañas periódicas del SG-SST. 
Se eliminaron las siguientes fortalezas: SST-F9. Roles, responsabilidades y autoridades  establecidas en resolución rectoral 027 de 2020  para  SG-SST. F14. Implementación del SG-SST en un 100% según Resolución 0312 de 2019 dando cumplimiento al Decreto 1072 de 2015.
Oportunidades: Se eliminaron las siguientes oportunidades. SST-O2. Contar con la colaboración de empresas aliadas comercialmente con la Universidad que apoyen el desarrollo de las actividades de SG-SST.  SST-O4. Participación en comités municipales y/o departamentales
RIESGOS:
R1 Se actualiza la debilidad  D5, Se actualiza redacción complementada con la del riesgo No 2
R2:  Se elimina ya que se  funciono en el riesgo uno debido a recomendación  en el seguimiento de tercera línea de defensa. 
OPORTUNIDADES:
</t>
        </is>
      </c>
      <c r="D13" s="30" t="inlineStr">
        <is>
          <t>LUZ ETELVINA LOZANO SOTO</t>
        </is>
      </c>
      <c r="E13" s="30" t="inlineStr">
        <is>
          <t>DIRECTORA DE TALENTO HUMANO</t>
        </is>
      </c>
    </row>
    <row r="14" ht="349.5" customFormat="1" customHeight="1" s="29">
      <c r="B14" s="269" t="n"/>
      <c r="C14" s="661" t="n"/>
      <c r="D14" s="722" t="n"/>
      <c r="E14" s="722" t="n"/>
    </row>
    <row r="15" ht="409.6" customFormat="1" customHeight="1" s="29">
      <c r="B15" s="752" t="n">
        <v>45891</v>
      </c>
      <c r="C15" s="753" t="inlineStr">
        <is>
          <t xml:space="preserve">CONTEXTO
Se eliminaron las debilidades 
SST-D2. Equipo de trabajo insuficiente para el volumen de trabajo.
SST-D6. No se evidencia como aportan los indicadores al frente estratégico al cual esta articulado el proceso.
SST-D12. No  se  evidencian las  acciones de planificación para el logro de los objetivos
SST-D18. No se asegura la conservación de los registros de la inducción y reinducción del SG-SST. (Hallazgo 13-2021)
SST-D22 No es claro en los documentos existente el esquema establecido para la rendición de cuentas, lo que no permite identificar el cumplimiento del desempeño del sistema de gestión.  (Hallazgo 09-2021).
SST-D30 No se están actualizando oportunamente los planes anuales de trabajo del SG-SST de cada sede con respecto a las actividades realizadas.  (Hallazgo 65-2022)
SST-D31 No se evidencia la trazabilidad de fechas y documentos específicos de verificación en la evaluación de cumplimiento de requisitos legal.  (Hallazgo 66-2022)
SST-D32 No se asegura que, en el acta de la revisión por la dirección, se evidencien las conclusiones generadas por la Alta Dirección con respecto a la adecuación, eficacia y conveniencia del sistema de gestión con respecto a los objetivos. (Hallazgo 67-2022)
SST-D33 No se está realizando la inducción a docentes y estudiantes nuevos en la semana de ingreso por lo cual no se está asegurando que conozcan las medidas que deben seguir en caso de presentar se una potencial emergencia.  (Hallazgo 13-2023)
Se ajusto redacción de las debilidades: SST-D9. Se ajusto redacción, SST-D10. Se ajusto redacción, SST-D14. Se ajusto redacción 
También de reorganizo en orden cronológica descendente las debilidades actuales.
Se incluyeron las debilidades
SST-D25 Perdida de información por registros diligenciado de forma incompleta
SST-D26.No se asegura la actualización de riesgos del sistema de gestión de seguridad y salud en el trabajo con la ocurrencia de los accidentes de trabajo clasificados como graves. Hallazgo 42-2024
SST-D27 Las actividades establecidas en el plan anual de trabajo no aseguran que se atiendan las necesidades particulares de SST de las diferentes sedes de la U Cundinamarca. Hallazgo 44:2024
SST-D28 El registro de evaluación de cumplimiento legal en SST, muestra la generalidad de lo verificado, siendo un ejercicio aplicado en cualquier periodo de tiempo.  Hallazgo 59-2024
FORTALEZA 
SST-F24. Contar con la certificación bajo la norma ISO 45001:2018, se incluye 
RIESGOS
Se ajusta redacción en la descripción de  CONTROLES APLICABLES
Se ajusta redacción en la descripción de DOCUMENTACIÓN
Se ajusta redacción en la descripción de ENTREGABLES Y/O EVIDENCIAS
del R4  SST-A5. Afectación a la salud y la prestación del servicio por virus o pandemias que generen cambios repentinos en las modalidades convencionales de trabajo.
</t>
        </is>
      </c>
      <c r="D15" s="30" t="inlineStr">
        <is>
          <t>LUZ ETELVINA LOZANO SOTO</t>
        </is>
      </c>
      <c r="E15" s="30" t="inlineStr">
        <is>
          <t>DIRECTORA DE TALENTO HUMANO</t>
        </is>
      </c>
    </row>
    <row r="16" ht="135.6" customFormat="1" customHeight="1" s="29">
      <c r="B16" s="722" t="n"/>
      <c r="C16" s="722" t="n"/>
      <c r="D16" s="722" t="n"/>
      <c r="E16" s="722" t="n"/>
    </row>
    <row r="17" ht="252.45" customFormat="1" customHeight="1" s="29">
      <c r="B17" s="222" t="n">
        <v>45909</v>
      </c>
      <c r="C17" s="224" t="inlineStr">
        <is>
          <t>Se pasa a amenaza y se oculta la fila SST-D6. Riesgo público por desplazamientos.
Se modifica las siguientes amenazas incluyéndole cambio climático: 
SST-A3. Fenómenos naturales o causados por el hombre como inundaciones, incendios, lluvias torrenciales asociados al cambio climático, manifestaciones por asonadas, entre otros.
SST-A5. Afectación a la salud y la prestación del servicio por virus o pandemias que generen cambios repentinos en las modalidades convencionales de trabajo. (cambio climático)
SST-A7. Afectación física o a la salud por eventos catastróficos relacionadas con las actividades económicas realizadas por los colindantes, olas de calor, desbordamiento de los ríos, incendios forestales. (Cambio climático).
La siguiente fortaleza se modifica el texto SST-F1. Cultura laboral respetuosa, agradable, enfocada al servicio con entornos seguros y saludables.
En oportunidad se modifica SST-O3. Mantener el Certificado en empresa familiarmente responsable.
Se verifica los ítems de la matriz de partes interesadas de los encabezados y se verifica la valoración de cada uno de ellos.
En riesgos 1 en la consecuencia se le incluye la palabra Posibles Multas o Sanciones para la Institución. 
En riesgos 1 se realiza la valoración de la probabilidad de frecuencia en la actividad, en el argumento se separan las actividades en el espacio de argumento o descripción de la probabilidad, se reevalúa la magnitud del impacto quedando para las actividades “El riesgo afecta la imagen de la entidad con algunos usuarios de relevancia frente al logro de los objetivos.
En riesgos 1 en controles aplicables en la SST-A2. Constantes cambios en la legislación relacionada al SG-SST. se cambia por El profesional asignado por la Coordinación del Sistema de SST actualiza la matriz de requisito legales cada vez que se presente algún cambio en la normativa asociado a Seguridad y Salud en el Trabajo; así mismo, se evalúa para tomar las medidas correspondientes e incluirlas en la matriz de gestión del cambio, se cambia la periodicidad, y se realiza el seguimiento 5/09/2025.
Se ajustan las amenazas de acuerdo con los cambios en la DOFA incluyendo cambio climático.
Se actualizan los riesgos 2,3, en el argumento o descripción de la probabilidad, la probabilidad de frecuencia de la actividad, magnitud de impacto, se cambia la periodicidad, controles aplicables en el texto, se incluye evidencia en documentación, en el entregable y la evidencia y se realiza los seguimientos correspondientes de la fecha 5/09/2025, Se realiza el seguimiento por parte de la oficina en el riesgo 3 con fecha de 9/09/2025.</t>
        </is>
      </c>
      <c r="D17" s="30" t="inlineStr">
        <is>
          <t>LUZ ETELVINA LOZANO SOTO</t>
        </is>
      </c>
      <c r="E17" s="30" t="inlineStr">
        <is>
          <t>DIRECTORA DE TALENTO HUMANO</t>
        </is>
      </c>
    </row>
    <row r="18" customFormat="1" s="29">
      <c r="B18" s="222" t="n"/>
      <c r="C18" s="224" t="n"/>
      <c r="D18" s="722" t="n"/>
      <c r="E18" s="722" t="n"/>
    </row>
    <row r="19" customFormat="1" s="29">
      <c r="B19" s="222" t="n"/>
      <c r="C19" s="224" t="n"/>
      <c r="D19" s="223" t="n"/>
      <c r="E19" s="223" t="n"/>
    </row>
    <row r="20" customFormat="1" s="29">
      <c r="B20" s="222" t="n"/>
      <c r="C20" s="224" t="n"/>
      <c r="D20" s="223" t="n"/>
      <c r="E20" s="223" t="n"/>
    </row>
    <row r="21" customFormat="1" s="29">
      <c r="B21" s="222" t="n"/>
      <c r="D21" s="223" t="n"/>
      <c r="E21" s="223" t="n"/>
    </row>
    <row r="22" customFormat="1" s="29">
      <c r="B22" s="222" t="n"/>
      <c r="C22" s="224" t="n"/>
      <c r="D22" s="223" t="n"/>
      <c r="E22" s="223" t="n"/>
    </row>
    <row r="23" customFormat="1" s="29">
      <c r="B23" s="222" t="n"/>
      <c r="C23" s="224" t="n"/>
      <c r="D23" s="223" t="n"/>
      <c r="E23" s="223" t="n"/>
    </row>
    <row r="24" customFormat="1" s="29">
      <c r="B24" s="270" t="n"/>
      <c r="C24" s="270" t="n"/>
      <c r="D24" s="270" t="n"/>
      <c r="E24" s="270" t="n"/>
    </row>
    <row r="25" ht="96.59999999999999" customFormat="1" customHeight="1" s="29">
      <c r="B25" s="581" t="inlineStr">
        <is>
          <t>Diagonal 18 No. 20-29 Fusagasugá – Cundinamarca
Teléfono (601) 8281483 Línea Gratuita 018000180414
www.ucundinamarca.edu.co   E-mail: info@ucundinamarca.edu.co
NIT: 890.680.062-2</t>
        </is>
      </c>
    </row>
    <row r="26" customFormat="1" s="29">
      <c r="B26" s="270" t="n"/>
      <c r="C26" s="270" t="n"/>
      <c r="D26" s="270" t="n"/>
      <c r="E26" s="270" t="n"/>
    </row>
    <row r="27" ht="68.55" customFormat="1" customHeight="1" s="29">
      <c r="B27" s="270" t="n"/>
      <c r="C27" s="582" t="inlineStr">
        <is>
          <t>Documento controlado por el Sistema de Gestión de la Calidad 
Asegúrese que corresponde a la última versión consultando el Portal Institucional</t>
        </is>
      </c>
    </row>
    <row r="28" customFormat="1" s="29"/>
    <row r="29" customFormat="1" s="29"/>
    <row r="30" customFormat="1" s="29"/>
    <row r="31" customFormat="1" s="29"/>
    <row r="32" customFormat="1" s="29"/>
    <row r="33" customFormat="1" s="29"/>
    <row r="34" customFormat="1" s="29"/>
    <row r="35" customFormat="1" s="29"/>
    <row r="36" customFormat="1" s="29"/>
    <row r="37" customFormat="1" s="29"/>
    <row r="38" customFormat="1" s="29"/>
    <row r="39" customFormat="1" s="29"/>
    <row r="40" customFormat="1" s="29"/>
    <row r="41" customFormat="1" s="29"/>
    <row r="42" customFormat="1" s="29"/>
    <row r="43" customFormat="1" s="29"/>
    <row r="44" customFormat="1" s="29"/>
    <row r="45" customFormat="1" s="29"/>
    <row r="46" customFormat="1" s="29"/>
    <row r="47" customFormat="1" s="29"/>
    <row r="48" customFormat="1" s="29"/>
    <row r="49" customFormat="1" s="29"/>
    <row r="50" customFormat="1" s="29"/>
    <row r="51" customFormat="1" s="29"/>
    <row r="52" customFormat="1" s="29"/>
    <row r="53" customFormat="1" s="29"/>
    <row r="54" customFormat="1" s="29"/>
    <row r="55" customFormat="1" s="29"/>
    <row r="56" customFormat="1" s="29"/>
    <row r="57" customFormat="1" s="29"/>
    <row r="58" customFormat="1" s="29"/>
    <row r="59" customFormat="1" s="29"/>
    <row r="60" customFormat="1" s="29"/>
    <row r="61" customFormat="1" s="29"/>
    <row r="62" customFormat="1" s="29"/>
    <row r="63" customFormat="1" s="29"/>
    <row r="64" customFormat="1" s="29"/>
    <row r="65" customFormat="1" s="29"/>
    <row r="66" customFormat="1" s="29"/>
    <row r="67" customFormat="1" s="29"/>
    <row r="68" customFormat="1" s="29"/>
    <row r="69" customFormat="1" s="29"/>
    <row r="70" customFormat="1" s="29"/>
    <row r="71" customFormat="1" s="29"/>
    <row r="72" customFormat="1" s="29"/>
    <row r="73" customFormat="1" s="29"/>
    <row r="74" customFormat="1" s="29"/>
    <row r="75" customFormat="1" s="29"/>
    <row r="76" customFormat="1" s="29"/>
    <row r="77" customFormat="1" s="29"/>
    <row r="78" customFormat="1" s="29"/>
    <row r="79" customFormat="1" s="29"/>
    <row r="80" customFormat="1" s="29"/>
    <row r="81" customFormat="1" s="29"/>
    <row r="82" customFormat="1" s="29"/>
    <row r="83" customFormat="1" s="29"/>
    <row r="84" customFormat="1" s="29"/>
    <row r="85" customFormat="1" s="29"/>
    <row r="86" customFormat="1" s="29"/>
    <row r="87" customFormat="1" s="29"/>
    <row r="88" customFormat="1" s="29"/>
    <row r="89" customFormat="1" s="29"/>
    <row r="90" customFormat="1" s="29"/>
    <row r="91" customFormat="1" s="29"/>
    <row r="92" customFormat="1" s="29"/>
    <row r="93" customFormat="1" s="29"/>
    <row r="94" customFormat="1" s="29"/>
    <row r="95" customFormat="1" s="29"/>
    <row r="96" customFormat="1" s="29"/>
    <row r="97" customFormat="1" s="29"/>
    <row r="98" customFormat="1" s="29"/>
    <row r="99" customFormat="1" s="29"/>
    <row r="100" customFormat="1" s="29"/>
    <row r="101" customFormat="1" s="29"/>
    <row r="102" customFormat="1" s="29"/>
    <row r="103" customFormat="1" s="29"/>
    <row r="104" customFormat="1" s="29"/>
    <row r="105" customFormat="1" s="29"/>
    <row r="106" customFormat="1" s="29"/>
    <row r="107" customFormat="1" s="29"/>
    <row r="108" customFormat="1" s="29"/>
    <row r="109" customFormat="1" s="29"/>
    <row r="110" customFormat="1" s="29"/>
    <row r="111" customFormat="1" s="29"/>
    <row r="112" customFormat="1" s="29"/>
    <row r="113" customFormat="1" s="29"/>
    <row r="114" customFormat="1" s="29"/>
    <row r="115" customFormat="1" s="29"/>
    <row r="116" customFormat="1" s="29"/>
    <row r="117" customFormat="1" s="29"/>
    <row r="118" customFormat="1" s="29"/>
    <row r="119" customFormat="1" s="29"/>
    <row r="120" customFormat="1" s="29"/>
    <row r="121" customFormat="1" s="29"/>
    <row r="122" customFormat="1" s="29"/>
    <row r="123" customFormat="1" s="29"/>
    <row r="124" customFormat="1" s="29"/>
    <row r="125" customFormat="1" s="29"/>
    <row r="126" customFormat="1" s="29"/>
    <row r="127" customFormat="1" s="29"/>
    <row r="128" customFormat="1" s="29"/>
    <row r="129" customFormat="1" s="29"/>
    <row r="130" customFormat="1" s="29"/>
    <row r="131" customFormat="1" s="29"/>
    <row r="132" customFormat="1" s="29"/>
    <row r="133" customFormat="1" s="29"/>
    <row r="134" customFormat="1" s="29"/>
    <row r="135" customFormat="1" s="29"/>
    <row r="136" customFormat="1" s="29"/>
    <row r="137" customFormat="1" s="29"/>
    <row r="138" customFormat="1" s="29"/>
    <row r="139" customFormat="1" s="29"/>
    <row r="140" customFormat="1" s="29"/>
    <row r="141" customFormat="1" s="29"/>
    <row r="142" customFormat="1" s="29"/>
    <row r="143" customFormat="1" s="29"/>
    <row r="144" customFormat="1" s="29"/>
    <row r="145" customFormat="1" s="29"/>
    <row r="146" customFormat="1" s="29"/>
    <row r="147" customFormat="1" s="29"/>
    <row r="148" customFormat="1" s="29"/>
    <row r="149" customFormat="1" s="29"/>
    <row r="150" customFormat="1" s="29"/>
    <row r="151" customFormat="1" s="29"/>
    <row r="152" customFormat="1" s="29"/>
    <row r="153" customFormat="1" s="29"/>
    <row r="154" customFormat="1" s="29"/>
    <row r="155" customFormat="1" s="29"/>
    <row r="156" customFormat="1" s="29"/>
    <row r="157" customFormat="1" s="29"/>
    <row r="158" customFormat="1" s="29"/>
    <row r="159" customFormat="1" s="29"/>
    <row r="160" customFormat="1" s="29"/>
    <row r="161" customFormat="1" s="29"/>
    <row r="162" customFormat="1" s="29"/>
    <row r="163" customFormat="1" s="29"/>
    <row r="164" customFormat="1" s="29"/>
    <row r="165" customFormat="1" s="29"/>
    <row r="166" customFormat="1" s="29"/>
    <row r="167" customFormat="1" s="29"/>
    <row r="168" customFormat="1" s="29"/>
    <row r="169" customFormat="1" s="29"/>
    <row r="170" customFormat="1" s="29"/>
    <row r="171" customFormat="1" s="29"/>
    <row r="172" customFormat="1" s="29"/>
    <row r="173" customFormat="1" s="29"/>
    <row r="174" customFormat="1" s="29"/>
    <row r="175" customFormat="1" s="29"/>
    <row r="176" customFormat="1" s="29"/>
    <row r="177" customFormat="1" s="29"/>
    <row r="178" customFormat="1" s="29"/>
    <row r="179" customFormat="1" s="29"/>
    <row r="180" customFormat="1" s="29"/>
    <row r="181" customFormat="1" s="29"/>
    <row r="182" customFormat="1" s="29"/>
    <row r="183" customFormat="1" s="29"/>
    <row r="184" customFormat="1" s="29"/>
    <row r="185" customFormat="1" s="29"/>
    <row r="186" customFormat="1" s="29"/>
    <row r="187" customFormat="1" s="29"/>
    <row r="188" customFormat="1" s="29"/>
    <row r="189" customFormat="1" s="29"/>
    <row r="190" customFormat="1" s="29"/>
    <row r="191" customFormat="1" s="29"/>
    <row r="192" customFormat="1" s="29"/>
    <row r="193" customFormat="1" s="29"/>
    <row r="194" customFormat="1" s="29"/>
    <row r="195" customFormat="1" s="29"/>
    <row r="196" customFormat="1" s="29"/>
    <row r="197" customFormat="1" s="29"/>
    <row r="198" customFormat="1" s="29"/>
    <row r="199" customFormat="1" s="29"/>
    <row r="200" customFormat="1" s="29"/>
    <row r="201" customFormat="1" s="29"/>
    <row r="202" customFormat="1" s="29"/>
    <row r="203" customFormat="1" s="29"/>
    <row r="204" customFormat="1" s="29"/>
    <row r="205" customFormat="1" s="29"/>
    <row r="206" customFormat="1" s="29"/>
    <row r="207" customFormat="1" s="29"/>
    <row r="208" customFormat="1" s="29"/>
    <row r="209" customFormat="1" s="29"/>
    <row r="210" customFormat="1" s="29"/>
    <row r="211" customFormat="1" s="29"/>
    <row r="212" customFormat="1" s="29"/>
    <row r="213" customFormat="1" s="29"/>
    <row r="214" customFormat="1" s="29"/>
    <row r="215" customFormat="1" s="29"/>
    <row r="216" customFormat="1" s="29"/>
    <row r="217" customFormat="1" s="29"/>
    <row r="218" customFormat="1" s="29"/>
    <row r="219" customFormat="1" s="29"/>
    <row r="220" customFormat="1" s="29"/>
    <row r="221" customFormat="1" s="29"/>
    <row r="222" customFormat="1" s="29"/>
    <row r="223" customFormat="1" s="29"/>
    <row r="224" customFormat="1" s="29"/>
    <row r="225" customFormat="1" s="29"/>
    <row r="226" customFormat="1" s="29"/>
    <row r="227" customFormat="1" s="29"/>
    <row r="228" customFormat="1" s="29"/>
    <row r="229" customFormat="1" s="29"/>
    <row r="230" customFormat="1" s="29"/>
    <row r="231" customFormat="1" s="29"/>
    <row r="232" customFormat="1" s="29"/>
    <row r="233" customFormat="1" s="29"/>
    <row r="234" customFormat="1" s="29"/>
    <row r="235" customFormat="1" s="29"/>
    <row r="236" customFormat="1" s="29"/>
    <row r="237" customFormat="1" s="29"/>
    <row r="238" customFormat="1" s="29"/>
    <row r="239" customFormat="1" s="29"/>
    <row r="240" customFormat="1" s="29"/>
    <row r="241" customFormat="1" s="29"/>
    <row r="242" customFormat="1" s="29"/>
    <row r="243" customFormat="1" s="29"/>
    <row r="244" customFormat="1" s="29"/>
    <row r="245" customFormat="1" s="29"/>
    <row r="246" customFormat="1" s="29"/>
    <row r="247" customFormat="1" s="29"/>
    <row r="248" customFormat="1" s="29"/>
    <row r="249" customFormat="1" s="29"/>
    <row r="250" customFormat="1" s="29"/>
    <row r="251" customFormat="1" s="29"/>
    <row r="252" customFormat="1" s="29"/>
    <row r="253" customFormat="1" s="29"/>
    <row r="254" customFormat="1" s="29"/>
    <row r="255" customFormat="1" s="29"/>
    <row r="256" customFormat="1" s="29"/>
    <row r="257" customFormat="1" s="29"/>
    <row r="258" customFormat="1" s="29"/>
    <row r="259" customFormat="1" s="29"/>
    <row r="260" customFormat="1" s="29"/>
    <row r="261" customFormat="1" s="29"/>
    <row r="262" customFormat="1" s="29"/>
    <row r="263" customFormat="1" s="29"/>
    <row r="264" customFormat="1" s="29"/>
    <row r="265" customFormat="1" s="29"/>
    <row r="266" customFormat="1" s="29"/>
    <row r="267" customFormat="1" s="29"/>
    <row r="268" customFormat="1" s="29"/>
    <row r="269" customFormat="1" s="29"/>
    <row r="270" customFormat="1" s="29"/>
    <row r="271" customFormat="1" s="29"/>
    <row r="272" customFormat="1" s="29"/>
    <row r="273" customFormat="1" s="29"/>
    <row r="274" customFormat="1" s="29"/>
    <row r="275" customFormat="1" s="29"/>
    <row r="276" customFormat="1" s="29"/>
    <row r="277" customFormat="1" s="29"/>
    <row r="278" customFormat="1" s="29"/>
    <row r="279" customFormat="1" s="29"/>
    <row r="280" customFormat="1" s="29"/>
    <row r="281" customFormat="1" s="29"/>
    <row r="282" customFormat="1" s="29"/>
    <row r="283" customFormat="1" s="29"/>
    <row r="284" customFormat="1" s="29"/>
    <row r="285" customFormat="1" s="29"/>
    <row r="286" customFormat="1" s="29"/>
    <row r="287" customFormat="1" s="29"/>
    <row r="288" customFormat="1" s="29"/>
    <row r="289" customFormat="1" s="29"/>
    <row r="290" customFormat="1" s="29"/>
    <row r="291" customFormat="1" s="29"/>
    <row r="292" customFormat="1" s="29"/>
    <row r="293" customFormat="1" s="29"/>
    <row r="294" customFormat="1" s="29"/>
    <row r="295" customFormat="1" s="29"/>
    <row r="296" customFormat="1" s="29"/>
    <row r="297" customFormat="1" s="29"/>
    <row r="298" customFormat="1" s="29"/>
    <row r="299" customFormat="1" s="29"/>
    <row r="300" customFormat="1" s="29"/>
    <row r="301" customFormat="1" s="29"/>
    <row r="302" customFormat="1" s="29"/>
    <row r="303" customFormat="1" s="29"/>
    <row r="304" customFormat="1" s="29"/>
    <row r="305" customFormat="1" s="29"/>
    <row r="306" customFormat="1" s="29"/>
    <row r="307" customFormat="1" s="29"/>
    <row r="308" customFormat="1" s="29"/>
    <row r="309" customFormat="1" s="29"/>
    <row r="310" customFormat="1" s="29"/>
    <row r="311" customFormat="1" s="29"/>
    <row r="312" customFormat="1" s="29"/>
    <row r="313" customFormat="1" s="29"/>
    <row r="314" customFormat="1" s="29"/>
    <row r="315" customFormat="1" s="29"/>
    <row r="316" customFormat="1" s="29"/>
    <row r="317" customFormat="1" s="29"/>
    <row r="318" customFormat="1" s="29"/>
    <row r="319" customFormat="1" s="29"/>
    <row r="320" customFormat="1" s="29"/>
    <row r="321" customFormat="1" s="29"/>
    <row r="322" customFormat="1" s="29"/>
    <row r="323" customFormat="1" s="29"/>
    <row r="324" customFormat="1" s="29"/>
    <row r="325" customFormat="1" s="29"/>
    <row r="326" customFormat="1" s="29"/>
    <row r="327" customFormat="1" s="29"/>
    <row r="328" customFormat="1" s="29"/>
    <row r="329" customFormat="1" s="29"/>
    <row r="330" customFormat="1" s="29"/>
    <row r="331" customFormat="1" s="29"/>
    <row r="332" customFormat="1" s="29"/>
    <row r="333" customFormat="1" s="29"/>
    <row r="334" customFormat="1" s="29"/>
    <row r="335" customFormat="1" s="29"/>
    <row r="336" customFormat="1" s="29"/>
    <row r="337" customFormat="1" s="29"/>
    <row r="338" customFormat="1" s="29"/>
    <row r="339" customFormat="1" s="29"/>
    <row r="340" customFormat="1" s="29"/>
    <row r="341" customFormat="1" s="29"/>
    <row r="342" customFormat="1" s="29"/>
    <row r="343" customFormat="1" s="29"/>
    <row r="344" customFormat="1" s="29"/>
    <row r="345" customFormat="1" s="29"/>
    <row r="346" customFormat="1" s="29"/>
    <row r="347" customFormat="1" s="29"/>
    <row r="348" customFormat="1" s="29"/>
    <row r="349" customFormat="1" s="29"/>
    <row r="350" customFormat="1" s="29"/>
    <row r="351" customFormat="1" s="29"/>
    <row r="352" customFormat="1" s="29"/>
    <row r="353" customFormat="1" s="29"/>
    <row r="354" customFormat="1" s="29"/>
    <row r="355" customFormat="1" s="29"/>
    <row r="356" customFormat="1" s="29"/>
    <row r="357" customFormat="1" s="29"/>
    <row r="358" customFormat="1" s="29"/>
    <row r="359" customFormat="1" s="29"/>
    <row r="360" customFormat="1" s="29"/>
    <row r="361" customFormat="1" s="29"/>
    <row r="362" customFormat="1" s="29"/>
    <row r="363" customFormat="1" s="29"/>
    <row r="364" customFormat="1" s="29"/>
    <row r="365" customFormat="1" s="29"/>
    <row r="366" customFormat="1" s="29"/>
    <row r="367" customFormat="1" s="29"/>
    <row r="368" customFormat="1" s="29"/>
    <row r="369" customFormat="1" s="29"/>
    <row r="370" customFormat="1" s="29"/>
    <row r="371" customFormat="1" s="29"/>
    <row r="372" customFormat="1" s="29"/>
    <row r="373" customFormat="1" s="29"/>
    <row r="374" customFormat="1" s="29"/>
    <row r="375" customFormat="1" s="29"/>
    <row r="376" customFormat="1" s="29"/>
    <row r="377" customFormat="1" s="29"/>
    <row r="378" customFormat="1" s="29"/>
    <row r="379" customFormat="1" s="29"/>
    <row r="380" customFormat="1" s="29"/>
    <row r="381" customFormat="1" s="29"/>
    <row r="382" customFormat="1" s="29"/>
    <row r="383" customFormat="1" s="29"/>
    <row r="384" customFormat="1" s="29"/>
    <row r="385" customFormat="1" s="29"/>
    <row r="386" customFormat="1" s="29"/>
    <row r="387" customFormat="1" s="29"/>
    <row r="388" customFormat="1" s="29"/>
    <row r="389" customFormat="1" s="29"/>
    <row r="390" customFormat="1" s="29"/>
    <row r="391" customFormat="1" s="29"/>
    <row r="392" customFormat="1" s="29"/>
    <row r="393" customFormat="1" s="29"/>
    <row r="394" customFormat="1" s="29"/>
    <row r="395" customFormat="1" s="29"/>
    <row r="396" customFormat="1" s="29"/>
    <row r="397" customFormat="1" s="29"/>
    <row r="398" customFormat="1" s="29"/>
    <row r="399" customFormat="1" s="29"/>
    <row r="400" customFormat="1" s="29"/>
    <row r="401" customFormat="1" s="29"/>
    <row r="402" customFormat="1" s="29"/>
    <row r="403" customFormat="1" s="29"/>
    <row r="404" customFormat="1" s="29"/>
    <row r="405" customFormat="1" s="29"/>
    <row r="406" customFormat="1" s="29"/>
    <row r="407" customFormat="1" s="29"/>
    <row r="408" customFormat="1" s="29"/>
    <row r="409" customFormat="1" s="29"/>
    <row r="410" customFormat="1" s="29"/>
    <row r="411" customFormat="1" s="29"/>
    <row r="412" customFormat="1" s="29"/>
    <row r="413" customFormat="1" s="29"/>
    <row r="414" customFormat="1" s="29"/>
    <row r="415" customFormat="1" s="29"/>
    <row r="416" customFormat="1" s="29"/>
    <row r="417" customFormat="1" s="29"/>
    <row r="418" customFormat="1" s="29"/>
    <row r="419" customFormat="1" s="29"/>
    <row r="420" customFormat="1" s="29"/>
    <row r="421" customFormat="1" s="29"/>
    <row r="422" customFormat="1" s="29"/>
    <row r="423" customFormat="1" s="29"/>
    <row r="424" customFormat="1" s="29"/>
    <row r="425" customFormat="1" s="29"/>
    <row r="426" customFormat="1" s="29"/>
    <row r="427" customFormat="1" s="29"/>
    <row r="428" customFormat="1" s="29"/>
    <row r="429" customFormat="1" s="29"/>
    <row r="430" customFormat="1" s="29"/>
    <row r="431" customFormat="1" s="29"/>
    <row r="432" customFormat="1" s="29"/>
    <row r="433" customFormat="1" s="29"/>
    <row r="434" customFormat="1" s="29"/>
    <row r="435" customFormat="1" s="29"/>
    <row r="436" customFormat="1" s="29"/>
    <row r="437" customFormat="1" s="29"/>
    <row r="438" customFormat="1" s="29"/>
    <row r="439" customFormat="1" s="29"/>
    <row r="440" customFormat="1" s="29"/>
    <row r="441" customFormat="1" s="29"/>
    <row r="442" customFormat="1" s="29"/>
    <row r="443" customFormat="1" s="29"/>
    <row r="444" customFormat="1" s="29"/>
    <row r="445" customFormat="1" s="29"/>
    <row r="446" customFormat="1" s="29"/>
    <row r="447" customFormat="1" s="29"/>
    <row r="448" customFormat="1" s="29"/>
    <row r="449" customFormat="1" s="29"/>
    <row r="450" customFormat="1" s="29"/>
    <row r="451" customFormat="1" s="29"/>
    <row r="452" customFormat="1" s="29"/>
    <row r="453" customFormat="1" s="29"/>
    <row r="454" customFormat="1" s="29"/>
    <row r="455" customFormat="1" s="29"/>
    <row r="456" customFormat="1" s="29"/>
    <row r="457" customFormat="1" s="29"/>
    <row r="458" customFormat="1" s="29"/>
    <row r="459" customFormat="1" s="29"/>
    <row r="460" customFormat="1" s="29"/>
    <row r="461" customFormat="1" s="29"/>
    <row r="462" customFormat="1" s="29"/>
    <row r="463" customFormat="1" s="29"/>
    <row r="464" customFormat="1" s="29"/>
    <row r="465" customFormat="1" s="29"/>
    <row r="466" customFormat="1" s="29"/>
    <row r="467" customFormat="1" s="29"/>
    <row r="468" customFormat="1" s="29"/>
    <row r="469" customFormat="1" s="29"/>
    <row r="470" customFormat="1" s="29"/>
    <row r="471" customFormat="1" s="29"/>
    <row r="472" customFormat="1" s="29"/>
    <row r="473" customFormat="1" s="29"/>
    <row r="474" customFormat="1" s="29"/>
    <row r="475" customFormat="1" s="29"/>
    <row r="476" customFormat="1" s="29"/>
    <row r="477" customFormat="1" s="29"/>
    <row r="478" customFormat="1" s="29"/>
    <row r="479" customFormat="1" s="29"/>
    <row r="480" customFormat="1" s="29"/>
    <row r="481" customFormat="1" s="29"/>
    <row r="482" customFormat="1" s="29"/>
    <row r="483" customFormat="1" s="29"/>
    <row r="484" customFormat="1" s="29"/>
    <row r="485" customFormat="1" s="29"/>
    <row r="486" customFormat="1" s="29"/>
    <row r="487" customFormat="1" s="29"/>
    <row r="488" customFormat="1" s="29"/>
    <row r="489" customFormat="1" s="29"/>
    <row r="490" customFormat="1" s="29"/>
    <row r="491" customFormat="1" s="29"/>
    <row r="492" customFormat="1" s="29"/>
    <row r="493" customFormat="1" s="29"/>
    <row r="494" customFormat="1" s="29"/>
    <row r="495" customFormat="1" s="29"/>
    <row r="496" customFormat="1" s="29"/>
    <row r="497" customFormat="1" s="29"/>
    <row r="498" customFormat="1" s="29"/>
    <row r="499" customFormat="1" s="29"/>
    <row r="500" customFormat="1" s="29"/>
    <row r="501" customFormat="1" s="29"/>
    <row r="502" customFormat="1" s="29"/>
    <row r="503" customFormat="1" s="29"/>
    <row r="504" customFormat="1" s="29"/>
    <row r="505" customFormat="1" s="29"/>
    <row r="506" customFormat="1" s="29"/>
    <row r="507" customFormat="1" s="29"/>
    <row r="508" customFormat="1" s="29"/>
    <row r="509" customFormat="1" s="29"/>
    <row r="510" customFormat="1" s="29"/>
    <row r="511" customFormat="1" s="29"/>
    <row r="512" customFormat="1" s="29"/>
    <row r="513" customFormat="1" s="29"/>
    <row r="514" customFormat="1" s="29"/>
    <row r="515" customFormat="1" s="29"/>
    <row r="516" customFormat="1" s="29"/>
    <row r="517" customFormat="1" s="29"/>
    <row r="518" customFormat="1" s="29"/>
    <row r="519" customFormat="1" s="29"/>
    <row r="520" customFormat="1" s="29"/>
    <row r="521" customFormat="1" s="29"/>
    <row r="522" customFormat="1" s="29"/>
    <row r="523" customFormat="1" s="29"/>
    <row r="524" customFormat="1" s="29"/>
    <row r="525" customFormat="1" s="29"/>
    <row r="526" customFormat="1" s="29"/>
    <row r="527" customFormat="1" s="29"/>
    <row r="528" customFormat="1" s="29"/>
    <row r="529" customFormat="1" s="29"/>
    <row r="530" customFormat="1" s="29"/>
    <row r="531" customFormat="1" s="29"/>
    <row r="532" customFormat="1" s="29"/>
    <row r="533" customFormat="1" s="29"/>
    <row r="534" customFormat="1" s="29"/>
    <row r="535" customFormat="1" s="29"/>
    <row r="536" customFormat="1" s="29"/>
    <row r="537" customFormat="1" s="29"/>
    <row r="538" customFormat="1" s="29"/>
    <row r="539" customFormat="1" s="29"/>
    <row r="540" customFormat="1" s="29"/>
    <row r="541" customFormat="1" s="29"/>
    <row r="542" customFormat="1" s="29"/>
    <row r="543" customFormat="1" s="29"/>
    <row r="544" customFormat="1" s="29"/>
    <row r="545" customFormat="1" s="29"/>
    <row r="546" customFormat="1" s="29"/>
    <row r="547" customFormat="1" s="29"/>
    <row r="548" customFormat="1" s="29"/>
    <row r="549" customFormat="1" s="29"/>
    <row r="550" customFormat="1" s="29"/>
    <row r="551" customFormat="1" s="29"/>
    <row r="552" customFormat="1" s="29"/>
    <row r="553" customFormat="1" s="29"/>
    <row r="554" customFormat="1" s="29"/>
    <row r="555" customFormat="1" s="29"/>
    <row r="556" customFormat="1" s="29"/>
    <row r="557" customFormat="1" s="29"/>
    <row r="558" customFormat="1" s="29"/>
    <row r="559" customFormat="1" s="29"/>
    <row r="560" customFormat="1" s="29"/>
    <row r="561" customFormat="1" s="29"/>
    <row r="562" customFormat="1" s="29"/>
    <row r="563" customFormat="1" s="29"/>
    <row r="564" customFormat="1" s="29"/>
    <row r="565" customFormat="1" s="29"/>
    <row r="566" customFormat="1" s="29"/>
    <row r="567" customFormat="1" s="29"/>
    <row r="568" customFormat="1" s="29"/>
    <row r="569" customFormat="1" s="29"/>
    <row r="570" customFormat="1" s="29"/>
    <row r="571" customFormat="1" s="29"/>
    <row r="572" customFormat="1" s="29"/>
    <row r="573" customFormat="1" s="29"/>
    <row r="574" customFormat="1" s="29"/>
    <row r="575" customFormat="1" s="29"/>
    <row r="576" customFormat="1" s="29"/>
    <row r="577" customFormat="1" s="29"/>
    <row r="578" customFormat="1" s="29"/>
    <row r="579" customFormat="1" s="29"/>
    <row r="580" customFormat="1" s="29"/>
    <row r="581" customFormat="1" s="29"/>
    <row r="582" customFormat="1" s="29"/>
    <row r="583" customFormat="1" s="29"/>
    <row r="584" customFormat="1" s="29"/>
    <row r="585" customFormat="1" s="29"/>
    <row r="586" customFormat="1" s="29"/>
    <row r="587" customFormat="1" s="29"/>
    <row r="588" customFormat="1" s="29"/>
    <row r="589" customFormat="1" s="29"/>
    <row r="590" customFormat="1" s="29"/>
    <row r="591" customFormat="1" s="29"/>
    <row r="592" customFormat="1" s="29"/>
    <row r="593" customFormat="1" s="29"/>
    <row r="594" customFormat="1" s="29"/>
    <row r="595" customFormat="1" s="29"/>
    <row r="596" customFormat="1" s="29"/>
    <row r="597" customFormat="1" s="29"/>
    <row r="598" customFormat="1" s="29"/>
    <row r="599" customFormat="1" s="29"/>
    <row r="600" customFormat="1" s="29"/>
    <row r="601" customFormat="1" s="29"/>
    <row r="602" customFormat="1" s="29"/>
    <row r="603" customFormat="1" s="29"/>
    <row r="604" customFormat="1" s="29"/>
    <row r="605" customFormat="1" s="29"/>
    <row r="606" customFormat="1" s="29"/>
    <row r="607" customFormat="1" s="29"/>
    <row r="608" customFormat="1" s="29"/>
    <row r="609" customFormat="1" s="29"/>
    <row r="610" customFormat="1" s="29"/>
    <row r="611" customFormat="1" s="29"/>
    <row r="612" customFormat="1" s="29"/>
    <row r="613" customFormat="1" s="29"/>
    <row r="614" customFormat="1" s="29"/>
    <row r="615" customFormat="1" s="29"/>
    <row r="616" customFormat="1" s="29"/>
    <row r="617" customFormat="1" s="29"/>
    <row r="618" customFormat="1" s="29"/>
    <row r="619" customFormat="1" s="29"/>
    <row r="620" customFormat="1" s="29"/>
    <row r="621" customFormat="1" s="29"/>
    <row r="622" customFormat="1" s="29"/>
    <row r="623" customFormat="1" s="29"/>
    <row r="624" customFormat="1" s="29"/>
    <row r="625" customFormat="1" s="29"/>
    <row r="626" customFormat="1" s="29"/>
    <row r="627" customFormat="1" s="29"/>
    <row r="628" customFormat="1" s="29"/>
    <row r="629" customFormat="1" s="29"/>
    <row r="630" customFormat="1" s="29"/>
    <row r="631" customFormat="1" s="29"/>
    <row r="632" customFormat="1" s="29"/>
    <row r="633" customFormat="1" s="29"/>
    <row r="634" customFormat="1" s="29"/>
    <row r="635" customFormat="1" s="29"/>
    <row r="636" customFormat="1" s="29"/>
    <row r="637" customFormat="1" s="29"/>
    <row r="638" customFormat="1" s="29"/>
    <row r="639" customFormat="1" s="29"/>
    <row r="640" customFormat="1" s="29"/>
    <row r="641" customFormat="1" s="29"/>
    <row r="642" customFormat="1" s="29"/>
    <row r="643" customFormat="1" s="29"/>
    <row r="644" customFormat="1" s="29"/>
    <row r="645" customFormat="1" s="29"/>
    <row r="646" customFormat="1" s="29"/>
    <row r="647" customFormat="1" s="29"/>
    <row r="648" customFormat="1" s="29"/>
    <row r="649" customFormat="1" s="29"/>
    <row r="650" customFormat="1" s="29"/>
    <row r="651" customFormat="1" s="29"/>
    <row r="652" customFormat="1" s="29"/>
    <row r="653" customFormat="1" s="29"/>
    <row r="654" customFormat="1" s="29"/>
    <row r="655" customFormat="1" s="29"/>
    <row r="656" customFormat="1" s="29"/>
    <row r="657" customFormat="1" s="29"/>
    <row r="658" customFormat="1" s="29"/>
    <row r="659" customFormat="1" s="29"/>
    <row r="660" customFormat="1" s="29"/>
    <row r="661" customFormat="1" s="29"/>
    <row r="662" customFormat="1" s="29"/>
    <row r="663" customFormat="1" s="29"/>
    <row r="664" customFormat="1" s="29"/>
    <row r="665" customFormat="1" s="29"/>
    <row r="666" customFormat="1" s="29"/>
    <row r="667" customFormat="1" s="29"/>
    <row r="668" customFormat="1" s="29"/>
    <row r="669" customFormat="1" s="29"/>
    <row r="670" customFormat="1" s="29"/>
    <row r="671" customFormat="1" s="29"/>
    <row r="672" customFormat="1" s="29"/>
    <row r="673" customFormat="1" s="29"/>
    <row r="674" customFormat="1" s="29"/>
    <row r="675" customFormat="1" s="29"/>
    <row r="676" customFormat="1" s="29"/>
    <row r="677" customFormat="1" s="29"/>
    <row r="678" customFormat="1" s="29"/>
    <row r="679" customFormat="1" s="29"/>
    <row r="680" customFormat="1" s="29"/>
    <row r="681" customFormat="1" s="29"/>
    <row r="682" customFormat="1" s="29"/>
    <row r="683" customFormat="1" s="29"/>
    <row r="684" customFormat="1" s="29"/>
    <row r="685" customFormat="1" s="29"/>
    <row r="686" customFormat="1" s="29"/>
    <row r="687" customFormat="1" s="29"/>
    <row r="688" customFormat="1" s="29"/>
    <row r="689" customFormat="1" s="29"/>
    <row r="690" customFormat="1" s="29"/>
    <row r="691" customFormat="1" s="29"/>
    <row r="692" customFormat="1" s="29"/>
    <row r="693" customFormat="1" s="29"/>
    <row r="694" customFormat="1" s="29"/>
    <row r="695" customFormat="1" s="29"/>
    <row r="696" customFormat="1" s="29"/>
    <row r="697" customFormat="1" s="29"/>
    <row r="698" customFormat="1" s="29"/>
    <row r="699" customFormat="1" s="29"/>
    <row r="700" customFormat="1" s="29"/>
    <row r="701" customFormat="1" s="29"/>
    <row r="702" customFormat="1" s="29"/>
    <row r="703" customFormat="1" s="29"/>
    <row r="704" customFormat="1" s="29"/>
    <row r="705" customFormat="1" s="29"/>
    <row r="706" customFormat="1" s="29"/>
    <row r="707" customFormat="1" s="29"/>
    <row r="708" customFormat="1" s="29"/>
    <row r="709" customFormat="1" s="29"/>
    <row r="710" customFormat="1" s="29"/>
    <row r="711" customFormat="1" s="29"/>
    <row r="712" customFormat="1" s="29"/>
    <row r="713" customFormat="1" s="29"/>
    <row r="714" customFormat="1" s="29"/>
    <row r="715" customFormat="1" s="29"/>
    <row r="716" customFormat="1" s="29"/>
    <row r="717" customFormat="1" s="29"/>
    <row r="718" customFormat="1" s="29"/>
    <row r="719" customFormat="1" s="29"/>
    <row r="720" customFormat="1" s="29"/>
    <row r="721" customFormat="1" s="29"/>
    <row r="722" customFormat="1" s="29"/>
    <row r="723" customFormat="1" s="29"/>
    <row r="724" customFormat="1" s="29"/>
    <row r="725" customFormat="1" s="29"/>
    <row r="726" customFormat="1" s="29"/>
    <row r="727" customFormat="1" s="29"/>
    <row r="728" customFormat="1" s="29"/>
    <row r="729" customFormat="1" s="29"/>
    <row r="730" customFormat="1" s="29"/>
    <row r="731" customFormat="1" s="29"/>
    <row r="732" customFormat="1" s="29"/>
    <row r="733" customFormat="1" s="29"/>
    <row r="734" customFormat="1" s="29"/>
    <row r="735" customFormat="1" s="29"/>
    <row r="736" customFormat="1" s="29"/>
    <row r="737" customFormat="1" s="29"/>
    <row r="738" customFormat="1" s="29"/>
    <row r="739" customFormat="1" s="29"/>
    <row r="740" customFormat="1" s="29"/>
    <row r="741" customFormat="1" s="29"/>
    <row r="742" customFormat="1" s="29"/>
    <row r="743" customFormat="1" s="29"/>
    <row r="744" customFormat="1" s="29"/>
    <row r="745" customFormat="1" s="29"/>
    <row r="746" customFormat="1" s="29"/>
    <row r="747" customFormat="1" s="29"/>
    <row r="748" customFormat="1" s="29"/>
    <row r="749" customFormat="1" s="29"/>
    <row r="750" customFormat="1" s="29"/>
    <row r="751" customFormat="1" s="29"/>
    <row r="752" customFormat="1" s="29"/>
    <row r="753" customFormat="1" s="29"/>
    <row r="754" customFormat="1" s="29"/>
    <row r="755" customFormat="1" s="29"/>
    <row r="756" customFormat="1" s="29"/>
    <row r="757" customFormat="1" s="29"/>
    <row r="758" customFormat="1" s="29"/>
    <row r="759" customFormat="1" s="29"/>
    <row r="760" customFormat="1" s="29"/>
    <row r="761" customFormat="1" s="29"/>
    <row r="762" customFormat="1" s="29"/>
    <row r="763" customFormat="1" s="29"/>
    <row r="764" customFormat="1" s="29"/>
    <row r="765" customFormat="1" s="29"/>
    <row r="766" customFormat="1" s="29"/>
    <row r="767" customFormat="1" s="29"/>
    <row r="768" customFormat="1" s="29"/>
    <row r="769" customFormat="1" s="29"/>
    <row r="770" customFormat="1" s="29"/>
    <row r="771" customFormat="1" s="29"/>
    <row r="772" customFormat="1" s="29"/>
    <row r="773" customFormat="1" s="29"/>
    <row r="774" customFormat="1" s="29"/>
    <row r="775" customFormat="1" s="29"/>
    <row r="776" customFormat="1" s="29"/>
    <row r="777" customFormat="1" s="29"/>
    <row r="778" customFormat="1" s="29"/>
    <row r="779" customFormat="1" s="29"/>
    <row r="780" customFormat="1" s="29"/>
    <row r="781" customFormat="1" s="29"/>
    <row r="782" customFormat="1" s="29"/>
    <row r="783" customFormat="1" s="29"/>
    <row r="784" customFormat="1" s="29"/>
    <row r="785" customFormat="1" s="29"/>
    <row r="786" customFormat="1" s="29"/>
    <row r="787" customFormat="1" s="29"/>
    <row r="788" customFormat="1" s="29"/>
    <row r="789" customFormat="1" s="29"/>
    <row r="790" customFormat="1" s="29"/>
    <row r="791" customFormat="1" s="29"/>
    <row r="792" customFormat="1" s="29"/>
    <row r="793" customFormat="1" s="29"/>
    <row r="794" customFormat="1" s="29"/>
    <row r="795" customFormat="1" s="29"/>
    <row r="796" customFormat="1" s="29"/>
    <row r="797" customFormat="1" s="29"/>
    <row r="798" customFormat="1" s="29"/>
    <row r="799" customFormat="1" s="29"/>
    <row r="800" customFormat="1" s="29"/>
    <row r="801" customFormat="1" s="29"/>
    <row r="802" customFormat="1" s="29"/>
    <row r="803" customFormat="1" s="29"/>
    <row r="804" customFormat="1" s="29"/>
    <row r="805" customFormat="1" s="29"/>
    <row r="806" customFormat="1" s="29"/>
    <row r="807" customFormat="1" s="29"/>
    <row r="808" customFormat="1" s="29"/>
    <row r="809" customFormat="1" s="29"/>
    <row r="810" customFormat="1" s="29"/>
    <row r="811" customFormat="1" s="29"/>
    <row r="812" customFormat="1" s="29"/>
    <row r="813" customFormat="1" s="29"/>
    <row r="814" customFormat="1" s="29"/>
    <row r="815" customFormat="1" s="29"/>
    <row r="816" customFormat="1" s="29"/>
    <row r="817" customFormat="1" s="29"/>
    <row r="818" customFormat="1" s="29"/>
    <row r="819" customFormat="1" s="29"/>
    <row r="820" customFormat="1" s="29"/>
    <row r="821" customFormat="1" s="29"/>
    <row r="822" customFormat="1" s="29"/>
    <row r="823" customFormat="1" s="29"/>
    <row r="824" customFormat="1" s="29"/>
    <row r="825" customFormat="1" s="29"/>
    <row r="826" customFormat="1" s="29"/>
    <row r="827" customFormat="1" s="29"/>
    <row r="828" customFormat="1" s="29"/>
    <row r="829" customFormat="1" s="29"/>
    <row r="830" customFormat="1" s="29"/>
    <row r="831" customFormat="1" s="29"/>
    <row r="832" customFormat="1" s="29"/>
    <row r="833" customFormat="1" s="29"/>
    <row r="834" customFormat="1" s="29"/>
    <row r="835" customFormat="1" s="29"/>
    <row r="836" customFormat="1" s="29"/>
    <row r="837" customFormat="1" s="29"/>
    <row r="838" customFormat="1" s="29"/>
    <row r="839" customFormat="1" s="29"/>
    <row r="840" customFormat="1" s="29"/>
    <row r="841" customFormat="1" s="29"/>
    <row r="842" customFormat="1" s="29"/>
    <row r="843" customFormat="1" s="29"/>
    <row r="844" customFormat="1" s="29"/>
    <row r="845" customFormat="1" s="29"/>
    <row r="846" customFormat="1" s="29"/>
    <row r="847" customFormat="1" s="29"/>
    <row r="848" customFormat="1" s="29"/>
    <row r="849" customFormat="1" s="29"/>
    <row r="850" customFormat="1" s="29"/>
    <row r="851" customFormat="1" s="29"/>
    <row r="852" customFormat="1" s="29"/>
    <row r="853" customFormat="1" s="29"/>
    <row r="854" customFormat="1" s="29"/>
    <row r="855" customFormat="1" s="29"/>
    <row r="856" customFormat="1" s="29"/>
    <row r="857" customFormat="1" s="29"/>
    <row r="858" customFormat="1" s="29"/>
    <row r="859" customFormat="1" s="29"/>
    <row r="860" customFormat="1" s="29"/>
    <row r="861" customFormat="1" s="29"/>
    <row r="862" customFormat="1" s="29"/>
    <row r="863" customFormat="1" s="29"/>
    <row r="864" customFormat="1" s="29"/>
    <row r="865" customFormat="1" s="29"/>
    <row r="866" customFormat="1" s="29"/>
    <row r="867" customFormat="1" s="29"/>
    <row r="868" customFormat="1" s="29"/>
    <row r="869" customFormat="1" s="29"/>
    <row r="870" customFormat="1" s="29"/>
    <row r="871" customFormat="1" s="29"/>
    <row r="872" customFormat="1" s="29"/>
    <row r="873" customFormat="1" s="29"/>
    <row r="874" customFormat="1" s="29"/>
    <row r="875" customFormat="1" s="29"/>
    <row r="876" customFormat="1" s="29"/>
    <row r="877" customFormat="1" s="29"/>
    <row r="878" customFormat="1" s="29"/>
    <row r="879" customFormat="1" s="29"/>
    <row r="880" customFormat="1" s="29"/>
    <row r="881" customFormat="1" s="29"/>
    <row r="882" customFormat="1" s="29"/>
    <row r="883" customFormat="1" s="29"/>
    <row r="884" customFormat="1" s="29"/>
    <row r="885" customFormat="1" s="29"/>
    <row r="886" customFormat="1" s="29"/>
    <row r="887" customFormat="1" s="29"/>
    <row r="888" customFormat="1" s="29"/>
    <row r="889" customFormat="1" s="29"/>
    <row r="890" customFormat="1" s="29"/>
    <row r="891" customFormat="1" s="29"/>
    <row r="892" customFormat="1" s="29"/>
    <row r="893" customFormat="1" s="29"/>
    <row r="894" customFormat="1" s="29"/>
    <row r="895" customFormat="1" s="29"/>
    <row r="896" customFormat="1" s="29"/>
    <row r="897" customFormat="1" s="29"/>
    <row r="898" customFormat="1" s="29"/>
    <row r="899" customFormat="1" s="29"/>
    <row r="900" customFormat="1" s="29"/>
    <row r="901" customFormat="1" s="29"/>
    <row r="902" customFormat="1" s="29"/>
    <row r="903" customFormat="1" s="29"/>
    <row r="904" customFormat="1" s="29"/>
    <row r="905" customFormat="1" s="29"/>
    <row r="906" customFormat="1" s="29"/>
    <row r="907" customFormat="1" s="29"/>
    <row r="908" customFormat="1" s="29"/>
    <row r="909" customFormat="1" s="29"/>
    <row r="910" customFormat="1" s="29"/>
    <row r="911" customFormat="1" s="29"/>
    <row r="912" customFormat="1" s="29"/>
    <row r="913" customFormat="1" s="29"/>
    <row r="914" customFormat="1" s="29"/>
    <row r="915" customFormat="1" s="29"/>
    <row r="916" customFormat="1" s="29"/>
    <row r="917" customFormat="1" s="29"/>
    <row r="918" customFormat="1" s="29"/>
    <row r="919" customFormat="1" s="29"/>
    <row r="920" customFormat="1" s="29"/>
    <row r="921" customFormat="1" s="29"/>
    <row r="922" customFormat="1" s="29"/>
    <row r="923" customFormat="1" s="29"/>
    <row r="924" customFormat="1" s="29"/>
    <row r="925" customFormat="1" s="29"/>
    <row r="926" customFormat="1" s="29"/>
    <row r="927" customFormat="1" s="29"/>
    <row r="928" customFormat="1" s="29"/>
    <row r="929" customFormat="1" s="29"/>
    <row r="930" customFormat="1" s="29"/>
    <row r="931" customFormat="1" s="29"/>
    <row r="932" customFormat="1" s="29"/>
    <row r="933" customFormat="1" s="29"/>
    <row r="934" customFormat="1" s="29"/>
    <row r="935" customFormat="1" s="29"/>
    <row r="936" customFormat="1" s="29"/>
    <row r="937" customFormat="1" s="29"/>
    <row r="938" customFormat="1" s="29"/>
    <row r="939" customFormat="1" s="29"/>
    <row r="940" customFormat="1" s="29"/>
    <row r="941" customFormat="1" s="29"/>
    <row r="942" customFormat="1" s="29"/>
    <row r="943" customFormat="1" s="29"/>
    <row r="944" customFormat="1" s="29"/>
    <row r="945" customFormat="1" s="29"/>
    <row r="946" customFormat="1" s="29"/>
    <row r="947" customFormat="1" s="29"/>
    <row r="948" customFormat="1" s="29"/>
    <row r="949" customFormat="1" s="29"/>
    <row r="950" customFormat="1" s="29"/>
    <row r="951" customFormat="1" s="29"/>
    <row r="952" customFormat="1" s="29"/>
    <row r="953" customFormat="1" s="29"/>
    <row r="954" customFormat="1" s="29"/>
    <row r="955" customFormat="1" s="29"/>
    <row r="956" customFormat="1" s="29"/>
    <row r="957" customFormat="1" s="29"/>
    <row r="958" customFormat="1" s="29"/>
    <row r="959" customFormat="1" s="29"/>
    <row r="960" customFormat="1" s="29"/>
    <row r="961" customFormat="1" s="29"/>
    <row r="962" customFormat="1" s="29"/>
    <row r="963" customFormat="1" s="29"/>
    <row r="964" customFormat="1" s="29"/>
    <row r="965" customFormat="1" s="29"/>
    <row r="966" customFormat="1" s="29"/>
    <row r="967" customFormat="1" s="29"/>
    <row r="968" customFormat="1" s="29"/>
    <row r="969" customFormat="1" s="29"/>
    <row r="970" customFormat="1" s="29"/>
    <row r="971" customFormat="1" s="29"/>
    <row r="972" customFormat="1" s="29"/>
    <row r="973" customFormat="1" s="29"/>
    <row r="974" customFormat="1" s="29"/>
    <row r="975" customFormat="1" s="29"/>
    <row r="976" customFormat="1" s="29"/>
    <row r="977" customFormat="1" s="29"/>
    <row r="978" customFormat="1" s="29"/>
    <row r="979" customFormat="1" s="29"/>
    <row r="980" customFormat="1" s="29"/>
    <row r="981" customFormat="1" s="29"/>
    <row r="982" customFormat="1" s="29"/>
    <row r="983" customFormat="1" s="29"/>
    <row r="984" customFormat="1" s="29"/>
    <row r="985" customFormat="1" s="29"/>
    <row r="986" customFormat="1" s="29"/>
    <row r="987" customFormat="1" s="29"/>
    <row r="988" customFormat="1" s="29"/>
    <row r="989" customFormat="1" s="29"/>
    <row r="990" customFormat="1" s="29"/>
    <row r="991" customFormat="1" s="29"/>
    <row r="992" customFormat="1" s="29"/>
    <row r="993" customFormat="1" s="29"/>
    <row r="994" customFormat="1" s="29"/>
    <row r="995" customFormat="1" s="29"/>
    <row r="996" customFormat="1" s="29"/>
    <row r="997" customFormat="1" s="29"/>
    <row r="998" customFormat="1" s="29"/>
    <row r="999" customFormat="1" s="29"/>
    <row r="1000" customFormat="1" s="29"/>
    <row r="1001" customFormat="1" s="29"/>
    <row r="1002" customFormat="1" s="29"/>
    <row r="1003" customFormat="1" s="29"/>
    <row r="1004" customFormat="1" s="29"/>
    <row r="1005" customFormat="1" s="29"/>
    <row r="1006" customFormat="1" s="29"/>
    <row r="1007" customFormat="1" s="29"/>
    <row r="1008" customFormat="1" s="29"/>
    <row r="1009" customFormat="1" s="29"/>
    <row r="1010" customFormat="1" s="29"/>
    <row r="1011" customFormat="1" s="29"/>
    <row r="1012" customFormat="1" s="29"/>
    <row r="1013" customFormat="1" s="29"/>
    <row r="1014" customFormat="1" s="29"/>
    <row r="1015" customFormat="1" s="29"/>
    <row r="1016" customFormat="1" s="29"/>
    <row r="1017" customFormat="1" s="29"/>
    <row r="1018" customFormat="1" s="29"/>
    <row r="1019" customFormat="1" s="29"/>
    <row r="1020" customFormat="1" s="29"/>
    <row r="1021" customFormat="1" s="29"/>
    <row r="1022" customFormat="1" s="29"/>
    <row r="1023" customFormat="1" s="29"/>
    <row r="1024" customFormat="1" s="29"/>
    <row r="1025" customFormat="1" s="29"/>
    <row r="1026" customFormat="1" s="29"/>
    <row r="1027" customFormat="1" s="29"/>
    <row r="1028" customFormat="1" s="29"/>
    <row r="1029" customFormat="1" s="29"/>
    <row r="1030" customFormat="1" s="29"/>
    <row r="1031" customFormat="1" s="29"/>
    <row r="1032" customFormat="1" s="29"/>
    <row r="1033" customFormat="1" s="29"/>
    <row r="1034" customFormat="1" s="29"/>
    <row r="1035" customFormat="1" s="29"/>
    <row r="1036" customFormat="1" s="29"/>
    <row r="1037" customFormat="1" s="29"/>
    <row r="1038" customFormat="1" s="29"/>
    <row r="1039" customFormat="1" s="29"/>
    <row r="1040" customFormat="1" s="29"/>
    <row r="1041" customFormat="1" s="29"/>
    <row r="1042" customFormat="1" s="29"/>
    <row r="1043" customFormat="1" s="29"/>
    <row r="1044" customFormat="1" s="29"/>
    <row r="1045" customFormat="1" s="29"/>
    <row r="1046" customFormat="1" s="29"/>
    <row r="1047" customFormat="1" s="29"/>
    <row r="1048" customFormat="1" s="29"/>
    <row r="1049" customFormat="1" s="29"/>
    <row r="1050" customFormat="1" s="29"/>
    <row r="1051" customFormat="1" s="29"/>
    <row r="1052" customFormat="1" s="29"/>
    <row r="1053" customFormat="1" s="29"/>
    <row r="1054" customFormat="1" s="29"/>
    <row r="1055" customFormat="1" s="29"/>
    <row r="1056" customFormat="1" s="29"/>
    <row r="1057" customFormat="1" s="29"/>
    <row r="1058" customFormat="1" s="29"/>
    <row r="1059" customFormat="1" s="29"/>
    <row r="1060" customFormat="1" s="29"/>
    <row r="1061" customFormat="1" s="29"/>
    <row r="1062" customFormat="1" s="29"/>
    <row r="1063" customFormat="1" s="29"/>
    <row r="1064" customFormat="1" s="29"/>
    <row r="1065" customFormat="1" s="29"/>
    <row r="1066" customFormat="1" s="29"/>
    <row r="1067" customFormat="1" s="29"/>
    <row r="1068" customFormat="1" s="29"/>
    <row r="1069" customFormat="1" s="29"/>
    <row r="1070" customFormat="1" s="29"/>
    <row r="1071" customFormat="1" s="29"/>
    <row r="1072" customFormat="1" s="29"/>
    <row r="1073" customFormat="1" s="29"/>
    <row r="1074" customFormat="1" s="29"/>
    <row r="1075" customFormat="1" s="29"/>
    <row r="1076" customFormat="1" s="29"/>
    <row r="1077" customFormat="1" s="29"/>
    <row r="1078" customFormat="1" s="29"/>
    <row r="1079" customFormat="1" s="29"/>
    <row r="1080" customFormat="1" s="29"/>
    <row r="1081" customFormat="1" s="29"/>
    <row r="1082" customFormat="1" s="29"/>
    <row r="1083" customFormat="1" s="29"/>
    <row r="1084" customFormat="1" s="29"/>
    <row r="1085" customFormat="1" s="29"/>
    <row r="1086" customFormat="1" s="29"/>
    <row r="1087" customFormat="1" s="29"/>
    <row r="1088" customFormat="1" s="29"/>
    <row r="1089" customFormat="1" s="29"/>
    <row r="1090" customFormat="1" s="29"/>
    <row r="1091" customFormat="1" s="29"/>
    <row r="1092" customFormat="1" s="29"/>
    <row r="1093" customFormat="1" s="29"/>
    <row r="1094" customFormat="1" s="29"/>
    <row r="1095" customFormat="1" s="29"/>
    <row r="1096" customFormat="1" s="29"/>
    <row r="1097" customFormat="1" s="29"/>
    <row r="1098" customFormat="1" s="29"/>
    <row r="1099" customFormat="1" s="29"/>
    <row r="1100" customFormat="1" s="29"/>
    <row r="1101" customFormat="1" s="29"/>
    <row r="1102" customFormat="1" s="29"/>
    <row r="1103" customFormat="1" s="29"/>
    <row r="1104" customFormat="1" s="29"/>
    <row r="1105" customFormat="1" s="29"/>
    <row r="1106" customFormat="1" s="29"/>
    <row r="1107" customFormat="1" s="29"/>
    <row r="1108" customFormat="1" s="29"/>
    <row r="1109" customFormat="1" s="29"/>
    <row r="1110" customFormat="1" s="29"/>
    <row r="1111" customFormat="1" s="29"/>
    <row r="1112" customFormat="1" s="29"/>
    <row r="1113" customFormat="1" s="29"/>
    <row r="1114" customFormat="1" s="29"/>
    <row r="1115" customFormat="1" s="29"/>
    <row r="1116" customFormat="1" s="29"/>
    <row r="1117" customFormat="1" s="29"/>
    <row r="1118" customFormat="1" s="29"/>
    <row r="1119" customFormat="1" s="29"/>
    <row r="1120" customFormat="1" s="29"/>
    <row r="1121" customFormat="1" s="29"/>
    <row r="1122" customFormat="1" s="29"/>
    <row r="1123" customFormat="1" s="29"/>
    <row r="1124" customFormat="1" s="29"/>
    <row r="1125" customFormat="1" s="29"/>
    <row r="1126" customFormat="1" s="29"/>
    <row r="1127" customFormat="1" s="29"/>
    <row r="1128" customFormat="1" s="29"/>
    <row r="1129" customFormat="1" s="29"/>
    <row r="1130" customFormat="1" s="29"/>
    <row r="1131" customFormat="1" s="29"/>
    <row r="1132" customFormat="1" s="29"/>
    <row r="1133" customFormat="1" s="29"/>
    <row r="1134" customFormat="1" s="29"/>
    <row r="1135" customFormat="1" s="29"/>
    <row r="1136" customFormat="1" s="29"/>
    <row r="1137" customFormat="1" s="29"/>
    <row r="1138" customFormat="1" s="29"/>
    <row r="1139" customFormat="1" s="29"/>
    <row r="1140" customFormat="1" s="29"/>
    <row r="1141" customFormat="1" s="29"/>
    <row r="1142" customFormat="1" s="29"/>
    <row r="1143" customFormat="1" s="29"/>
    <row r="1144" customFormat="1" s="29"/>
    <row r="1145" customFormat="1" s="29"/>
    <row r="1146" customFormat="1" s="29"/>
    <row r="1147" customFormat="1" s="29"/>
    <row r="1148" customFormat="1" s="29"/>
    <row r="1149" customFormat="1" s="29"/>
    <row r="1150" customFormat="1" s="29"/>
    <row r="1151" customFormat="1" s="29"/>
    <row r="1152" customFormat="1" s="29"/>
    <row r="1153" customFormat="1" s="29"/>
    <row r="1154" customFormat="1" s="29"/>
    <row r="1155" customFormat="1" s="29"/>
    <row r="1156" customFormat="1" s="29"/>
    <row r="1157" customFormat="1" s="29"/>
    <row r="1158" customFormat="1" s="29"/>
    <row r="1159" customFormat="1" s="29"/>
    <row r="1160" customFormat="1" s="29"/>
    <row r="1161" customFormat="1" s="29"/>
    <row r="1162" customFormat="1" s="29"/>
    <row r="1163" customFormat="1" s="29"/>
    <row r="1164" customFormat="1" s="29"/>
    <row r="1165" customFormat="1" s="29"/>
    <row r="1166" customFormat="1" s="29"/>
    <row r="1167" customFormat="1" s="29"/>
    <row r="1168" customFormat="1" s="29"/>
    <row r="1169" customFormat="1" s="29"/>
    <row r="1170" customFormat="1" s="29"/>
    <row r="1171" customFormat="1" s="29"/>
    <row r="1172" customFormat="1" s="29"/>
    <row r="1173" customFormat="1" s="29"/>
    <row r="1174" customFormat="1" s="29"/>
    <row r="1175" customFormat="1" s="29"/>
    <row r="1176" customFormat="1" s="29"/>
    <row r="1177" customFormat="1" s="29"/>
    <row r="1178" customFormat="1" s="29"/>
    <row r="1179" customFormat="1" s="29"/>
    <row r="1180" customFormat="1" s="29"/>
    <row r="1181" customFormat="1" s="29"/>
    <row r="1182" customFormat="1" s="29"/>
    <row r="1183" customFormat="1" s="29"/>
    <row r="1184" customFormat="1" s="29"/>
    <row r="1185" customFormat="1" s="29"/>
    <row r="1186" customFormat="1" s="29"/>
    <row r="1187" customFormat="1" s="29"/>
    <row r="1188" customFormat="1" s="29"/>
    <row r="1189" customFormat="1" s="29"/>
    <row r="1190" customFormat="1" s="29"/>
    <row r="1191" customFormat="1" s="29"/>
    <row r="1192" customFormat="1" s="29"/>
    <row r="1193" customFormat="1" s="29"/>
    <row r="1194" customFormat="1" s="29"/>
    <row r="1195" customFormat="1" s="29"/>
    <row r="1196" customFormat="1" s="29"/>
    <row r="1197" customFormat="1" s="29"/>
    <row r="1198" customFormat="1" s="29"/>
    <row r="1199" customFormat="1" s="29"/>
    <row r="1200" customFormat="1" s="29"/>
    <row r="1201" customFormat="1" s="29"/>
    <row r="1202" customFormat="1" s="29"/>
    <row r="1203" customFormat="1" s="29"/>
    <row r="1204" customFormat="1" s="29"/>
    <row r="1205" customFormat="1" s="29"/>
    <row r="1206" customFormat="1" s="29"/>
    <row r="1207" customFormat="1" s="29"/>
    <row r="1208" customFormat="1" s="29"/>
    <row r="1209" customFormat="1" s="29"/>
    <row r="1210" customFormat="1" s="29"/>
    <row r="1211" customFormat="1" s="29"/>
    <row r="1212" customFormat="1" s="29"/>
    <row r="1213" customFormat="1" s="29"/>
    <row r="1214" customFormat="1" s="29"/>
    <row r="1215" customFormat="1" s="29"/>
    <row r="1216" customFormat="1" s="29"/>
    <row r="1217" customFormat="1" s="29"/>
    <row r="1218" customFormat="1" s="29"/>
    <row r="1219" customFormat="1" s="29"/>
    <row r="1220" customFormat="1" s="29"/>
    <row r="1221" customFormat="1" s="29"/>
    <row r="1222" customFormat="1" s="29"/>
    <row r="1223" customFormat="1" s="29"/>
    <row r="1224" customFormat="1" s="29"/>
    <row r="1225" customFormat="1" s="29"/>
    <row r="1226" customFormat="1" s="29"/>
    <row r="1227" customFormat="1" s="29"/>
    <row r="1228" customFormat="1" s="29"/>
    <row r="1229" customFormat="1" s="29"/>
    <row r="1230" customFormat="1" s="29"/>
    <row r="1231" customFormat="1" s="29"/>
    <row r="1232" customFormat="1" s="29"/>
    <row r="1233" customFormat="1" s="29"/>
    <row r="1234" customFormat="1" s="29"/>
    <row r="1235" customFormat="1" s="29"/>
    <row r="1236" customFormat="1" s="29"/>
    <row r="1237" customFormat="1" s="29"/>
    <row r="1238" customFormat="1" s="29"/>
    <row r="1239" customFormat="1" s="29"/>
    <row r="1240" customFormat="1" s="29"/>
    <row r="1241" customFormat="1" s="29"/>
    <row r="1242" customFormat="1" s="29"/>
    <row r="1243" customFormat="1" s="29"/>
    <row r="1244" customFormat="1" s="29"/>
    <row r="1245" customFormat="1" s="29"/>
    <row r="1246" customFormat="1" s="29"/>
    <row r="1247" customFormat="1" s="29"/>
    <row r="1248" customFormat="1" s="29"/>
    <row r="1249" customFormat="1" s="29"/>
    <row r="1250" customFormat="1" s="29"/>
    <row r="1251" customFormat="1" s="29"/>
    <row r="1252" customFormat="1" s="29"/>
    <row r="1253" customFormat="1" s="29"/>
    <row r="1254" customFormat="1" s="29"/>
    <row r="1255" customFormat="1" s="29"/>
    <row r="1256" customFormat="1" s="29"/>
    <row r="1257" customFormat="1" s="29"/>
    <row r="1258" customFormat="1" s="29"/>
    <row r="1259" customFormat="1" s="29"/>
    <row r="1260" customFormat="1" s="29"/>
    <row r="1261" customFormat="1" s="29"/>
    <row r="1262" customFormat="1" s="29"/>
    <row r="1263" customFormat="1" s="29"/>
    <row r="1264" customFormat="1" s="29"/>
    <row r="1265" customFormat="1" s="29"/>
    <row r="1266" customFormat="1" s="29"/>
    <row r="1267" customFormat="1" s="29"/>
    <row r="1268" customFormat="1" s="29"/>
    <row r="1269" customFormat="1" s="29"/>
    <row r="1270" customFormat="1" s="29"/>
    <row r="1271" customFormat="1" s="29"/>
    <row r="1272" customFormat="1" s="29"/>
    <row r="1273" customFormat="1" s="29"/>
    <row r="1274" customFormat="1" s="29"/>
    <row r="1275" customFormat="1" s="29"/>
    <row r="1276" customFormat="1" s="29"/>
    <row r="1277" customFormat="1" s="29"/>
    <row r="1278" customFormat="1" s="29"/>
    <row r="1279" customFormat="1" s="29"/>
    <row r="1280" customFormat="1" s="29"/>
    <row r="1281" customFormat="1" s="29"/>
    <row r="1282" customFormat="1" s="29"/>
    <row r="1283" customFormat="1" s="29"/>
    <row r="1284" customFormat="1" s="29"/>
    <row r="1285" customFormat="1" s="29"/>
    <row r="1286" customFormat="1" s="29"/>
    <row r="1287" customFormat="1" s="29"/>
    <row r="1288" customFormat="1" s="29"/>
    <row r="1289" customFormat="1" s="29"/>
    <row r="1290" customFormat="1" s="29"/>
    <row r="1291" customFormat="1" s="29"/>
    <row r="1292" customFormat="1" s="29"/>
    <row r="1293" customFormat="1" s="29"/>
    <row r="1294" customFormat="1" s="29"/>
    <row r="1295" customFormat="1" s="29"/>
    <row r="1296" customFormat="1" s="29"/>
    <row r="1297" customFormat="1" s="29"/>
    <row r="1298" customFormat="1" s="29"/>
    <row r="1299" customFormat="1" s="29"/>
    <row r="1300" customFormat="1" s="29"/>
    <row r="1301" customFormat="1" s="29"/>
    <row r="1302" customFormat="1" s="29"/>
    <row r="1303" customFormat="1" s="29"/>
    <row r="1304" customFormat="1" s="29"/>
    <row r="1305" customFormat="1" s="29"/>
    <row r="1306" customFormat="1" s="29"/>
    <row r="1307" customFormat="1" s="29"/>
    <row r="1308" customFormat="1" s="29"/>
    <row r="1309" customFormat="1" s="29"/>
    <row r="1310" customFormat="1" s="29"/>
    <row r="1311" customFormat="1" s="29"/>
    <row r="1312" customFormat="1" s="29"/>
    <row r="1313" customFormat="1" s="29"/>
    <row r="1314" customFormat="1" s="29"/>
    <row r="1315" customFormat="1" s="29"/>
    <row r="1316" customFormat="1" s="29"/>
    <row r="1317" customFormat="1" s="29"/>
    <row r="1318" customFormat="1" s="29"/>
    <row r="1319" customFormat="1" s="29"/>
    <row r="1320" customFormat="1" s="29"/>
    <row r="1321" customFormat="1" s="29"/>
    <row r="1322" customFormat="1" s="29"/>
    <row r="1323" customFormat="1" s="29"/>
    <row r="1324" customFormat="1" s="29"/>
    <row r="1325" customFormat="1" s="29"/>
    <row r="1326" customFormat="1" s="29"/>
    <row r="1327" customFormat="1" s="29"/>
    <row r="1328" customFormat="1" s="29"/>
    <row r="1329" customFormat="1" s="29"/>
    <row r="1330" customFormat="1" s="29"/>
    <row r="1331" customFormat="1" s="29"/>
    <row r="1332" customFormat="1" s="29"/>
    <row r="1333" customFormat="1" s="29"/>
    <row r="1334" customFormat="1" s="29"/>
    <row r="1335" customFormat="1" s="29"/>
    <row r="1336" customFormat="1" s="29"/>
    <row r="1337" customFormat="1" s="29"/>
    <row r="1338" customFormat="1" s="29"/>
    <row r="1339" customFormat="1" s="29"/>
    <row r="1340" customFormat="1" s="29"/>
    <row r="1341" customFormat="1" s="29"/>
    <row r="1342" customFormat="1" s="29"/>
    <row r="1343" customFormat="1" s="29"/>
    <row r="1344" customFormat="1" s="29"/>
    <row r="1345" customFormat="1" s="29"/>
    <row r="1346" customFormat="1" s="29"/>
    <row r="1347" customFormat="1" s="29"/>
    <row r="1348" customFormat="1" s="29"/>
    <row r="1349" customFormat="1" s="29"/>
    <row r="1350" customFormat="1" s="29"/>
    <row r="1351" customFormat="1" s="29"/>
    <row r="1352" customFormat="1" s="29"/>
    <row r="1353" customFormat="1" s="29"/>
    <row r="1354" customFormat="1" s="29"/>
    <row r="1355" customFormat="1" s="29"/>
    <row r="1356" customFormat="1" s="29"/>
    <row r="1357" customFormat="1" s="29"/>
    <row r="1358" customFormat="1" s="29"/>
    <row r="1359" customFormat="1" s="29"/>
    <row r="1360" customFormat="1" s="29"/>
    <row r="1361" customFormat="1" s="29"/>
    <row r="1362" customFormat="1" s="29"/>
    <row r="1363" customFormat="1" s="29"/>
    <row r="1364" customFormat="1" s="29"/>
    <row r="1365" customFormat="1" s="29"/>
    <row r="1366" customFormat="1" s="29"/>
    <row r="1367" customFormat="1" s="29"/>
    <row r="1368" customFormat="1" s="29"/>
    <row r="1369" customFormat="1" s="29"/>
    <row r="1370" customFormat="1" s="29"/>
    <row r="1371" customFormat="1" s="29"/>
    <row r="1372" customFormat="1" s="29"/>
    <row r="1373" customFormat="1" s="29"/>
    <row r="1374" customFormat="1" s="29"/>
    <row r="1375" customFormat="1" s="29"/>
    <row r="1376" customFormat="1" s="29"/>
    <row r="1377" customFormat="1" s="29"/>
    <row r="1378" customFormat="1" s="29"/>
    <row r="1379" customFormat="1" s="29"/>
    <row r="1380" customFormat="1" s="29"/>
    <row r="1381" customFormat="1" s="29"/>
    <row r="1382" customFormat="1" s="29"/>
    <row r="1383" customFormat="1" s="29"/>
    <row r="1384" customFormat="1" s="29"/>
    <row r="1385" customFormat="1" s="29"/>
    <row r="1386" customFormat="1" s="29"/>
    <row r="1387" customFormat="1" s="29"/>
    <row r="1388" customFormat="1" s="29"/>
    <row r="1389" customFormat="1" s="29"/>
    <row r="1390" customFormat="1" s="29"/>
    <row r="1391" customFormat="1" s="29"/>
    <row r="1392" customFormat="1" s="29"/>
    <row r="1393" customFormat="1" s="29"/>
    <row r="1394" customFormat="1" s="29"/>
    <row r="1395" customFormat="1" s="29"/>
    <row r="1396" customFormat="1" s="29"/>
    <row r="1397" customFormat="1" s="29"/>
    <row r="1398" customFormat="1" s="29"/>
    <row r="1399" customFormat="1" s="29"/>
    <row r="1400" customFormat="1" s="29"/>
    <row r="1401" customFormat="1" s="29"/>
    <row r="1402" customFormat="1" s="29"/>
    <row r="1403" customFormat="1" s="29"/>
    <row r="1404" customFormat="1" s="29"/>
    <row r="1405" customFormat="1" s="29"/>
    <row r="1406" customFormat="1" s="29"/>
    <row r="1407" customFormat="1" s="29"/>
    <row r="1408" customFormat="1" s="29"/>
    <row r="1409" customFormat="1" s="29"/>
    <row r="1410" customFormat="1" s="29"/>
    <row r="1411" customFormat="1" s="29"/>
    <row r="1412" customFormat="1" s="29"/>
    <row r="1413" customFormat="1" s="29"/>
    <row r="1414" customFormat="1" s="29"/>
    <row r="1415" customFormat="1" s="29"/>
    <row r="1416" customFormat="1" s="29"/>
    <row r="1417" customFormat="1" s="29"/>
    <row r="1418" customFormat="1" s="29"/>
    <row r="1419" customFormat="1" s="29"/>
    <row r="1420" customFormat="1" s="29"/>
    <row r="1421" customFormat="1" s="29"/>
    <row r="1422" customFormat="1" s="29"/>
    <row r="1423" customFormat="1" s="29"/>
    <row r="1424" customFormat="1" s="29"/>
    <row r="1425" customFormat="1" s="29"/>
    <row r="1426" customFormat="1" s="29"/>
    <row r="1427" customFormat="1" s="29"/>
    <row r="1428" customFormat="1" s="29"/>
    <row r="1429" customFormat="1" s="29"/>
    <row r="1430" customFormat="1" s="29"/>
    <row r="1431" customFormat="1" s="29"/>
    <row r="1432" customFormat="1" s="29"/>
    <row r="1433" customFormat="1" s="29"/>
    <row r="1434" customFormat="1" s="29"/>
    <row r="1435" customFormat="1" s="29"/>
    <row r="1436" customFormat="1" s="29"/>
    <row r="1437" customFormat="1" s="29"/>
    <row r="1438" customFormat="1" s="29"/>
    <row r="1439" customFormat="1" s="29"/>
    <row r="1440" customFormat="1" s="29"/>
    <row r="1441" customFormat="1" s="29"/>
    <row r="1442" customFormat="1" s="29"/>
    <row r="1443" customFormat="1" s="29"/>
    <row r="1444" customFormat="1" s="29"/>
    <row r="1445" customFormat="1" s="29"/>
    <row r="1446" customFormat="1" s="29"/>
    <row r="1447" customFormat="1" s="29"/>
    <row r="1448" customFormat="1" s="29"/>
    <row r="1449" customFormat="1" s="29"/>
    <row r="1450" customFormat="1" s="29"/>
    <row r="1451" customFormat="1" s="29"/>
    <row r="1452" customFormat="1" s="29"/>
    <row r="1453" customFormat="1" s="29"/>
    <row r="1454" customFormat="1" s="29"/>
    <row r="1455" customFormat="1" s="29"/>
    <row r="1456" customFormat="1" s="29"/>
    <row r="1457" customFormat="1" s="29"/>
    <row r="1458" customFormat="1" s="29"/>
    <row r="1459" customFormat="1" s="29"/>
    <row r="1460" customFormat="1" s="29"/>
    <row r="1461" customFormat="1" s="29"/>
    <row r="1462" customFormat="1" s="29"/>
    <row r="1463" customFormat="1" s="29"/>
    <row r="1464" customFormat="1" s="29"/>
    <row r="1465" customFormat="1" s="29"/>
    <row r="1466" customFormat="1" s="29"/>
    <row r="1467" customFormat="1" s="29"/>
    <row r="1468" customFormat="1" s="29"/>
    <row r="1469" customFormat="1" s="29"/>
    <row r="1470" customFormat="1" s="29"/>
    <row r="1471" customFormat="1" s="29"/>
    <row r="1472" customFormat="1" s="29"/>
    <row r="1473" customFormat="1" s="29"/>
    <row r="1474" customFormat="1" s="29"/>
    <row r="1475" customFormat="1" s="29"/>
    <row r="1476" customFormat="1" s="29"/>
    <row r="1477" customFormat="1" s="29"/>
    <row r="1478" customFormat="1" s="29"/>
    <row r="1479" customFormat="1" s="29"/>
    <row r="1480" customFormat="1" s="29"/>
    <row r="1481" customFormat="1" s="29"/>
    <row r="1482" customFormat="1" s="29"/>
    <row r="1483" customFormat="1" s="29"/>
    <row r="1484" customFormat="1" s="29"/>
    <row r="1485" customFormat="1" s="29"/>
    <row r="1486" customFormat="1" s="29"/>
    <row r="1487" customFormat="1" s="29"/>
    <row r="1488" customFormat="1" s="29"/>
    <row r="1489" customFormat="1" s="29"/>
    <row r="1490" customFormat="1" s="29"/>
    <row r="1491" customFormat="1" s="29"/>
    <row r="1492" customFormat="1" s="29"/>
    <row r="1493" customFormat="1" s="29"/>
    <row r="1494" customFormat="1" s="29"/>
    <row r="1495" customFormat="1" s="29"/>
    <row r="1496" customFormat="1" s="29"/>
    <row r="1497" customFormat="1" s="29"/>
    <row r="1498" customFormat="1" s="29"/>
    <row r="1499" customFormat="1" s="29"/>
    <row r="1500" customFormat="1" s="29"/>
    <row r="1501" customFormat="1" s="29"/>
    <row r="1502" customFormat="1" s="29"/>
    <row r="1503" customFormat="1" s="29"/>
    <row r="1504" customFormat="1" s="29"/>
    <row r="1505" customFormat="1" s="29"/>
    <row r="1506" customFormat="1" s="29"/>
    <row r="1507" customFormat="1" s="29"/>
    <row r="1508" customFormat="1" s="29"/>
    <row r="1509" customFormat="1" s="29"/>
    <row r="1510" customFormat="1" s="29"/>
    <row r="1511" customFormat="1" s="29"/>
    <row r="1512" customFormat="1" s="29"/>
    <row r="1513" customFormat="1" s="29"/>
    <row r="1514" customFormat="1" s="29"/>
    <row r="1515" customFormat="1" s="29"/>
    <row r="1516" customFormat="1" s="29"/>
    <row r="1517" customFormat="1" s="29"/>
    <row r="1518" customFormat="1" s="29"/>
    <row r="1519" customFormat="1" s="29"/>
    <row r="1520" customFormat="1" s="29"/>
    <row r="1521" customFormat="1" s="29"/>
    <row r="1522" customFormat="1" s="29"/>
    <row r="1523" customFormat="1" s="29"/>
    <row r="1524" customFormat="1" s="29"/>
    <row r="1525" customFormat="1" s="29"/>
    <row r="1526" customFormat="1" s="29"/>
    <row r="1527" customFormat="1" s="29"/>
    <row r="1528" customFormat="1" s="29"/>
    <row r="1529" customFormat="1" s="29"/>
    <row r="1530" customFormat="1" s="29"/>
    <row r="1531" customFormat="1" s="29"/>
    <row r="1532" customFormat="1" s="29"/>
    <row r="1533" customFormat="1" s="29"/>
    <row r="1534" customFormat="1" s="29"/>
    <row r="1535" customFormat="1" s="29"/>
    <row r="1536" customFormat="1" s="29"/>
    <row r="1537" customFormat="1" s="29"/>
    <row r="1538" customFormat="1" s="29"/>
    <row r="1539" customFormat="1" s="29"/>
    <row r="1540" customFormat="1" s="29"/>
    <row r="1541" customFormat="1" s="29"/>
    <row r="1542" customFormat="1" s="29"/>
    <row r="1543" customFormat="1" s="29"/>
    <row r="1544" customFormat="1" s="29"/>
    <row r="1545" customFormat="1" s="29"/>
    <row r="1546" customFormat="1" s="29"/>
    <row r="1547" customFormat="1" s="29"/>
    <row r="1548" customFormat="1" s="29"/>
    <row r="1549" customFormat="1" s="29"/>
    <row r="1550" customFormat="1" s="29"/>
    <row r="1551" customFormat="1" s="29"/>
    <row r="1552" customFormat="1" s="29"/>
    <row r="1553" customFormat="1" s="29"/>
    <row r="1554" customFormat="1" s="29"/>
    <row r="1555" customFormat="1" s="29"/>
    <row r="1556" customFormat="1" s="29"/>
    <row r="1557" customFormat="1" s="29"/>
    <row r="1558" customFormat="1" s="29"/>
    <row r="1559" customFormat="1" s="29"/>
    <row r="1560" customFormat="1" s="29"/>
    <row r="1561" customFormat="1" s="29"/>
    <row r="1562" customFormat="1" s="29"/>
    <row r="1563" customFormat="1" s="29"/>
    <row r="1564" customFormat="1" s="29"/>
    <row r="1565" customFormat="1" s="29"/>
    <row r="1566" customFormat="1" s="29"/>
    <row r="1567" customFormat="1" s="29"/>
    <row r="1568" customFormat="1" s="29"/>
    <row r="1569" customFormat="1" s="29"/>
    <row r="1570" customFormat="1" s="29"/>
    <row r="1571" customFormat="1" s="29"/>
    <row r="1572" customFormat="1" s="29"/>
    <row r="1573" customFormat="1" s="29"/>
    <row r="1574" customFormat="1" s="29"/>
    <row r="1575" customFormat="1" s="29"/>
    <row r="1576" customFormat="1" s="29"/>
    <row r="1577" customFormat="1" s="29"/>
    <row r="1578" customFormat="1" s="29"/>
    <row r="1579" customFormat="1" s="29"/>
    <row r="1580" customFormat="1" s="29"/>
    <row r="1581" customFormat="1" s="29"/>
    <row r="1582" customFormat="1" s="29"/>
    <row r="1583" customFormat="1" s="29"/>
    <row r="1584" customFormat="1" s="29"/>
    <row r="1585" customFormat="1" s="29"/>
    <row r="1586" customFormat="1" s="29"/>
    <row r="1587" customFormat="1" s="29"/>
    <row r="1588" customFormat="1" s="29"/>
    <row r="1589" customFormat="1" s="29"/>
    <row r="1590" customFormat="1" s="29"/>
    <row r="1591" customFormat="1" s="29"/>
    <row r="1592" customFormat="1" s="29"/>
    <row r="1593" customFormat="1" s="29"/>
    <row r="1594" customFormat="1" s="29"/>
    <row r="1595" customFormat="1" s="29"/>
    <row r="1596" customFormat="1" s="29"/>
    <row r="1597" customFormat="1" s="29"/>
    <row r="1598" customFormat="1" s="29"/>
    <row r="1599" customFormat="1" s="29"/>
    <row r="1600" customFormat="1" s="29"/>
    <row r="1601" customFormat="1" s="29"/>
    <row r="1602" customFormat="1" s="29"/>
    <row r="1603" customFormat="1" s="29"/>
    <row r="1604" customFormat="1" s="29"/>
    <row r="1605" customFormat="1" s="29"/>
    <row r="1606" customFormat="1" s="29"/>
    <row r="1607" customFormat="1" s="29"/>
    <row r="1608" customFormat="1" s="29"/>
    <row r="1609" customFormat="1" s="29"/>
    <row r="1610" customFormat="1" s="29"/>
    <row r="1611" customFormat="1" s="29"/>
    <row r="1612" customFormat="1" s="29"/>
    <row r="1613" customFormat="1" s="29"/>
    <row r="1614" customFormat="1" s="29"/>
    <row r="1615" customFormat="1" s="29"/>
    <row r="1616" customFormat="1" s="29"/>
    <row r="1617" customFormat="1" s="29"/>
    <row r="1618" customFormat="1" s="29"/>
    <row r="1619" customFormat="1" s="29"/>
    <row r="1620" customFormat="1" s="29"/>
    <row r="1621" customFormat="1" s="29"/>
    <row r="1622" customFormat="1" s="29"/>
    <row r="1623" customFormat="1" s="29"/>
    <row r="1624" customFormat="1" s="29"/>
    <row r="1625" customFormat="1" s="29"/>
    <row r="1626" customFormat="1" s="29"/>
    <row r="1627" customFormat="1" s="29"/>
    <row r="1628" customFormat="1" s="29"/>
    <row r="1629" customFormat="1" s="29"/>
    <row r="1630" customFormat="1" s="29"/>
    <row r="1631" customFormat="1" s="29"/>
    <row r="1632" customFormat="1" s="29"/>
    <row r="1633" customFormat="1" s="29"/>
    <row r="1634" customFormat="1" s="29"/>
    <row r="1635" customFormat="1" s="29"/>
    <row r="1636" customFormat="1" s="29"/>
    <row r="1637" customFormat="1" s="29"/>
    <row r="1638" customFormat="1" s="29"/>
    <row r="1639" customFormat="1" s="29"/>
    <row r="1640" customFormat="1" s="29"/>
    <row r="1641" customFormat="1" s="29"/>
    <row r="1642" customFormat="1" s="29"/>
    <row r="1643" customFormat="1" s="29"/>
    <row r="1644" customFormat="1" s="29"/>
    <row r="1645" customFormat="1" s="29"/>
    <row r="1646" customFormat="1" s="29"/>
    <row r="1647" customFormat="1" s="29"/>
    <row r="1648" customFormat="1" s="29"/>
    <row r="1649" customFormat="1" s="29"/>
    <row r="1650" customFormat="1" s="29"/>
    <row r="1651" customFormat="1" s="29"/>
    <row r="1652" customFormat="1" s="29"/>
    <row r="1653" customFormat="1" s="29"/>
    <row r="1654" customFormat="1" s="29"/>
    <row r="1655" customFormat="1" s="29"/>
    <row r="1656" customFormat="1" s="29"/>
    <row r="1657" customFormat="1" s="29"/>
    <row r="1658" customFormat="1" s="29"/>
    <row r="1659" customFormat="1" s="29"/>
    <row r="1660" customFormat="1" s="29"/>
    <row r="1661" customFormat="1" s="29"/>
    <row r="1662" customFormat="1" s="29"/>
    <row r="1663" customFormat="1" s="29"/>
    <row r="1664" customFormat="1" s="29"/>
    <row r="1665" customFormat="1" s="29"/>
    <row r="1666" customFormat="1" s="29"/>
    <row r="1667" customFormat="1" s="29"/>
    <row r="1668" customFormat="1" s="29"/>
    <row r="1669" customFormat="1" s="29"/>
    <row r="1670" customFormat="1" s="29"/>
    <row r="1671" customFormat="1" s="29"/>
    <row r="1672" customFormat="1" s="29"/>
    <row r="1673" customFormat="1" s="29"/>
    <row r="1674" customFormat="1" s="29"/>
    <row r="1675" customFormat="1" s="29"/>
    <row r="1676" customFormat="1" s="29"/>
    <row r="1677" customFormat="1" s="29"/>
    <row r="1678" customFormat="1" s="29"/>
    <row r="1679" customFormat="1" s="29"/>
    <row r="1680" customFormat="1" s="29"/>
    <row r="1681" customFormat="1" s="29"/>
    <row r="1682" customFormat="1" s="29"/>
    <row r="1683" customFormat="1" s="29"/>
    <row r="1684" customFormat="1" s="29"/>
    <row r="1685" customFormat="1" s="29"/>
    <row r="1686" customFormat="1" s="29"/>
    <row r="1687" customFormat="1" s="29"/>
    <row r="1688" customFormat="1" s="29"/>
    <row r="1689" customFormat="1" s="29"/>
    <row r="1690" customFormat="1" s="29"/>
    <row r="1691" customFormat="1" s="29"/>
    <row r="1692" customFormat="1" s="29"/>
    <row r="1693" customFormat="1" s="29"/>
    <row r="1694" customFormat="1" s="29"/>
    <row r="1695" customFormat="1" s="29"/>
    <row r="1696" customFormat="1" s="29"/>
    <row r="1697" customFormat="1" s="29"/>
    <row r="1698" customFormat="1" s="29"/>
    <row r="1699" customFormat="1" s="29"/>
    <row r="1700" customFormat="1" s="29"/>
    <row r="1701" customFormat="1" s="29"/>
    <row r="1702" customFormat="1" s="29"/>
    <row r="1703" customFormat="1" s="29"/>
    <row r="1704" customFormat="1" s="29"/>
    <row r="1705" customFormat="1" s="29"/>
    <row r="1706" customFormat="1" s="29"/>
    <row r="1707" customFormat="1" s="29"/>
    <row r="1708" customFormat="1" s="29"/>
    <row r="1709" customFormat="1" s="29"/>
    <row r="1710" customFormat="1" s="29"/>
    <row r="1711" customFormat="1" s="29"/>
    <row r="1712" customFormat="1" s="29"/>
    <row r="1713" customFormat="1" s="29"/>
    <row r="1714" customFormat="1" s="29"/>
    <row r="1715" customFormat="1" s="29"/>
    <row r="1716" customFormat="1" s="29"/>
    <row r="1717" customFormat="1" s="29"/>
    <row r="1718" customFormat="1" s="29"/>
    <row r="1719" customFormat="1" s="29"/>
    <row r="1720" customFormat="1" s="29"/>
    <row r="1721" customFormat="1" s="29"/>
    <row r="1722" customFormat="1" s="29"/>
    <row r="1723" customFormat="1" s="29"/>
    <row r="1724" customFormat="1" s="29"/>
    <row r="1725" customFormat="1" s="29"/>
    <row r="1726" customFormat="1" s="29"/>
    <row r="1727" customFormat="1" s="29"/>
    <row r="1728" customFormat="1" s="29"/>
    <row r="1729" customFormat="1" s="29"/>
    <row r="1730" customFormat="1" s="29"/>
    <row r="1731" customFormat="1" s="29"/>
    <row r="1732" customFormat="1" s="29"/>
    <row r="1733" customFormat="1" s="29"/>
    <row r="1734" customFormat="1" s="29"/>
    <row r="1735" customFormat="1" s="29"/>
    <row r="1736" customFormat="1" s="29"/>
    <row r="1737" customFormat="1" s="29"/>
    <row r="1738" customFormat="1" s="29"/>
    <row r="1739" customFormat="1" s="29"/>
    <row r="1740" customFormat="1" s="29"/>
    <row r="1741" customFormat="1" s="29"/>
    <row r="1742" customFormat="1" s="29"/>
    <row r="1743" customFormat="1" s="29"/>
    <row r="1744" customFormat="1" s="29"/>
    <row r="1745" customFormat="1" s="29"/>
    <row r="1746" customFormat="1" s="29"/>
    <row r="1747" customFormat="1" s="29"/>
    <row r="1748" customFormat="1" s="29"/>
    <row r="1749" customFormat="1" s="29"/>
    <row r="1750" customFormat="1" s="29"/>
    <row r="1751" customFormat="1" s="29"/>
    <row r="1752" customFormat="1" s="29"/>
    <row r="1753" customFormat="1" s="29"/>
    <row r="1754" customFormat="1" s="29"/>
    <row r="1755" customFormat="1" s="29"/>
    <row r="1756" customFormat="1" s="29"/>
    <row r="1757" customFormat="1" s="29"/>
    <row r="1758" customFormat="1" s="29"/>
    <row r="1759" customFormat="1" s="29"/>
    <row r="1760" customFormat="1" s="29"/>
    <row r="1761" customFormat="1" s="29"/>
    <row r="1762" customFormat="1" s="29"/>
    <row r="1763" customFormat="1" s="29"/>
    <row r="1764" customFormat="1" s="29"/>
    <row r="1765" customFormat="1" s="29"/>
    <row r="1766" customFormat="1" s="29"/>
    <row r="1767" customFormat="1" s="29"/>
    <row r="1768" customFormat="1" s="29"/>
    <row r="1769" customFormat="1" s="29"/>
    <row r="1770" customFormat="1" s="29"/>
    <row r="1771" customFormat="1" s="29"/>
    <row r="1772" customFormat="1" s="29"/>
    <row r="1773" customFormat="1" s="29"/>
    <row r="1774" customFormat="1" s="29"/>
    <row r="1775" customFormat="1" s="29"/>
    <row r="1776" customFormat="1" s="29"/>
    <row r="1777" customFormat="1" s="29"/>
    <row r="1778" customFormat="1" s="29"/>
    <row r="1779" customFormat="1" s="29"/>
    <row r="1780" customFormat="1" s="29"/>
    <row r="1781" customFormat="1" s="29"/>
    <row r="1782" customFormat="1" s="29"/>
    <row r="1783" customFormat="1" s="29"/>
    <row r="1784" customFormat="1" s="29"/>
    <row r="1785" customFormat="1" s="29"/>
    <row r="1786" customFormat="1" s="29"/>
    <row r="1787" customFormat="1" s="29"/>
    <row r="1788" customFormat="1" s="29"/>
    <row r="1789" customFormat="1" s="29"/>
    <row r="1790" customFormat="1" s="29"/>
    <row r="1791" customFormat="1" s="29"/>
    <row r="1792" customFormat="1" s="29"/>
    <row r="1793" customFormat="1" s="29"/>
    <row r="1794" customFormat="1" s="29"/>
    <row r="1795" customFormat="1" s="29"/>
    <row r="1796" customFormat="1" s="29"/>
    <row r="1797" customFormat="1" s="29"/>
    <row r="1798" customFormat="1" s="29"/>
    <row r="1799" customFormat="1" s="29"/>
    <row r="1800" customFormat="1" s="29"/>
    <row r="1801" customFormat="1" s="29"/>
    <row r="1802" customFormat="1" s="29"/>
    <row r="1803" customFormat="1" s="29"/>
    <row r="1804" customFormat="1" s="29"/>
    <row r="1805" customFormat="1" s="29"/>
    <row r="1806" customFormat="1" s="29"/>
    <row r="1807" customFormat="1" s="29"/>
    <row r="1808" customFormat="1" s="29"/>
    <row r="1809" customFormat="1" s="29"/>
    <row r="1810" customFormat="1" s="29"/>
    <row r="1811" customFormat="1" s="29"/>
    <row r="1812" customFormat="1" s="29"/>
    <row r="1813" customFormat="1" s="29"/>
    <row r="1814" customFormat="1" s="29"/>
    <row r="1815" customFormat="1" s="29"/>
    <row r="1816" customFormat="1" s="29"/>
    <row r="1817" customFormat="1" s="29"/>
    <row r="1818" customFormat="1" s="29"/>
    <row r="1819" customFormat="1" s="29"/>
    <row r="1820" customFormat="1" s="29"/>
    <row r="1821" customFormat="1" s="29"/>
    <row r="1822" customFormat="1" s="29"/>
    <row r="1823" customFormat="1" s="29"/>
    <row r="1824" customFormat="1" s="29"/>
    <row r="1825" customFormat="1" s="29"/>
    <row r="1826" customFormat="1" s="29"/>
    <row r="1827" customFormat="1" s="29"/>
    <row r="1828" customFormat="1" s="29"/>
    <row r="1829" customFormat="1" s="29"/>
    <row r="1830" customFormat="1" s="29"/>
    <row r="1831" customFormat="1" s="29"/>
    <row r="1832" customFormat="1" s="29"/>
    <row r="1833" customFormat="1" s="29"/>
    <row r="1834" customFormat="1" s="29"/>
    <row r="1835" customFormat="1" s="29"/>
    <row r="1836" customFormat="1" s="29"/>
    <row r="1837" customFormat="1" s="29"/>
    <row r="1838" customFormat="1" s="29"/>
    <row r="1839" customFormat="1" s="29"/>
    <row r="1840" customFormat="1" s="29"/>
    <row r="1841" customFormat="1" s="29"/>
    <row r="1842" customFormat="1" s="29"/>
    <row r="1843" customFormat="1" s="29"/>
    <row r="1844" customFormat="1" s="29"/>
    <row r="1845" customFormat="1" s="29"/>
    <row r="1846" customFormat="1" s="29"/>
    <row r="1847" customFormat="1" s="29"/>
    <row r="1848" customFormat="1" s="29"/>
    <row r="1849" customFormat="1" s="29"/>
    <row r="1850" customFormat="1" s="29"/>
    <row r="1851" customFormat="1" s="29"/>
    <row r="1852" customFormat="1" s="29"/>
    <row r="1853" customFormat="1" s="29"/>
    <row r="1854" customFormat="1" s="29"/>
    <row r="1855" customFormat="1" s="29"/>
    <row r="1856" customFormat="1" s="29"/>
    <row r="1857" customFormat="1" s="29"/>
    <row r="1858" customFormat="1" s="29"/>
    <row r="1859" customFormat="1" s="29"/>
    <row r="1860" customFormat="1" s="29"/>
    <row r="1861" customFormat="1" s="29"/>
    <row r="1862" customFormat="1" s="29"/>
    <row r="1863" customFormat="1" s="29"/>
    <row r="1864" customFormat="1" s="29"/>
    <row r="1865" customFormat="1" s="29"/>
    <row r="1866" customFormat="1" s="29"/>
    <row r="1867" customFormat="1" s="29"/>
    <row r="1868" customFormat="1" s="29"/>
    <row r="1869" customFormat="1" s="29"/>
    <row r="1870" customFormat="1" s="29"/>
    <row r="1871" customFormat="1" s="29"/>
    <row r="1872" customFormat="1" s="29"/>
    <row r="1873" customFormat="1" s="29"/>
    <row r="1874" customFormat="1" s="29"/>
    <row r="1875" customFormat="1" s="29"/>
    <row r="1876" customFormat="1" s="29"/>
    <row r="1877" customFormat="1" s="29"/>
    <row r="1878" customFormat="1" s="29"/>
    <row r="1879" customFormat="1" s="29"/>
    <row r="1880" customFormat="1" s="29"/>
    <row r="1881" customFormat="1" s="29"/>
    <row r="1882" customFormat="1" s="29"/>
    <row r="1883" customFormat="1" s="29"/>
    <row r="1884" customFormat="1" s="29"/>
    <row r="1885" customFormat="1" s="29"/>
    <row r="1886" customFormat="1" s="29"/>
    <row r="1887" customFormat="1" s="29"/>
    <row r="1888" customFormat="1" s="29"/>
    <row r="1889" customFormat="1" s="29"/>
    <row r="1890" customFormat="1" s="29"/>
    <row r="1891" customFormat="1" s="29"/>
    <row r="1892" customFormat="1" s="29"/>
    <row r="1893" customFormat="1" s="29"/>
    <row r="1894" customFormat="1" s="29"/>
    <row r="1895" customFormat="1" s="29"/>
    <row r="1896" customFormat="1" s="29"/>
    <row r="1897" customFormat="1" s="29"/>
    <row r="1898" customFormat="1" s="29"/>
    <row r="1899" customFormat="1" s="29"/>
    <row r="1900" customFormat="1" s="29"/>
    <row r="1901" customFormat="1" s="29"/>
    <row r="1902" customFormat="1" s="29"/>
    <row r="1903" customFormat="1" s="29"/>
    <row r="1904" customFormat="1" s="29"/>
    <row r="1905" customFormat="1" s="29"/>
    <row r="1906" customFormat="1" s="29"/>
    <row r="1907" customFormat="1" s="29"/>
    <row r="1908" customFormat="1" s="29"/>
    <row r="1909" customFormat="1" s="29"/>
    <row r="1910" customFormat="1" s="29"/>
    <row r="1911" customFormat="1" s="29"/>
    <row r="1912" customFormat="1" s="29"/>
    <row r="1913" customFormat="1" s="29"/>
    <row r="1914" customFormat="1" s="29"/>
    <row r="1915" customFormat="1" s="29"/>
    <row r="1916" customFormat="1" s="29"/>
    <row r="1917" customFormat="1" s="29"/>
    <row r="1918" customFormat="1" s="29"/>
    <row r="1919" customFormat="1" s="29"/>
    <row r="1920" customFormat="1" s="29"/>
    <row r="1921" customFormat="1" s="29"/>
    <row r="1922" customFormat="1" s="29"/>
    <row r="1923" customFormat="1" s="29"/>
    <row r="1924" customFormat="1" s="29"/>
    <row r="1925" customFormat="1" s="29"/>
    <row r="1926" customFormat="1" s="29"/>
    <row r="1927" customFormat="1" s="29"/>
    <row r="1928" customFormat="1" s="29"/>
    <row r="1929" customFormat="1" s="29"/>
    <row r="1930" customFormat="1" s="29"/>
    <row r="1931" customFormat="1" s="29"/>
    <row r="1932" customFormat="1" s="29"/>
    <row r="1933" customFormat="1" s="29"/>
    <row r="1934" customFormat="1" s="29"/>
    <row r="1935" customFormat="1" s="29"/>
    <row r="1936" customFormat="1" s="29"/>
    <row r="1937" customFormat="1" s="29"/>
    <row r="1938" customFormat="1" s="29"/>
    <row r="1939" customFormat="1" s="29"/>
    <row r="1940" customFormat="1" s="29"/>
    <row r="1941" customFormat="1" s="29"/>
    <row r="1942" customFormat="1" s="29"/>
    <row r="1943" customFormat="1" s="29"/>
    <row r="1944" customFormat="1" s="29"/>
    <row r="1945" customFormat="1" s="29"/>
    <row r="1946" customFormat="1" s="29"/>
    <row r="1947" customFormat="1" s="29"/>
    <row r="1948" customFormat="1" s="29"/>
    <row r="1949" customFormat="1" s="29"/>
    <row r="1950" customFormat="1" s="29"/>
    <row r="1951" customFormat="1" s="29"/>
    <row r="1952" customFormat="1" s="29"/>
    <row r="1953" customFormat="1" s="29"/>
    <row r="1954" customFormat="1" s="29"/>
    <row r="1955" customFormat="1" s="29"/>
    <row r="1956" customFormat="1" s="29"/>
    <row r="1957" customFormat="1" s="29"/>
    <row r="1958" customFormat="1" s="29"/>
    <row r="1959" customFormat="1" s="29"/>
    <row r="1960" customFormat="1" s="29"/>
    <row r="1961" customFormat="1" s="29"/>
    <row r="1962" customFormat="1" s="29"/>
    <row r="1963" customFormat="1" s="29"/>
    <row r="1964" customFormat="1" s="29"/>
    <row r="1965" customFormat="1" s="29"/>
    <row r="1966" customFormat="1" s="29"/>
    <row r="1967" customFormat="1" s="29"/>
    <row r="1968" customFormat="1" s="29"/>
    <row r="1969" customFormat="1" s="29"/>
    <row r="1970" customFormat="1" s="29"/>
    <row r="1971" customFormat="1" s="29"/>
    <row r="1972" customFormat="1" s="29"/>
    <row r="1973" customFormat="1" s="29"/>
    <row r="1974" customFormat="1" s="29"/>
    <row r="1975" customFormat="1" s="29"/>
    <row r="1976" customFormat="1" s="29"/>
    <row r="1977" customFormat="1" s="29"/>
    <row r="1978" customFormat="1" s="29"/>
    <row r="1979" customFormat="1" s="29"/>
    <row r="1980" customFormat="1" s="29"/>
    <row r="1981" customFormat="1" s="29"/>
    <row r="1982" customFormat="1" s="29"/>
    <row r="1983" customFormat="1" s="29"/>
    <row r="1984" customFormat="1" s="29"/>
    <row r="1985" customFormat="1" s="29"/>
    <row r="1986" customFormat="1" s="29"/>
    <row r="1987" customFormat="1" s="29"/>
    <row r="1988" customFormat="1" s="29"/>
    <row r="1989" customFormat="1" s="29"/>
    <row r="1990" customFormat="1" s="29"/>
    <row r="1991" customFormat="1" s="29"/>
    <row r="1992" customFormat="1" s="29"/>
    <row r="1993" customFormat="1" s="29"/>
    <row r="1994" customFormat="1" s="29"/>
    <row r="1995" customFormat="1" s="29"/>
    <row r="1996" customFormat="1" s="29"/>
    <row r="1997" customFormat="1" s="29"/>
    <row r="1998" customFormat="1" s="29"/>
    <row r="1999" customFormat="1" s="29"/>
    <row r="2000" customFormat="1" s="29"/>
    <row r="2001" customFormat="1" s="29"/>
    <row r="2002" customFormat="1" s="29"/>
    <row r="2003" customFormat="1" s="29"/>
    <row r="2004" customFormat="1" s="29"/>
    <row r="2005" customFormat="1" s="29"/>
    <row r="2006" customFormat="1" s="29"/>
    <row r="2007" customFormat="1" s="29"/>
    <row r="2008" customFormat="1" s="29"/>
    <row r="2009" customFormat="1" s="29"/>
    <row r="2010" customFormat="1" s="29"/>
    <row r="2011" customFormat="1" s="29"/>
    <row r="2012" customFormat="1" s="29"/>
    <row r="2013" customFormat="1" s="29"/>
    <row r="2014" customFormat="1" s="29"/>
    <row r="2015" customFormat="1" s="29"/>
    <row r="2016" customFormat="1" s="29"/>
    <row r="2017" customFormat="1" s="29"/>
    <row r="2018" customFormat="1" s="29"/>
    <row r="2019" customFormat="1" s="29"/>
    <row r="2020" customFormat="1" s="29"/>
    <row r="2021" customFormat="1" s="29"/>
    <row r="2022" customFormat="1" s="29"/>
    <row r="2023" customFormat="1" s="29"/>
    <row r="2024" customFormat="1" s="29"/>
    <row r="2025" customFormat="1" s="29"/>
    <row r="2026" customFormat="1" s="29"/>
    <row r="2027" customFormat="1" s="29"/>
    <row r="2028" customFormat="1" s="29"/>
    <row r="2029" customFormat="1" s="29"/>
    <row r="2030" customFormat="1" s="29"/>
    <row r="2031" customFormat="1" s="29"/>
    <row r="2032" customFormat="1" s="29"/>
    <row r="2033" customFormat="1" s="29"/>
    <row r="2034" customFormat="1" s="29"/>
    <row r="2035" customFormat="1" s="29"/>
    <row r="2036" customFormat="1" s="29"/>
    <row r="2037" customFormat="1" s="29"/>
    <row r="2038" customFormat="1" s="29"/>
    <row r="2039" customFormat="1" s="29"/>
    <row r="2040" customFormat="1" s="29"/>
    <row r="2041" customFormat="1" s="29"/>
    <row r="2042" customFormat="1" s="29"/>
    <row r="2043" customFormat="1" s="29"/>
    <row r="2044" customFormat="1" s="29"/>
    <row r="2045" customFormat="1" s="29"/>
    <row r="2046" customFormat="1" s="29"/>
    <row r="2047" customFormat="1" s="29"/>
    <row r="2048" customFormat="1" s="29"/>
    <row r="2049" customFormat="1" s="29"/>
    <row r="2050" customFormat="1" s="29"/>
    <row r="2051" customFormat="1" s="29"/>
    <row r="2052" customFormat="1" s="29"/>
    <row r="2053" customFormat="1" s="29"/>
    <row r="2054" customFormat="1" s="29"/>
    <row r="2055" customFormat="1" s="29"/>
    <row r="2056" customFormat="1" s="29"/>
    <row r="2057" customFormat="1" s="29"/>
    <row r="2058" customFormat="1" s="29"/>
    <row r="2059" customFormat="1" s="29"/>
    <row r="2060" customFormat="1" s="29"/>
    <row r="2061" customFormat="1" s="29"/>
    <row r="2062" customFormat="1" s="29"/>
    <row r="2063" customFormat="1" s="29"/>
    <row r="2064" customFormat="1" s="29"/>
    <row r="2065" customFormat="1" s="29"/>
    <row r="2066" customFormat="1" s="29"/>
    <row r="2067" customFormat="1" s="29"/>
    <row r="2068" customFormat="1" s="29"/>
    <row r="2069" customFormat="1" s="29"/>
    <row r="2070" customFormat="1" s="29"/>
    <row r="2071" customFormat="1" s="29"/>
    <row r="2072" customFormat="1" s="29"/>
    <row r="2073" customFormat="1" s="29"/>
    <row r="2074" customFormat="1" s="29"/>
    <row r="2075" customFormat="1" s="29"/>
    <row r="2076" customFormat="1" s="29"/>
    <row r="2077" customFormat="1" s="29"/>
    <row r="2078" customFormat="1" s="29"/>
    <row r="2079" customFormat="1" s="29"/>
    <row r="2080" customFormat="1" s="29"/>
    <row r="2081" customFormat="1" s="29"/>
    <row r="2082" customFormat="1" s="29"/>
    <row r="2083" customFormat="1" s="29"/>
    <row r="2084" customFormat="1" s="29"/>
    <row r="2085" customFormat="1" s="29"/>
    <row r="2086" customFormat="1" s="29"/>
    <row r="2087" customFormat="1" s="29"/>
    <row r="2088" customFormat="1" s="29"/>
    <row r="2089" customFormat="1" s="29"/>
    <row r="2090" customFormat="1" s="29"/>
    <row r="2091" customFormat="1" s="29"/>
    <row r="2092" customFormat="1" s="29"/>
    <row r="2093" customFormat="1" s="29"/>
    <row r="2094" customFormat="1" s="29"/>
    <row r="2095" customFormat="1" s="29"/>
    <row r="2096" customFormat="1" s="29"/>
    <row r="2097" customFormat="1" s="29"/>
    <row r="2098" customFormat="1" s="29"/>
    <row r="2099" customFormat="1" s="29"/>
    <row r="2100" customFormat="1" s="29"/>
    <row r="2101" customFormat="1" s="29"/>
    <row r="2102" customFormat="1" s="29"/>
    <row r="2103" customFormat="1" s="29"/>
    <row r="2104" customFormat="1" s="29"/>
    <row r="2105" customFormat="1" s="29"/>
    <row r="2106" customFormat="1" s="29"/>
    <row r="2107" customFormat="1" s="29"/>
    <row r="2108" customFormat="1" s="29"/>
    <row r="2109" customFormat="1" s="29"/>
    <row r="2110" customFormat="1" s="29"/>
    <row r="2111" customFormat="1" s="29"/>
    <row r="2112" customFormat="1" s="29"/>
    <row r="2113" customFormat="1" s="29"/>
    <row r="2114" customFormat="1" s="29"/>
    <row r="2115" customFormat="1" s="29"/>
    <row r="2116" customFormat="1" s="29"/>
    <row r="2117" customFormat="1" s="29"/>
    <row r="2118" customFormat="1" s="29"/>
    <row r="2119" customFormat="1" s="29"/>
    <row r="2120" customFormat="1" s="29"/>
    <row r="2121" customFormat="1" s="29"/>
    <row r="2122" customFormat="1" s="29"/>
    <row r="2123" customFormat="1" s="29"/>
    <row r="2124" customFormat="1" s="29"/>
    <row r="2125" customFormat="1" s="29"/>
    <row r="2126" customFormat="1" s="29"/>
    <row r="2127" customFormat="1" s="29"/>
    <row r="2128" customFormat="1" s="29"/>
    <row r="2129" customFormat="1" s="29"/>
    <row r="2130" customFormat="1" s="29"/>
    <row r="2131" customFormat="1" s="29"/>
    <row r="2132" customFormat="1" s="29"/>
    <row r="2133" customFormat="1" s="29"/>
    <row r="2134" customFormat="1" s="29"/>
    <row r="2135" customFormat="1" s="29"/>
    <row r="2136" customFormat="1" s="29"/>
    <row r="2137" customFormat="1" s="29"/>
    <row r="2138" customFormat="1" s="29"/>
    <row r="2139" customFormat="1" s="29"/>
    <row r="2140" customFormat="1" s="29"/>
    <row r="2141" customFormat="1" s="29"/>
    <row r="2142" customFormat="1" s="29"/>
    <row r="2143" customFormat="1" s="29"/>
    <row r="2144" customFormat="1" s="29"/>
    <row r="2145" customFormat="1" s="29"/>
    <row r="2146" customFormat="1" s="29"/>
    <row r="2147" customFormat="1" s="29"/>
    <row r="2148" customFormat="1" s="29"/>
    <row r="2149" customFormat="1" s="29"/>
    <row r="2150" customFormat="1" s="29"/>
    <row r="2151" customFormat="1" s="29"/>
    <row r="2152" customFormat="1" s="29"/>
    <row r="2153" customFormat="1" s="29"/>
    <row r="2154" customFormat="1" s="29"/>
    <row r="2155" customFormat="1" s="29"/>
    <row r="2156" customFormat="1" s="29"/>
    <row r="2157" customFormat="1" s="29"/>
    <row r="2158" customFormat="1" s="29"/>
    <row r="2159" customFormat="1" s="29"/>
    <row r="2160" customFormat="1" s="29"/>
    <row r="2161" customFormat="1" s="29"/>
    <row r="2162" customFormat="1" s="29"/>
    <row r="2163" customFormat="1" s="29"/>
    <row r="2164" customFormat="1" s="29"/>
    <row r="2165" customFormat="1" s="29"/>
    <row r="2166" customFormat="1" s="29"/>
    <row r="2167" customFormat="1" s="29"/>
    <row r="2168" customFormat="1" s="29"/>
    <row r="2169" customFormat="1" s="29"/>
    <row r="2170" customFormat="1" s="29"/>
    <row r="2171" customFormat="1" s="29"/>
    <row r="2172" customFormat="1" s="29"/>
    <row r="2173" customFormat="1" s="29"/>
    <row r="2174" customFormat="1" s="29"/>
    <row r="2175" customFormat="1" s="29"/>
    <row r="2176" customFormat="1" s="29"/>
    <row r="2177" customFormat="1" s="29"/>
    <row r="2178" customFormat="1" s="29"/>
    <row r="2179" customFormat="1" s="29"/>
    <row r="2180" customFormat="1" s="29"/>
    <row r="2181" customFormat="1" s="29"/>
    <row r="2182" customFormat="1" s="29"/>
    <row r="2183" customFormat="1" s="29"/>
    <row r="2184" customFormat="1" s="29"/>
    <row r="2185" customFormat="1" s="29"/>
    <row r="2186" customFormat="1" s="29"/>
    <row r="2187" customFormat="1" s="29"/>
    <row r="2188" customFormat="1" s="29"/>
    <row r="2189" customFormat="1" s="29"/>
    <row r="2190" customFormat="1" s="29"/>
    <row r="2191" customFormat="1" s="29"/>
    <row r="2192" customFormat="1" s="29"/>
    <row r="2193" customFormat="1" s="29"/>
    <row r="2194" customFormat="1" s="29"/>
    <row r="2195" customFormat="1" s="29"/>
    <row r="2196" customFormat="1" s="29"/>
    <row r="2197" customFormat="1" s="29"/>
    <row r="2198" customFormat="1" s="29"/>
    <row r="2199" customFormat="1" s="29"/>
    <row r="2200" customFormat="1" s="29"/>
    <row r="2201" customFormat="1" s="29"/>
    <row r="2202" customFormat="1" s="29"/>
    <row r="2203" customFormat="1" s="29"/>
    <row r="2204" customFormat="1" s="29"/>
    <row r="2205" customFormat="1" s="29"/>
    <row r="2206" customFormat="1" s="29"/>
    <row r="2207" customFormat="1" s="29"/>
    <row r="2208" customFormat="1" s="29"/>
    <row r="2209" customFormat="1" s="29"/>
    <row r="2210" customFormat="1" s="29"/>
    <row r="2211" customFormat="1" s="29"/>
    <row r="2212" customFormat="1" s="29"/>
    <row r="2213" customFormat="1" s="29"/>
    <row r="2214" customFormat="1" s="29"/>
    <row r="2215" customFormat="1" s="29"/>
    <row r="2216" customFormat="1" s="29"/>
    <row r="2217" customFormat="1" s="29"/>
    <row r="2218" customFormat="1" s="29"/>
    <row r="2219" customFormat="1" s="29"/>
    <row r="2220" customFormat="1" s="29"/>
    <row r="2221" customFormat="1" s="29"/>
    <row r="2222" customFormat="1" s="29"/>
    <row r="2223" customFormat="1" s="29"/>
    <row r="2224" customFormat="1" s="29"/>
    <row r="2225" customFormat="1" s="29"/>
    <row r="2226" customFormat="1" s="29"/>
    <row r="2227" customFormat="1" s="29"/>
    <row r="2228" customFormat="1" s="29"/>
    <row r="2229" customFormat="1" s="29"/>
    <row r="2230" customFormat="1" s="29"/>
    <row r="2231" customFormat="1" s="29"/>
    <row r="2232" customFormat="1" s="29"/>
    <row r="2233" customFormat="1" s="29"/>
    <row r="2234" customFormat="1" s="29"/>
    <row r="2235" customFormat="1" s="29"/>
    <row r="2236" customFormat="1" s="29"/>
    <row r="2237" customFormat="1" s="29"/>
    <row r="2238" customFormat="1" s="29"/>
    <row r="2239" customFormat="1" s="29"/>
    <row r="2240" customFormat="1" s="29"/>
    <row r="2241" customFormat="1" s="29"/>
    <row r="2242" customFormat="1" s="29"/>
    <row r="2243" customFormat="1" s="29"/>
    <row r="2244" customFormat="1" s="29"/>
    <row r="2245" customFormat="1" s="29"/>
    <row r="2246" customFormat="1" s="29"/>
    <row r="2247" customFormat="1" s="29"/>
    <row r="2248" customFormat="1" s="29"/>
    <row r="2249" customFormat="1" s="29"/>
    <row r="2250" customFormat="1" s="29"/>
    <row r="2251" customFormat="1" s="29"/>
    <row r="2252" customFormat="1" s="29"/>
    <row r="2253" customFormat="1" s="29"/>
    <row r="2254" customFormat="1" s="29"/>
    <row r="2255" customFormat="1" s="29"/>
    <row r="2256" customFormat="1" s="29"/>
    <row r="2257" customFormat="1" s="29"/>
    <row r="2258" customFormat="1" s="29"/>
    <row r="2259" customFormat="1" s="29"/>
    <row r="2260" customFormat="1" s="29"/>
    <row r="2261" customFormat="1" s="29"/>
    <row r="2262" customFormat="1" s="29"/>
    <row r="2263" customFormat="1" s="29"/>
    <row r="2264" customFormat="1" s="29"/>
    <row r="2265" customFormat="1" s="29"/>
    <row r="2266" customFormat="1" s="29"/>
    <row r="2267" customFormat="1" s="29"/>
    <row r="2268" customFormat="1" s="29"/>
    <row r="2269" customFormat="1" s="29"/>
    <row r="2270" customFormat="1" s="29"/>
    <row r="2271" customFormat="1" s="29"/>
    <row r="2272" customFormat="1" s="29"/>
    <row r="2273" customFormat="1" s="29"/>
    <row r="2274" customFormat="1" s="29"/>
    <row r="2275" customFormat="1" s="29"/>
    <row r="2276" customFormat="1" s="29"/>
    <row r="2277" customFormat="1" s="29"/>
    <row r="2278" customFormat="1" s="29"/>
    <row r="2279" customFormat="1" s="29"/>
    <row r="2280" customFormat="1" s="29"/>
    <row r="2281" customFormat="1" s="29"/>
    <row r="2282" customFormat="1" s="29"/>
    <row r="2283" customFormat="1" s="29"/>
    <row r="2284" customFormat="1" s="29"/>
    <row r="2285" customFormat="1" s="29"/>
    <row r="2286" customFormat="1" s="29"/>
    <row r="2287" customFormat="1" s="29"/>
    <row r="2288" customFormat="1" s="29"/>
    <row r="2289" customFormat="1" s="29"/>
    <row r="2290" customFormat="1" s="29"/>
    <row r="2291" customFormat="1" s="29"/>
    <row r="2292" customFormat="1" s="29"/>
    <row r="2293" customFormat="1" s="29"/>
    <row r="2294" customFormat="1" s="29"/>
    <row r="2295" customFormat="1" s="29"/>
    <row r="2296" customFormat="1" s="29"/>
    <row r="2297" customFormat="1" s="29"/>
    <row r="2298" customFormat="1" s="29"/>
    <row r="2299" customFormat="1" s="29"/>
    <row r="2300" customFormat="1" s="29"/>
    <row r="2301" customFormat="1" s="29"/>
    <row r="2302" customFormat="1" s="29"/>
    <row r="2303" customFormat="1" s="29"/>
    <row r="2304" customFormat="1" s="29"/>
    <row r="2305" customFormat="1" s="29"/>
    <row r="2306" customFormat="1" s="29"/>
    <row r="2307" customFormat="1" s="29"/>
    <row r="2308" customFormat="1" s="29"/>
    <row r="2309" customFormat="1" s="29"/>
    <row r="2310" customFormat="1" s="29"/>
    <row r="2311" customFormat="1" s="29"/>
    <row r="2312" customFormat="1" s="29"/>
    <row r="2313" customFormat="1" s="29"/>
    <row r="2314" customFormat="1" s="29"/>
    <row r="2315" customFormat="1" s="29"/>
    <row r="2316" customFormat="1" s="29"/>
    <row r="2317" customFormat="1" s="29"/>
    <row r="2318" customFormat="1" s="29"/>
    <row r="2319" customFormat="1" s="29"/>
    <row r="2320" customFormat="1" s="29"/>
    <row r="2321" customFormat="1" s="29"/>
    <row r="2322" customFormat="1" s="29"/>
    <row r="2323" customFormat="1" s="29"/>
    <row r="2324" customFormat="1" s="29"/>
    <row r="2325" customFormat="1" s="29"/>
    <row r="2326" customFormat="1" s="29"/>
    <row r="2327" customFormat="1" s="29"/>
    <row r="2328" customFormat="1" s="29"/>
    <row r="2329" customFormat="1" s="29"/>
    <row r="2330" customFormat="1" s="29"/>
    <row r="2331" customFormat="1" s="29"/>
    <row r="2332" customFormat="1" s="29"/>
    <row r="2333" customFormat="1" s="29"/>
    <row r="2334" customFormat="1" s="29"/>
    <row r="2335" customFormat="1" s="29"/>
    <row r="2336" customFormat="1" s="29"/>
    <row r="2337" customFormat="1" s="29"/>
    <row r="2338" customFormat="1" s="29"/>
    <row r="2339" customFormat="1" s="29"/>
    <row r="2340" customFormat="1" s="29"/>
    <row r="2341" customFormat="1" s="29"/>
    <row r="2342" customFormat="1" s="29"/>
    <row r="2343" customFormat="1" s="29"/>
    <row r="2344" customFormat="1" s="29"/>
    <row r="2345" customFormat="1" s="29"/>
    <row r="2346" customFormat="1" s="29"/>
    <row r="2347" customFormat="1" s="29"/>
    <row r="2348" customFormat="1" s="29"/>
    <row r="2349" customFormat="1" s="29"/>
    <row r="2350" customFormat="1" s="29"/>
    <row r="2351" customFormat="1" s="29"/>
    <row r="2352" customFormat="1" s="29"/>
    <row r="2353" customFormat="1" s="29"/>
    <row r="2354" customFormat="1" s="29"/>
    <row r="2355" customFormat="1" s="29"/>
    <row r="2356" customFormat="1" s="29"/>
    <row r="2357" customFormat="1" s="29"/>
    <row r="2358" customFormat="1" s="29"/>
    <row r="2359" customFormat="1" s="29"/>
    <row r="2360" customFormat="1" s="29"/>
    <row r="2361" customFormat="1" s="29"/>
    <row r="2362" customFormat="1" s="29"/>
    <row r="2363" customFormat="1" s="29"/>
    <row r="2364" customFormat="1" s="29"/>
    <row r="2365" customFormat="1" s="29"/>
    <row r="2366" customFormat="1" s="29"/>
    <row r="2367" customFormat="1" s="29"/>
    <row r="2368" customFormat="1" s="29"/>
    <row r="2369" customFormat="1" s="29"/>
    <row r="2370" customFormat="1" s="29"/>
    <row r="2371" customFormat="1" s="29"/>
    <row r="2372" customFormat="1" s="29"/>
    <row r="2373" customFormat="1" s="29"/>
    <row r="2374" customFormat="1" s="29"/>
    <row r="2375" customFormat="1" s="29"/>
    <row r="2376" customFormat="1" s="29"/>
    <row r="2377" customFormat="1" s="29"/>
    <row r="2378" customFormat="1" s="29"/>
    <row r="2379" customFormat="1" s="29"/>
    <row r="2380" customFormat="1" s="29"/>
    <row r="2381" customFormat="1" s="29"/>
    <row r="2382" customFormat="1" s="29"/>
    <row r="2383" customFormat="1" s="29"/>
    <row r="2384" customFormat="1" s="29"/>
    <row r="2385" customFormat="1" s="29"/>
    <row r="2386" customFormat="1" s="29"/>
    <row r="2387" customFormat="1" s="29"/>
    <row r="2388" customFormat="1" s="29"/>
    <row r="2389" customFormat="1" s="29"/>
    <row r="2390" customFormat="1" s="29"/>
    <row r="2391" customFormat="1" s="29"/>
    <row r="2392" customFormat="1" s="29"/>
    <row r="2393" customFormat="1" s="29"/>
    <row r="2394" customFormat="1" s="29"/>
    <row r="2395" customFormat="1" s="29"/>
    <row r="2396" customFormat="1" s="29"/>
    <row r="2397" customFormat="1" s="29"/>
    <row r="2398" customFormat="1" s="29"/>
    <row r="2399" customFormat="1" s="29"/>
    <row r="2400" customFormat="1" s="29"/>
    <row r="2401" customFormat="1" s="29"/>
    <row r="2402" customFormat="1" s="29"/>
    <row r="2403" customFormat="1" s="29"/>
    <row r="2404" customFormat="1" s="29"/>
    <row r="2405" customFormat="1" s="29"/>
    <row r="2406" customFormat="1" s="29"/>
    <row r="2407" customFormat="1" s="29"/>
    <row r="2408" customFormat="1" s="29"/>
    <row r="2409" customFormat="1" s="29"/>
    <row r="2410" customFormat="1" s="29"/>
    <row r="2411" customFormat="1" s="29"/>
    <row r="2412" customFormat="1" s="29"/>
    <row r="2413" customFormat="1" s="29"/>
    <row r="2414" customFormat="1" s="29"/>
    <row r="2415" customFormat="1" s="29"/>
    <row r="2416" customFormat="1" s="29"/>
    <row r="2417" customFormat="1" s="29"/>
    <row r="2418" customFormat="1" s="29"/>
    <row r="2419" customFormat="1" s="29"/>
    <row r="2420" customFormat="1" s="29"/>
    <row r="2421" customFormat="1" s="29"/>
    <row r="2422" customFormat="1" s="29"/>
    <row r="2423" customFormat="1" s="29"/>
    <row r="2424" customFormat="1" s="29"/>
    <row r="2425" customFormat="1" s="29"/>
    <row r="2426" customFormat="1" s="29"/>
    <row r="2427" customFormat="1" s="29"/>
    <row r="2428" customFormat="1" s="29"/>
    <row r="2429" customFormat="1" s="29"/>
    <row r="2430" customFormat="1" s="29"/>
    <row r="2431" customFormat="1" s="29"/>
    <row r="2432" customFormat="1" s="29"/>
    <row r="2433" customFormat="1" s="29"/>
    <row r="2434" customFormat="1" s="29"/>
    <row r="2435" customFormat="1" s="29"/>
    <row r="2436" customFormat="1" s="29"/>
    <row r="2437" customFormat="1" s="29"/>
    <row r="2438" customFormat="1" s="29"/>
    <row r="2439" customFormat="1" s="29"/>
    <row r="2440" customFormat="1" s="29"/>
    <row r="2441" customFormat="1" s="29"/>
    <row r="2442" customFormat="1" s="29"/>
    <row r="2443" customFormat="1" s="29"/>
    <row r="2444" customFormat="1" s="29"/>
    <row r="2445" customFormat="1" s="29"/>
    <row r="2446" customFormat="1" s="29"/>
    <row r="2447" customFormat="1" s="29"/>
    <row r="2448" customFormat="1" s="29"/>
    <row r="2449" customFormat="1" s="29"/>
    <row r="2450" customFormat="1" s="29"/>
    <row r="2451" customFormat="1" s="29"/>
    <row r="2452" customFormat="1" s="29"/>
    <row r="2453" customFormat="1" s="29"/>
    <row r="2454" customFormat="1" s="29"/>
    <row r="2455" customFormat="1" s="29"/>
    <row r="2456" customFormat="1" s="29"/>
    <row r="2457" customFormat="1" s="29"/>
    <row r="2458" customFormat="1" s="29"/>
    <row r="2459" customFormat="1" s="29"/>
    <row r="2460" customFormat="1" s="29"/>
    <row r="2461" customFormat="1" s="29"/>
    <row r="2462" customFormat="1" s="29"/>
    <row r="2463" customFormat="1" s="29"/>
    <row r="2464" customFormat="1" s="29"/>
    <row r="2465" customFormat="1" s="29"/>
    <row r="2466" customFormat="1" s="29"/>
    <row r="2467" customFormat="1" s="29"/>
    <row r="2468" customFormat="1" s="29"/>
    <row r="2469" customFormat="1" s="29"/>
    <row r="2470" customFormat="1" s="29"/>
    <row r="2471" customFormat="1" s="29"/>
    <row r="2472" customFormat="1" s="29"/>
    <row r="2473" customFormat="1" s="29"/>
    <row r="2474" customFormat="1" s="29"/>
    <row r="2475" customFormat="1" s="29"/>
    <row r="2476" customFormat="1" s="29"/>
    <row r="2477" customFormat="1" s="29"/>
    <row r="2478" customFormat="1" s="29"/>
    <row r="2479" customFormat="1" s="29"/>
    <row r="2480" customFormat="1" s="29"/>
    <row r="2481" customFormat="1" s="29"/>
    <row r="2482" customFormat="1" s="29"/>
    <row r="2483" customFormat="1" s="29"/>
    <row r="2484" customFormat="1" s="29"/>
    <row r="2485" customFormat="1" s="29"/>
    <row r="2486" customFormat="1" s="29"/>
    <row r="2487" customFormat="1" s="29"/>
    <row r="2488" customFormat="1" s="29"/>
    <row r="2489" customFormat="1" s="29"/>
    <row r="2490" customFormat="1" s="29"/>
    <row r="2491" customFormat="1" s="29"/>
    <row r="2492" customFormat="1" s="29"/>
    <row r="2493" customFormat="1" s="29"/>
    <row r="2494" customFormat="1" s="29"/>
    <row r="2495" customFormat="1" s="29"/>
    <row r="2496" customFormat="1" s="29"/>
    <row r="2497" customFormat="1" s="29"/>
    <row r="2498" customFormat="1" s="29"/>
    <row r="2499" customFormat="1" s="29"/>
    <row r="2500" customFormat="1" s="29"/>
    <row r="2501" customFormat="1" s="29"/>
    <row r="2502" customFormat="1" s="29"/>
    <row r="2503" customFormat="1" s="29"/>
    <row r="2504" customFormat="1" s="29"/>
    <row r="2505" customFormat="1" s="29"/>
    <row r="2506" customFormat="1" s="29"/>
    <row r="2507" customFormat="1" s="29"/>
    <row r="2508" customFormat="1" s="29"/>
    <row r="2509" customFormat="1" s="29"/>
    <row r="2510" customFormat="1" s="29"/>
    <row r="2511" customFormat="1" s="29"/>
    <row r="2512" customFormat="1" s="29"/>
    <row r="2513" customFormat="1" s="29"/>
    <row r="2514" customFormat="1" s="29"/>
    <row r="2515" customFormat="1" s="29"/>
    <row r="2516" customFormat="1" s="29"/>
    <row r="2517" customFormat="1" s="29"/>
    <row r="2518" customFormat="1" s="29"/>
    <row r="2519" customFormat="1" s="29"/>
    <row r="2520" customFormat="1" s="29"/>
    <row r="2521" customFormat="1" s="29"/>
    <row r="2522" customFormat="1" s="29"/>
    <row r="2523" customFormat="1" s="29"/>
    <row r="2524" customFormat="1" s="29"/>
    <row r="2525" customFormat="1" s="29"/>
    <row r="2526" customFormat="1" s="29"/>
    <row r="2527" customFormat="1" s="29"/>
    <row r="2528" customFormat="1" s="29"/>
    <row r="2529" customFormat="1" s="29"/>
    <row r="2530" customFormat="1" s="29"/>
    <row r="2531" customFormat="1" s="29"/>
    <row r="2532" customFormat="1" s="29"/>
    <row r="2533" customFormat="1" s="29"/>
    <row r="2534" customFormat="1" s="29"/>
    <row r="2535" customFormat="1" s="29"/>
    <row r="2536" customFormat="1" s="29"/>
    <row r="2537" customFormat="1" s="29"/>
    <row r="2538" customFormat="1" s="29"/>
    <row r="2539" customFormat="1" s="29"/>
    <row r="2540" customFormat="1" s="29"/>
    <row r="2541" customFormat="1" s="29"/>
    <row r="2542" customFormat="1" s="29"/>
    <row r="2543" customFormat="1" s="29"/>
    <row r="2544" customFormat="1" s="29"/>
    <row r="2545" customFormat="1" s="29"/>
    <row r="2546" customFormat="1" s="29"/>
    <row r="2547" customFormat="1" s="29"/>
    <row r="2548" customFormat="1" s="29"/>
    <row r="2549" customFormat="1" s="29"/>
    <row r="2550" customFormat="1" s="29"/>
    <row r="2551" customFormat="1" s="29"/>
    <row r="2552" customFormat="1" s="29"/>
    <row r="2553" customFormat="1" s="29"/>
    <row r="2554" customFormat="1" s="29"/>
    <row r="2555" customFormat="1" s="29"/>
    <row r="2556" customFormat="1" s="29"/>
    <row r="2557" customFormat="1" s="29"/>
    <row r="2558" customFormat="1" s="29"/>
    <row r="2559" customFormat="1" s="29"/>
    <row r="2560" customFormat="1" s="29"/>
    <row r="2561" customFormat="1" s="29"/>
    <row r="2562" customFormat="1" s="29"/>
    <row r="2563" customFormat="1" s="29"/>
    <row r="2564" customFormat="1" s="29"/>
    <row r="2565" customFormat="1" s="29"/>
    <row r="2566" customFormat="1" s="29"/>
    <row r="2567" customFormat="1" s="29"/>
    <row r="2568" customFormat="1" s="29"/>
    <row r="2569" customFormat="1" s="29"/>
    <row r="2570" customFormat="1" s="29"/>
    <row r="2571" customFormat="1" s="29"/>
    <row r="2572" customFormat="1" s="29"/>
    <row r="2573" customFormat="1" s="29"/>
    <row r="2574" customFormat="1" s="29"/>
    <row r="2575" customFormat="1" s="29"/>
    <row r="2576" customFormat="1" s="29"/>
    <row r="2577" customFormat="1" s="29"/>
    <row r="2578" customFormat="1" s="29"/>
    <row r="2579" customFormat="1" s="29"/>
    <row r="2580" customFormat="1" s="29"/>
    <row r="2581" customFormat="1" s="29"/>
    <row r="2582" customFormat="1" s="29"/>
    <row r="2583" customFormat="1" s="29"/>
    <row r="2584" customFormat="1" s="29"/>
    <row r="2585" customFormat="1" s="29"/>
    <row r="2586" customFormat="1" s="29"/>
    <row r="2587" customFormat="1" s="29"/>
    <row r="2588" customFormat="1" s="29"/>
    <row r="2589" customFormat="1" s="29"/>
    <row r="2590" customFormat="1" s="29"/>
    <row r="2591" customFormat="1" s="29"/>
    <row r="2592" customFormat="1" s="29"/>
    <row r="2593" customFormat="1" s="29"/>
    <row r="2594" customFormat="1" s="29"/>
    <row r="2595" customFormat="1" s="29"/>
    <row r="2596" customFormat="1" s="29"/>
    <row r="2597" customFormat="1" s="29"/>
    <row r="2598" customFormat="1" s="29"/>
    <row r="2599" customFormat="1" s="29"/>
    <row r="2600" customFormat="1" s="29"/>
    <row r="2601" customFormat="1" s="29"/>
    <row r="2602" customFormat="1" s="29"/>
    <row r="2603" customFormat="1" s="29"/>
    <row r="2604" customFormat="1" s="29"/>
    <row r="2605" customFormat="1" s="29"/>
    <row r="2606" customFormat="1" s="29"/>
    <row r="2607" customFormat="1" s="29"/>
    <row r="2608" customFormat="1" s="29"/>
    <row r="2609" customFormat="1" s="29"/>
    <row r="2610" customFormat="1" s="29"/>
    <row r="2611" customFormat="1" s="29"/>
    <row r="2612" customFormat="1" s="29"/>
    <row r="2613" customFormat="1" s="29"/>
    <row r="2614" customFormat="1" s="29"/>
    <row r="2615" customFormat="1" s="29"/>
    <row r="2616" customFormat="1" s="29"/>
    <row r="2617" customFormat="1" s="29"/>
    <row r="2618" customFormat="1" s="29"/>
    <row r="2619" customFormat="1" s="29"/>
    <row r="2620" customFormat="1" s="29"/>
    <row r="2621" customFormat="1" s="29"/>
    <row r="2622" customFormat="1" s="29"/>
    <row r="2623" customFormat="1" s="29"/>
    <row r="2624" customFormat="1" s="29"/>
    <row r="2625" customFormat="1" s="29"/>
    <row r="2626" customFormat="1" s="29"/>
    <row r="2627" customFormat="1" s="29"/>
    <row r="2628" customFormat="1" s="29"/>
    <row r="2629" customFormat="1" s="29"/>
    <row r="2630" customFormat="1" s="29"/>
    <row r="2631" customFormat="1" s="29"/>
    <row r="2632" customFormat="1" s="29"/>
    <row r="2633" customFormat="1" s="29"/>
    <row r="2634" customFormat="1" s="29"/>
    <row r="2635" customFormat="1" s="29"/>
    <row r="2636" customFormat="1" s="29"/>
    <row r="2637" customFormat="1" s="29"/>
    <row r="2638" customFormat="1" s="29"/>
    <row r="2639" customFormat="1" s="29"/>
    <row r="2640" customFormat="1" s="29"/>
    <row r="2641" customFormat="1" s="29"/>
    <row r="2642" customFormat="1" s="29"/>
    <row r="2643" customFormat="1" s="29"/>
    <row r="2644" customFormat="1" s="29"/>
    <row r="2645" customFormat="1" s="29"/>
    <row r="2646" customFormat="1" s="29"/>
    <row r="2647" customFormat="1" s="29"/>
    <row r="2648" customFormat="1" s="29"/>
    <row r="2649" customFormat="1" s="29"/>
    <row r="2650" customFormat="1" s="29"/>
    <row r="2651" customFormat="1" s="29"/>
    <row r="2652" customFormat="1" s="29"/>
    <row r="2653" customFormat="1" s="29"/>
    <row r="2654" customFormat="1" s="29"/>
    <row r="2655" customFormat="1" s="29"/>
    <row r="2656" customFormat="1" s="29"/>
    <row r="2657" customFormat="1" s="29"/>
    <row r="2658" customFormat="1" s="29"/>
    <row r="2659" customFormat="1" s="29"/>
    <row r="2660" customFormat="1" s="29"/>
    <row r="2661" customFormat="1" s="29"/>
    <row r="2662" customFormat="1" s="29"/>
    <row r="2663" customFormat="1" s="29"/>
    <row r="2664" customFormat="1" s="29"/>
    <row r="2665" customFormat="1" s="29"/>
    <row r="2666" customFormat="1" s="29"/>
    <row r="2667" customFormat="1" s="29"/>
    <row r="2668" customFormat="1" s="29"/>
    <row r="2669" customFormat="1" s="29"/>
    <row r="2670" customFormat="1" s="29"/>
    <row r="2671" customFormat="1" s="29"/>
    <row r="2672" customFormat="1" s="29"/>
    <row r="2673" customFormat="1" s="29"/>
    <row r="2674" customFormat="1" s="29"/>
    <row r="2675" customFormat="1" s="29"/>
    <row r="2676" customFormat="1" s="29"/>
    <row r="2677" customFormat="1" s="29"/>
    <row r="2678" customFormat="1" s="29"/>
    <row r="2679" customFormat="1" s="29"/>
    <row r="2680" customFormat="1" s="29"/>
    <row r="2681" customFormat="1" s="29"/>
    <row r="2682" customFormat="1" s="29"/>
    <row r="2683" customFormat="1" s="29"/>
    <row r="2684" customFormat="1" s="29"/>
    <row r="2685" customFormat="1" s="29"/>
    <row r="2686" customFormat="1" s="29"/>
    <row r="2687" customFormat="1" s="29"/>
    <row r="2688" customFormat="1" s="29"/>
    <row r="2689" customFormat="1" s="29"/>
    <row r="2690" customFormat="1" s="29"/>
    <row r="2691" customFormat="1" s="29"/>
    <row r="2692" customFormat="1" s="29"/>
    <row r="2693" customFormat="1" s="29"/>
    <row r="2694" customFormat="1" s="29"/>
    <row r="2695" customFormat="1" s="29"/>
    <row r="2696" customFormat="1" s="29"/>
    <row r="2697" customFormat="1" s="29"/>
    <row r="2698" customFormat="1" s="29"/>
    <row r="2699" customFormat="1" s="29"/>
    <row r="2700" customFormat="1" s="29"/>
    <row r="2701" customFormat="1" s="29"/>
    <row r="2702" customFormat="1" s="29"/>
    <row r="2703" customFormat="1" s="29"/>
    <row r="2704" customFormat="1" s="29"/>
    <row r="2705" customFormat="1" s="29"/>
    <row r="2706" customFormat="1" s="29"/>
    <row r="2707" customFormat="1" s="29"/>
    <row r="2708" customFormat="1" s="29"/>
    <row r="2709" customFormat="1" s="29"/>
    <row r="2710" customFormat="1" s="29"/>
    <row r="2711" customFormat="1" s="29"/>
    <row r="2712" customFormat="1" s="29"/>
    <row r="2713" customFormat="1" s="29"/>
    <row r="2714" customFormat="1" s="29"/>
    <row r="2715" customFormat="1" s="29"/>
    <row r="2716" customFormat="1" s="29"/>
    <row r="2717" customFormat="1" s="29"/>
    <row r="2718" customFormat="1" s="29"/>
    <row r="2719" customFormat="1" s="29"/>
    <row r="2720" customFormat="1" s="29"/>
    <row r="2721" customFormat="1" s="29"/>
    <row r="2722" customFormat="1" s="29"/>
    <row r="2723" customFormat="1" s="29"/>
    <row r="2724" customFormat="1" s="29"/>
    <row r="2725" customFormat="1" s="29"/>
    <row r="2726" customFormat="1" s="29"/>
    <row r="2727" customFormat="1" s="29"/>
    <row r="2728" customFormat="1" s="29"/>
    <row r="2729" customFormat="1" s="29"/>
    <row r="2730" customFormat="1" s="29"/>
    <row r="2731" customFormat="1" s="29"/>
    <row r="2732" customFormat="1" s="29"/>
    <row r="2733" customFormat="1" s="29"/>
    <row r="2734" customFormat="1" s="29"/>
    <row r="2735" customFormat="1" s="29"/>
    <row r="2736" customFormat="1" s="29"/>
    <row r="2737" customFormat="1" s="29"/>
    <row r="2738" customFormat="1" s="29"/>
    <row r="2739" customFormat="1" s="29"/>
    <row r="2740" customFormat="1" s="29"/>
    <row r="2741" customFormat="1" s="29"/>
    <row r="2742" customFormat="1" s="29"/>
    <row r="2743" customFormat="1" s="29"/>
    <row r="2744" customFormat="1" s="29"/>
    <row r="2745" customFormat="1" s="29"/>
    <row r="2746" customFormat="1" s="29"/>
    <row r="2747" customFormat="1" s="29"/>
    <row r="2748" customFormat="1" s="29"/>
    <row r="2749" customFormat="1" s="29"/>
    <row r="2750" customFormat="1" s="29"/>
    <row r="2751" customFormat="1" s="29"/>
    <row r="2752" customFormat="1" s="29"/>
    <row r="2753" customFormat="1" s="29"/>
    <row r="2754" customFormat="1" s="29"/>
    <row r="2755" customFormat="1" s="29"/>
    <row r="2756" customFormat="1" s="29"/>
    <row r="2757" customFormat="1" s="29"/>
    <row r="2758" customFormat="1" s="29"/>
    <row r="2759" customFormat="1" s="29"/>
    <row r="2760" customFormat="1" s="29"/>
    <row r="2761" customFormat="1" s="29"/>
    <row r="2762" customFormat="1" s="29"/>
    <row r="2763" customFormat="1" s="29"/>
    <row r="2764" customFormat="1" s="29"/>
    <row r="2765" customFormat="1" s="29"/>
    <row r="2766" customFormat="1" s="29"/>
    <row r="2767" customFormat="1" s="29"/>
    <row r="2768" customFormat="1" s="29"/>
    <row r="2769" customFormat="1" s="29"/>
    <row r="2770" customFormat="1" s="29"/>
    <row r="2771" customFormat="1" s="29"/>
    <row r="2772" customFormat="1" s="29"/>
    <row r="2773" customFormat="1" s="29"/>
    <row r="2774" customFormat="1" s="29"/>
    <row r="2775" customFormat="1" s="29"/>
    <row r="2776" customFormat="1" s="29"/>
    <row r="2777" customFormat="1" s="29"/>
    <row r="2778" customFormat="1" s="29"/>
    <row r="2779" customFormat="1" s="29"/>
    <row r="2780" customFormat="1" s="29"/>
    <row r="2781" customFormat="1" s="29"/>
    <row r="2782" customFormat="1" s="29"/>
    <row r="2783" customFormat="1" s="29"/>
    <row r="2784" customFormat="1" s="29"/>
    <row r="2785" customFormat="1" s="29"/>
    <row r="2786" customFormat="1" s="29"/>
    <row r="2787" customFormat="1" s="29"/>
    <row r="2788" customFormat="1" s="29"/>
    <row r="2789" customFormat="1" s="29"/>
    <row r="2790" customFormat="1" s="29"/>
    <row r="2791" customFormat="1" s="29"/>
    <row r="2792" customFormat="1" s="29"/>
    <row r="2793" customFormat="1" s="29"/>
    <row r="2794" customFormat="1" s="29"/>
    <row r="2795" customFormat="1" s="29"/>
    <row r="2796" customFormat="1" s="29"/>
    <row r="2797" customFormat="1" s="29"/>
    <row r="2798" customFormat="1" s="29"/>
    <row r="2799" customFormat="1" s="29"/>
    <row r="2800" customFormat="1" s="29"/>
    <row r="2801" customFormat="1" s="29"/>
    <row r="2802" customFormat="1" s="29"/>
    <row r="2803" customFormat="1" s="29"/>
    <row r="2804" customFormat="1" s="29"/>
    <row r="2805" customFormat="1" s="29"/>
    <row r="2806" customFormat="1" s="29"/>
    <row r="2807" customFormat="1" s="29"/>
    <row r="2808" customFormat="1" s="29"/>
    <row r="2809" customFormat="1" s="29"/>
    <row r="2810" customFormat="1" s="29"/>
    <row r="2811" customFormat="1" s="29"/>
    <row r="2812" customFormat="1" s="29"/>
    <row r="2813" customFormat="1" s="29"/>
    <row r="2814" customFormat="1" s="29"/>
    <row r="2815" customFormat="1" s="29"/>
    <row r="2816" customFormat="1" s="29"/>
    <row r="2817" customFormat="1" s="29"/>
    <row r="2818" customFormat="1" s="29"/>
    <row r="2819" customFormat="1" s="29"/>
    <row r="2820" customFormat="1" s="29"/>
    <row r="2821" customFormat="1" s="29"/>
    <row r="2822" customFormat="1" s="29"/>
    <row r="2823" customFormat="1" s="29"/>
    <row r="2824" customFormat="1" s="29"/>
    <row r="2825" customFormat="1" s="29"/>
    <row r="2826" customFormat="1" s="29"/>
    <row r="2827" customFormat="1" s="29"/>
    <row r="2828" customFormat="1" s="29"/>
    <row r="2829" customFormat="1" s="29"/>
    <row r="2830" customFormat="1" s="29"/>
    <row r="2831" customFormat="1" s="29"/>
    <row r="2832" customFormat="1" s="29"/>
    <row r="2833" customFormat="1" s="29"/>
    <row r="2834" customFormat="1" s="29"/>
    <row r="2835" customFormat="1" s="29"/>
    <row r="2836" customFormat="1" s="29"/>
    <row r="2837" customFormat="1" s="29"/>
    <row r="2838" customFormat="1" s="29"/>
    <row r="2839" customFormat="1" s="29"/>
    <row r="2840" customFormat="1" s="29"/>
    <row r="2841" customFormat="1" s="29"/>
    <row r="2842" customFormat="1" s="29"/>
    <row r="2843" customFormat="1" s="29"/>
    <row r="2844" customFormat="1" s="29"/>
    <row r="2845" customFormat="1" s="29"/>
    <row r="2846" customFormat="1" s="29"/>
    <row r="2847" customFormat="1" s="29"/>
    <row r="2848" customFormat="1" s="29"/>
    <row r="2849" customFormat="1" s="29"/>
    <row r="2850" customFormat="1" s="29"/>
    <row r="2851" customFormat="1" s="29"/>
    <row r="2852" customFormat="1" s="29"/>
    <row r="2853" customFormat="1" s="29"/>
    <row r="2854" customFormat="1" s="29"/>
    <row r="2855" customFormat="1" s="29"/>
    <row r="2856" customFormat="1" s="29"/>
    <row r="2857" customFormat="1" s="29"/>
    <row r="2858" customFormat="1" s="29"/>
    <row r="2859" customFormat="1" s="29"/>
    <row r="2860" customFormat="1" s="29"/>
    <row r="2861" customFormat="1" s="29"/>
    <row r="2862" customFormat="1" s="29"/>
    <row r="2863" customFormat="1" s="29"/>
    <row r="2864" customFormat="1" s="29"/>
    <row r="2865" customFormat="1" s="29"/>
    <row r="2866" customFormat="1" s="29"/>
    <row r="2867" customFormat="1" s="29"/>
    <row r="2868" customFormat="1" s="29"/>
    <row r="2869" customFormat="1" s="29"/>
    <row r="2870" customFormat="1" s="29"/>
    <row r="2871" customFormat="1" s="29"/>
    <row r="2872" customFormat="1" s="29"/>
    <row r="2873" customFormat="1" s="29"/>
    <row r="2874" customFormat="1" s="29"/>
    <row r="2875" customFormat="1" s="29"/>
    <row r="2876" customFormat="1" s="29"/>
    <row r="2877" customFormat="1" s="29"/>
    <row r="2878" customFormat="1" s="29"/>
    <row r="2879" customFormat="1" s="29"/>
    <row r="2880" customFormat="1" s="29"/>
    <row r="2881" customFormat="1" s="29"/>
    <row r="2882" customFormat="1" s="29"/>
    <row r="2883" customFormat="1" s="29"/>
    <row r="2884" customFormat="1" s="29"/>
    <row r="2885" customFormat="1" s="29"/>
    <row r="2886" customFormat="1" s="29"/>
    <row r="2887" customFormat="1" s="29"/>
    <row r="2888" customFormat="1" s="29"/>
    <row r="2889" customFormat="1" s="29"/>
    <row r="2890" customFormat="1" s="29"/>
    <row r="2891" customFormat="1" s="29"/>
    <row r="2892" customFormat="1" s="29"/>
    <row r="2893" customFormat="1" s="29"/>
    <row r="2894" customFormat="1" s="29"/>
    <row r="2895" customFormat="1" s="29"/>
    <row r="2896" customFormat="1" s="29"/>
    <row r="2897" customFormat="1" s="29"/>
    <row r="2898" customFormat="1" s="29"/>
    <row r="2899" customFormat="1" s="29"/>
    <row r="2900" customFormat="1" s="29"/>
    <row r="2901" customFormat="1" s="29"/>
    <row r="2902" customFormat="1" s="29"/>
    <row r="2903" customFormat="1" s="29"/>
    <row r="2904" customFormat="1" s="29"/>
    <row r="2905" customFormat="1" s="29"/>
    <row r="2906" customFormat="1" s="29"/>
    <row r="2907" customFormat="1" s="29"/>
    <row r="2908" customFormat="1" s="29"/>
    <row r="2909" customFormat="1" s="29"/>
    <row r="2910" customFormat="1" s="29"/>
    <row r="2911" customFormat="1" s="29"/>
    <row r="2912" customFormat="1" s="29"/>
    <row r="2913" customFormat="1" s="29"/>
    <row r="2914" customFormat="1" s="29"/>
    <row r="2915" customFormat="1" s="29"/>
    <row r="2916" customFormat="1" s="29"/>
    <row r="2917" customFormat="1" s="29"/>
    <row r="2918" customFormat="1" s="29"/>
    <row r="2919" customFormat="1" s="29"/>
    <row r="2920" customFormat="1" s="29"/>
    <row r="2921" customFormat="1" s="29"/>
    <row r="2922" customFormat="1" s="29"/>
    <row r="2923" customFormat="1" s="29"/>
    <row r="2924" customFormat="1" s="29"/>
    <row r="2925" customFormat="1" s="29"/>
    <row r="2926" customFormat="1" s="29"/>
    <row r="2927" customFormat="1" s="29"/>
    <row r="2928" customFormat="1" s="29"/>
    <row r="2929" customFormat="1" s="29"/>
    <row r="2930" customFormat="1" s="29"/>
    <row r="2931" customFormat="1" s="29"/>
    <row r="2932" customFormat="1" s="29"/>
    <row r="2933" customFormat="1" s="29"/>
    <row r="2934" customFormat="1" s="29"/>
    <row r="2935" customFormat="1" s="29"/>
    <row r="2936" customFormat="1" s="29"/>
    <row r="2937" customFormat="1" s="29"/>
    <row r="2938" customFormat="1" s="29"/>
    <row r="2939" customFormat="1" s="29"/>
    <row r="2940" customFormat="1" s="29"/>
    <row r="2941" customFormat="1" s="29"/>
    <row r="2942" customFormat="1" s="29"/>
    <row r="2943" customFormat="1" s="29"/>
    <row r="2944" customFormat="1" s="29"/>
    <row r="2945" customFormat="1" s="29"/>
    <row r="2946" customFormat="1" s="29"/>
    <row r="2947" customFormat="1" s="29"/>
    <row r="2948" customFormat="1" s="29"/>
    <row r="2949" customFormat="1" s="29"/>
    <row r="2950" customFormat="1" s="29"/>
    <row r="2951" customFormat="1" s="29"/>
    <row r="2952" customFormat="1" s="29"/>
    <row r="2953" customFormat="1" s="29"/>
    <row r="2954" customFormat="1" s="29"/>
    <row r="2955" customFormat="1" s="29"/>
    <row r="2956" customFormat="1" s="29"/>
    <row r="2957" customFormat="1" s="29"/>
    <row r="2958" customFormat="1" s="29"/>
    <row r="2959" customFormat="1" s="29"/>
    <row r="2960" customFormat="1" s="29"/>
    <row r="2961" customFormat="1" s="29"/>
    <row r="2962" customFormat="1" s="29"/>
    <row r="2963" customFormat="1" s="29"/>
    <row r="2964" customFormat="1" s="29"/>
    <row r="2965" customFormat="1" s="29"/>
    <row r="2966" customFormat="1" s="29"/>
    <row r="2967" customFormat="1" s="29"/>
    <row r="2968" customFormat="1" s="29"/>
    <row r="2969" customFormat="1" s="29"/>
    <row r="2970" customFormat="1" s="29"/>
    <row r="2971" customFormat="1" s="29"/>
    <row r="2972" customFormat="1" s="29"/>
    <row r="2973" customFormat="1" s="29"/>
    <row r="2974" customFormat="1" s="29"/>
    <row r="2975" customFormat="1" s="29"/>
    <row r="2976" customFormat="1" s="29"/>
    <row r="2977" customFormat="1" s="29"/>
    <row r="2978" customFormat="1" s="29"/>
    <row r="2979" customFormat="1" s="29"/>
    <row r="2980" customFormat="1" s="29"/>
    <row r="2981" customFormat="1" s="29"/>
    <row r="2982" customFormat="1" s="29"/>
    <row r="2983" customFormat="1" s="29"/>
    <row r="2984" customFormat="1" s="29"/>
    <row r="2985" customFormat="1" s="29"/>
    <row r="2986" customFormat="1" s="29"/>
    <row r="2987" customFormat="1" s="29"/>
    <row r="2988" customFormat="1" s="29"/>
    <row r="2989" customFormat="1" s="29"/>
    <row r="2990" customFormat="1" s="29"/>
    <row r="2991" customFormat="1" s="29"/>
    <row r="2992" customFormat="1" s="29"/>
    <row r="2993" customFormat="1" s="29"/>
    <row r="2994" customFormat="1" s="29"/>
    <row r="2995" customFormat="1" s="29"/>
    <row r="2996" customFormat="1" s="29"/>
    <row r="2997" customFormat="1" s="29"/>
    <row r="2998" customFormat="1" s="29"/>
    <row r="2999" customFormat="1" s="29"/>
    <row r="3000" customFormat="1" s="29"/>
    <row r="3001" customFormat="1" s="29"/>
    <row r="3002" customFormat="1" s="29"/>
    <row r="3003" customFormat="1" s="29"/>
    <row r="3004" customFormat="1" s="29"/>
    <row r="3005" customFormat="1" s="29"/>
    <row r="3006" customFormat="1" s="29"/>
    <row r="3007" customFormat="1" s="29"/>
    <row r="3008" customFormat="1" s="29"/>
    <row r="3009" customFormat="1" s="29"/>
    <row r="3010" customFormat="1" s="29"/>
    <row r="3011" customFormat="1" s="29"/>
    <row r="3012" customFormat="1" s="29"/>
    <row r="3013" customFormat="1" s="29"/>
    <row r="3014" customFormat="1" s="29"/>
    <row r="3015" customFormat="1" s="29"/>
    <row r="3016" customFormat="1" s="29"/>
    <row r="3017" customFormat="1" s="29"/>
    <row r="3018" customFormat="1" s="29"/>
    <row r="3019" customFormat="1" s="29"/>
    <row r="3020" customFormat="1" s="29"/>
    <row r="3021" customFormat="1" s="29"/>
    <row r="3022" customFormat="1" s="29"/>
    <row r="3023" customFormat="1" s="29"/>
    <row r="3024" customFormat="1" s="29"/>
    <row r="3025" customFormat="1" s="29"/>
    <row r="3026" customFormat="1" s="29"/>
    <row r="3027" customFormat="1" s="29"/>
    <row r="3028" customFormat="1" s="29"/>
    <row r="3029" customFormat="1" s="29"/>
    <row r="3030" customFormat="1" s="29"/>
    <row r="3031" customFormat="1" s="29"/>
    <row r="3032" customFormat="1" s="29"/>
    <row r="3033" customFormat="1" s="29"/>
    <row r="3034" customFormat="1" s="29"/>
    <row r="3035" customFormat="1" s="29"/>
    <row r="3036" customFormat="1" s="29"/>
    <row r="3037" customFormat="1" s="29"/>
    <row r="3038" customFormat="1" s="29"/>
    <row r="3039" customFormat="1" s="29"/>
    <row r="3040" customFormat="1" s="29"/>
    <row r="3041" customFormat="1" s="29"/>
    <row r="3042" customFormat="1" s="29"/>
    <row r="3043" customFormat="1" s="29"/>
    <row r="3044" customFormat="1" s="29"/>
    <row r="3045" customFormat="1" s="29"/>
    <row r="3046" customFormat="1" s="29"/>
    <row r="3047" customFormat="1" s="29"/>
    <row r="3048" customFormat="1" s="29"/>
    <row r="3049" customFormat="1" s="29"/>
    <row r="3050" customFormat="1" s="29"/>
    <row r="3051" customFormat="1" s="29"/>
    <row r="3052" customFormat="1" s="29"/>
    <row r="3053" customFormat="1" s="29"/>
    <row r="3054" customFormat="1" s="29"/>
    <row r="3055" customFormat="1" s="29"/>
    <row r="3056" customFormat="1" s="29"/>
    <row r="3057" customFormat="1" s="29"/>
    <row r="3058" customFormat="1" s="29"/>
    <row r="3059" customFormat="1" s="29"/>
    <row r="3060" customFormat="1" s="29"/>
    <row r="3061" customFormat="1" s="29"/>
    <row r="3062" customFormat="1" s="29"/>
    <row r="3063" customFormat="1" s="29"/>
    <row r="3064" customFormat="1" s="29"/>
    <row r="3065" customFormat="1" s="29"/>
    <row r="3066" customFormat="1" s="29"/>
    <row r="3067" customFormat="1" s="29"/>
    <row r="3068" customFormat="1" s="29"/>
    <row r="3069" customFormat="1" s="29"/>
    <row r="3070" customFormat="1" s="29"/>
    <row r="3071" customFormat="1" s="29"/>
    <row r="3072" customFormat="1" s="29"/>
    <row r="3073" customFormat="1" s="29"/>
    <row r="3074" customFormat="1" s="29"/>
    <row r="3075" customFormat="1" s="29"/>
    <row r="3076" customFormat="1" s="29"/>
    <row r="3077" customFormat="1" s="29"/>
    <row r="3078" customFormat="1" s="29"/>
    <row r="3079" customFormat="1" s="29"/>
    <row r="3080" customFormat="1" s="29"/>
    <row r="3081" customFormat="1" s="29"/>
    <row r="3082" customFormat="1" s="29"/>
    <row r="3083" customFormat="1" s="29"/>
    <row r="3084" customFormat="1" s="29"/>
    <row r="3085" customFormat="1" s="29"/>
    <row r="3086" customFormat="1" s="29"/>
    <row r="3087" customFormat="1" s="29"/>
    <row r="3088" customFormat="1" s="29"/>
    <row r="3089" customFormat="1" s="29"/>
    <row r="3090" customFormat="1" s="29"/>
    <row r="3091" customFormat="1" s="29"/>
    <row r="3092" customFormat="1" s="29"/>
    <row r="3093" customFormat="1" s="29"/>
    <row r="3094" customFormat="1" s="29"/>
    <row r="3095" customFormat="1" s="29"/>
    <row r="3096" customFormat="1" s="29"/>
    <row r="3097" customFormat="1" s="29"/>
    <row r="3098" customFormat="1" s="29"/>
    <row r="3099" customFormat="1" s="29"/>
    <row r="3100" customFormat="1" s="29"/>
    <row r="3101" customFormat="1" s="29"/>
    <row r="3102" customFormat="1" s="29"/>
    <row r="3103" customFormat="1" s="29"/>
    <row r="3104" customFormat="1" s="29"/>
    <row r="3105" customFormat="1" s="29"/>
    <row r="3106" customFormat="1" s="29"/>
    <row r="3107" customFormat="1" s="29"/>
    <row r="3108" customFormat="1" s="29"/>
    <row r="3109" customFormat="1" s="29"/>
    <row r="3110" customFormat="1" s="29"/>
    <row r="3111" customFormat="1" s="29"/>
    <row r="3112" customFormat="1" s="29"/>
    <row r="3113" customFormat="1" s="29"/>
    <row r="3114" customFormat="1" s="29"/>
    <row r="3115" customFormat="1" s="29"/>
    <row r="3116" customFormat="1" s="29"/>
    <row r="3117" customFormat="1" s="29"/>
    <row r="3118" customFormat="1" s="29"/>
    <row r="3119" customFormat="1" s="29"/>
    <row r="3120" customFormat="1" s="29"/>
    <row r="3121" customFormat="1" s="29"/>
    <row r="3122" customFormat="1" s="29"/>
    <row r="3123" customFormat="1" s="29"/>
    <row r="3124" customFormat="1" s="29"/>
    <row r="3125" customFormat="1" s="29"/>
    <row r="3126" customFormat="1" s="29"/>
    <row r="3127" customFormat="1" s="29"/>
    <row r="3128" customFormat="1" s="29"/>
    <row r="3129" customFormat="1" s="29"/>
    <row r="3130" customFormat="1" s="29"/>
    <row r="3131" customFormat="1" s="29"/>
    <row r="3132" customFormat="1" s="29"/>
    <row r="3133" customFormat="1" s="29"/>
    <row r="3134" customFormat="1" s="29"/>
    <row r="3135" customFormat="1" s="29"/>
    <row r="3136" customFormat="1" s="29"/>
    <row r="3137" customFormat="1" s="29"/>
    <row r="3138" customFormat="1" s="29"/>
    <row r="3139" customFormat="1" s="29"/>
    <row r="3140" customFormat="1" s="29"/>
    <row r="3141" customFormat="1" s="29"/>
    <row r="3142" customFormat="1" s="29"/>
    <row r="3143" customFormat="1" s="29"/>
    <row r="3144" customFormat="1" s="29"/>
    <row r="3145" customFormat="1" s="29"/>
    <row r="3146" customFormat="1" s="29"/>
    <row r="3147" customFormat="1" s="29"/>
    <row r="3148" customFormat="1" s="29"/>
    <row r="3149" customFormat="1" s="29"/>
    <row r="3150" customFormat="1" s="29"/>
    <row r="3151" customFormat="1" s="29"/>
    <row r="3152" customFormat="1" s="29"/>
    <row r="3153" customFormat="1" s="29"/>
    <row r="3154" customFormat="1" s="29"/>
    <row r="3155" customFormat="1" s="29"/>
    <row r="3156" customFormat="1" s="29"/>
    <row r="3157" customFormat="1" s="29"/>
    <row r="3158" customFormat="1" s="29"/>
    <row r="3159" customFormat="1" s="29"/>
    <row r="3160" customFormat="1" s="29"/>
    <row r="3161" customFormat="1" s="29"/>
    <row r="3162" customFormat="1" s="29"/>
    <row r="3163" customFormat="1" s="29"/>
    <row r="3164" customFormat="1" s="29"/>
    <row r="3165" customFormat="1" s="29"/>
    <row r="3166" customFormat="1" s="29"/>
    <row r="3167" customFormat="1" s="29"/>
    <row r="3168" customFormat="1" s="29"/>
    <row r="3169" customFormat="1" s="29"/>
    <row r="3170" customFormat="1" s="29"/>
    <row r="3171" customFormat="1" s="29"/>
    <row r="3172" customFormat="1" s="29"/>
    <row r="3173" customFormat="1" s="29"/>
    <row r="3174" customFormat="1" s="29"/>
    <row r="3175" customFormat="1" s="29"/>
    <row r="3176" customFormat="1" s="29"/>
    <row r="3177" customFormat="1" s="29"/>
    <row r="3178" customFormat="1" s="29"/>
    <row r="3179" customFormat="1" s="29"/>
    <row r="3180" customFormat="1" s="29"/>
    <row r="3181" customFormat="1" s="29"/>
    <row r="3182" customFormat="1" s="29"/>
    <row r="3183" customFormat="1" s="29"/>
    <row r="3184" customFormat="1" s="29"/>
    <row r="3185" customFormat="1" s="29"/>
    <row r="3186" customFormat="1" s="29"/>
    <row r="3187" customFormat="1" s="29"/>
    <row r="3188" customFormat="1" s="29"/>
    <row r="3189" customFormat="1" s="29"/>
    <row r="3190" customFormat="1" s="29"/>
    <row r="3191" customFormat="1" s="29"/>
    <row r="3192" customFormat="1" s="29"/>
    <row r="3193" customFormat="1" s="29"/>
    <row r="3194" customFormat="1" s="29"/>
    <row r="3195" customFormat="1" s="29"/>
    <row r="3196" customFormat="1" s="29"/>
    <row r="3197" customFormat="1" s="29"/>
    <row r="3198" customFormat="1" s="29"/>
    <row r="3199" customFormat="1" s="29"/>
    <row r="3200" customFormat="1" s="29"/>
    <row r="3201" customFormat="1" s="29"/>
    <row r="3202" customFormat="1" s="29"/>
    <row r="3203" customFormat="1" s="29"/>
    <row r="3204" customFormat="1" s="29"/>
    <row r="3205" customFormat="1" s="29"/>
    <row r="3206" customFormat="1" s="29"/>
    <row r="3207" customFormat="1" s="29"/>
    <row r="3208" customFormat="1" s="29"/>
    <row r="3209" customFormat="1" s="29"/>
    <row r="3210" customFormat="1" s="29"/>
    <row r="3211" customFormat="1" s="29"/>
    <row r="3212" customFormat="1" s="29"/>
    <row r="3213" customFormat="1" s="29"/>
    <row r="3214" customFormat="1" s="29"/>
    <row r="3215" customFormat="1" s="29"/>
    <row r="3216" customFormat="1" s="29"/>
    <row r="3217" customFormat="1" s="29"/>
    <row r="3218" customFormat="1" s="29"/>
    <row r="3219" customFormat="1" s="29"/>
    <row r="3220" customFormat="1" s="29"/>
    <row r="3221" customFormat="1" s="29"/>
    <row r="3222" customFormat="1" s="29"/>
    <row r="3223" customFormat="1" s="29"/>
    <row r="3224" customFormat="1" s="29"/>
    <row r="3225" customFormat="1" s="29"/>
    <row r="3226" customFormat="1" s="29"/>
    <row r="3227" customFormat="1" s="29"/>
    <row r="3228" customFormat="1" s="29"/>
    <row r="3229" customFormat="1" s="29"/>
    <row r="3230" customFormat="1" s="29"/>
    <row r="3231" customFormat="1" s="29"/>
    <row r="3232" customFormat="1" s="29"/>
    <row r="3233" customFormat="1" s="29"/>
    <row r="3234" customFormat="1" s="29"/>
    <row r="3235" customFormat="1" s="29"/>
    <row r="3236" customFormat="1" s="29"/>
    <row r="3237" customFormat="1" s="29"/>
    <row r="3238" customFormat="1" s="29"/>
    <row r="3239" customFormat="1" s="29"/>
    <row r="3240" customFormat="1" s="29"/>
    <row r="3241" customFormat="1" s="29"/>
    <row r="3242" customFormat="1" s="29"/>
    <row r="3243" customFormat="1" s="29"/>
    <row r="3244" customFormat="1" s="29"/>
    <row r="3245" customFormat="1" s="29"/>
    <row r="3246" customFormat="1" s="29"/>
    <row r="3247" customFormat="1" s="29"/>
    <row r="3248" customFormat="1" s="29"/>
    <row r="3249" customFormat="1" s="29"/>
    <row r="3250" customFormat="1" s="29"/>
    <row r="3251" customFormat="1" s="29"/>
    <row r="3252" customFormat="1" s="29"/>
    <row r="3253" customFormat="1" s="29"/>
    <row r="3254" customFormat="1" s="29"/>
    <row r="3255" customFormat="1" s="29"/>
    <row r="3256" customFormat="1" s="29"/>
    <row r="3257" customFormat="1" s="29"/>
    <row r="3258" customFormat="1" s="29"/>
    <row r="3259" customFormat="1" s="29"/>
    <row r="3260" customFormat="1" s="29"/>
    <row r="3261" customFormat="1" s="29"/>
    <row r="3262" customFormat="1" s="29"/>
    <row r="3263" customFormat="1" s="29"/>
    <row r="3264" customFormat="1" s="29"/>
    <row r="3265" customFormat="1" s="29"/>
    <row r="3266" customFormat="1" s="29"/>
    <row r="3267" customFormat="1" s="29"/>
    <row r="3268" customFormat="1" s="29"/>
    <row r="3269" customFormat="1" s="29"/>
    <row r="3270" customFormat="1" s="29"/>
    <row r="3271" customFormat="1" s="29"/>
    <row r="3272" customFormat="1" s="29"/>
    <row r="3273" customFormat="1" s="29"/>
    <row r="3274" customFormat="1" s="29"/>
    <row r="3275" customFormat="1" s="29"/>
    <row r="3276" customFormat="1" s="29"/>
    <row r="3277" customFormat="1" s="29"/>
    <row r="3278" customFormat="1" s="29"/>
    <row r="3279" customFormat="1" s="29"/>
    <row r="3280" customFormat="1" s="29"/>
    <row r="3281" customFormat="1" s="29"/>
    <row r="3282" customFormat="1" s="29"/>
    <row r="3283" customFormat="1" s="29"/>
    <row r="3284" customFormat="1" s="29"/>
    <row r="3285" customFormat="1" s="29"/>
    <row r="3286" customFormat="1" s="29"/>
    <row r="3287" customFormat="1" s="29"/>
    <row r="3288" customFormat="1" s="29"/>
    <row r="3289" customFormat="1" s="29"/>
    <row r="3290" customFormat="1" s="29"/>
    <row r="3291" customFormat="1" s="29"/>
    <row r="3292" customFormat="1" s="29"/>
    <row r="3293" customFormat="1" s="29"/>
    <row r="3294" customFormat="1" s="29"/>
    <row r="3295" customFormat="1" s="29"/>
    <row r="3296" customFormat="1" s="29"/>
    <row r="3297" customFormat="1" s="29"/>
    <row r="3298" customFormat="1" s="29"/>
    <row r="3299" customFormat="1" s="29"/>
    <row r="3300" customFormat="1" s="29"/>
    <row r="3301" customFormat="1" s="29"/>
    <row r="3302" customFormat="1" s="29"/>
    <row r="3303" customFormat="1" s="29"/>
    <row r="3304" customFormat="1" s="29"/>
    <row r="3305" customFormat="1" s="29"/>
    <row r="3306" customFormat="1" s="29"/>
    <row r="3307" customFormat="1" s="29"/>
    <row r="3308" customFormat="1" s="29"/>
    <row r="3309" customFormat="1" s="29"/>
    <row r="3310" customFormat="1" s="29"/>
    <row r="3311" customFormat="1" s="29"/>
    <row r="3312" customFormat="1" s="29"/>
    <row r="3313" customFormat="1" s="29"/>
    <row r="3314" customFormat="1" s="29"/>
    <row r="3315" customFormat="1" s="29"/>
    <row r="3316" customFormat="1" s="29"/>
    <row r="3317" customFormat="1" s="29"/>
    <row r="3318" customFormat="1" s="29"/>
    <row r="3319" customFormat="1" s="29"/>
    <row r="3320" customFormat="1" s="29"/>
    <row r="3321" customFormat="1" s="29"/>
    <row r="3322" customFormat="1" s="29"/>
    <row r="3323" customFormat="1" s="29"/>
    <row r="3324" customFormat="1" s="29"/>
    <row r="3325" customFormat="1" s="29"/>
    <row r="3326" customFormat="1" s="29"/>
    <row r="3327" customFormat="1" s="29"/>
    <row r="3328" customFormat="1" s="29"/>
    <row r="3329" customFormat="1" s="29"/>
    <row r="3330" customFormat="1" s="29"/>
    <row r="3331" customFormat="1" s="29"/>
    <row r="3332" customFormat="1" s="29"/>
    <row r="3333" customFormat="1" s="29"/>
    <row r="3334" customFormat="1" s="29"/>
    <row r="3335" customFormat="1" s="29"/>
    <row r="3336" customFormat="1" s="29"/>
    <row r="3337" customFormat="1" s="29"/>
    <row r="3338" customFormat="1" s="29"/>
    <row r="3339" customFormat="1" s="29"/>
    <row r="3340" customFormat="1" s="29"/>
    <row r="3341" customFormat="1" s="29"/>
    <row r="3342" customFormat="1" s="29"/>
    <row r="3343" customFormat="1" s="29"/>
    <row r="3344" customFormat="1" s="29"/>
    <row r="3345" customFormat="1" s="29"/>
    <row r="3346" customFormat="1" s="29"/>
    <row r="3347" customFormat="1" s="29"/>
    <row r="3348" customFormat="1" s="29"/>
    <row r="3349" customFormat="1" s="29"/>
    <row r="3350" customFormat="1" s="29"/>
    <row r="3351" customFormat="1" s="29"/>
    <row r="3352" customFormat="1" s="29"/>
    <row r="3353" customFormat="1" s="29"/>
    <row r="3354" customFormat="1" s="29"/>
    <row r="3355" customFormat="1" s="29"/>
    <row r="3356" customFormat="1" s="29"/>
    <row r="3357" customFormat="1" s="29"/>
    <row r="3358" customFormat="1" s="29"/>
    <row r="3359" customFormat="1" s="29"/>
    <row r="3360" customFormat="1" s="29"/>
    <row r="3361" customFormat="1" s="29"/>
    <row r="3362" customFormat="1" s="29"/>
    <row r="3363" customFormat="1" s="29"/>
    <row r="3364" customFormat="1" s="29"/>
    <row r="3365" customFormat="1" s="29"/>
    <row r="3366" customFormat="1" s="29"/>
    <row r="3367" customFormat="1" s="29"/>
    <row r="3368" customFormat="1" s="29"/>
    <row r="3369" customFormat="1" s="29"/>
    <row r="3370" customFormat="1" s="29"/>
    <row r="3371" customFormat="1" s="29"/>
    <row r="3372" customFormat="1" s="29"/>
    <row r="3373" customFormat="1" s="29"/>
    <row r="3374" customFormat="1" s="29"/>
    <row r="3375" customFormat="1" s="29"/>
    <row r="3376" customFormat="1" s="29"/>
    <row r="3377" customFormat="1" s="29"/>
    <row r="3378" customFormat="1" s="29"/>
    <row r="3379" customFormat="1" s="29"/>
    <row r="3380" customFormat="1" s="29"/>
    <row r="3381" customFormat="1" s="29"/>
    <row r="3382" customFormat="1" s="29"/>
    <row r="3383" customFormat="1" s="29"/>
    <row r="3384" customFormat="1" s="29"/>
    <row r="3385" customFormat="1" s="29"/>
    <row r="3386" customFormat="1" s="29"/>
    <row r="3387" customFormat="1" s="29"/>
    <row r="3388" customFormat="1" s="29"/>
    <row r="3389" customFormat="1" s="29"/>
    <row r="3390" customFormat="1" s="29"/>
    <row r="3391" customFormat="1" s="29"/>
    <row r="3392" customFormat="1" s="29"/>
    <row r="3393" customFormat="1" s="29"/>
    <row r="3394" customFormat="1" s="29"/>
    <row r="3395" customFormat="1" s="29"/>
    <row r="3396" customFormat="1" s="29"/>
    <row r="3397" customFormat="1" s="29"/>
    <row r="3398" customFormat="1" s="29"/>
    <row r="3399" customFormat="1" s="29"/>
    <row r="3400" customFormat="1" s="29"/>
    <row r="3401" customFormat="1" s="29"/>
    <row r="3402" customFormat="1" s="29"/>
    <row r="3403" customFormat="1" s="29"/>
    <row r="3404" customFormat="1" s="29"/>
    <row r="3405" customFormat="1" s="29"/>
    <row r="3406" customFormat="1" s="29"/>
    <row r="3407" customFormat="1" s="29"/>
    <row r="3408" customFormat="1" s="29"/>
    <row r="3409" customFormat="1" s="29"/>
    <row r="3410" customFormat="1" s="29"/>
    <row r="3411" customFormat="1" s="29"/>
    <row r="3412" customFormat="1" s="29"/>
    <row r="3413" customFormat="1" s="29"/>
    <row r="3414" customFormat="1" s="29"/>
    <row r="3415" customFormat="1" s="29"/>
    <row r="3416" customFormat="1" s="29"/>
    <row r="3417" customFormat="1" s="29"/>
    <row r="3418" customFormat="1" s="29"/>
    <row r="3419" customFormat="1" s="29"/>
    <row r="3420" customFormat="1" s="29"/>
    <row r="3421" customFormat="1" s="29"/>
    <row r="3422" customFormat="1" s="29"/>
    <row r="3423" customFormat="1" s="29"/>
    <row r="3424" customFormat="1" s="29"/>
    <row r="3425" customFormat="1" s="29"/>
    <row r="3426" customFormat="1" s="29"/>
    <row r="3427" customFormat="1" s="29"/>
    <row r="3428" customFormat="1" s="29"/>
    <row r="3429" customFormat="1" s="29"/>
    <row r="3430" customFormat="1" s="29"/>
    <row r="3431" customFormat="1" s="29"/>
    <row r="3432" customFormat="1" s="29"/>
    <row r="3433" customFormat="1" s="29"/>
    <row r="3434" customFormat="1" s="29"/>
    <row r="3435" customFormat="1" s="29"/>
    <row r="3436" customFormat="1" s="29"/>
    <row r="3437" customFormat="1" s="29"/>
    <row r="3438" customFormat="1" s="29"/>
    <row r="3439" customFormat="1" s="29"/>
    <row r="3440" customFormat="1" s="29"/>
    <row r="3441" customFormat="1" s="29"/>
    <row r="3442" customFormat="1" s="29"/>
    <row r="3443" customFormat="1" s="29"/>
    <row r="3444" customFormat="1" s="29"/>
    <row r="3445" customFormat="1" s="29"/>
    <row r="3446" customFormat="1" s="29"/>
    <row r="3447" customFormat="1" s="29"/>
    <row r="3448" customFormat="1" s="29"/>
    <row r="3449" customFormat="1" s="29"/>
    <row r="3450" customFormat="1" s="29"/>
    <row r="3451" customFormat="1" s="29"/>
    <row r="3452" customFormat="1" s="29"/>
    <row r="3453" customFormat="1" s="29"/>
    <row r="3454" customFormat="1" s="29"/>
    <row r="3455" customFormat="1" s="29"/>
    <row r="3456" customFormat="1" s="29"/>
    <row r="3457" customFormat="1" s="29"/>
    <row r="3458" customFormat="1" s="29"/>
    <row r="3459" customFormat="1" s="29"/>
    <row r="3460" customFormat="1" s="29"/>
    <row r="3461" customFormat="1" s="29"/>
    <row r="3462" customFormat="1" s="29"/>
    <row r="3463" customFormat="1" s="29"/>
    <row r="3464" customFormat="1" s="29"/>
    <row r="3465" customFormat="1" s="29"/>
    <row r="3466" customFormat="1" s="29"/>
    <row r="3467" customFormat="1" s="29"/>
    <row r="3468" customFormat="1" s="29"/>
    <row r="3469" customFormat="1" s="29"/>
    <row r="3470" customFormat="1" s="29"/>
    <row r="3471" customFormat="1" s="29"/>
    <row r="3472" customFormat="1" s="29"/>
    <row r="3473" customFormat="1" s="29"/>
    <row r="3474" customFormat="1" s="29"/>
    <row r="3475" customFormat="1" s="29"/>
    <row r="3476" customFormat="1" s="29"/>
    <row r="3477" customFormat="1" s="29"/>
    <row r="3478" customFormat="1" s="29"/>
    <row r="3479" customFormat="1" s="29"/>
    <row r="3480" customFormat="1" s="29"/>
    <row r="3481" customFormat="1" s="29"/>
    <row r="3482" customFormat="1" s="29"/>
    <row r="3483" customFormat="1" s="29"/>
    <row r="3484" customFormat="1" s="29"/>
    <row r="3485" customFormat="1" s="29"/>
    <row r="3486" customFormat="1" s="29"/>
    <row r="3487" customFormat="1" s="29"/>
    <row r="3488" customFormat="1" s="29"/>
    <row r="3489" customFormat="1" s="29"/>
    <row r="3490" customFormat="1" s="29"/>
    <row r="3491" customFormat="1" s="29"/>
    <row r="3492" customFormat="1" s="29"/>
    <row r="3493" customFormat="1" s="29"/>
    <row r="3494" customFormat="1" s="29"/>
    <row r="3495" customFormat="1" s="29"/>
    <row r="3496" customFormat="1" s="29"/>
    <row r="3497" customFormat="1" s="29"/>
    <row r="3498" customFormat="1" s="29"/>
    <row r="3499" customFormat="1" s="29"/>
    <row r="3500" customFormat="1" s="29"/>
    <row r="3501" customFormat="1" s="29"/>
    <row r="3502" customFormat="1" s="29"/>
    <row r="3503" customFormat="1" s="29"/>
    <row r="3504" customFormat="1" s="29"/>
    <row r="3505" customFormat="1" s="29"/>
    <row r="3506" customFormat="1" s="29"/>
    <row r="3507" customFormat="1" s="29"/>
    <row r="3508" customFormat="1" s="29"/>
    <row r="3509" customFormat="1" s="29"/>
    <row r="3510" customFormat="1" s="29"/>
    <row r="3511" customFormat="1" s="29"/>
    <row r="3512" customFormat="1" s="29"/>
    <row r="3513" customFormat="1" s="29"/>
    <row r="3514" customFormat="1" s="29"/>
    <row r="3515" customFormat="1" s="29"/>
    <row r="3516" customFormat="1" s="29"/>
    <row r="3517" customFormat="1" s="29"/>
    <row r="3518" customFormat="1" s="29"/>
    <row r="3519" customFormat="1" s="29"/>
    <row r="3520" customFormat="1" s="29"/>
    <row r="3521" customFormat="1" s="29"/>
    <row r="3522" customFormat="1" s="29"/>
    <row r="3523" customFormat="1" s="29"/>
    <row r="3524" customFormat="1" s="29"/>
    <row r="3525" customFormat="1" s="29"/>
    <row r="3526" customFormat="1" s="29"/>
    <row r="3527" customFormat="1" s="29"/>
    <row r="3528" customFormat="1" s="29"/>
    <row r="3529" customFormat="1" s="29"/>
    <row r="3530" customFormat="1" s="29"/>
    <row r="3531" customFormat="1" s="29"/>
    <row r="3532" customFormat="1" s="29"/>
    <row r="3533" customFormat="1" s="29"/>
    <row r="3534" customFormat="1" s="29"/>
    <row r="3535" customFormat="1" s="29"/>
    <row r="3536" customFormat="1" s="29"/>
    <row r="3537" customFormat="1" s="29"/>
    <row r="3538" customFormat="1" s="29"/>
    <row r="3539" customFormat="1" s="29"/>
    <row r="3540" customFormat="1" s="29"/>
    <row r="3541" customFormat="1" s="29"/>
    <row r="3542" customFormat="1" s="29"/>
    <row r="3543" customFormat="1" s="29"/>
    <row r="3544" customFormat="1" s="29"/>
    <row r="3545" customFormat="1" s="29"/>
    <row r="3546" customFormat="1" s="29"/>
    <row r="3547" customFormat="1" s="29"/>
    <row r="3548" customFormat="1" s="29"/>
    <row r="3549" customFormat="1" s="29"/>
    <row r="3550" customFormat="1" s="29"/>
    <row r="3551" customFormat="1" s="29"/>
    <row r="3552" customFormat="1" s="29"/>
    <row r="3553" customFormat="1" s="29"/>
    <row r="3554" customFormat="1" s="29"/>
    <row r="3555" customFormat="1" s="29"/>
    <row r="3556" customFormat="1" s="29"/>
    <row r="3557" customFormat="1" s="29"/>
    <row r="3558" customFormat="1" s="29"/>
    <row r="3559" customFormat="1" s="29"/>
    <row r="3560" customFormat="1" s="29"/>
    <row r="3561" customFormat="1" s="29"/>
    <row r="3562" customFormat="1" s="29"/>
    <row r="3563" customFormat="1" s="29"/>
    <row r="3564" customFormat="1" s="29"/>
    <row r="3565" customFormat="1" s="29"/>
    <row r="3566" customFormat="1" s="29"/>
    <row r="3567" customFormat="1" s="29"/>
    <row r="3568" customFormat="1" s="29"/>
    <row r="3569" customFormat="1" s="29"/>
    <row r="3570" customFormat="1" s="29"/>
    <row r="3571" customFormat="1" s="29"/>
    <row r="3572" customFormat="1" s="29"/>
    <row r="3573" customFormat="1" s="29"/>
    <row r="3574" customFormat="1" s="29"/>
    <row r="3575" customFormat="1" s="29"/>
    <row r="3576" customFormat="1" s="29"/>
    <row r="3577" customFormat="1" s="29"/>
    <row r="3578" customFormat="1" s="29"/>
    <row r="3579" customFormat="1" s="29"/>
    <row r="3580" customFormat="1" s="29"/>
    <row r="3581" customFormat="1" s="29"/>
    <row r="3582" customFormat="1" s="29"/>
    <row r="3583" customFormat="1" s="29"/>
    <row r="3584" customFormat="1" s="29"/>
    <row r="3585" customFormat="1" s="29"/>
    <row r="3586" customFormat="1" s="29"/>
    <row r="3587" customFormat="1" s="29"/>
    <row r="3588" customFormat="1" s="29"/>
    <row r="3589" customFormat="1" s="29"/>
    <row r="3590" customFormat="1" s="29"/>
    <row r="3591" customFormat="1" s="29"/>
    <row r="3592" customFormat="1" s="29"/>
    <row r="3593" customFormat="1" s="29"/>
    <row r="3594" customFormat="1" s="29"/>
    <row r="3595" customFormat="1" s="29"/>
    <row r="3596" customFormat="1" s="29"/>
    <row r="3597" customFormat="1" s="29"/>
    <row r="3598" customFormat="1" s="29"/>
    <row r="3599" customFormat="1" s="29"/>
    <row r="3600" customFormat="1" s="29"/>
    <row r="3601" customFormat="1" s="29"/>
    <row r="3602" customFormat="1" s="29"/>
    <row r="3603" customFormat="1" s="29"/>
    <row r="3604" customFormat="1" s="29"/>
    <row r="3605" customFormat="1" s="29"/>
    <row r="3606" customFormat="1" s="29"/>
    <row r="3607" customFormat="1" s="29"/>
    <row r="3608" customFormat="1" s="29"/>
    <row r="3609" customFormat="1" s="29"/>
    <row r="3610" customFormat="1" s="29"/>
    <row r="3611" customFormat="1" s="29"/>
    <row r="3612" customFormat="1" s="29"/>
    <row r="3613" customFormat="1" s="29"/>
    <row r="3614" customFormat="1" s="29"/>
    <row r="3615" customFormat="1" s="29"/>
    <row r="3616" customFormat="1" s="29"/>
    <row r="3617" customFormat="1" s="29"/>
    <row r="3618" customFormat="1" s="29"/>
    <row r="3619" customFormat="1" s="29"/>
    <row r="3620" customFormat="1" s="29"/>
    <row r="3621" customFormat="1" s="29"/>
    <row r="3622" customFormat="1" s="29"/>
    <row r="3623" customFormat="1" s="29"/>
    <row r="3624" customFormat="1" s="29"/>
    <row r="3625" customFormat="1" s="29"/>
    <row r="3626" customFormat="1" s="29"/>
    <row r="3627" customFormat="1" s="29"/>
    <row r="3628" customFormat="1" s="29"/>
    <row r="3629" customFormat="1" s="29"/>
    <row r="3630" customFormat="1" s="29"/>
    <row r="3631" customFormat="1" s="29"/>
    <row r="3632" customFormat="1" s="29"/>
    <row r="3633" customFormat="1" s="29"/>
    <row r="3634" customFormat="1" s="29"/>
    <row r="3635" customFormat="1" s="29"/>
    <row r="3636" customFormat="1" s="29"/>
    <row r="3637" customFormat="1" s="29"/>
    <row r="3638" customFormat="1" s="29"/>
    <row r="3639" customFormat="1" s="29"/>
    <row r="3640" customFormat="1" s="29"/>
    <row r="3641" customFormat="1" s="29"/>
    <row r="3642" customFormat="1" s="29"/>
    <row r="3643" customFormat="1" s="29"/>
    <row r="3644" customFormat="1" s="29"/>
    <row r="3645" customFormat="1" s="29"/>
    <row r="3646" customFormat="1" s="29"/>
    <row r="3647" customFormat="1" s="29"/>
    <row r="3648" customFormat="1" s="29"/>
    <row r="3649" customFormat="1" s="29"/>
    <row r="3650" customFormat="1" s="29"/>
    <row r="3651" customFormat="1" s="29"/>
    <row r="3652" customFormat="1" s="29"/>
    <row r="3653" customFormat="1" s="29"/>
    <row r="3654" customFormat="1" s="29"/>
    <row r="3655" customFormat="1" s="29"/>
    <row r="3656" customFormat="1" s="29"/>
    <row r="3657" customFormat="1" s="29"/>
    <row r="3658" customFormat="1" s="29"/>
    <row r="3659" customFormat="1" s="29"/>
    <row r="3660" customFormat="1" s="29"/>
    <row r="3661" customFormat="1" s="29"/>
    <row r="3662" customFormat="1" s="29"/>
    <row r="3663" customFormat="1" s="29"/>
    <row r="3664" customFormat="1" s="29"/>
    <row r="3665" customFormat="1" s="29"/>
    <row r="3666" customFormat="1" s="29"/>
    <row r="3667" customFormat="1" s="29"/>
    <row r="3668" customFormat="1" s="29"/>
    <row r="3669" customFormat="1" s="29"/>
    <row r="3670" customFormat="1" s="29"/>
    <row r="3671" customFormat="1" s="29"/>
    <row r="3672" customFormat="1" s="29"/>
    <row r="3673" customFormat="1" s="29"/>
    <row r="3674" customFormat="1" s="29"/>
    <row r="3675" customFormat="1" s="29"/>
    <row r="3676" customFormat="1" s="29"/>
    <row r="3677" customFormat="1" s="29"/>
    <row r="3678" customFormat="1" s="29"/>
    <row r="3679" customFormat="1" s="29"/>
    <row r="3680" customFormat="1" s="29"/>
    <row r="3681" customFormat="1" s="29"/>
    <row r="3682" customFormat="1" s="29"/>
    <row r="3683" customFormat="1" s="29"/>
    <row r="3684" customFormat="1" s="29"/>
    <row r="3685" customFormat="1" s="29"/>
    <row r="3686" customFormat="1" s="29"/>
    <row r="3687" customFormat="1" s="29"/>
    <row r="3688" customFormat="1" s="29"/>
    <row r="3689" customFormat="1" s="29"/>
    <row r="3690" customFormat="1" s="29"/>
    <row r="3691" customFormat="1" s="29"/>
    <row r="3692" customFormat="1" s="29"/>
    <row r="3693" customFormat="1" s="29"/>
    <row r="3694" customFormat="1" s="29"/>
    <row r="3695" customFormat="1" s="29"/>
    <row r="3696" customFormat="1" s="29"/>
    <row r="3697" customFormat="1" s="29"/>
    <row r="3698" customFormat="1" s="29"/>
    <row r="3699" customFormat="1" s="29"/>
    <row r="3700" customFormat="1" s="29"/>
    <row r="3701" customFormat="1" s="29"/>
    <row r="3702" customFormat="1" s="29"/>
    <row r="3703" customFormat="1" s="29"/>
    <row r="3704" customFormat="1" s="29"/>
    <row r="3705" customFormat="1" s="29"/>
    <row r="3706" customFormat="1" s="29"/>
    <row r="3707" customFormat="1" s="29"/>
    <row r="3708" customFormat="1" s="29"/>
    <row r="3709" customFormat="1" s="29"/>
    <row r="3710" customFormat="1" s="29"/>
    <row r="3711" customFormat="1" s="29"/>
    <row r="3712" customFormat="1" s="29"/>
    <row r="3713" customFormat="1" s="29"/>
    <row r="3714" customFormat="1" s="29"/>
    <row r="3715" customFormat="1" s="29"/>
    <row r="3716" customFormat="1" s="29"/>
    <row r="3717" customFormat="1" s="29"/>
    <row r="3718" customFormat="1" s="29"/>
    <row r="3719" customFormat="1" s="29"/>
    <row r="3720" customFormat="1" s="29"/>
    <row r="3721" customFormat="1" s="29"/>
    <row r="3722" customFormat="1" s="29"/>
    <row r="3723" customFormat="1" s="29"/>
    <row r="3724" customFormat="1" s="29"/>
    <row r="3725" customFormat="1" s="29"/>
    <row r="3726" customFormat="1" s="29"/>
    <row r="3727" customFormat="1" s="29"/>
    <row r="3728" customFormat="1" s="29"/>
    <row r="3729" customFormat="1" s="29"/>
    <row r="3730" customFormat="1" s="29"/>
    <row r="3731" customFormat="1" s="29"/>
    <row r="3732" customFormat="1" s="29"/>
    <row r="3733" customFormat="1" s="29"/>
    <row r="3734" customFormat="1" s="29"/>
    <row r="3735" customFormat="1" s="29"/>
    <row r="3736" customFormat="1" s="29"/>
    <row r="3737" customFormat="1" s="29"/>
    <row r="3738" customFormat="1" s="29"/>
    <row r="3739" customFormat="1" s="29"/>
    <row r="3740" customFormat="1" s="29"/>
    <row r="3741" customFormat="1" s="29"/>
    <row r="3742" customFormat="1" s="29"/>
    <row r="3743" customFormat="1" s="29"/>
    <row r="3744" customFormat="1" s="29"/>
    <row r="3745" customFormat="1" s="29"/>
    <row r="3746" customFormat="1" s="29"/>
    <row r="3747" customFormat="1" s="29"/>
    <row r="3748" customFormat="1" s="29"/>
    <row r="3749" customFormat="1" s="29"/>
    <row r="3750" customFormat="1" s="29"/>
    <row r="3751" customFormat="1" s="29"/>
    <row r="3752" customFormat="1" s="29"/>
    <row r="3753" customFormat="1" s="29"/>
    <row r="3754" customFormat="1" s="29"/>
    <row r="3755" customFormat="1" s="29"/>
    <row r="3756" customFormat="1" s="29"/>
    <row r="3757" customFormat="1" s="29"/>
    <row r="3758" customFormat="1" s="29"/>
    <row r="3759" customFormat="1" s="29"/>
    <row r="3760" customFormat="1" s="29"/>
    <row r="3761" customFormat="1" s="29"/>
    <row r="3762" customFormat="1" s="29"/>
    <row r="3763" customFormat="1" s="29"/>
    <row r="3764" customFormat="1" s="29"/>
    <row r="3765" customFormat="1" s="29"/>
    <row r="3766" customFormat="1" s="29"/>
    <row r="3767" customFormat="1" s="29"/>
    <row r="3768" customFormat="1" s="29"/>
    <row r="3769" customFormat="1" s="29"/>
    <row r="3770" customFormat="1" s="29"/>
    <row r="3771" customFormat="1" s="29"/>
    <row r="3772" customFormat="1" s="29"/>
    <row r="3773" customFormat="1" s="29"/>
    <row r="3774" customFormat="1" s="29"/>
    <row r="3775" customFormat="1" s="29"/>
    <row r="3776" customFormat="1" s="29"/>
    <row r="3777" customFormat="1" s="29"/>
    <row r="3778" customFormat="1" s="29"/>
    <row r="3779" customFormat="1" s="29"/>
    <row r="3780" customFormat="1" s="29"/>
    <row r="3781" customFormat="1" s="29"/>
    <row r="3782" customFormat="1" s="29"/>
    <row r="3783" customFormat="1" s="29"/>
    <row r="3784" customFormat="1" s="29"/>
    <row r="3785" customFormat="1" s="29"/>
    <row r="3786" customFormat="1" s="29"/>
    <row r="3787" customFormat="1" s="29"/>
    <row r="3788" customFormat="1" s="29"/>
    <row r="3789" customFormat="1" s="29"/>
    <row r="3790" customFormat="1" s="29"/>
    <row r="3791" customFormat="1" s="29"/>
    <row r="3792" customFormat="1" s="29"/>
    <row r="3793" customFormat="1" s="29"/>
    <row r="3794" customFormat="1" s="29"/>
    <row r="3795" customFormat="1" s="29"/>
    <row r="3796" customFormat="1" s="29"/>
    <row r="3797" customFormat="1" s="29"/>
    <row r="3798" customFormat="1" s="29"/>
    <row r="3799" customFormat="1" s="29"/>
    <row r="3800" customFormat="1" s="29"/>
    <row r="3801" customFormat="1" s="29"/>
    <row r="3802" customFormat="1" s="29"/>
    <row r="3803" customFormat="1" s="29"/>
    <row r="3804" customFormat="1" s="29"/>
    <row r="3805" customFormat="1" s="29"/>
    <row r="3806" customFormat="1" s="29"/>
    <row r="3807" customFormat="1" s="29"/>
    <row r="3808" customFormat="1" s="29"/>
    <row r="3809" customFormat="1" s="29"/>
    <row r="3810" customFormat="1" s="29"/>
    <row r="3811" customFormat="1" s="29"/>
    <row r="3812" customFormat="1" s="29"/>
    <row r="3813" customFormat="1" s="29"/>
    <row r="3814" customFormat="1" s="29"/>
    <row r="3815" customFormat="1" s="29"/>
    <row r="3816" customFormat="1" s="29"/>
    <row r="3817" customFormat="1" s="29"/>
    <row r="3818" customFormat="1" s="29"/>
    <row r="3819" customFormat="1" s="29"/>
    <row r="3820" customFormat="1" s="29"/>
    <row r="3821" customFormat="1" s="29"/>
    <row r="3822" customFormat="1" s="29"/>
    <row r="3823" customFormat="1" s="29"/>
    <row r="3824" customFormat="1" s="29"/>
    <row r="3825" customFormat="1" s="29"/>
    <row r="3826" customFormat="1" s="29"/>
    <row r="3827" customFormat="1" s="29"/>
    <row r="3828" customFormat="1" s="29"/>
    <row r="3829" customFormat="1" s="29"/>
    <row r="3830" customFormat="1" s="29"/>
    <row r="3831" customFormat="1" s="29"/>
    <row r="3832" customFormat="1" s="29"/>
    <row r="3833" customFormat="1" s="29"/>
    <row r="3834" customFormat="1" s="29"/>
    <row r="3835" customFormat="1" s="29"/>
    <row r="3836" customFormat="1" s="29"/>
    <row r="3837" customFormat="1" s="29"/>
    <row r="3838" customFormat="1" s="29"/>
    <row r="3839" customFormat="1" s="29"/>
    <row r="3840" customFormat="1" s="29"/>
    <row r="3841" customFormat="1" s="29"/>
    <row r="3842" customFormat="1" s="29"/>
    <row r="3843" customFormat="1" s="29"/>
    <row r="3844" customFormat="1" s="29"/>
    <row r="3845" customFormat="1" s="29"/>
    <row r="3846" customFormat="1" s="29"/>
    <row r="3847" customFormat="1" s="29"/>
    <row r="3848" customFormat="1" s="29"/>
    <row r="3849" customFormat="1" s="29"/>
    <row r="3850" customFormat="1" s="29"/>
    <row r="3851" customFormat="1" s="29"/>
    <row r="3852" customFormat="1" s="29"/>
    <row r="3853" customFormat="1" s="29"/>
    <row r="3854" customFormat="1" s="29"/>
    <row r="3855" customFormat="1" s="29"/>
    <row r="3856" customFormat="1" s="29"/>
    <row r="3857" customFormat="1" s="29"/>
    <row r="3858" customFormat="1" s="29"/>
    <row r="3859" customFormat="1" s="29"/>
    <row r="3860" customFormat="1" s="29"/>
    <row r="3861" customFormat="1" s="29"/>
    <row r="3862" customFormat="1" s="29"/>
    <row r="3863" customFormat="1" s="29"/>
    <row r="3864" customFormat="1" s="29"/>
    <row r="3865" customFormat="1" s="29"/>
    <row r="3866" customFormat="1" s="29"/>
    <row r="3867" customFormat="1" s="29"/>
    <row r="3868" customFormat="1" s="29"/>
    <row r="3869" customFormat="1" s="29"/>
    <row r="3870" customFormat="1" s="29"/>
    <row r="3871" customFormat="1" s="29"/>
    <row r="3872" customFormat="1" s="29"/>
    <row r="3873" customFormat="1" s="29"/>
    <row r="3874" customFormat="1" s="29"/>
    <row r="3875" customFormat="1" s="29"/>
    <row r="3876" customFormat="1" s="29"/>
    <row r="3877" customFormat="1" s="29"/>
    <row r="3878" customFormat="1" s="29"/>
    <row r="3879" customFormat="1" s="29"/>
    <row r="3880" customFormat="1" s="29"/>
    <row r="3881" customFormat="1" s="29"/>
    <row r="3882" customFormat="1" s="29"/>
    <row r="3883" customFormat="1" s="29"/>
    <row r="3884" customFormat="1" s="29"/>
    <row r="3885" customFormat="1" s="29"/>
    <row r="3886" customFormat="1" s="29"/>
    <row r="3887" customFormat="1" s="29"/>
    <row r="3888" customFormat="1" s="29"/>
    <row r="3889" customFormat="1" s="29"/>
    <row r="3890" customFormat="1" s="29"/>
    <row r="3891" customFormat="1" s="29"/>
    <row r="3892" customFormat="1" s="29"/>
    <row r="3893" customFormat="1" s="29"/>
    <row r="3894" customFormat="1" s="29"/>
    <row r="3895" customFormat="1" s="29"/>
    <row r="3896" customFormat="1" s="29"/>
    <row r="3897" customFormat="1" s="29"/>
    <row r="3898" customFormat="1" s="29"/>
    <row r="3899" customFormat="1" s="29"/>
    <row r="3900" customFormat="1" s="29"/>
    <row r="3901" customFormat="1" s="29"/>
    <row r="3902" customFormat="1" s="29"/>
    <row r="3903" customFormat="1" s="29"/>
    <row r="3904" customFormat="1" s="29"/>
    <row r="3905" customFormat="1" s="29"/>
    <row r="3906" customFormat="1" s="29"/>
    <row r="3907" customFormat="1" s="29"/>
    <row r="3908" customFormat="1" s="29"/>
    <row r="3909" customFormat="1" s="29"/>
    <row r="3910" customFormat="1" s="29"/>
    <row r="3911" customFormat="1" s="29"/>
    <row r="3912" customFormat="1" s="29"/>
    <row r="3913" customFormat="1" s="29"/>
    <row r="3914" customFormat="1" s="29"/>
    <row r="3915" customFormat="1" s="29"/>
    <row r="3916" customFormat="1" s="29"/>
    <row r="3917" customFormat="1" s="29"/>
    <row r="3918" customFormat="1" s="29"/>
    <row r="3919" customFormat="1" s="29"/>
    <row r="3920" customFormat="1" s="29"/>
    <row r="3921" customFormat="1" s="29"/>
    <row r="3922" customFormat="1" s="29"/>
    <row r="3923" customFormat="1" s="29"/>
    <row r="3924" customFormat="1" s="29"/>
    <row r="3925" customFormat="1" s="29"/>
    <row r="3926" customFormat="1" s="29"/>
    <row r="3927" customFormat="1" s="29"/>
    <row r="3928" customFormat="1" s="29"/>
    <row r="3929" customFormat="1" s="29"/>
    <row r="3930" customFormat="1" s="29"/>
    <row r="3931" customFormat="1" s="29"/>
    <row r="3932" customFormat="1" s="29"/>
    <row r="3933" customFormat="1" s="29"/>
    <row r="3934" customFormat="1" s="29"/>
    <row r="3935" customFormat="1" s="29"/>
    <row r="3936" customFormat="1" s="29"/>
    <row r="3937" customFormat="1" s="29"/>
    <row r="3938" customFormat="1" s="29"/>
    <row r="3939" customFormat="1" s="29"/>
    <row r="3940" customFormat="1" s="29"/>
    <row r="3941" customFormat="1" s="29"/>
    <row r="3942" customFormat="1" s="29"/>
    <row r="3943" customFormat="1" s="29"/>
    <row r="3944" customFormat="1" s="29"/>
    <row r="3945" customFormat="1" s="29"/>
    <row r="3946" customFormat="1" s="29"/>
    <row r="3947" customFormat="1" s="29"/>
    <row r="3948" customFormat="1" s="29"/>
    <row r="3949" customFormat="1" s="29"/>
    <row r="3950" customFormat="1" s="29"/>
    <row r="3951" customFormat="1" s="29"/>
    <row r="3952" customFormat="1" s="29"/>
    <row r="3953" customFormat="1" s="29"/>
    <row r="3954" customFormat="1" s="29"/>
    <row r="3955" customFormat="1" s="29"/>
    <row r="3956" customFormat="1" s="29"/>
    <row r="3957" customFormat="1" s="29"/>
    <row r="3958" customFormat="1" s="29"/>
    <row r="3959" customFormat="1" s="29"/>
    <row r="3960" customFormat="1" s="29"/>
    <row r="3961" customFormat="1" s="29"/>
    <row r="3962" customFormat="1" s="29"/>
    <row r="3963" customFormat="1" s="29"/>
    <row r="3964" customFormat="1" s="29"/>
    <row r="3965" customFormat="1" s="29"/>
    <row r="3966" customFormat="1" s="29"/>
    <row r="3967" customFormat="1" s="29"/>
    <row r="3968" customFormat="1" s="29"/>
    <row r="3969" customFormat="1" s="29"/>
    <row r="3970" customFormat="1" s="29"/>
    <row r="3971" customFormat="1" s="29"/>
    <row r="3972" customFormat="1" s="29"/>
    <row r="3973" customFormat="1" s="29"/>
    <row r="3974" customFormat="1" s="29"/>
    <row r="3975" customFormat="1" s="29"/>
    <row r="3976" customFormat="1" s="29"/>
    <row r="3977" customFormat="1" s="29"/>
    <row r="3978" customFormat="1" s="29"/>
    <row r="3979" customFormat="1" s="29"/>
    <row r="3980" customFormat="1" s="29"/>
    <row r="3981" customFormat="1" s="29"/>
    <row r="3982" customFormat="1" s="29"/>
    <row r="3983" customFormat="1" s="29"/>
    <row r="3984" customFormat="1" s="29"/>
    <row r="3985" customFormat="1" s="29"/>
    <row r="3986" customFormat="1" s="29"/>
    <row r="3987" customFormat="1" s="29"/>
    <row r="3988" customFormat="1" s="29"/>
    <row r="3989" customFormat="1" s="29"/>
    <row r="3990" customFormat="1" s="29"/>
    <row r="3991" customFormat="1" s="29"/>
    <row r="3992" customFormat="1" s="29"/>
    <row r="3993" customFormat="1" s="29"/>
    <row r="3994" customFormat="1" s="29"/>
    <row r="3995" customFormat="1" s="29"/>
    <row r="3996" customFormat="1" s="29"/>
    <row r="3997" customFormat="1" s="29"/>
    <row r="3998" customFormat="1" s="29"/>
    <row r="3999" customFormat="1" s="29"/>
    <row r="4000" customFormat="1" s="29"/>
    <row r="4001" customFormat="1" s="29"/>
    <row r="4002" customFormat="1" s="29"/>
    <row r="4003" customFormat="1" s="29"/>
    <row r="4004" customFormat="1" s="29"/>
    <row r="4005" customFormat="1" s="29"/>
    <row r="4006" customFormat="1" s="29"/>
    <row r="4007" customFormat="1" s="29"/>
    <row r="4008" customFormat="1" s="29"/>
    <row r="4009" customFormat="1" s="29"/>
    <row r="4010" customFormat="1" s="29"/>
    <row r="4011" customFormat="1" s="29"/>
    <row r="4012" customFormat="1" s="29"/>
    <row r="4013" customFormat="1" s="29"/>
    <row r="4014" customFormat="1" s="29"/>
    <row r="4015" customFormat="1" s="29"/>
    <row r="4016" customFormat="1" s="29"/>
    <row r="4017" customFormat="1" s="29"/>
    <row r="4018" customFormat="1" s="29"/>
    <row r="4019" customFormat="1" s="29"/>
    <row r="4020" customFormat="1" s="29"/>
    <row r="4021" customFormat="1" s="29"/>
    <row r="4022" customFormat="1" s="29"/>
    <row r="4023" customFormat="1" s="29"/>
    <row r="4024" customFormat="1" s="29"/>
    <row r="4025" customFormat="1" s="29"/>
    <row r="4026" customFormat="1" s="29"/>
    <row r="4027" customFormat="1" s="29"/>
    <row r="4028" customFormat="1" s="29"/>
    <row r="4029" customFormat="1" s="29"/>
    <row r="4030" customFormat="1" s="29"/>
    <row r="4031" customFormat="1" s="29"/>
    <row r="4032" customFormat="1" s="29"/>
    <row r="4033" customFormat="1" s="29"/>
    <row r="4034" customFormat="1" s="29"/>
    <row r="4035" customFormat="1" s="29"/>
    <row r="4036" customFormat="1" s="29"/>
    <row r="4037" customFormat="1" s="29"/>
    <row r="4038" customFormat="1" s="29"/>
    <row r="4039" customFormat="1" s="29"/>
    <row r="4040" customFormat="1" s="29"/>
    <row r="4041" customFormat="1" s="29"/>
    <row r="4042" customFormat="1" s="29"/>
    <row r="4043" customFormat="1" s="29"/>
    <row r="4044" customFormat="1" s="29"/>
    <row r="4045" customFormat="1" s="29"/>
    <row r="4046" customFormat="1" s="29"/>
    <row r="4047" customFormat="1" s="29"/>
    <row r="4048" customFormat="1" s="29"/>
    <row r="4049" customFormat="1" s="29"/>
    <row r="4050" customFormat="1" s="29"/>
    <row r="4051" customFormat="1" s="29"/>
    <row r="4052" customFormat="1" s="29"/>
    <row r="4053" customFormat="1" s="29"/>
    <row r="4054" customFormat="1" s="29"/>
    <row r="4055" customFormat="1" s="29"/>
    <row r="4056" customFormat="1" s="29"/>
    <row r="4057" customFormat="1" s="29"/>
    <row r="4058" customFormat="1" s="29"/>
    <row r="4059" customFormat="1" s="29"/>
    <row r="4060" customFormat="1" s="29"/>
    <row r="4061" customFormat="1" s="29"/>
    <row r="4062" customFormat="1" s="29"/>
    <row r="4063" customFormat="1" s="29"/>
    <row r="4064" customFormat="1" s="29"/>
    <row r="4065" customFormat="1" s="29"/>
    <row r="4066" customFormat="1" s="29"/>
    <row r="4067" customFormat="1" s="29"/>
    <row r="4068" customFormat="1" s="29"/>
    <row r="4069" customFormat="1" s="29"/>
    <row r="4070" customFormat="1" s="29"/>
    <row r="4071" customFormat="1" s="29"/>
    <row r="4072" customFormat="1" s="29"/>
    <row r="4073" customFormat="1" s="29"/>
    <row r="4074" customFormat="1" s="29"/>
    <row r="4075" customFormat="1" s="29"/>
    <row r="4076" customFormat="1" s="29"/>
    <row r="4077" customFormat="1" s="29"/>
    <row r="4078" customFormat="1" s="29"/>
    <row r="4079" customFormat="1" s="29"/>
    <row r="4080" customFormat="1" s="29"/>
    <row r="4081" customFormat="1" s="29"/>
    <row r="4082" customFormat="1" s="29"/>
    <row r="4083" customFormat="1" s="29"/>
    <row r="4084" customFormat="1" s="29"/>
    <row r="4085" customFormat="1" s="29"/>
    <row r="4086" customFormat="1" s="29"/>
    <row r="4087" customFormat="1" s="29"/>
    <row r="4088" customFormat="1" s="29"/>
    <row r="4089" customFormat="1" s="29"/>
    <row r="4090" customFormat="1" s="29"/>
    <row r="4091" customFormat="1" s="29"/>
    <row r="4092" customFormat="1" s="29"/>
    <row r="4093" customFormat="1" s="29"/>
    <row r="4094" customFormat="1" s="29"/>
    <row r="4095" customFormat="1" s="29"/>
    <row r="4096" customFormat="1" s="29"/>
    <row r="4097" customFormat="1" s="29"/>
    <row r="4098" customFormat="1" s="29"/>
    <row r="4099" customFormat="1" s="29"/>
    <row r="4100" customFormat="1" s="29"/>
    <row r="4101" customFormat="1" s="29"/>
    <row r="4102" customFormat="1" s="29"/>
    <row r="4103" customFormat="1" s="29"/>
    <row r="4104" customFormat="1" s="29"/>
    <row r="4105" customFormat="1" s="29"/>
    <row r="4106" customFormat="1" s="29"/>
    <row r="4107" customFormat="1" s="29"/>
    <row r="4108" customFormat="1" s="29"/>
    <row r="4109" customFormat="1" s="29"/>
    <row r="4110" customFormat="1" s="29"/>
    <row r="4111" customFormat="1" s="29"/>
    <row r="4112" customFormat="1" s="29"/>
    <row r="4113" customFormat="1" s="29"/>
    <row r="4114" customFormat="1" s="29"/>
    <row r="4115" customFormat="1" s="29"/>
    <row r="4116" customFormat="1" s="29"/>
    <row r="4117" customFormat="1" s="29"/>
    <row r="4118" customFormat="1" s="29"/>
    <row r="4119" customFormat="1" s="29"/>
    <row r="4120" customFormat="1" s="29"/>
    <row r="4121" customFormat="1" s="29"/>
    <row r="4122" customFormat="1" s="29"/>
    <row r="4123" customFormat="1" s="29"/>
    <row r="4124" customFormat="1" s="29"/>
    <row r="4125" customFormat="1" s="29"/>
    <row r="4126" customFormat="1" s="29"/>
    <row r="4127" customFormat="1" s="29"/>
    <row r="4128" customFormat="1" s="29"/>
    <row r="4129" customFormat="1" s="29"/>
    <row r="4130" customFormat="1" s="29"/>
    <row r="4131" customFormat="1" s="29"/>
    <row r="4132" customFormat="1" s="29"/>
    <row r="4133" customFormat="1" s="29"/>
    <row r="4134" customFormat="1" s="29"/>
    <row r="4135" customFormat="1" s="29"/>
    <row r="4136" customFormat="1" s="29"/>
    <row r="4137" customFormat="1" s="29"/>
    <row r="4138" customFormat="1" s="29"/>
    <row r="4139" customFormat="1" s="29"/>
    <row r="4140" customFormat="1" s="29"/>
    <row r="4141" customFormat="1" s="29"/>
    <row r="4142" customFormat="1" s="29"/>
    <row r="4143" customFormat="1" s="29"/>
    <row r="4144" customFormat="1" s="29"/>
    <row r="4145" customFormat="1" s="29"/>
    <row r="4146" customFormat="1" s="29"/>
    <row r="4147" customFormat="1" s="29"/>
    <row r="4148" customFormat="1" s="29"/>
    <row r="4149" customFormat="1" s="29"/>
    <row r="4150" customFormat="1" s="29"/>
    <row r="4151" customFormat="1" s="29"/>
    <row r="4152" customFormat="1" s="29"/>
    <row r="4153" customFormat="1" s="29"/>
    <row r="4154" customFormat="1" s="29"/>
    <row r="4155" customFormat="1" s="29"/>
    <row r="4156" customFormat="1" s="29"/>
    <row r="4157" customFormat="1" s="29"/>
    <row r="4158" customFormat="1" s="29"/>
    <row r="4159" customFormat="1" s="29"/>
    <row r="4160" customFormat="1" s="29"/>
    <row r="4161" customFormat="1" s="29"/>
    <row r="4162" customFormat="1" s="29"/>
    <row r="4163" customFormat="1" s="29"/>
    <row r="4164" customFormat="1" s="29"/>
    <row r="4165" customFormat="1" s="29"/>
    <row r="4166" customFormat="1" s="29"/>
    <row r="4167" customFormat="1" s="29"/>
    <row r="4168" customFormat="1" s="29"/>
    <row r="4169" customFormat="1" s="29"/>
    <row r="4170" customFormat="1" s="29"/>
    <row r="4171" customFormat="1" s="29"/>
    <row r="4172" customFormat="1" s="29"/>
    <row r="4173" customFormat="1" s="29"/>
    <row r="4174" customFormat="1" s="29"/>
    <row r="4175" customFormat="1" s="29"/>
    <row r="4176" customFormat="1" s="29"/>
    <row r="4177" customFormat="1" s="29"/>
    <row r="4178" customFormat="1" s="29"/>
    <row r="4179" customFormat="1" s="29"/>
    <row r="4180" customFormat="1" s="29"/>
    <row r="4181" customFormat="1" s="29"/>
    <row r="4182" customFormat="1" s="29"/>
    <row r="4183" customFormat="1" s="29"/>
    <row r="4184" customFormat="1" s="29"/>
    <row r="4185" customFormat="1" s="29"/>
    <row r="4186" customFormat="1" s="29"/>
    <row r="4187" customFormat="1" s="29"/>
    <row r="4188" customFormat="1" s="29"/>
    <row r="4189" customFormat="1" s="29"/>
    <row r="4190" customFormat="1" s="29"/>
    <row r="4191" customFormat="1" s="29"/>
    <row r="4192" customFormat="1" s="29"/>
    <row r="4193" customFormat="1" s="29"/>
    <row r="4194" customFormat="1" s="29"/>
    <row r="4195" customFormat="1" s="29"/>
    <row r="4196" customFormat="1" s="29"/>
    <row r="4197" customFormat="1" s="29"/>
    <row r="4198" customFormat="1" s="29"/>
    <row r="4199" customFormat="1" s="29"/>
    <row r="4200" customFormat="1" s="29"/>
    <row r="4201" customFormat="1" s="29"/>
    <row r="4202" customFormat="1" s="29"/>
    <row r="4203" customFormat="1" s="29"/>
    <row r="4204" customFormat="1" s="29"/>
    <row r="4205" customFormat="1" s="29"/>
    <row r="4206" customFormat="1" s="29"/>
    <row r="4207" customFormat="1" s="29"/>
    <row r="4208" customFormat="1" s="29"/>
    <row r="4209" customFormat="1" s="29"/>
    <row r="4210" customFormat="1" s="29"/>
    <row r="4211" customFormat="1" s="29"/>
    <row r="4212" customFormat="1" s="29"/>
    <row r="4213" customFormat="1" s="29"/>
    <row r="4214" customFormat="1" s="29"/>
    <row r="4215" customFormat="1" s="29"/>
    <row r="4216" customFormat="1" s="29"/>
    <row r="4217" customFormat="1" s="29"/>
    <row r="4218" customFormat="1" s="29"/>
    <row r="4219" customFormat="1" s="29"/>
    <row r="4220" customFormat="1" s="29"/>
    <row r="4221" customFormat="1" s="29"/>
    <row r="4222" customFormat="1" s="29"/>
    <row r="4223" customFormat="1" s="29"/>
    <row r="4224" customFormat="1" s="29"/>
    <row r="4225" customFormat="1" s="29"/>
    <row r="4226" customFormat="1" s="29"/>
    <row r="4227" customFormat="1" s="29"/>
    <row r="4228" customFormat="1" s="29"/>
    <row r="4229" customFormat="1" s="29"/>
    <row r="4230" customFormat="1" s="29"/>
    <row r="4231" customFormat="1" s="29"/>
    <row r="4232" customFormat="1" s="29"/>
    <row r="4233" customFormat="1" s="29"/>
    <row r="4234" customFormat="1" s="29"/>
    <row r="4235" customFormat="1" s="29"/>
    <row r="4236" customFormat="1" s="29"/>
    <row r="4237" customFormat="1" s="29"/>
    <row r="4238" customFormat="1" s="29"/>
    <row r="4239" customFormat="1" s="29"/>
    <row r="4240" customFormat="1" s="29"/>
    <row r="4241" customFormat="1" s="29"/>
    <row r="4242" customFormat="1" s="29"/>
    <row r="4243" customFormat="1" s="29"/>
    <row r="4244" customFormat="1" s="29"/>
    <row r="4245" customFormat="1" s="29"/>
    <row r="4246" customFormat="1" s="29"/>
    <row r="4247" customFormat="1" s="29"/>
    <row r="4248" customFormat="1" s="29"/>
    <row r="4249" customFormat="1" s="29"/>
    <row r="4250" customFormat="1" s="29"/>
    <row r="4251" customFormat="1" s="29"/>
    <row r="4252" customFormat="1" s="29"/>
    <row r="4253" customFormat="1" s="29"/>
    <row r="4254" customFormat="1" s="29"/>
    <row r="4255" customFormat="1" s="29"/>
    <row r="4256" customFormat="1" s="29"/>
    <row r="4257" customFormat="1" s="29"/>
    <row r="4258" customFormat="1" s="29"/>
    <row r="4259" customFormat="1" s="29"/>
    <row r="4260" customFormat="1" s="29"/>
    <row r="4261" customFormat="1" s="29"/>
    <row r="4262" customFormat="1" s="29"/>
    <row r="4263" customFormat="1" s="29"/>
    <row r="4264" customFormat="1" s="29"/>
    <row r="4265" customFormat="1" s="29"/>
    <row r="4266" customFormat="1" s="29"/>
    <row r="4267" customFormat="1" s="29"/>
    <row r="4268" customFormat="1" s="29"/>
    <row r="4269" customFormat="1" s="29"/>
    <row r="4270" customFormat="1" s="29"/>
    <row r="4271" customFormat="1" s="29"/>
    <row r="4272" customFormat="1" s="29"/>
    <row r="4273" customFormat="1" s="29"/>
    <row r="4274" customFormat="1" s="29"/>
    <row r="4275" customFormat="1" s="29"/>
    <row r="4276" customFormat="1" s="29"/>
    <row r="4277" customFormat="1" s="29"/>
    <row r="4278" customFormat="1" s="29"/>
    <row r="4279" customFormat="1" s="29"/>
    <row r="4280" customFormat="1" s="29"/>
    <row r="4281" customFormat="1" s="29"/>
    <row r="4282" customFormat="1" s="29"/>
    <row r="4283" customFormat="1" s="29"/>
    <row r="4284" customFormat="1" s="29"/>
    <row r="4285" customFormat="1" s="29"/>
    <row r="4286" customFormat="1" s="29"/>
    <row r="4287" customFormat="1" s="29"/>
    <row r="4288" customFormat="1" s="29"/>
    <row r="4289" customFormat="1" s="29"/>
    <row r="4290" customFormat="1" s="29"/>
    <row r="4291" customFormat="1" s="29"/>
    <row r="4292" customFormat="1" s="29"/>
    <row r="4293" customFormat="1" s="29"/>
    <row r="4294" customFormat="1" s="29"/>
    <row r="4295" customFormat="1" s="29"/>
    <row r="4296" customFormat="1" s="29"/>
    <row r="4297" customFormat="1" s="29"/>
    <row r="4298" customFormat="1" s="29"/>
    <row r="4299" customFormat="1" s="29"/>
    <row r="4300" customFormat="1" s="29"/>
    <row r="4301" customFormat="1" s="29"/>
    <row r="4302" customFormat="1" s="29"/>
    <row r="4303" customFormat="1" s="29"/>
    <row r="4304" customFormat="1" s="29"/>
    <row r="4305" customFormat="1" s="29"/>
    <row r="4306" customFormat="1" s="29"/>
    <row r="4307" customFormat="1" s="29"/>
    <row r="4308" customFormat="1" s="29"/>
    <row r="4309" customFormat="1" s="29"/>
    <row r="4310" customFormat="1" s="29"/>
    <row r="4311" customFormat="1" s="29"/>
    <row r="4312" customFormat="1" s="29"/>
    <row r="4313" customFormat="1" s="29"/>
    <row r="4314" customFormat="1" s="29"/>
    <row r="4315" customFormat="1" s="29"/>
    <row r="4316" customFormat="1" s="29"/>
    <row r="4317" customFormat="1" s="29"/>
    <row r="4318" customFormat="1" s="29"/>
    <row r="4319" customFormat="1" s="29"/>
    <row r="4320" customFormat="1" s="29"/>
    <row r="4321" customFormat="1" s="29"/>
    <row r="4322" customFormat="1" s="29"/>
    <row r="4323" customFormat="1" s="29"/>
    <row r="4324" customFormat="1" s="29"/>
    <row r="4325" customFormat="1" s="29"/>
    <row r="4326" customFormat="1" s="29"/>
    <row r="4327" customFormat="1" s="29"/>
    <row r="4328" customFormat="1" s="29"/>
    <row r="4329" customFormat="1" s="29"/>
    <row r="4330" customFormat="1" s="29"/>
    <row r="4331" customFormat="1" s="29"/>
    <row r="4332" customFormat="1" s="29"/>
    <row r="4333" customFormat="1" s="29"/>
    <row r="4334" customFormat="1" s="29"/>
    <row r="4335" customFormat="1" s="29"/>
    <row r="4336" customFormat="1" s="29"/>
    <row r="4337" customFormat="1" s="29"/>
    <row r="4338" customFormat="1" s="29"/>
    <row r="4339" customFormat="1" s="29"/>
    <row r="4340" customFormat="1" s="29"/>
    <row r="4341" customFormat="1" s="29"/>
    <row r="4342" customFormat="1" s="29"/>
    <row r="4343" customFormat="1" s="29"/>
    <row r="4344" customFormat="1" s="29"/>
    <row r="4345" customFormat="1" s="29"/>
    <row r="4346" customFormat="1" s="29"/>
    <row r="4347" customFormat="1" s="29"/>
    <row r="4348" customFormat="1" s="29"/>
    <row r="4349" customFormat="1" s="29"/>
    <row r="4350" customFormat="1" s="29"/>
    <row r="4351" customFormat="1" s="29"/>
    <row r="4352" customFormat="1" s="29"/>
    <row r="4353" customFormat="1" s="29"/>
    <row r="4354" customFormat="1" s="29"/>
    <row r="4355" customFormat="1" s="29"/>
    <row r="4356" customFormat="1" s="29"/>
    <row r="4357" customFormat="1" s="29"/>
    <row r="4358" customFormat="1" s="29"/>
    <row r="4359" customFormat="1" s="29"/>
    <row r="4360" customFormat="1" s="29"/>
    <row r="4361" customFormat="1" s="29"/>
    <row r="4362" customFormat="1" s="29"/>
    <row r="4363" customFormat="1" s="29"/>
    <row r="4364" customFormat="1" s="29"/>
    <row r="4365" customFormat="1" s="29"/>
    <row r="4366" customFormat="1" s="29"/>
    <row r="4367" customFormat="1" s="29"/>
    <row r="4368" customFormat="1" s="29"/>
    <row r="4369" customFormat="1" s="29"/>
    <row r="4370" customFormat="1" s="29"/>
    <row r="4371" customFormat="1" s="29"/>
    <row r="4372" customFormat="1" s="29"/>
    <row r="4373" customFormat="1" s="29"/>
    <row r="4374" customFormat="1" s="29"/>
    <row r="4375" customFormat="1" s="29"/>
    <row r="4376" customFormat="1" s="29"/>
    <row r="4377" customFormat="1" s="29"/>
    <row r="4378" customFormat="1" s="29"/>
    <row r="4379" customFormat="1" s="29"/>
    <row r="4380" customFormat="1" s="29"/>
    <row r="4381" customFormat="1" s="29"/>
    <row r="4382" customFormat="1" s="29"/>
    <row r="4383" customFormat="1" s="29"/>
    <row r="4384" customFormat="1" s="29"/>
    <row r="4385" customFormat="1" s="29"/>
    <row r="4386" customFormat="1" s="29"/>
    <row r="4387" customFormat="1" s="29"/>
    <row r="4388" customFormat="1" s="29"/>
    <row r="4389" customFormat="1" s="29"/>
    <row r="4390" customFormat="1" s="29"/>
    <row r="4391" customFormat="1" s="29"/>
    <row r="4392" customFormat="1" s="29"/>
    <row r="4393" customFormat="1" s="29"/>
    <row r="4394" customFormat="1" s="29"/>
    <row r="4395" customFormat="1" s="29"/>
    <row r="4396" customFormat="1" s="29"/>
    <row r="4397" customFormat="1" s="29"/>
    <row r="4398" customFormat="1" s="29"/>
    <row r="4399" customFormat="1" s="29"/>
    <row r="4400" customFormat="1" s="29"/>
    <row r="4401" customFormat="1" s="29"/>
    <row r="4402" customFormat="1" s="29"/>
    <row r="4403" customFormat="1" s="29"/>
    <row r="4404" customFormat="1" s="29"/>
    <row r="4405" customFormat="1" s="29"/>
    <row r="4406" customFormat="1" s="29"/>
    <row r="4407" customFormat="1" s="29"/>
    <row r="4408" customFormat="1" s="29"/>
    <row r="4409" customFormat="1" s="29"/>
    <row r="4410" customFormat="1" s="29"/>
    <row r="4411" customFormat="1" s="29"/>
    <row r="4412" customFormat="1" s="29"/>
    <row r="4413" customFormat="1" s="29"/>
    <row r="4414" customFormat="1" s="29"/>
    <row r="4415" customFormat="1" s="29"/>
    <row r="4416" customFormat="1" s="29"/>
    <row r="4417" customFormat="1" s="29"/>
    <row r="4418" customFormat="1" s="29"/>
    <row r="4419" customFormat="1" s="29"/>
    <row r="4420" customFormat="1" s="29"/>
    <row r="4421" customFormat="1" s="29"/>
    <row r="4422" customFormat="1" s="29"/>
    <row r="4423" customFormat="1" s="29"/>
    <row r="4424" customFormat="1" s="29"/>
    <row r="4425" customFormat="1" s="29"/>
    <row r="4426" customFormat="1" s="29"/>
    <row r="4427" customFormat="1" s="29"/>
    <row r="4428" customFormat="1" s="29"/>
    <row r="4429" customFormat="1" s="29"/>
    <row r="4430" customFormat="1" s="29"/>
    <row r="4431" customFormat="1" s="29"/>
    <row r="4432" customFormat="1" s="29"/>
    <row r="4433" customFormat="1" s="29"/>
    <row r="4434" customFormat="1" s="29"/>
    <row r="4435" customFormat="1" s="29"/>
    <row r="4436" customFormat="1" s="29"/>
    <row r="4437" customFormat="1" s="29"/>
    <row r="4438" customFormat="1" s="29"/>
    <row r="4439" customFormat="1" s="29"/>
    <row r="4440" customFormat="1" s="29"/>
    <row r="4441" customFormat="1" s="29"/>
    <row r="4442" customFormat="1" s="29"/>
    <row r="4443" customFormat="1" s="29"/>
    <row r="4444" customFormat="1" s="29"/>
    <row r="4445" customFormat="1" s="29"/>
    <row r="4446" customFormat="1" s="29"/>
    <row r="4447" customFormat="1" s="29"/>
    <row r="4448" customFormat="1" s="29"/>
    <row r="4449" customFormat="1" s="29"/>
    <row r="4450" customFormat="1" s="29"/>
    <row r="4451" customFormat="1" s="29"/>
    <row r="4452" customFormat="1" s="29"/>
    <row r="4453" customFormat="1" s="29"/>
    <row r="4454" customFormat="1" s="29"/>
    <row r="4455" customFormat="1" s="29"/>
    <row r="4456" customFormat="1" s="29"/>
    <row r="4457" customFormat="1" s="29"/>
    <row r="4458" customFormat="1" s="29"/>
    <row r="4459" customFormat="1" s="29"/>
    <row r="4460" customFormat="1" s="29"/>
    <row r="4461" customFormat="1" s="29"/>
    <row r="4462" customFormat="1" s="29"/>
    <row r="4463" customFormat="1" s="29"/>
    <row r="4464" customFormat="1" s="29"/>
    <row r="4465" customFormat="1" s="29"/>
    <row r="4466" customFormat="1" s="29"/>
    <row r="4467" customFormat="1" s="29"/>
    <row r="4468" customFormat="1" s="29"/>
    <row r="4469" customFormat="1" s="29"/>
    <row r="4470" customFormat="1" s="29"/>
    <row r="4471" customFormat="1" s="29"/>
    <row r="4472" customFormat="1" s="29"/>
    <row r="4473" customFormat="1" s="29"/>
    <row r="4474" customFormat="1" s="29"/>
    <row r="4475" customFormat="1" s="29"/>
    <row r="4476" customFormat="1" s="29"/>
    <row r="4477" customFormat="1" s="29"/>
    <row r="4478" customFormat="1" s="29"/>
    <row r="4479" customFormat="1" s="29"/>
    <row r="4480" customFormat="1" s="29"/>
    <row r="4481" customFormat="1" s="29"/>
    <row r="4482" customFormat="1" s="29"/>
    <row r="4483" customFormat="1" s="29"/>
    <row r="4484" customFormat="1" s="29"/>
    <row r="4485" customFormat="1" s="29"/>
    <row r="4486" customFormat="1" s="29"/>
    <row r="4487" customFormat="1" s="29"/>
    <row r="4488" customFormat="1" s="29"/>
    <row r="4489" customFormat="1" s="29"/>
    <row r="4490" customFormat="1" s="29"/>
    <row r="4491" customFormat="1" s="29"/>
    <row r="4492" customFormat="1" s="29"/>
    <row r="4493" customFormat="1" s="29"/>
    <row r="4494" customFormat="1" s="29"/>
    <row r="4495" customFormat="1" s="29"/>
    <row r="4496" customFormat="1" s="29"/>
    <row r="4497" customFormat="1" s="29"/>
    <row r="4498" customFormat="1" s="29"/>
    <row r="4499" customFormat="1" s="29"/>
    <row r="4500" customFormat="1" s="29"/>
    <row r="4501" customFormat="1" s="29"/>
    <row r="4502" customFormat="1" s="29"/>
    <row r="4503" customFormat="1" s="29"/>
    <row r="4504" customFormat="1" s="29"/>
    <row r="4505" customFormat="1" s="29"/>
    <row r="4506" customFormat="1" s="29"/>
    <row r="4507" customFormat="1" s="29"/>
    <row r="4508" customFormat="1" s="29"/>
    <row r="4509" customFormat="1" s="29"/>
    <row r="4510" customFormat="1" s="29"/>
    <row r="4511" customFormat="1" s="29"/>
    <row r="4512" customFormat="1" s="29"/>
    <row r="4513" customFormat="1" s="29"/>
    <row r="4514" customFormat="1" s="29"/>
    <row r="4515" customFormat="1" s="29"/>
    <row r="4516" customFormat="1" s="29"/>
    <row r="4517" customFormat="1" s="29"/>
    <row r="4518" customFormat="1" s="29"/>
    <row r="4519" customFormat="1" s="29"/>
    <row r="4520" customFormat="1" s="29"/>
    <row r="4521" customFormat="1" s="29"/>
    <row r="4522" customFormat="1" s="29"/>
    <row r="4523" customFormat="1" s="29"/>
    <row r="4524" customFormat="1" s="29"/>
    <row r="4525" customFormat="1" s="29"/>
    <row r="4526" customFormat="1" s="29"/>
    <row r="4527" customFormat="1" s="29"/>
    <row r="4528" customFormat="1" s="29"/>
    <row r="4529" customFormat="1" s="29"/>
    <row r="4530" customFormat="1" s="29"/>
    <row r="4531" customFormat="1" s="29"/>
    <row r="4532" customFormat="1" s="29"/>
    <row r="4533" customFormat="1" s="29"/>
    <row r="4534" customFormat="1" s="29"/>
    <row r="4535" customFormat="1" s="29"/>
    <row r="4536" customFormat="1" s="29"/>
    <row r="4537" customFormat="1" s="29"/>
    <row r="4538" customFormat="1" s="29"/>
    <row r="4539" customFormat="1" s="29"/>
    <row r="4540" customFormat="1" s="29"/>
    <row r="4541" customFormat="1" s="29"/>
    <row r="4542" customFormat="1" s="29"/>
    <row r="4543" customFormat="1" s="29"/>
    <row r="4544" customFormat="1" s="29"/>
    <row r="4545" customFormat="1" s="29"/>
    <row r="4546" customFormat="1" s="29"/>
    <row r="4547" customFormat="1" s="29"/>
    <row r="4548" customFormat="1" s="29"/>
    <row r="4549" customFormat="1" s="29"/>
    <row r="4550" customFormat="1" s="29"/>
    <row r="4551" customFormat="1" s="29"/>
    <row r="4552" customFormat="1" s="29"/>
    <row r="4553" customFormat="1" s="29"/>
    <row r="4554" customFormat="1" s="29"/>
    <row r="4555" customFormat="1" s="29"/>
    <row r="4556" customFormat="1" s="29"/>
    <row r="4557" customFormat="1" s="29"/>
    <row r="4558" customFormat="1" s="29"/>
    <row r="4559" customFormat="1" s="29"/>
    <row r="4560" customFormat="1" s="29"/>
    <row r="4561" customFormat="1" s="29"/>
    <row r="4562" customFormat="1" s="29"/>
    <row r="4563" customFormat="1" s="29"/>
    <row r="4564" customFormat="1" s="29"/>
    <row r="4565" customFormat="1" s="29"/>
    <row r="4566" customFormat="1" s="29"/>
    <row r="4567" customFormat="1" s="29"/>
    <row r="4568" customFormat="1" s="29"/>
    <row r="4569" customFormat="1" s="29"/>
    <row r="4570" customFormat="1" s="29"/>
    <row r="4571" customFormat="1" s="29"/>
    <row r="4572" customFormat="1" s="29"/>
    <row r="4573" customFormat="1" s="29"/>
    <row r="4574" customFormat="1" s="29"/>
    <row r="4575" customFormat="1" s="29"/>
    <row r="4576" customFormat="1" s="29"/>
    <row r="4577" customFormat="1" s="29"/>
    <row r="4578" customFormat="1" s="29"/>
    <row r="4579" customFormat="1" s="29"/>
    <row r="4580" customFormat="1" s="29"/>
    <row r="4581" customFormat="1" s="29"/>
    <row r="4582" customFormat="1" s="29"/>
    <row r="4583" customFormat="1" s="29"/>
    <row r="4584" customFormat="1" s="29"/>
    <row r="4585" customFormat="1" s="29"/>
    <row r="4586" customFormat="1" s="29"/>
    <row r="4587" customFormat="1" s="29"/>
    <row r="4588" customFormat="1" s="29"/>
    <row r="4589" customFormat="1" s="29"/>
    <row r="4590" customFormat="1" s="29"/>
    <row r="4591" customFormat="1" s="29"/>
    <row r="4592" customFormat="1" s="29"/>
    <row r="4593" customFormat="1" s="29"/>
    <row r="4594" customFormat="1" s="29"/>
    <row r="4595" customFormat="1" s="29"/>
    <row r="4596" customFormat="1" s="29"/>
    <row r="4597" customFormat="1" s="29"/>
    <row r="4598" customFormat="1" s="29"/>
    <row r="4599" customFormat="1" s="29"/>
    <row r="4600" customFormat="1" s="29"/>
    <row r="4601" customFormat="1" s="29"/>
    <row r="4602" customFormat="1" s="29"/>
    <row r="4603" customFormat="1" s="29"/>
    <row r="4604" customFormat="1" s="29"/>
    <row r="4605" customFormat="1" s="29"/>
    <row r="4606" customFormat="1" s="29"/>
    <row r="4607" customFormat="1" s="29"/>
    <row r="4608" customFormat="1" s="29"/>
    <row r="4609" customFormat="1" s="29"/>
    <row r="4610" customFormat="1" s="29"/>
    <row r="4611" customFormat="1" s="29"/>
    <row r="4612" customFormat="1" s="29"/>
    <row r="4613" customFormat="1" s="29"/>
    <row r="4614" customFormat="1" s="29"/>
    <row r="4615" customFormat="1" s="29"/>
    <row r="4616" customFormat="1" s="29"/>
    <row r="4617" customFormat="1" s="29"/>
    <row r="4618" customFormat="1" s="29"/>
    <row r="4619" customFormat="1" s="29"/>
    <row r="4620" customFormat="1" s="29"/>
    <row r="4621" customFormat="1" s="29"/>
    <row r="4622" customFormat="1" s="29"/>
    <row r="4623" customFormat="1" s="29"/>
    <row r="4624" customFormat="1" s="29"/>
    <row r="4625" customFormat="1" s="29"/>
    <row r="4626" customFormat="1" s="29"/>
    <row r="4627" customFormat="1" s="29"/>
    <row r="4628" customFormat="1" s="29"/>
    <row r="4629" customFormat="1" s="29"/>
    <row r="4630" customFormat="1" s="29"/>
    <row r="4631" customFormat="1" s="29"/>
    <row r="4632" customFormat="1" s="29"/>
    <row r="4633" customFormat="1" s="29"/>
    <row r="4634" customFormat="1" s="29"/>
    <row r="4635" customFormat="1" s="29"/>
    <row r="4636" customFormat="1" s="29"/>
    <row r="4637" customFormat="1" s="29"/>
    <row r="4638" customFormat="1" s="29"/>
    <row r="4639" customFormat="1" s="29"/>
    <row r="4640" customFormat="1" s="29"/>
    <row r="4641" customFormat="1" s="29"/>
    <row r="4642" customFormat="1" s="29"/>
    <row r="4643" customFormat="1" s="29"/>
    <row r="4644" customFormat="1" s="29"/>
    <row r="4645" customFormat="1" s="29"/>
    <row r="4646" customFormat="1" s="29"/>
    <row r="4647" customFormat="1" s="29"/>
    <row r="4648" customFormat="1" s="29"/>
    <row r="4649" customFormat="1" s="29"/>
    <row r="4650" customFormat="1" s="29"/>
    <row r="4651" customFormat="1" s="29"/>
    <row r="4652" customFormat="1" s="29"/>
    <row r="4653" customFormat="1" s="29"/>
    <row r="4654" customFormat="1" s="29"/>
    <row r="4655" customFormat="1" s="29"/>
    <row r="4656" customFormat="1" s="29"/>
    <row r="4657" customFormat="1" s="29"/>
    <row r="4658" customFormat="1" s="29"/>
    <row r="4659" customFormat="1" s="29"/>
    <row r="4660" customFormat="1" s="29"/>
    <row r="4661" customFormat="1" s="29"/>
    <row r="4662" customFormat="1" s="29"/>
    <row r="4663" customFormat="1" s="29"/>
    <row r="4664" customFormat="1" s="29"/>
    <row r="4665" customFormat="1" s="29"/>
    <row r="4666" customFormat="1" s="29"/>
    <row r="4667" customFormat="1" s="29"/>
    <row r="4668" customFormat="1" s="29"/>
    <row r="4669" customFormat="1" s="29"/>
    <row r="4670" customFormat="1" s="29"/>
    <row r="4671" customFormat="1" s="29"/>
    <row r="4672" customFormat="1" s="29"/>
    <row r="4673" customFormat="1" s="29"/>
    <row r="4674" customFormat="1" s="29"/>
    <row r="4675" customFormat="1" s="29"/>
    <row r="4676" customFormat="1" s="29"/>
    <row r="4677" customFormat="1" s="29"/>
    <row r="4678" customFormat="1" s="29"/>
    <row r="4679" customFormat="1" s="29"/>
    <row r="4680" customFormat="1" s="29"/>
    <row r="4681" customFormat="1" s="29"/>
    <row r="4682" customFormat="1" s="29"/>
    <row r="4683" customFormat="1" s="29"/>
    <row r="4684" customFormat="1" s="29"/>
    <row r="4685" customFormat="1" s="29"/>
    <row r="4686" customFormat="1" s="29"/>
    <row r="4687" customFormat="1" s="29"/>
    <row r="4688" customFormat="1" s="29"/>
    <row r="4689" customFormat="1" s="29"/>
    <row r="4690" customFormat="1" s="29"/>
    <row r="4691" customFormat="1" s="29"/>
    <row r="4692" customFormat="1" s="29"/>
    <row r="4693" customFormat="1" s="29"/>
    <row r="4694" customFormat="1" s="29"/>
    <row r="4695" customFormat="1" s="29"/>
    <row r="4696" customFormat="1" s="29"/>
    <row r="4697" customFormat="1" s="29"/>
    <row r="4698" customFormat="1" s="29"/>
    <row r="4699" customFormat="1" s="29"/>
    <row r="4700" customFormat="1" s="29"/>
    <row r="4701" customFormat="1" s="29"/>
    <row r="4702" customFormat="1" s="29"/>
    <row r="4703" customFormat="1" s="29"/>
    <row r="4704" customFormat="1" s="29"/>
    <row r="4705" customFormat="1" s="29"/>
    <row r="4706" customFormat="1" s="29"/>
    <row r="4707" customFormat="1" s="29"/>
    <row r="4708" customFormat="1" s="29"/>
    <row r="4709" customFormat="1" s="29"/>
    <row r="4710" customFormat="1" s="29"/>
    <row r="4711" customFormat="1" s="29"/>
    <row r="4712" customFormat="1" s="29"/>
    <row r="4713" customFormat="1" s="29"/>
    <row r="4714" customFormat="1" s="29"/>
    <row r="4715" customFormat="1" s="29"/>
    <row r="4716" customFormat="1" s="29"/>
    <row r="4717" customFormat="1" s="29"/>
    <row r="4718" customFormat="1" s="29"/>
    <row r="4719" customFormat="1" s="29"/>
    <row r="4720" customFormat="1" s="29"/>
    <row r="4721" customFormat="1" s="29"/>
    <row r="4722" customFormat="1" s="29"/>
    <row r="4723" customFormat="1" s="29"/>
    <row r="4724" customFormat="1" s="29"/>
    <row r="4725" customFormat="1" s="29"/>
    <row r="4726" customFormat="1" s="29"/>
    <row r="4727" customFormat="1" s="29"/>
    <row r="4728" customFormat="1" s="29"/>
    <row r="4729" customFormat="1" s="29"/>
    <row r="4730" customFormat="1" s="29"/>
    <row r="4731" customFormat="1" s="29"/>
    <row r="4732" customFormat="1" s="29"/>
    <row r="4733" customFormat="1" s="29"/>
    <row r="4734" customFormat="1" s="29"/>
    <row r="4735" customFormat="1" s="29"/>
    <row r="4736" customFormat="1" s="29"/>
    <row r="4737" customFormat="1" s="29"/>
    <row r="4738" customFormat="1" s="29"/>
    <row r="4739" customFormat="1" s="29"/>
    <row r="4740" customFormat="1" s="29"/>
    <row r="4741" customFormat="1" s="29"/>
    <row r="4742" customFormat="1" s="29"/>
    <row r="4743" customFormat="1" s="29"/>
    <row r="4744" customFormat="1" s="29"/>
    <row r="4745" customFormat="1" s="29"/>
    <row r="4746" customFormat="1" s="29"/>
    <row r="4747" customFormat="1" s="29"/>
    <row r="4748" customFormat="1" s="29"/>
    <row r="4749" customFormat="1" s="29"/>
    <row r="4750" customFormat="1" s="29"/>
    <row r="4751" customFormat="1" s="29"/>
    <row r="4752" customFormat="1" s="29"/>
    <row r="4753" customFormat="1" s="29"/>
    <row r="4754" customFormat="1" s="29"/>
    <row r="4755" customFormat="1" s="29"/>
    <row r="4756" customFormat="1" s="29"/>
    <row r="4757" customFormat="1" s="29"/>
    <row r="4758" customFormat="1" s="29"/>
    <row r="4759" customFormat="1" s="29"/>
    <row r="4760" customFormat="1" s="29"/>
    <row r="4761" customFormat="1" s="29"/>
    <row r="4762" customFormat="1" s="29"/>
    <row r="4763" customFormat="1" s="29"/>
    <row r="4764" customFormat="1" s="29"/>
    <row r="4765" customFormat="1" s="29"/>
    <row r="4766" customFormat="1" s="29"/>
    <row r="4767" customFormat="1" s="29"/>
    <row r="4768" customFormat="1" s="29"/>
    <row r="4769" customFormat="1" s="29"/>
    <row r="4770" customFormat="1" s="29"/>
    <row r="4771" customFormat="1" s="29"/>
    <row r="4772" customFormat="1" s="29"/>
    <row r="4773" customFormat="1" s="29"/>
    <row r="4774" customFormat="1" s="29"/>
    <row r="4775" customFormat="1" s="29"/>
    <row r="4776" customFormat="1" s="29"/>
    <row r="4777" customFormat="1" s="29"/>
    <row r="4778" customFormat="1" s="29"/>
    <row r="4779" customFormat="1" s="29"/>
    <row r="4780" customFormat="1" s="29"/>
    <row r="4781" customFormat="1" s="29"/>
    <row r="4782" customFormat="1" s="29"/>
    <row r="4783" customFormat="1" s="29"/>
    <row r="4784" customFormat="1" s="29"/>
    <row r="4785" customFormat="1" s="29"/>
    <row r="4786" customFormat="1" s="29"/>
    <row r="4787" customFormat="1" s="29"/>
    <row r="4788" customFormat="1" s="29"/>
    <row r="4789" customFormat="1" s="29"/>
    <row r="4790" customFormat="1" s="29"/>
    <row r="4791" customFormat="1" s="29"/>
    <row r="4792" customFormat="1" s="29"/>
    <row r="4793" customFormat="1" s="29"/>
    <row r="4794" customFormat="1" s="29"/>
    <row r="4795" customFormat="1" s="29"/>
    <row r="4796" customFormat="1" s="29"/>
    <row r="4797" customFormat="1" s="29"/>
    <row r="4798" customFormat="1" s="29"/>
    <row r="4799" customFormat="1" s="29"/>
    <row r="4800" customFormat="1" s="29"/>
    <row r="4801" customFormat="1" s="29"/>
    <row r="4802" customFormat="1" s="29"/>
    <row r="4803" customFormat="1" s="29"/>
    <row r="4804" customFormat="1" s="29"/>
    <row r="4805" customFormat="1" s="29"/>
    <row r="4806" customFormat="1" s="29"/>
    <row r="4807" customFormat="1" s="29"/>
    <row r="4808" customFormat="1" s="29"/>
    <row r="4809" customFormat="1" s="29"/>
    <row r="4810" customFormat="1" s="29"/>
    <row r="4811" customFormat="1" s="29"/>
    <row r="4812" customFormat="1" s="29"/>
    <row r="4813" customFormat="1" s="29"/>
    <row r="4814" customFormat="1" s="29"/>
    <row r="4815" customFormat="1" s="29"/>
    <row r="4816" customFormat="1" s="29"/>
    <row r="4817" customFormat="1" s="29"/>
    <row r="4818" customFormat="1" s="29"/>
    <row r="4819" customFormat="1" s="29"/>
    <row r="4820" customFormat="1" s="29"/>
    <row r="4821" customFormat="1" s="29"/>
    <row r="4822" customFormat="1" s="29"/>
    <row r="4823" customFormat="1" s="29"/>
    <row r="4824" customFormat="1" s="29"/>
    <row r="4825" customFormat="1" s="29"/>
    <row r="4826" customFormat="1" s="29"/>
    <row r="4827" customFormat="1" s="29"/>
    <row r="4828" customFormat="1" s="29"/>
    <row r="4829" customFormat="1" s="29"/>
    <row r="4830" customFormat="1" s="29"/>
    <row r="4831" customFormat="1" s="29"/>
    <row r="4832" customFormat="1" s="29"/>
    <row r="4833" customFormat="1" s="29"/>
    <row r="4834" customFormat="1" s="29"/>
    <row r="4835" customFormat="1" s="29"/>
    <row r="4836" customFormat="1" s="29"/>
    <row r="4837" customFormat="1" s="29"/>
    <row r="4838" customFormat="1" s="29"/>
    <row r="4839" customFormat="1" s="29"/>
    <row r="4840" customFormat="1" s="29"/>
    <row r="4841" customFormat="1" s="29"/>
    <row r="4842" customFormat="1" s="29"/>
    <row r="4843" customFormat="1" s="29"/>
    <row r="4844" customFormat="1" s="29"/>
    <row r="4845" customFormat="1" s="29"/>
    <row r="4846" customFormat="1" s="29"/>
    <row r="4847" customFormat="1" s="29"/>
    <row r="4848" customFormat="1" s="29"/>
    <row r="4849" customFormat="1" s="29"/>
    <row r="4850" customFormat="1" s="29"/>
    <row r="4851" customFormat="1" s="29"/>
    <row r="4852" customFormat="1" s="29"/>
    <row r="4853" customFormat="1" s="29"/>
    <row r="4854" customFormat="1" s="29"/>
    <row r="4855" customFormat="1" s="29"/>
    <row r="4856" customFormat="1" s="29"/>
    <row r="4857" customFormat="1" s="29"/>
    <row r="4858" customFormat="1" s="29"/>
    <row r="4859" customFormat="1" s="29"/>
    <row r="4860" customFormat="1" s="29"/>
    <row r="4861" customFormat="1" s="29"/>
    <row r="4862" customFormat="1" s="29"/>
    <row r="4863" customFormat="1" s="29"/>
    <row r="4864" customFormat="1" s="29"/>
    <row r="4865" customFormat="1" s="29"/>
    <row r="4866" customFormat="1" s="29"/>
    <row r="4867" customFormat="1" s="29"/>
    <row r="4868" customFormat="1" s="29"/>
    <row r="4869" customFormat="1" s="29"/>
    <row r="4870" customFormat="1" s="29"/>
    <row r="4871" customFormat="1" s="29"/>
    <row r="4872" customFormat="1" s="29"/>
    <row r="4873" customFormat="1" s="29"/>
    <row r="4874" customFormat="1" s="29"/>
    <row r="4875" customFormat="1" s="29"/>
    <row r="4876" customFormat="1" s="29"/>
    <row r="4877" customFormat="1" s="29"/>
    <row r="4878" customFormat="1" s="29"/>
    <row r="4879" customFormat="1" s="29"/>
    <row r="4880" customFormat="1" s="29"/>
    <row r="4881" customFormat="1" s="29"/>
    <row r="4882" customFormat="1" s="29"/>
    <row r="4883" customFormat="1" s="29"/>
    <row r="4884" customFormat="1" s="29"/>
    <row r="4885" customFormat="1" s="29"/>
    <row r="4886" customFormat="1" s="29"/>
    <row r="4887" customFormat="1" s="29"/>
    <row r="4888" customFormat="1" s="29"/>
    <row r="4889" customFormat="1" s="29"/>
    <row r="4890" customFormat="1" s="29"/>
    <row r="4891" customFormat="1" s="29"/>
    <row r="4892" customFormat="1" s="29"/>
    <row r="4893" customFormat="1" s="29"/>
    <row r="4894" customFormat="1" s="29"/>
    <row r="4895" customFormat="1" s="29"/>
    <row r="4896" customFormat="1" s="29"/>
    <row r="4897" customFormat="1" s="29"/>
    <row r="4898" customFormat="1" s="29"/>
    <row r="4899" customFormat="1" s="29"/>
    <row r="4900" customFormat="1" s="29"/>
    <row r="4901" customFormat="1" s="29"/>
    <row r="4902" customFormat="1" s="29"/>
    <row r="4903" customFormat="1" s="29"/>
    <row r="4904" customFormat="1" s="29"/>
    <row r="4905" customFormat="1" s="29"/>
    <row r="4906" customFormat="1" s="29"/>
    <row r="4907" customFormat="1" s="29"/>
    <row r="4908" customFormat="1" s="29"/>
    <row r="4909" customFormat="1" s="29"/>
    <row r="4910" customFormat="1" s="29"/>
    <row r="4911" customFormat="1" s="29"/>
    <row r="4912" customFormat="1" s="29"/>
    <row r="4913" customFormat="1" s="29"/>
    <row r="4914" customFormat="1" s="29"/>
    <row r="4915" customFormat="1" s="29"/>
    <row r="4916" customFormat="1" s="29"/>
    <row r="4917" customFormat="1" s="29"/>
    <row r="4918" customFormat="1" s="29"/>
    <row r="4919" customFormat="1" s="29"/>
    <row r="4920" customFormat="1" s="29"/>
    <row r="4921" customFormat="1" s="29"/>
    <row r="4922" customFormat="1" s="29"/>
    <row r="4923" customFormat="1" s="29"/>
    <row r="4924" customFormat="1" s="29"/>
    <row r="4925" customFormat="1" s="29"/>
    <row r="4926" customFormat="1" s="29"/>
    <row r="4927" customFormat="1" s="29"/>
    <row r="4928" customFormat="1" s="29"/>
    <row r="4929" customFormat="1" s="29"/>
    <row r="4930" customFormat="1" s="29"/>
    <row r="4931" customFormat="1" s="29"/>
    <row r="4932" customFormat="1" s="29"/>
    <row r="4933" customFormat="1" s="29"/>
    <row r="4934" customFormat="1" s="29"/>
    <row r="4935" customFormat="1" s="29"/>
    <row r="4936" customFormat="1" s="29"/>
    <row r="4937" customFormat="1" s="29"/>
    <row r="4938" customFormat="1" s="29"/>
    <row r="4939" customFormat="1" s="29"/>
    <row r="4940" customFormat="1" s="29"/>
    <row r="4941" customFormat="1" s="29"/>
    <row r="4942" customFormat="1" s="29"/>
    <row r="4943" customFormat="1" s="29"/>
    <row r="4944" customFormat="1" s="29"/>
    <row r="4945" customFormat="1" s="29"/>
    <row r="4946" customFormat="1" s="29"/>
    <row r="4947" customFormat="1" s="29"/>
    <row r="4948" customFormat="1" s="29"/>
    <row r="4949" customFormat="1" s="29"/>
    <row r="4950" customFormat="1" s="29"/>
    <row r="4951" customFormat="1" s="29"/>
    <row r="4952" customFormat="1" s="29"/>
    <row r="4953" customFormat="1" s="29"/>
    <row r="4954" customFormat="1" s="29"/>
    <row r="4955" customFormat="1" s="29"/>
    <row r="4956" customFormat="1" s="29"/>
    <row r="4957" customFormat="1" s="29"/>
    <row r="4958" customFormat="1" s="29"/>
    <row r="4959" customFormat="1" s="29"/>
    <row r="4960" customFormat="1" s="29"/>
    <row r="4961" customFormat="1" s="29"/>
    <row r="4962" customFormat="1" s="29"/>
    <row r="4963" customFormat="1" s="29"/>
    <row r="4964" customFormat="1" s="29"/>
    <row r="4965" customFormat="1" s="29"/>
    <row r="4966" customFormat="1" s="29"/>
    <row r="4967" customFormat="1" s="29"/>
    <row r="4968" customFormat="1" s="29"/>
    <row r="4969" customFormat="1" s="29"/>
    <row r="4970" customFormat="1" s="29"/>
    <row r="4971" customFormat="1" s="29"/>
    <row r="4972" customFormat="1" s="29"/>
    <row r="4973" customFormat="1" s="29"/>
    <row r="4974" customFormat="1" s="29"/>
    <row r="4975" customFormat="1" s="29"/>
    <row r="4976" customFormat="1" s="29"/>
    <row r="4977" customFormat="1" s="29"/>
    <row r="4978" customFormat="1" s="29"/>
    <row r="4979" customFormat="1" s="29"/>
    <row r="4980" customFormat="1" s="29"/>
    <row r="4981" customFormat="1" s="29"/>
    <row r="4982" customFormat="1" s="29"/>
    <row r="4983" customFormat="1" s="29"/>
    <row r="4984" customFormat="1" s="29"/>
    <row r="4985" customFormat="1" s="29"/>
    <row r="4986" customFormat="1" s="29"/>
    <row r="4987" customFormat="1" s="29"/>
    <row r="4988" customFormat="1" s="29"/>
    <row r="4989" customFormat="1" s="29"/>
    <row r="4990" customFormat="1" s="29"/>
    <row r="4991" customFormat="1" s="29"/>
    <row r="4992" customFormat="1" s="29"/>
    <row r="4993" customFormat="1" s="29"/>
    <row r="4994" customFormat="1" s="29"/>
    <row r="4995" customFormat="1" s="29"/>
    <row r="4996" customFormat="1" s="29"/>
    <row r="4997" customFormat="1" s="29"/>
    <row r="4998" customFormat="1" s="29"/>
    <row r="4999" customFormat="1" s="29"/>
    <row r="5000" customFormat="1" s="29"/>
    <row r="5001" customFormat="1" s="29"/>
    <row r="5002" customFormat="1" s="29"/>
    <row r="5003" customFormat="1" s="29"/>
    <row r="5004" customFormat="1" s="29"/>
    <row r="5005" customFormat="1" s="29"/>
    <row r="5006" customFormat="1" s="29"/>
    <row r="5007" customFormat="1" s="29"/>
    <row r="5008" customFormat="1" s="29"/>
    <row r="5009" customFormat="1" s="29"/>
    <row r="5010" customFormat="1" s="29"/>
    <row r="5011" customFormat="1" s="29"/>
    <row r="5012" customFormat="1" s="29"/>
    <row r="5013" customFormat="1" s="29"/>
    <row r="5014" customFormat="1" s="29"/>
    <row r="5015" customFormat="1" s="29"/>
    <row r="5016" customFormat="1" s="29"/>
    <row r="5017" customFormat="1" s="29"/>
    <row r="5018" customFormat="1" s="29"/>
    <row r="5019" customFormat="1" s="29"/>
    <row r="5020" customFormat="1" s="29"/>
    <row r="5021" customFormat="1" s="29"/>
    <row r="5022" customFormat="1" s="29"/>
    <row r="5023" customFormat="1" s="29"/>
    <row r="5024" customFormat="1" s="29"/>
    <row r="5025" customFormat="1" s="29"/>
    <row r="5026" customFormat="1" s="29"/>
    <row r="5027" customFormat="1" s="29"/>
    <row r="5028" customFormat="1" s="29"/>
    <row r="5029" customFormat="1" s="29"/>
    <row r="5030" customFormat="1" s="29"/>
    <row r="5031" customFormat="1" s="29"/>
    <row r="5032" customFormat="1" s="29"/>
    <row r="5033" customFormat="1" s="29"/>
    <row r="5034" customFormat="1" s="29"/>
    <row r="5035" customFormat="1" s="29"/>
    <row r="5036" customFormat="1" s="29"/>
    <row r="5037" customFormat="1" s="29"/>
    <row r="5038" customFormat="1" s="29"/>
    <row r="5039" customFormat="1" s="29"/>
    <row r="5040" customFormat="1" s="29"/>
    <row r="5041" customFormat="1" s="29"/>
    <row r="5042" customFormat="1" s="29"/>
    <row r="5043" customFormat="1" s="29"/>
    <row r="5044" customFormat="1" s="29"/>
    <row r="5045" customFormat="1" s="29"/>
    <row r="5046" customFormat="1" s="29"/>
    <row r="5047" customFormat="1" s="29"/>
    <row r="5048" customFormat="1" s="29"/>
    <row r="5049" customFormat="1" s="29"/>
    <row r="5050" customFormat="1" s="29"/>
    <row r="5051" customFormat="1" s="29"/>
    <row r="5052" customFormat="1" s="29"/>
    <row r="5053" customFormat="1" s="29"/>
    <row r="5054" customFormat="1" s="29"/>
    <row r="5055" customFormat="1" s="29"/>
    <row r="5056" customFormat="1" s="29"/>
    <row r="5057" customFormat="1" s="29"/>
    <row r="5058" customFormat="1" s="29"/>
    <row r="5059" customFormat="1" s="29"/>
    <row r="5060" customFormat="1" s="29"/>
    <row r="5061" customFormat="1" s="29"/>
    <row r="5062" customFormat="1" s="29"/>
    <row r="5063" customFormat="1" s="29"/>
    <row r="5064" customFormat="1" s="29"/>
    <row r="5065" customFormat="1" s="29"/>
    <row r="5066" customFormat="1" s="29"/>
    <row r="5067" customFormat="1" s="29"/>
    <row r="5068" customFormat="1" s="29"/>
    <row r="5069" customFormat="1" s="29"/>
    <row r="5070" customFormat="1" s="29"/>
    <row r="5071" customFormat="1" s="29"/>
    <row r="5072" customFormat="1" s="29"/>
    <row r="5073" customFormat="1" s="29"/>
    <row r="5074" customFormat="1" s="29"/>
    <row r="5075" customFormat="1" s="29"/>
    <row r="5076" customFormat="1" s="29"/>
    <row r="5077" customFormat="1" s="29"/>
    <row r="5078" customFormat="1" s="29"/>
    <row r="5079" customFormat="1" s="29"/>
    <row r="5080" customFormat="1" s="29"/>
    <row r="5081" customFormat="1" s="29"/>
    <row r="5082" customFormat="1" s="29"/>
    <row r="5083" customFormat="1" s="29"/>
    <row r="5084" customFormat="1" s="29"/>
    <row r="5085" customFormat="1" s="29"/>
    <row r="5086" customFormat="1" s="29"/>
    <row r="5087" customFormat="1" s="29"/>
    <row r="5088" customFormat="1" s="29"/>
    <row r="5089" customFormat="1" s="29"/>
    <row r="5090" customFormat="1" s="29"/>
    <row r="5091" customFormat="1" s="29"/>
    <row r="5092" customFormat="1" s="29"/>
    <row r="5093" customFormat="1" s="29"/>
    <row r="5094" customFormat="1" s="29"/>
    <row r="5095" customFormat="1" s="29"/>
    <row r="5096" customFormat="1" s="29"/>
    <row r="5097" customFormat="1" s="29"/>
    <row r="5098" customFormat="1" s="29"/>
    <row r="5099" customFormat="1" s="29"/>
    <row r="5100" customFormat="1" s="29"/>
    <row r="5101" customFormat="1" s="29"/>
    <row r="5102" customFormat="1" s="29"/>
    <row r="5103" customFormat="1" s="29"/>
    <row r="5104" customFormat="1" s="29"/>
    <row r="5105" customFormat="1" s="29"/>
    <row r="5106" customFormat="1" s="29"/>
    <row r="5107" customFormat="1" s="29"/>
    <row r="5108" customFormat="1" s="29"/>
    <row r="5109" customFormat="1" s="29"/>
    <row r="5110" customFormat="1" s="29"/>
    <row r="5111" customFormat="1" s="29"/>
    <row r="5112" customFormat="1" s="29"/>
    <row r="5113" customFormat="1" s="29"/>
    <row r="5114" customFormat="1" s="29"/>
    <row r="5115" customFormat="1" s="29"/>
    <row r="5116" customFormat="1" s="29"/>
    <row r="5117" customFormat="1" s="29"/>
    <row r="5118" customFormat="1" s="29"/>
    <row r="5119" customFormat="1" s="29"/>
    <row r="5120" customFormat="1" s="29"/>
    <row r="5121" customFormat="1" s="29"/>
    <row r="5122" customFormat="1" s="29"/>
    <row r="5123" customFormat="1" s="29"/>
    <row r="5124" customFormat="1" s="29"/>
    <row r="5125" customFormat="1" s="29"/>
    <row r="5126" customFormat="1" s="29"/>
    <row r="5127" customFormat="1" s="29"/>
    <row r="5128" customFormat="1" s="29"/>
    <row r="5129" customFormat="1" s="29"/>
    <row r="5130" customFormat="1" s="29"/>
    <row r="5131" customFormat="1" s="29"/>
    <row r="5132" customFormat="1" s="29"/>
    <row r="5133" customFormat="1" s="29"/>
    <row r="5134" customFormat="1" s="29"/>
    <row r="5135" customFormat="1" s="29"/>
    <row r="5136" customFormat="1" s="29"/>
    <row r="5137" customFormat="1" s="29"/>
    <row r="5138" customFormat="1" s="29"/>
    <row r="5139" customFormat="1" s="29"/>
    <row r="5140" customFormat="1" s="29"/>
    <row r="5141" customFormat="1" s="29"/>
    <row r="5142" customFormat="1" s="29"/>
    <row r="5143" customFormat="1" s="29"/>
    <row r="5144" customFormat="1" s="29"/>
    <row r="5145" customFormat="1" s="29"/>
    <row r="5146" customFormat="1" s="29"/>
    <row r="5147" customFormat="1" s="29"/>
    <row r="5148" customFormat="1" s="29"/>
    <row r="5149" customFormat="1" s="29"/>
    <row r="5150" customFormat="1" s="29"/>
    <row r="5151" customFormat="1" s="29"/>
    <row r="5152" customFormat="1" s="29"/>
    <row r="5153" customFormat="1" s="29"/>
    <row r="5154" customFormat="1" s="29"/>
    <row r="5155" customFormat="1" s="29"/>
    <row r="5156" customFormat="1" s="29"/>
    <row r="5157" customFormat="1" s="29"/>
    <row r="5158" customFormat="1" s="29"/>
    <row r="5159" customFormat="1" s="29"/>
    <row r="5160" customFormat="1" s="29"/>
    <row r="5161" customFormat="1" s="29"/>
    <row r="5162" customFormat="1" s="29"/>
    <row r="5163" customFormat="1" s="29"/>
    <row r="5164" customFormat="1" s="29"/>
    <row r="5165" customFormat="1" s="29"/>
    <row r="5166" customFormat="1" s="29"/>
    <row r="5167" customFormat="1" s="29"/>
    <row r="5168" customFormat="1" s="29"/>
    <row r="5169" customFormat="1" s="29"/>
    <row r="5170" customFormat="1" s="29"/>
    <row r="5171" customFormat="1" s="29"/>
    <row r="5172" customFormat="1" s="29"/>
    <row r="5173" customFormat="1" s="29"/>
    <row r="5174" customFormat="1" s="29"/>
    <row r="5175" customFormat="1" s="29"/>
    <row r="5176" customFormat="1" s="29"/>
    <row r="5177" customFormat="1" s="29"/>
    <row r="5178" customFormat="1" s="29"/>
    <row r="5179" customFormat="1" s="29"/>
    <row r="5180" customFormat="1" s="29"/>
    <row r="5181" customFormat="1" s="29"/>
    <row r="5182" customFormat="1" s="29"/>
    <row r="5183" customFormat="1" s="29"/>
    <row r="5184" customFormat="1" s="29"/>
    <row r="5185" customFormat="1" s="29"/>
    <row r="5186" customFormat="1" s="29"/>
    <row r="5187" customFormat="1" s="29"/>
    <row r="5188" customFormat="1" s="29"/>
    <row r="5189" customFormat="1" s="29"/>
    <row r="5190" customFormat="1" s="29"/>
    <row r="5191" customFormat="1" s="29"/>
    <row r="5192" customFormat="1" s="29"/>
    <row r="5193" customFormat="1" s="29"/>
    <row r="5194" customFormat="1" s="29"/>
    <row r="5195" customFormat="1" s="29"/>
    <row r="5196" customFormat="1" s="29"/>
    <row r="5197" customFormat="1" s="29"/>
    <row r="5198" customFormat="1" s="29"/>
    <row r="5199" customFormat="1" s="29"/>
    <row r="5200" customFormat="1" s="29"/>
    <row r="5201" customFormat="1" s="29"/>
    <row r="5202" customFormat="1" s="29"/>
    <row r="5203" customFormat="1" s="29"/>
    <row r="5204" customFormat="1" s="29"/>
    <row r="5205" customFormat="1" s="29"/>
    <row r="5206" customFormat="1" s="29"/>
    <row r="5207" customFormat="1" s="29"/>
    <row r="5208" customFormat="1" s="29"/>
    <row r="5209" customFormat="1" s="29"/>
    <row r="5210" customFormat="1" s="29"/>
    <row r="5211" customFormat="1" s="29"/>
    <row r="5212" customFormat="1" s="29"/>
    <row r="5213" customFormat="1" s="29"/>
    <row r="5214" customFormat="1" s="29"/>
    <row r="5215" customFormat="1" s="29"/>
    <row r="5216" customFormat="1" s="29"/>
    <row r="5217" customFormat="1" s="29"/>
    <row r="5218" customFormat="1" s="29"/>
    <row r="5219" customFormat="1" s="29"/>
    <row r="5220" customFormat="1" s="29"/>
    <row r="5221" customFormat="1" s="29"/>
    <row r="5222" customFormat="1" s="29"/>
    <row r="5223" customFormat="1" s="29"/>
    <row r="5224" customFormat="1" s="29"/>
    <row r="5225" customFormat="1" s="29"/>
    <row r="5226" customFormat="1" s="29"/>
    <row r="5227" customFormat="1" s="29"/>
    <row r="5228" customFormat="1" s="29"/>
    <row r="5229" customFormat="1" s="29"/>
    <row r="5230" customFormat="1" s="29"/>
    <row r="5231" customFormat="1" s="29"/>
    <row r="5232" customFormat="1" s="29"/>
    <row r="5233" customFormat="1" s="29"/>
    <row r="5234" customFormat="1" s="29"/>
    <row r="5235" customFormat="1" s="29"/>
    <row r="5236" customFormat="1" s="29"/>
    <row r="5237" customFormat="1" s="29"/>
    <row r="5238" customFormat="1" s="29"/>
    <row r="5239" customFormat="1" s="29"/>
    <row r="5240" customFormat="1" s="29"/>
    <row r="5241" customFormat="1" s="29"/>
    <row r="5242" customFormat="1" s="29"/>
    <row r="5243" customFormat="1" s="29"/>
    <row r="5244" customFormat="1" s="29"/>
    <row r="5245" customFormat="1" s="29"/>
    <row r="5246" customFormat="1" s="29"/>
    <row r="5247" customFormat="1" s="29"/>
    <row r="5248" customFormat="1" s="29"/>
    <row r="5249" customFormat="1" s="29"/>
    <row r="5250" customFormat="1" s="29"/>
    <row r="5251" customFormat="1" s="29"/>
    <row r="5252" customFormat="1" s="29"/>
    <row r="5253" customFormat="1" s="29"/>
    <row r="5254" customFormat="1" s="29"/>
    <row r="5255" customFormat="1" s="29"/>
    <row r="5256" customFormat="1" s="29"/>
    <row r="5257" customFormat="1" s="29"/>
    <row r="5258" customFormat="1" s="29"/>
    <row r="5259" customFormat="1" s="29"/>
    <row r="5260" customFormat="1" s="29"/>
    <row r="5261" customFormat="1" s="29"/>
    <row r="5262" customFormat="1" s="29"/>
    <row r="5263" customFormat="1" s="29"/>
    <row r="5264" customFormat="1" s="29"/>
    <row r="5265" customFormat="1" s="29"/>
    <row r="5266" customFormat="1" s="29"/>
    <row r="5267" customFormat="1" s="29"/>
    <row r="5268" customFormat="1" s="29"/>
    <row r="5269" customFormat="1" s="29"/>
    <row r="5270" customFormat="1" s="29"/>
    <row r="5271" customFormat="1" s="29"/>
    <row r="5272" customFormat="1" s="29"/>
    <row r="5273" customFormat="1" s="29"/>
    <row r="5274" customFormat="1" s="29"/>
    <row r="5275" customFormat="1" s="29"/>
    <row r="5276" customFormat="1" s="29"/>
    <row r="5277" customFormat="1" s="29"/>
    <row r="5278" customFormat="1" s="29"/>
    <row r="5279" customFormat="1" s="29"/>
    <row r="5280" customFormat="1" s="29"/>
    <row r="5281" customFormat="1" s="29"/>
    <row r="5282" customFormat="1" s="29"/>
    <row r="5283" customFormat="1" s="29"/>
    <row r="5284" customFormat="1" s="29"/>
    <row r="5285" customFormat="1" s="29"/>
    <row r="5286" customFormat="1" s="29"/>
    <row r="5287" customFormat="1" s="29"/>
    <row r="5288" customFormat="1" s="29"/>
    <row r="5289" customFormat="1" s="29"/>
    <row r="5290" customFormat="1" s="29"/>
    <row r="5291" customFormat="1" s="29"/>
    <row r="5292" customFormat="1" s="29"/>
    <row r="5293" customFormat="1" s="29"/>
    <row r="5294" customFormat="1" s="29"/>
    <row r="5295" customFormat="1" s="29"/>
    <row r="5296" customFormat="1" s="29"/>
    <row r="5297" customFormat="1" s="29"/>
    <row r="5298" customFormat="1" s="29"/>
    <row r="5299" customFormat="1" s="29"/>
    <row r="5300" customFormat="1" s="29"/>
    <row r="5301" customFormat="1" s="29"/>
    <row r="5302" customFormat="1" s="29"/>
    <row r="5303" customFormat="1" s="29"/>
    <row r="5304" customFormat="1" s="29"/>
    <row r="5305" customFormat="1" s="29"/>
    <row r="5306" customFormat="1" s="29"/>
    <row r="5307" customFormat="1" s="29"/>
    <row r="5308" customFormat="1" s="29"/>
    <row r="5309" customFormat="1" s="29"/>
    <row r="5310" customFormat="1" s="29"/>
    <row r="5311" customFormat="1" s="29"/>
    <row r="5312" customFormat="1" s="29"/>
    <row r="5313" customFormat="1" s="29"/>
    <row r="5314" customFormat="1" s="29"/>
    <row r="5315" customFormat="1" s="29"/>
    <row r="5316" customFormat="1" s="29"/>
    <row r="5317" customFormat="1" s="29"/>
    <row r="5318" customFormat="1" s="29"/>
    <row r="5319" customFormat="1" s="29"/>
    <row r="5320" customFormat="1" s="29"/>
    <row r="5321" customFormat="1" s="29"/>
    <row r="5322" customFormat="1" s="29"/>
    <row r="5323" customFormat="1" s="29"/>
    <row r="5324" customFormat="1" s="29"/>
    <row r="5325" customFormat="1" s="29"/>
    <row r="5326" customFormat="1" s="29"/>
    <row r="5327" customFormat="1" s="29"/>
    <row r="5328" customFormat="1" s="29"/>
    <row r="5329" customFormat="1" s="29"/>
    <row r="5330" customFormat="1" s="29"/>
    <row r="5331" customFormat="1" s="29"/>
    <row r="5332" customFormat="1" s="29"/>
    <row r="5333" customFormat="1" s="29"/>
    <row r="5334" customFormat="1" s="29"/>
    <row r="5335" customFormat="1" s="29"/>
    <row r="5336" customFormat="1" s="29"/>
    <row r="5337" customFormat="1" s="29"/>
    <row r="5338" customFormat="1" s="29"/>
    <row r="5339" customFormat="1" s="29"/>
    <row r="5340" customFormat="1" s="29"/>
    <row r="5341" customFormat="1" s="29"/>
    <row r="5342" customFormat="1" s="29"/>
    <row r="5343" customFormat="1" s="29"/>
    <row r="5344" customFormat="1" s="29"/>
    <row r="5345" customFormat="1" s="29"/>
    <row r="5346" customFormat="1" s="29"/>
    <row r="5347" customFormat="1" s="29"/>
    <row r="5348" customFormat="1" s="29"/>
    <row r="5349" customFormat="1" s="29"/>
    <row r="5350" customFormat="1" s="29"/>
    <row r="5351" customFormat="1" s="29"/>
    <row r="5352" customFormat="1" s="29"/>
    <row r="5353" customFormat="1" s="29"/>
    <row r="5354" customFormat="1" s="29"/>
    <row r="5355" customFormat="1" s="29"/>
    <row r="5356" customFormat="1" s="29"/>
    <row r="5357" customFormat="1" s="29"/>
    <row r="5358" customFormat="1" s="29"/>
    <row r="5359" customFormat="1" s="29"/>
    <row r="5360" customFormat="1" s="29"/>
    <row r="5361" customFormat="1" s="29"/>
    <row r="5362" customFormat="1" s="29"/>
    <row r="5363" customFormat="1" s="29"/>
    <row r="5364" customFormat="1" s="29"/>
    <row r="5365" customFormat="1" s="29"/>
    <row r="5366" customFormat="1" s="29"/>
    <row r="5367" customFormat="1" s="29"/>
    <row r="5368" customFormat="1" s="29"/>
    <row r="5369" customFormat="1" s="29"/>
    <row r="5370" customFormat="1" s="29"/>
    <row r="5371" customFormat="1" s="29"/>
    <row r="5372" customFormat="1" s="29"/>
    <row r="5373" customFormat="1" s="29"/>
    <row r="5374" customFormat="1" s="29"/>
    <row r="5375" customFormat="1" s="29"/>
    <row r="5376" customFormat="1" s="29"/>
    <row r="5377" customFormat="1" s="29"/>
    <row r="5378" customFormat="1" s="29"/>
    <row r="5379" customFormat="1" s="29"/>
    <row r="5380" customFormat="1" s="29"/>
    <row r="5381" customFormat="1" s="29"/>
    <row r="5382" customFormat="1" s="29"/>
    <row r="5383" customFormat="1" s="29"/>
    <row r="5384" customFormat="1" s="29"/>
    <row r="5385" customFormat="1" s="29"/>
    <row r="5386" customFormat="1" s="29"/>
    <row r="5387" customFormat="1" s="29"/>
    <row r="5388" customFormat="1" s="29"/>
    <row r="5389" customFormat="1" s="29"/>
    <row r="5390" customFormat="1" s="29"/>
    <row r="5391" customFormat="1" s="29"/>
    <row r="5392" customFormat="1" s="29"/>
    <row r="5393" customFormat="1" s="29"/>
    <row r="5394" customFormat="1" s="29"/>
    <row r="5395" customFormat="1" s="29"/>
    <row r="5396" customFormat="1" s="29"/>
    <row r="5397" customFormat="1" s="29"/>
    <row r="5398" customFormat="1" s="29"/>
    <row r="5399" customFormat="1" s="29"/>
    <row r="5400" customFormat="1" s="29"/>
    <row r="5401" customFormat="1" s="29"/>
    <row r="5402" customFormat="1" s="29"/>
    <row r="5403" customFormat="1" s="29"/>
    <row r="5404" customFormat="1" s="29"/>
    <row r="5405" customFormat="1" s="29"/>
    <row r="5406" customFormat="1" s="29"/>
    <row r="5407" customFormat="1" s="29"/>
    <row r="5408" customFormat="1" s="29"/>
    <row r="5409" customFormat="1" s="29"/>
    <row r="5410" customFormat="1" s="29"/>
    <row r="5411" customFormat="1" s="29"/>
    <row r="5412" customFormat="1" s="29"/>
    <row r="5413" customFormat="1" s="29"/>
    <row r="5414" customFormat="1" s="29"/>
    <row r="5415" customFormat="1" s="29"/>
    <row r="5416" customFormat="1" s="29"/>
    <row r="5417" customFormat="1" s="29"/>
    <row r="5418" customFormat="1" s="29"/>
    <row r="5419" customFormat="1" s="29"/>
    <row r="5420" customFormat="1" s="29"/>
    <row r="5421" customFormat="1" s="29"/>
    <row r="5422" customFormat="1" s="29"/>
    <row r="5423" customFormat="1" s="29"/>
    <row r="5424" customFormat="1" s="29"/>
    <row r="5425" customFormat="1" s="29"/>
    <row r="5426" customFormat="1" s="29"/>
    <row r="5427" customFormat="1" s="29"/>
    <row r="5428" customFormat="1" s="29"/>
    <row r="5429" customFormat="1" s="29"/>
    <row r="5430" customFormat="1" s="29"/>
    <row r="5431" customFormat="1" s="29"/>
    <row r="5432" customFormat="1" s="29"/>
    <row r="5433" customFormat="1" s="29"/>
    <row r="5434" customFormat="1" s="29"/>
    <row r="5435" customFormat="1" s="29"/>
    <row r="5436" customFormat="1" s="29"/>
    <row r="5437" customFormat="1" s="29"/>
    <row r="5438" customFormat="1" s="29"/>
    <row r="5439" customFormat="1" s="29"/>
    <row r="5440" customFormat="1" s="29"/>
    <row r="5441" customFormat="1" s="29"/>
    <row r="5442" customFormat="1" s="29"/>
    <row r="5443" customFormat="1" s="29"/>
    <row r="5444" customFormat="1" s="29"/>
    <row r="5445" customFormat="1" s="29"/>
    <row r="5446" customFormat="1" s="29"/>
    <row r="5447" customFormat="1" s="29"/>
    <row r="5448" customFormat="1" s="29"/>
    <row r="5449" customFormat="1" s="29"/>
    <row r="5450" customFormat="1" s="29"/>
    <row r="5451" customFormat="1" s="29"/>
    <row r="5452" customFormat="1" s="29"/>
    <row r="5453" customFormat="1" s="29"/>
    <row r="5454" customFormat="1" s="29"/>
    <row r="5455" customFormat="1" s="29"/>
    <row r="5456" customFormat="1" s="29"/>
    <row r="5457" customFormat="1" s="29"/>
    <row r="5458" customFormat="1" s="29"/>
    <row r="5459" customFormat="1" s="29"/>
    <row r="5460" customFormat="1" s="29"/>
    <row r="5461" customFormat="1" s="29"/>
    <row r="5462" customFormat="1" s="29"/>
    <row r="5463" customFormat="1" s="29"/>
    <row r="5464" customFormat="1" s="29"/>
    <row r="5465" customFormat="1" s="29"/>
    <row r="5466" customFormat="1" s="29"/>
    <row r="5467" customFormat="1" s="29"/>
    <row r="5468" customFormat="1" s="29"/>
    <row r="5469" customFormat="1" s="29"/>
    <row r="5470" customFormat="1" s="29"/>
    <row r="5471" customFormat="1" s="29"/>
    <row r="5472" customFormat="1" s="29"/>
    <row r="5473" customFormat="1" s="29"/>
    <row r="5474" customFormat="1" s="29"/>
    <row r="5475" customFormat="1" s="29"/>
    <row r="5476" customFormat="1" s="29"/>
    <row r="5477" customFormat="1" s="29"/>
    <row r="5478" customFormat="1" s="29"/>
    <row r="5479" customFormat="1" s="29"/>
    <row r="5480" customFormat="1" s="29"/>
    <row r="5481" customFormat="1" s="29"/>
    <row r="5482" customFormat="1" s="29"/>
    <row r="5483" customFormat="1" s="29"/>
    <row r="5484" customFormat="1" s="29"/>
    <row r="5485" customFormat="1" s="29"/>
    <row r="5486" customFormat="1" s="29"/>
    <row r="5487" customFormat="1" s="29"/>
    <row r="5488" customFormat="1" s="29"/>
    <row r="5489" customFormat="1" s="29"/>
    <row r="5490" customFormat="1" s="29"/>
    <row r="5491" customFormat="1" s="29"/>
    <row r="5492" customFormat="1" s="29"/>
    <row r="5493" customFormat="1" s="29"/>
    <row r="5494" customFormat="1" s="29"/>
    <row r="5495" customFormat="1" s="29"/>
    <row r="5496" customFormat="1" s="29"/>
    <row r="5497" customFormat="1" s="29"/>
    <row r="5498" customFormat="1" s="29"/>
    <row r="5499" customFormat="1" s="29"/>
    <row r="5500" customFormat="1" s="29"/>
    <row r="5501" customFormat="1" s="29"/>
    <row r="5502" customFormat="1" s="29"/>
    <row r="5503" customFormat="1" s="29"/>
    <row r="5504" customFormat="1" s="29"/>
    <row r="5505" customFormat="1" s="29"/>
    <row r="5506" customFormat="1" s="29"/>
    <row r="5507" customFormat="1" s="29"/>
    <row r="5508" customFormat="1" s="29"/>
    <row r="5509" customFormat="1" s="29"/>
    <row r="5510" customFormat="1" s="29"/>
    <row r="5511" customFormat="1" s="29"/>
    <row r="5512" customFormat="1" s="29"/>
    <row r="5513" customFormat="1" s="29"/>
    <row r="5514" customFormat="1" s="29"/>
    <row r="5515" customFormat="1" s="29"/>
    <row r="5516" customFormat="1" s="29"/>
    <row r="5517" customFormat="1" s="29"/>
    <row r="5518" customFormat="1" s="29"/>
    <row r="5519" customFormat="1" s="29"/>
    <row r="5520" customFormat="1" s="29"/>
    <row r="5521" customFormat="1" s="29"/>
    <row r="5522" customFormat="1" s="29"/>
    <row r="5523" customFormat="1" s="29"/>
    <row r="5524" customFormat="1" s="29"/>
    <row r="5525" customFormat="1" s="29"/>
    <row r="5526" customFormat="1" s="29"/>
    <row r="5527" customFormat="1" s="29"/>
    <row r="5528" customFormat="1" s="29"/>
    <row r="5529" customFormat="1" s="29"/>
    <row r="5530" customFormat="1" s="29"/>
    <row r="5531" customFormat="1" s="29"/>
    <row r="5532" customFormat="1" s="29"/>
    <row r="5533" customFormat="1" s="29"/>
    <row r="5534" customFormat="1" s="29"/>
    <row r="5535" customFormat="1" s="29"/>
    <row r="5536" customFormat="1" s="29"/>
    <row r="5537" customFormat="1" s="29"/>
    <row r="5538" customFormat="1" s="29"/>
    <row r="5539" customFormat="1" s="29"/>
    <row r="5540" customFormat="1" s="29"/>
    <row r="5541" customFormat="1" s="29"/>
    <row r="5542" customFormat="1" s="29"/>
    <row r="5543" customFormat="1" s="29"/>
    <row r="5544" customFormat="1" s="29"/>
    <row r="5545" customFormat="1" s="29"/>
    <row r="5546" customFormat="1" s="29"/>
    <row r="5547" customFormat="1" s="29"/>
    <row r="5548" customFormat="1" s="29"/>
    <row r="5549" customFormat="1" s="29"/>
    <row r="5550" customFormat="1" s="29"/>
    <row r="5551" customFormat="1" s="29"/>
    <row r="5552" customFormat="1" s="29"/>
    <row r="5553" customFormat="1" s="29"/>
    <row r="5554" customFormat="1" s="29"/>
    <row r="5555" customFormat="1" s="29"/>
    <row r="5556" customFormat="1" s="29"/>
    <row r="5557" customFormat="1" s="29"/>
    <row r="5558" customFormat="1" s="29"/>
    <row r="5559" customFormat="1" s="29"/>
    <row r="5560" customFormat="1" s="29"/>
    <row r="5561" customFormat="1" s="29"/>
    <row r="5562" customFormat="1" s="29"/>
    <row r="5563" customFormat="1" s="29"/>
    <row r="5564" customFormat="1" s="29"/>
    <row r="5565" customFormat="1" s="29"/>
    <row r="5566" customFormat="1" s="29"/>
    <row r="5567" customFormat="1" s="29"/>
    <row r="5568" customFormat="1" s="29"/>
    <row r="5569" customFormat="1" s="29"/>
    <row r="5570" customFormat="1" s="29"/>
    <row r="5571" customFormat="1" s="29"/>
    <row r="5572" customFormat="1" s="29"/>
    <row r="5573" customFormat="1" s="29"/>
    <row r="5574" customFormat="1" s="29"/>
    <row r="5575" customFormat="1" s="29"/>
    <row r="5576" customFormat="1" s="29"/>
    <row r="5577" customFormat="1" s="29"/>
    <row r="5578" customFormat="1" s="29"/>
    <row r="5579" customFormat="1" s="29"/>
    <row r="5580" customFormat="1" s="29"/>
    <row r="5581" customFormat="1" s="29"/>
    <row r="5582" customFormat="1" s="29"/>
    <row r="5583" customFormat="1" s="29"/>
    <row r="5584" customFormat="1" s="29"/>
    <row r="5585" customFormat="1" s="29"/>
    <row r="5586" customFormat="1" s="29"/>
    <row r="5587" customFormat="1" s="29"/>
    <row r="5588" customFormat="1" s="29"/>
    <row r="5589" customFormat="1" s="29"/>
    <row r="5590" customFormat="1" s="29"/>
    <row r="5591" customFormat="1" s="29"/>
    <row r="5592" customFormat="1" s="29"/>
    <row r="5593" customFormat="1" s="29"/>
    <row r="5594" customFormat="1" s="29"/>
    <row r="5595" customFormat="1" s="29"/>
    <row r="5596" customFormat="1" s="29"/>
    <row r="5597" customFormat="1" s="29"/>
    <row r="5598" customFormat="1" s="29"/>
    <row r="5599" customFormat="1" s="29"/>
    <row r="5600" customFormat="1" s="29"/>
    <row r="5601" customFormat="1" s="29"/>
    <row r="5602" customFormat="1" s="29"/>
    <row r="5603" customFormat="1" s="29"/>
    <row r="5604" customFormat="1" s="29"/>
    <row r="5605" customFormat="1" s="29"/>
    <row r="5606" customFormat="1" s="29"/>
    <row r="5607" customFormat="1" s="29"/>
    <row r="5608" customFormat="1" s="29"/>
    <row r="5609" customFormat="1" s="29"/>
    <row r="5610" customFormat="1" s="29"/>
    <row r="5611" customFormat="1" s="29"/>
    <row r="5612" customFormat="1" s="29"/>
    <row r="5613" customFormat="1" s="29"/>
    <row r="5614" customFormat="1" s="29"/>
    <row r="5615" customFormat="1" s="29"/>
    <row r="5616" customFormat="1" s="29"/>
    <row r="5617" customFormat="1" s="29"/>
    <row r="5618" customFormat="1" s="29"/>
    <row r="5619" customFormat="1" s="29"/>
    <row r="5620" customFormat="1" s="29"/>
    <row r="5621" customFormat="1" s="29"/>
    <row r="5622" customFormat="1" s="29"/>
    <row r="5623" customFormat="1" s="29"/>
    <row r="5624" customFormat="1" s="29"/>
    <row r="5625" customFormat="1" s="29"/>
    <row r="5626" customFormat="1" s="29"/>
    <row r="5627" customFormat="1" s="29"/>
    <row r="5628" customFormat="1" s="29"/>
    <row r="5629" customFormat="1" s="29"/>
    <row r="5630" customFormat="1" s="29"/>
    <row r="5631" customFormat="1" s="29"/>
    <row r="5632" customFormat="1" s="29"/>
    <row r="5633" customFormat="1" s="29"/>
    <row r="5634" customFormat="1" s="29"/>
    <row r="5635" customFormat="1" s="29"/>
    <row r="5636" customFormat="1" s="29"/>
    <row r="5637" customFormat="1" s="29"/>
    <row r="5638" customFormat="1" s="29"/>
    <row r="5639" customFormat="1" s="29"/>
    <row r="5640" customFormat="1" s="29"/>
    <row r="5641" customFormat="1" s="29"/>
    <row r="5642" customFormat="1" s="29"/>
    <row r="5643" customFormat="1" s="29"/>
    <row r="5644" customFormat="1" s="29"/>
    <row r="5645" customFormat="1" s="29"/>
    <row r="5646" customFormat="1" s="29"/>
    <row r="5647" customFormat="1" s="29"/>
    <row r="5648" customFormat="1" s="29"/>
    <row r="5649" customFormat="1" s="29"/>
    <row r="5650" customFormat="1" s="29"/>
    <row r="5651" customFormat="1" s="29"/>
    <row r="5652" customFormat="1" s="29"/>
    <row r="5653" customFormat="1" s="29"/>
    <row r="5654" customFormat="1" s="29"/>
    <row r="5655" customFormat="1" s="29"/>
    <row r="5656" customFormat="1" s="29"/>
    <row r="5657" customFormat="1" s="29"/>
    <row r="5658" customFormat="1" s="29"/>
    <row r="5659" customFormat="1" s="29"/>
    <row r="5660" customFormat="1" s="29"/>
    <row r="5661" customFormat="1" s="29"/>
    <row r="5662" customFormat="1" s="29"/>
    <row r="5663" customFormat="1" s="29"/>
    <row r="5664" customFormat="1" s="29"/>
    <row r="5665" customFormat="1" s="29"/>
    <row r="5666" customFormat="1" s="29"/>
    <row r="5667" customFormat="1" s="29"/>
    <row r="5668" customFormat="1" s="29"/>
    <row r="5669" customFormat="1" s="29"/>
    <row r="5670" customFormat="1" s="29"/>
    <row r="5671" customFormat="1" s="29"/>
    <row r="5672" customFormat="1" s="29"/>
    <row r="5673" customFormat="1" s="29"/>
    <row r="5674" customFormat="1" s="29"/>
    <row r="5675" customFormat="1" s="29"/>
    <row r="5676" customFormat="1" s="29"/>
    <row r="5677" customFormat="1" s="29"/>
    <row r="5678" customFormat="1" s="29"/>
    <row r="5679" customFormat="1" s="29"/>
    <row r="5680" customFormat="1" s="29"/>
    <row r="5681" customFormat="1" s="29"/>
    <row r="5682" customFormat="1" s="29"/>
    <row r="5683" customFormat="1" s="29"/>
    <row r="5684" customFormat="1" s="29"/>
    <row r="5685" customFormat="1" s="29"/>
    <row r="5686" customFormat="1" s="29"/>
    <row r="5687" customFormat="1" s="29"/>
    <row r="5688" customFormat="1" s="29"/>
    <row r="5689" customFormat="1" s="29"/>
    <row r="5690" customFormat="1" s="29"/>
    <row r="5691" customFormat="1" s="29"/>
    <row r="5692" customFormat="1" s="29"/>
    <row r="5693" customFormat="1" s="29"/>
    <row r="5694" customFormat="1" s="29"/>
    <row r="5695" customFormat="1" s="29"/>
    <row r="5696" customFormat="1" s="29"/>
    <row r="5697" customFormat="1" s="29"/>
    <row r="5698" customFormat="1" s="29"/>
    <row r="5699" customFormat="1" s="29"/>
    <row r="5700" customFormat="1" s="29"/>
    <row r="5701" customFormat="1" s="29"/>
    <row r="5702" customFormat="1" s="29"/>
    <row r="5703" customFormat="1" s="29"/>
    <row r="5704" customFormat="1" s="29"/>
    <row r="5705" customFormat="1" s="29"/>
    <row r="5706" customFormat="1" s="29"/>
    <row r="5707" customFormat="1" s="29"/>
    <row r="5708" customFormat="1" s="29"/>
    <row r="5709" customFormat="1" s="29"/>
    <row r="5710" customFormat="1" s="29"/>
    <row r="5711" customFormat="1" s="29"/>
    <row r="5712" customFormat="1" s="29"/>
    <row r="5713" customFormat="1" s="29"/>
    <row r="5714" customFormat="1" s="29"/>
    <row r="5715" customFormat="1" s="29"/>
    <row r="5716" customFormat="1" s="29"/>
    <row r="5717" customFormat="1" s="29"/>
    <row r="5718" customFormat="1" s="29"/>
    <row r="5719" customFormat="1" s="29"/>
    <row r="5720" customFormat="1" s="29"/>
    <row r="5721" customFormat="1" s="29"/>
    <row r="5722" customFormat="1" s="29"/>
    <row r="5723" customFormat="1" s="29"/>
    <row r="5724" customFormat="1" s="29"/>
    <row r="5725" customFormat="1" s="29"/>
    <row r="5726" customFormat="1" s="29"/>
    <row r="5727" customFormat="1" s="29"/>
    <row r="5728" customFormat="1" s="29"/>
    <row r="5729" customFormat="1" s="29"/>
    <row r="5730" customFormat="1" s="29"/>
    <row r="5731" customFormat="1" s="29"/>
    <row r="5732" customFormat="1" s="29"/>
    <row r="5733" customFormat="1" s="29"/>
    <row r="5734" customFormat="1" s="29"/>
    <row r="5735" customFormat="1" s="29"/>
    <row r="5736" customFormat="1" s="29"/>
    <row r="5737" customFormat="1" s="29"/>
    <row r="5738" customFormat="1" s="29"/>
    <row r="5739" customFormat="1" s="29"/>
    <row r="5740" customFormat="1" s="29"/>
    <row r="5741" customFormat="1" s="29"/>
    <row r="5742" customFormat="1" s="29"/>
    <row r="5743" customFormat="1" s="29"/>
    <row r="5744" customFormat="1" s="29"/>
    <row r="5745" customFormat="1" s="29"/>
    <row r="5746" customFormat="1" s="29"/>
    <row r="5747" customFormat="1" s="29"/>
    <row r="5748" customFormat="1" s="29"/>
    <row r="5749" customFormat="1" s="29"/>
    <row r="5750" customFormat="1" s="29"/>
    <row r="5751" customFormat="1" s="29"/>
    <row r="5752" customFormat="1" s="29"/>
    <row r="5753" customFormat="1" s="29"/>
    <row r="5754" customFormat="1" s="29"/>
    <row r="5755" customFormat="1" s="29"/>
    <row r="5756" customFormat="1" s="29"/>
    <row r="5757" customFormat="1" s="29"/>
    <row r="5758" customFormat="1" s="29"/>
    <row r="5759" customFormat="1" s="29"/>
    <row r="5760" customFormat="1" s="29"/>
    <row r="5761" customFormat="1" s="29"/>
    <row r="5762" customFormat="1" s="29"/>
    <row r="5763" customFormat="1" s="29"/>
    <row r="5764" customFormat="1" s="29"/>
    <row r="5765" customFormat="1" s="29"/>
    <row r="5766" customFormat="1" s="29"/>
    <row r="5767" customFormat="1" s="29"/>
    <row r="5768" customFormat="1" s="29"/>
    <row r="5769" customFormat="1" s="29"/>
    <row r="5770" customFormat="1" s="29"/>
    <row r="5771" customFormat="1" s="29"/>
    <row r="5772" customFormat="1" s="29"/>
    <row r="5773" customFormat="1" s="29"/>
    <row r="5774" customFormat="1" s="29"/>
    <row r="5775" customFormat="1" s="29"/>
    <row r="5776" customFormat="1" s="29"/>
    <row r="5777" customFormat="1" s="29"/>
    <row r="5778" customFormat="1" s="29"/>
    <row r="5779" customFormat="1" s="29"/>
    <row r="5780" customFormat="1" s="29"/>
    <row r="5781" customFormat="1" s="29"/>
    <row r="5782" customFormat="1" s="29"/>
    <row r="5783" customFormat="1" s="29"/>
    <row r="5784" customFormat="1" s="29"/>
    <row r="5785" customFormat="1" s="29"/>
    <row r="5786" customFormat="1" s="29"/>
    <row r="5787" customFormat="1" s="29"/>
    <row r="5788" customFormat="1" s="29"/>
    <row r="5789" customFormat="1" s="29"/>
    <row r="5790" customFormat="1" s="29"/>
    <row r="5791" customFormat="1" s="29"/>
    <row r="5792" customFormat="1" s="29"/>
    <row r="5793" customFormat="1" s="29"/>
    <row r="5794" customFormat="1" s="29"/>
    <row r="5795" customFormat="1" s="29"/>
    <row r="5796" customFormat="1" s="29"/>
    <row r="5797" customFormat="1" s="29"/>
    <row r="5798" customFormat="1" s="29"/>
    <row r="5799" customFormat="1" s="29"/>
    <row r="5800" customFormat="1" s="29"/>
    <row r="5801" customFormat="1" s="29"/>
    <row r="5802" customFormat="1" s="29"/>
    <row r="5803" customFormat="1" s="29"/>
    <row r="5804" customFormat="1" s="29"/>
    <row r="5805" customFormat="1" s="29"/>
    <row r="5806" customFormat="1" s="29"/>
    <row r="5807" customFormat="1" s="29"/>
    <row r="5808" customFormat="1" s="29"/>
    <row r="5809" customFormat="1" s="29"/>
    <row r="5810" customFormat="1" s="29"/>
    <row r="5811" customFormat="1" s="29"/>
    <row r="5812" customFormat="1" s="29"/>
    <row r="5813" customFormat="1" s="29"/>
    <row r="5814" customFormat="1" s="29"/>
    <row r="5815" customFormat="1" s="29"/>
    <row r="5816" customFormat="1" s="29"/>
    <row r="5817" customFormat="1" s="29"/>
    <row r="5818" customFormat="1" s="29"/>
    <row r="5819" customFormat="1" s="29"/>
    <row r="5820" customFormat="1" s="29"/>
    <row r="5821" customFormat="1" s="29"/>
    <row r="5822" customFormat="1" s="29"/>
    <row r="5823" customFormat="1" s="29"/>
    <row r="5824" customFormat="1" s="29"/>
    <row r="5825" customFormat="1" s="29"/>
    <row r="5826" customFormat="1" s="29"/>
    <row r="5827" customFormat="1" s="29"/>
    <row r="5828" customFormat="1" s="29"/>
    <row r="5829" customFormat="1" s="29"/>
    <row r="5830" customFormat="1" s="29"/>
    <row r="5831" customFormat="1" s="29"/>
    <row r="5832" customFormat="1" s="29"/>
    <row r="5833" customFormat="1" s="29"/>
    <row r="5834" customFormat="1" s="29"/>
    <row r="5835" customFormat="1" s="29"/>
    <row r="5836" customFormat="1" s="29"/>
    <row r="5837" customFormat="1" s="29"/>
    <row r="5838" customFormat="1" s="29"/>
    <row r="5839" customFormat="1" s="29"/>
    <row r="5840" customFormat="1" s="29"/>
    <row r="5841" customFormat="1" s="29"/>
    <row r="5842" customFormat="1" s="29"/>
    <row r="5843" customFormat="1" s="29"/>
    <row r="5844" customFormat="1" s="29"/>
    <row r="5845" customFormat="1" s="29"/>
    <row r="5846" customFormat="1" s="29"/>
    <row r="5847" customFormat="1" s="29"/>
    <row r="5848" customFormat="1" s="29"/>
    <row r="5849" customFormat="1" s="29"/>
    <row r="5850" customFormat="1" s="29"/>
    <row r="5851" customFormat="1" s="29"/>
    <row r="5852" customFormat="1" s="29"/>
    <row r="5853" customFormat="1" s="29"/>
    <row r="5854" customFormat="1" s="29"/>
    <row r="5855" customFormat="1" s="29"/>
    <row r="5856" customFormat="1" s="29"/>
    <row r="5857" customFormat="1" s="29"/>
    <row r="5858" customFormat="1" s="29"/>
    <row r="5859" customFormat="1" s="29"/>
    <row r="5860" customFormat="1" s="29"/>
    <row r="5861" customFormat="1" s="29"/>
    <row r="5862" customFormat="1" s="29"/>
    <row r="5863" customFormat="1" s="29"/>
    <row r="5864" customFormat="1" s="29"/>
    <row r="5865" customFormat="1" s="29"/>
    <row r="5866" customFormat="1" s="29"/>
    <row r="5867" customFormat="1" s="29"/>
    <row r="5868" customFormat="1" s="29"/>
    <row r="5869" customFormat="1" s="29"/>
    <row r="5870" customFormat="1" s="29"/>
    <row r="5871" customFormat="1" s="29"/>
    <row r="5872" customFormat="1" s="29"/>
    <row r="5873" customFormat="1" s="29"/>
    <row r="5874" customFormat="1" s="29"/>
    <row r="5875" customFormat="1" s="29"/>
    <row r="5876" customFormat="1" s="29"/>
    <row r="5877" customFormat="1" s="29"/>
    <row r="5878" customFormat="1" s="29"/>
    <row r="5879" customFormat="1" s="29"/>
    <row r="5880" customFormat="1" s="29"/>
    <row r="5881" customFormat="1" s="29"/>
    <row r="5882" customFormat="1" s="29"/>
    <row r="5883" customFormat="1" s="29"/>
    <row r="5884" customFormat="1" s="29"/>
    <row r="5885" customFormat="1" s="29"/>
    <row r="5886" customFormat="1" s="29"/>
    <row r="5887" customFormat="1" s="29"/>
    <row r="5888" customFormat="1" s="29"/>
    <row r="5889" customFormat="1" s="29"/>
    <row r="5890" customFormat="1" s="29"/>
    <row r="5891" customFormat="1" s="29"/>
    <row r="5892" customFormat="1" s="29"/>
    <row r="5893" customFormat="1" s="29"/>
    <row r="5894" customFormat="1" s="29"/>
    <row r="5895" customFormat="1" s="29"/>
    <row r="5896" customFormat="1" s="29"/>
    <row r="5897" customFormat="1" s="29"/>
    <row r="5898" customFormat="1" s="29"/>
    <row r="5899" customFormat="1" s="29"/>
    <row r="5900" customFormat="1" s="29"/>
    <row r="5901" customFormat="1" s="29"/>
    <row r="5902" customFormat="1" s="29"/>
    <row r="5903" customFormat="1" s="29"/>
    <row r="5904" customFormat="1" s="29"/>
    <row r="5905" customFormat="1" s="29"/>
    <row r="5906" customFormat="1" s="29"/>
    <row r="5907" customFormat="1" s="29"/>
    <row r="5908" customFormat="1" s="29"/>
    <row r="5909" customFormat="1" s="29"/>
    <row r="5910" customFormat="1" s="29"/>
    <row r="5911" customFormat="1" s="29"/>
    <row r="5912" customFormat="1" s="29"/>
    <row r="5913" customFormat="1" s="29"/>
    <row r="5914" customFormat="1" s="29"/>
    <row r="5915" customFormat="1" s="29"/>
    <row r="5916" customFormat="1" s="29"/>
    <row r="5917" customFormat="1" s="29"/>
    <row r="5918" customFormat="1" s="29"/>
    <row r="5919" customFormat="1" s="29"/>
    <row r="5920" customFormat="1" s="29"/>
    <row r="5921" customFormat="1" s="29"/>
    <row r="5922" customFormat="1" s="29"/>
    <row r="5923" customFormat="1" s="29"/>
    <row r="5924" customFormat="1" s="29"/>
    <row r="5925" customFormat="1" s="29"/>
    <row r="5926" customFormat="1" s="29"/>
    <row r="5927" customFormat="1" s="29"/>
    <row r="5928" customFormat="1" s="29"/>
    <row r="5929" customFormat="1" s="29"/>
    <row r="5930" customFormat="1" s="29"/>
    <row r="5931" customFormat="1" s="29"/>
    <row r="5932" customFormat="1" s="29"/>
    <row r="5933" customFormat="1" s="29"/>
    <row r="5934" customFormat="1" s="29"/>
    <row r="5935" customFormat="1" s="29"/>
    <row r="5936" customFormat="1" s="29"/>
    <row r="5937" customFormat="1" s="29"/>
    <row r="5938" customFormat="1" s="29"/>
    <row r="5939" customFormat="1" s="29"/>
    <row r="5940" customFormat="1" s="29"/>
    <row r="5941" customFormat="1" s="29"/>
    <row r="5942" customFormat="1" s="29"/>
    <row r="5943" customFormat="1" s="29"/>
    <row r="5944" customFormat="1" s="29"/>
    <row r="5945" customFormat="1" s="29"/>
    <row r="5946" customFormat="1" s="29"/>
    <row r="5947" customFormat="1" s="29"/>
    <row r="5948" customFormat="1" s="29"/>
    <row r="5949" customFormat="1" s="29"/>
    <row r="5950" customFormat="1" s="29"/>
    <row r="5951" customFormat="1" s="29"/>
    <row r="5952" customFormat="1" s="29"/>
    <row r="5953" customFormat="1" s="29"/>
    <row r="5954" customFormat="1" s="29"/>
    <row r="5955" customFormat="1" s="29"/>
    <row r="5956" customFormat="1" s="29"/>
    <row r="5957" customFormat="1" s="29"/>
    <row r="5958" customFormat="1" s="29"/>
    <row r="5959" customFormat="1" s="29"/>
    <row r="5960" customFormat="1" s="29"/>
    <row r="5961" customFormat="1" s="29"/>
    <row r="5962" customFormat="1" s="29"/>
    <row r="5963" customFormat="1" s="29"/>
    <row r="5964" customFormat="1" s="29"/>
    <row r="5965" customFormat="1" s="29"/>
    <row r="5966" customFormat="1" s="29"/>
    <row r="5967" customFormat="1" s="29"/>
    <row r="5968" customFormat="1" s="29"/>
    <row r="5969" customFormat="1" s="29"/>
    <row r="5970" customFormat="1" s="29"/>
    <row r="5971" customFormat="1" s="29"/>
    <row r="5972" customFormat="1" s="29"/>
    <row r="5973" customFormat="1" s="29"/>
    <row r="5974" customFormat="1" s="29"/>
    <row r="5975" customFormat="1" s="29"/>
    <row r="5976" customFormat="1" s="29"/>
    <row r="5977" customFormat="1" s="29"/>
    <row r="5978" customFormat="1" s="29"/>
    <row r="5979" customFormat="1" s="29"/>
    <row r="5980" customFormat="1" s="29"/>
    <row r="5981" customFormat="1" s="29"/>
    <row r="5982" customFormat="1" s="29"/>
    <row r="5983" customFormat="1" s="29"/>
    <row r="5984" customFormat="1" s="29"/>
    <row r="5985" customFormat="1" s="29"/>
    <row r="5986" customFormat="1" s="29"/>
    <row r="5987" customFormat="1" s="29"/>
    <row r="5988" customFormat="1" s="29"/>
    <row r="5989" customFormat="1" s="29"/>
    <row r="5990" customFormat="1" s="29"/>
    <row r="5991" customFormat="1" s="29"/>
    <row r="5992" customFormat="1" s="29"/>
    <row r="5993" customFormat="1" s="29"/>
    <row r="5994" customFormat="1" s="29"/>
    <row r="5995" customFormat="1" s="29"/>
    <row r="5996" customFormat="1" s="29"/>
    <row r="5997" customFormat="1" s="29"/>
    <row r="5998" customFormat="1" s="29"/>
    <row r="5999" customFormat="1" s="29"/>
    <row r="6000" customFormat="1" s="29"/>
    <row r="6001" customFormat="1" s="29"/>
    <row r="6002" customFormat="1" s="29"/>
    <row r="6003" customFormat="1" s="29"/>
    <row r="6004" customFormat="1" s="29"/>
    <row r="6005" customFormat="1" s="29"/>
    <row r="6006" customFormat="1" s="29"/>
    <row r="6007" customFormat="1" s="29"/>
    <row r="6008" customFormat="1" s="29"/>
    <row r="6009" customFormat="1" s="29"/>
    <row r="6010" customFormat="1" s="29"/>
    <row r="6011" customFormat="1" s="29"/>
    <row r="6012" customFormat="1" s="29"/>
    <row r="6013" customFormat="1" s="29"/>
    <row r="6014" customFormat="1" s="29"/>
    <row r="6015" customFormat="1" s="29"/>
    <row r="6016" customFormat="1" s="29"/>
    <row r="6017" customFormat="1" s="29"/>
    <row r="6018" customFormat="1" s="29"/>
    <row r="6019" customFormat="1" s="29"/>
    <row r="6020" customFormat="1" s="29"/>
    <row r="6021" customFormat="1" s="29"/>
    <row r="6022" customFormat="1" s="29"/>
    <row r="6023" customFormat="1" s="29"/>
    <row r="6024" customFormat="1" s="29"/>
    <row r="6025" customFormat="1" s="29"/>
    <row r="6026" customFormat="1" s="29"/>
    <row r="6027" customFormat="1" s="29"/>
    <row r="6028" customFormat="1" s="29"/>
    <row r="6029" customFormat="1" s="29"/>
    <row r="6030" customFormat="1" s="29"/>
    <row r="6031" customFormat="1" s="29"/>
    <row r="6032" customFormat="1" s="29"/>
    <row r="6033" customFormat="1" s="29"/>
    <row r="6034" customFormat="1" s="29"/>
    <row r="6035" customFormat="1" s="29"/>
    <row r="6036" customFormat="1" s="29"/>
    <row r="6037" customFormat="1" s="29"/>
    <row r="6038" customFormat="1" s="29"/>
    <row r="6039" customFormat="1" s="29"/>
    <row r="6040" customFormat="1" s="29"/>
    <row r="6041" customFormat="1" s="29"/>
    <row r="6042" customFormat="1" s="29"/>
    <row r="6043" customFormat="1" s="29"/>
    <row r="6044" customFormat="1" s="29"/>
    <row r="6045" customFormat="1" s="29"/>
    <row r="6046" customFormat="1" s="29"/>
    <row r="6047" customFormat="1" s="29"/>
    <row r="6048" customFormat="1" s="29"/>
    <row r="6049" customFormat="1" s="29"/>
    <row r="6050" customFormat="1" s="29"/>
    <row r="6051" customFormat="1" s="29"/>
    <row r="6052" customFormat="1" s="29"/>
    <row r="6053" customFormat="1" s="29"/>
    <row r="6054" customFormat="1" s="29"/>
    <row r="6055" customFormat="1" s="29"/>
    <row r="6056" customFormat="1" s="29"/>
    <row r="6057" customFormat="1" s="29"/>
    <row r="6058" customFormat="1" s="29"/>
    <row r="6059" customFormat="1" s="29"/>
    <row r="6060" customFormat="1" s="29"/>
    <row r="6061" customFormat="1" s="29"/>
    <row r="6062" customFormat="1" s="29"/>
    <row r="6063" customFormat="1" s="29"/>
    <row r="6064" customFormat="1" s="29"/>
    <row r="6065" customFormat="1" s="29"/>
    <row r="6066" customFormat="1" s="29"/>
    <row r="6067" customFormat="1" s="29"/>
    <row r="6068" customFormat="1" s="29"/>
    <row r="6069" customFormat="1" s="29"/>
    <row r="6070" customFormat="1" s="29"/>
    <row r="6071" customFormat="1" s="29"/>
    <row r="6072" customFormat="1" s="29"/>
    <row r="6073" customFormat="1" s="29"/>
    <row r="6074" customFormat="1" s="29"/>
    <row r="6075" customFormat="1" s="29"/>
    <row r="6076" customFormat="1" s="29"/>
    <row r="6077" customFormat="1" s="29"/>
    <row r="6078" customFormat="1" s="29"/>
    <row r="6079" customFormat="1" s="29"/>
    <row r="6080" customFormat="1" s="29"/>
    <row r="6081" customFormat="1" s="29"/>
    <row r="6082" customFormat="1" s="29"/>
    <row r="6083" customFormat="1" s="29"/>
    <row r="6084" customFormat="1" s="29"/>
    <row r="6085" customFormat="1" s="29"/>
    <row r="6086" customFormat="1" s="29"/>
    <row r="6087" customFormat="1" s="29"/>
    <row r="6088" customFormat="1" s="29"/>
    <row r="6089" customFormat="1" s="29"/>
    <row r="6090" customFormat="1" s="29"/>
    <row r="6091" customFormat="1" s="29"/>
    <row r="6092" customFormat="1" s="29"/>
    <row r="6093" customFormat="1" s="29"/>
    <row r="6094" customFormat="1" s="29"/>
    <row r="6095" customFormat="1" s="29"/>
    <row r="6096" customFormat="1" s="29"/>
    <row r="6097" customFormat="1" s="29"/>
    <row r="6098" customFormat="1" s="29"/>
    <row r="6099" customFormat="1" s="29"/>
    <row r="6100" customFormat="1" s="29"/>
    <row r="6101" customFormat="1" s="29"/>
    <row r="6102" customFormat="1" s="29"/>
    <row r="6103" customFormat="1" s="29"/>
    <row r="6104" customFormat="1" s="29"/>
    <row r="6105" customFormat="1" s="29"/>
    <row r="6106" customFormat="1" s="29"/>
    <row r="6107" customFormat="1" s="29"/>
    <row r="6108" customFormat="1" s="29"/>
    <row r="6109" customFormat="1" s="29"/>
    <row r="6110" customFormat="1" s="29"/>
    <row r="6111" customFormat="1" s="29"/>
    <row r="6112" customFormat="1" s="29"/>
    <row r="6113" customFormat="1" s="29"/>
    <row r="6114" customFormat="1" s="29"/>
    <row r="6115" customFormat="1" s="29"/>
    <row r="6116" customFormat="1" s="29"/>
    <row r="6117" customFormat="1" s="29"/>
    <row r="6118" customFormat="1" s="29"/>
    <row r="6119" customFormat="1" s="29"/>
    <row r="6120" customFormat="1" s="29"/>
    <row r="6121" customFormat="1" s="29"/>
    <row r="6122" customFormat="1" s="29"/>
    <row r="6123" customFormat="1" s="29"/>
    <row r="6124" customFormat="1" s="29"/>
    <row r="6125" customFormat="1" s="29"/>
    <row r="6126" customFormat="1" s="29"/>
    <row r="6127" customFormat="1" s="29"/>
    <row r="6128" customFormat="1" s="29"/>
    <row r="6129" customFormat="1" s="29"/>
    <row r="6130" customFormat="1" s="29"/>
    <row r="6131" customFormat="1" s="29"/>
    <row r="6132" customFormat="1" s="29"/>
    <row r="6133" customFormat="1" s="29"/>
    <row r="6134" customFormat="1" s="29"/>
    <row r="6135" customFormat="1" s="29"/>
    <row r="6136" customFormat="1" s="29"/>
    <row r="6137" customFormat="1" s="29"/>
    <row r="6138" customFormat="1" s="29"/>
    <row r="6139" customFormat="1" s="29"/>
    <row r="6140" customFormat="1" s="29"/>
    <row r="6141" customFormat="1" s="29"/>
    <row r="6142" customFormat="1" s="29"/>
    <row r="6143" customFormat="1" s="29"/>
    <row r="6144" customFormat="1" s="29"/>
    <row r="6145" customFormat="1" s="29"/>
    <row r="6146" customFormat="1" s="29"/>
    <row r="6147" customFormat="1" s="29"/>
    <row r="6148" customFormat="1" s="29"/>
    <row r="6149" customFormat="1" s="29"/>
    <row r="6150" customFormat="1" s="29"/>
    <row r="6151" customFormat="1" s="29"/>
    <row r="6152" customFormat="1" s="29"/>
    <row r="6153" customFormat="1" s="29"/>
    <row r="6154" customFormat="1" s="29"/>
    <row r="6155" customFormat="1" s="29"/>
    <row r="6156" customFormat="1" s="29"/>
    <row r="6157" customFormat="1" s="29"/>
    <row r="6158" customFormat="1" s="29"/>
    <row r="6159" customFormat="1" s="29"/>
    <row r="6160" customFormat="1" s="29"/>
    <row r="6161" customFormat="1" s="29"/>
    <row r="6162" customFormat="1" s="29"/>
    <row r="6163" customFormat="1" s="29"/>
    <row r="6164" customFormat="1" s="29"/>
    <row r="6165" customFormat="1" s="29"/>
    <row r="6166" customFormat="1" s="29"/>
    <row r="6167" customFormat="1" s="29"/>
    <row r="6168" customFormat="1" s="29"/>
    <row r="6169" customFormat="1" s="29"/>
    <row r="6170" customFormat="1" s="29"/>
    <row r="6171" customFormat="1" s="29"/>
    <row r="6172" customFormat="1" s="29"/>
    <row r="6173" customFormat="1" s="29"/>
    <row r="6174" customFormat="1" s="29"/>
    <row r="6175" customFormat="1" s="29"/>
    <row r="6176" customFormat="1" s="29"/>
    <row r="6177" customFormat="1" s="29"/>
    <row r="6178" customFormat="1" s="29"/>
    <row r="6179" customFormat="1" s="29"/>
    <row r="6180" customFormat="1" s="29"/>
    <row r="6181" customFormat="1" s="29"/>
    <row r="6182" customFormat="1" s="29"/>
    <row r="6183" customFormat="1" s="29"/>
    <row r="6184" customFormat="1" s="29"/>
    <row r="6185" customFormat="1" s="29"/>
    <row r="6186" customFormat="1" s="29"/>
    <row r="6187" customFormat="1" s="29"/>
    <row r="6188" customFormat="1" s="29"/>
    <row r="6189" customFormat="1" s="29"/>
    <row r="6190" customFormat="1" s="29"/>
    <row r="6191" customFormat="1" s="29"/>
    <row r="6192" customFormat="1" s="29"/>
    <row r="6193" customFormat="1" s="29"/>
    <row r="6194" customFormat="1" s="29"/>
    <row r="6195" customFormat="1" s="29"/>
    <row r="6196" customFormat="1" s="29"/>
    <row r="6197" customFormat="1" s="29"/>
    <row r="6198" customFormat="1" s="29"/>
    <row r="6199" customFormat="1" s="29"/>
    <row r="6200" customFormat="1" s="29"/>
    <row r="6201" customFormat="1" s="29"/>
    <row r="6202" customFormat="1" s="29"/>
    <row r="6203" customFormat="1" s="29"/>
    <row r="6204" customFormat="1" s="29"/>
    <row r="6205" customFormat="1" s="29"/>
    <row r="6206" customFormat="1" s="29"/>
    <row r="6207" customFormat="1" s="29"/>
    <row r="6208" customFormat="1" s="29"/>
    <row r="6209" customFormat="1" s="29"/>
    <row r="6210" customFormat="1" s="29"/>
    <row r="6211" customFormat="1" s="29"/>
    <row r="6212" customFormat="1" s="29"/>
    <row r="6213" customFormat="1" s="29"/>
    <row r="6214" customFormat="1" s="29"/>
    <row r="6215" customFormat="1" s="29"/>
    <row r="6216" customFormat="1" s="29"/>
    <row r="6217" customFormat="1" s="29"/>
    <row r="6218" customFormat="1" s="29"/>
    <row r="6219" customFormat="1" s="29"/>
    <row r="6220" customFormat="1" s="29"/>
    <row r="6221" customFormat="1" s="29"/>
    <row r="6222" customFormat="1" s="29"/>
    <row r="6223" customFormat="1" s="29"/>
    <row r="6224" customFormat="1" s="29"/>
    <row r="6225" customFormat="1" s="29"/>
    <row r="6226" customFormat="1" s="29"/>
    <row r="6227" customFormat="1" s="29"/>
    <row r="6228" customFormat="1" s="29"/>
    <row r="6229" customFormat="1" s="29"/>
    <row r="6230" customFormat="1" s="29"/>
    <row r="6231" customFormat="1" s="29"/>
    <row r="6232" customFormat="1" s="29"/>
    <row r="6233" customFormat="1" s="29"/>
    <row r="6234" customFormat="1" s="29"/>
    <row r="6235" customFormat="1" s="29"/>
    <row r="6236" customFormat="1" s="29"/>
    <row r="6237" customFormat="1" s="29"/>
    <row r="6238" customFormat="1" s="29"/>
    <row r="6239" customFormat="1" s="29"/>
    <row r="6240" customFormat="1" s="29"/>
    <row r="6241" customFormat="1" s="29"/>
    <row r="6242" customFormat="1" s="29"/>
    <row r="6243" customFormat="1" s="29"/>
    <row r="6244" customFormat="1" s="29"/>
    <row r="6245" customFormat="1" s="29"/>
    <row r="6246" customFormat="1" s="29"/>
    <row r="6247" customFormat="1" s="29"/>
    <row r="6248" customFormat="1" s="29"/>
    <row r="6249" customFormat="1" s="29"/>
    <row r="6250" customFormat="1" s="29"/>
    <row r="6251" customFormat="1" s="29"/>
    <row r="6252" customFormat="1" s="29"/>
    <row r="6253" customFormat="1" s="29"/>
    <row r="6254" customFormat="1" s="29"/>
    <row r="6255" customFormat="1" s="29"/>
    <row r="6256" customFormat="1" s="29"/>
    <row r="6257" customFormat="1" s="29"/>
    <row r="6258" customFormat="1" s="29"/>
    <row r="6259" customFormat="1" s="29"/>
    <row r="6260" customFormat="1" s="29"/>
    <row r="6261" customFormat="1" s="29"/>
    <row r="6262" customFormat="1" s="29"/>
    <row r="6263" customFormat="1" s="29"/>
    <row r="6264" customFormat="1" s="29"/>
    <row r="6265" customFormat="1" s="29"/>
    <row r="6266" customFormat="1" s="29"/>
    <row r="6267" customFormat="1" s="29"/>
    <row r="6268" customFormat="1" s="29"/>
    <row r="6269" customFormat="1" s="29"/>
    <row r="6270" customFormat="1" s="29"/>
    <row r="6271" customFormat="1" s="29"/>
    <row r="6272" customFormat="1" s="29"/>
    <row r="6273" customFormat="1" s="29"/>
    <row r="6274" customFormat="1" s="29"/>
    <row r="6275" customFormat="1" s="29"/>
    <row r="6276" customFormat="1" s="29"/>
    <row r="6277" customFormat="1" s="29"/>
    <row r="6278" customFormat="1" s="29"/>
    <row r="6279" customFormat="1" s="29"/>
    <row r="6280" customFormat="1" s="29"/>
    <row r="6281" customFormat="1" s="29"/>
    <row r="6282" customFormat="1" s="29"/>
    <row r="6283" customFormat="1" s="29"/>
    <row r="6284" customFormat="1" s="29"/>
    <row r="6285" customFormat="1" s="29"/>
    <row r="6286" customFormat="1" s="29"/>
    <row r="6287" customFormat="1" s="29"/>
    <row r="6288" customFormat="1" s="29"/>
    <row r="6289" customFormat="1" s="29"/>
    <row r="6290" customFormat="1" s="29"/>
    <row r="6291" customFormat="1" s="29"/>
    <row r="6292" customFormat="1" s="29"/>
    <row r="6293" customFormat="1" s="29"/>
    <row r="6294" customFormat="1" s="29"/>
    <row r="6295" customFormat="1" s="29"/>
    <row r="6296" customFormat="1" s="29"/>
    <row r="6297" customFormat="1" s="29"/>
    <row r="6298" customFormat="1" s="29"/>
    <row r="6299" customFormat="1" s="29"/>
    <row r="6300" customFormat="1" s="29"/>
    <row r="6301" customFormat="1" s="29"/>
    <row r="6302" customFormat="1" s="29"/>
    <row r="6303" customFormat="1" s="29"/>
    <row r="6304" customFormat="1" s="29"/>
    <row r="6305" customFormat="1" s="29"/>
    <row r="6306" customFormat="1" s="29"/>
    <row r="6307" customFormat="1" s="29"/>
    <row r="6308" customFormat="1" s="29"/>
    <row r="6309" customFormat="1" s="29"/>
    <row r="6310" customFormat="1" s="29"/>
    <row r="6311" customFormat="1" s="29"/>
    <row r="6312" customFormat="1" s="29"/>
    <row r="6313" customFormat="1" s="29"/>
    <row r="6314" customFormat="1" s="29"/>
    <row r="6315" customFormat="1" s="29"/>
    <row r="6316" customFormat="1" s="29"/>
    <row r="6317" customFormat="1" s="29"/>
    <row r="6318" customFormat="1" s="29"/>
    <row r="6319" customFormat="1" s="29"/>
    <row r="6320" customFormat="1" s="29"/>
    <row r="6321" customFormat="1" s="29"/>
    <row r="6322" customFormat="1" s="29"/>
    <row r="6323" customFormat="1" s="29"/>
    <row r="6324" customFormat="1" s="29"/>
    <row r="6325" customFormat="1" s="29"/>
    <row r="6326" customFormat="1" s="29"/>
    <row r="6327" customFormat="1" s="29"/>
    <row r="6328" customFormat="1" s="29"/>
    <row r="6329" customFormat="1" s="29"/>
    <row r="6330" customFormat="1" s="29"/>
    <row r="6331" customFormat="1" s="29"/>
    <row r="6332" customFormat="1" s="29"/>
    <row r="6333" customFormat="1" s="29"/>
    <row r="6334" customFormat="1" s="29"/>
    <row r="6335" customFormat="1" s="29"/>
    <row r="6336" customFormat="1" s="29"/>
    <row r="6337" customFormat="1" s="29"/>
    <row r="6338" customFormat="1" s="29"/>
    <row r="6339" customFormat="1" s="29"/>
    <row r="6340" customFormat="1" s="29"/>
    <row r="6341" customFormat="1" s="29"/>
    <row r="6342" customFormat="1" s="29"/>
    <row r="6343" customFormat="1" s="29"/>
    <row r="6344" customFormat="1" s="29"/>
    <row r="6345" customFormat="1" s="29"/>
    <row r="6346" customFormat="1" s="29"/>
    <row r="6347" customFormat="1" s="29"/>
    <row r="6348" customFormat="1" s="29"/>
    <row r="6349" customFormat="1" s="29"/>
    <row r="6350" customFormat="1" s="29"/>
    <row r="6351" customFormat="1" s="29"/>
    <row r="6352" customFormat="1" s="29"/>
    <row r="6353" customFormat="1" s="29"/>
    <row r="6354" customFormat="1" s="29"/>
    <row r="6355" customFormat="1" s="29"/>
    <row r="6356" customFormat="1" s="29"/>
    <row r="6357" customFormat="1" s="29"/>
    <row r="6358" customFormat="1" s="29"/>
    <row r="6359" customFormat="1" s="29"/>
    <row r="6360" customFormat="1" s="29"/>
    <row r="6361" customFormat="1" s="29"/>
    <row r="6362" customFormat="1" s="29"/>
    <row r="6363" customFormat="1" s="29"/>
    <row r="6364" customFormat="1" s="29"/>
    <row r="6365" customFormat="1" s="29"/>
    <row r="6366" customFormat="1" s="29"/>
    <row r="6367" customFormat="1" s="29"/>
    <row r="6368" customFormat="1" s="29"/>
    <row r="6369" customFormat="1" s="29"/>
    <row r="6370" customFormat="1" s="29"/>
    <row r="6371" customFormat="1" s="29"/>
    <row r="6372" customFormat="1" s="29"/>
    <row r="6373" customFormat="1" s="29"/>
    <row r="6374" customFormat="1" s="29"/>
    <row r="6375" customFormat="1" s="29"/>
    <row r="6376" customFormat="1" s="29"/>
    <row r="6377" customFormat="1" s="29"/>
    <row r="6378" customFormat="1" s="29"/>
    <row r="6379" customFormat="1" s="29"/>
    <row r="6380" customFormat="1" s="29"/>
    <row r="6381" customFormat="1" s="29"/>
    <row r="6382" customFormat="1" s="29"/>
    <row r="6383" customFormat="1" s="29"/>
    <row r="6384" customFormat="1" s="29"/>
    <row r="6385" customFormat="1" s="29"/>
    <row r="6386" customFormat="1" s="29"/>
    <row r="6387" customFormat="1" s="29"/>
    <row r="6388" customFormat="1" s="29"/>
    <row r="6389" customFormat="1" s="29"/>
    <row r="6390" customFormat="1" s="29"/>
    <row r="6391" customFormat="1" s="29"/>
    <row r="6392" customFormat="1" s="29"/>
    <row r="6393" customFormat="1" s="29"/>
    <row r="6394" customFormat="1" s="29"/>
    <row r="6395" customFormat="1" s="29"/>
    <row r="6396" customFormat="1" s="29"/>
    <row r="6397" customFormat="1" s="29"/>
    <row r="6398" customFormat="1" s="29"/>
    <row r="6399" customFormat="1" s="29"/>
    <row r="6400" customFormat="1" s="29"/>
    <row r="6401" customFormat="1" s="29"/>
    <row r="6402" customFormat="1" s="29"/>
    <row r="6403" customFormat="1" s="29"/>
    <row r="6404" customFormat="1" s="29"/>
    <row r="6405" customFormat="1" s="29"/>
    <row r="6406" customFormat="1" s="29"/>
    <row r="6407" customFormat="1" s="29"/>
    <row r="6408" customFormat="1" s="29"/>
    <row r="6409" customFormat="1" s="29"/>
    <row r="6410" customFormat="1" s="29"/>
    <row r="6411" customFormat="1" s="29"/>
    <row r="6412" customFormat="1" s="29"/>
    <row r="6413" customFormat="1" s="29"/>
    <row r="6414" customFormat="1" s="29"/>
    <row r="6415" customFormat="1" s="29"/>
    <row r="6416" customFormat="1" s="29"/>
    <row r="6417" customFormat="1" s="29"/>
    <row r="6418" customFormat="1" s="29"/>
    <row r="6419" customFormat="1" s="29"/>
    <row r="6420" customFormat="1" s="29"/>
    <row r="6421" customFormat="1" s="29"/>
    <row r="6422" customFormat="1" s="29"/>
    <row r="6423" customFormat="1" s="29"/>
    <row r="6424" customFormat="1" s="29"/>
    <row r="6425" customFormat="1" s="29"/>
    <row r="6426" customFormat="1" s="29"/>
    <row r="6427" customFormat="1" s="29"/>
    <row r="6428" customFormat="1" s="29"/>
    <row r="6429" customFormat="1" s="29"/>
    <row r="6430" customFormat="1" s="29"/>
    <row r="6431" customFormat="1" s="29"/>
    <row r="6432" customFormat="1" s="29"/>
    <row r="6433" customFormat="1" s="29"/>
    <row r="6434" customFormat="1" s="29"/>
    <row r="6435" customFormat="1" s="29"/>
    <row r="6436" customFormat="1" s="29"/>
    <row r="6437" customFormat="1" s="29"/>
    <row r="6438" customFormat="1" s="29"/>
    <row r="6439" customFormat="1" s="29"/>
    <row r="6440" customFormat="1" s="29"/>
    <row r="6441" customFormat="1" s="29"/>
    <row r="6442" customFormat="1" s="29"/>
    <row r="6443" customFormat="1" s="29"/>
    <row r="6444" customFormat="1" s="29"/>
    <row r="6445" customFormat="1" s="29"/>
    <row r="6446" customFormat="1" s="29"/>
    <row r="6447" customFormat="1" s="29"/>
    <row r="6448" customFormat="1" s="29"/>
    <row r="6449" customFormat="1" s="29"/>
    <row r="6450" customFormat="1" s="29"/>
    <row r="6451" customFormat="1" s="29"/>
    <row r="6452" customFormat="1" s="29"/>
    <row r="6453" customFormat="1" s="29"/>
    <row r="6454" customFormat="1" s="29"/>
    <row r="6455" customFormat="1" s="29"/>
    <row r="6456" customFormat="1" s="29"/>
    <row r="6457" customFormat="1" s="29"/>
    <row r="6458" customFormat="1" s="29"/>
    <row r="6459" customFormat="1" s="29"/>
    <row r="6460" customFormat="1" s="29"/>
    <row r="6461" customFormat="1" s="29"/>
    <row r="6462" customFormat="1" s="29"/>
    <row r="6463" customFormat="1" s="29"/>
    <row r="6464" customFormat="1" s="29"/>
    <row r="6465" customFormat="1" s="29"/>
    <row r="6466" customFormat="1" s="29"/>
    <row r="6467" customFormat="1" s="29"/>
    <row r="6468" customFormat="1" s="29"/>
    <row r="6469" customFormat="1" s="29"/>
    <row r="6470" customFormat="1" s="29"/>
    <row r="6471" customFormat="1" s="29"/>
    <row r="6472" customFormat="1" s="29"/>
    <row r="6473" customFormat="1" s="29"/>
    <row r="6474" customFormat="1" s="29"/>
    <row r="6475" customFormat="1" s="29"/>
    <row r="6476" customFormat="1" s="29"/>
    <row r="6477" customFormat="1" s="29"/>
    <row r="6478" customFormat="1" s="29"/>
    <row r="6479" customFormat="1" s="29"/>
    <row r="6480" customFormat="1" s="29"/>
    <row r="6481" customFormat="1" s="29"/>
    <row r="6482" customFormat="1" s="29"/>
    <row r="6483" customFormat="1" s="29"/>
    <row r="6484" customFormat="1" s="29"/>
    <row r="6485" customFormat="1" s="29"/>
    <row r="6486" customFormat="1" s="29"/>
    <row r="6487" customFormat="1" s="29"/>
    <row r="6488" customFormat="1" s="29"/>
    <row r="6489" customFormat="1" s="29"/>
    <row r="6490" customFormat="1" s="29"/>
    <row r="6491" customFormat="1" s="29"/>
    <row r="6492" customFormat="1" s="29"/>
    <row r="6493" customFormat="1" s="29"/>
    <row r="6494" customFormat="1" s="29"/>
    <row r="6495" customFormat="1" s="29"/>
    <row r="6496" customFormat="1" s="29"/>
    <row r="6497" customFormat="1" s="29"/>
    <row r="6498" customFormat="1" s="29"/>
    <row r="6499" customFormat="1" s="29"/>
    <row r="6500" customFormat="1" s="29"/>
    <row r="6501" customFormat="1" s="29"/>
    <row r="6502" customFormat="1" s="29"/>
    <row r="6503" customFormat="1" s="29"/>
    <row r="6504" customFormat="1" s="29"/>
    <row r="6505" customFormat="1" s="29"/>
    <row r="6506" customFormat="1" s="29"/>
    <row r="6507" customFormat="1" s="29"/>
    <row r="6508" customFormat="1" s="29"/>
    <row r="6509" customFormat="1" s="29"/>
    <row r="6510" customFormat="1" s="29"/>
    <row r="6511" customFormat="1" s="29"/>
    <row r="6512" customFormat="1" s="29"/>
    <row r="6513" customFormat="1" s="29"/>
    <row r="6514" customFormat="1" s="29"/>
    <row r="6515" customFormat="1" s="29"/>
    <row r="6516" customFormat="1" s="29"/>
    <row r="6517" customFormat="1" s="29"/>
    <row r="6518" customFormat="1" s="29"/>
    <row r="6519" customFormat="1" s="29"/>
    <row r="6520" customFormat="1" s="29"/>
    <row r="6521" customFormat="1" s="29"/>
    <row r="6522" customFormat="1" s="29"/>
    <row r="6523" customFormat="1" s="29"/>
    <row r="6524" customFormat="1" s="29"/>
    <row r="6525" customFormat="1" s="29"/>
    <row r="6526" customFormat="1" s="29"/>
    <row r="6527" customFormat="1" s="29"/>
    <row r="6528" customFormat="1" s="29"/>
    <row r="6529" customFormat="1" s="29"/>
    <row r="6530" customFormat="1" s="29"/>
    <row r="6531" customFormat="1" s="29"/>
    <row r="6532" customFormat="1" s="29"/>
    <row r="6533" customFormat="1" s="29"/>
    <row r="6534" customFormat="1" s="29"/>
    <row r="6535" customFormat="1" s="29"/>
    <row r="6536" customFormat="1" s="29"/>
    <row r="6537" customFormat="1" s="29"/>
    <row r="6538" customFormat="1" s="29"/>
    <row r="6539" customFormat="1" s="29"/>
    <row r="6540" customFormat="1" s="29"/>
    <row r="6541" customFormat="1" s="29"/>
    <row r="6542" customFormat="1" s="29"/>
    <row r="6543" customFormat="1" s="29"/>
    <row r="6544" customFormat="1" s="29"/>
    <row r="6545" customFormat="1" s="29"/>
    <row r="6546" customFormat="1" s="29"/>
    <row r="6547" customFormat="1" s="29"/>
    <row r="6548" customFormat="1" s="29"/>
    <row r="6549" customFormat="1" s="29"/>
    <row r="6550" customFormat="1" s="29"/>
    <row r="6551" customFormat="1" s="29"/>
    <row r="6552" customFormat="1" s="29"/>
    <row r="6553" customFormat="1" s="29"/>
    <row r="6554" customFormat="1" s="29"/>
    <row r="6555" customFormat="1" s="29"/>
    <row r="6556" customFormat="1" s="29"/>
    <row r="6557" customFormat="1" s="29"/>
    <row r="6558" customFormat="1" s="29"/>
    <row r="6559" customFormat="1" s="29"/>
    <row r="6560" customFormat="1" s="29"/>
    <row r="6561" customFormat="1" s="29"/>
    <row r="6562" customFormat="1" s="29"/>
    <row r="6563" customFormat="1" s="29"/>
    <row r="6564" customFormat="1" s="29"/>
    <row r="6565" customFormat="1" s="29"/>
    <row r="6566" customFormat="1" s="29"/>
    <row r="6567" customFormat="1" s="29"/>
    <row r="6568" customFormat="1" s="29"/>
    <row r="6569" customFormat="1" s="29"/>
    <row r="6570" customFormat="1" s="29"/>
    <row r="6571" customFormat="1" s="29"/>
    <row r="6572" customFormat="1" s="29"/>
    <row r="6573" customFormat="1" s="29"/>
    <row r="6574" customFormat="1" s="29"/>
    <row r="6575" customFormat="1" s="29"/>
    <row r="6576" customFormat="1" s="29"/>
    <row r="6577" customFormat="1" s="29"/>
    <row r="6578" customFormat="1" s="29"/>
    <row r="6579" customFormat="1" s="29"/>
    <row r="6580" customFormat="1" s="29"/>
    <row r="6581" customFormat="1" s="29"/>
    <row r="6582" customFormat="1" s="29"/>
    <row r="6583" customFormat="1" s="29"/>
    <row r="6584" customFormat="1" s="29"/>
    <row r="6585" customFormat="1" s="29"/>
    <row r="6586" customFormat="1" s="29"/>
    <row r="6587" customFormat="1" s="29"/>
    <row r="6588" customFormat="1" s="29"/>
    <row r="6589" customFormat="1" s="29"/>
    <row r="6590" customFormat="1" s="29"/>
    <row r="6591" customFormat="1" s="29"/>
    <row r="6592" customFormat="1" s="29"/>
    <row r="6593" customFormat="1" s="29"/>
    <row r="6594" customFormat="1" s="29"/>
    <row r="6595" customFormat="1" s="29"/>
    <row r="6596" customFormat="1" s="29"/>
    <row r="6597" customFormat="1" s="29"/>
    <row r="6598" customFormat="1" s="29"/>
    <row r="6599" customFormat="1" s="29"/>
    <row r="6600" customFormat="1" s="29"/>
    <row r="6601" customFormat="1" s="29"/>
    <row r="6602" customFormat="1" s="29"/>
    <row r="6603" customFormat="1" s="29"/>
    <row r="6604" customFormat="1" s="29"/>
    <row r="6605" customFormat="1" s="29"/>
    <row r="6606" customFormat="1" s="29"/>
    <row r="6607" customFormat="1" s="29"/>
    <row r="6608" customFormat="1" s="29"/>
    <row r="6609" customFormat="1" s="29"/>
    <row r="6610" customFormat="1" s="29"/>
    <row r="6611" customFormat="1" s="29"/>
    <row r="6612" customFormat="1" s="29"/>
    <row r="6613" customFormat="1" s="29"/>
    <row r="6614" customFormat="1" s="29"/>
    <row r="6615" customFormat="1" s="29"/>
    <row r="6616" customFormat="1" s="29"/>
    <row r="6617" customFormat="1" s="29"/>
    <row r="6618" customFormat="1" s="29"/>
    <row r="6619" customFormat="1" s="29"/>
    <row r="6620" customFormat="1" s="29"/>
    <row r="6621" customFormat="1" s="29"/>
    <row r="6622" customFormat="1" s="29"/>
    <row r="6623" customFormat="1" s="29"/>
    <row r="6624" customFormat="1" s="29"/>
    <row r="6625" customFormat="1" s="29"/>
    <row r="6626" customFormat="1" s="29"/>
    <row r="6627" customFormat="1" s="29"/>
    <row r="6628" customFormat="1" s="29"/>
    <row r="6629" customFormat="1" s="29"/>
    <row r="6630" customFormat="1" s="29"/>
    <row r="6631" customFormat="1" s="29"/>
    <row r="6632" customFormat="1" s="29"/>
    <row r="6633" customFormat="1" s="29"/>
    <row r="6634" customFormat="1" s="29"/>
    <row r="6635" customFormat="1" s="29"/>
    <row r="6636" customFormat="1" s="29"/>
    <row r="6637" customFormat="1" s="29"/>
    <row r="6638" customFormat="1" s="29"/>
    <row r="6639" customFormat="1" s="29"/>
    <row r="6640" customFormat="1" s="29"/>
    <row r="6641" customFormat="1" s="29"/>
    <row r="6642" customFormat="1" s="29"/>
    <row r="6643" customFormat="1" s="29"/>
    <row r="6644" customFormat="1" s="29"/>
    <row r="6645" customFormat="1" s="29"/>
    <row r="6646" customFormat="1" s="29"/>
    <row r="6647" customFormat="1" s="29"/>
    <row r="6648" customFormat="1" s="29"/>
    <row r="6649" customFormat="1" s="29"/>
    <row r="6650" customFormat="1" s="29"/>
    <row r="6651" customFormat="1" s="29"/>
    <row r="6652" customFormat="1" s="29"/>
    <row r="6653" customFormat="1" s="29"/>
    <row r="6654" customFormat="1" s="29"/>
    <row r="6655" customFormat="1" s="29"/>
    <row r="6656" customFormat="1" s="29"/>
    <row r="6657" customFormat="1" s="29"/>
    <row r="6658" customFormat="1" s="29"/>
    <row r="6659" customFormat="1" s="29"/>
    <row r="6660" customFormat="1" s="29"/>
    <row r="6661" customFormat="1" s="29"/>
    <row r="6662" customFormat="1" s="29"/>
    <row r="6663" customFormat="1" s="29"/>
    <row r="6664" customFormat="1" s="29"/>
    <row r="6665" customFormat="1" s="29"/>
    <row r="6666" customFormat="1" s="29"/>
    <row r="6667" customFormat="1" s="29"/>
    <row r="6668" customFormat="1" s="29"/>
    <row r="6669" customFormat="1" s="29"/>
    <row r="6670" customFormat="1" s="29"/>
    <row r="6671" customFormat="1" s="29"/>
    <row r="6672" customFormat="1" s="29"/>
    <row r="6673" customFormat="1" s="29"/>
    <row r="6674" customFormat="1" s="29"/>
    <row r="6675" customFormat="1" s="29"/>
    <row r="6676" customFormat="1" s="29"/>
    <row r="6677" customFormat="1" s="29"/>
    <row r="6678" customFormat="1" s="29"/>
    <row r="6679" customFormat="1" s="29"/>
    <row r="6680" customFormat="1" s="29"/>
    <row r="6681" customFormat="1" s="29"/>
    <row r="6682" customFormat="1" s="29"/>
    <row r="6683" customFormat="1" s="29"/>
    <row r="6684" customFormat="1" s="29"/>
    <row r="6685" customFormat="1" s="29"/>
    <row r="6686" customFormat="1" s="29"/>
    <row r="6687" customFormat="1" s="29"/>
    <row r="6688" customFormat="1" s="29"/>
    <row r="6689" customFormat="1" s="29"/>
    <row r="6690" customFormat="1" s="29"/>
    <row r="6691" customFormat="1" s="29"/>
    <row r="6692" customFormat="1" s="29"/>
    <row r="6693" customFormat="1" s="29"/>
    <row r="6694" customFormat="1" s="29"/>
    <row r="6695" customFormat="1" s="29"/>
    <row r="6696" customFormat="1" s="29"/>
    <row r="6697" customFormat="1" s="29"/>
    <row r="6698" customFormat="1" s="29"/>
    <row r="6699" customFormat="1" s="29"/>
    <row r="6700" customFormat="1" s="29"/>
    <row r="6701" customFormat="1" s="29"/>
    <row r="6702" customFormat="1" s="29"/>
    <row r="6703" customFormat="1" s="29"/>
    <row r="6704" customFormat="1" s="29"/>
    <row r="6705" customFormat="1" s="29"/>
    <row r="6706" customFormat="1" s="29"/>
    <row r="6707" customFormat="1" s="29"/>
    <row r="6708" customFormat="1" s="29"/>
    <row r="6709" customFormat="1" s="29"/>
    <row r="6710" customFormat="1" s="29"/>
    <row r="6711" customFormat="1" s="29"/>
    <row r="6712" customFormat="1" s="29"/>
    <row r="6713" customFormat="1" s="29"/>
    <row r="6714" customFormat="1" s="29"/>
    <row r="6715" customFormat="1" s="29"/>
    <row r="6716" customFormat="1" s="29"/>
    <row r="6717" customFormat="1" s="29"/>
    <row r="6718" customFormat="1" s="29"/>
    <row r="6719" customFormat="1" s="29"/>
    <row r="6720" customFormat="1" s="29"/>
    <row r="6721" customFormat="1" s="29"/>
    <row r="6722" customFormat="1" s="29"/>
    <row r="6723" customFormat="1" s="29"/>
    <row r="6724" customFormat="1" s="29"/>
    <row r="6725" customFormat="1" s="29"/>
    <row r="6726" customFormat="1" s="29"/>
    <row r="6727" customFormat="1" s="29"/>
    <row r="6728" customFormat="1" s="29"/>
    <row r="6729" customFormat="1" s="29"/>
    <row r="6730" customFormat="1" s="29"/>
    <row r="6731" customFormat="1" s="29"/>
    <row r="6732" customFormat="1" s="29"/>
    <row r="6733" customFormat="1" s="29"/>
    <row r="6734" customFormat="1" s="29"/>
    <row r="6735" customFormat="1" s="29"/>
    <row r="6736" customFormat="1" s="29"/>
    <row r="6737" customFormat="1" s="29"/>
    <row r="6738" customFormat="1" s="29"/>
    <row r="6739" customFormat="1" s="29"/>
    <row r="6740" customFormat="1" s="29"/>
    <row r="6741" customFormat="1" s="29"/>
    <row r="6742" customFormat="1" s="29"/>
    <row r="6743" customFormat="1" s="29"/>
    <row r="6744" customFormat="1" s="29"/>
    <row r="6745" customFormat="1" s="29"/>
    <row r="6746" customFormat="1" s="29"/>
    <row r="6747" customFormat="1" s="29"/>
    <row r="6748" customFormat="1" s="29"/>
    <row r="6749" customFormat="1" s="29"/>
    <row r="6750" customFormat="1" s="29"/>
    <row r="6751" customFormat="1" s="29"/>
    <row r="6752" customFormat="1" s="29"/>
    <row r="6753" customFormat="1" s="29"/>
    <row r="6754" customFormat="1" s="29"/>
    <row r="6755" customFormat="1" s="29"/>
    <row r="6756" customFormat="1" s="29"/>
    <row r="6757" customFormat="1" s="29"/>
    <row r="6758" customFormat="1" s="29"/>
    <row r="6759" customFormat="1" s="29"/>
    <row r="6760" customFormat="1" s="29"/>
    <row r="6761" customFormat="1" s="29"/>
    <row r="6762" customFormat="1" s="29"/>
    <row r="6763" customFormat="1" s="29"/>
    <row r="6764" customFormat="1" s="29"/>
    <row r="6765" customFormat="1" s="29"/>
    <row r="6766" customFormat="1" s="29"/>
    <row r="6767" customFormat="1" s="29"/>
    <row r="6768" customFormat="1" s="29"/>
    <row r="6769" customFormat="1" s="29"/>
    <row r="6770" customFormat="1" s="29"/>
    <row r="6771" customFormat="1" s="29"/>
    <row r="6772" customFormat="1" s="29"/>
    <row r="6773" customFormat="1" s="29"/>
    <row r="6774" customFormat="1" s="29"/>
    <row r="6775" customFormat="1" s="29"/>
    <row r="6776" customFormat="1" s="29"/>
    <row r="6777" customFormat="1" s="29"/>
    <row r="6778" customFormat="1" s="29"/>
    <row r="6779" customFormat="1" s="29"/>
    <row r="6780" customFormat="1" s="29"/>
    <row r="6781" customFormat="1" s="29"/>
    <row r="6782" customFormat="1" s="29"/>
    <row r="6783" customFormat="1" s="29"/>
    <row r="6784" customFormat="1" s="29"/>
    <row r="6785" customFormat="1" s="29"/>
    <row r="6786" customFormat="1" s="29"/>
    <row r="6787" customFormat="1" s="29"/>
    <row r="6788" customFormat="1" s="29"/>
    <row r="6789" customFormat="1" s="29"/>
    <row r="6790" customFormat="1" s="29"/>
    <row r="6791" customFormat="1" s="29"/>
    <row r="6792" customFormat="1" s="29"/>
    <row r="6793" customFormat="1" s="29"/>
    <row r="6794" customFormat="1" s="29"/>
    <row r="6795" customFormat="1" s="29"/>
    <row r="6796" customFormat="1" s="29"/>
    <row r="6797" customFormat="1" s="29"/>
    <row r="6798" customFormat="1" s="29"/>
    <row r="6799" customFormat="1" s="29"/>
    <row r="6800" customFormat="1" s="29"/>
    <row r="6801" customFormat="1" s="29"/>
    <row r="6802" customFormat="1" s="29"/>
    <row r="6803" customFormat="1" s="29"/>
    <row r="6804" customFormat="1" s="29"/>
    <row r="6805" customFormat="1" s="29"/>
    <row r="6806" customFormat="1" s="29"/>
    <row r="6807" customFormat="1" s="29"/>
    <row r="6808" customFormat="1" s="29"/>
    <row r="6809" customFormat="1" s="29"/>
    <row r="6810" customFormat="1" s="29"/>
    <row r="6811" customFormat="1" s="29"/>
    <row r="6812" customFormat="1" s="29"/>
    <row r="6813" customFormat="1" s="29"/>
    <row r="6814" customFormat="1" s="29"/>
    <row r="6815" customFormat="1" s="29"/>
    <row r="6816" customFormat="1" s="29"/>
    <row r="6817" customFormat="1" s="29"/>
    <row r="6818" customFormat="1" s="29"/>
    <row r="6819" customFormat="1" s="29"/>
    <row r="6820" customFormat="1" s="29"/>
    <row r="6821" customFormat="1" s="29"/>
    <row r="6822" customFormat="1" s="29"/>
    <row r="6823" customFormat="1" s="29"/>
    <row r="6824" customFormat="1" s="29"/>
    <row r="6825" customFormat="1" s="29"/>
    <row r="6826" customFormat="1" s="29"/>
    <row r="6827" customFormat="1" s="29"/>
    <row r="6828" customFormat="1" s="29"/>
    <row r="6829" customFormat="1" s="29"/>
    <row r="6830" customFormat="1" s="29"/>
    <row r="6831" customFormat="1" s="29"/>
    <row r="6832" customFormat="1" s="29"/>
    <row r="6833" customFormat="1" s="29"/>
    <row r="6834" customFormat="1" s="29"/>
    <row r="6835" customFormat="1" s="29"/>
    <row r="6836" customFormat="1" s="29"/>
    <row r="6837" customFormat="1" s="29"/>
    <row r="6838" customFormat="1" s="29"/>
    <row r="6839" customFormat="1" s="29"/>
    <row r="6840" customFormat="1" s="29"/>
    <row r="6841" customFormat="1" s="29"/>
    <row r="6842" customFormat="1" s="29"/>
    <row r="6843" customFormat="1" s="29"/>
    <row r="6844" customFormat="1" s="29"/>
    <row r="6845" customFormat="1" s="29"/>
    <row r="6846" customFormat="1" s="29"/>
    <row r="6847" customFormat="1" s="29"/>
    <row r="6848" customFormat="1" s="29"/>
    <row r="6849" customFormat="1" s="29"/>
    <row r="6850" customFormat="1" s="29"/>
    <row r="6851" customFormat="1" s="29"/>
    <row r="6852" customFormat="1" s="29"/>
    <row r="6853" customFormat="1" s="29"/>
    <row r="6854" customFormat="1" s="29"/>
    <row r="6855" customFormat="1" s="29"/>
    <row r="6856" customFormat="1" s="29"/>
    <row r="6857" customFormat="1" s="29"/>
    <row r="6858" customFormat="1" s="29"/>
    <row r="6859" customFormat="1" s="29"/>
    <row r="6860" customFormat="1" s="29"/>
    <row r="6861" customFormat="1" s="29"/>
    <row r="6862" customFormat="1" s="29"/>
    <row r="6863" customFormat="1" s="29"/>
    <row r="6864" customFormat="1" s="29"/>
    <row r="6865" customFormat="1" s="29"/>
    <row r="6866" customFormat="1" s="29"/>
    <row r="6867" customFormat="1" s="29"/>
    <row r="6868" customFormat="1" s="29"/>
    <row r="6869" customFormat="1" s="29"/>
    <row r="6870" customFormat="1" s="29"/>
    <row r="6871" customFormat="1" s="29"/>
    <row r="6872" customFormat="1" s="29"/>
    <row r="6873" customFormat="1" s="29"/>
    <row r="6874" customFormat="1" s="29"/>
    <row r="6875" customFormat="1" s="29"/>
    <row r="6876" customFormat="1" s="29"/>
    <row r="6877" customFormat="1" s="29"/>
    <row r="6878" customFormat="1" s="29"/>
    <row r="6879" customFormat="1" s="29"/>
    <row r="6880" customFormat="1" s="29"/>
    <row r="6881" customFormat="1" s="29"/>
    <row r="6882" customFormat="1" s="29"/>
    <row r="6883" customFormat="1" s="29"/>
    <row r="6884" customFormat="1" s="29"/>
    <row r="6885" customFormat="1" s="29"/>
    <row r="6886" customFormat="1" s="29"/>
    <row r="6887" customFormat="1" s="29"/>
    <row r="6888" customFormat="1" s="29"/>
    <row r="6889" customFormat="1" s="29"/>
    <row r="6890" customFormat="1" s="29"/>
    <row r="6891" customFormat="1" s="29"/>
    <row r="6892" customFormat="1" s="29"/>
    <row r="6893" customFormat="1" s="29"/>
    <row r="6894" customFormat="1" s="29"/>
    <row r="6895" customFormat="1" s="29"/>
    <row r="6896" customFormat="1" s="29"/>
    <row r="6897" customFormat="1" s="29"/>
    <row r="6898" customFormat="1" s="29"/>
    <row r="6899" customFormat="1" s="29"/>
    <row r="6900" customFormat="1" s="29"/>
    <row r="6901" customFormat="1" s="29"/>
    <row r="6902" customFormat="1" s="29"/>
    <row r="6903" customFormat="1" s="29"/>
    <row r="6904" customFormat="1" s="29"/>
    <row r="6905" customFormat="1" s="29"/>
    <row r="6906" customFormat="1" s="29"/>
    <row r="6907" customFormat="1" s="29"/>
    <row r="6908" customFormat="1" s="29"/>
    <row r="6909" customFormat="1" s="29"/>
    <row r="6910" customFormat="1" s="29"/>
    <row r="6911" customFormat="1" s="29"/>
    <row r="6912" customFormat="1" s="29"/>
    <row r="6913" customFormat="1" s="29"/>
    <row r="6914" customFormat="1" s="29"/>
    <row r="6915" customFormat="1" s="29"/>
    <row r="6916" customFormat="1" s="29"/>
    <row r="6917" customFormat="1" s="29"/>
    <row r="6918" customFormat="1" s="29"/>
    <row r="6919" customFormat="1" s="29"/>
    <row r="6920" customFormat="1" s="29"/>
    <row r="6921" customFormat="1" s="29"/>
    <row r="6922" customFormat="1" s="29"/>
    <row r="6923" customFormat="1" s="29"/>
    <row r="6924" customFormat="1" s="29"/>
    <row r="6925" customFormat="1" s="29"/>
    <row r="6926" customFormat="1" s="29"/>
    <row r="6927" customFormat="1" s="29"/>
    <row r="6928" customFormat="1" s="29"/>
    <row r="6929" customFormat="1" s="29"/>
    <row r="6930" customFormat="1" s="29"/>
    <row r="6931" customFormat="1" s="29"/>
    <row r="6932" customFormat="1" s="29"/>
    <row r="6933" customFormat="1" s="29"/>
    <row r="6934" customFormat="1" s="29"/>
    <row r="6935" customFormat="1" s="29"/>
    <row r="6936" customFormat="1" s="29"/>
    <row r="6937" customFormat="1" s="29"/>
    <row r="6938" customFormat="1" s="29"/>
    <row r="6939" customFormat="1" s="29"/>
    <row r="6940" customFormat="1" s="29"/>
    <row r="6941" customFormat="1" s="29"/>
    <row r="6942" customFormat="1" s="29"/>
    <row r="6943" customFormat="1" s="29"/>
    <row r="6944" customFormat="1" s="29"/>
    <row r="6945" customFormat="1" s="29"/>
    <row r="6946" customFormat="1" s="29"/>
    <row r="6947" customFormat="1" s="29"/>
    <row r="6948" customFormat="1" s="29"/>
    <row r="6949" customFormat="1" s="29"/>
    <row r="6950" customFormat="1" s="29"/>
    <row r="6951" customFormat="1" s="29"/>
    <row r="6952" customFormat="1" s="29"/>
    <row r="6953" customFormat="1" s="29"/>
    <row r="6954" customFormat="1" s="29"/>
    <row r="6955" customFormat="1" s="29"/>
    <row r="6956" customFormat="1" s="29"/>
    <row r="6957" customFormat="1" s="29"/>
    <row r="6958" customFormat="1" s="29"/>
    <row r="6959" customFormat="1" s="29"/>
    <row r="6960" customFormat="1" s="29"/>
    <row r="6961" customFormat="1" s="29"/>
    <row r="6962" customFormat="1" s="29"/>
    <row r="6963" customFormat="1" s="29"/>
    <row r="6964" customFormat="1" s="29"/>
    <row r="6965" customFormat="1" s="29"/>
    <row r="6966" customFormat="1" s="29"/>
    <row r="6967" customFormat="1" s="29"/>
    <row r="6968" customFormat="1" s="29"/>
    <row r="6969" customFormat="1" s="29"/>
    <row r="6970" customFormat="1" s="29"/>
    <row r="6971" customFormat="1" s="29"/>
    <row r="6972" customFormat="1" s="29"/>
    <row r="6973" customFormat="1" s="29"/>
    <row r="6974" customFormat="1" s="29"/>
    <row r="6975" customFormat="1" s="29"/>
    <row r="6976" customFormat="1" s="29"/>
    <row r="6977" customFormat="1" s="29"/>
    <row r="6978" customFormat="1" s="29"/>
    <row r="6979" customFormat="1" s="29"/>
    <row r="6980" customFormat="1" s="29"/>
    <row r="6981" customFormat="1" s="29"/>
    <row r="6982" customFormat="1" s="29"/>
    <row r="6983" customFormat="1" s="29"/>
    <row r="6984" customFormat="1" s="29"/>
    <row r="6985" customFormat="1" s="29"/>
    <row r="6986" customFormat="1" s="29"/>
    <row r="6987" customFormat="1" s="29"/>
    <row r="6988" customFormat="1" s="29"/>
    <row r="6989" customFormat="1" s="29"/>
    <row r="6990" customFormat="1" s="29"/>
    <row r="6991" customFormat="1" s="29"/>
    <row r="6992" customFormat="1" s="29"/>
    <row r="6993" customFormat="1" s="29"/>
    <row r="6994" customFormat="1" s="29"/>
    <row r="6995" customFormat="1" s="29"/>
    <row r="6996" customFormat="1" s="29"/>
    <row r="6997" customFormat="1" s="29"/>
    <row r="6998" customFormat="1" s="29"/>
    <row r="6999" customFormat="1" s="29"/>
    <row r="7000" customFormat="1" s="29"/>
    <row r="7001" customFormat="1" s="29"/>
    <row r="7002" customFormat="1" s="29"/>
    <row r="7003" customFormat="1" s="29"/>
    <row r="7004" customFormat="1" s="29"/>
    <row r="7005" customFormat="1" s="29"/>
    <row r="7006" customFormat="1" s="29"/>
    <row r="7007" customFormat="1" s="29"/>
    <row r="7008" customFormat="1" s="29"/>
    <row r="7009" customFormat="1" s="29"/>
    <row r="7010" customFormat="1" s="29"/>
    <row r="7011" customFormat="1" s="29"/>
    <row r="7012" customFormat="1" s="29"/>
    <row r="7013" customFormat="1" s="29"/>
    <row r="7014" customFormat="1" s="29"/>
    <row r="7015" customFormat="1" s="29"/>
    <row r="7016" customFormat="1" s="29"/>
    <row r="7017" customFormat="1" s="29"/>
    <row r="7018" customFormat="1" s="29"/>
    <row r="7019" customFormat="1" s="29"/>
    <row r="7020" customFormat="1" s="29"/>
    <row r="7021" customFormat="1" s="29"/>
    <row r="7022" customFormat="1" s="29"/>
    <row r="7023" customFormat="1" s="29"/>
    <row r="7024" customFormat="1" s="29"/>
    <row r="7025" customFormat="1" s="29"/>
    <row r="7026" customFormat="1" s="29"/>
    <row r="7027" customFormat="1" s="29"/>
    <row r="7028" customFormat="1" s="29"/>
    <row r="7029" customFormat="1" s="29"/>
    <row r="7030" customFormat="1" s="29"/>
    <row r="7031" customFormat="1" s="29"/>
    <row r="7032" customFormat="1" s="29"/>
    <row r="7033" customFormat="1" s="29"/>
    <row r="7034" customFormat="1" s="29"/>
    <row r="7035" customFormat="1" s="29"/>
    <row r="7036" customFormat="1" s="29"/>
    <row r="7037" customFormat="1" s="29"/>
    <row r="7038" customFormat="1" s="29"/>
    <row r="7039" customFormat="1" s="29"/>
    <row r="7040" customFormat="1" s="29"/>
    <row r="7041" customFormat="1" s="29"/>
    <row r="7042" customFormat="1" s="29"/>
    <row r="7043" customFormat="1" s="29"/>
    <row r="7044" customFormat="1" s="29"/>
    <row r="7045" customFormat="1" s="29"/>
    <row r="7046" customFormat="1" s="29"/>
    <row r="7047" customFormat="1" s="29"/>
    <row r="7048" customFormat="1" s="29"/>
    <row r="7049" customFormat="1" s="29"/>
    <row r="7050" customFormat="1" s="29"/>
    <row r="7051" customFormat="1" s="29"/>
    <row r="7052" customFormat="1" s="29"/>
    <row r="7053" customFormat="1" s="29"/>
    <row r="7054" customFormat="1" s="29"/>
    <row r="7055" customFormat="1" s="29"/>
    <row r="7056" customFormat="1" s="29"/>
    <row r="7057" customFormat="1" s="29"/>
    <row r="7058" customFormat="1" s="29"/>
    <row r="7059" customFormat="1" s="29"/>
    <row r="7060" customFormat="1" s="29"/>
    <row r="7061" customFormat="1" s="29"/>
    <row r="7062" customFormat="1" s="29"/>
    <row r="7063" customFormat="1" s="29"/>
    <row r="7064" customFormat="1" s="29"/>
    <row r="7065" customFormat="1" s="29"/>
    <row r="7066" customFormat="1" s="29"/>
    <row r="7067" customFormat="1" s="29"/>
    <row r="7068" customFormat="1" s="29"/>
    <row r="7069" customFormat="1" s="29"/>
    <row r="7070" customFormat="1" s="29"/>
    <row r="7071" customFormat="1" s="29"/>
    <row r="7072" customFormat="1" s="29"/>
    <row r="7073" customFormat="1" s="29"/>
    <row r="7074" customFormat="1" s="29"/>
    <row r="7075" customFormat="1" s="29"/>
    <row r="7076" customFormat="1" s="29"/>
    <row r="7077" customFormat="1" s="29"/>
    <row r="7078" customFormat="1" s="29"/>
    <row r="7079" customFormat="1" s="29"/>
    <row r="7080" customFormat="1" s="29"/>
    <row r="7081" customFormat="1" s="29"/>
    <row r="7082" customFormat="1" s="29"/>
    <row r="7083" customFormat="1" s="29"/>
    <row r="7084" customFormat="1" s="29"/>
    <row r="7085" customFormat="1" s="29"/>
    <row r="7086" customFormat="1" s="29"/>
    <row r="7087" customFormat="1" s="29"/>
    <row r="7088" customFormat="1" s="29"/>
    <row r="7089" customFormat="1" s="29"/>
    <row r="7090" customFormat="1" s="29"/>
    <row r="7091" customFormat="1" s="29"/>
    <row r="7092" customFormat="1" s="29"/>
    <row r="7093" customFormat="1" s="29"/>
    <row r="7094" customFormat="1" s="29"/>
    <row r="7095" customFormat="1" s="29"/>
    <row r="7096" customFormat="1" s="29"/>
    <row r="7097" customFormat="1" s="29"/>
    <row r="7098" customFormat="1" s="29"/>
    <row r="7099" customFormat="1" s="29"/>
    <row r="7100" customFormat="1" s="29"/>
    <row r="7101" customFormat="1" s="29"/>
    <row r="7102" customFormat="1" s="29"/>
    <row r="7103" customFormat="1" s="29"/>
    <row r="7104" customFormat="1" s="29"/>
    <row r="7105" customFormat="1" s="29"/>
    <row r="7106" customFormat="1" s="29"/>
    <row r="7107" customFormat="1" s="29"/>
    <row r="7108" customFormat="1" s="29"/>
    <row r="7109" customFormat="1" s="29"/>
    <row r="7110" customFormat="1" s="29"/>
    <row r="7111" customFormat="1" s="29"/>
    <row r="7112" customFormat="1" s="29"/>
    <row r="7113" customFormat="1" s="29"/>
    <row r="7114" customFormat="1" s="29"/>
    <row r="7115" customFormat="1" s="29"/>
    <row r="7116" customFormat="1" s="29"/>
    <row r="7117" customFormat="1" s="29"/>
    <row r="7118" customFormat="1" s="29"/>
    <row r="7119" customFormat="1" s="29"/>
    <row r="7120" customFormat="1" s="29"/>
    <row r="7121" customFormat="1" s="29"/>
    <row r="7122" customFormat="1" s="29"/>
    <row r="7123" customFormat="1" s="29"/>
    <row r="7124" customFormat="1" s="29"/>
    <row r="7125" customFormat="1" s="29"/>
    <row r="7126" customFormat="1" s="29"/>
    <row r="7127" customFormat="1" s="29"/>
    <row r="7128" customFormat="1" s="29"/>
    <row r="7129" customFormat="1" s="29"/>
    <row r="7130" customFormat="1" s="29"/>
    <row r="7131" customFormat="1" s="29"/>
    <row r="7132" customFormat="1" s="29"/>
    <row r="7133" customFormat="1" s="29"/>
    <row r="7134" customFormat="1" s="29"/>
    <row r="7135" customFormat="1" s="29"/>
    <row r="7136" customFormat="1" s="29"/>
    <row r="7137" customFormat="1" s="29"/>
    <row r="7138" customFormat="1" s="29"/>
    <row r="7139" customFormat="1" s="29"/>
    <row r="7140" customFormat="1" s="29"/>
    <row r="7141" customFormat="1" s="29"/>
    <row r="7142" customFormat="1" s="29"/>
    <row r="7143" customFormat="1" s="29"/>
    <row r="7144" customFormat="1" s="29"/>
    <row r="7145" customFormat="1" s="29"/>
    <row r="7146" customFormat="1" s="29"/>
    <row r="7147" customFormat="1" s="29"/>
    <row r="7148" customFormat="1" s="29"/>
    <row r="7149" customFormat="1" s="29"/>
    <row r="7150" customFormat="1" s="29"/>
    <row r="7151" customFormat="1" s="29"/>
    <row r="7152" customFormat="1" s="29"/>
    <row r="7153" customFormat="1" s="29"/>
    <row r="7154" customFormat="1" s="29"/>
    <row r="7155" customFormat="1" s="29"/>
    <row r="7156" customFormat="1" s="29"/>
    <row r="7157" customFormat="1" s="29"/>
    <row r="7158" customFormat="1" s="29"/>
    <row r="7159" customFormat="1" s="29"/>
    <row r="7160" customFormat="1" s="29"/>
    <row r="7161" customFormat="1" s="29"/>
    <row r="7162" customFormat="1" s="29"/>
    <row r="7163" customFormat="1" s="29"/>
    <row r="7164" customFormat="1" s="29"/>
    <row r="7165" customFormat="1" s="29"/>
    <row r="7166" customFormat="1" s="29"/>
    <row r="7167" customFormat="1" s="29"/>
    <row r="7168" customFormat="1" s="29"/>
    <row r="7169" customFormat="1" s="29"/>
    <row r="7170" customFormat="1" s="29"/>
    <row r="7171" customFormat="1" s="29"/>
    <row r="7172" customFormat="1" s="29"/>
    <row r="7173" customFormat="1" s="29"/>
    <row r="7174" customFormat="1" s="29"/>
    <row r="7175" customFormat="1" s="29"/>
    <row r="7176" customFormat="1" s="29"/>
    <row r="7177" customFormat="1" s="29"/>
    <row r="7178" customFormat="1" s="29"/>
    <row r="7179" customFormat="1" s="29"/>
    <row r="7180" customFormat="1" s="29"/>
    <row r="7181" customFormat="1" s="29"/>
    <row r="7182" customFormat="1" s="29"/>
    <row r="7183" customFormat="1" s="29"/>
    <row r="7184" customFormat="1" s="29"/>
    <row r="7185" customFormat="1" s="29"/>
    <row r="7186" customFormat="1" s="29"/>
    <row r="7187" customFormat="1" s="29"/>
    <row r="7188" customFormat="1" s="29"/>
    <row r="7189" customFormat="1" s="29"/>
    <row r="7190" customFormat="1" s="29"/>
    <row r="7191" customFormat="1" s="29"/>
    <row r="7192" customFormat="1" s="29"/>
    <row r="7193" customFormat="1" s="29"/>
    <row r="7194" customFormat="1" s="29"/>
    <row r="7195" customFormat="1" s="29"/>
    <row r="7196" customFormat="1" s="29"/>
    <row r="7197" customFormat="1" s="29"/>
    <row r="7198" customFormat="1" s="29"/>
    <row r="7199" customFormat="1" s="29"/>
    <row r="7200" customFormat="1" s="29"/>
    <row r="7201" customFormat="1" s="29"/>
    <row r="7202" customFormat="1" s="29"/>
    <row r="7203" customFormat="1" s="29"/>
    <row r="7204" customFormat="1" s="29"/>
    <row r="7205" customFormat="1" s="29"/>
    <row r="7206" customFormat="1" s="29"/>
    <row r="7207" customFormat="1" s="29"/>
    <row r="7208" customFormat="1" s="29"/>
    <row r="7209" customFormat="1" s="29"/>
    <row r="7210" customFormat="1" s="29"/>
    <row r="7211" customFormat="1" s="29"/>
    <row r="7212" customFormat="1" s="29"/>
    <row r="7213" customFormat="1" s="29"/>
    <row r="7214" customFormat="1" s="29"/>
    <row r="7215" customFormat="1" s="29"/>
    <row r="7216" customFormat="1" s="29"/>
    <row r="7217" customFormat="1" s="29"/>
    <row r="7218" customFormat="1" s="29"/>
    <row r="7219" customFormat="1" s="29"/>
    <row r="7220" customFormat="1" s="29"/>
    <row r="7221" customFormat="1" s="29"/>
    <row r="7222" customFormat="1" s="29"/>
    <row r="7223" customFormat="1" s="29"/>
    <row r="7224" customFormat="1" s="29"/>
    <row r="7225" customFormat="1" s="29"/>
    <row r="7226" customFormat="1" s="29"/>
    <row r="7227" customFormat="1" s="29"/>
    <row r="7228" customFormat="1" s="29"/>
    <row r="7229" customFormat="1" s="29"/>
    <row r="7230" customFormat="1" s="29"/>
    <row r="7231" customFormat="1" s="29"/>
    <row r="7232" customFormat="1" s="29"/>
    <row r="7233" customFormat="1" s="29"/>
    <row r="7234" customFormat="1" s="29"/>
    <row r="7235" customFormat="1" s="29"/>
    <row r="7236" customFormat="1" s="29"/>
    <row r="7237" customFormat="1" s="29"/>
    <row r="7238" customFormat="1" s="29"/>
    <row r="7239" customFormat="1" s="29"/>
    <row r="7240" customFormat="1" s="29"/>
    <row r="7241" customFormat="1" s="29"/>
    <row r="7242" customFormat="1" s="29"/>
    <row r="7243" customFormat="1" s="29"/>
    <row r="7244" customFormat="1" s="29"/>
    <row r="7245" customFormat="1" s="29"/>
    <row r="7246" customFormat="1" s="29"/>
    <row r="7247" customFormat="1" s="29"/>
    <row r="7248" customFormat="1" s="29"/>
    <row r="7249" customFormat="1" s="29"/>
    <row r="7250" customFormat="1" s="29"/>
    <row r="7251" customFormat="1" s="29"/>
    <row r="7252" customFormat="1" s="29"/>
    <row r="7253" customFormat="1" s="29"/>
    <row r="7254" customFormat="1" s="29"/>
    <row r="7255" customFormat="1" s="29"/>
    <row r="7256" customFormat="1" s="29"/>
    <row r="7257" customFormat="1" s="29"/>
    <row r="7258" customFormat="1" s="29"/>
    <row r="7259" customFormat="1" s="29"/>
    <row r="7260" customFormat="1" s="29"/>
    <row r="7261" customFormat="1" s="29"/>
    <row r="7262" customFormat="1" s="29"/>
    <row r="7263" customFormat="1" s="29"/>
    <row r="7264" customFormat="1" s="29"/>
    <row r="7265" customFormat="1" s="29"/>
    <row r="7266" customFormat="1" s="29"/>
    <row r="7267" customFormat="1" s="29"/>
    <row r="7268" customFormat="1" s="29"/>
    <row r="7269" customFormat="1" s="29"/>
    <row r="7270" customFormat="1" s="29"/>
    <row r="7271" customFormat="1" s="29"/>
    <row r="7272" customFormat="1" s="29"/>
    <row r="7273" customFormat="1" s="29"/>
    <row r="7274" customFormat="1" s="29"/>
    <row r="7275" customFormat="1" s="29"/>
    <row r="7276" customFormat="1" s="29"/>
    <row r="7277" customFormat="1" s="29"/>
    <row r="7278" customFormat="1" s="29"/>
    <row r="7279" customFormat="1" s="29"/>
    <row r="7280" customFormat="1" s="29"/>
    <row r="7281" customFormat="1" s="29"/>
    <row r="7282" customFormat="1" s="29"/>
    <row r="7283" customFormat="1" s="29"/>
    <row r="7284" customFormat="1" s="29"/>
    <row r="7285" customFormat="1" s="29"/>
    <row r="7286" customFormat="1" s="29"/>
    <row r="7287" customFormat="1" s="29"/>
    <row r="7288" customFormat="1" s="29"/>
    <row r="7289" customFormat="1" s="29"/>
    <row r="7290" customFormat="1" s="29"/>
    <row r="7291" customFormat="1" s="29"/>
    <row r="7292" customFormat="1" s="29"/>
    <row r="7293" customFormat="1" s="29"/>
    <row r="7294" customFormat="1" s="29"/>
    <row r="7295" customFormat="1" s="29"/>
    <row r="7296" customFormat="1" s="29"/>
    <row r="7297" customFormat="1" s="29"/>
    <row r="7298" customFormat="1" s="29"/>
    <row r="7299" customFormat="1" s="29"/>
    <row r="7300" customFormat="1" s="29"/>
    <row r="7301" customFormat="1" s="29"/>
    <row r="7302" customFormat="1" s="29"/>
    <row r="7303" customFormat="1" s="29"/>
    <row r="7304" customFormat="1" s="29"/>
    <row r="7305" customFormat="1" s="29"/>
    <row r="7306" customFormat="1" s="29"/>
    <row r="7307" customFormat="1" s="29"/>
    <row r="7308" customFormat="1" s="29"/>
    <row r="7309" customFormat="1" s="29"/>
    <row r="7310" customFormat="1" s="29"/>
    <row r="7311" customFormat="1" s="29"/>
    <row r="7312" customFormat="1" s="29"/>
    <row r="7313" customFormat="1" s="29"/>
    <row r="7314" customFormat="1" s="29"/>
    <row r="7315" customFormat="1" s="29"/>
    <row r="7316" customFormat="1" s="29"/>
    <row r="7317" customFormat="1" s="29"/>
    <row r="7318" customFormat="1" s="29"/>
    <row r="7319" customFormat="1" s="29"/>
    <row r="7320" customFormat="1" s="29"/>
    <row r="7321" customFormat="1" s="29"/>
    <row r="7322" customFormat="1" s="29"/>
    <row r="7323" customFormat="1" s="29"/>
    <row r="7324" customFormat="1" s="29"/>
    <row r="7325" customFormat="1" s="29"/>
    <row r="7326" customFormat="1" s="29"/>
    <row r="7327" customFormat="1" s="29"/>
    <row r="7328" customFormat="1" s="29"/>
    <row r="7329" customFormat="1" s="29"/>
    <row r="7330" customFormat="1" s="29"/>
    <row r="7331" customFormat="1" s="29"/>
    <row r="7332" customFormat="1" s="29"/>
    <row r="7333" customFormat="1" s="29"/>
    <row r="7334" customFormat="1" s="29"/>
    <row r="7335" customFormat="1" s="29"/>
    <row r="7336" customFormat="1" s="29"/>
    <row r="7337" customFormat="1" s="29"/>
    <row r="7338" customFormat="1" s="29"/>
    <row r="7339" customFormat="1" s="29"/>
    <row r="7340" customFormat="1" s="29"/>
    <row r="7341" customFormat="1" s="29"/>
    <row r="7342" customFormat="1" s="29"/>
    <row r="7343" customFormat="1" s="29"/>
    <row r="7344" customFormat="1" s="29"/>
    <row r="7345" customFormat="1" s="29"/>
    <row r="7346" customFormat="1" s="29"/>
    <row r="7347" customFormat="1" s="29"/>
    <row r="7348" customFormat="1" s="29"/>
    <row r="7349" customFormat="1" s="29"/>
    <row r="7350" customFormat="1" s="29"/>
    <row r="7351" customFormat="1" s="29"/>
    <row r="7352" customFormat="1" s="29"/>
    <row r="7353" customFormat="1" s="29"/>
    <row r="7354" customFormat="1" s="29"/>
    <row r="7355" customFormat="1" s="29"/>
    <row r="7356" customFormat="1" s="29"/>
    <row r="7357" customFormat="1" s="29"/>
    <row r="7358" customFormat="1" s="29"/>
    <row r="7359" customFormat="1" s="29"/>
    <row r="7360" customFormat="1" s="29"/>
    <row r="7361" customFormat="1" s="29"/>
    <row r="7362" customFormat="1" s="29"/>
    <row r="7363" customFormat="1" s="29"/>
    <row r="7364" customFormat="1" s="29"/>
    <row r="7365" customFormat="1" s="29"/>
    <row r="7366" customFormat="1" s="29"/>
    <row r="7367" customFormat="1" s="29"/>
    <row r="7368" customFormat="1" s="29"/>
    <row r="7369" customFormat="1" s="29"/>
    <row r="7370" customFormat="1" s="29"/>
    <row r="7371" customFormat="1" s="29"/>
    <row r="7372" customFormat="1" s="29"/>
    <row r="7373" customFormat="1" s="29"/>
    <row r="7374" customFormat="1" s="29"/>
    <row r="7375" customFormat="1" s="29"/>
    <row r="7376" customFormat="1" s="29"/>
    <row r="7377" customFormat="1" s="29"/>
    <row r="7378" customFormat="1" s="29"/>
    <row r="7379" customFormat="1" s="29"/>
    <row r="7380" customFormat="1" s="29"/>
    <row r="7381" customFormat="1" s="29"/>
    <row r="7382" customFormat="1" s="29"/>
    <row r="7383" customFormat="1" s="29"/>
    <row r="7384" customFormat="1" s="29"/>
    <row r="7385" customFormat="1" s="29"/>
    <row r="7386" customFormat="1" s="29"/>
    <row r="7387" customFormat="1" s="29"/>
    <row r="7388" customFormat="1" s="29"/>
    <row r="7389" customFormat="1" s="29"/>
    <row r="7390" customFormat="1" s="29"/>
    <row r="7391" customFormat="1" s="29"/>
    <row r="7392" customFormat="1" s="29"/>
    <row r="7393" customFormat="1" s="29"/>
    <row r="7394" customFormat="1" s="29"/>
    <row r="7395" customFormat="1" s="29"/>
    <row r="7396" customFormat="1" s="29"/>
    <row r="7397" customFormat="1" s="29"/>
    <row r="7398" customFormat="1" s="29"/>
    <row r="7399" customFormat="1" s="29"/>
    <row r="7400" customFormat="1" s="29"/>
    <row r="7401" customFormat="1" s="29"/>
    <row r="7402" customFormat="1" s="29"/>
    <row r="7403" customFormat="1" s="29"/>
    <row r="7404" customFormat="1" s="29"/>
    <row r="7405" customFormat="1" s="29"/>
    <row r="7406" customFormat="1" s="29"/>
    <row r="7407" customFormat="1" s="29"/>
    <row r="7408" customFormat="1" s="29"/>
    <row r="7409" customFormat="1" s="29"/>
    <row r="7410" customFormat="1" s="29"/>
    <row r="7411" customFormat="1" s="29"/>
    <row r="7412" customFormat="1" s="29"/>
    <row r="7413" customFormat="1" s="29"/>
    <row r="7414" customFormat="1" s="29"/>
    <row r="7415" customFormat="1" s="29"/>
    <row r="7416" customFormat="1" s="29"/>
    <row r="7417" customFormat="1" s="29"/>
    <row r="7418" customFormat="1" s="29"/>
    <row r="7419" customFormat="1" s="29"/>
    <row r="7420" customFormat="1" s="29"/>
    <row r="7421" customFormat="1" s="29"/>
    <row r="7422" customFormat="1" s="29"/>
    <row r="7423" customFormat="1" s="29"/>
    <row r="7424" customFormat="1" s="29"/>
    <row r="7425" customFormat="1" s="29"/>
    <row r="7426" customFormat="1" s="29"/>
    <row r="7427" customFormat="1" s="29"/>
    <row r="7428" customFormat="1" s="29"/>
    <row r="7429" customFormat="1" s="29"/>
    <row r="7430" customFormat="1" s="29"/>
    <row r="7431" customFormat="1" s="29"/>
    <row r="7432" customFormat="1" s="29"/>
    <row r="7433" customFormat="1" s="29"/>
    <row r="7434" customFormat="1" s="29"/>
    <row r="7435" customFormat="1" s="29"/>
    <row r="7436" customFormat="1" s="29"/>
    <row r="7437" customFormat="1" s="29"/>
    <row r="7438" customFormat="1" s="29"/>
    <row r="7439" customFormat="1" s="29"/>
    <row r="7440" customFormat="1" s="29"/>
    <row r="7441" customFormat="1" s="29"/>
    <row r="7442" customFormat="1" s="29"/>
    <row r="7443" customFormat="1" s="29"/>
    <row r="7444" customFormat="1" s="29"/>
    <row r="7445" customFormat="1" s="29"/>
    <row r="7446" customFormat="1" s="29"/>
    <row r="7447" customFormat="1" s="29"/>
    <row r="7448" customFormat="1" s="29"/>
    <row r="7449" customFormat="1" s="29"/>
    <row r="7450" customFormat="1" s="29"/>
    <row r="7451" customFormat="1" s="29"/>
    <row r="7452" customFormat="1" s="29"/>
    <row r="7453" customFormat="1" s="29"/>
    <row r="7454" customFormat="1" s="29"/>
    <row r="7455" customFormat="1" s="29"/>
    <row r="7456" customFormat="1" s="29"/>
    <row r="7457" customFormat="1" s="29"/>
    <row r="7458" customFormat="1" s="29"/>
    <row r="7459" customFormat="1" s="29"/>
    <row r="7460" customFormat="1" s="29"/>
    <row r="7461" customFormat="1" s="29"/>
    <row r="7462" customFormat="1" s="29"/>
    <row r="7463" customFormat="1" s="29"/>
    <row r="7464" customFormat="1" s="29"/>
    <row r="7465" customFormat="1" s="29"/>
    <row r="7466" customFormat="1" s="29"/>
    <row r="7467" customFormat="1" s="29"/>
    <row r="7468" customFormat="1" s="29"/>
    <row r="7469" customFormat="1" s="29"/>
    <row r="7470" customFormat="1" s="29"/>
    <row r="7471" customFormat="1" s="29"/>
    <row r="7472" customFormat="1" s="29"/>
    <row r="7473" customFormat="1" s="29"/>
    <row r="7474" customFormat="1" s="29"/>
    <row r="7475" customFormat="1" s="29"/>
    <row r="7476" customFormat="1" s="29"/>
    <row r="7477" customFormat="1" s="29"/>
    <row r="7478" customFormat="1" s="29"/>
    <row r="7479" customFormat="1" s="29"/>
    <row r="7480" customFormat="1" s="29"/>
    <row r="7481" customFormat="1" s="29"/>
    <row r="7482" customFormat="1" s="29"/>
    <row r="7483" customFormat="1" s="29"/>
    <row r="7484" customFormat="1" s="29"/>
    <row r="7485" customFormat="1" s="29"/>
    <row r="7486" customFormat="1" s="29"/>
    <row r="7487" customFormat="1" s="29"/>
    <row r="7488" customFormat="1" s="29"/>
    <row r="7489" customFormat="1" s="29"/>
    <row r="7490" customFormat="1" s="29"/>
    <row r="7491" customFormat="1" s="29"/>
    <row r="7492" customFormat="1" s="29"/>
    <row r="7493" customFormat="1" s="29"/>
    <row r="7494" customFormat="1" s="29"/>
    <row r="7495" customFormat="1" s="29"/>
    <row r="7496" customFormat="1" s="29"/>
    <row r="7497" customFormat="1" s="29"/>
    <row r="7498" customFormat="1" s="29"/>
    <row r="7499" customFormat="1" s="29"/>
    <row r="7500" customFormat="1" s="29"/>
    <row r="7501" customFormat="1" s="29"/>
    <row r="7502" customFormat="1" s="29"/>
    <row r="7503" customFormat="1" s="29"/>
    <row r="7504" customFormat="1" s="29"/>
    <row r="7505" customFormat="1" s="29"/>
    <row r="7506" customFormat="1" s="29"/>
    <row r="7507" customFormat="1" s="29"/>
    <row r="7508" customFormat="1" s="29"/>
    <row r="7509" customFormat="1" s="29"/>
    <row r="7510" customFormat="1" s="29"/>
    <row r="7511" customFormat="1" s="29"/>
    <row r="7512" customFormat="1" s="29"/>
    <row r="7513" customFormat="1" s="29"/>
    <row r="7514" customFormat="1" s="29"/>
    <row r="7515" customFormat="1" s="29"/>
    <row r="7516" customFormat="1" s="29"/>
    <row r="7517" customFormat="1" s="29"/>
    <row r="7518" customFormat="1" s="29"/>
    <row r="7519" customFormat="1" s="29"/>
    <row r="7520" customFormat="1" s="29"/>
    <row r="7521" customFormat="1" s="29"/>
    <row r="7522" customFormat="1" s="29"/>
    <row r="7523" customFormat="1" s="29"/>
    <row r="7524" customFormat="1" s="29"/>
    <row r="7525" customFormat="1" s="29"/>
    <row r="7526" customFormat="1" s="29"/>
    <row r="7527" customFormat="1" s="29"/>
    <row r="7528" customFormat="1" s="29"/>
    <row r="7529" customFormat="1" s="29"/>
    <row r="7530" customFormat="1" s="29"/>
    <row r="7531" customFormat="1" s="29"/>
    <row r="7532" customFormat="1" s="29"/>
    <row r="7533" customFormat="1" s="29"/>
    <row r="7534" customFormat="1" s="29"/>
    <row r="7535" customFormat="1" s="29"/>
    <row r="7536" customFormat="1" s="29"/>
    <row r="7537" customFormat="1" s="29"/>
    <row r="7538" customFormat="1" s="29"/>
    <row r="7539" customFormat="1" s="29"/>
    <row r="7540" customFormat="1" s="29"/>
    <row r="7541" customFormat="1" s="29"/>
    <row r="7542" customFormat="1" s="29"/>
    <row r="7543" customFormat="1" s="29"/>
    <row r="7544" customFormat="1" s="29"/>
    <row r="7545" customFormat="1" s="29"/>
    <row r="7546" customFormat="1" s="29"/>
    <row r="7547" customFormat="1" s="29"/>
    <row r="7548" customFormat="1" s="29"/>
    <row r="7549" customFormat="1" s="29"/>
    <row r="7550" customFormat="1" s="29"/>
    <row r="7551" customFormat="1" s="29"/>
    <row r="7552" customFormat="1" s="29"/>
    <row r="7553" customFormat="1" s="29"/>
    <row r="7554" customFormat="1" s="29"/>
    <row r="7555" customFormat="1" s="29"/>
    <row r="7556" customFormat="1" s="29"/>
    <row r="7557" customFormat="1" s="29"/>
    <row r="7558" customFormat="1" s="29"/>
    <row r="7559" customFormat="1" s="29"/>
    <row r="7560" customFormat="1" s="29"/>
    <row r="7561" customFormat="1" s="29"/>
    <row r="7562" customFormat="1" s="29"/>
    <row r="7563" customFormat="1" s="29"/>
    <row r="7564" customFormat="1" s="29"/>
    <row r="7565" customFormat="1" s="29"/>
    <row r="7566" customFormat="1" s="29"/>
    <row r="7567" customFormat="1" s="29"/>
    <row r="7568" customFormat="1" s="29"/>
    <row r="7569" customFormat="1" s="29"/>
    <row r="7570" customFormat="1" s="29"/>
    <row r="7571" customFormat="1" s="29"/>
    <row r="7572" customFormat="1" s="29"/>
    <row r="7573" customFormat="1" s="29"/>
    <row r="7574" customFormat="1" s="29"/>
    <row r="7575" customFormat="1" s="29"/>
    <row r="7576" customFormat="1" s="29"/>
    <row r="7577" customFormat="1" s="29"/>
    <row r="7578" customFormat="1" s="29"/>
    <row r="7579" customFormat="1" s="29"/>
    <row r="7580" customFormat="1" s="29"/>
    <row r="7581" customFormat="1" s="29"/>
    <row r="7582" customFormat="1" s="29"/>
    <row r="7583" customFormat="1" s="29"/>
    <row r="7584" customFormat="1" s="29"/>
    <row r="7585" customFormat="1" s="29"/>
    <row r="7586" customFormat="1" s="29"/>
    <row r="7587" customFormat="1" s="29"/>
    <row r="7588" customFormat="1" s="29"/>
    <row r="7589" customFormat="1" s="29"/>
    <row r="7590" customFormat="1" s="29"/>
    <row r="7591" customFormat="1" s="29"/>
    <row r="7592" customFormat="1" s="29"/>
    <row r="7593" customFormat="1" s="29"/>
    <row r="7594" customFormat="1" s="29"/>
    <row r="7595" customFormat="1" s="29"/>
    <row r="7596" customFormat="1" s="29"/>
    <row r="7597" customFormat="1" s="29"/>
    <row r="7598" customFormat="1" s="29"/>
    <row r="7599" customFormat="1" s="29"/>
    <row r="7600" customFormat="1" s="29"/>
    <row r="7601" customFormat="1" s="29"/>
    <row r="7602" customFormat="1" s="29"/>
    <row r="7603" customFormat="1" s="29"/>
    <row r="7604" customFormat="1" s="29"/>
    <row r="7605" customFormat="1" s="29"/>
    <row r="7606" customFormat="1" s="29"/>
    <row r="7607" customFormat="1" s="29"/>
    <row r="7608" customFormat="1" s="29"/>
    <row r="7609" customFormat="1" s="29"/>
    <row r="7610" customFormat="1" s="29"/>
    <row r="7611" customFormat="1" s="29"/>
    <row r="7612" customFormat="1" s="29"/>
    <row r="7613" customFormat="1" s="29"/>
    <row r="7614" customFormat="1" s="29"/>
    <row r="7615" customFormat="1" s="29"/>
    <row r="7616" customFormat="1" s="29"/>
    <row r="7617" customFormat="1" s="29"/>
    <row r="7618" customFormat="1" s="29"/>
    <row r="7619" customFormat="1" s="29"/>
    <row r="7620" customFormat="1" s="29"/>
    <row r="7621" customFormat="1" s="29"/>
    <row r="7622" customFormat="1" s="29"/>
    <row r="7623" customFormat="1" s="29"/>
    <row r="7624" customFormat="1" s="29"/>
    <row r="7625" customFormat="1" s="29"/>
    <row r="7626" customFormat="1" s="29"/>
    <row r="7627" customFormat="1" s="29"/>
    <row r="7628" customFormat="1" s="29"/>
    <row r="7629" customFormat="1" s="29"/>
    <row r="7630" customFormat="1" s="29"/>
    <row r="7631" customFormat="1" s="29"/>
    <row r="7632" customFormat="1" s="29"/>
    <row r="7633" customFormat="1" s="29"/>
    <row r="7634" customFormat="1" s="29"/>
    <row r="7635" customFormat="1" s="29"/>
    <row r="7636" customFormat="1" s="29"/>
    <row r="7637" customFormat="1" s="29"/>
    <row r="7638" customFormat="1" s="29"/>
    <row r="7639" customFormat="1" s="29"/>
    <row r="7640" customFormat="1" s="29"/>
    <row r="7641" customFormat="1" s="29"/>
    <row r="7642" customFormat="1" s="29"/>
    <row r="7643" customFormat="1" s="29"/>
    <row r="7644" customFormat="1" s="29"/>
    <row r="7645" customFormat="1" s="29"/>
    <row r="7646" customFormat="1" s="29"/>
    <row r="7647" customFormat="1" s="29"/>
    <row r="7648" customFormat="1" s="29"/>
    <row r="7649" customFormat="1" s="29"/>
    <row r="7650" customFormat="1" s="29"/>
    <row r="7651" customFormat="1" s="29"/>
    <row r="7652" customFormat="1" s="29"/>
    <row r="7653" customFormat="1" s="29"/>
    <row r="7654" customFormat="1" s="29"/>
    <row r="7655" customFormat="1" s="29"/>
    <row r="7656" customFormat="1" s="29"/>
    <row r="7657" customFormat="1" s="29"/>
    <row r="7658" customFormat="1" s="29"/>
    <row r="7659" customFormat="1" s="29"/>
    <row r="7660" customFormat="1" s="29"/>
    <row r="7661" customFormat="1" s="29"/>
    <row r="7662" customFormat="1" s="29"/>
    <row r="7663" customFormat="1" s="29"/>
    <row r="7664" customFormat="1" s="29"/>
    <row r="7665" customFormat="1" s="29"/>
    <row r="7666" customFormat="1" s="29"/>
    <row r="7667" customFormat="1" s="29"/>
    <row r="7668" customFormat="1" s="29"/>
    <row r="7669" customFormat="1" s="29"/>
    <row r="7670" customFormat="1" s="29"/>
    <row r="7671" customFormat="1" s="29"/>
    <row r="7672" customFormat="1" s="29"/>
    <row r="7673" customFormat="1" s="29"/>
    <row r="7674" customFormat="1" s="29"/>
    <row r="7675" customFormat="1" s="29"/>
    <row r="7676" customFormat="1" s="29"/>
    <row r="7677" customFormat="1" s="29"/>
    <row r="7678" customFormat="1" s="29"/>
    <row r="7679" customFormat="1" s="29"/>
    <row r="7680" customFormat="1" s="29"/>
    <row r="7681" customFormat="1" s="29"/>
    <row r="7682" customFormat="1" s="29"/>
    <row r="7683" customFormat="1" s="29"/>
    <row r="7684" customFormat="1" s="29"/>
    <row r="7685" customFormat="1" s="29"/>
    <row r="7686" customFormat="1" s="29"/>
    <row r="7687" customFormat="1" s="29"/>
    <row r="7688" customFormat="1" s="29"/>
    <row r="7689" customFormat="1" s="29"/>
    <row r="7690" customFormat="1" s="29"/>
    <row r="7691" customFormat="1" s="29"/>
    <row r="7692" customFormat="1" s="29"/>
    <row r="7693" customFormat="1" s="29"/>
    <row r="7694" customFormat="1" s="29"/>
    <row r="7695" customFormat="1" s="29"/>
    <row r="7696" customFormat="1" s="29"/>
    <row r="7697" customFormat="1" s="29"/>
    <row r="7698" customFormat="1" s="29"/>
    <row r="7699" customFormat="1" s="29"/>
    <row r="7700" customFormat="1" s="29"/>
    <row r="7701" customFormat="1" s="29"/>
    <row r="7702" customFormat="1" s="29"/>
    <row r="7703" customFormat="1" s="29"/>
    <row r="7704" customFormat="1" s="29"/>
    <row r="7705" customFormat="1" s="29"/>
    <row r="7706" customFormat="1" s="29"/>
    <row r="7707" customFormat="1" s="29"/>
    <row r="7708" customFormat="1" s="29"/>
    <row r="7709" customFormat="1" s="29"/>
    <row r="7710" customFormat="1" s="29"/>
    <row r="7711" customFormat="1" s="29"/>
    <row r="7712" customFormat="1" s="29"/>
    <row r="7713" customFormat="1" s="29"/>
    <row r="7714" customFormat="1" s="29"/>
    <row r="7715" customFormat="1" s="29"/>
    <row r="7716" customFormat="1" s="29"/>
    <row r="7717" customFormat="1" s="29"/>
    <row r="7718" customFormat="1" s="29"/>
    <row r="7719" customFormat="1" s="29"/>
    <row r="7720" customFormat="1" s="29"/>
    <row r="7721" customFormat="1" s="29"/>
    <row r="7722" customFormat="1" s="29"/>
    <row r="7723" customFormat="1" s="29"/>
    <row r="7724" customFormat="1" s="29"/>
    <row r="7725" customFormat="1" s="29"/>
    <row r="7726" customFormat="1" s="29"/>
    <row r="7727" customFormat="1" s="29"/>
    <row r="7728" customFormat="1" s="29"/>
    <row r="7729" customFormat="1" s="29"/>
    <row r="7730" customFormat="1" s="29"/>
    <row r="7731" customFormat="1" s="29"/>
    <row r="7732" customFormat="1" s="29"/>
    <row r="7733" customFormat="1" s="29"/>
    <row r="7734" customFormat="1" s="29"/>
    <row r="7735" customFormat="1" s="29"/>
    <row r="7736" customFormat="1" s="29"/>
    <row r="7737" customFormat="1" s="29"/>
    <row r="7738" customFormat="1" s="29"/>
    <row r="7739" customFormat="1" s="29"/>
    <row r="7740" customFormat="1" s="29"/>
    <row r="7741" customFormat="1" s="29"/>
    <row r="7742" customFormat="1" s="29"/>
    <row r="7743" customFormat="1" s="29"/>
    <row r="7744" customFormat="1" s="29"/>
    <row r="7745" customFormat="1" s="29"/>
    <row r="7746" customFormat="1" s="29"/>
    <row r="7747" customFormat="1" s="29"/>
    <row r="7748" customFormat="1" s="29"/>
    <row r="7749" customFormat="1" s="29"/>
    <row r="7750" customFormat="1" s="29"/>
    <row r="7751" customFormat="1" s="29"/>
    <row r="7752" customFormat="1" s="29"/>
    <row r="7753" customFormat="1" s="29"/>
    <row r="7754" customFormat="1" s="29"/>
    <row r="7755" customFormat="1" s="29"/>
    <row r="7756" customFormat="1" s="29"/>
    <row r="7757" customFormat="1" s="29"/>
    <row r="7758" customFormat="1" s="29"/>
    <row r="7759" customFormat="1" s="29"/>
    <row r="7760" customFormat="1" s="29"/>
    <row r="7761" customFormat="1" s="29"/>
    <row r="7762" customFormat="1" s="29"/>
    <row r="7763" customFormat="1" s="29"/>
    <row r="7764" customFormat="1" s="29"/>
    <row r="7765" customFormat="1" s="29"/>
    <row r="7766" customFormat="1" s="29"/>
    <row r="7767" customFormat="1" s="29"/>
    <row r="7768" customFormat="1" s="29"/>
    <row r="7769" customFormat="1" s="29"/>
    <row r="7770" customFormat="1" s="29"/>
    <row r="7771" customFormat="1" s="29"/>
    <row r="7772" customFormat="1" s="29"/>
    <row r="7773" customFormat="1" s="29"/>
    <row r="7774" customFormat="1" s="29"/>
    <row r="7775" customFormat="1" s="29"/>
    <row r="7776" customFormat="1" s="29"/>
    <row r="7777" customFormat="1" s="29"/>
    <row r="7778" customFormat="1" s="29"/>
    <row r="7779" customFormat="1" s="29"/>
    <row r="7780" customFormat="1" s="29"/>
    <row r="7781" customFormat="1" s="29"/>
    <row r="7782" customFormat="1" s="29"/>
    <row r="7783" customFormat="1" s="29"/>
    <row r="7784" customFormat="1" s="29"/>
    <row r="7785" customFormat="1" s="29"/>
    <row r="7786" customFormat="1" s="29"/>
    <row r="7787" customFormat="1" s="29"/>
    <row r="7788" customFormat="1" s="29"/>
    <row r="7789" customFormat="1" s="29"/>
    <row r="7790" customFormat="1" s="29"/>
    <row r="7791" customFormat="1" s="29"/>
    <row r="7792" customFormat="1" s="29"/>
    <row r="7793" customFormat="1" s="29"/>
    <row r="7794" customFormat="1" s="29"/>
    <row r="7795" customFormat="1" s="29"/>
    <row r="7796" customFormat="1" s="29"/>
    <row r="7797" customFormat="1" s="29"/>
    <row r="7798" customFormat="1" s="29"/>
    <row r="7799" customFormat="1" s="29"/>
    <row r="7800" customFormat="1" s="29"/>
    <row r="7801" customFormat="1" s="29"/>
    <row r="7802" customFormat="1" s="29"/>
    <row r="7803" customFormat="1" s="29"/>
    <row r="7804" customFormat="1" s="29"/>
    <row r="7805" customFormat="1" s="29"/>
    <row r="7806" customFormat="1" s="29"/>
    <row r="7807" customFormat="1" s="29"/>
    <row r="7808" customFormat="1" s="29"/>
    <row r="7809" customFormat="1" s="29"/>
    <row r="7810" customFormat="1" s="29"/>
    <row r="7811" customFormat="1" s="29"/>
    <row r="7812" customFormat="1" s="29"/>
    <row r="7813" customFormat="1" s="29"/>
    <row r="7814" customFormat="1" s="29"/>
    <row r="7815" customFormat="1" s="29"/>
    <row r="7816" customFormat="1" s="29"/>
    <row r="7817" customFormat="1" s="29"/>
    <row r="7818" customFormat="1" s="29"/>
    <row r="7819" customFormat="1" s="29"/>
    <row r="7820" customFormat="1" s="29"/>
    <row r="7821" customFormat="1" s="29"/>
    <row r="7822" customFormat="1" s="29"/>
    <row r="7823" customFormat="1" s="29"/>
    <row r="7824" customFormat="1" s="29"/>
    <row r="7825" customFormat="1" s="29"/>
    <row r="7826" customFormat="1" s="29"/>
    <row r="7827" customFormat="1" s="29"/>
    <row r="7828" customFormat="1" s="29"/>
    <row r="7829" customFormat="1" s="29"/>
    <row r="7830" customFormat="1" s="29"/>
    <row r="7831" customFormat="1" s="29"/>
    <row r="7832" customFormat="1" s="29"/>
    <row r="7833" customFormat="1" s="29"/>
    <row r="7834" customFormat="1" s="29"/>
    <row r="7835" customFormat="1" s="29"/>
    <row r="7836" customFormat="1" s="29"/>
    <row r="7837" customFormat="1" s="29"/>
    <row r="7838" customFormat="1" s="29"/>
    <row r="7839" customFormat="1" s="29"/>
    <row r="7840" customFormat="1" s="29"/>
    <row r="7841" customFormat="1" s="29"/>
    <row r="7842" customFormat="1" s="29"/>
    <row r="7843" customFormat="1" s="29"/>
    <row r="7844" customFormat="1" s="29"/>
    <row r="7845" customFormat="1" s="29"/>
    <row r="7846" customFormat="1" s="29"/>
    <row r="7847" customFormat="1" s="29"/>
    <row r="7848" customFormat="1" s="29"/>
    <row r="7849" customFormat="1" s="29"/>
    <row r="7850" customFormat="1" s="29"/>
    <row r="7851" customFormat="1" s="29"/>
    <row r="7852" customFormat="1" s="29"/>
    <row r="7853" customFormat="1" s="29"/>
    <row r="7854" customFormat="1" s="29"/>
    <row r="7855" customFormat="1" s="29"/>
    <row r="7856" customFormat="1" s="29"/>
    <row r="7857" customFormat="1" s="29"/>
    <row r="7858" customFormat="1" s="29"/>
    <row r="7859" customFormat="1" s="29"/>
    <row r="7860" customFormat="1" s="29"/>
    <row r="7861" customFormat="1" s="29"/>
    <row r="7862" customFormat="1" s="29"/>
    <row r="7863" customFormat="1" s="29"/>
    <row r="7864" customFormat="1" s="29"/>
    <row r="7865" customFormat="1" s="29"/>
    <row r="7866" customFormat="1" s="29"/>
    <row r="7867" customFormat="1" s="29"/>
    <row r="7868" customFormat="1" s="29"/>
    <row r="7869" customFormat="1" s="29"/>
    <row r="7870" customFormat="1" s="29"/>
    <row r="7871" customFormat="1" s="29"/>
    <row r="7872" customFormat="1" s="29"/>
    <row r="7873" customFormat="1" s="29"/>
    <row r="7874" customFormat="1" s="29"/>
    <row r="7875" customFormat="1" s="29"/>
    <row r="7876" customFormat="1" s="29"/>
    <row r="7877" customFormat="1" s="29"/>
    <row r="7878" customFormat="1" s="29"/>
    <row r="7879" customFormat="1" s="29"/>
    <row r="7880" customFormat="1" s="29"/>
    <row r="7881" customFormat="1" s="29"/>
    <row r="7882" customFormat="1" s="29"/>
    <row r="7883" customFormat="1" s="29"/>
    <row r="7884" customFormat="1" s="29"/>
    <row r="7885" customFormat="1" s="29"/>
    <row r="7886" customFormat="1" s="29"/>
    <row r="7887" customFormat="1" s="29"/>
    <row r="7888" customFormat="1" s="29"/>
    <row r="7889" customFormat="1" s="29"/>
    <row r="7890" customFormat="1" s="29"/>
    <row r="7891" customFormat="1" s="29"/>
    <row r="7892" customFormat="1" s="29"/>
    <row r="7893" customFormat="1" s="29"/>
    <row r="7894" customFormat="1" s="29"/>
    <row r="7895" customFormat="1" s="29"/>
    <row r="7896" customFormat="1" s="29"/>
    <row r="7897" customFormat="1" s="29"/>
    <row r="7898" customFormat="1" s="29"/>
    <row r="7899" customFormat="1" s="29"/>
    <row r="7900" customFormat="1" s="29"/>
    <row r="7901" customFormat="1" s="29"/>
    <row r="7902" customFormat="1" s="29"/>
    <row r="7903" customFormat="1" s="29"/>
    <row r="7904" customFormat="1" s="29"/>
    <row r="7905" customFormat="1" s="29"/>
    <row r="7906" customFormat="1" s="29"/>
    <row r="7907" customFormat="1" s="29"/>
    <row r="7908" customFormat="1" s="29"/>
    <row r="7909" customFormat="1" s="29"/>
    <row r="7910" customFormat="1" s="29"/>
    <row r="7911" customFormat="1" s="29"/>
    <row r="7912" customFormat="1" s="29"/>
    <row r="7913" customFormat="1" s="29"/>
    <row r="7914" customFormat="1" s="29"/>
    <row r="7915" customFormat="1" s="29"/>
    <row r="7916" customFormat="1" s="29"/>
    <row r="7917" customFormat="1" s="29"/>
    <row r="7918" customFormat="1" s="29"/>
    <row r="7919" customFormat="1" s="29"/>
    <row r="7920" customFormat="1" s="29"/>
    <row r="7921" customFormat="1" s="29"/>
    <row r="7922" customFormat="1" s="29"/>
    <row r="7923" customFormat="1" s="29"/>
    <row r="7924" customFormat="1" s="29"/>
    <row r="7925" customFormat="1" s="29"/>
    <row r="7926" customFormat="1" s="29"/>
    <row r="7927" customFormat="1" s="29"/>
    <row r="7928" customFormat="1" s="29"/>
    <row r="7929" customFormat="1" s="29"/>
    <row r="7930" customFormat="1" s="29"/>
    <row r="7931" customFormat="1" s="29"/>
    <row r="7932" customFormat="1" s="29"/>
    <row r="7933" customFormat="1" s="29"/>
    <row r="7934" customFormat="1" s="29"/>
    <row r="7935" customFormat="1" s="29"/>
    <row r="7936" customFormat="1" s="29"/>
    <row r="7937" customFormat="1" s="29"/>
    <row r="7938" customFormat="1" s="29"/>
    <row r="7939" customFormat="1" s="29"/>
    <row r="7940" customFormat="1" s="29"/>
    <row r="7941" customFormat="1" s="29"/>
    <row r="7942" customFormat="1" s="29"/>
    <row r="7943" customFormat="1" s="29"/>
    <row r="7944" customFormat="1" s="29"/>
    <row r="7945" customFormat="1" s="29"/>
    <row r="7946" customFormat="1" s="29"/>
    <row r="7947" customFormat="1" s="29"/>
    <row r="7948" customFormat="1" s="29"/>
    <row r="7949" customFormat="1" s="29"/>
    <row r="7950" customFormat="1" s="29"/>
    <row r="7951" customFormat="1" s="29"/>
    <row r="7952" customFormat="1" s="29"/>
    <row r="7953" customFormat="1" s="29"/>
    <row r="7954" customFormat="1" s="29"/>
    <row r="7955" customFormat="1" s="29"/>
    <row r="7956" customFormat="1" s="29"/>
    <row r="7957" customFormat="1" s="29"/>
    <row r="7958" customFormat="1" s="29"/>
    <row r="7959" customFormat="1" s="29"/>
    <row r="7960" customFormat="1" s="29"/>
    <row r="7961" customFormat="1" s="29"/>
    <row r="7962" customFormat="1" s="29"/>
    <row r="7963" customFormat="1" s="29"/>
    <row r="7964" customFormat="1" s="29"/>
    <row r="7965" customFormat="1" s="29"/>
    <row r="7966" customFormat="1" s="29"/>
    <row r="7967" customFormat="1" s="29"/>
    <row r="7968" customFormat="1" s="29"/>
    <row r="7969" customFormat="1" s="29"/>
    <row r="7970" customFormat="1" s="29"/>
    <row r="7971" customFormat="1" s="29"/>
    <row r="7972" customFormat="1" s="29"/>
    <row r="7973" customFormat="1" s="29"/>
    <row r="7974" customFormat="1" s="29"/>
    <row r="7975" customFormat="1" s="29"/>
    <row r="7976" customFormat="1" s="29"/>
    <row r="7977" customFormat="1" s="29"/>
    <row r="7978" customFormat="1" s="29"/>
    <row r="7979" customFormat="1" s="29"/>
    <row r="7980" customFormat="1" s="29"/>
    <row r="7981" customFormat="1" s="29"/>
    <row r="7982" customFormat="1" s="29"/>
    <row r="7983" customFormat="1" s="29"/>
    <row r="7984" customFormat="1" s="29"/>
    <row r="7985" customFormat="1" s="29"/>
    <row r="7986" customFormat="1" s="29"/>
    <row r="7987" customFormat="1" s="29"/>
    <row r="7988" customFormat="1" s="29"/>
    <row r="7989" customFormat="1" s="29"/>
    <row r="7990" customFormat="1" s="29"/>
    <row r="7991" customFormat="1" s="29"/>
    <row r="7992" customFormat="1" s="29"/>
    <row r="7993" customFormat="1" s="29"/>
    <row r="7994" customFormat="1" s="29"/>
    <row r="7995" customFormat="1" s="29"/>
    <row r="7996" customFormat="1" s="29"/>
    <row r="7997" customFormat="1" s="29"/>
    <row r="7998" customFormat="1" s="29"/>
    <row r="7999" customFormat="1" s="29"/>
    <row r="8000" customFormat="1" s="29"/>
    <row r="8001" customFormat="1" s="29"/>
    <row r="8002" customFormat="1" s="29"/>
    <row r="8003" customFormat="1" s="29"/>
    <row r="8004" customFormat="1" s="29"/>
    <row r="8005" customFormat="1" s="29"/>
    <row r="8006" customFormat="1" s="29"/>
    <row r="8007" customFormat="1" s="29"/>
    <row r="8008" customFormat="1" s="29"/>
    <row r="8009" customFormat="1" s="29"/>
    <row r="8010" customFormat="1" s="29"/>
    <row r="8011" customFormat="1" s="29"/>
    <row r="8012" customFormat="1" s="29"/>
    <row r="8013" customFormat="1" s="29"/>
    <row r="8014" customFormat="1" s="29"/>
    <row r="8015" customFormat="1" s="29"/>
    <row r="8016" customFormat="1" s="29"/>
    <row r="8017" customFormat="1" s="29"/>
    <row r="8018" customFormat="1" s="29"/>
    <row r="8019" customFormat="1" s="29"/>
    <row r="8020" customFormat="1" s="29"/>
    <row r="8021" customFormat="1" s="29"/>
    <row r="8022" customFormat="1" s="29"/>
    <row r="8023" customFormat="1" s="29"/>
    <row r="8024" customFormat="1" s="29"/>
    <row r="8025" customFormat="1" s="29"/>
    <row r="8026" customFormat="1" s="29"/>
    <row r="8027" customFormat="1" s="29"/>
    <row r="8028" customFormat="1" s="29"/>
    <row r="8029" customFormat="1" s="29"/>
    <row r="8030" customFormat="1" s="29"/>
    <row r="8031" customFormat="1" s="29"/>
    <row r="8032" customFormat="1" s="29"/>
    <row r="8033" customFormat="1" s="29"/>
    <row r="8034" customFormat="1" s="29"/>
    <row r="8035" customFormat="1" s="29"/>
    <row r="8036" customFormat="1" s="29"/>
    <row r="8037" customFormat="1" s="29"/>
    <row r="8038" customFormat="1" s="29"/>
    <row r="8039" customFormat="1" s="29"/>
    <row r="8040" customFormat="1" s="29"/>
    <row r="8041" customFormat="1" s="29"/>
    <row r="8042" customFormat="1" s="29"/>
    <row r="8043" customFormat="1" s="29"/>
    <row r="8044" customFormat="1" s="29"/>
    <row r="8045" customFormat="1" s="29"/>
    <row r="8046" customFormat="1" s="29"/>
    <row r="8047" customFormat="1" s="29"/>
    <row r="8048" customFormat="1" s="29"/>
    <row r="8049" customFormat="1" s="29"/>
    <row r="8050" customFormat="1" s="29"/>
    <row r="8051" customFormat="1" s="29"/>
    <row r="8052" customFormat="1" s="29"/>
    <row r="8053" customFormat="1" s="29"/>
    <row r="8054" customFormat="1" s="29"/>
    <row r="8055" customFormat="1" s="29"/>
    <row r="8056" customFormat="1" s="29"/>
    <row r="8057" customFormat="1" s="29"/>
    <row r="8058" customFormat="1" s="29"/>
    <row r="8059" customFormat="1" s="29"/>
    <row r="8060" customFormat="1" s="29"/>
    <row r="8061" customFormat="1" s="29"/>
    <row r="8062" customFormat="1" s="29"/>
    <row r="8063" customFormat="1" s="29"/>
    <row r="8064" customFormat="1" s="29"/>
    <row r="8065" customFormat="1" s="29"/>
    <row r="8066" customFormat="1" s="29"/>
    <row r="8067" customFormat="1" s="29"/>
    <row r="8068" customFormat="1" s="29"/>
    <row r="8069" customFormat="1" s="29"/>
    <row r="8070" customFormat="1" s="29"/>
    <row r="8071" customFormat="1" s="29"/>
    <row r="8072" customFormat="1" s="29"/>
    <row r="8073" customFormat="1" s="29"/>
    <row r="8074" customFormat="1" s="29"/>
    <row r="8075" customFormat="1" s="29"/>
    <row r="8076" customFormat="1" s="29"/>
    <row r="8077" customFormat="1" s="29"/>
    <row r="8078" customFormat="1" s="29"/>
    <row r="8079" customFormat="1" s="29"/>
    <row r="8080" customFormat="1" s="29"/>
    <row r="8081" customFormat="1" s="29"/>
    <row r="8082" customFormat="1" s="29"/>
    <row r="8083" customFormat="1" s="29"/>
    <row r="8084" customFormat="1" s="29"/>
    <row r="8085" customFormat="1" s="29"/>
    <row r="8086" customFormat="1" s="29"/>
    <row r="8087" customFormat="1" s="29"/>
    <row r="8088" customFormat="1" s="29"/>
    <row r="8089" customFormat="1" s="29"/>
    <row r="8090" customFormat="1" s="29"/>
    <row r="8091" customFormat="1" s="29"/>
    <row r="8092" customFormat="1" s="29"/>
    <row r="8093" customFormat="1" s="29"/>
    <row r="8094" customFormat="1" s="29"/>
    <row r="8095" customFormat="1" s="29"/>
    <row r="8096" customFormat="1" s="29"/>
    <row r="8097" customFormat="1" s="29"/>
    <row r="8098" customFormat="1" s="29"/>
    <row r="8099" customFormat="1" s="29"/>
    <row r="8100" customFormat="1" s="29"/>
    <row r="8101" customFormat="1" s="29"/>
    <row r="8102" customFormat="1" s="29"/>
    <row r="8103" customFormat="1" s="29"/>
    <row r="8104" customFormat="1" s="29"/>
    <row r="8105" customFormat="1" s="29"/>
    <row r="8106" customFormat="1" s="29"/>
    <row r="8107" customFormat="1" s="29"/>
    <row r="8108" customFormat="1" s="29"/>
    <row r="8109" customFormat="1" s="29"/>
    <row r="8110" customFormat="1" s="29"/>
    <row r="8111" customFormat="1" s="29"/>
    <row r="8112" customFormat="1" s="29"/>
    <row r="8113" customFormat="1" s="29"/>
    <row r="8114" customFormat="1" s="29"/>
    <row r="8115" customFormat="1" s="29"/>
    <row r="8116" customFormat="1" s="29"/>
    <row r="8117" customFormat="1" s="29"/>
    <row r="8118" customFormat="1" s="29"/>
    <row r="8119" customFormat="1" s="29"/>
    <row r="8120" customFormat="1" s="29"/>
    <row r="8121" customFormat="1" s="29"/>
    <row r="8122" customFormat="1" s="29"/>
    <row r="8123" customFormat="1" s="29"/>
    <row r="8124" customFormat="1" s="29"/>
    <row r="8125" customFormat="1" s="29"/>
    <row r="8126" customFormat="1" s="29"/>
    <row r="8127" customFormat="1" s="29"/>
    <row r="8128" customFormat="1" s="29"/>
    <row r="8129" customFormat="1" s="29"/>
    <row r="8130" customFormat="1" s="29"/>
    <row r="8131" customFormat="1" s="29"/>
    <row r="8132" customFormat="1" s="29"/>
    <row r="8133" customFormat="1" s="29"/>
    <row r="8134" customFormat="1" s="29"/>
    <row r="8135" customFormat="1" s="29"/>
    <row r="8136" customFormat="1" s="29"/>
    <row r="8137" customFormat="1" s="29"/>
    <row r="8138" customFormat="1" s="29"/>
    <row r="8139" customFormat="1" s="29"/>
    <row r="8140" customFormat="1" s="29"/>
    <row r="8141" customFormat="1" s="29"/>
    <row r="8142" customFormat="1" s="29"/>
    <row r="8143" customFormat="1" s="29"/>
    <row r="8144" customFormat="1" s="29"/>
    <row r="8145" customFormat="1" s="29"/>
    <row r="8146" customFormat="1" s="29"/>
    <row r="8147" customFormat="1" s="29"/>
    <row r="8148" customFormat="1" s="29"/>
    <row r="8149" customFormat="1" s="29"/>
    <row r="8150" customFormat="1" s="29"/>
    <row r="8151" customFormat="1" s="29"/>
    <row r="8152" customFormat="1" s="29"/>
    <row r="8153" customFormat="1" s="29"/>
    <row r="8154" customFormat="1" s="29"/>
    <row r="8155" customFormat="1" s="29"/>
    <row r="8156" customFormat="1" s="29"/>
    <row r="8157" customFormat="1" s="29"/>
    <row r="8158" customFormat="1" s="29"/>
    <row r="8159" customFormat="1" s="29"/>
    <row r="8160" customFormat="1" s="29"/>
    <row r="8161" customFormat="1" s="29"/>
    <row r="8162" customFormat="1" s="29"/>
    <row r="8163" customFormat="1" s="29"/>
    <row r="8164" customFormat="1" s="29"/>
    <row r="8165" customFormat="1" s="29"/>
    <row r="8166" customFormat="1" s="29"/>
    <row r="8167" customFormat="1" s="29"/>
    <row r="8168" customFormat="1" s="29"/>
    <row r="8169" customFormat="1" s="29"/>
    <row r="8170" customFormat="1" s="29"/>
    <row r="8171" customFormat="1" s="29"/>
    <row r="8172" customFormat="1" s="29"/>
    <row r="8173" customFormat="1" s="29"/>
    <row r="8174" customFormat="1" s="29"/>
    <row r="8175" customFormat="1" s="29"/>
    <row r="8176" customFormat="1" s="29"/>
    <row r="8177" customFormat="1" s="29"/>
    <row r="8178" customFormat="1" s="29"/>
    <row r="8179" customFormat="1" s="29"/>
    <row r="8180" customFormat="1" s="29"/>
    <row r="8181" customFormat="1" s="29"/>
    <row r="8182" customFormat="1" s="29"/>
    <row r="8183" customFormat="1" s="29"/>
    <row r="8184" customFormat="1" s="29"/>
    <row r="8185" customFormat="1" s="29"/>
    <row r="8186" customFormat="1" s="29"/>
    <row r="8187" customFormat="1" s="29"/>
    <row r="8188" customFormat="1" s="29"/>
    <row r="8189" customFormat="1" s="29"/>
    <row r="8190" customFormat="1" s="29"/>
    <row r="8191" customFormat="1" s="29"/>
    <row r="8192" customFormat="1" s="29"/>
    <row r="8193" customFormat="1" s="29"/>
    <row r="8194" customFormat="1" s="29"/>
    <row r="8195" customFormat="1" s="29"/>
    <row r="8196" customFormat="1" s="29"/>
    <row r="8197" customFormat="1" s="29"/>
    <row r="8198" customFormat="1" s="29"/>
    <row r="8199" customFormat="1" s="29"/>
    <row r="8200" customFormat="1" s="29"/>
    <row r="8201" customFormat="1" s="29"/>
    <row r="8202" customFormat="1" s="29"/>
    <row r="8203" customFormat="1" s="29"/>
    <row r="8204" customFormat="1" s="29"/>
    <row r="8205" customFormat="1" s="29"/>
    <row r="8206" customFormat="1" s="29"/>
    <row r="8207" customFormat="1" s="29"/>
    <row r="8208" customFormat="1" s="29"/>
    <row r="8209" customFormat="1" s="29"/>
    <row r="8210" customFormat="1" s="29"/>
    <row r="8211" customFormat="1" s="29"/>
    <row r="8212" customFormat="1" s="29"/>
    <row r="8213" customFormat="1" s="29"/>
    <row r="8214" customFormat="1" s="29"/>
    <row r="8215" customFormat="1" s="29"/>
    <row r="8216" customFormat="1" s="29"/>
    <row r="8217" customFormat="1" s="29"/>
    <row r="8218" customFormat="1" s="29"/>
    <row r="8219" customFormat="1" s="29"/>
    <row r="8220" customFormat="1" s="29"/>
    <row r="8221" customFormat="1" s="29"/>
    <row r="8222" customFormat="1" s="29"/>
    <row r="8223" customFormat="1" s="29"/>
    <row r="8224" customFormat="1" s="29"/>
    <row r="8225" customFormat="1" s="29"/>
    <row r="8226" customFormat="1" s="29"/>
    <row r="8227" customFormat="1" s="29"/>
    <row r="8228" customFormat="1" s="29"/>
    <row r="8229" customFormat="1" s="29"/>
    <row r="8230" customFormat="1" s="29"/>
    <row r="8231" customFormat="1" s="29"/>
    <row r="8232" customFormat="1" s="29"/>
    <row r="8233" customFormat="1" s="29"/>
    <row r="8234" customFormat="1" s="29"/>
    <row r="8235" customFormat="1" s="29"/>
    <row r="8236" customFormat="1" s="29"/>
    <row r="8237" customFormat="1" s="29"/>
    <row r="8238" customFormat="1" s="29"/>
    <row r="8239" customFormat="1" s="29"/>
    <row r="8240" customFormat="1" s="29"/>
    <row r="8241" customFormat="1" s="29"/>
    <row r="8242" customFormat="1" s="29"/>
    <row r="8243" customFormat="1" s="29"/>
    <row r="8244" customFormat="1" s="29"/>
    <row r="8245" customFormat="1" s="29"/>
    <row r="8246" customFormat="1" s="29"/>
    <row r="8247" customFormat="1" s="29"/>
    <row r="8248" customFormat="1" s="29"/>
    <row r="8249" customFormat="1" s="29"/>
    <row r="8250" customFormat="1" s="29"/>
    <row r="8251" customFormat="1" s="29"/>
    <row r="8252" customFormat="1" s="29"/>
    <row r="8253" customFormat="1" s="29"/>
    <row r="8254" customFormat="1" s="29"/>
    <row r="8255" customFormat="1" s="29"/>
    <row r="8256" customFormat="1" s="29"/>
    <row r="8257" customFormat="1" s="29"/>
    <row r="8258" customFormat="1" s="29"/>
    <row r="8259" customFormat="1" s="29"/>
    <row r="8260" customFormat="1" s="29"/>
    <row r="8261" customFormat="1" s="29"/>
    <row r="8262" customFormat="1" s="29"/>
    <row r="8263" customFormat="1" s="29"/>
    <row r="8264" customFormat="1" s="29"/>
    <row r="8265" customFormat="1" s="29"/>
    <row r="8266" customFormat="1" s="29"/>
    <row r="8267" customFormat="1" s="29"/>
    <row r="8268" customFormat="1" s="29"/>
    <row r="8269" customFormat="1" s="29"/>
    <row r="8270" customFormat="1" s="29"/>
    <row r="8271" customFormat="1" s="29"/>
    <row r="8272" customFormat="1" s="29"/>
    <row r="8273" customFormat="1" s="29"/>
    <row r="8274" customFormat="1" s="29"/>
    <row r="8275" customFormat="1" s="29"/>
    <row r="8276" customFormat="1" s="29"/>
    <row r="8277" customFormat="1" s="29"/>
    <row r="8278" customFormat="1" s="29"/>
    <row r="8279" customFormat="1" s="29"/>
    <row r="8280" customFormat="1" s="29"/>
    <row r="8281" customFormat="1" s="29"/>
    <row r="8282" customFormat="1" s="29"/>
    <row r="8283" customFormat="1" s="29"/>
    <row r="8284" customFormat="1" s="29"/>
    <row r="8285" customFormat="1" s="29"/>
    <row r="8286" customFormat="1" s="29"/>
    <row r="8287" customFormat="1" s="29"/>
    <row r="8288" customFormat="1" s="29"/>
    <row r="8289" customFormat="1" s="29"/>
    <row r="8290" customFormat="1" s="29"/>
    <row r="8291" customFormat="1" s="29"/>
    <row r="8292" customFormat="1" s="29"/>
    <row r="8293" customFormat="1" s="29"/>
    <row r="8294" customFormat="1" s="29"/>
    <row r="8295" customFormat="1" s="29"/>
    <row r="8296" customFormat="1" s="29"/>
    <row r="8297" customFormat="1" s="29"/>
    <row r="8298" customFormat="1" s="29"/>
    <row r="8299" customFormat="1" s="29"/>
    <row r="8300" customFormat="1" s="29"/>
    <row r="8301" customFormat="1" s="29"/>
    <row r="8302" customFormat="1" s="29"/>
    <row r="8303" customFormat="1" s="29"/>
    <row r="8304" customFormat="1" s="29"/>
    <row r="8305" customFormat="1" s="29"/>
    <row r="8306" customFormat="1" s="29"/>
    <row r="8307" customFormat="1" s="29"/>
    <row r="8308" customFormat="1" s="29"/>
    <row r="8309" customFormat="1" s="29"/>
    <row r="8310" customFormat="1" s="29"/>
    <row r="8311" customFormat="1" s="29"/>
    <row r="8312" customFormat="1" s="29"/>
    <row r="8313" customFormat="1" s="29"/>
    <row r="8314" customFormat="1" s="29"/>
    <row r="8315" customFormat="1" s="29"/>
    <row r="8316" customFormat="1" s="29"/>
    <row r="8317" customFormat="1" s="29"/>
    <row r="8318" customFormat="1" s="29"/>
    <row r="8319" customFormat="1" s="29"/>
    <row r="8320" customFormat="1" s="29"/>
    <row r="8321" customFormat="1" s="29"/>
    <row r="8322" customFormat="1" s="29"/>
    <row r="8323" customFormat="1" s="29"/>
    <row r="8324" customFormat="1" s="29"/>
    <row r="8325" customFormat="1" s="29"/>
    <row r="8326" customFormat="1" s="29"/>
    <row r="8327" customFormat="1" s="29"/>
    <row r="8328" customFormat="1" s="29"/>
    <row r="8329" customFormat="1" s="29"/>
    <row r="8330" customFormat="1" s="29"/>
    <row r="8331" customFormat="1" s="29"/>
    <row r="8332" customFormat="1" s="29"/>
    <row r="8333" customFormat="1" s="29"/>
    <row r="8334" customFormat="1" s="29"/>
    <row r="8335" customFormat="1" s="29"/>
    <row r="8336" customFormat="1" s="29"/>
    <row r="8337" customFormat="1" s="29"/>
    <row r="8338" customFormat="1" s="29"/>
    <row r="8339" customFormat="1" s="29"/>
    <row r="8340" customFormat="1" s="29"/>
    <row r="8341" customFormat="1" s="29"/>
    <row r="8342" customFormat="1" s="29"/>
    <row r="8343" customFormat="1" s="29"/>
    <row r="8344" customFormat="1" s="29"/>
    <row r="8345" customFormat="1" s="29"/>
    <row r="8346" customFormat="1" s="29"/>
    <row r="8347" customFormat="1" s="29"/>
    <row r="8348" customFormat="1" s="29"/>
    <row r="8349" customFormat="1" s="29"/>
    <row r="8350" customFormat="1" s="29"/>
    <row r="8351" customFormat="1" s="29"/>
    <row r="8352" customFormat="1" s="29"/>
    <row r="8353" customFormat="1" s="29"/>
    <row r="8354" customFormat="1" s="29"/>
    <row r="8355" customFormat="1" s="29"/>
    <row r="8356" customFormat="1" s="29"/>
    <row r="8357" customFormat="1" s="29"/>
    <row r="8358" customFormat="1" s="29"/>
    <row r="8359" customFormat="1" s="29"/>
    <row r="8360" customFormat="1" s="29"/>
    <row r="8361" customFormat="1" s="29"/>
    <row r="8362" customFormat="1" s="29"/>
    <row r="8363" customFormat="1" s="29"/>
    <row r="8364" customFormat="1" s="29"/>
    <row r="8365" customFormat="1" s="29"/>
    <row r="8366" customFormat="1" s="29"/>
    <row r="8367" customFormat="1" s="29"/>
    <row r="8368" customFormat="1" s="29"/>
    <row r="8369" customFormat="1" s="29"/>
    <row r="8370" customFormat="1" s="29"/>
    <row r="8371" customFormat="1" s="29"/>
    <row r="8372" customFormat="1" s="29"/>
    <row r="8373" customFormat="1" s="29"/>
    <row r="8374" customFormat="1" s="29"/>
    <row r="8375" customFormat="1" s="29"/>
    <row r="8376" customFormat="1" s="29"/>
    <row r="8377" customFormat="1" s="29"/>
    <row r="8378" customFormat="1" s="29"/>
    <row r="8379" customFormat="1" s="29"/>
    <row r="8380" customFormat="1" s="29"/>
    <row r="8381" customFormat="1" s="29"/>
    <row r="8382" customFormat="1" s="29"/>
    <row r="8383" customFormat="1" s="29"/>
    <row r="8384" customFormat="1" s="29"/>
    <row r="8385" customFormat="1" s="29"/>
    <row r="8386" customFormat="1" s="29"/>
    <row r="8387" customFormat="1" s="29"/>
    <row r="8388" customFormat="1" s="29"/>
    <row r="8389" customFormat="1" s="29"/>
    <row r="8390" customFormat="1" s="29"/>
    <row r="8391" customFormat="1" s="29"/>
    <row r="8392" customFormat="1" s="29"/>
    <row r="8393" customFormat="1" s="29"/>
    <row r="8394" customFormat="1" s="29"/>
    <row r="8395" customFormat="1" s="29"/>
    <row r="8396" customFormat="1" s="29"/>
    <row r="8397" customFormat="1" s="29"/>
    <row r="8398" customFormat="1" s="29"/>
    <row r="8399" customFormat="1" s="29"/>
    <row r="8400" customFormat="1" s="29"/>
    <row r="8401" customFormat="1" s="29"/>
    <row r="8402" customFormat="1" s="29"/>
    <row r="8403" customFormat="1" s="29"/>
    <row r="8404" customFormat="1" s="29"/>
    <row r="8405" customFormat="1" s="29"/>
    <row r="8406" customFormat="1" s="29"/>
    <row r="8407" customFormat="1" s="29"/>
    <row r="8408" customFormat="1" s="29"/>
    <row r="8409" customFormat="1" s="29"/>
    <row r="8410" customFormat="1" s="29"/>
    <row r="8411" customFormat="1" s="29"/>
    <row r="8412" customFormat="1" s="29"/>
    <row r="8413" customFormat="1" s="29"/>
    <row r="8414" customFormat="1" s="29"/>
    <row r="8415" customFormat="1" s="29"/>
    <row r="8416" customFormat="1" s="29"/>
    <row r="8417" customFormat="1" s="29"/>
    <row r="8418" customFormat="1" s="29"/>
    <row r="8419" customFormat="1" s="29"/>
    <row r="8420" customFormat="1" s="29"/>
    <row r="8421" customFormat="1" s="29"/>
    <row r="8422" customFormat="1" s="29"/>
    <row r="8423" customFormat="1" s="29"/>
    <row r="8424" customFormat="1" s="29"/>
    <row r="8425" customFormat="1" s="29"/>
    <row r="8426" customFormat="1" s="29"/>
    <row r="8427" customFormat="1" s="29"/>
    <row r="8428" customFormat="1" s="29"/>
    <row r="8429" customFormat="1" s="29"/>
    <row r="8430" customFormat="1" s="29"/>
    <row r="8431" customFormat="1" s="29"/>
    <row r="8432" customFormat="1" s="29"/>
    <row r="8433" customFormat="1" s="29"/>
    <row r="8434" customFormat="1" s="29"/>
    <row r="8435" customFormat="1" s="29"/>
    <row r="8436" customFormat="1" s="29"/>
    <row r="8437" customFormat="1" s="29"/>
    <row r="8438" customFormat="1" s="29"/>
    <row r="8439" customFormat="1" s="29"/>
    <row r="8440" customFormat="1" s="29"/>
    <row r="8441" customFormat="1" s="29"/>
    <row r="8442" customFormat="1" s="29"/>
    <row r="8443" customFormat="1" s="29"/>
    <row r="8444" customFormat="1" s="29"/>
    <row r="8445" customFormat="1" s="29"/>
    <row r="8446" customFormat="1" s="29"/>
    <row r="8447" customFormat="1" s="29"/>
    <row r="8448" customFormat="1" s="29"/>
    <row r="8449" customFormat="1" s="29"/>
    <row r="8450" customFormat="1" s="29"/>
    <row r="8451" customFormat="1" s="29"/>
    <row r="8452" customFormat="1" s="29"/>
    <row r="8453" customFormat="1" s="29"/>
    <row r="8454" customFormat="1" s="29"/>
    <row r="8455" customFormat="1" s="29"/>
    <row r="8456" customFormat="1" s="29"/>
    <row r="8457" customFormat="1" s="29"/>
    <row r="8458" customFormat="1" s="29"/>
    <row r="8459" customFormat="1" s="29"/>
    <row r="8460" customFormat="1" s="29"/>
    <row r="8461" customFormat="1" s="29"/>
    <row r="8462" customFormat="1" s="29"/>
    <row r="8463" customFormat="1" s="29"/>
    <row r="8464" customFormat="1" s="29"/>
    <row r="8465" customFormat="1" s="29"/>
    <row r="8466" customFormat="1" s="29"/>
    <row r="8467" customFormat="1" s="29"/>
    <row r="8468" customFormat="1" s="29"/>
    <row r="8469" customFormat="1" s="29"/>
    <row r="8470" customFormat="1" s="29"/>
    <row r="8471" customFormat="1" s="29"/>
    <row r="8472" customFormat="1" s="29"/>
    <row r="8473" customFormat="1" s="29"/>
    <row r="8474" customFormat="1" s="29"/>
    <row r="8475" customFormat="1" s="29"/>
    <row r="8476" customFormat="1" s="29"/>
    <row r="8477" customFormat="1" s="29"/>
    <row r="8478" customFormat="1" s="29"/>
    <row r="8479" customFormat="1" s="29"/>
    <row r="8480" customFormat="1" s="29"/>
    <row r="8481" customFormat="1" s="29"/>
    <row r="8482" customFormat="1" s="29"/>
    <row r="8483" customFormat="1" s="29"/>
    <row r="8484" customFormat="1" s="29"/>
    <row r="8485" customFormat="1" s="29"/>
    <row r="8486" customFormat="1" s="29"/>
    <row r="8487" customFormat="1" s="29"/>
    <row r="8488" customFormat="1" s="29"/>
    <row r="8489" customFormat="1" s="29"/>
    <row r="8490" customFormat="1" s="29"/>
    <row r="8491" customFormat="1" s="29"/>
    <row r="8492" customFormat="1" s="29"/>
    <row r="8493" customFormat="1" s="29"/>
    <row r="8494" customFormat="1" s="29"/>
    <row r="8495" customFormat="1" s="29"/>
    <row r="8496" customFormat="1" s="29"/>
    <row r="8497" customFormat="1" s="29"/>
    <row r="8498" customFormat="1" s="29"/>
    <row r="8499" customFormat="1" s="29"/>
    <row r="8500" customFormat="1" s="29"/>
    <row r="8501" customFormat="1" s="29"/>
    <row r="8502" customFormat="1" s="29"/>
    <row r="8503" customFormat="1" s="29"/>
    <row r="8504" customFormat="1" s="29"/>
    <row r="8505" customFormat="1" s="29"/>
    <row r="8506" customFormat="1" s="29"/>
    <row r="8507" customFormat="1" s="29"/>
    <row r="8508" customFormat="1" s="29"/>
    <row r="8509" customFormat="1" s="29"/>
    <row r="8510" customFormat="1" s="29"/>
    <row r="8511" customFormat="1" s="29"/>
    <row r="8512" customFormat="1" s="29"/>
    <row r="8513" customFormat="1" s="29"/>
    <row r="8514" customFormat="1" s="29"/>
    <row r="8515" customFormat="1" s="29"/>
    <row r="8516" customFormat="1" s="29"/>
    <row r="8517" customFormat="1" s="29"/>
    <row r="8518" customFormat="1" s="29"/>
    <row r="8519" customFormat="1" s="29"/>
    <row r="8520" customFormat="1" s="29"/>
    <row r="8521" customFormat="1" s="29"/>
    <row r="8522" customFormat="1" s="29"/>
    <row r="8523" customFormat="1" s="29"/>
    <row r="8524" customFormat="1" s="29"/>
    <row r="8525" customFormat="1" s="29"/>
    <row r="8526" customFormat="1" s="29"/>
    <row r="8527" customFormat="1" s="29"/>
    <row r="8528" customFormat="1" s="29"/>
    <row r="8529" customFormat="1" s="29"/>
    <row r="8530" customFormat="1" s="29"/>
    <row r="8531" customFormat="1" s="29"/>
    <row r="8532" customFormat="1" s="29"/>
    <row r="8533" customFormat="1" s="29"/>
    <row r="8534" customFormat="1" s="29"/>
    <row r="8535" customFormat="1" s="29"/>
    <row r="8536" customFormat="1" s="29"/>
    <row r="8537" customFormat="1" s="29"/>
    <row r="8538" customFormat="1" s="29"/>
    <row r="8539" customFormat="1" s="29"/>
    <row r="8540" customFormat="1" s="29"/>
    <row r="8541" customFormat="1" s="29"/>
    <row r="8542" customFormat="1" s="29"/>
    <row r="8543" customFormat="1" s="29"/>
    <row r="8544" customFormat="1" s="29"/>
    <row r="8545" customFormat="1" s="29"/>
    <row r="8546" customFormat="1" s="29"/>
    <row r="8547" customFormat="1" s="29"/>
    <row r="8548" customFormat="1" s="29"/>
    <row r="8549" customFormat="1" s="29"/>
    <row r="8550" customFormat="1" s="29"/>
    <row r="8551" customFormat="1" s="29"/>
    <row r="8552" customFormat="1" s="29"/>
    <row r="8553" customFormat="1" s="29"/>
    <row r="8554" customFormat="1" s="29"/>
    <row r="8555" customFormat="1" s="29"/>
    <row r="8556" customFormat="1" s="29"/>
    <row r="8557" customFormat="1" s="29"/>
    <row r="8558" customFormat="1" s="29"/>
    <row r="8559" customFormat="1" s="29"/>
    <row r="8560" customFormat="1" s="29"/>
    <row r="8561" customFormat="1" s="29"/>
    <row r="8562" customFormat="1" s="29"/>
    <row r="8563" customFormat="1" s="29"/>
    <row r="8564" customFormat="1" s="29"/>
    <row r="8565" customFormat="1" s="29"/>
    <row r="8566" customFormat="1" s="29"/>
    <row r="8567" customFormat="1" s="29"/>
    <row r="8568" customFormat="1" s="29"/>
    <row r="8569" customFormat="1" s="29"/>
    <row r="8570" customFormat="1" s="29"/>
    <row r="8571" customFormat="1" s="29"/>
    <row r="8572" customFormat="1" s="29"/>
    <row r="8573" customFormat="1" s="29"/>
    <row r="8574" customFormat="1" s="29"/>
    <row r="8575" customFormat="1" s="29"/>
    <row r="8576" customFormat="1" s="29"/>
    <row r="8577" customFormat="1" s="29"/>
    <row r="8578" customFormat="1" s="29"/>
    <row r="8579" customFormat="1" s="29"/>
    <row r="8580" customFormat="1" s="29"/>
    <row r="8581" customFormat="1" s="29"/>
    <row r="8582" customFormat="1" s="29"/>
    <row r="8583" customFormat="1" s="29"/>
    <row r="8584" customFormat="1" s="29"/>
    <row r="8585" customFormat="1" s="29"/>
    <row r="8586" customFormat="1" s="29"/>
    <row r="8587" customFormat="1" s="29"/>
    <row r="8588" customFormat="1" s="29"/>
    <row r="8589" customFormat="1" s="29"/>
    <row r="8590" customFormat="1" s="29"/>
    <row r="8591" customFormat="1" s="29"/>
    <row r="8592" customFormat="1" s="29"/>
    <row r="8593" customFormat="1" s="29"/>
    <row r="8594" customFormat="1" s="29"/>
    <row r="8595" customFormat="1" s="29"/>
    <row r="8596" customFormat="1" s="29"/>
    <row r="8597" customFormat="1" s="29"/>
    <row r="8598" customFormat="1" s="29"/>
    <row r="8599" customFormat="1" s="29"/>
    <row r="8600" customFormat="1" s="29"/>
    <row r="8601" customFormat="1" s="29"/>
    <row r="8602" customFormat="1" s="29"/>
    <row r="8603" customFormat="1" s="29"/>
    <row r="8604" customFormat="1" s="29"/>
    <row r="8605" customFormat="1" s="29"/>
    <row r="8606" customFormat="1" s="29"/>
    <row r="8607" customFormat="1" s="29"/>
    <row r="8608" customFormat="1" s="29"/>
    <row r="8609" customFormat="1" s="29"/>
    <row r="8610" customFormat="1" s="29"/>
    <row r="8611" customFormat="1" s="29"/>
    <row r="8612" customFormat="1" s="29"/>
    <row r="8613" customFormat="1" s="29"/>
    <row r="8614" customFormat="1" s="29"/>
    <row r="8615" customFormat="1" s="29"/>
    <row r="8616" customFormat="1" s="29"/>
    <row r="8617" customFormat="1" s="29"/>
    <row r="8618" customFormat="1" s="29"/>
    <row r="8619" customFormat="1" s="29"/>
    <row r="8620" customFormat="1" s="29"/>
    <row r="8621" customFormat="1" s="29"/>
    <row r="8622" customFormat="1" s="29"/>
    <row r="8623" customFormat="1" s="29"/>
    <row r="8624" customFormat="1" s="29"/>
    <row r="8625" customFormat="1" s="29"/>
    <row r="8626" customFormat="1" s="29"/>
    <row r="8627" customFormat="1" s="29"/>
    <row r="8628" customFormat="1" s="29"/>
    <row r="8629" customFormat="1" s="29"/>
    <row r="8630" customFormat="1" s="29"/>
    <row r="8631" customFormat="1" s="29"/>
    <row r="8632" customFormat="1" s="29"/>
    <row r="8633" customFormat="1" s="29"/>
    <row r="8634" customFormat="1" s="29"/>
    <row r="8635" customFormat="1" s="29"/>
    <row r="8636" customFormat="1" s="29"/>
    <row r="8637" customFormat="1" s="29"/>
    <row r="8638" customFormat="1" s="29"/>
    <row r="8639" customFormat="1" s="29"/>
    <row r="8640" customFormat="1" s="29"/>
    <row r="8641" customFormat="1" s="29"/>
    <row r="8642" customFormat="1" s="29"/>
    <row r="8643" customFormat="1" s="29"/>
    <row r="8644" customFormat="1" s="29"/>
    <row r="8645" customFormat="1" s="29"/>
    <row r="8646" customFormat="1" s="29"/>
    <row r="8647" customFormat="1" s="29"/>
    <row r="8648" customFormat="1" s="29"/>
    <row r="8649" customFormat="1" s="29"/>
    <row r="8650" customFormat="1" s="29"/>
    <row r="8651" customFormat="1" s="29"/>
    <row r="8652" customFormat="1" s="29"/>
    <row r="8653" customFormat="1" s="29"/>
    <row r="8654" customFormat="1" s="29"/>
    <row r="8655" customFormat="1" s="29"/>
    <row r="8656" customFormat="1" s="29"/>
    <row r="8657" customFormat="1" s="29"/>
    <row r="8658" customFormat="1" s="29"/>
    <row r="8659" customFormat="1" s="29"/>
    <row r="8660" customFormat="1" s="29"/>
    <row r="8661" customFormat="1" s="29"/>
    <row r="8662" customFormat="1" s="29"/>
    <row r="8663" customFormat="1" s="29"/>
    <row r="8664" customFormat="1" s="29"/>
    <row r="8665" customFormat="1" s="29"/>
    <row r="8666" customFormat="1" s="29"/>
    <row r="8667" customFormat="1" s="29"/>
    <row r="8668" customFormat="1" s="29"/>
    <row r="8669" customFormat="1" s="29"/>
    <row r="8670" customFormat="1" s="29"/>
    <row r="8671" customFormat="1" s="29"/>
    <row r="8672" customFormat="1" s="29"/>
    <row r="8673" customFormat="1" s="29"/>
    <row r="8674" customFormat="1" s="29"/>
    <row r="8675" customFormat="1" s="29"/>
    <row r="8676" customFormat="1" s="29"/>
    <row r="8677" customFormat="1" s="29"/>
    <row r="8678" customFormat="1" s="29"/>
    <row r="8679" customFormat="1" s="29"/>
    <row r="8680" customFormat="1" s="29"/>
    <row r="8681" customFormat="1" s="29"/>
    <row r="8682" customFormat="1" s="29"/>
    <row r="8683" customFormat="1" s="29"/>
    <row r="8684" customFormat="1" s="29"/>
    <row r="8685" customFormat="1" s="29"/>
    <row r="8686" customFormat="1" s="29"/>
    <row r="8687" customFormat="1" s="29"/>
    <row r="8688" customFormat="1" s="29"/>
    <row r="8689" customFormat="1" s="29"/>
    <row r="8690" customFormat="1" s="29"/>
    <row r="8691" customFormat="1" s="29"/>
    <row r="8692" customFormat="1" s="29"/>
    <row r="8693" customFormat="1" s="29"/>
    <row r="8694" customFormat="1" s="29"/>
    <row r="8695" customFormat="1" s="29"/>
    <row r="8696" customFormat="1" s="29"/>
    <row r="8697" customFormat="1" s="29"/>
    <row r="8698" customFormat="1" s="29"/>
    <row r="8699" customFormat="1" s="29"/>
    <row r="8700" customFormat="1" s="29"/>
    <row r="8701" customFormat="1" s="29"/>
    <row r="8702" customFormat="1" s="29"/>
    <row r="8703" customFormat="1" s="29"/>
    <row r="8704" customFormat="1" s="29"/>
    <row r="8705" customFormat="1" s="29"/>
    <row r="8706" customFormat="1" s="29"/>
    <row r="8707" customFormat="1" s="29"/>
    <row r="8708" customFormat="1" s="29"/>
    <row r="8709" customFormat="1" s="29"/>
    <row r="8710" customFormat="1" s="29"/>
    <row r="8711" customFormat="1" s="29"/>
    <row r="8712" customFormat="1" s="29"/>
    <row r="8713" customFormat="1" s="29"/>
    <row r="8714" customFormat="1" s="29"/>
    <row r="8715" customFormat="1" s="29"/>
    <row r="8716" customFormat="1" s="29"/>
    <row r="8717" customFormat="1" s="29"/>
    <row r="8718" customFormat="1" s="29"/>
    <row r="8719" customFormat="1" s="29"/>
    <row r="8720" customFormat="1" s="29"/>
    <row r="8721" customFormat="1" s="29"/>
    <row r="8722" customFormat="1" s="29"/>
    <row r="8723" customFormat="1" s="29"/>
    <row r="8724" customFormat="1" s="29"/>
    <row r="8725" customFormat="1" s="29"/>
    <row r="8726" customFormat="1" s="29"/>
    <row r="8727" customFormat="1" s="29"/>
    <row r="8728" customFormat="1" s="29"/>
    <row r="8729" customFormat="1" s="29"/>
    <row r="8730" customFormat="1" s="29"/>
    <row r="8731" customFormat="1" s="29"/>
    <row r="8732" customFormat="1" s="29"/>
    <row r="8733" customFormat="1" s="29"/>
    <row r="8734" customFormat="1" s="29"/>
    <row r="8735" customFormat="1" s="29"/>
    <row r="8736" customFormat="1" s="29"/>
    <row r="8737" customFormat="1" s="29"/>
    <row r="8738" customFormat="1" s="29"/>
    <row r="8739" customFormat="1" s="29"/>
    <row r="8740" customFormat="1" s="29"/>
    <row r="8741" customFormat="1" s="29"/>
    <row r="8742" customFormat="1" s="29"/>
    <row r="8743" customFormat="1" s="29"/>
    <row r="8744" customFormat="1" s="29"/>
    <row r="8745" customFormat="1" s="29"/>
    <row r="8746" customFormat="1" s="29"/>
    <row r="8747" customFormat="1" s="29"/>
    <row r="8748" customFormat="1" s="29"/>
    <row r="8749" customFormat="1" s="29"/>
    <row r="8750" customFormat="1" s="29"/>
    <row r="8751" customFormat="1" s="29"/>
    <row r="8752" customFormat="1" s="29"/>
    <row r="8753" customFormat="1" s="29"/>
    <row r="8754" customFormat="1" s="29"/>
    <row r="8755" customFormat="1" s="29"/>
    <row r="8756" customFormat="1" s="29"/>
    <row r="8757" customFormat="1" s="29"/>
    <row r="8758" customFormat="1" s="29"/>
    <row r="8759" customFormat="1" s="29"/>
    <row r="8760" customFormat="1" s="29"/>
    <row r="8761" customFormat="1" s="29"/>
    <row r="8762" customFormat="1" s="29"/>
    <row r="8763" customFormat="1" s="29"/>
    <row r="8764" customFormat="1" s="29"/>
    <row r="8765" customFormat="1" s="29"/>
    <row r="8766" customFormat="1" s="29"/>
    <row r="8767" customFormat="1" s="29"/>
    <row r="8768" customFormat="1" s="29"/>
    <row r="8769" customFormat="1" s="29"/>
    <row r="8770" customFormat="1" s="29"/>
    <row r="8771" customFormat="1" s="29"/>
    <row r="8772" customFormat="1" s="29"/>
    <row r="8773" customFormat="1" s="29"/>
    <row r="8774" customFormat="1" s="29"/>
    <row r="8775" customFormat="1" s="29"/>
    <row r="8776" customFormat="1" s="29"/>
    <row r="8777" customFormat="1" s="29"/>
    <row r="8778" customFormat="1" s="29"/>
    <row r="8779" customFormat="1" s="29"/>
    <row r="8780" customFormat="1" s="29"/>
    <row r="8781" customFormat="1" s="29"/>
    <row r="8782" customFormat="1" s="29"/>
    <row r="8783" customFormat="1" s="29"/>
    <row r="8784" customFormat="1" s="29"/>
    <row r="8785" customFormat="1" s="29"/>
    <row r="8786" customFormat="1" s="29"/>
    <row r="8787" customFormat="1" s="29"/>
    <row r="8788" customFormat="1" s="29"/>
    <row r="8789" customFormat="1" s="29"/>
    <row r="8790" customFormat="1" s="29"/>
    <row r="8791" customFormat="1" s="29"/>
    <row r="8792" customFormat="1" s="29"/>
    <row r="8793" customFormat="1" s="29"/>
    <row r="8794" customFormat="1" s="29"/>
    <row r="8795" customFormat="1" s="29"/>
    <row r="8796" customFormat="1" s="29"/>
    <row r="8797" customFormat="1" s="29"/>
    <row r="8798" customFormat="1" s="29"/>
    <row r="8799" customFormat="1" s="29"/>
    <row r="8800" customFormat="1" s="29"/>
    <row r="8801" customFormat="1" s="29"/>
    <row r="8802" customFormat="1" s="29"/>
    <row r="8803" customFormat="1" s="29"/>
    <row r="8804" customFormat="1" s="29"/>
    <row r="8805" customFormat="1" s="29"/>
    <row r="8806" customFormat="1" s="29"/>
    <row r="8807" customFormat="1" s="29"/>
    <row r="8808" customFormat="1" s="29"/>
    <row r="8809" customFormat="1" s="29"/>
    <row r="8810" customFormat="1" s="29"/>
    <row r="8811" customFormat="1" s="29"/>
    <row r="8812" customFormat="1" s="29"/>
    <row r="8813" customFormat="1" s="29"/>
    <row r="8814" customFormat="1" s="29"/>
    <row r="8815" customFormat="1" s="29"/>
    <row r="8816" customFormat="1" s="29"/>
    <row r="8817" customFormat="1" s="29"/>
    <row r="8818" customFormat="1" s="29"/>
    <row r="8819" customFormat="1" s="29"/>
    <row r="8820" customFormat="1" s="29"/>
    <row r="8821" customFormat="1" s="29"/>
    <row r="8822" customFormat="1" s="29"/>
    <row r="8823" customFormat="1" s="29"/>
    <row r="8824" customFormat="1" s="29"/>
    <row r="8825" customFormat="1" s="29"/>
    <row r="8826" customFormat="1" s="29"/>
    <row r="8827" customFormat="1" s="29"/>
    <row r="8828" customFormat="1" s="29"/>
    <row r="8829" customFormat="1" s="29"/>
    <row r="8830" customFormat="1" s="29"/>
    <row r="8831" customFormat="1" s="29"/>
    <row r="8832" customFormat="1" s="29"/>
    <row r="8833" customFormat="1" s="29"/>
    <row r="8834" customFormat="1" s="29"/>
    <row r="8835" customFormat="1" s="29"/>
    <row r="8836" customFormat="1" s="29"/>
    <row r="8837" customFormat="1" s="29"/>
    <row r="8838" customFormat="1" s="29"/>
    <row r="8839" customFormat="1" s="29"/>
    <row r="8840" customFormat="1" s="29"/>
    <row r="8841" customFormat="1" s="29"/>
    <row r="8842" customFormat="1" s="29"/>
    <row r="8843" customFormat="1" s="29"/>
    <row r="8844" customFormat="1" s="29"/>
    <row r="8845" customFormat="1" s="29"/>
    <row r="8846" customFormat="1" s="29"/>
    <row r="8847" customFormat="1" s="29"/>
    <row r="8848" customFormat="1" s="29"/>
    <row r="8849" customFormat="1" s="29"/>
    <row r="8850" customFormat="1" s="29"/>
    <row r="8851" customFormat="1" s="29"/>
    <row r="8852" customFormat="1" s="29"/>
    <row r="8853" customFormat="1" s="29"/>
    <row r="8854" customFormat="1" s="29"/>
    <row r="8855" customFormat="1" s="29"/>
    <row r="8856" customFormat="1" s="29"/>
    <row r="8857" customFormat="1" s="29"/>
    <row r="8858" customFormat="1" s="29"/>
    <row r="8859" customFormat="1" s="29"/>
    <row r="8860" customFormat="1" s="29"/>
    <row r="8861" customFormat="1" s="29"/>
    <row r="8862" customFormat="1" s="29"/>
    <row r="8863" customFormat="1" s="29"/>
    <row r="8864" customFormat="1" s="29"/>
    <row r="8865" customFormat="1" s="29"/>
    <row r="8866" customFormat="1" s="29"/>
    <row r="8867" customFormat="1" s="29"/>
    <row r="8868" customFormat="1" s="29"/>
    <row r="8869" customFormat="1" s="29"/>
    <row r="8870" customFormat="1" s="29"/>
    <row r="8871" customFormat="1" s="29"/>
    <row r="8872" customFormat="1" s="29"/>
    <row r="8873" customFormat="1" s="29"/>
    <row r="8874" customFormat="1" s="29"/>
    <row r="8875" customFormat="1" s="29"/>
    <row r="8876" customFormat="1" s="29"/>
    <row r="8877" customFormat="1" s="29"/>
    <row r="8878" customFormat="1" s="29"/>
    <row r="8879" customFormat="1" s="29"/>
    <row r="8880" customFormat="1" s="29"/>
    <row r="8881" customFormat="1" s="29"/>
    <row r="8882" customFormat="1" s="29"/>
    <row r="8883" customFormat="1" s="29"/>
    <row r="8884" customFormat="1" s="29"/>
    <row r="8885" customFormat="1" s="29"/>
    <row r="8886" customFormat="1" s="29"/>
    <row r="8887" customFormat="1" s="29"/>
    <row r="8888" customFormat="1" s="29"/>
    <row r="8889" customFormat="1" s="29"/>
    <row r="8890" customFormat="1" s="29"/>
    <row r="8891" customFormat="1" s="29"/>
    <row r="8892" customFormat="1" s="29"/>
    <row r="8893" customFormat="1" s="29"/>
    <row r="8894" customFormat="1" s="29"/>
    <row r="8895" customFormat="1" s="29"/>
    <row r="8896" customFormat="1" s="29"/>
    <row r="8897" customFormat="1" s="29"/>
    <row r="8898" customFormat="1" s="29"/>
    <row r="8899" customFormat="1" s="29"/>
    <row r="8900" customFormat="1" s="29"/>
    <row r="8901" customFormat="1" s="29"/>
    <row r="8902" customFormat="1" s="29"/>
    <row r="8903" customFormat="1" s="29"/>
    <row r="8904" customFormat="1" s="29"/>
    <row r="8905" customFormat="1" s="29"/>
    <row r="8906" customFormat="1" s="29"/>
    <row r="8907" customFormat="1" s="29"/>
    <row r="8908" customFormat="1" s="29"/>
    <row r="8909" customFormat="1" s="29"/>
    <row r="8910" customFormat="1" s="29"/>
    <row r="8911" customFormat="1" s="29"/>
    <row r="8912" customFormat="1" s="29"/>
    <row r="8913" customFormat="1" s="29"/>
    <row r="8914" customFormat="1" s="29"/>
    <row r="8915" customFormat="1" s="29"/>
    <row r="8916" customFormat="1" s="29"/>
    <row r="8917" customFormat="1" s="29"/>
    <row r="8918" customFormat="1" s="29"/>
    <row r="8919" customFormat="1" s="29"/>
    <row r="8920" customFormat="1" s="29"/>
    <row r="8921" customFormat="1" s="29"/>
    <row r="8922" customFormat="1" s="29"/>
    <row r="8923" customFormat="1" s="29"/>
    <row r="8924" customFormat="1" s="29"/>
    <row r="8925" customFormat="1" s="29"/>
    <row r="8926" customFormat="1" s="29"/>
    <row r="8927" customFormat="1" s="29"/>
    <row r="8928" customFormat="1" s="29"/>
    <row r="8929" customFormat="1" s="29"/>
    <row r="8930" customFormat="1" s="29"/>
    <row r="8931" customFormat="1" s="29"/>
    <row r="8932" customFormat="1" s="29"/>
    <row r="8933" customFormat="1" s="29"/>
    <row r="8934" customFormat="1" s="29"/>
    <row r="8935" customFormat="1" s="29"/>
    <row r="8936" customFormat="1" s="29"/>
    <row r="8937" customFormat="1" s="29"/>
    <row r="8938" customFormat="1" s="29"/>
    <row r="8939" customFormat="1" s="29"/>
    <row r="8940" customFormat="1" s="29"/>
    <row r="8941" customFormat="1" s="29"/>
    <row r="8942" customFormat="1" s="29"/>
    <row r="8943" customFormat="1" s="29"/>
    <row r="8944" customFormat="1" s="29"/>
    <row r="8945" customFormat="1" s="29"/>
    <row r="8946" customFormat="1" s="29"/>
    <row r="8947" customFormat="1" s="29"/>
    <row r="8948" customFormat="1" s="29"/>
    <row r="8949" customFormat="1" s="29"/>
    <row r="8950" customFormat="1" s="29"/>
    <row r="8951" customFormat="1" s="29"/>
    <row r="8952" customFormat="1" s="29"/>
    <row r="8953" customFormat="1" s="29"/>
    <row r="8954" customFormat="1" s="29"/>
    <row r="8955" customFormat="1" s="29"/>
    <row r="8956" customFormat="1" s="29"/>
    <row r="8957" customFormat="1" s="29"/>
    <row r="8958" customFormat="1" s="29"/>
    <row r="8959" customFormat="1" s="29"/>
    <row r="8960" customFormat="1" s="29"/>
    <row r="8961" customFormat="1" s="29"/>
    <row r="8962" customFormat="1" s="29"/>
    <row r="8963" customFormat="1" s="29"/>
    <row r="8964" customFormat="1" s="29"/>
    <row r="8965" customFormat="1" s="29"/>
    <row r="8966" customFormat="1" s="29"/>
    <row r="8967" customFormat="1" s="29"/>
    <row r="8968" customFormat="1" s="29"/>
    <row r="8969" customFormat="1" s="29"/>
    <row r="8970" customFormat="1" s="29"/>
    <row r="8971" customFormat="1" s="29"/>
    <row r="8972" customFormat="1" s="29"/>
    <row r="8973" customFormat="1" s="29"/>
    <row r="8974" customFormat="1" s="29"/>
    <row r="8975" customFormat="1" s="29"/>
    <row r="8976" customFormat="1" s="29"/>
    <row r="8977" customFormat="1" s="29"/>
    <row r="8978" customFormat="1" s="29"/>
    <row r="8979" customFormat="1" s="29"/>
    <row r="8980" customFormat="1" s="29"/>
    <row r="8981" customFormat="1" s="29"/>
    <row r="8982" customFormat="1" s="29"/>
    <row r="8983" customFormat="1" s="29"/>
    <row r="8984" customFormat="1" s="29"/>
    <row r="8985" customFormat="1" s="29"/>
    <row r="8986" customFormat="1" s="29"/>
    <row r="8987" customFormat="1" s="29"/>
    <row r="8988" customFormat="1" s="29"/>
    <row r="8989" customFormat="1" s="29"/>
    <row r="8990" customFormat="1" s="29"/>
    <row r="8991" customFormat="1" s="29"/>
    <row r="8992" customFormat="1" s="29"/>
    <row r="8993" customFormat="1" s="29"/>
    <row r="8994" customFormat="1" s="29"/>
    <row r="8995" customFormat="1" s="29"/>
    <row r="8996" customFormat="1" s="29"/>
    <row r="8997" customFormat="1" s="29"/>
    <row r="8998" customFormat="1" s="29"/>
    <row r="8999" customFormat="1" s="29"/>
    <row r="9000" customFormat="1" s="29"/>
    <row r="9001" customFormat="1" s="29"/>
    <row r="9002" customFormat="1" s="29"/>
    <row r="9003" customFormat="1" s="29"/>
    <row r="9004" customFormat="1" s="29"/>
    <row r="9005" customFormat="1" s="29"/>
    <row r="9006" customFormat="1" s="29"/>
    <row r="9007" customFormat="1" s="29"/>
    <row r="9008" customFormat="1" s="29"/>
    <row r="9009" customFormat="1" s="29"/>
    <row r="9010" customFormat="1" s="29"/>
    <row r="9011" customFormat="1" s="29"/>
    <row r="9012" customFormat="1" s="29"/>
    <row r="9013" customFormat="1" s="29"/>
    <row r="9014" customFormat="1" s="29"/>
    <row r="9015" customFormat="1" s="29"/>
    <row r="9016" customFormat="1" s="29"/>
    <row r="9017" customFormat="1" s="29"/>
    <row r="9018" customFormat="1" s="29"/>
    <row r="9019" customFormat="1" s="29"/>
    <row r="9020" customFormat="1" s="29"/>
    <row r="9021" customFormat="1" s="29"/>
    <row r="9022" customFormat="1" s="29"/>
    <row r="9023" customFormat="1" s="29"/>
    <row r="9024" customFormat="1" s="29"/>
    <row r="9025" customFormat="1" s="29"/>
    <row r="9026" customFormat="1" s="29"/>
    <row r="9027" customFormat="1" s="29"/>
    <row r="9028" customFormat="1" s="29"/>
    <row r="9029" customFormat="1" s="29"/>
    <row r="9030" customFormat="1" s="29"/>
    <row r="9031" customFormat="1" s="29"/>
    <row r="9032" customFormat="1" s="29"/>
    <row r="9033" customFormat="1" s="29"/>
    <row r="9034" customFormat="1" s="29"/>
    <row r="9035" customFormat="1" s="29"/>
    <row r="9036" customFormat="1" s="29"/>
    <row r="9037" customFormat="1" s="29"/>
    <row r="9038" customFormat="1" s="29"/>
    <row r="9039" customFormat="1" s="29"/>
    <row r="9040" customFormat="1" s="29"/>
    <row r="9041" customFormat="1" s="29"/>
    <row r="9042" customFormat="1" s="29"/>
    <row r="9043" customFormat="1" s="29"/>
    <row r="9044" customFormat="1" s="29"/>
    <row r="9045" customFormat="1" s="29"/>
    <row r="9046" customFormat="1" s="29"/>
    <row r="9047" customFormat="1" s="29"/>
    <row r="9048" customFormat="1" s="29"/>
    <row r="9049" customFormat="1" s="29"/>
    <row r="9050" customFormat="1" s="29"/>
    <row r="9051" customFormat="1" s="29"/>
    <row r="9052" customFormat="1" s="29"/>
    <row r="9053" customFormat="1" s="29"/>
    <row r="9054" customFormat="1" s="29"/>
    <row r="9055" customFormat="1" s="29"/>
    <row r="9056" customFormat="1" s="29"/>
    <row r="9057" customFormat="1" s="29"/>
    <row r="9058" customFormat="1" s="29"/>
    <row r="9059" customFormat="1" s="29"/>
    <row r="9060" customFormat="1" s="29"/>
    <row r="9061" customFormat="1" s="29"/>
    <row r="9062" customFormat="1" s="29"/>
    <row r="9063" customFormat="1" s="29"/>
    <row r="9064" customFormat="1" s="29"/>
    <row r="9065" customFormat="1" s="29"/>
    <row r="9066" customFormat="1" s="29"/>
    <row r="9067" customFormat="1" s="29"/>
    <row r="9068" customFormat="1" s="29"/>
    <row r="9069" customFormat="1" s="29"/>
    <row r="9070" customFormat="1" s="29"/>
    <row r="9071" customFormat="1" s="29"/>
    <row r="9072" customFormat="1" s="29"/>
    <row r="9073" customFormat="1" s="29"/>
    <row r="9074" customFormat="1" s="29"/>
    <row r="9075" customFormat="1" s="29"/>
    <row r="9076" customFormat="1" s="29"/>
    <row r="9077" customFormat="1" s="29"/>
    <row r="9078" customFormat="1" s="29"/>
    <row r="9079" customFormat="1" s="29"/>
    <row r="9080" customFormat="1" s="29"/>
    <row r="9081" customFormat="1" s="29"/>
    <row r="9082" customFormat="1" s="29"/>
    <row r="9083" customFormat="1" s="29"/>
    <row r="9084" customFormat="1" s="29"/>
    <row r="9085" customFormat="1" s="29"/>
    <row r="9086" customFormat="1" s="29"/>
    <row r="9087" customFormat="1" s="29"/>
    <row r="9088" customFormat="1" s="29"/>
    <row r="9089" customFormat="1" s="29"/>
    <row r="9090" customFormat="1" s="29"/>
    <row r="9091" customFormat="1" s="29"/>
    <row r="9092" customFormat="1" s="29"/>
    <row r="9093" customFormat="1" s="29"/>
    <row r="9094" customFormat="1" s="29"/>
    <row r="9095" customFormat="1" s="29"/>
    <row r="9096" customFormat="1" s="29"/>
    <row r="9097" customFormat="1" s="29"/>
    <row r="9098" customFormat="1" s="29"/>
    <row r="9099" customFormat="1" s="29"/>
    <row r="9100" customFormat="1" s="29"/>
    <row r="9101" customFormat="1" s="29"/>
    <row r="9102" customFormat="1" s="29"/>
    <row r="9103" customFormat="1" s="29"/>
    <row r="9104" customFormat="1" s="29"/>
    <row r="9105" customFormat="1" s="29"/>
    <row r="9106" customFormat="1" s="29"/>
    <row r="9107" customFormat="1" s="29"/>
    <row r="9108" customFormat="1" s="29"/>
    <row r="9109" customFormat="1" s="29"/>
    <row r="9110" customFormat="1" s="29"/>
    <row r="9111" customFormat="1" s="29"/>
    <row r="9112" customFormat="1" s="29"/>
    <row r="9113" customFormat="1" s="29"/>
    <row r="9114" customFormat="1" s="29"/>
    <row r="9115" customFormat="1" s="29"/>
    <row r="9116" customFormat="1" s="29"/>
    <row r="9117" customFormat="1" s="29"/>
    <row r="9118" customFormat="1" s="29"/>
    <row r="9119" customFormat="1" s="29"/>
    <row r="9120" customFormat="1" s="29"/>
    <row r="9121" customFormat="1" s="29"/>
    <row r="9122" customFormat="1" s="29"/>
    <row r="9123" customFormat="1" s="29"/>
    <row r="9124" customFormat="1" s="29"/>
    <row r="9125" customFormat="1" s="29"/>
    <row r="9126" customFormat="1" s="29"/>
    <row r="9127" customFormat="1" s="29"/>
    <row r="9128" customFormat="1" s="29"/>
    <row r="9129" customFormat="1" s="29"/>
    <row r="9130" customFormat="1" s="29"/>
    <row r="9131" customFormat="1" s="29"/>
    <row r="9132" customFormat="1" s="29"/>
    <row r="9133" customFormat="1" s="29"/>
    <row r="9134" customFormat="1" s="29"/>
    <row r="9135" customFormat="1" s="29"/>
    <row r="9136" customFormat="1" s="29"/>
    <row r="9137" customFormat="1" s="29"/>
    <row r="9138" customFormat="1" s="29"/>
    <row r="9139" customFormat="1" s="29"/>
    <row r="9140" customFormat="1" s="29"/>
    <row r="9141" customFormat="1" s="29"/>
    <row r="9142" customFormat="1" s="29"/>
    <row r="9143" customFormat="1" s="29"/>
    <row r="9144" customFormat="1" s="29"/>
    <row r="9145" customFormat="1" s="29"/>
    <row r="9146" customFormat="1" s="29"/>
    <row r="9147" customFormat="1" s="29"/>
    <row r="9148" customFormat="1" s="29"/>
    <row r="9149" customFormat="1" s="29"/>
    <row r="9150" customFormat="1" s="29"/>
    <row r="9151" customFormat="1" s="29"/>
    <row r="9152" customFormat="1" s="29"/>
    <row r="9153" customFormat="1" s="29"/>
    <row r="9154" customFormat="1" s="29"/>
    <row r="9155" customFormat="1" s="29"/>
    <row r="9156" customFormat="1" s="29"/>
    <row r="9157" customFormat="1" s="29"/>
    <row r="9158" customFormat="1" s="29"/>
    <row r="9159" customFormat="1" s="29"/>
    <row r="9160" customFormat="1" s="29"/>
    <row r="9161" customFormat="1" s="29"/>
    <row r="9162" customFormat="1" s="29"/>
    <row r="9163" customFormat="1" s="29"/>
    <row r="9164" customFormat="1" s="29"/>
    <row r="9165" customFormat="1" s="29"/>
    <row r="9166" customFormat="1" s="29"/>
    <row r="9167" customFormat="1" s="29"/>
    <row r="9168" customFormat="1" s="29"/>
    <row r="9169" customFormat="1" s="29"/>
    <row r="9170" customFormat="1" s="29"/>
    <row r="9171" customFormat="1" s="29"/>
    <row r="9172" customFormat="1" s="29"/>
    <row r="9173" customFormat="1" s="29"/>
    <row r="9174" customFormat="1" s="29"/>
    <row r="9175" customFormat="1" s="29"/>
    <row r="9176" customFormat="1" s="29"/>
    <row r="9177" customFormat="1" s="29"/>
    <row r="9178" customFormat="1" s="29"/>
    <row r="9179" customFormat="1" s="29"/>
    <row r="9180" customFormat="1" s="29"/>
    <row r="9181" customFormat="1" s="29"/>
    <row r="9182" customFormat="1" s="29"/>
    <row r="9183" customFormat="1" s="29"/>
    <row r="9184" customFormat="1" s="29"/>
    <row r="9185" customFormat="1" s="29"/>
    <row r="9186" customFormat="1" s="29"/>
    <row r="9187" customFormat="1" s="29"/>
    <row r="9188" customFormat="1" s="29"/>
    <row r="9189" customFormat="1" s="29"/>
    <row r="9190" customFormat="1" s="29"/>
    <row r="9191" customFormat="1" s="29"/>
    <row r="9192" customFormat="1" s="29"/>
    <row r="9193" customFormat="1" s="29"/>
    <row r="9194" customFormat="1" s="29"/>
    <row r="9195" customFormat="1" s="29"/>
    <row r="9196" customFormat="1" s="29"/>
    <row r="9197" customFormat="1" s="29"/>
    <row r="9198" customFormat="1" s="29"/>
    <row r="9199" customFormat="1" s="29"/>
    <row r="9200" customFormat="1" s="29"/>
    <row r="9201" customFormat="1" s="29"/>
    <row r="9202" customFormat="1" s="29"/>
    <row r="9203" customFormat="1" s="29"/>
    <row r="9204" customFormat="1" s="29"/>
    <row r="9205" customFormat="1" s="29"/>
    <row r="9206" customFormat="1" s="29"/>
    <row r="9207" customFormat="1" s="29"/>
    <row r="9208" customFormat="1" s="29"/>
    <row r="9209" customFormat="1" s="29"/>
    <row r="9210" customFormat="1" s="29"/>
    <row r="9211" customFormat="1" s="29"/>
    <row r="9212" customFormat="1" s="29"/>
    <row r="9213" customFormat="1" s="29"/>
    <row r="9214" customFormat="1" s="29"/>
    <row r="9215" customFormat="1" s="29"/>
    <row r="9216" customFormat="1" s="29"/>
    <row r="9217" customFormat="1" s="29"/>
    <row r="9218" customFormat="1" s="29"/>
    <row r="9219" customFormat="1" s="29"/>
    <row r="9220" customFormat="1" s="29"/>
    <row r="9221" customFormat="1" s="29"/>
    <row r="9222" customFormat="1" s="29"/>
    <row r="9223" customFormat="1" s="29"/>
    <row r="9224" customFormat="1" s="29"/>
    <row r="9225" customFormat="1" s="29"/>
    <row r="9226" customFormat="1" s="29"/>
    <row r="9227" customFormat="1" s="29"/>
    <row r="9228" customFormat="1" s="29"/>
    <row r="9229" customFormat="1" s="29"/>
    <row r="9230" customFormat="1" s="29"/>
    <row r="9231" customFormat="1" s="29"/>
    <row r="9232" customFormat="1" s="29"/>
    <row r="9233" customFormat="1" s="29"/>
    <row r="9234" customFormat="1" s="29"/>
    <row r="9235" customFormat="1" s="29"/>
    <row r="9236" customFormat="1" s="29"/>
    <row r="9237" customFormat="1" s="29"/>
    <row r="9238" customFormat="1" s="29"/>
    <row r="9239" customFormat="1" s="29"/>
    <row r="9240" customFormat="1" s="29"/>
    <row r="9241" customFormat="1" s="29"/>
    <row r="9242" customFormat="1" s="29"/>
    <row r="9243" customFormat="1" s="29"/>
    <row r="9244" customFormat="1" s="29"/>
    <row r="9245" customFormat="1" s="29"/>
    <row r="9246" customFormat="1" s="29"/>
    <row r="9247" customFormat="1" s="29"/>
    <row r="9248" customFormat="1" s="29"/>
    <row r="9249" customFormat="1" s="29"/>
    <row r="9250" customFormat="1" s="29"/>
    <row r="9251" customFormat="1" s="29"/>
    <row r="9252" customFormat="1" s="29"/>
    <row r="9253" customFormat="1" s="29"/>
    <row r="9254" customFormat="1" s="29"/>
    <row r="9255" customFormat="1" s="29"/>
    <row r="9256" customFormat="1" s="29"/>
    <row r="9257" customFormat="1" s="29"/>
    <row r="9258" customFormat="1" s="29"/>
    <row r="9259" customFormat="1" s="29"/>
    <row r="9260" customFormat="1" s="29"/>
    <row r="9261" customFormat="1" s="29"/>
    <row r="9262" customFormat="1" s="29"/>
    <row r="9263" customFormat="1" s="29"/>
    <row r="9264" customFormat="1" s="29"/>
    <row r="9265" customFormat="1" s="29"/>
    <row r="9266" customFormat="1" s="29"/>
    <row r="9267" customFormat="1" s="29"/>
    <row r="9268" customFormat="1" s="29"/>
    <row r="9269" customFormat="1" s="29"/>
    <row r="9270" customFormat="1" s="29"/>
    <row r="9271" customFormat="1" s="29"/>
    <row r="9272" customFormat="1" s="29"/>
    <row r="9273" customFormat="1" s="29"/>
    <row r="9274" customFormat="1" s="29"/>
    <row r="9275" customFormat="1" s="29"/>
    <row r="9276" customFormat="1" s="29"/>
    <row r="9277" customFormat="1" s="29"/>
    <row r="9278" customFormat="1" s="29"/>
    <row r="9279" customFormat="1" s="29"/>
    <row r="9280" customFormat="1" s="29"/>
    <row r="9281" customFormat="1" s="29"/>
    <row r="9282" customFormat="1" s="29"/>
    <row r="9283" customFormat="1" s="29"/>
    <row r="9284" customFormat="1" s="29"/>
    <row r="9285" customFormat="1" s="29"/>
    <row r="9286" customFormat="1" s="29"/>
    <row r="9287" customFormat="1" s="29"/>
    <row r="9288" customFormat="1" s="29"/>
    <row r="9289" customFormat="1" s="29"/>
    <row r="9290" customFormat="1" s="29"/>
    <row r="9291" customFormat="1" s="29"/>
    <row r="9292" customFormat="1" s="29"/>
    <row r="9293" customFormat="1" s="29"/>
    <row r="9294" customFormat="1" s="29"/>
    <row r="9295" customFormat="1" s="29"/>
    <row r="9296" customFormat="1" s="29"/>
    <row r="9297" customFormat="1" s="29"/>
    <row r="9298" customFormat="1" s="29"/>
    <row r="9299" customFormat="1" s="29"/>
    <row r="9300" customFormat="1" s="29"/>
    <row r="9301" customFormat="1" s="29"/>
    <row r="9302" customFormat="1" s="29"/>
    <row r="9303" customFormat="1" s="29"/>
    <row r="9304" customFormat="1" s="29"/>
    <row r="9305" customFormat="1" s="29"/>
    <row r="9306" customFormat="1" s="29"/>
    <row r="9307" customFormat="1" s="29"/>
    <row r="9308" customFormat="1" s="29"/>
    <row r="9309" customFormat="1" s="29"/>
    <row r="9310" customFormat="1" s="29"/>
    <row r="9311" customFormat="1" s="29"/>
    <row r="9312" customFormat="1" s="29"/>
    <row r="9313" customFormat="1" s="29"/>
    <row r="9314" customFormat="1" s="29"/>
    <row r="9315" customFormat="1" s="29"/>
    <row r="9316" customFormat="1" s="29"/>
    <row r="9317" customFormat="1" s="29"/>
    <row r="9318" customFormat="1" s="29"/>
    <row r="9319" customFormat="1" s="29"/>
    <row r="9320" customFormat="1" s="29"/>
    <row r="9321" customFormat="1" s="29"/>
    <row r="9322" customFormat="1" s="29"/>
    <row r="9323" customFormat="1" s="29"/>
    <row r="9324" customFormat="1" s="29"/>
    <row r="9325" customFormat="1" s="29"/>
    <row r="9326" customFormat="1" s="29"/>
    <row r="9327" customFormat="1" s="29"/>
    <row r="9328" customFormat="1" s="29"/>
    <row r="9329" customFormat="1" s="29"/>
    <row r="9330" customFormat="1" s="29"/>
    <row r="9331" customFormat="1" s="29"/>
    <row r="9332" customFormat="1" s="29"/>
    <row r="9333" customFormat="1" s="29"/>
    <row r="9334" customFormat="1" s="29"/>
    <row r="9335" customFormat="1" s="29"/>
    <row r="9336" customFormat="1" s="29"/>
    <row r="9337" customFormat="1" s="29"/>
    <row r="9338" customFormat="1" s="29"/>
    <row r="9339" customFormat="1" s="29"/>
    <row r="9340" customFormat="1" s="29"/>
    <row r="9341" customFormat="1" s="29"/>
    <row r="9342" customFormat="1" s="29"/>
    <row r="9343" customFormat="1" s="29"/>
    <row r="9344" customFormat="1" s="29"/>
    <row r="9345" customFormat="1" s="29"/>
    <row r="9346" customFormat="1" s="29"/>
    <row r="9347" customFormat="1" s="29"/>
    <row r="9348" customFormat="1" s="29"/>
    <row r="9349" customFormat="1" s="29"/>
    <row r="9350" customFormat="1" s="29"/>
    <row r="9351" customFormat="1" s="29"/>
    <row r="9352" customFormat="1" s="29"/>
    <row r="9353" customFormat="1" s="29"/>
    <row r="9354" customFormat="1" s="29"/>
    <row r="9355" customFormat="1" s="29"/>
    <row r="9356" customFormat="1" s="29"/>
    <row r="9357" customFormat="1" s="29"/>
    <row r="9358" customFormat="1" s="29"/>
    <row r="9359" customFormat="1" s="29"/>
    <row r="9360" customFormat="1" s="29"/>
    <row r="9361" customFormat="1" s="29"/>
    <row r="9362" customFormat="1" s="29"/>
    <row r="9363" customFormat="1" s="29"/>
    <row r="9364" customFormat="1" s="29"/>
    <row r="9365" customFormat="1" s="29"/>
    <row r="9366" customFormat="1" s="29"/>
    <row r="9367" customFormat="1" s="29"/>
    <row r="9368" customFormat="1" s="29"/>
    <row r="9369" customFormat="1" s="29"/>
    <row r="9370" customFormat="1" s="29"/>
    <row r="9371" customFormat="1" s="29"/>
    <row r="9372" customFormat="1" s="29"/>
    <row r="9373" customFormat="1" s="29"/>
    <row r="9374" customFormat="1" s="29"/>
    <row r="9375" customFormat="1" s="29"/>
    <row r="9376" customFormat="1" s="29"/>
    <row r="9377" customFormat="1" s="29"/>
    <row r="9378" customFormat="1" s="29"/>
    <row r="9379" customFormat="1" s="29"/>
    <row r="9380" customFormat="1" s="29"/>
    <row r="9381" customFormat="1" s="29"/>
    <row r="9382" customFormat="1" s="29"/>
    <row r="9383" customFormat="1" s="29"/>
    <row r="9384" customFormat="1" s="29"/>
    <row r="9385" customFormat="1" s="29"/>
    <row r="9386" customFormat="1" s="29"/>
    <row r="9387" customFormat="1" s="29"/>
    <row r="9388" customFormat="1" s="29"/>
    <row r="9389" customFormat="1" s="29"/>
    <row r="9390" customFormat="1" s="29"/>
    <row r="9391" customFormat="1" s="29"/>
    <row r="9392" customFormat="1" s="29"/>
    <row r="9393" customFormat="1" s="29"/>
    <row r="9394" customFormat="1" s="29"/>
    <row r="9395" customFormat="1" s="29"/>
    <row r="9396" customFormat="1" s="29"/>
    <row r="9397" customFormat="1" s="29"/>
    <row r="9398" customFormat="1" s="29"/>
    <row r="9399" customFormat="1" s="29"/>
    <row r="9400" customFormat="1" s="29"/>
    <row r="9401" customFormat="1" s="29"/>
    <row r="9402" customFormat="1" s="29"/>
    <row r="9403" customFormat="1" s="29"/>
    <row r="9404" customFormat="1" s="29"/>
    <row r="9405" customFormat="1" s="29"/>
    <row r="9406" customFormat="1" s="29"/>
    <row r="9407" customFormat="1" s="29"/>
    <row r="9408" customFormat="1" s="29"/>
    <row r="9409" customFormat="1" s="29"/>
    <row r="9410" customFormat="1" s="29"/>
    <row r="9411" customFormat="1" s="29"/>
    <row r="9412" customFormat="1" s="29"/>
    <row r="9413" customFormat="1" s="29"/>
    <row r="9414" customFormat="1" s="29"/>
    <row r="9415" customFormat="1" s="29"/>
    <row r="9416" customFormat="1" s="29"/>
    <row r="9417" customFormat="1" s="29"/>
    <row r="9418" customFormat="1" s="29"/>
    <row r="9419" customFormat="1" s="29"/>
    <row r="9420" customFormat="1" s="29"/>
    <row r="9421" customFormat="1" s="29"/>
    <row r="9422" customFormat="1" s="29"/>
    <row r="9423" customFormat="1" s="29"/>
    <row r="9424" customFormat="1" s="29"/>
    <row r="9425" customFormat="1" s="29"/>
    <row r="9426" customFormat="1" s="29"/>
    <row r="9427" customFormat="1" s="29"/>
    <row r="9428" customFormat="1" s="29"/>
    <row r="9429" customFormat="1" s="29"/>
    <row r="9430" customFormat="1" s="29"/>
    <row r="9431" customFormat="1" s="29"/>
    <row r="9432" customFormat="1" s="29"/>
    <row r="9433" customFormat="1" s="29"/>
    <row r="9434" customFormat="1" s="29"/>
    <row r="9435" customFormat="1" s="29"/>
    <row r="9436" customFormat="1" s="29"/>
    <row r="9437" customFormat="1" s="29"/>
    <row r="9438" customFormat="1" s="29"/>
    <row r="9439" customFormat="1" s="29"/>
    <row r="9440" customFormat="1" s="29"/>
    <row r="9441" customFormat="1" s="29"/>
    <row r="9442" customFormat="1" s="29"/>
    <row r="9443" customFormat="1" s="29"/>
    <row r="9444" customFormat="1" s="29"/>
    <row r="9445" customFormat="1" s="29"/>
    <row r="9446" customFormat="1" s="29"/>
    <row r="9447" customFormat="1" s="29"/>
    <row r="9448" customFormat="1" s="29"/>
    <row r="9449" customFormat="1" s="29"/>
    <row r="9450" customFormat="1" s="29"/>
    <row r="9451" customFormat="1" s="29"/>
    <row r="9452" customFormat="1" s="29"/>
    <row r="9453" customFormat="1" s="29"/>
    <row r="9454" customFormat="1" s="29"/>
    <row r="9455" customFormat="1" s="29"/>
    <row r="9456" customFormat="1" s="29"/>
    <row r="9457" customFormat="1" s="29"/>
    <row r="9458" customFormat="1" s="29"/>
    <row r="9459" customFormat="1" s="29"/>
    <row r="9460" customFormat="1" s="29"/>
    <row r="9461" customFormat="1" s="29"/>
    <row r="9462" customFormat="1" s="29"/>
    <row r="9463" customFormat="1" s="29"/>
    <row r="9464" customFormat="1" s="29"/>
    <row r="9465" customFormat="1" s="29"/>
    <row r="9466" customFormat="1" s="29"/>
    <row r="9467" customFormat="1" s="29"/>
    <row r="9468" customFormat="1" s="29"/>
    <row r="9469" customFormat="1" s="29"/>
    <row r="9470" customFormat="1" s="29"/>
    <row r="9471" customFormat="1" s="29"/>
    <row r="9472" customFormat="1" s="29"/>
    <row r="9473" customFormat="1" s="29"/>
    <row r="9474" customFormat="1" s="29"/>
    <row r="9475" customFormat="1" s="29"/>
    <row r="9476" customFormat="1" s="29"/>
    <row r="9477" customFormat="1" s="29"/>
    <row r="9478" customFormat="1" s="29"/>
    <row r="9479" customFormat="1" s="29"/>
    <row r="9480" customFormat="1" s="29"/>
    <row r="9481" customFormat="1" s="29"/>
    <row r="9482" customFormat="1" s="29"/>
    <row r="9483" customFormat="1" s="29"/>
    <row r="9484" customFormat="1" s="29"/>
    <row r="9485" customFormat="1" s="29"/>
    <row r="9486" customFormat="1" s="29"/>
    <row r="9487" customFormat="1" s="29"/>
    <row r="9488" customFormat="1" s="29"/>
    <row r="9489" customFormat="1" s="29"/>
    <row r="9490" customFormat="1" s="29"/>
    <row r="9491" customFormat="1" s="29"/>
    <row r="9492" customFormat="1" s="29"/>
    <row r="9493" customFormat="1" s="29"/>
    <row r="9494" customFormat="1" s="29"/>
    <row r="9495" customFormat="1" s="29"/>
    <row r="9496" customFormat="1" s="29"/>
    <row r="9497" customFormat="1" s="29"/>
    <row r="9498" customFormat="1" s="29"/>
    <row r="9499" customFormat="1" s="29"/>
    <row r="9500" customFormat="1" s="29"/>
    <row r="9501" customFormat="1" s="29"/>
    <row r="9502" customFormat="1" s="29"/>
    <row r="9503" customFormat="1" s="29"/>
    <row r="9504" customFormat="1" s="29"/>
    <row r="9505" customFormat="1" s="29"/>
    <row r="9506" customFormat="1" s="29"/>
    <row r="9507" customFormat="1" s="29"/>
    <row r="9508" customFormat="1" s="29"/>
    <row r="9509" customFormat="1" s="29"/>
    <row r="9510" customFormat="1" s="29"/>
    <row r="9511" customFormat="1" s="29"/>
    <row r="9512" customFormat="1" s="29"/>
    <row r="9513" customFormat="1" s="29"/>
    <row r="9514" customFormat="1" s="29"/>
    <row r="9515" customFormat="1" s="29"/>
    <row r="9516" customFormat="1" s="29"/>
    <row r="9517" customFormat="1" s="29"/>
    <row r="9518" customFormat="1" s="29"/>
    <row r="9519" customFormat="1" s="29"/>
    <row r="9520" customFormat="1" s="29"/>
    <row r="9521" customFormat="1" s="29"/>
    <row r="9522" customFormat="1" s="29"/>
    <row r="9523" customFormat="1" s="29"/>
    <row r="9524" customFormat="1" s="29"/>
    <row r="9525" customFormat="1" s="29"/>
    <row r="9526" customFormat="1" s="29"/>
    <row r="9527" customFormat="1" s="29"/>
    <row r="9528" customFormat="1" s="29"/>
    <row r="9529" customFormat="1" s="29"/>
    <row r="9530" customFormat="1" s="29"/>
    <row r="9531" customFormat="1" s="29"/>
    <row r="9532" customFormat="1" s="29"/>
    <row r="9533" customFormat="1" s="29"/>
    <row r="9534" customFormat="1" s="29"/>
    <row r="9535" customFormat="1" s="29"/>
    <row r="9536" customFormat="1" s="29"/>
    <row r="9537" customFormat="1" s="29"/>
    <row r="9538" customFormat="1" s="29"/>
    <row r="9539" customFormat="1" s="29"/>
    <row r="9540" customFormat="1" s="29"/>
    <row r="9541" customFormat="1" s="29"/>
    <row r="9542" customFormat="1" s="29"/>
    <row r="9543" customFormat="1" s="29"/>
    <row r="9544" customFormat="1" s="29"/>
    <row r="9545" customFormat="1" s="29"/>
    <row r="9546" customFormat="1" s="29"/>
    <row r="9547" customFormat="1" s="29"/>
    <row r="9548" customFormat="1" s="29"/>
    <row r="9549" customFormat="1" s="29"/>
    <row r="9550" customFormat="1" s="29"/>
    <row r="9551" customFormat="1" s="29"/>
    <row r="9552" customFormat="1" s="29"/>
    <row r="9553" customFormat="1" s="29"/>
    <row r="9554" customFormat="1" s="29"/>
    <row r="9555" customFormat="1" s="29"/>
    <row r="9556" customFormat="1" s="29"/>
    <row r="9557" customFormat="1" s="29"/>
    <row r="9558" customFormat="1" s="29"/>
    <row r="9559" customFormat="1" s="29"/>
    <row r="9560" customFormat="1" s="29"/>
    <row r="9561" customFormat="1" s="29"/>
    <row r="9562" customFormat="1" s="29"/>
    <row r="9563" customFormat="1" s="29"/>
    <row r="9564" customFormat="1" s="29"/>
    <row r="9565" customFormat="1" s="29"/>
    <row r="9566" customFormat="1" s="29"/>
    <row r="9567" customFormat="1" s="29"/>
    <row r="9568" customFormat="1" s="29"/>
    <row r="9569" customFormat="1" s="29"/>
    <row r="9570" customFormat="1" s="29"/>
    <row r="9571" customFormat="1" s="29"/>
    <row r="9572" customFormat="1" s="29"/>
    <row r="9573" customFormat="1" s="29"/>
    <row r="9574" customFormat="1" s="29"/>
    <row r="9575" customFormat="1" s="29"/>
    <row r="9576" customFormat="1" s="29"/>
    <row r="9577" customFormat="1" s="29"/>
    <row r="9578" customFormat="1" s="29"/>
    <row r="9579" customFormat="1" s="29"/>
    <row r="9580" customFormat="1" s="29"/>
    <row r="9581" customFormat="1" s="29"/>
    <row r="9582" customFormat="1" s="29"/>
    <row r="9583" customFormat="1" s="29"/>
    <row r="9584" customFormat="1" s="29"/>
    <row r="9585" customFormat="1" s="29"/>
    <row r="9586" customFormat="1" s="29"/>
    <row r="9587" customFormat="1" s="29"/>
    <row r="9588" customFormat="1" s="29"/>
    <row r="9589" customFormat="1" s="29"/>
    <row r="9590" customFormat="1" s="29"/>
    <row r="9591" customFormat="1" s="29"/>
    <row r="9592" customFormat="1" s="29"/>
    <row r="9593" customFormat="1" s="29"/>
    <row r="9594" customFormat="1" s="29"/>
    <row r="9595" customFormat="1" s="29"/>
    <row r="9596" customFormat="1" s="29"/>
    <row r="9597" customFormat="1" s="29"/>
    <row r="9598" customFormat="1" s="29"/>
    <row r="9599" customFormat="1" s="29"/>
    <row r="9600" customFormat="1" s="29"/>
    <row r="9601" customFormat="1" s="29"/>
    <row r="9602" customFormat="1" s="29"/>
    <row r="9603" customFormat="1" s="29"/>
    <row r="9604" customFormat="1" s="29"/>
    <row r="9605" customFormat="1" s="29"/>
    <row r="9606" customFormat="1" s="29"/>
    <row r="9607" customFormat="1" s="29"/>
    <row r="9608" customFormat="1" s="29"/>
    <row r="9609" customFormat="1" s="29"/>
    <row r="9610" customFormat="1" s="29"/>
    <row r="9611" customFormat="1" s="29"/>
    <row r="9612" customFormat="1" s="29"/>
    <row r="9613" customFormat="1" s="29"/>
    <row r="9614" customFormat="1" s="29"/>
    <row r="9615" customFormat="1" s="29"/>
    <row r="9616" customFormat="1" s="29"/>
    <row r="9617" customFormat="1" s="29"/>
    <row r="9618" customFormat="1" s="29"/>
    <row r="9619" customFormat="1" s="29"/>
    <row r="9620" customFormat="1" s="29"/>
    <row r="9621" customFormat="1" s="29"/>
    <row r="9622" customFormat="1" s="29"/>
    <row r="9623" customFormat="1" s="29"/>
    <row r="9624" customFormat="1" s="29"/>
    <row r="9625" customFormat="1" s="29"/>
    <row r="9626" customFormat="1" s="29"/>
    <row r="9627" customFormat="1" s="29"/>
    <row r="9628" customFormat="1" s="29"/>
    <row r="9629" customFormat="1" s="29"/>
    <row r="9630" customFormat="1" s="29"/>
    <row r="9631" customFormat="1" s="29"/>
    <row r="9632" customFormat="1" s="29"/>
    <row r="9633" customFormat="1" s="29"/>
    <row r="9634" customFormat="1" s="29"/>
    <row r="9635" customFormat="1" s="29"/>
    <row r="9636" customFormat="1" s="29"/>
    <row r="9637" customFormat="1" s="29"/>
    <row r="9638" customFormat="1" s="29"/>
    <row r="9639" customFormat="1" s="29"/>
    <row r="9640" customFormat="1" s="29"/>
    <row r="9641" customFormat="1" s="29"/>
    <row r="9642" customFormat="1" s="29"/>
    <row r="9643" customFormat="1" s="29"/>
    <row r="9644" customFormat="1" s="29"/>
    <row r="9645" customFormat="1" s="29"/>
    <row r="9646" customFormat="1" s="29"/>
    <row r="9647" customFormat="1" s="29"/>
    <row r="9648" customFormat="1" s="29"/>
    <row r="9649" customFormat="1" s="29"/>
    <row r="9650" customFormat="1" s="29"/>
    <row r="9651" customFormat="1" s="29"/>
    <row r="9652" customFormat="1" s="29"/>
    <row r="9653" customFormat="1" s="29"/>
    <row r="9654" customFormat="1" s="29"/>
    <row r="9655" customFormat="1" s="29"/>
    <row r="9656" customFormat="1" s="29"/>
    <row r="9657" customFormat="1" s="29"/>
    <row r="9658" customFormat="1" s="29"/>
    <row r="9659" customFormat="1" s="29"/>
    <row r="9660" customFormat="1" s="29"/>
    <row r="9661" customFormat="1" s="29"/>
    <row r="9662" customFormat="1" s="29"/>
    <row r="9663" customFormat="1" s="29"/>
    <row r="9664" customFormat="1" s="29"/>
    <row r="9665" customFormat="1" s="29"/>
    <row r="9666" customFormat="1" s="29"/>
    <row r="9667" customFormat="1" s="29"/>
    <row r="9668" customFormat="1" s="29"/>
    <row r="9669" customFormat="1" s="29"/>
    <row r="9670" customFormat="1" s="29"/>
    <row r="9671" customFormat="1" s="29"/>
    <row r="9672" customFormat="1" s="29"/>
    <row r="9673" customFormat="1" s="29"/>
    <row r="9674" customFormat="1" s="29"/>
    <row r="9675" customFormat="1" s="29"/>
    <row r="9676" customFormat="1" s="29"/>
    <row r="9677" customFormat="1" s="29"/>
    <row r="9678" customFormat="1" s="29"/>
    <row r="9679" customFormat="1" s="29"/>
    <row r="9680" customFormat="1" s="29"/>
    <row r="9681" customFormat="1" s="29"/>
    <row r="9682" customFormat="1" s="29"/>
    <row r="9683" customFormat="1" s="29"/>
    <row r="9684" customFormat="1" s="29"/>
    <row r="9685" customFormat="1" s="29"/>
    <row r="9686" customFormat="1" s="29"/>
    <row r="9687" customFormat="1" s="29"/>
    <row r="9688" customFormat="1" s="29"/>
    <row r="9689" customFormat="1" s="29"/>
    <row r="9690" customFormat="1" s="29"/>
    <row r="9691" customFormat="1" s="29"/>
    <row r="9692" customFormat="1" s="29"/>
    <row r="9693" customFormat="1" s="29"/>
    <row r="9694" customFormat="1" s="29"/>
    <row r="9695" customFormat="1" s="29"/>
    <row r="9696" customFormat="1" s="29"/>
    <row r="9697" customFormat="1" s="29"/>
    <row r="9698" customFormat="1" s="29"/>
    <row r="9699" customFormat="1" s="29"/>
    <row r="9700" customFormat="1" s="29"/>
    <row r="9701" customFormat="1" s="29"/>
    <row r="9702" customFormat="1" s="29"/>
    <row r="9703" customFormat="1" s="29"/>
    <row r="9704" customFormat="1" s="29"/>
    <row r="9705" customFormat="1" s="29"/>
    <row r="9706" customFormat="1" s="29"/>
    <row r="9707" customFormat="1" s="29"/>
    <row r="9708" customFormat="1" s="29"/>
    <row r="9709" customFormat="1" s="29"/>
    <row r="9710" customFormat="1" s="29"/>
    <row r="9711" customFormat="1" s="29"/>
    <row r="9712" customFormat="1" s="29"/>
    <row r="9713" customFormat="1" s="29"/>
    <row r="9714" customFormat="1" s="29"/>
    <row r="9715" customFormat="1" s="29"/>
    <row r="9716" customFormat="1" s="29"/>
    <row r="9717" customFormat="1" s="29"/>
    <row r="9718" customFormat="1" s="29"/>
    <row r="9719" customFormat="1" s="29"/>
    <row r="9720" customFormat="1" s="29"/>
    <row r="9721" customFormat="1" s="29"/>
    <row r="9722" customFormat="1" s="29"/>
    <row r="9723" customFormat="1" s="29"/>
    <row r="9724" customFormat="1" s="29"/>
    <row r="9725" customFormat="1" s="29"/>
    <row r="9726" customFormat="1" s="29"/>
    <row r="9727" customFormat="1" s="29"/>
    <row r="9728" customFormat="1" s="29"/>
    <row r="9729" customFormat="1" s="29"/>
    <row r="9730" customFormat="1" s="29"/>
    <row r="9731" customFormat="1" s="29"/>
    <row r="9732" customFormat="1" s="29"/>
    <row r="9733" customFormat="1" s="29"/>
    <row r="9734" customFormat="1" s="29"/>
    <row r="9735" customFormat="1" s="29"/>
    <row r="9736" customFormat="1" s="29"/>
    <row r="9737" customFormat="1" s="29"/>
    <row r="9738" customFormat="1" s="29"/>
    <row r="9739" customFormat="1" s="29"/>
    <row r="9740" customFormat="1" s="29"/>
    <row r="9741" customFormat="1" s="29"/>
    <row r="9742" customFormat="1" s="29"/>
    <row r="9743" customFormat="1" s="29"/>
    <row r="9744" customFormat="1" s="29"/>
    <row r="9745" customFormat="1" s="29"/>
    <row r="9746" customFormat="1" s="29"/>
    <row r="9747" customFormat="1" s="29"/>
    <row r="9748" customFormat="1" s="29"/>
    <row r="9749" customFormat="1" s="29"/>
    <row r="9750" customFormat="1" s="29"/>
    <row r="9751" customFormat="1" s="29"/>
    <row r="9752" customFormat="1" s="29"/>
    <row r="9753" customFormat="1" s="29"/>
    <row r="9754" customFormat="1" s="29"/>
    <row r="9755" customFormat="1" s="29"/>
    <row r="9756" customFormat="1" s="29"/>
    <row r="9757" customFormat="1" s="29"/>
    <row r="9758" customFormat="1" s="29"/>
    <row r="9759" customFormat="1" s="29"/>
    <row r="9760" customFormat="1" s="29"/>
    <row r="9761" customFormat="1" s="29"/>
    <row r="9762" customFormat="1" s="29"/>
    <row r="9763" customFormat="1" s="29"/>
    <row r="9764" customFormat="1" s="29"/>
    <row r="9765" customFormat="1" s="29"/>
    <row r="9766" customFormat="1" s="29"/>
    <row r="9767" customFormat="1" s="29"/>
    <row r="9768" customFormat="1" s="29"/>
    <row r="9769" customFormat="1" s="29"/>
    <row r="9770" customFormat="1" s="29"/>
    <row r="9771" customFormat="1" s="29"/>
    <row r="9772" customFormat="1" s="29"/>
    <row r="9773" customFormat="1" s="29"/>
    <row r="9774" customFormat="1" s="29"/>
    <row r="9775" customFormat="1" s="29"/>
    <row r="9776" customFormat="1" s="29"/>
    <row r="9777" customFormat="1" s="29"/>
    <row r="9778" customFormat="1" s="29"/>
    <row r="9779" customFormat="1" s="29"/>
    <row r="9780" customFormat="1" s="29"/>
    <row r="9781" customFormat="1" s="29"/>
    <row r="9782" customFormat="1" s="29"/>
    <row r="9783" customFormat="1" s="29"/>
    <row r="9784" customFormat="1" s="29"/>
    <row r="9785" customFormat="1" s="29"/>
    <row r="9786" customFormat="1" s="29"/>
    <row r="9787" customFormat="1" s="29"/>
    <row r="9788" customFormat="1" s="29"/>
    <row r="9789" customFormat="1" s="29"/>
    <row r="9790" customFormat="1" s="29"/>
    <row r="9791" customFormat="1" s="29"/>
    <row r="9792" customFormat="1" s="29"/>
    <row r="9793" customFormat="1" s="29"/>
    <row r="9794" customFormat="1" s="29"/>
    <row r="9795" customFormat="1" s="29"/>
    <row r="9796" customFormat="1" s="29"/>
    <row r="9797" customFormat="1" s="29"/>
    <row r="9798" customFormat="1" s="29"/>
    <row r="9799" customFormat="1" s="29"/>
    <row r="9800" customFormat="1" s="29"/>
    <row r="9801" customFormat="1" s="29"/>
    <row r="9802" customFormat="1" s="29"/>
    <row r="9803" customFormat="1" s="29"/>
    <row r="9804" customFormat="1" s="29"/>
    <row r="9805" customFormat="1" s="29"/>
    <row r="9806" customFormat="1" s="29"/>
    <row r="9807" customFormat="1" s="29"/>
    <row r="9808" customFormat="1" s="29"/>
    <row r="9809" customFormat="1" s="29"/>
    <row r="9810" customFormat="1" s="29"/>
    <row r="9811" customFormat="1" s="29"/>
    <row r="9812" customFormat="1" s="29"/>
    <row r="9813" customFormat="1" s="29"/>
    <row r="9814" customFormat="1" s="29"/>
    <row r="9815" customFormat="1" s="29"/>
    <row r="9816" customFormat="1" s="29"/>
    <row r="9817" customFormat="1" s="29"/>
    <row r="9818" customFormat="1" s="29"/>
    <row r="9819" customFormat="1" s="29"/>
    <row r="9820" customFormat="1" s="29"/>
    <row r="9821" customFormat="1" s="29"/>
    <row r="9822" customFormat="1" s="29"/>
    <row r="9823" customFormat="1" s="29"/>
    <row r="9824" customFormat="1" s="29"/>
    <row r="9825" customFormat="1" s="29"/>
    <row r="9826" customFormat="1" s="29"/>
    <row r="9827" customFormat="1" s="29"/>
    <row r="9828" customFormat="1" s="29"/>
    <row r="9829" customFormat="1" s="29"/>
    <row r="9830" customFormat="1" s="29"/>
    <row r="9831" customFormat="1" s="29"/>
    <row r="9832" customFormat="1" s="29"/>
    <row r="9833" customFormat="1" s="29"/>
    <row r="9834" customFormat="1" s="29"/>
    <row r="9835" customFormat="1" s="29"/>
    <row r="9836" customFormat="1" s="29"/>
    <row r="9837" customFormat="1" s="29"/>
    <row r="9838" customFormat="1" s="29"/>
    <row r="9839" customFormat="1" s="29"/>
    <row r="9840" customFormat="1" s="29"/>
    <row r="9841" customFormat="1" s="29"/>
    <row r="9842" customFormat="1" s="29"/>
    <row r="9843" customFormat="1" s="29"/>
    <row r="9844" customFormat="1" s="29"/>
    <row r="9845" customFormat="1" s="29"/>
    <row r="9846" customFormat="1" s="29"/>
    <row r="9847" customFormat="1" s="29"/>
    <row r="9848" customFormat="1" s="29"/>
    <row r="9849" customFormat="1" s="29"/>
    <row r="9850" customFormat="1" s="29"/>
    <row r="9851" customFormat="1" s="29"/>
    <row r="9852" customFormat="1" s="29"/>
    <row r="9853" customFormat="1" s="29"/>
    <row r="9854" customFormat="1" s="29"/>
    <row r="9855" customFormat="1" s="29"/>
    <row r="9856" customFormat="1" s="29"/>
    <row r="9857" customFormat="1" s="29"/>
    <row r="9858" customFormat="1" s="29"/>
    <row r="9859" customFormat="1" s="29"/>
    <row r="9860" customFormat="1" s="29"/>
    <row r="9861" customFormat="1" s="29"/>
    <row r="9862" customFormat="1" s="29"/>
    <row r="9863" customFormat="1" s="29"/>
    <row r="9864" customFormat="1" s="29"/>
    <row r="9865" customFormat="1" s="29"/>
    <row r="9866" customFormat="1" s="29"/>
    <row r="9867" customFormat="1" s="29"/>
    <row r="9868" customFormat="1" s="29"/>
    <row r="9869" customFormat="1" s="29"/>
    <row r="9870" customFormat="1" s="29"/>
    <row r="9871" customFormat="1" s="29"/>
    <row r="9872" customFormat="1" s="29"/>
    <row r="9873" customFormat="1" s="29"/>
    <row r="9874" customFormat="1" s="29"/>
    <row r="9875" customFormat="1" s="29"/>
    <row r="9876" customFormat="1" s="29"/>
    <row r="9877" customFormat="1" s="29"/>
    <row r="9878" customFormat="1" s="29"/>
    <row r="9879" customFormat="1" s="29"/>
    <row r="9880" customFormat="1" s="29"/>
    <row r="9881" customFormat="1" s="29"/>
    <row r="9882" customFormat="1" s="29"/>
    <row r="9883" customFormat="1" s="29"/>
    <row r="9884" customFormat="1" s="29"/>
    <row r="9885" customFormat="1" s="29"/>
    <row r="9886" customFormat="1" s="29"/>
    <row r="9887" customFormat="1" s="29"/>
    <row r="9888" customFormat="1" s="29"/>
    <row r="9889" customFormat="1" s="29"/>
    <row r="9890" customFormat="1" s="29"/>
    <row r="9891" customFormat="1" s="29"/>
    <row r="9892" customFormat="1" s="29"/>
    <row r="9893" customFormat="1" s="29"/>
    <row r="9894" customFormat="1" s="29"/>
    <row r="9895" customFormat="1" s="29"/>
    <row r="9896" customFormat="1" s="29"/>
    <row r="9897" customFormat="1" s="29"/>
    <row r="9898" customFormat="1" s="29"/>
    <row r="9899" customFormat="1" s="29"/>
    <row r="9900" customFormat="1" s="29"/>
    <row r="9901" customFormat="1" s="29"/>
    <row r="9902" customFormat="1" s="29"/>
    <row r="9903" customFormat="1" s="29"/>
    <row r="9904" customFormat="1" s="29"/>
    <row r="9905" customFormat="1" s="29"/>
    <row r="9906" customFormat="1" s="29"/>
    <row r="9907" customFormat="1" s="29"/>
    <row r="9908" customFormat="1" s="29"/>
    <row r="9909" customFormat="1" s="29"/>
    <row r="9910" customFormat="1" s="29"/>
    <row r="9911" customFormat="1" s="29"/>
    <row r="9912" customFormat="1" s="29"/>
    <row r="9913" customFormat="1" s="29"/>
    <row r="9914" customFormat="1" s="29"/>
    <row r="9915" customFormat="1" s="29"/>
    <row r="9916" customFormat="1" s="29"/>
    <row r="9917" customFormat="1" s="29"/>
    <row r="9918" customFormat="1" s="29"/>
    <row r="9919" customFormat="1" s="29"/>
    <row r="9920" customFormat="1" s="29"/>
    <row r="9921" customFormat="1" s="29"/>
    <row r="9922" customFormat="1" s="29"/>
    <row r="9923" customFormat="1" s="29"/>
    <row r="9924" customFormat="1" s="29"/>
    <row r="9925" customFormat="1" s="29"/>
    <row r="9926" customFormat="1" s="29"/>
    <row r="9927" customFormat="1" s="29"/>
    <row r="9928" customFormat="1" s="29"/>
    <row r="9929" customFormat="1" s="29"/>
    <row r="9930" customFormat="1" s="29"/>
    <row r="9931" customFormat="1" s="29"/>
    <row r="9932" customFormat="1" s="29"/>
    <row r="9933" customFormat="1" s="29"/>
    <row r="9934" customFormat="1" s="29"/>
    <row r="9935" customFormat="1" s="29"/>
    <row r="9936" customFormat="1" s="29"/>
    <row r="9937" customFormat="1" s="29"/>
    <row r="9938" customFormat="1" s="29"/>
    <row r="9939" customFormat="1" s="29"/>
    <row r="9940" customFormat="1" s="29"/>
    <row r="9941" customFormat="1" s="29"/>
    <row r="9942" customFormat="1" s="29"/>
    <row r="9943" customFormat="1" s="29"/>
    <row r="9944" customFormat="1" s="29"/>
    <row r="9945" customFormat="1" s="29"/>
    <row r="9946" customFormat="1" s="29"/>
    <row r="9947" customFormat="1" s="29"/>
    <row r="9948" customFormat="1" s="29"/>
    <row r="9949" customFormat="1" s="29"/>
    <row r="9950" customFormat="1" s="29"/>
    <row r="9951" customFormat="1" s="29"/>
    <row r="9952" customFormat="1" s="29"/>
    <row r="9953" customFormat="1" s="29"/>
    <row r="9954" customFormat="1" s="29"/>
    <row r="9955" customFormat="1" s="29"/>
    <row r="9956" customFormat="1" s="29"/>
    <row r="9957" customFormat="1" s="29"/>
    <row r="9958" customFormat="1" s="29"/>
    <row r="9959" customFormat="1" s="29"/>
    <row r="9960" customFormat="1" s="29"/>
    <row r="9961" customFormat="1" s="29"/>
    <row r="9962" customFormat="1" s="29"/>
    <row r="9963" customFormat="1" s="29"/>
    <row r="9964" customFormat="1" s="29"/>
    <row r="9965" customFormat="1" s="29"/>
    <row r="9966" customFormat="1" s="29"/>
    <row r="9967" customFormat="1" s="29"/>
    <row r="9968" customFormat="1" s="29"/>
    <row r="9969" customFormat="1" s="29"/>
    <row r="9970" customFormat="1" s="29"/>
    <row r="9971" customFormat="1" s="29"/>
    <row r="9972" customFormat="1" s="29"/>
    <row r="9973" customFormat="1" s="29"/>
    <row r="9974" customFormat="1" s="29"/>
    <row r="9975" customFormat="1" s="29"/>
    <row r="9976" customFormat="1" s="29"/>
    <row r="9977" customFormat="1" s="29"/>
    <row r="9978" customFormat="1" s="29"/>
    <row r="9979" customFormat="1" s="29"/>
    <row r="9980" customFormat="1" s="29"/>
    <row r="9981" customFormat="1" s="29"/>
    <row r="9982" customFormat="1" s="29"/>
    <row r="9983" customFormat="1" s="29"/>
    <row r="9984" customFormat="1" s="29"/>
    <row r="9985" customFormat="1" s="29"/>
    <row r="9986" customFormat="1" s="29"/>
    <row r="9987" customFormat="1" s="29"/>
    <row r="9988" customFormat="1" s="29"/>
    <row r="9989" customFormat="1" s="29"/>
    <row r="9990" customFormat="1" s="29"/>
    <row r="9991" customFormat="1" s="29"/>
    <row r="9992" customFormat="1" s="29"/>
    <row r="9993" customFormat="1" s="29"/>
    <row r="9994" customFormat="1" s="29"/>
    <row r="9995" customFormat="1" s="29"/>
    <row r="9996" customFormat="1" s="29"/>
    <row r="9997" customFormat="1" s="29"/>
    <row r="9998" customFormat="1" s="29"/>
    <row r="9999" customFormat="1" s="29"/>
    <row r="10000" customFormat="1" s="29"/>
    <row r="10001" customFormat="1" s="29"/>
    <row r="10002" customFormat="1" s="29"/>
    <row r="10003" customFormat="1" s="29"/>
    <row r="10004" customFormat="1" s="29"/>
    <row r="10005" customFormat="1" s="29"/>
    <row r="10006" customFormat="1" s="29"/>
    <row r="10007" customFormat="1" s="29"/>
    <row r="10008" customFormat="1" s="29"/>
    <row r="10009" customFormat="1" s="29"/>
    <row r="10010" customFormat="1" s="29"/>
    <row r="10011" customFormat="1" s="29"/>
    <row r="10012" customFormat="1" s="29"/>
    <row r="10013" customFormat="1" s="29"/>
    <row r="10014" customFormat="1" s="29"/>
    <row r="10015" customFormat="1" s="29"/>
    <row r="10016" customFormat="1" s="29"/>
    <row r="10017" customFormat="1" s="29"/>
    <row r="10018" customFormat="1" s="29"/>
    <row r="10019" customFormat="1" s="29"/>
    <row r="10020" customFormat="1" s="29"/>
    <row r="10021" customFormat="1" s="29"/>
    <row r="10022" customFormat="1" s="29"/>
    <row r="10023" customFormat="1" s="29"/>
    <row r="10024" customFormat="1" s="29"/>
    <row r="10025" customFormat="1" s="29"/>
    <row r="10026" customFormat="1" s="29"/>
    <row r="10027" customFormat="1" s="29"/>
    <row r="10028" customFormat="1" s="29"/>
    <row r="10029" customFormat="1" s="29"/>
    <row r="10030" customFormat="1" s="29"/>
    <row r="10031" customFormat="1" s="29"/>
    <row r="10032" customFormat="1" s="29"/>
    <row r="10033" customFormat="1" s="29"/>
    <row r="10034" customFormat="1" s="29"/>
    <row r="10035" customFormat="1" s="29"/>
    <row r="10036" customFormat="1" s="29"/>
    <row r="10037" customFormat="1" s="29"/>
    <row r="10038" customFormat="1" s="29"/>
    <row r="10039" customFormat="1" s="29"/>
    <row r="10040" customFormat="1" s="29"/>
    <row r="10041" customFormat="1" s="29"/>
    <row r="10042" customFormat="1" s="29"/>
    <row r="10043" customFormat="1" s="29"/>
    <row r="10044" customFormat="1" s="29"/>
    <row r="10045" customFormat="1" s="29"/>
    <row r="10046" customFormat="1" s="29"/>
    <row r="10047" customFormat="1" s="29"/>
    <row r="10048" customFormat="1" s="29"/>
    <row r="10049" customFormat="1" s="29"/>
    <row r="10050" customFormat="1" s="29"/>
    <row r="10051" customFormat="1" s="29"/>
    <row r="10052" customFormat="1" s="29"/>
    <row r="10053" customFormat="1" s="29"/>
    <row r="10054" customFormat="1" s="29"/>
    <row r="10055" customFormat="1" s="29"/>
    <row r="10056" customFormat="1" s="29"/>
    <row r="10057" customFormat="1" s="29"/>
    <row r="10058" customFormat="1" s="29"/>
    <row r="10059" customFormat="1" s="29"/>
    <row r="10060" customFormat="1" s="29"/>
    <row r="10061" customFormat="1" s="29"/>
    <row r="10062" customFormat="1" s="29"/>
    <row r="10063" customFormat="1" s="29"/>
    <row r="10064" customFormat="1" s="29"/>
    <row r="10065" customFormat="1" s="29"/>
    <row r="10066" customFormat="1" s="29"/>
    <row r="10067" customFormat="1" s="29"/>
    <row r="10068" customFormat="1" s="29"/>
    <row r="10069" customFormat="1" s="29"/>
    <row r="10070" customFormat="1" s="29"/>
    <row r="10071" customFormat="1" s="29"/>
    <row r="10072" customFormat="1" s="29"/>
    <row r="10073" customFormat="1" s="29"/>
    <row r="10074" customFormat="1" s="29"/>
    <row r="10075" customFormat="1" s="29"/>
    <row r="10076" customFormat="1" s="29"/>
    <row r="10077" customFormat="1" s="29"/>
    <row r="10078" customFormat="1" s="29"/>
    <row r="10079" customFormat="1" s="29"/>
    <row r="10080" customFormat="1" s="29"/>
    <row r="10081" customFormat="1" s="29"/>
    <row r="10082" customFormat="1" s="29"/>
    <row r="10083" customFormat="1" s="29"/>
    <row r="10084" customFormat="1" s="29"/>
    <row r="10085" customFormat="1" s="29"/>
    <row r="10086" customFormat="1" s="29"/>
    <row r="10087" customFormat="1" s="29"/>
    <row r="10088" customFormat="1" s="29"/>
    <row r="10089" customFormat="1" s="29"/>
    <row r="10090" customFormat="1" s="29"/>
    <row r="10091" customFormat="1" s="29"/>
    <row r="10092" customFormat="1" s="29"/>
    <row r="10093" customFormat="1" s="29"/>
    <row r="10094" customFormat="1" s="29"/>
    <row r="10095" customFormat="1" s="29"/>
    <row r="10096" customFormat="1" s="29"/>
    <row r="10097" customFormat="1" s="29"/>
    <row r="10098" customFormat="1" s="29"/>
    <row r="10099" customFormat="1" s="29"/>
    <row r="10100" customFormat="1" s="29"/>
    <row r="10101" customFormat="1" s="29"/>
    <row r="10102" customFormat="1" s="29"/>
    <row r="10103" customFormat="1" s="29"/>
    <row r="10104" customFormat="1" s="29"/>
    <row r="10105" customFormat="1" s="29"/>
    <row r="10106" customFormat="1" s="29"/>
    <row r="10107" customFormat="1" s="29"/>
    <row r="10108" customFormat="1" s="29"/>
    <row r="10109" customFormat="1" s="29"/>
    <row r="10110" customFormat="1" s="29"/>
    <row r="10111" customFormat="1" s="29"/>
    <row r="10112" customFormat="1" s="29"/>
    <row r="10113" customFormat="1" s="29"/>
    <row r="10114" customFormat="1" s="29"/>
    <row r="10115" customFormat="1" s="29"/>
    <row r="10116" customFormat="1" s="29"/>
    <row r="10117" customFormat="1" s="29"/>
    <row r="10118" customFormat="1" s="29"/>
    <row r="10119" customFormat="1" s="29"/>
    <row r="10120" customFormat="1" s="29"/>
    <row r="10121" customFormat="1" s="29"/>
    <row r="10122" customFormat="1" s="29"/>
    <row r="10123" customFormat="1" s="29"/>
    <row r="10124" customFormat="1" s="29"/>
    <row r="10125" customFormat="1" s="29"/>
    <row r="10126" customFormat="1" s="29"/>
    <row r="10127" customFormat="1" s="29"/>
    <row r="10128" customFormat="1" s="29"/>
    <row r="10129" customFormat="1" s="29"/>
    <row r="10130" customFormat="1" s="29"/>
    <row r="10131" customFormat="1" s="29"/>
    <row r="10132" customFormat="1" s="29"/>
    <row r="10133" customFormat="1" s="29"/>
    <row r="10134" customFormat="1" s="29"/>
    <row r="10135" customFormat="1" s="29"/>
    <row r="10136" customFormat="1" s="29"/>
    <row r="10137" customFormat="1" s="29"/>
    <row r="10138" customFormat="1" s="29"/>
    <row r="10139" customFormat="1" s="29"/>
    <row r="10140" customFormat="1" s="29"/>
    <row r="10141" customFormat="1" s="29"/>
    <row r="10142" customFormat="1" s="29"/>
    <row r="10143" customFormat="1" s="29"/>
    <row r="10144" customFormat="1" s="29"/>
    <row r="10145" customFormat="1" s="29"/>
    <row r="10146" customFormat="1" s="29"/>
    <row r="10147" customFormat="1" s="29"/>
    <row r="10148" customFormat="1" s="29"/>
    <row r="10149" customFormat="1" s="29"/>
    <row r="10150" customFormat="1" s="29"/>
    <row r="10151" customFormat="1" s="29"/>
    <row r="10152" customFormat="1" s="29"/>
    <row r="10153" customFormat="1" s="29"/>
    <row r="10154" customFormat="1" s="29"/>
    <row r="10155" customFormat="1" s="29"/>
    <row r="10156" customFormat="1" s="29"/>
    <row r="10157" customFormat="1" s="29"/>
    <row r="10158" customFormat="1" s="29"/>
    <row r="10159" customFormat="1" s="29"/>
    <row r="10160" customFormat="1" s="29"/>
    <row r="10161" customFormat="1" s="29"/>
    <row r="10162" customFormat="1" s="29"/>
    <row r="10163" customFormat="1" s="29"/>
    <row r="10164" customFormat="1" s="29"/>
    <row r="10165" customFormat="1" s="29"/>
    <row r="10166" customFormat="1" s="29"/>
    <row r="10167" customFormat="1" s="29"/>
    <row r="10168" customFormat="1" s="29"/>
    <row r="10169" customFormat="1" s="29"/>
    <row r="10170" customFormat="1" s="29"/>
    <row r="10171" customFormat="1" s="29"/>
    <row r="10172" customFormat="1" s="29"/>
    <row r="10173" customFormat="1" s="29"/>
    <row r="10174" customFormat="1" s="29"/>
    <row r="10175" customFormat="1" s="29"/>
    <row r="10176" customFormat="1" s="29"/>
    <row r="10177" customFormat="1" s="29"/>
    <row r="10178" customFormat="1" s="29"/>
    <row r="10179" customFormat="1" s="29"/>
    <row r="10180" customFormat="1" s="29"/>
    <row r="10181" customFormat="1" s="29"/>
    <row r="10182" customFormat="1" s="29"/>
    <row r="10183" customFormat="1" s="29"/>
    <row r="10184" customFormat="1" s="29"/>
    <row r="10185" customFormat="1" s="29"/>
    <row r="10186" customFormat="1" s="29"/>
    <row r="10187" customFormat="1" s="29"/>
    <row r="10188" customFormat="1" s="29"/>
    <row r="10189" customFormat="1" s="29"/>
    <row r="10190" customFormat="1" s="29"/>
    <row r="10191" customFormat="1" s="29"/>
    <row r="10192" customFormat="1" s="29"/>
    <row r="10193" customFormat="1" s="29"/>
    <row r="10194" customFormat="1" s="29"/>
    <row r="10195" customFormat="1" s="29"/>
    <row r="10196" customFormat="1" s="29"/>
    <row r="10197" customFormat="1" s="29"/>
    <row r="10198" customFormat="1" s="29"/>
    <row r="10199" customFormat="1" s="29"/>
    <row r="10200" customFormat="1" s="29"/>
    <row r="10201" customFormat="1" s="29"/>
    <row r="10202" customFormat="1" s="29"/>
    <row r="10203" customFormat="1" s="29"/>
    <row r="10204" customFormat="1" s="29"/>
    <row r="10205" customFormat="1" s="29"/>
    <row r="10206" customFormat="1" s="29"/>
    <row r="10207" customFormat="1" s="29"/>
    <row r="10208" customFormat="1" s="29"/>
    <row r="10209" customFormat="1" s="29"/>
    <row r="10210" customFormat="1" s="29"/>
    <row r="10211" customFormat="1" s="29"/>
    <row r="10212" customFormat="1" s="29"/>
    <row r="10213" customFormat="1" s="29"/>
    <row r="10214" customFormat="1" s="29"/>
    <row r="10215" customFormat="1" s="29"/>
    <row r="10216" customFormat="1" s="29"/>
    <row r="10217" customFormat="1" s="29"/>
    <row r="10218" customFormat="1" s="29"/>
    <row r="10219" customFormat="1" s="29"/>
    <row r="10220" customFormat="1" s="29"/>
    <row r="10221" customFormat="1" s="29"/>
    <row r="10222" customFormat="1" s="29"/>
    <row r="10223" customFormat="1" s="29"/>
    <row r="10224" customFormat="1" s="29"/>
    <row r="10225" customFormat="1" s="29"/>
    <row r="10226" customFormat="1" s="29"/>
    <row r="10227" customFormat="1" s="29"/>
    <row r="10228" customFormat="1" s="29"/>
    <row r="10229" customFormat="1" s="29"/>
    <row r="10230" customFormat="1" s="29"/>
    <row r="10231" customFormat="1" s="29"/>
    <row r="10232" customFormat="1" s="29"/>
    <row r="10233" customFormat="1" s="29"/>
    <row r="10234" customFormat="1" s="29"/>
    <row r="10235" customFormat="1" s="29"/>
    <row r="10236" customFormat="1" s="29"/>
    <row r="10237" customFormat="1" s="29"/>
    <row r="10238" customFormat="1" s="29"/>
    <row r="10239" customFormat="1" s="29"/>
    <row r="10240" customFormat="1" s="29"/>
    <row r="10241" customFormat="1" s="29"/>
    <row r="10242" customFormat="1" s="29"/>
    <row r="10243" customFormat="1" s="29"/>
    <row r="10244" customFormat="1" s="29"/>
    <row r="10245" customFormat="1" s="29"/>
    <row r="10246" customFormat="1" s="29"/>
    <row r="10247" customFormat="1" s="29"/>
    <row r="10248" customFormat="1" s="29"/>
    <row r="10249" customFormat="1" s="29"/>
    <row r="10250" customFormat="1" s="29"/>
    <row r="10251" customFormat="1" s="29"/>
    <row r="10252" customFormat="1" s="29"/>
    <row r="10253" customFormat="1" s="29"/>
    <row r="10254" customFormat="1" s="29"/>
    <row r="10255" customFormat="1" s="29"/>
    <row r="10256" customFormat="1" s="29"/>
    <row r="10257" customFormat="1" s="29"/>
    <row r="10258" customFormat="1" s="29"/>
    <row r="10259" customFormat="1" s="29"/>
    <row r="10260" customFormat="1" s="29"/>
    <row r="10261" customFormat="1" s="29"/>
    <row r="10262" customFormat="1" s="29"/>
    <row r="10263" customFormat="1" s="29"/>
    <row r="10264" customFormat="1" s="29"/>
    <row r="10265" customFormat="1" s="29"/>
    <row r="10266" customFormat="1" s="29"/>
    <row r="10267" customFormat="1" s="29"/>
    <row r="10268" customFormat="1" s="29"/>
    <row r="10269" customFormat="1" s="29"/>
    <row r="10270" customFormat="1" s="29"/>
    <row r="10271" customFormat="1" s="29"/>
    <row r="10272" customFormat="1" s="29"/>
    <row r="10273" customFormat="1" s="29"/>
    <row r="10274" customFormat="1" s="29"/>
    <row r="10275" customFormat="1" s="29"/>
    <row r="10276" customFormat="1" s="29"/>
    <row r="10277" customFormat="1" s="29"/>
    <row r="10278" customFormat="1" s="29"/>
    <row r="10279" customFormat="1" s="29"/>
    <row r="10280" customFormat="1" s="29"/>
    <row r="10281" customFormat="1" s="29"/>
    <row r="10282" customFormat="1" s="29"/>
    <row r="10283" customFormat="1" s="29"/>
    <row r="10284" customFormat="1" s="29"/>
    <row r="10285" customFormat="1" s="29"/>
    <row r="10286" customFormat="1" s="29"/>
    <row r="10287" customFormat="1" s="29"/>
    <row r="10288" customFormat="1" s="29"/>
    <row r="10289" customFormat="1" s="29"/>
    <row r="10290" customFormat="1" s="29"/>
    <row r="10291" customFormat="1" s="29"/>
    <row r="10292" customFormat="1" s="29"/>
    <row r="10293" customFormat="1" s="29"/>
    <row r="10294" customFormat="1" s="29"/>
    <row r="10295" customFormat="1" s="29"/>
    <row r="10296" customFormat="1" s="29"/>
    <row r="10297" customFormat="1" s="29"/>
    <row r="10298" customFormat="1" s="29"/>
    <row r="10299" customFormat="1" s="29"/>
    <row r="10300" customFormat="1" s="29"/>
    <row r="10301" customFormat="1" s="29"/>
    <row r="10302" customFormat="1" s="29"/>
    <row r="10303" customFormat="1" s="29"/>
    <row r="10304" customFormat="1" s="29"/>
    <row r="10305" customFormat="1" s="29"/>
    <row r="10306" customFormat="1" s="29"/>
    <row r="10307" customFormat="1" s="29"/>
    <row r="10308" customFormat="1" s="29"/>
    <row r="10309" customFormat="1" s="29"/>
    <row r="10310" customFormat="1" s="29"/>
    <row r="10311" customFormat="1" s="29"/>
    <row r="10312" customFormat="1" s="29"/>
    <row r="10313" customFormat="1" s="29"/>
    <row r="10314" customFormat="1" s="29"/>
    <row r="10315" customFormat="1" s="29"/>
    <row r="10316" customFormat="1" s="29"/>
    <row r="10317" customFormat="1" s="29"/>
    <row r="10318" customFormat="1" s="29"/>
    <row r="10319" customFormat="1" s="29"/>
    <row r="10320" customFormat="1" s="29"/>
    <row r="10321" customFormat="1" s="29"/>
    <row r="10322" customFormat="1" s="29"/>
    <row r="10323" customFormat="1" s="29"/>
    <row r="10324" customFormat="1" s="29"/>
    <row r="10325" customFormat="1" s="29"/>
    <row r="10326" customFormat="1" s="29"/>
    <row r="10327" customFormat="1" s="29"/>
    <row r="10328" customFormat="1" s="29"/>
    <row r="10329" customFormat="1" s="29"/>
    <row r="10330" customFormat="1" s="29"/>
    <row r="10331" customFormat="1" s="29"/>
    <row r="10332" customFormat="1" s="29"/>
    <row r="10333" customFormat="1" s="29"/>
    <row r="10334" customFormat="1" s="29"/>
    <row r="10335" customFormat="1" s="29"/>
    <row r="10336" customFormat="1" s="29"/>
    <row r="10337" customFormat="1" s="29"/>
    <row r="10338" customFormat="1" s="29"/>
    <row r="10339" customFormat="1" s="29"/>
    <row r="10340" customFormat="1" s="29"/>
    <row r="10341" customFormat="1" s="29"/>
    <row r="10342" customFormat="1" s="29"/>
    <row r="10343" customFormat="1" s="29"/>
    <row r="10344" customFormat="1" s="29"/>
    <row r="10345" customFormat="1" s="29"/>
    <row r="10346" customFormat="1" s="29"/>
    <row r="10347" customFormat="1" s="29"/>
    <row r="10348" customFormat="1" s="29"/>
    <row r="10349" customFormat="1" s="29"/>
    <row r="10350" customFormat="1" s="29"/>
    <row r="10351" customFormat="1" s="29"/>
    <row r="10352" customFormat="1" s="29"/>
    <row r="10353" customFormat="1" s="29"/>
    <row r="10354" customFormat="1" s="29"/>
    <row r="10355" customFormat="1" s="29"/>
    <row r="10356" customFormat="1" s="29"/>
    <row r="10357" customFormat="1" s="29"/>
    <row r="10358" customFormat="1" s="29"/>
    <row r="10359" customFormat="1" s="29"/>
    <row r="10360" customFormat="1" s="29"/>
    <row r="10361" customFormat="1" s="29"/>
    <row r="10362" customFormat="1" s="29"/>
    <row r="10363" customFormat="1" s="29"/>
    <row r="10364" customFormat="1" s="29"/>
    <row r="10365" customFormat="1" s="29"/>
    <row r="10366" customFormat="1" s="29"/>
    <row r="10367" customFormat="1" s="29"/>
    <row r="10368" customFormat="1" s="29"/>
    <row r="10369" customFormat="1" s="29"/>
    <row r="10370" customFormat="1" s="29"/>
    <row r="10371" customFormat="1" s="29"/>
    <row r="10372" customFormat="1" s="29"/>
    <row r="10373" customFormat="1" s="29"/>
    <row r="10374" customFormat="1" s="29"/>
    <row r="10375" customFormat="1" s="29"/>
    <row r="10376" customFormat="1" s="29"/>
    <row r="10377" customFormat="1" s="29"/>
    <row r="10378" customFormat="1" s="29"/>
    <row r="10379" customFormat="1" s="29"/>
    <row r="10380" customFormat="1" s="29"/>
    <row r="10381" customFormat="1" s="29"/>
    <row r="10382" customFormat="1" s="29"/>
    <row r="10383" customFormat="1" s="29"/>
    <row r="10384" customFormat="1" s="29"/>
    <row r="10385" customFormat="1" s="29"/>
    <row r="10386" customFormat="1" s="29"/>
    <row r="10387" customFormat="1" s="29"/>
    <row r="10388" customFormat="1" s="29"/>
    <row r="10389" customFormat="1" s="29"/>
    <row r="10390" customFormat="1" s="29"/>
    <row r="10391" customFormat="1" s="29"/>
    <row r="10392" customFormat="1" s="29"/>
    <row r="10393" customFormat="1" s="29"/>
    <row r="10394" customFormat="1" s="29"/>
    <row r="10395" customFormat="1" s="29"/>
    <row r="10396" customFormat="1" s="29"/>
    <row r="10397" customFormat="1" s="29"/>
    <row r="10398" customFormat="1" s="29"/>
    <row r="10399" customFormat="1" s="29"/>
    <row r="10400" customFormat="1" s="29"/>
    <row r="10401" customFormat="1" s="29"/>
    <row r="10402" customFormat="1" s="29"/>
    <row r="10403" customFormat="1" s="29"/>
    <row r="10404" customFormat="1" s="29"/>
    <row r="10405" customFormat="1" s="29"/>
    <row r="10406" customFormat="1" s="29"/>
    <row r="10407" customFormat="1" s="29"/>
    <row r="10408" customFormat="1" s="29"/>
    <row r="10409" customFormat="1" s="29"/>
    <row r="10410" customFormat="1" s="29"/>
    <row r="10411" customFormat="1" s="29"/>
    <row r="10412" customFormat="1" s="29"/>
    <row r="10413" customFormat="1" s="29"/>
    <row r="10414" customFormat="1" s="29"/>
    <row r="10415" customFormat="1" s="29"/>
    <row r="10416" customFormat="1" s="29"/>
    <row r="10417" customFormat="1" s="29"/>
    <row r="10418" customFormat="1" s="29"/>
    <row r="10419" customFormat="1" s="29"/>
    <row r="10420" customFormat="1" s="29"/>
    <row r="10421" customFormat="1" s="29"/>
    <row r="10422" customFormat="1" s="29"/>
    <row r="10423" customFormat="1" s="29"/>
    <row r="10424" customFormat="1" s="29"/>
    <row r="10425" customFormat="1" s="29"/>
    <row r="10426" customFormat="1" s="29"/>
    <row r="10427" customFormat="1" s="29"/>
    <row r="10428" customFormat="1" s="29"/>
    <row r="10429" customFormat="1" s="29"/>
    <row r="10430" customFormat="1" s="29"/>
    <row r="10431" customFormat="1" s="29"/>
    <row r="10432" customFormat="1" s="29"/>
    <row r="10433" customFormat="1" s="29"/>
    <row r="10434" customFormat="1" s="29"/>
    <row r="10435" customFormat="1" s="29"/>
    <row r="10436" customFormat="1" s="29"/>
    <row r="10437" customFormat="1" s="29"/>
    <row r="10438" customFormat="1" s="29"/>
    <row r="10439" customFormat="1" s="29"/>
    <row r="10440" customFormat="1" s="29"/>
    <row r="10441" customFormat="1" s="29"/>
    <row r="10442" customFormat="1" s="29"/>
    <row r="10443" customFormat="1" s="29"/>
    <row r="10444" customFormat="1" s="29"/>
    <row r="10445" customFormat="1" s="29"/>
    <row r="10446" customFormat="1" s="29"/>
    <row r="10447" customFormat="1" s="29"/>
    <row r="10448" customFormat="1" s="29"/>
    <row r="10449" customFormat="1" s="29"/>
    <row r="10450" customFormat="1" s="29"/>
    <row r="10451" customFormat="1" s="29"/>
    <row r="10452" customFormat="1" s="29"/>
    <row r="10453" customFormat="1" s="29"/>
    <row r="10454" customFormat="1" s="29"/>
    <row r="10455" customFormat="1" s="29"/>
    <row r="10456" customFormat="1" s="29"/>
    <row r="10457" customFormat="1" s="29"/>
    <row r="10458" customFormat="1" s="29"/>
    <row r="10459" customFormat="1" s="29"/>
    <row r="10460" customFormat="1" s="29"/>
    <row r="10461" customFormat="1" s="29"/>
    <row r="10462" customFormat="1" s="29"/>
    <row r="10463" customFormat="1" s="29"/>
    <row r="10464" customFormat="1" s="29"/>
    <row r="10465" customFormat="1" s="29"/>
    <row r="10466" customFormat="1" s="29"/>
    <row r="10467" customFormat="1" s="29"/>
    <row r="10468" customFormat="1" s="29"/>
    <row r="10469" customFormat="1" s="29"/>
    <row r="10470" customFormat="1" s="29"/>
    <row r="10471" customFormat="1" s="29"/>
    <row r="10472" customFormat="1" s="29"/>
    <row r="10473" customFormat="1" s="29"/>
    <row r="10474" customFormat="1" s="29"/>
    <row r="10475" customFormat="1" s="29"/>
    <row r="10476" customFormat="1" s="29"/>
    <row r="10477" customFormat="1" s="29"/>
    <row r="10478" customFormat="1" s="29"/>
    <row r="10479" customFormat="1" s="29"/>
    <row r="10480" customFormat="1" s="29"/>
    <row r="10481" customFormat="1" s="29"/>
    <row r="10482" customFormat="1" s="29"/>
    <row r="10483" customFormat="1" s="29"/>
    <row r="10484" customFormat="1" s="29"/>
    <row r="10485" customFormat="1" s="29"/>
    <row r="10486" customFormat="1" s="29"/>
    <row r="10487" customFormat="1" s="29"/>
    <row r="10488" customFormat="1" s="29"/>
    <row r="10489" customFormat="1" s="29"/>
    <row r="10490" customFormat="1" s="29"/>
    <row r="10491" customFormat="1" s="29"/>
    <row r="10492" customFormat="1" s="29"/>
    <row r="10493" customFormat="1" s="29"/>
    <row r="10494" customFormat="1" s="29"/>
    <row r="10495" customFormat="1" s="29"/>
    <row r="10496" customFormat="1" s="29"/>
    <row r="10497" customFormat="1" s="29"/>
    <row r="10498" customFormat="1" s="29"/>
    <row r="10499" customFormat="1" s="29"/>
    <row r="10500" customFormat="1" s="29"/>
    <row r="10501" customFormat="1" s="29"/>
    <row r="10502" customFormat="1" s="29"/>
    <row r="10503" customFormat="1" s="29"/>
    <row r="10504" customFormat="1" s="29"/>
    <row r="10505" customFormat="1" s="29"/>
    <row r="10506" customFormat="1" s="29"/>
    <row r="10507" customFormat="1" s="29"/>
    <row r="10508" customFormat="1" s="29"/>
    <row r="10509" customFormat="1" s="29"/>
    <row r="10510" customFormat="1" s="29"/>
    <row r="10511" customFormat="1" s="29"/>
    <row r="10512" customFormat="1" s="29"/>
    <row r="10513" customFormat="1" s="29"/>
    <row r="10514" customFormat="1" s="29"/>
    <row r="10515" customFormat="1" s="29"/>
    <row r="10516" customFormat="1" s="29"/>
    <row r="10517" customFormat="1" s="29"/>
    <row r="10518" customFormat="1" s="29"/>
    <row r="10519" customFormat="1" s="29"/>
    <row r="10520" customFormat="1" s="29"/>
    <row r="10521" customFormat="1" s="29"/>
    <row r="10522" customFormat="1" s="29"/>
    <row r="10523" customFormat="1" s="29"/>
    <row r="10524" customFormat="1" s="29"/>
    <row r="10525" customFormat="1" s="29"/>
    <row r="10526" customFormat="1" s="29"/>
    <row r="10527" customFormat="1" s="29"/>
    <row r="10528" customFormat="1" s="29"/>
    <row r="10529" customFormat="1" s="29"/>
    <row r="10530" customFormat="1" s="29"/>
    <row r="10531" customFormat="1" s="29"/>
    <row r="10532" customFormat="1" s="29"/>
    <row r="10533" customFormat="1" s="29"/>
    <row r="10534" customFormat="1" s="29"/>
    <row r="10535" customFormat="1" s="29"/>
    <row r="10536" customFormat="1" s="29"/>
    <row r="10537" customFormat="1" s="29"/>
    <row r="10538" customFormat="1" s="29"/>
    <row r="10539" customFormat="1" s="29"/>
    <row r="10540" customFormat="1" s="29"/>
    <row r="10541" customFormat="1" s="29"/>
    <row r="10542" customFormat="1" s="29"/>
    <row r="10543" customFormat="1" s="29"/>
    <row r="10544" customFormat="1" s="29"/>
    <row r="10545" customFormat="1" s="29"/>
    <row r="10546" customFormat="1" s="29"/>
    <row r="10547" customFormat="1" s="29"/>
    <row r="10548" customFormat="1" s="29"/>
    <row r="10549" customFormat="1" s="29"/>
    <row r="10550" customFormat="1" s="29"/>
    <row r="10551" customFormat="1" s="29"/>
    <row r="10552" customFormat="1" s="29"/>
    <row r="10553" customFormat="1" s="29"/>
    <row r="10554" customFormat="1" s="29"/>
    <row r="10555" customFormat="1" s="29"/>
    <row r="10556" customFormat="1" s="29"/>
    <row r="10557" customFormat="1" s="29"/>
    <row r="10558" customFormat="1" s="29"/>
    <row r="10559" customFormat="1" s="29"/>
    <row r="10560" customFormat="1" s="29"/>
    <row r="10561" customFormat="1" s="29"/>
    <row r="10562" customFormat="1" s="29"/>
    <row r="10563" customFormat="1" s="29"/>
    <row r="10564" customFormat="1" s="29"/>
    <row r="10565" customFormat="1" s="29"/>
    <row r="10566" customFormat="1" s="29"/>
    <row r="10567" customFormat="1" s="29"/>
    <row r="10568" customFormat="1" s="29"/>
    <row r="10569" customFormat="1" s="29"/>
    <row r="10570" customFormat="1" s="29"/>
    <row r="10571" customFormat="1" s="29"/>
    <row r="10572" customFormat="1" s="29"/>
    <row r="10573" customFormat="1" s="29"/>
    <row r="10574" customFormat="1" s="29"/>
    <row r="10575" customFormat="1" s="29"/>
    <row r="10576" customFormat="1" s="29"/>
    <row r="10577" customFormat="1" s="29"/>
    <row r="10578" customFormat="1" s="29"/>
    <row r="10579" customFormat="1" s="29"/>
    <row r="10580" customFormat="1" s="29"/>
    <row r="10581" customFormat="1" s="29"/>
    <row r="10582" customFormat="1" s="29"/>
    <row r="10583" customFormat="1" s="29"/>
    <row r="10584" customFormat="1" s="29"/>
    <row r="10585" customFormat="1" s="29"/>
    <row r="10586" customFormat="1" s="29"/>
    <row r="10587" customFormat="1" s="29"/>
    <row r="10588" customFormat="1" s="29"/>
    <row r="10589" customFormat="1" s="29"/>
    <row r="10590" customFormat="1" s="29"/>
    <row r="10591" customFormat="1" s="29"/>
    <row r="10592" customFormat="1" s="29"/>
    <row r="10593" customFormat="1" s="29"/>
    <row r="10594" customFormat="1" s="29"/>
    <row r="10595" customFormat="1" s="29"/>
    <row r="10596" customFormat="1" s="29"/>
    <row r="10597" customFormat="1" s="29"/>
    <row r="10598" customFormat="1" s="29"/>
    <row r="10599" customFormat="1" s="29"/>
    <row r="10600" customFormat="1" s="29"/>
    <row r="10601" customFormat="1" s="29"/>
    <row r="10602" customFormat="1" s="29"/>
    <row r="10603" customFormat="1" s="29"/>
    <row r="10604" customFormat="1" s="29"/>
    <row r="10605" customFormat="1" s="29"/>
    <row r="10606" customFormat="1" s="29"/>
    <row r="10607" customFormat="1" s="29"/>
    <row r="10608" customFormat="1" s="29"/>
    <row r="10609" customFormat="1" s="29"/>
    <row r="10610" customFormat="1" s="29"/>
    <row r="10611" customFormat="1" s="29"/>
    <row r="10612" customFormat="1" s="29"/>
    <row r="10613" customFormat="1" s="29"/>
    <row r="10614" customFormat="1" s="29"/>
    <row r="10615" customFormat="1" s="29"/>
    <row r="10616" customFormat="1" s="29"/>
    <row r="10617" customFormat="1" s="29"/>
    <row r="10618" customFormat="1" s="29"/>
    <row r="10619" customFormat="1" s="29"/>
    <row r="10620" customFormat="1" s="29"/>
    <row r="10621" customFormat="1" s="29"/>
    <row r="10622" customFormat="1" s="29"/>
    <row r="10623" customFormat="1" s="29"/>
    <row r="10624" customFormat="1" s="29"/>
    <row r="10625" customFormat="1" s="29"/>
    <row r="10626" customFormat="1" s="29"/>
    <row r="10627" customFormat="1" s="29"/>
    <row r="10628" customFormat="1" s="29"/>
    <row r="10629" customFormat="1" s="29"/>
    <row r="10630" customFormat="1" s="29"/>
    <row r="10631" customFormat="1" s="29"/>
    <row r="10632" customFormat="1" s="29"/>
    <row r="10633" customFormat="1" s="29"/>
    <row r="10634" customFormat="1" s="29"/>
    <row r="10635" customFormat="1" s="29"/>
    <row r="10636" customFormat="1" s="29"/>
    <row r="10637" customFormat="1" s="29"/>
    <row r="10638" customFormat="1" s="29"/>
    <row r="10639" customFormat="1" s="29"/>
    <row r="10640" customFormat="1" s="29"/>
    <row r="10641" customFormat="1" s="29"/>
    <row r="10642" customFormat="1" s="29"/>
    <row r="10643" customFormat="1" s="29"/>
    <row r="10644" customFormat="1" s="29"/>
    <row r="10645" customFormat="1" s="29"/>
    <row r="10646" customFormat="1" s="29"/>
    <row r="10647" customFormat="1" s="29"/>
    <row r="10648" customFormat="1" s="29"/>
    <row r="10649" customFormat="1" s="29"/>
    <row r="10650" customFormat="1" s="29"/>
    <row r="10651" customFormat="1" s="29"/>
    <row r="10652" customFormat="1" s="29"/>
    <row r="10653" customFormat="1" s="29"/>
    <row r="10654" customFormat="1" s="29"/>
    <row r="10655" customFormat="1" s="29"/>
    <row r="10656" customFormat="1" s="29"/>
    <row r="10657" customFormat="1" s="29"/>
    <row r="10658" customFormat="1" s="29"/>
    <row r="10659" customFormat="1" s="29"/>
    <row r="10660" customFormat="1" s="29"/>
    <row r="10661" customFormat="1" s="29"/>
    <row r="10662" customFormat="1" s="29"/>
    <row r="10663" customFormat="1" s="29"/>
    <row r="10664" customFormat="1" s="29"/>
    <row r="10665" customFormat="1" s="29"/>
    <row r="10666" customFormat="1" s="29"/>
    <row r="10667" customFormat="1" s="29"/>
    <row r="10668" customFormat="1" s="29"/>
    <row r="10669" customFormat="1" s="29"/>
    <row r="10670" customFormat="1" s="29"/>
    <row r="10671" customFormat="1" s="29"/>
    <row r="10672" customFormat="1" s="29"/>
    <row r="10673" customFormat="1" s="29"/>
    <row r="10674" customFormat="1" s="29"/>
    <row r="10675" customFormat="1" s="29"/>
    <row r="10676" customFormat="1" s="29"/>
    <row r="10677" customFormat="1" s="29"/>
    <row r="10678" customFormat="1" s="29"/>
    <row r="10679" customFormat="1" s="29"/>
    <row r="10680" customFormat="1" s="29"/>
    <row r="10681" customFormat="1" s="29"/>
    <row r="10682" customFormat="1" s="29"/>
    <row r="10683" customFormat="1" s="29"/>
    <row r="10684" customFormat="1" s="29"/>
    <row r="10685" customFormat="1" s="29"/>
    <row r="10686" customFormat="1" s="29"/>
    <row r="10687" customFormat="1" s="29"/>
    <row r="10688" customFormat="1" s="29"/>
    <row r="10689" customFormat="1" s="29"/>
    <row r="10690" customFormat="1" s="29"/>
    <row r="10691" customFormat="1" s="29"/>
    <row r="10692" customFormat="1" s="29"/>
    <row r="10693" customFormat="1" s="29"/>
    <row r="10694" customFormat="1" s="29"/>
    <row r="10695" customFormat="1" s="29"/>
    <row r="10696" customFormat="1" s="29"/>
    <row r="10697" customFormat="1" s="29"/>
    <row r="10698" customFormat="1" s="29"/>
    <row r="10699" customFormat="1" s="29"/>
    <row r="10700" customFormat="1" s="29"/>
    <row r="10701" customFormat="1" s="29"/>
    <row r="10702" customFormat="1" s="29"/>
    <row r="10703" customFormat="1" s="29"/>
    <row r="10704" customFormat="1" s="29"/>
    <row r="10705" customFormat="1" s="29"/>
    <row r="10706" customFormat="1" s="29"/>
    <row r="10707" customFormat="1" s="29"/>
    <row r="10708" customFormat="1" s="29"/>
    <row r="10709" customFormat="1" s="29"/>
    <row r="10710" customFormat="1" s="29"/>
    <row r="10711" customFormat="1" s="29"/>
    <row r="10712" customFormat="1" s="29"/>
    <row r="10713" customFormat="1" s="29"/>
    <row r="10714" customFormat="1" s="29"/>
    <row r="10715" customFormat="1" s="29"/>
    <row r="10716" customFormat="1" s="29"/>
    <row r="10717" customFormat="1" s="29"/>
    <row r="10718" customFormat="1" s="29"/>
    <row r="10719" customFormat="1" s="29"/>
    <row r="10720" customFormat="1" s="29"/>
    <row r="10721" customFormat="1" s="29"/>
    <row r="10722" customFormat="1" s="29"/>
    <row r="10723" customFormat="1" s="29"/>
    <row r="10724" customFormat="1" s="29"/>
    <row r="10725" customFormat="1" s="29"/>
    <row r="10726" customFormat="1" s="29"/>
    <row r="10727" customFormat="1" s="29"/>
    <row r="10728" customFormat="1" s="29"/>
    <row r="10729" customFormat="1" s="29"/>
    <row r="10730" customFormat="1" s="29"/>
    <row r="10731" customFormat="1" s="29"/>
    <row r="10732" customFormat="1" s="29"/>
    <row r="10733" customFormat="1" s="29"/>
    <row r="10734" customFormat="1" s="29"/>
    <row r="10735" customFormat="1" s="29"/>
    <row r="10736" customFormat="1" s="29"/>
    <row r="10737" customFormat="1" s="29"/>
    <row r="10738" customFormat="1" s="29"/>
    <row r="10739" customFormat="1" s="29"/>
    <row r="10740" customFormat="1" s="29"/>
    <row r="10741" customFormat="1" s="29"/>
    <row r="10742" customFormat="1" s="29"/>
    <row r="10743" customFormat="1" s="29"/>
    <row r="10744" customFormat="1" s="29"/>
    <row r="10745" customFormat="1" s="29"/>
    <row r="10746" customFormat="1" s="29"/>
    <row r="10747" customFormat="1" s="29"/>
    <row r="10748" customFormat="1" s="29"/>
    <row r="10749" customFormat="1" s="29"/>
    <row r="10750" customFormat="1" s="29"/>
    <row r="10751" customFormat="1" s="29"/>
    <row r="10752" customFormat="1" s="29"/>
    <row r="10753" customFormat="1" s="29"/>
    <row r="10754" customFormat="1" s="29"/>
    <row r="10755" customFormat="1" s="29"/>
    <row r="10756" customFormat="1" s="29"/>
    <row r="10757" customFormat="1" s="29"/>
    <row r="10758" customFormat="1" s="29"/>
    <row r="10759" customFormat="1" s="29"/>
    <row r="10760" customFormat="1" s="29"/>
    <row r="10761" customFormat="1" s="29"/>
    <row r="10762" customFormat="1" s="29"/>
    <row r="10763" customFormat="1" s="29"/>
    <row r="10764" customFormat="1" s="29"/>
    <row r="10765" customFormat="1" s="29"/>
    <row r="10766" customFormat="1" s="29"/>
    <row r="10767" customFormat="1" s="29"/>
    <row r="10768" customFormat="1" s="29"/>
    <row r="10769" customFormat="1" s="29"/>
    <row r="10770" customFormat="1" s="29"/>
    <row r="10771" customFormat="1" s="29"/>
    <row r="10772" customFormat="1" s="29"/>
    <row r="10773" customFormat="1" s="29"/>
    <row r="10774" customFormat="1" s="29"/>
    <row r="10775" customFormat="1" s="29"/>
    <row r="10776" customFormat="1" s="29"/>
    <row r="10777" customFormat="1" s="29"/>
    <row r="10778" customFormat="1" s="29"/>
    <row r="10779" customFormat="1" s="29"/>
    <row r="10780" customFormat="1" s="29"/>
    <row r="10781" customFormat="1" s="29"/>
    <row r="10782" customFormat="1" s="29"/>
    <row r="10783" customFormat="1" s="29"/>
    <row r="10784" customFormat="1" s="29"/>
    <row r="10785" customFormat="1" s="29"/>
    <row r="10786" customFormat="1" s="29"/>
    <row r="10787" customFormat="1" s="29"/>
    <row r="10788" customFormat="1" s="29"/>
    <row r="10789" customFormat="1" s="29"/>
    <row r="10790" customFormat="1" s="29"/>
    <row r="10791" customFormat="1" s="29"/>
    <row r="10792" customFormat="1" s="29"/>
    <row r="10793" customFormat="1" s="29"/>
    <row r="10794" customFormat="1" s="29"/>
    <row r="10795" customFormat="1" s="29"/>
    <row r="10796" customFormat="1" s="29"/>
    <row r="10797" customFormat="1" s="29"/>
    <row r="10798" customFormat="1" s="29"/>
    <row r="10799" customFormat="1" s="29"/>
    <row r="10800" customFormat="1" s="29"/>
    <row r="10801" customFormat="1" s="29"/>
    <row r="10802" customFormat="1" s="29"/>
    <row r="10803" customFormat="1" s="29"/>
    <row r="10804" customFormat="1" s="29"/>
    <row r="10805" customFormat="1" s="29"/>
    <row r="10806" customFormat="1" s="29"/>
    <row r="10807" customFormat="1" s="29"/>
    <row r="10808" customFormat="1" s="29"/>
    <row r="10809" customFormat="1" s="29"/>
    <row r="10810" customFormat="1" s="29"/>
    <row r="10811" customFormat="1" s="29"/>
    <row r="10812" customFormat="1" s="29"/>
    <row r="10813" customFormat="1" s="29"/>
    <row r="10814" customFormat="1" s="29"/>
    <row r="10815" customFormat="1" s="29"/>
    <row r="10816" customFormat="1" s="29"/>
    <row r="10817" customFormat="1" s="29"/>
    <row r="10818" customFormat="1" s="29"/>
    <row r="10819" customFormat="1" s="29"/>
    <row r="10820" customFormat="1" s="29"/>
    <row r="10821" customFormat="1" s="29"/>
    <row r="10822" customFormat="1" s="29"/>
    <row r="10823" customFormat="1" s="29"/>
    <row r="10824" customFormat="1" s="29"/>
    <row r="10825" customFormat="1" s="29"/>
    <row r="10826" customFormat="1" s="29"/>
    <row r="10827" customFormat="1" s="29"/>
    <row r="10828" customFormat="1" s="29"/>
    <row r="10829" customFormat="1" s="29"/>
    <row r="10830" customFormat="1" s="29"/>
    <row r="10831" customFormat="1" s="29"/>
    <row r="10832" customFormat="1" s="29"/>
    <row r="10833" customFormat="1" s="29"/>
    <row r="10834" customFormat="1" s="29"/>
    <row r="10835" customFormat="1" s="29"/>
    <row r="10836" customFormat="1" s="29"/>
    <row r="10837" customFormat="1" s="29"/>
    <row r="10838" customFormat="1" s="29"/>
    <row r="10839" customFormat="1" s="29"/>
    <row r="10840" customFormat="1" s="29"/>
    <row r="10841" customFormat="1" s="29"/>
    <row r="10842" customFormat="1" s="29"/>
    <row r="10843" customFormat="1" s="29"/>
    <row r="10844" customFormat="1" s="29"/>
    <row r="10845" customFormat="1" s="29"/>
    <row r="10846" customFormat="1" s="29"/>
    <row r="10847" customFormat="1" s="29"/>
    <row r="10848" customFormat="1" s="29"/>
    <row r="10849" customFormat="1" s="29"/>
    <row r="10850" customFormat="1" s="29"/>
    <row r="10851" customFormat="1" s="29"/>
    <row r="10852" customFormat="1" s="29"/>
    <row r="10853" customFormat="1" s="29"/>
    <row r="10854" customFormat="1" s="29"/>
    <row r="10855" customFormat="1" s="29"/>
    <row r="10856" customFormat="1" s="29"/>
    <row r="10857" customFormat="1" s="29"/>
    <row r="10858" customFormat="1" s="29"/>
    <row r="10859" customFormat="1" s="29"/>
    <row r="10860" customFormat="1" s="29"/>
    <row r="10861" customFormat="1" s="29"/>
    <row r="10862" customFormat="1" s="29"/>
    <row r="10863" customFormat="1" s="29"/>
    <row r="10864" customFormat="1" s="29"/>
    <row r="10865" customFormat="1" s="29"/>
    <row r="10866" customFormat="1" s="29"/>
    <row r="10867" customFormat="1" s="29"/>
    <row r="10868" customFormat="1" s="29"/>
    <row r="10869" customFormat="1" s="29"/>
    <row r="10870" customFormat="1" s="29"/>
    <row r="10871" customFormat="1" s="29"/>
    <row r="10872" customFormat="1" s="29"/>
    <row r="10873" customFormat="1" s="29"/>
    <row r="10874" customFormat="1" s="29"/>
    <row r="10875" customFormat="1" s="29"/>
    <row r="10876" customFormat="1" s="29"/>
    <row r="10877" customFormat="1" s="29"/>
    <row r="10878" customFormat="1" s="29"/>
    <row r="10879" customFormat="1" s="29"/>
    <row r="10880" customFormat="1" s="29"/>
    <row r="10881" customFormat="1" s="29"/>
    <row r="10882" customFormat="1" s="29"/>
    <row r="10883" customFormat="1" s="29"/>
    <row r="10884" customFormat="1" s="29"/>
    <row r="10885" customFormat="1" s="29"/>
    <row r="10886" customFormat="1" s="29"/>
    <row r="10887" customFormat="1" s="29"/>
    <row r="10888" customFormat="1" s="29"/>
    <row r="10889" customFormat="1" s="29"/>
    <row r="10890" customFormat="1" s="29"/>
    <row r="10891" customFormat="1" s="29"/>
    <row r="10892" customFormat="1" s="29"/>
    <row r="10893" customFormat="1" s="29"/>
    <row r="10894" customFormat="1" s="29"/>
    <row r="10895" customFormat="1" s="29"/>
    <row r="10896" customFormat="1" s="29"/>
    <row r="10897" customFormat="1" s="29"/>
    <row r="10898" customFormat="1" s="29"/>
    <row r="10899" customFormat="1" s="29"/>
    <row r="10900" customFormat="1" s="29"/>
    <row r="10901" customFormat="1" s="29"/>
    <row r="10902" customFormat="1" s="29"/>
    <row r="10903" customFormat="1" s="29"/>
    <row r="10904" customFormat="1" s="29"/>
    <row r="10905" customFormat="1" s="29"/>
    <row r="10906" customFormat="1" s="29"/>
    <row r="10907" customFormat="1" s="29"/>
    <row r="10908" customFormat="1" s="29"/>
    <row r="10909" customFormat="1" s="29"/>
    <row r="10910" customFormat="1" s="29"/>
    <row r="10911" customFormat="1" s="29"/>
    <row r="10912" customFormat="1" s="29"/>
    <row r="10913" customFormat="1" s="29"/>
    <row r="10914" customFormat="1" s="29"/>
    <row r="10915" customFormat="1" s="29"/>
    <row r="10916" customFormat="1" s="29"/>
    <row r="10917" customFormat="1" s="29"/>
    <row r="10918" customFormat="1" s="29"/>
    <row r="10919" customFormat="1" s="29"/>
    <row r="10920" customFormat="1" s="29"/>
    <row r="10921" customFormat="1" s="29"/>
    <row r="10922" customFormat="1" s="29"/>
    <row r="10923" customFormat="1" s="29"/>
    <row r="10924" customFormat="1" s="29"/>
    <row r="10925" customFormat="1" s="29"/>
    <row r="10926" customFormat="1" s="29"/>
    <row r="10927" customFormat="1" s="29"/>
    <row r="10928" customFormat="1" s="29"/>
    <row r="10929" customFormat="1" s="29"/>
    <row r="10930" customFormat="1" s="29"/>
    <row r="10931" customFormat="1" s="29"/>
    <row r="10932" customFormat="1" s="29"/>
    <row r="10933" customFormat="1" s="29"/>
    <row r="10934" customFormat="1" s="29"/>
    <row r="10935" customFormat="1" s="29"/>
    <row r="10936" customFormat="1" s="29"/>
    <row r="10937" customFormat="1" s="29"/>
    <row r="10938" customFormat="1" s="29"/>
    <row r="10939" customFormat="1" s="29"/>
    <row r="10940" customFormat="1" s="29"/>
    <row r="10941" customFormat="1" s="29"/>
    <row r="10942" customFormat="1" s="29"/>
    <row r="10943" customFormat="1" s="29"/>
    <row r="10944" customFormat="1" s="29"/>
    <row r="10945" customFormat="1" s="29"/>
    <row r="10946" customFormat="1" s="29"/>
    <row r="10947" customFormat="1" s="29"/>
    <row r="10948" customFormat="1" s="29"/>
    <row r="10949" customFormat="1" s="29"/>
    <row r="10950" customFormat="1" s="29"/>
    <row r="10951" customFormat="1" s="29"/>
    <row r="10952" customFormat="1" s="29"/>
    <row r="10953" customFormat="1" s="29"/>
    <row r="10954" customFormat="1" s="29"/>
    <row r="10955" customFormat="1" s="29"/>
    <row r="10956" customFormat="1" s="29"/>
    <row r="10957" customFormat="1" s="29"/>
    <row r="10958" customFormat="1" s="29"/>
    <row r="10959" customFormat="1" s="29"/>
    <row r="10960" customFormat="1" s="29"/>
    <row r="10961" customFormat="1" s="29"/>
    <row r="10962" customFormat="1" s="29"/>
    <row r="10963" customFormat="1" s="29"/>
    <row r="10964" customFormat="1" s="29"/>
    <row r="10965" customFormat="1" s="29"/>
    <row r="10966" customFormat="1" s="29"/>
    <row r="10967" customFormat="1" s="29"/>
    <row r="10968" customFormat="1" s="29"/>
    <row r="10969" customFormat="1" s="29"/>
    <row r="10970" customFormat="1" s="29"/>
    <row r="10971" customFormat="1" s="29"/>
    <row r="10972" customFormat="1" s="29"/>
    <row r="10973" customFormat="1" s="29"/>
    <row r="10974" customFormat="1" s="29"/>
    <row r="10975" customFormat="1" s="29"/>
    <row r="10976" customFormat="1" s="29"/>
    <row r="10977" customFormat="1" s="29"/>
    <row r="10978" customFormat="1" s="29"/>
    <row r="10979" customFormat="1" s="29"/>
    <row r="10980" customFormat="1" s="29"/>
    <row r="10981" customFormat="1" s="29"/>
    <row r="10982" customFormat="1" s="29"/>
    <row r="10983" customFormat="1" s="29"/>
    <row r="10984" customFormat="1" s="29"/>
    <row r="10985" customFormat="1" s="29"/>
    <row r="10986" customFormat="1" s="29"/>
    <row r="10987" customFormat="1" s="29"/>
    <row r="10988" customFormat="1" s="29"/>
    <row r="10989" customFormat="1" s="29"/>
    <row r="10990" customFormat="1" s="29"/>
    <row r="10991" customFormat="1" s="29"/>
    <row r="10992" customFormat="1" s="29"/>
    <row r="10993" customFormat="1" s="29"/>
    <row r="10994" customFormat="1" s="29"/>
    <row r="10995" customFormat="1" s="29"/>
    <row r="10996" customFormat="1" s="29"/>
    <row r="10997" customFormat="1" s="29"/>
    <row r="10998" customFormat="1" s="29"/>
    <row r="10999" customFormat="1" s="29"/>
    <row r="11000" customFormat="1" s="29"/>
    <row r="11001" customFormat="1" s="29"/>
    <row r="11002" customFormat="1" s="29"/>
    <row r="11003" customFormat="1" s="29"/>
    <row r="11004" customFormat="1" s="29"/>
    <row r="11005" customFormat="1" s="29"/>
    <row r="11006" customFormat="1" s="29"/>
    <row r="11007" customFormat="1" s="29"/>
    <row r="11008" customFormat="1" s="29"/>
    <row r="11009" customFormat="1" s="29"/>
    <row r="11010" customFormat="1" s="29"/>
    <row r="11011" customFormat="1" s="29"/>
    <row r="11012" customFormat="1" s="29"/>
    <row r="11013" customFormat="1" s="29"/>
    <row r="11014" customFormat="1" s="29"/>
    <row r="11015" customFormat="1" s="29"/>
    <row r="11016" customFormat="1" s="29"/>
    <row r="11017" customFormat="1" s="29"/>
    <row r="11018" customFormat="1" s="29"/>
    <row r="11019" customFormat="1" s="29"/>
    <row r="11020" customFormat="1" s="29"/>
    <row r="11021" customFormat="1" s="29"/>
    <row r="11022" customFormat="1" s="29"/>
    <row r="11023" customFormat="1" s="29"/>
    <row r="11024" customFormat="1" s="29"/>
    <row r="11025" customFormat="1" s="29"/>
    <row r="11026" customFormat="1" s="29"/>
    <row r="11027" customFormat="1" s="29"/>
    <row r="11028" customFormat="1" s="29"/>
    <row r="11029" customFormat="1" s="29"/>
    <row r="11030" customFormat="1" s="29"/>
    <row r="11031" customFormat="1" s="29"/>
    <row r="11032" customFormat="1" s="29"/>
    <row r="11033" customFormat="1" s="29"/>
    <row r="11034" customFormat="1" s="29"/>
    <row r="11035" customFormat="1" s="29"/>
    <row r="11036" customFormat="1" s="29"/>
    <row r="11037" customFormat="1" s="29"/>
    <row r="11038" customFormat="1" s="29"/>
    <row r="11039" customFormat="1" s="29"/>
    <row r="11040" customFormat="1" s="29"/>
    <row r="11041" customFormat="1" s="29"/>
    <row r="11042" customFormat="1" s="29"/>
    <row r="11043" customFormat="1" s="29"/>
    <row r="11044" customFormat="1" s="29"/>
    <row r="11045" customFormat="1" s="29"/>
    <row r="11046" customFormat="1" s="29"/>
    <row r="11047" customFormat="1" s="29"/>
    <row r="11048" customFormat="1" s="29"/>
    <row r="11049" customFormat="1" s="29"/>
    <row r="11050" customFormat="1" s="29"/>
    <row r="11051" customFormat="1" s="29"/>
    <row r="11052" customFormat="1" s="29"/>
    <row r="11053" customFormat="1" s="29"/>
    <row r="11054" customFormat="1" s="29"/>
    <row r="11055" customFormat="1" s="29"/>
    <row r="11056" customFormat="1" s="29"/>
    <row r="11057" customFormat="1" s="29"/>
    <row r="11058" customFormat="1" s="29"/>
    <row r="11059" customFormat="1" s="29"/>
    <row r="11060" customFormat="1" s="29"/>
    <row r="11061" customFormat="1" s="29"/>
    <row r="11062" customFormat="1" s="29"/>
    <row r="11063" customFormat="1" s="29"/>
    <row r="11064" customFormat="1" s="29"/>
    <row r="11065" customFormat="1" s="29"/>
    <row r="11066" customFormat="1" s="29"/>
    <row r="11067" customFormat="1" s="29"/>
    <row r="11068" customFormat="1" s="29"/>
    <row r="11069" customFormat="1" s="29"/>
    <row r="11070" customFormat="1" s="29"/>
    <row r="11071" customFormat="1" s="29"/>
    <row r="11072" customFormat="1" s="29"/>
    <row r="11073" customFormat="1" s="29"/>
    <row r="11074" customFormat="1" s="29"/>
    <row r="11075" customFormat="1" s="29"/>
    <row r="11076" customFormat="1" s="29"/>
    <row r="11077" customFormat="1" s="29"/>
    <row r="11078" customFormat="1" s="29"/>
    <row r="11079" customFormat="1" s="29"/>
    <row r="11080" customFormat="1" s="29"/>
    <row r="11081" customFormat="1" s="29"/>
    <row r="11082" customFormat="1" s="29"/>
    <row r="11083" customFormat="1" s="29"/>
    <row r="11084" customFormat="1" s="29"/>
    <row r="11085" customFormat="1" s="29"/>
    <row r="11086" customFormat="1" s="29"/>
    <row r="11087" customFormat="1" s="29"/>
    <row r="11088" customFormat="1" s="29"/>
    <row r="11089" customFormat="1" s="29"/>
    <row r="11090" customFormat="1" s="29"/>
    <row r="11091" customFormat="1" s="29"/>
    <row r="11092" customFormat="1" s="29"/>
    <row r="11093" customFormat="1" s="29"/>
    <row r="11094" customFormat="1" s="29"/>
    <row r="11095" customFormat="1" s="29"/>
    <row r="11096" customFormat="1" s="29"/>
    <row r="11097" customFormat="1" s="29"/>
    <row r="11098" customFormat="1" s="29"/>
    <row r="11099" customFormat="1" s="29"/>
    <row r="11100" customFormat="1" s="29"/>
    <row r="11101" customFormat="1" s="29"/>
    <row r="11102" customFormat="1" s="29"/>
    <row r="11103" customFormat="1" s="29"/>
    <row r="11104" customFormat="1" s="29"/>
    <row r="11105" customFormat="1" s="29"/>
    <row r="11106" customFormat="1" s="29"/>
    <row r="11107" customFormat="1" s="29"/>
    <row r="11108" customFormat="1" s="29"/>
    <row r="11109" customFormat="1" s="29"/>
    <row r="11110" customFormat="1" s="29"/>
    <row r="11111" customFormat="1" s="29"/>
    <row r="11112" customFormat="1" s="29"/>
    <row r="11113" customFormat="1" s="29"/>
    <row r="11114" customFormat="1" s="29"/>
    <row r="11115" customFormat="1" s="29"/>
    <row r="11116" customFormat="1" s="29"/>
    <row r="11117" customFormat="1" s="29"/>
    <row r="11118" customFormat="1" s="29"/>
    <row r="11119" customFormat="1" s="29"/>
    <row r="11120" customFormat="1" s="29"/>
    <row r="11121" customFormat="1" s="29"/>
    <row r="11122" customFormat="1" s="29"/>
    <row r="11123" customFormat="1" s="29"/>
    <row r="11124" customFormat="1" s="29"/>
    <row r="11125" customFormat="1" s="29"/>
    <row r="11126" customFormat="1" s="29"/>
    <row r="11127" customFormat="1" s="29"/>
    <row r="11128" customFormat="1" s="29"/>
    <row r="11129" customFormat="1" s="29"/>
    <row r="11130" customFormat="1" s="29"/>
    <row r="11131" customFormat="1" s="29"/>
    <row r="11132" customFormat="1" s="29"/>
    <row r="11133" customFormat="1" s="29"/>
    <row r="11134" customFormat="1" s="29"/>
    <row r="11135" customFormat="1" s="29"/>
    <row r="11136" customFormat="1" s="29"/>
    <row r="11137" customFormat="1" s="29"/>
    <row r="11138" customFormat="1" s="29"/>
    <row r="11139" customFormat="1" s="29"/>
    <row r="11140" customFormat="1" s="29"/>
    <row r="11141" customFormat="1" s="29"/>
    <row r="11142" customFormat="1" s="29"/>
    <row r="11143" customFormat="1" s="29"/>
    <row r="11144" customFormat="1" s="29"/>
    <row r="11145" customFormat="1" s="29"/>
    <row r="11146" customFormat="1" s="29"/>
    <row r="11147" customFormat="1" s="29"/>
    <row r="11148" customFormat="1" s="29"/>
    <row r="11149" customFormat="1" s="29"/>
    <row r="11150" customFormat="1" s="29"/>
    <row r="11151" customFormat="1" s="29"/>
    <row r="11152" customFormat="1" s="29"/>
    <row r="11153" customFormat="1" s="29"/>
    <row r="11154" customFormat="1" s="29"/>
    <row r="11155" customFormat="1" s="29"/>
    <row r="11156" customFormat="1" s="29"/>
    <row r="11157" customFormat="1" s="29"/>
    <row r="11158" customFormat="1" s="29"/>
    <row r="11159" customFormat="1" s="29"/>
    <row r="11160" customFormat="1" s="29"/>
    <row r="11161" customFormat="1" s="29"/>
    <row r="11162" customFormat="1" s="29"/>
    <row r="11163" customFormat="1" s="29"/>
    <row r="11164" customFormat="1" s="29"/>
    <row r="11165" customFormat="1" s="29"/>
    <row r="11166" customFormat="1" s="29"/>
    <row r="11167" customFormat="1" s="29"/>
    <row r="11168" customFormat="1" s="29"/>
    <row r="11169" customFormat="1" s="29"/>
    <row r="11170" customFormat="1" s="29"/>
    <row r="11171" customFormat="1" s="29"/>
    <row r="11172" customFormat="1" s="29"/>
    <row r="11173" customFormat="1" s="29"/>
    <row r="11174" customFormat="1" s="29"/>
    <row r="11175" customFormat="1" s="29"/>
    <row r="11176" customFormat="1" s="29"/>
    <row r="11177" customFormat="1" s="29"/>
    <row r="11178" customFormat="1" s="29"/>
    <row r="11179" customFormat="1" s="29"/>
    <row r="11180" customFormat="1" s="29"/>
    <row r="11181" customFormat="1" s="29"/>
    <row r="11182" customFormat="1" s="29"/>
    <row r="11183" customFormat="1" s="29"/>
    <row r="11184" customFormat="1" s="29"/>
    <row r="11185" customFormat="1" s="29"/>
    <row r="11186" customFormat="1" s="29"/>
    <row r="11187" customFormat="1" s="29"/>
    <row r="11188" customFormat="1" s="29"/>
    <row r="11189" customFormat="1" s="29"/>
    <row r="11190" customFormat="1" s="29"/>
    <row r="11191" customFormat="1" s="29"/>
    <row r="11192" customFormat="1" s="29"/>
    <row r="11193" customFormat="1" s="29"/>
    <row r="11194" customFormat="1" s="29"/>
    <row r="11195" customFormat="1" s="29"/>
    <row r="11196" customFormat="1" s="29"/>
    <row r="11197" customFormat="1" s="29"/>
    <row r="11198" customFormat="1" s="29"/>
    <row r="11199" customFormat="1" s="29"/>
    <row r="11200" customFormat="1" s="29"/>
    <row r="11201" customFormat="1" s="29"/>
    <row r="11202" customFormat="1" s="29"/>
    <row r="11203" customFormat="1" s="29"/>
    <row r="11204" customFormat="1" s="29"/>
    <row r="11205" customFormat="1" s="29"/>
    <row r="11206" customFormat="1" s="29"/>
    <row r="11207" customFormat="1" s="29"/>
    <row r="11208" customFormat="1" s="29"/>
    <row r="11209" customFormat="1" s="29"/>
    <row r="11210" customFormat="1" s="29"/>
    <row r="11211" customFormat="1" s="29"/>
    <row r="11212" customFormat="1" s="29"/>
    <row r="11213" customFormat="1" s="29"/>
    <row r="11214" customFormat="1" s="29"/>
    <row r="11215" customFormat="1" s="29"/>
    <row r="11216" customFormat="1" s="29"/>
    <row r="11217" customFormat="1" s="29"/>
    <row r="11218" customFormat="1" s="29"/>
    <row r="11219" customFormat="1" s="29"/>
    <row r="11220" customFormat="1" s="29"/>
    <row r="11221" customFormat="1" s="29"/>
    <row r="11222" customFormat="1" s="29"/>
    <row r="11223" customFormat="1" s="29"/>
    <row r="11224" customFormat="1" s="29"/>
    <row r="11225" customFormat="1" s="29"/>
    <row r="11226" customFormat="1" s="29"/>
    <row r="11227" customFormat="1" s="29"/>
    <row r="11228" customFormat="1" s="29"/>
    <row r="11229" customFormat="1" s="29"/>
    <row r="11230" customFormat="1" s="29"/>
    <row r="11231" customFormat="1" s="29"/>
    <row r="11232" customFormat="1" s="29"/>
    <row r="11233" customFormat="1" s="29"/>
    <row r="11234" customFormat="1" s="29"/>
    <row r="11235" customFormat="1" s="29"/>
    <row r="11236" customFormat="1" s="29"/>
    <row r="11237" customFormat="1" s="29"/>
    <row r="11238" customFormat="1" s="29"/>
    <row r="11239" customFormat="1" s="29"/>
    <row r="11240" customFormat="1" s="29"/>
    <row r="11241" customFormat="1" s="29"/>
    <row r="11242" customFormat="1" s="29"/>
    <row r="11243" customFormat="1" s="29"/>
    <row r="11244" customFormat="1" s="29"/>
    <row r="11245" customFormat="1" s="29"/>
    <row r="11246" customFormat="1" s="29"/>
    <row r="11247" customFormat="1" s="29"/>
    <row r="11248" customFormat="1" s="29"/>
    <row r="11249" customFormat="1" s="29"/>
    <row r="11250" customFormat="1" s="29"/>
    <row r="11251" customFormat="1" s="29"/>
    <row r="11252" customFormat="1" s="29"/>
    <row r="11253" customFormat="1" s="29"/>
    <row r="11254" customFormat="1" s="29"/>
    <row r="11255" customFormat="1" s="29"/>
    <row r="11256" customFormat="1" s="29"/>
    <row r="11257" customFormat="1" s="29"/>
    <row r="11258" customFormat="1" s="29"/>
    <row r="11259" customFormat="1" s="29"/>
    <row r="11260" customFormat="1" s="29"/>
    <row r="11261" customFormat="1" s="29"/>
    <row r="11262" customFormat="1" s="29"/>
    <row r="11263" customFormat="1" s="29"/>
    <row r="11264" customFormat="1" s="29"/>
    <row r="11265" customFormat="1" s="29"/>
    <row r="11266" customFormat="1" s="29"/>
    <row r="11267" customFormat="1" s="29"/>
    <row r="11268" customFormat="1" s="29"/>
    <row r="11269" customFormat="1" s="29"/>
    <row r="11270" customFormat="1" s="29"/>
    <row r="11271" customFormat="1" s="29"/>
    <row r="11272" customFormat="1" s="29"/>
    <row r="11273" customFormat="1" s="29"/>
    <row r="11274" customFormat="1" s="29"/>
    <row r="11275" customFormat="1" s="29"/>
    <row r="11276" customFormat="1" s="29"/>
    <row r="11277" customFormat="1" s="29"/>
    <row r="11278" customFormat="1" s="29"/>
    <row r="11279" customFormat="1" s="29"/>
    <row r="11280" customFormat="1" s="29"/>
    <row r="11281" customFormat="1" s="29"/>
    <row r="11282" customFormat="1" s="29"/>
    <row r="11283" customFormat="1" s="29"/>
    <row r="11284" customFormat="1" s="29"/>
    <row r="11285" customFormat="1" s="29"/>
    <row r="11286" customFormat="1" s="29"/>
    <row r="11287" customFormat="1" s="29"/>
    <row r="11288" customFormat="1" s="29"/>
    <row r="11289" customFormat="1" s="29"/>
    <row r="11290" customFormat="1" s="29"/>
    <row r="11291" customFormat="1" s="29"/>
    <row r="11292" customFormat="1" s="29"/>
    <row r="11293" customFormat="1" s="29"/>
    <row r="11294" customFormat="1" s="29"/>
    <row r="11295" customFormat="1" s="29"/>
    <row r="11296" customFormat="1" s="29"/>
    <row r="11297" customFormat="1" s="29"/>
    <row r="11298" customFormat="1" s="29"/>
    <row r="11299" customFormat="1" s="29"/>
    <row r="11300" customFormat="1" s="29"/>
    <row r="11301" customFormat="1" s="29"/>
    <row r="11302" customFormat="1" s="29"/>
    <row r="11303" customFormat="1" s="29"/>
    <row r="11304" customFormat="1" s="29"/>
    <row r="11305" customFormat="1" s="29"/>
    <row r="11306" customFormat="1" s="29"/>
    <row r="11307" customFormat="1" s="29"/>
    <row r="11308" customFormat="1" s="29"/>
    <row r="11309" customFormat="1" s="29"/>
    <row r="11310" customFormat="1" s="29"/>
    <row r="11311" customFormat="1" s="29"/>
    <row r="11312" customFormat="1" s="29"/>
    <row r="11313" customFormat="1" s="29"/>
    <row r="11314" customFormat="1" s="29"/>
    <row r="11315" customFormat="1" s="29"/>
    <row r="11316" customFormat="1" s="29"/>
    <row r="11317" customFormat="1" s="29"/>
    <row r="11318" customFormat="1" s="29"/>
    <row r="11319" customFormat="1" s="29"/>
    <row r="11320" customFormat="1" s="29"/>
    <row r="11321" customFormat="1" s="29"/>
    <row r="11322" customFormat="1" s="29"/>
    <row r="11323" customFormat="1" s="29"/>
    <row r="11324" customFormat="1" s="29"/>
    <row r="11325" customFormat="1" s="29"/>
    <row r="11326" customFormat="1" s="29"/>
    <row r="11327" customFormat="1" s="29"/>
    <row r="11328" customFormat="1" s="29"/>
    <row r="11329" customFormat="1" s="29"/>
    <row r="11330" customFormat="1" s="29"/>
    <row r="11331" customFormat="1" s="29"/>
    <row r="11332" customFormat="1" s="29"/>
    <row r="11333" customFormat="1" s="29"/>
    <row r="11334" customFormat="1" s="29"/>
    <row r="11335" customFormat="1" s="29"/>
    <row r="11336" customFormat="1" s="29"/>
    <row r="11337" customFormat="1" s="29"/>
    <row r="11338" customFormat="1" s="29"/>
    <row r="11339" customFormat="1" s="29"/>
    <row r="11340" customFormat="1" s="29"/>
    <row r="11341" customFormat="1" s="29"/>
    <row r="11342" customFormat="1" s="29"/>
    <row r="11343" customFormat="1" s="29"/>
    <row r="11344" customFormat="1" s="29"/>
    <row r="11345" customFormat="1" s="29"/>
    <row r="11346" customFormat="1" s="29"/>
    <row r="11347" customFormat="1" s="29"/>
    <row r="11348" customFormat="1" s="29"/>
    <row r="11349" customFormat="1" s="29"/>
    <row r="11350" customFormat="1" s="29"/>
    <row r="11351" customFormat="1" s="29"/>
    <row r="11352" customFormat="1" s="29"/>
    <row r="11353" customFormat="1" s="29"/>
    <row r="11354" customFormat="1" s="29"/>
    <row r="11355" customFormat="1" s="29"/>
    <row r="11356" customFormat="1" s="29"/>
    <row r="11357" customFormat="1" s="29"/>
    <row r="11358" customFormat="1" s="29"/>
    <row r="11359" customFormat="1" s="29"/>
    <row r="11360" customFormat="1" s="29"/>
    <row r="11361" customFormat="1" s="29"/>
    <row r="11362" customFormat="1" s="29"/>
    <row r="11363" customFormat="1" s="29"/>
    <row r="11364" customFormat="1" s="29"/>
    <row r="11365" customFormat="1" s="29"/>
    <row r="11366" customFormat="1" s="29"/>
    <row r="11367" customFormat="1" s="29"/>
    <row r="11368" customFormat="1" s="29"/>
    <row r="11369" customFormat="1" s="29"/>
    <row r="11370" customFormat="1" s="29"/>
    <row r="11371" customFormat="1" s="29"/>
    <row r="11372" customFormat="1" s="29"/>
    <row r="11373" customFormat="1" s="29"/>
    <row r="11374" customFormat="1" s="29"/>
    <row r="11375" customFormat="1" s="29"/>
    <row r="11376" customFormat="1" s="29"/>
    <row r="11377" customFormat="1" s="29"/>
    <row r="11378" customFormat="1" s="29"/>
    <row r="11379" customFormat="1" s="29"/>
    <row r="11380" customFormat="1" s="29"/>
    <row r="11381" customFormat="1" s="29"/>
    <row r="11382" customFormat="1" s="29"/>
    <row r="11383" customFormat="1" s="29"/>
    <row r="11384" customFormat="1" s="29"/>
    <row r="11385" customFormat="1" s="29"/>
    <row r="11386" customFormat="1" s="29"/>
    <row r="11387" customFormat="1" s="29"/>
    <row r="11388" customFormat="1" s="29"/>
    <row r="11389" customFormat="1" s="29"/>
    <row r="11390" customFormat="1" s="29"/>
    <row r="11391" customFormat="1" s="29"/>
    <row r="11392" customFormat="1" s="29"/>
    <row r="11393" customFormat="1" s="29"/>
    <row r="11394" customFormat="1" s="29"/>
    <row r="11395" customFormat="1" s="29"/>
    <row r="11396" customFormat="1" s="29"/>
    <row r="11397" customFormat="1" s="29"/>
    <row r="11398" customFormat="1" s="29"/>
    <row r="11399" customFormat="1" s="29"/>
    <row r="11400" customFormat="1" s="29"/>
    <row r="11401" customFormat="1" s="29"/>
    <row r="11402" customFormat="1" s="29"/>
    <row r="11403" customFormat="1" s="29"/>
    <row r="11404" customFormat="1" s="29"/>
    <row r="11405" customFormat="1" s="29"/>
    <row r="11406" customFormat="1" s="29"/>
    <row r="11407" customFormat="1" s="29"/>
    <row r="11408" customFormat="1" s="29"/>
    <row r="11409" customFormat="1" s="29"/>
    <row r="11410" customFormat="1" s="29"/>
    <row r="11411" customFormat="1" s="29"/>
    <row r="11412" customFormat="1" s="29"/>
    <row r="11413" customFormat="1" s="29"/>
    <row r="11414" customFormat="1" s="29"/>
    <row r="11415" customFormat="1" s="29"/>
    <row r="11416" customFormat="1" s="29"/>
    <row r="11417" customFormat="1" s="29"/>
    <row r="11418" customFormat="1" s="29"/>
    <row r="11419" customFormat="1" s="29"/>
    <row r="11420" customFormat="1" s="29"/>
    <row r="11421" customFormat="1" s="29"/>
    <row r="11422" customFormat="1" s="29"/>
    <row r="11423" customFormat="1" s="29"/>
    <row r="11424" customFormat="1" s="29"/>
    <row r="11425" customFormat="1" s="29"/>
    <row r="11426" customFormat="1" s="29"/>
    <row r="11427" customFormat="1" s="29"/>
    <row r="11428" customFormat="1" s="29"/>
    <row r="11429" customFormat="1" s="29"/>
    <row r="11430" customFormat="1" s="29"/>
    <row r="11431" customFormat="1" s="29"/>
    <row r="11432" customFormat="1" s="29"/>
    <row r="11433" customFormat="1" s="29"/>
    <row r="11434" customFormat="1" s="29"/>
    <row r="11435" customFormat="1" s="29"/>
    <row r="11436" customFormat="1" s="29"/>
    <row r="11437" customFormat="1" s="29"/>
    <row r="11438" customFormat="1" s="29"/>
    <row r="11439" customFormat="1" s="29"/>
    <row r="11440" customFormat="1" s="29"/>
    <row r="11441" customFormat="1" s="29"/>
    <row r="11442" customFormat="1" s="29"/>
    <row r="11443" customFormat="1" s="29"/>
    <row r="11444" customFormat="1" s="29"/>
    <row r="11445" customFormat="1" s="29"/>
    <row r="11446" customFormat="1" s="29"/>
    <row r="11447" customFormat="1" s="29"/>
    <row r="11448" customFormat="1" s="29"/>
    <row r="11449" customFormat="1" s="29"/>
    <row r="11450" customFormat="1" s="29"/>
    <row r="11451" customFormat="1" s="29"/>
    <row r="11452" customFormat="1" s="29"/>
    <row r="11453" customFormat="1" s="29"/>
    <row r="11454" customFormat="1" s="29"/>
    <row r="11455" customFormat="1" s="29"/>
    <row r="11456" customFormat="1" s="29"/>
    <row r="11457" customFormat="1" s="29"/>
    <row r="11458" customFormat="1" s="29"/>
    <row r="11459" customFormat="1" s="29"/>
    <row r="11460" customFormat="1" s="29"/>
    <row r="11461" customFormat="1" s="29"/>
    <row r="11462" customFormat="1" s="29"/>
    <row r="11463" customFormat="1" s="29"/>
    <row r="11464" customFormat="1" s="29"/>
    <row r="11465" customFormat="1" s="29"/>
    <row r="11466" customFormat="1" s="29"/>
    <row r="11467" customFormat="1" s="29"/>
    <row r="11468" customFormat="1" s="29"/>
    <row r="11469" customFormat="1" s="29"/>
    <row r="11470" customFormat="1" s="29"/>
    <row r="11471" customFormat="1" s="29"/>
    <row r="11472" customFormat="1" s="29"/>
    <row r="11473" customFormat="1" s="29"/>
    <row r="11474" customFormat="1" s="29"/>
    <row r="11475" customFormat="1" s="29"/>
    <row r="11476" customFormat="1" s="29"/>
    <row r="11477" customFormat="1" s="29"/>
    <row r="11478" customFormat="1" s="29"/>
    <row r="11479" customFormat="1" s="29"/>
    <row r="11480" customFormat="1" s="29"/>
    <row r="11481" customFormat="1" s="29"/>
    <row r="11482" customFormat="1" s="29"/>
    <row r="11483" customFormat="1" s="29"/>
    <row r="11484" customFormat="1" s="29"/>
    <row r="11485" customFormat="1" s="29"/>
    <row r="11486" customFormat="1" s="29"/>
    <row r="11487" customFormat="1" s="29"/>
    <row r="11488" customFormat="1" s="29"/>
    <row r="11489" customFormat="1" s="29"/>
    <row r="11490" customFormat="1" s="29"/>
    <row r="11491" customFormat="1" s="29"/>
    <row r="11492" customFormat="1" s="29"/>
    <row r="11493" customFormat="1" s="29"/>
    <row r="11494" customFormat="1" s="29"/>
    <row r="11495" customFormat="1" s="29"/>
    <row r="11496" customFormat="1" s="29"/>
    <row r="11497" customFormat="1" s="29"/>
    <row r="11498" customFormat="1" s="29"/>
    <row r="11499" customFormat="1" s="29"/>
    <row r="11500" customFormat="1" s="29"/>
    <row r="11501" customFormat="1" s="29"/>
    <row r="11502" customFormat="1" s="29"/>
    <row r="11503" customFormat="1" s="29"/>
    <row r="11504" customFormat="1" s="29"/>
    <row r="11505" customFormat="1" s="29"/>
    <row r="11506" customFormat="1" s="29"/>
    <row r="11507" customFormat="1" s="29"/>
    <row r="11508" customFormat="1" s="29"/>
    <row r="11509" customFormat="1" s="29"/>
    <row r="11510" customFormat="1" s="29"/>
    <row r="11511" customFormat="1" s="29"/>
    <row r="11512" customFormat="1" s="29"/>
    <row r="11513" customFormat="1" s="29"/>
    <row r="11514" customFormat="1" s="29"/>
    <row r="11515" customFormat="1" s="29"/>
    <row r="11516" customFormat="1" s="29"/>
    <row r="11517" customFormat="1" s="29"/>
    <row r="11518" customFormat="1" s="29"/>
    <row r="11519" customFormat="1" s="29"/>
    <row r="11520" customFormat="1" s="29"/>
    <row r="11521" customFormat="1" s="29"/>
    <row r="11522" customFormat="1" s="29"/>
    <row r="11523" customFormat="1" s="29"/>
    <row r="11524" customFormat="1" s="29"/>
    <row r="11525" customFormat="1" s="29"/>
    <row r="11526" customFormat="1" s="29"/>
    <row r="11527" customFormat="1" s="29"/>
    <row r="11528" customFormat="1" s="29"/>
    <row r="11529" customFormat="1" s="29"/>
    <row r="11530" customFormat="1" s="29"/>
    <row r="11531" customFormat="1" s="29"/>
    <row r="11532" customFormat="1" s="29"/>
    <row r="11533" customFormat="1" s="29"/>
    <row r="11534" customFormat="1" s="29"/>
    <row r="11535" customFormat="1" s="29"/>
    <row r="11536" customFormat="1" s="29"/>
    <row r="11537" customFormat="1" s="29"/>
    <row r="11538" customFormat="1" s="29"/>
    <row r="11539" customFormat="1" s="29"/>
    <row r="11540" customFormat="1" s="29"/>
    <row r="11541" customFormat="1" s="29"/>
    <row r="11542" customFormat="1" s="29"/>
    <row r="11543" customFormat="1" s="29"/>
    <row r="11544" customFormat="1" s="29"/>
    <row r="11545" customFormat="1" s="29"/>
    <row r="11546" customFormat="1" s="29"/>
    <row r="11547" customFormat="1" s="29"/>
    <row r="11548" customFormat="1" s="29"/>
    <row r="11549" customFormat="1" s="29"/>
    <row r="11550" customFormat="1" s="29"/>
    <row r="11551" customFormat="1" s="29"/>
    <row r="11552" customFormat="1" s="29"/>
    <row r="11553" customFormat="1" s="29"/>
    <row r="11554" customFormat="1" s="29"/>
    <row r="11555" customFormat="1" s="29"/>
    <row r="11556" customFormat="1" s="29"/>
    <row r="11557" customFormat="1" s="29"/>
    <row r="11558" customFormat="1" s="29"/>
    <row r="11559" customFormat="1" s="29"/>
    <row r="11560" customFormat="1" s="29"/>
    <row r="11561" customFormat="1" s="29"/>
    <row r="11562" customFormat="1" s="29"/>
    <row r="11563" customFormat="1" s="29"/>
    <row r="11564" customFormat="1" s="29"/>
    <row r="11565" customFormat="1" s="29"/>
    <row r="11566" customFormat="1" s="29"/>
    <row r="11567" customFormat="1" s="29"/>
    <row r="11568" customFormat="1" s="29"/>
    <row r="11569" customFormat="1" s="29"/>
    <row r="11570" customFormat="1" s="29"/>
    <row r="11571" customFormat="1" s="29"/>
    <row r="11572" customFormat="1" s="29"/>
    <row r="11573" customFormat="1" s="29"/>
    <row r="11574" customFormat="1" s="29"/>
    <row r="11575" customFormat="1" s="29"/>
    <row r="11576" customFormat="1" s="29"/>
    <row r="11577" customFormat="1" s="29"/>
    <row r="11578" customFormat="1" s="29"/>
    <row r="11579" customFormat="1" s="29"/>
    <row r="11580" customFormat="1" s="29"/>
    <row r="11581" customFormat="1" s="29"/>
    <row r="11582" customFormat="1" s="29"/>
    <row r="11583" customFormat="1" s="29"/>
    <row r="11584" customFormat="1" s="29"/>
    <row r="11585" customFormat="1" s="29"/>
    <row r="11586" customFormat="1" s="29"/>
    <row r="11587" customFormat="1" s="29"/>
    <row r="11588" customFormat="1" s="29"/>
    <row r="11589" customFormat="1" s="29"/>
    <row r="11590" customFormat="1" s="29"/>
    <row r="11591" customFormat="1" s="29"/>
    <row r="11592" customFormat="1" s="29"/>
    <row r="11593" customFormat="1" s="29"/>
    <row r="11594" customFormat="1" s="29"/>
    <row r="11595" customFormat="1" s="29"/>
    <row r="11596" customFormat="1" s="29"/>
    <row r="11597" customFormat="1" s="29"/>
    <row r="11598" customFormat="1" s="29"/>
    <row r="11599" customFormat="1" s="29"/>
    <row r="11600" customFormat="1" s="29"/>
    <row r="11601" customFormat="1" s="29"/>
    <row r="11602" customFormat="1" s="29"/>
    <row r="11603" customFormat="1" s="29"/>
    <row r="11604" customFormat="1" s="29"/>
    <row r="11605" customFormat="1" s="29"/>
    <row r="11606" customFormat="1" s="29"/>
    <row r="11607" customFormat="1" s="29"/>
    <row r="11608" customFormat="1" s="29"/>
    <row r="11609" customFormat="1" s="29"/>
    <row r="11610" customFormat="1" s="29"/>
    <row r="11611" customFormat="1" s="29"/>
    <row r="11612" customFormat="1" s="29"/>
    <row r="11613" customFormat="1" s="29"/>
    <row r="11614" customFormat="1" s="29"/>
    <row r="11615" customFormat="1" s="29"/>
    <row r="11616" customFormat="1" s="29"/>
    <row r="11617" customFormat="1" s="29"/>
    <row r="11618" customFormat="1" s="29"/>
    <row r="11619" customFormat="1" s="29"/>
    <row r="11620" customFormat="1" s="29"/>
    <row r="11621" customFormat="1" s="29"/>
    <row r="11622" customFormat="1" s="29"/>
    <row r="11623" customFormat="1" s="29"/>
    <row r="11624" customFormat="1" s="29"/>
    <row r="11625" customFormat="1" s="29"/>
    <row r="11626" customFormat="1" s="29"/>
    <row r="11627" customFormat="1" s="29"/>
    <row r="11628" customFormat="1" s="29"/>
    <row r="11629" customFormat="1" s="29"/>
    <row r="11630" customFormat="1" s="29"/>
    <row r="11631" customFormat="1" s="29"/>
    <row r="11632" customFormat="1" s="29"/>
    <row r="11633" customFormat="1" s="29"/>
    <row r="11634" customFormat="1" s="29"/>
    <row r="11635" customFormat="1" s="29"/>
    <row r="11636" customFormat="1" s="29"/>
    <row r="11637" customFormat="1" s="29"/>
    <row r="11638" customFormat="1" s="29"/>
    <row r="11639" customFormat="1" s="29"/>
    <row r="11640" customFormat="1" s="29"/>
    <row r="11641" customFormat="1" s="29"/>
    <row r="11642" customFormat="1" s="29"/>
    <row r="11643" customFormat="1" s="29"/>
    <row r="11644" customFormat="1" s="29"/>
    <row r="11645" customFormat="1" s="29"/>
    <row r="11646" customFormat="1" s="29"/>
    <row r="11647" customFormat="1" s="29"/>
    <row r="11648" customFormat="1" s="29"/>
    <row r="11649" customFormat="1" s="29"/>
    <row r="11650" customFormat="1" s="29"/>
    <row r="11651" customFormat="1" s="29"/>
    <row r="11652" customFormat="1" s="29"/>
    <row r="11653" customFormat="1" s="29"/>
    <row r="11654" customFormat="1" s="29"/>
    <row r="11655" customFormat="1" s="29"/>
    <row r="11656" customFormat="1" s="29"/>
    <row r="11657" customFormat="1" s="29"/>
    <row r="11658" customFormat="1" s="29"/>
    <row r="11659" customFormat="1" s="29"/>
    <row r="11660" customFormat="1" s="29"/>
    <row r="11661" customFormat="1" s="29"/>
    <row r="11662" customFormat="1" s="29"/>
    <row r="11663" customFormat="1" s="29"/>
    <row r="11664" customFormat="1" s="29"/>
    <row r="11665" customFormat="1" s="29"/>
    <row r="11666" customFormat="1" s="29"/>
    <row r="11667" customFormat="1" s="29"/>
    <row r="11668" customFormat="1" s="29"/>
    <row r="11669" customFormat="1" s="29"/>
    <row r="11670" customFormat="1" s="29"/>
    <row r="11671" customFormat="1" s="29"/>
    <row r="11672" customFormat="1" s="29"/>
    <row r="11673" customFormat="1" s="29"/>
    <row r="11674" customFormat="1" s="29"/>
    <row r="11675" customFormat="1" s="29"/>
    <row r="11676" customFormat="1" s="29"/>
    <row r="11677" customFormat="1" s="29"/>
    <row r="11678" customFormat="1" s="29"/>
    <row r="11679" customFormat="1" s="29"/>
    <row r="11680" customFormat="1" s="29"/>
    <row r="11681" customFormat="1" s="29"/>
    <row r="11682" customFormat="1" s="29"/>
    <row r="11683" customFormat="1" s="29"/>
    <row r="11684" customFormat="1" s="29"/>
    <row r="11685" customFormat="1" s="29"/>
    <row r="11686" customFormat="1" s="29"/>
    <row r="11687" customFormat="1" s="29"/>
    <row r="11688" customFormat="1" s="29"/>
    <row r="11689" customFormat="1" s="29"/>
    <row r="11690" customFormat="1" s="29"/>
    <row r="11691" customFormat="1" s="29"/>
    <row r="11692" customFormat="1" s="29"/>
    <row r="11693" customFormat="1" s="29"/>
    <row r="11694" customFormat="1" s="29"/>
    <row r="11695" customFormat="1" s="29"/>
    <row r="11696" customFormat="1" s="29"/>
    <row r="11697" customFormat="1" s="29"/>
    <row r="11698" customFormat="1" s="29"/>
    <row r="11699" customFormat="1" s="29"/>
    <row r="11700" customFormat="1" s="29"/>
    <row r="11701" customFormat="1" s="29"/>
    <row r="11702" customFormat="1" s="29"/>
    <row r="11703" customFormat="1" s="29"/>
    <row r="11704" customFormat="1" s="29"/>
    <row r="11705" customFormat="1" s="29"/>
    <row r="11706" customFormat="1" s="29"/>
    <row r="11707" customFormat="1" s="29"/>
    <row r="11708" customFormat="1" s="29"/>
    <row r="11709" customFormat="1" s="29"/>
    <row r="11710" customFormat="1" s="29"/>
    <row r="11711" customFormat="1" s="29"/>
    <row r="11712" customFormat="1" s="29"/>
    <row r="11713" customFormat="1" s="29"/>
    <row r="11714" customFormat="1" s="29"/>
    <row r="11715" customFormat="1" s="29"/>
    <row r="11716" customFormat="1" s="29"/>
    <row r="11717" customFormat="1" s="29"/>
    <row r="11718" customFormat="1" s="29"/>
    <row r="11719" customFormat="1" s="29"/>
    <row r="11720" customFormat="1" s="29"/>
    <row r="11721" customFormat="1" s="29"/>
    <row r="11722" customFormat="1" s="29"/>
    <row r="11723" customFormat="1" s="29"/>
    <row r="11724" customFormat="1" s="29"/>
    <row r="11725" customFormat="1" s="29"/>
    <row r="11726" customFormat="1" s="29"/>
    <row r="11727" customFormat="1" s="29"/>
    <row r="11728" customFormat="1" s="29"/>
    <row r="11729" customFormat="1" s="29"/>
    <row r="11730" customFormat="1" s="29"/>
    <row r="11731" customFormat="1" s="29"/>
    <row r="11732" customFormat="1" s="29"/>
    <row r="11733" customFormat="1" s="29"/>
    <row r="11734" customFormat="1" s="29"/>
    <row r="11735" customFormat="1" s="29"/>
    <row r="11736" customFormat="1" s="29"/>
    <row r="11737" customFormat="1" s="29"/>
    <row r="11738" customFormat="1" s="29"/>
    <row r="11739" customFormat="1" s="29"/>
    <row r="11740" customFormat="1" s="29"/>
    <row r="11741" customFormat="1" s="29"/>
    <row r="11742" customFormat="1" s="29"/>
    <row r="11743" customFormat="1" s="29"/>
    <row r="11744" customFormat="1" s="29"/>
    <row r="11745" customFormat="1" s="29"/>
    <row r="11746" customFormat="1" s="29"/>
    <row r="11747" customFormat="1" s="29"/>
    <row r="11748" customFormat="1" s="29"/>
    <row r="11749" customFormat="1" s="29"/>
    <row r="11750" customFormat="1" s="29"/>
    <row r="11751" customFormat="1" s="29"/>
    <row r="11752" customFormat="1" s="29"/>
    <row r="11753" customFormat="1" s="29"/>
    <row r="11754" customFormat="1" s="29"/>
    <row r="11755" customFormat="1" s="29"/>
    <row r="11756" customFormat="1" s="29"/>
    <row r="11757" customFormat="1" s="29"/>
    <row r="11758" customFormat="1" s="29"/>
    <row r="11759" customFormat="1" s="29"/>
    <row r="11760" customFormat="1" s="29"/>
    <row r="11761" customFormat="1" s="29"/>
    <row r="11762" customFormat="1" s="29"/>
    <row r="11763" customFormat="1" s="29"/>
    <row r="11764" customFormat="1" s="29"/>
    <row r="11765" customFormat="1" s="29"/>
    <row r="11766" customFormat="1" s="29"/>
    <row r="11767" customFormat="1" s="29"/>
    <row r="11768" customFormat="1" s="29"/>
    <row r="11769" customFormat="1" s="29"/>
    <row r="11770" customFormat="1" s="29"/>
    <row r="11771" customFormat="1" s="29"/>
    <row r="11772" customFormat="1" s="29"/>
    <row r="11773" customFormat="1" s="29"/>
    <row r="11774" customFormat="1" s="29"/>
    <row r="11775" customFormat="1" s="29"/>
    <row r="11776" customFormat="1" s="29"/>
    <row r="11777" customFormat="1" s="29"/>
    <row r="11778" customFormat="1" s="29"/>
    <row r="11779" customFormat="1" s="29"/>
    <row r="11780" customFormat="1" s="29"/>
    <row r="11781" customFormat="1" s="29"/>
    <row r="11782" customFormat="1" s="29"/>
    <row r="11783" customFormat="1" s="29"/>
    <row r="11784" customFormat="1" s="29"/>
    <row r="11785" customFormat="1" s="29"/>
    <row r="11786" customFormat="1" s="29"/>
    <row r="11787" customFormat="1" s="29"/>
    <row r="11788" customFormat="1" s="29"/>
    <row r="11789" customFormat="1" s="29"/>
    <row r="11790" customFormat="1" s="29"/>
    <row r="11791" customFormat="1" s="29"/>
    <row r="11792" customFormat="1" s="29"/>
    <row r="11793" customFormat="1" s="29"/>
    <row r="11794" customFormat="1" s="29"/>
    <row r="11795" customFormat="1" s="29"/>
    <row r="11796" customFormat="1" s="29"/>
    <row r="11797" customFormat="1" s="29"/>
    <row r="11798" customFormat="1" s="29"/>
    <row r="11799" customFormat="1" s="29"/>
    <row r="11800" customFormat="1" s="29"/>
    <row r="11801" customFormat="1" s="29"/>
    <row r="11802" customFormat="1" s="29"/>
    <row r="11803" customFormat="1" s="29"/>
    <row r="11804" customFormat="1" s="29"/>
    <row r="11805" customFormat="1" s="29"/>
    <row r="11806" customFormat="1" s="29"/>
    <row r="11807" customFormat="1" s="29"/>
    <row r="11808" customFormat="1" s="29"/>
    <row r="11809" customFormat="1" s="29"/>
    <row r="11810" customFormat="1" s="29"/>
    <row r="11811" customFormat="1" s="29"/>
    <row r="11812" customFormat="1" s="29"/>
    <row r="11813" customFormat="1" s="29"/>
    <row r="11814" customFormat="1" s="29"/>
    <row r="11815" customFormat="1" s="29"/>
    <row r="11816" customFormat="1" s="29"/>
    <row r="11817" customFormat="1" s="29"/>
    <row r="11818" customFormat="1" s="29"/>
    <row r="11819" customFormat="1" s="29"/>
    <row r="11820" customFormat="1" s="29"/>
    <row r="11821" customFormat="1" s="29"/>
    <row r="11822" customFormat="1" s="29"/>
    <row r="11823" customFormat="1" s="29"/>
    <row r="11824" customFormat="1" s="29"/>
    <row r="11825" customFormat="1" s="29"/>
    <row r="11826" customFormat="1" s="29"/>
    <row r="11827" customFormat="1" s="29"/>
    <row r="11828" customFormat="1" s="29"/>
    <row r="11829" customFormat="1" s="29"/>
    <row r="11830" customFormat="1" s="29"/>
    <row r="11831" customFormat="1" s="29"/>
    <row r="11832" customFormat="1" s="29"/>
    <row r="11833" customFormat="1" s="29"/>
    <row r="11834" customFormat="1" s="29"/>
    <row r="11835" customFormat="1" s="29"/>
    <row r="11836" customFormat="1" s="29"/>
    <row r="11837" customFormat="1" s="29"/>
    <row r="11838" customFormat="1" s="29"/>
    <row r="11839" customFormat="1" s="29"/>
    <row r="11840" customFormat="1" s="29"/>
    <row r="11841" customFormat="1" s="29"/>
    <row r="11842" customFormat="1" s="29"/>
    <row r="11843" customFormat="1" s="29"/>
    <row r="11844" customFormat="1" s="29"/>
    <row r="11845" customFormat="1" s="29"/>
    <row r="11846" customFormat="1" s="29"/>
    <row r="11847" customFormat="1" s="29"/>
    <row r="11848" customFormat="1" s="29"/>
    <row r="11849" customFormat="1" s="29"/>
    <row r="11850" customFormat="1" s="29"/>
    <row r="11851" customFormat="1" s="29"/>
    <row r="11852" customFormat="1" s="29"/>
    <row r="11853" customFormat="1" s="29"/>
    <row r="11854" customFormat="1" s="29"/>
    <row r="11855" customFormat="1" s="29"/>
    <row r="11856" customFormat="1" s="29"/>
    <row r="11857" customFormat="1" s="29"/>
    <row r="11858" customFormat="1" s="29"/>
    <row r="11859" customFormat="1" s="29"/>
    <row r="11860" customFormat="1" s="29"/>
    <row r="11861" customFormat="1" s="29"/>
    <row r="11862" customFormat="1" s="29"/>
    <row r="11863" customFormat="1" s="29"/>
    <row r="11864" customFormat="1" s="29"/>
    <row r="11865" customFormat="1" s="29"/>
    <row r="11866" customFormat="1" s="29"/>
    <row r="11867" customFormat="1" s="29"/>
    <row r="11868" customFormat="1" s="29"/>
    <row r="11869" customFormat="1" s="29"/>
    <row r="11870" customFormat="1" s="29"/>
    <row r="11871" customFormat="1" s="29"/>
    <row r="11872" customFormat="1" s="29"/>
    <row r="11873" customFormat="1" s="29"/>
    <row r="11874" customFormat="1" s="29"/>
    <row r="11875" customFormat="1" s="29"/>
    <row r="11876" customFormat="1" s="29"/>
    <row r="11877" customFormat="1" s="29"/>
    <row r="11878" customFormat="1" s="29"/>
    <row r="11879" customFormat="1" s="29"/>
    <row r="11880" customFormat="1" s="29"/>
    <row r="11881" customFormat="1" s="29"/>
    <row r="11882" customFormat="1" s="29"/>
    <row r="11883" customFormat="1" s="29"/>
    <row r="11884" customFormat="1" s="29"/>
    <row r="11885" customFormat="1" s="29"/>
    <row r="11886" customFormat="1" s="29"/>
    <row r="11887" customFormat="1" s="29"/>
    <row r="11888" customFormat="1" s="29"/>
    <row r="11889" customFormat="1" s="29"/>
    <row r="11890" customFormat="1" s="29"/>
    <row r="11891" customFormat="1" s="29"/>
    <row r="11892" customFormat="1" s="29"/>
    <row r="11893" customFormat="1" s="29"/>
    <row r="11894" customFormat="1" s="29"/>
    <row r="11895" customFormat="1" s="29"/>
    <row r="11896" customFormat="1" s="29"/>
    <row r="11897" customFormat="1" s="29"/>
    <row r="11898" customFormat="1" s="29"/>
    <row r="11899" customFormat="1" s="29"/>
    <row r="11900" customFormat="1" s="29"/>
    <row r="11901" customFormat="1" s="29"/>
    <row r="11902" customFormat="1" s="29"/>
    <row r="11903" customFormat="1" s="29"/>
    <row r="11904" customFormat="1" s="29"/>
    <row r="11905" customFormat="1" s="29"/>
    <row r="11906" customFormat="1" s="29"/>
    <row r="11907" customFormat="1" s="29"/>
    <row r="11908" customFormat="1" s="29"/>
    <row r="11909" customFormat="1" s="29"/>
    <row r="11910" customFormat="1" s="29"/>
    <row r="11911" customFormat="1" s="29"/>
    <row r="11912" customFormat="1" s="29"/>
    <row r="11913" customFormat="1" s="29"/>
    <row r="11914" customFormat="1" s="29"/>
    <row r="11915" customFormat="1" s="29"/>
    <row r="11916" customFormat="1" s="29"/>
    <row r="11917" customFormat="1" s="29"/>
    <row r="11918" customFormat="1" s="29"/>
    <row r="11919" customFormat="1" s="29"/>
    <row r="11920" customFormat="1" s="29"/>
    <row r="11921" customFormat="1" s="29"/>
    <row r="11922" customFormat="1" s="29"/>
    <row r="11923" customFormat="1" s="29"/>
    <row r="11924" customFormat="1" s="29"/>
    <row r="11925" customFormat="1" s="29"/>
    <row r="11926" customFormat="1" s="29"/>
    <row r="11927" customFormat="1" s="29"/>
    <row r="11928" customFormat="1" s="29"/>
    <row r="11929" customFormat="1" s="29"/>
    <row r="11930" customFormat="1" s="29"/>
    <row r="11931" customFormat="1" s="29"/>
    <row r="11932" customFormat="1" s="29"/>
    <row r="11933" customFormat="1" s="29"/>
    <row r="11934" customFormat="1" s="29"/>
    <row r="11935" customFormat="1" s="29"/>
    <row r="11936" customFormat="1" s="29"/>
    <row r="11937" customFormat="1" s="29"/>
    <row r="11938" customFormat="1" s="29"/>
    <row r="11939" customFormat="1" s="29"/>
    <row r="11940" customFormat="1" s="29"/>
    <row r="11941" customFormat="1" s="29"/>
    <row r="11942" customFormat="1" s="29"/>
    <row r="11943" customFormat="1" s="29"/>
    <row r="11944" customFormat="1" s="29"/>
    <row r="11945" customFormat="1" s="29"/>
    <row r="11946" customFormat="1" s="29"/>
    <row r="11947" customFormat="1" s="29"/>
    <row r="11948" customFormat="1" s="29"/>
    <row r="11949" customFormat="1" s="29"/>
    <row r="11950" customFormat="1" s="29"/>
    <row r="11951" customFormat="1" s="29"/>
    <row r="11952" customFormat="1" s="29"/>
    <row r="11953" customFormat="1" s="29"/>
    <row r="11954" customFormat="1" s="29"/>
    <row r="11955" customFormat="1" s="29"/>
    <row r="11956" customFormat="1" s="29"/>
    <row r="11957" customFormat="1" s="29"/>
    <row r="11958" customFormat="1" s="29"/>
    <row r="11959" customFormat="1" s="29"/>
    <row r="11960" customFormat="1" s="29"/>
    <row r="11961" customFormat="1" s="29"/>
    <row r="11962" customFormat="1" s="29"/>
    <row r="11963" customFormat="1" s="29"/>
    <row r="11964" customFormat="1" s="29"/>
    <row r="11965" customFormat="1" s="29"/>
    <row r="11966" customFormat="1" s="29"/>
    <row r="11967" customFormat="1" s="29"/>
    <row r="11968" customFormat="1" s="29"/>
    <row r="11969" customFormat="1" s="29"/>
    <row r="11970" customFormat="1" s="29"/>
    <row r="11971" customFormat="1" s="29"/>
    <row r="11972" customFormat="1" s="29"/>
    <row r="11973" customFormat="1" s="29"/>
    <row r="11974" customFormat="1" s="29"/>
    <row r="11975" customFormat="1" s="29"/>
    <row r="11976" customFormat="1" s="29"/>
    <row r="11977" customFormat="1" s="29"/>
    <row r="11978" customFormat="1" s="29"/>
    <row r="11979" customFormat="1" s="29"/>
    <row r="11980" customFormat="1" s="29"/>
    <row r="11981" customFormat="1" s="29"/>
    <row r="11982" customFormat="1" s="29"/>
    <row r="11983" customFormat="1" s="29"/>
    <row r="11984" customFormat="1" s="29"/>
    <row r="11985" customFormat="1" s="29"/>
    <row r="11986" customFormat="1" s="29"/>
    <row r="11987" customFormat="1" s="29"/>
    <row r="11988" customFormat="1" s="29"/>
    <row r="11989" customFormat="1" s="29"/>
    <row r="11990" customFormat="1" s="29"/>
    <row r="11991" customFormat="1" s="29"/>
    <row r="11992" customFormat="1" s="29"/>
    <row r="11993" customFormat="1" s="29"/>
    <row r="11994" customFormat="1" s="29"/>
    <row r="11995" customFormat="1" s="29"/>
    <row r="11996" customFormat="1" s="29"/>
    <row r="11997" customFormat="1" s="29"/>
    <row r="11998" customFormat="1" s="29"/>
    <row r="11999" customFormat="1" s="29"/>
    <row r="12000" customFormat="1" s="29"/>
    <row r="12001" customFormat="1" s="29"/>
    <row r="12002" customFormat="1" s="29"/>
    <row r="12003" customFormat="1" s="29"/>
    <row r="12004" customFormat="1" s="29"/>
    <row r="12005" customFormat="1" s="29"/>
    <row r="12006" customFormat="1" s="29"/>
    <row r="12007" customFormat="1" s="29"/>
    <row r="12008" customFormat="1" s="29"/>
    <row r="12009" customFormat="1" s="29"/>
    <row r="12010" customFormat="1" s="29"/>
    <row r="12011" customFormat="1" s="29"/>
    <row r="12012" customFormat="1" s="29"/>
    <row r="12013" customFormat="1" s="29"/>
    <row r="12014" customFormat="1" s="29"/>
    <row r="12015" customFormat="1" s="29"/>
    <row r="12016" customFormat="1" s="29"/>
    <row r="12017" customFormat="1" s="29"/>
    <row r="12018" customFormat="1" s="29"/>
    <row r="12019" customFormat="1" s="29"/>
    <row r="12020" customFormat="1" s="29"/>
    <row r="12021" customFormat="1" s="29"/>
    <row r="12022" customFormat="1" s="29"/>
    <row r="12023" customFormat="1" s="29"/>
    <row r="12024" customFormat="1" s="29"/>
    <row r="12025" customFormat="1" s="29"/>
    <row r="12026" customFormat="1" s="29"/>
    <row r="12027" customFormat="1" s="29"/>
    <row r="12028" customFormat="1" s="29"/>
    <row r="12029" customFormat="1" s="29"/>
    <row r="12030" customFormat="1" s="29"/>
    <row r="12031" customFormat="1" s="29"/>
    <row r="12032" customFormat="1" s="29"/>
    <row r="12033" customFormat="1" s="29"/>
    <row r="12034" customFormat="1" s="29"/>
    <row r="12035" customFormat="1" s="29"/>
    <row r="12036" customFormat="1" s="29"/>
    <row r="12037" customFormat="1" s="29"/>
    <row r="12038" customFormat="1" s="29"/>
    <row r="12039" customFormat="1" s="29"/>
    <row r="12040" customFormat="1" s="29"/>
    <row r="12041" customFormat="1" s="29"/>
    <row r="12042" customFormat="1" s="29"/>
    <row r="12043" customFormat="1" s="29"/>
    <row r="12044" customFormat="1" s="29"/>
    <row r="12045" customFormat="1" s="29"/>
    <row r="12046" customFormat="1" s="29"/>
    <row r="12047" customFormat="1" s="29"/>
    <row r="12048" customFormat="1" s="29"/>
    <row r="12049" customFormat="1" s="29"/>
    <row r="12050" customFormat="1" s="29"/>
    <row r="12051" customFormat="1" s="29"/>
    <row r="12052" customFormat="1" s="29"/>
    <row r="12053" customFormat="1" s="29"/>
    <row r="12054" customFormat="1" s="29"/>
    <row r="12055" customFormat="1" s="29"/>
    <row r="12056" customFormat="1" s="29"/>
    <row r="12057" customFormat="1" s="29"/>
    <row r="12058" customFormat="1" s="29"/>
    <row r="12059" customFormat="1" s="29"/>
    <row r="12060" customFormat="1" s="29"/>
    <row r="12061" customFormat="1" s="29"/>
    <row r="12062" customFormat="1" s="29"/>
    <row r="12063" customFormat="1" s="29"/>
    <row r="12064" customFormat="1" s="29"/>
    <row r="12065" customFormat="1" s="29"/>
    <row r="12066" customFormat="1" s="29"/>
    <row r="12067" customFormat="1" s="29"/>
    <row r="12068" customFormat="1" s="29"/>
    <row r="12069" customFormat="1" s="29"/>
    <row r="12070" customFormat="1" s="29"/>
    <row r="12071" customFormat="1" s="29"/>
    <row r="12072" customFormat="1" s="29"/>
    <row r="12073" customFormat="1" s="29"/>
    <row r="12074" customFormat="1" s="29"/>
    <row r="12075" customFormat="1" s="29"/>
    <row r="12076" customFormat="1" s="29"/>
    <row r="12077" customFormat="1" s="29"/>
    <row r="12078" customFormat="1" s="29"/>
    <row r="12079" customFormat="1" s="29"/>
    <row r="12080" customFormat="1" s="29"/>
    <row r="12081" customFormat="1" s="29"/>
    <row r="12082" customFormat="1" s="29"/>
    <row r="12083" customFormat="1" s="29"/>
    <row r="12084" customFormat="1" s="29"/>
    <row r="12085" customFormat="1" s="29"/>
    <row r="12086" customFormat="1" s="29"/>
    <row r="12087" customFormat="1" s="29"/>
    <row r="12088" customFormat="1" s="29"/>
    <row r="12089" customFormat="1" s="29"/>
    <row r="12090" customFormat="1" s="29"/>
    <row r="12091" customFormat="1" s="29"/>
    <row r="12092" customFormat="1" s="29"/>
    <row r="12093" customFormat="1" s="29"/>
    <row r="12094" customFormat="1" s="29"/>
    <row r="12095" customFormat="1" s="29"/>
    <row r="12096" customFormat="1" s="29"/>
    <row r="12097" customFormat="1" s="29"/>
    <row r="12098" customFormat="1" s="29"/>
    <row r="12099" customFormat="1" s="29"/>
    <row r="12100" customFormat="1" s="29"/>
    <row r="12101" customFormat="1" s="29"/>
    <row r="12102" customFormat="1" s="29"/>
    <row r="12103" customFormat="1" s="29"/>
    <row r="12104" customFormat="1" s="29"/>
    <row r="12105" customFormat="1" s="29"/>
    <row r="12106" customFormat="1" s="29"/>
    <row r="12107" customFormat="1" s="29"/>
    <row r="12108" customFormat="1" s="29"/>
    <row r="12109" customFormat="1" s="29"/>
    <row r="12110" customFormat="1" s="29"/>
    <row r="12111" customFormat="1" s="29"/>
    <row r="12112" customFormat="1" s="29"/>
    <row r="12113" customFormat="1" s="29"/>
    <row r="12114" customFormat="1" s="29"/>
    <row r="12115" customFormat="1" s="29"/>
    <row r="12116" customFormat="1" s="29"/>
    <row r="12117" customFormat="1" s="29"/>
    <row r="12118" customFormat="1" s="29"/>
    <row r="12119" customFormat="1" s="29"/>
    <row r="12120" customFormat="1" s="29"/>
    <row r="12121" customFormat="1" s="29"/>
    <row r="12122" customFormat="1" s="29"/>
    <row r="12123" customFormat="1" s="29"/>
    <row r="12124" customFormat="1" s="29"/>
    <row r="12125" customFormat="1" s="29"/>
    <row r="12126" customFormat="1" s="29"/>
    <row r="12127" customFormat="1" s="29"/>
    <row r="12128" customFormat="1" s="29"/>
    <row r="12129" customFormat="1" s="29"/>
    <row r="12130" customFormat="1" s="29"/>
    <row r="12131" customFormat="1" s="29"/>
    <row r="12132" customFormat="1" s="29"/>
    <row r="12133" customFormat="1" s="29"/>
    <row r="12134" customFormat="1" s="29"/>
    <row r="12135" customFormat="1" s="29"/>
    <row r="12136" customFormat="1" s="29"/>
    <row r="12137" customFormat="1" s="29"/>
    <row r="12138" customFormat="1" s="29"/>
    <row r="12139" customFormat="1" s="29"/>
    <row r="12140" customFormat="1" s="29"/>
    <row r="12141" customFormat="1" s="29"/>
    <row r="12142" customFormat="1" s="29"/>
    <row r="12143" customFormat="1" s="29"/>
    <row r="12144" customFormat="1" s="29"/>
    <row r="12145" customFormat="1" s="29"/>
    <row r="12146" customFormat="1" s="29"/>
    <row r="12147" customFormat="1" s="29"/>
    <row r="12148" customFormat="1" s="29"/>
    <row r="12149" customFormat="1" s="29"/>
    <row r="12150" customFormat="1" s="29"/>
    <row r="12151" customFormat="1" s="29"/>
    <row r="12152" customFormat="1" s="29"/>
    <row r="12153" customFormat="1" s="29"/>
    <row r="12154" customFormat="1" s="29"/>
    <row r="12155" customFormat="1" s="29"/>
    <row r="12156" customFormat="1" s="29"/>
    <row r="12157" customFormat="1" s="29"/>
    <row r="12158" customFormat="1" s="29"/>
    <row r="12159" customFormat="1" s="29"/>
    <row r="12160" customFormat="1" s="29"/>
    <row r="12161" customFormat="1" s="29"/>
    <row r="12162" customFormat="1" s="29"/>
    <row r="12163" customFormat="1" s="29"/>
    <row r="12164" customFormat="1" s="29"/>
    <row r="12165" customFormat="1" s="29"/>
    <row r="12166" customFormat="1" s="29"/>
    <row r="12167" customFormat="1" s="29"/>
    <row r="12168" customFormat="1" s="29"/>
    <row r="12169" customFormat="1" s="29"/>
    <row r="12170" customFormat="1" s="29"/>
    <row r="12171" customFormat="1" s="29"/>
    <row r="12172" customFormat="1" s="29"/>
    <row r="12173" customFormat="1" s="29"/>
    <row r="12174" customFormat="1" s="29"/>
    <row r="12175" customFormat="1" s="29"/>
    <row r="12176" customFormat="1" s="29"/>
    <row r="12177" customFormat="1" s="29"/>
    <row r="12178" customFormat="1" s="29"/>
    <row r="12179" customFormat="1" s="29"/>
    <row r="12180" customFormat="1" s="29"/>
    <row r="12181" customFormat="1" s="29"/>
    <row r="12182" customFormat="1" s="29"/>
    <row r="12183" customFormat="1" s="29"/>
    <row r="12184" customFormat="1" s="29"/>
    <row r="12185" customFormat="1" s="29"/>
    <row r="12186" customFormat="1" s="29"/>
    <row r="12187" customFormat="1" s="29"/>
    <row r="12188" customFormat="1" s="29"/>
    <row r="12189" customFormat="1" s="29"/>
    <row r="12190" customFormat="1" s="29"/>
    <row r="12191" customFormat="1" s="29"/>
    <row r="12192" customFormat="1" s="29"/>
    <row r="12193" customFormat="1" s="29"/>
    <row r="12194" customFormat="1" s="29"/>
    <row r="12195" customFormat="1" s="29"/>
    <row r="12196" customFormat="1" s="29"/>
    <row r="12197" customFormat="1" s="29"/>
    <row r="12198" customFormat="1" s="29"/>
    <row r="12199" customFormat="1" s="29"/>
    <row r="12200" customFormat="1" s="29"/>
    <row r="12201" customFormat="1" s="29"/>
    <row r="12202" customFormat="1" s="29"/>
    <row r="12203" customFormat="1" s="29"/>
    <row r="12204" customFormat="1" s="29"/>
    <row r="12205" customFormat="1" s="29"/>
    <row r="12206" customFormat="1" s="29"/>
    <row r="12207" customFormat="1" s="29"/>
    <row r="12208" customFormat="1" s="29"/>
    <row r="12209" customFormat="1" s="29"/>
    <row r="12210" customFormat="1" s="29"/>
    <row r="12211" customFormat="1" s="29"/>
    <row r="12212" customFormat="1" s="29"/>
    <row r="12213" customFormat="1" s="29"/>
    <row r="12214" customFormat="1" s="29"/>
    <row r="12215" customFormat="1" s="29"/>
    <row r="12216" customFormat="1" s="29"/>
    <row r="12217" customFormat="1" s="29"/>
    <row r="12218" customFormat="1" s="29"/>
    <row r="12219" customFormat="1" s="29"/>
    <row r="12220" customFormat="1" s="29"/>
    <row r="12221" customFormat="1" s="29"/>
    <row r="12222" customFormat="1" s="29"/>
    <row r="12223" customFormat="1" s="29"/>
    <row r="12224" customFormat="1" s="29"/>
    <row r="12225" customFormat="1" s="29"/>
    <row r="12226" customFormat="1" s="29"/>
    <row r="12227" customFormat="1" s="29"/>
    <row r="12228" customFormat="1" s="29"/>
    <row r="12229" customFormat="1" s="29"/>
    <row r="12230" customFormat="1" s="29"/>
    <row r="12231" customFormat="1" s="29"/>
    <row r="12232" customFormat="1" s="29"/>
    <row r="12233" customFormat="1" s="29"/>
    <row r="12234" customFormat="1" s="29"/>
    <row r="12235" customFormat="1" s="29"/>
    <row r="12236" customFormat="1" s="29"/>
    <row r="12237" customFormat="1" s="29"/>
    <row r="12238" customFormat="1" s="29"/>
    <row r="12239" customFormat="1" s="29"/>
    <row r="12240" customFormat="1" s="29"/>
    <row r="12241" customFormat="1" s="29"/>
    <row r="12242" customFormat="1" s="29"/>
    <row r="12243" customFormat="1" s="29"/>
    <row r="12244" customFormat="1" s="29"/>
    <row r="12245" customFormat="1" s="29"/>
    <row r="12246" customFormat="1" s="29"/>
    <row r="12247" customFormat="1" s="29"/>
    <row r="12248" customFormat="1" s="29"/>
    <row r="12249" customFormat="1" s="29"/>
    <row r="12250" customFormat="1" s="29"/>
    <row r="12251" customFormat="1" s="29"/>
    <row r="12252" customFormat="1" s="29"/>
    <row r="12253" customFormat="1" s="29"/>
    <row r="12254" customFormat="1" s="29"/>
    <row r="12255" customFormat="1" s="29"/>
    <row r="12256" customFormat="1" s="29"/>
    <row r="12257" customFormat="1" s="29"/>
    <row r="12258" customFormat="1" s="29"/>
    <row r="12259" customFormat="1" s="29"/>
    <row r="12260" customFormat="1" s="29"/>
    <row r="12261" customFormat="1" s="29"/>
    <row r="12262" customFormat="1" s="29"/>
    <row r="12263" customFormat="1" s="29"/>
    <row r="12264" customFormat="1" s="29"/>
    <row r="12265" customFormat="1" s="29"/>
    <row r="12266" customFormat="1" s="29"/>
    <row r="12267" customFormat="1" s="29"/>
    <row r="12268" customFormat="1" s="29"/>
    <row r="12269" customFormat="1" s="29"/>
    <row r="12270" customFormat="1" s="29"/>
    <row r="12271" customFormat="1" s="29"/>
    <row r="12272" customFormat="1" s="29"/>
    <row r="12273" customFormat="1" s="29"/>
    <row r="12274" customFormat="1" s="29"/>
    <row r="12275" customFormat="1" s="29"/>
    <row r="12276" customFormat="1" s="29"/>
    <row r="12277" customFormat="1" s="29"/>
    <row r="12278" customFormat="1" s="29"/>
    <row r="12279" customFormat="1" s="29"/>
    <row r="12280" customFormat="1" s="29"/>
    <row r="12281" customFormat="1" s="29"/>
    <row r="12282" customFormat="1" s="29"/>
    <row r="12283" customFormat="1" s="29"/>
    <row r="12284" customFormat="1" s="29"/>
    <row r="12285" customFormat="1" s="29"/>
    <row r="12286" customFormat="1" s="29"/>
    <row r="12287" customFormat="1" s="29"/>
    <row r="12288" customFormat="1" s="29"/>
    <row r="12289" customFormat="1" s="29"/>
    <row r="12290" customFormat="1" s="29"/>
    <row r="12291" customFormat="1" s="29"/>
    <row r="12292" customFormat="1" s="29"/>
    <row r="12293" customFormat="1" s="29"/>
    <row r="12294" customFormat="1" s="29"/>
    <row r="12295" customFormat="1" s="29"/>
    <row r="12296" customFormat="1" s="29"/>
    <row r="12297" customFormat="1" s="29"/>
    <row r="12298" customFormat="1" s="29"/>
    <row r="12299" customFormat="1" s="29"/>
    <row r="12300" customFormat="1" s="29"/>
    <row r="12301" customFormat="1" s="29"/>
    <row r="12302" customFormat="1" s="29"/>
    <row r="12303" customFormat="1" s="29"/>
    <row r="12304" customFormat="1" s="29"/>
    <row r="12305" customFormat="1" s="29"/>
    <row r="12306" customFormat="1" s="29"/>
    <row r="12307" customFormat="1" s="29"/>
    <row r="12308" customFormat="1" s="29"/>
    <row r="12309" customFormat="1" s="29"/>
    <row r="12310" customFormat="1" s="29"/>
    <row r="12311" customFormat="1" s="29"/>
    <row r="12312" customFormat="1" s="29"/>
    <row r="12313" customFormat="1" s="29"/>
    <row r="12314" customFormat="1" s="29"/>
    <row r="12315" customFormat="1" s="29"/>
    <row r="12316" customFormat="1" s="29"/>
    <row r="12317" customFormat="1" s="29"/>
    <row r="12318" customFormat="1" s="29"/>
    <row r="12319" customFormat="1" s="29"/>
    <row r="12320" customFormat="1" s="29"/>
    <row r="12321" customFormat="1" s="29"/>
    <row r="12322" customFormat="1" s="29"/>
    <row r="12323" customFormat="1" s="29"/>
    <row r="12324" customFormat="1" s="29"/>
    <row r="12325" customFormat="1" s="29"/>
    <row r="12326" customFormat="1" s="29"/>
    <row r="12327" customFormat="1" s="29"/>
    <row r="12328" customFormat="1" s="29"/>
    <row r="12329" customFormat="1" s="29"/>
    <row r="12330" customFormat="1" s="29"/>
    <row r="12331" customFormat="1" s="29"/>
    <row r="12332" customFormat="1" s="29"/>
    <row r="12333" customFormat="1" s="29"/>
    <row r="12334" customFormat="1" s="29"/>
    <row r="12335" customFormat="1" s="29"/>
    <row r="12336" customFormat="1" s="29"/>
    <row r="12337" customFormat="1" s="29"/>
    <row r="12338" customFormat="1" s="29"/>
    <row r="12339" customFormat="1" s="29"/>
    <row r="12340" customFormat="1" s="29"/>
    <row r="12341" customFormat="1" s="29"/>
    <row r="12342" customFormat="1" s="29"/>
    <row r="12343" customFormat="1" s="29"/>
    <row r="12344" customFormat="1" s="29"/>
    <row r="12345" customFormat="1" s="29"/>
    <row r="12346" customFormat="1" s="29"/>
    <row r="12347" customFormat="1" s="29"/>
    <row r="12348" customFormat="1" s="29"/>
    <row r="12349" customFormat="1" s="29"/>
    <row r="12350" customFormat="1" s="29"/>
    <row r="12351" customFormat="1" s="29"/>
    <row r="12352" customFormat="1" s="29"/>
    <row r="12353" customFormat="1" s="29"/>
    <row r="12354" customFormat="1" s="29"/>
    <row r="12355" customFormat="1" s="29"/>
    <row r="12356" customFormat="1" s="29"/>
    <row r="12357" customFormat="1" s="29"/>
    <row r="12358" customFormat="1" s="29"/>
    <row r="12359" customFormat="1" s="29"/>
    <row r="12360" customFormat="1" s="29"/>
    <row r="12361" customFormat="1" s="29"/>
    <row r="12362" customFormat="1" s="29"/>
    <row r="12363" customFormat="1" s="29"/>
    <row r="12364" customFormat="1" s="29"/>
    <row r="12365" customFormat="1" s="29"/>
    <row r="12366" customFormat="1" s="29"/>
    <row r="12367" customFormat="1" s="29"/>
    <row r="12368" customFormat="1" s="29"/>
    <row r="12369" customFormat="1" s="29"/>
    <row r="12370" customFormat="1" s="29"/>
    <row r="12371" customFormat="1" s="29"/>
    <row r="12372" customFormat="1" s="29"/>
    <row r="12373" customFormat="1" s="29"/>
    <row r="12374" customFormat="1" s="29"/>
    <row r="12375" customFormat="1" s="29"/>
    <row r="12376" customFormat="1" s="29"/>
    <row r="12377" customFormat="1" s="29"/>
    <row r="12378" customFormat="1" s="29"/>
    <row r="12379" customFormat="1" s="29"/>
    <row r="12380" customFormat="1" s="29"/>
    <row r="12381" customFormat="1" s="29"/>
    <row r="12382" customFormat="1" s="29"/>
    <row r="12383" customFormat="1" s="29"/>
    <row r="12384" customFormat="1" s="29"/>
    <row r="12385" customFormat="1" s="29"/>
    <row r="12386" customFormat="1" s="29"/>
    <row r="12387" customFormat="1" s="29"/>
    <row r="12388" customFormat="1" s="29"/>
    <row r="12389" customFormat="1" s="29"/>
    <row r="12390" customFormat="1" s="29"/>
    <row r="12391" customFormat="1" s="29"/>
    <row r="12392" customFormat="1" s="29"/>
    <row r="12393" customFormat="1" s="29"/>
    <row r="12394" customFormat="1" s="29"/>
    <row r="12395" customFormat="1" s="29"/>
    <row r="12396" customFormat="1" s="29"/>
    <row r="12397" customFormat="1" s="29"/>
    <row r="12398" customFormat="1" s="29"/>
    <row r="12399" customFormat="1" s="29"/>
    <row r="12400" customFormat="1" s="29"/>
    <row r="12401" customFormat="1" s="29"/>
    <row r="12402" customFormat="1" s="29"/>
    <row r="12403" customFormat="1" s="29"/>
    <row r="12404" customFormat="1" s="29"/>
    <row r="12405" customFormat="1" s="29"/>
    <row r="12406" customFormat="1" s="29"/>
    <row r="12407" customFormat="1" s="29"/>
    <row r="12408" customFormat="1" s="29"/>
    <row r="12409" customFormat="1" s="29"/>
    <row r="12410" customFormat="1" s="29"/>
    <row r="12411" customFormat="1" s="29"/>
    <row r="12412" customFormat="1" s="29"/>
    <row r="12413" customFormat="1" s="29"/>
    <row r="12414" customFormat="1" s="29"/>
    <row r="12415" customFormat="1" s="29"/>
    <row r="12416" customFormat="1" s="29"/>
    <row r="12417" customFormat="1" s="29"/>
    <row r="12418" customFormat="1" s="29"/>
    <row r="12419" customFormat="1" s="29"/>
    <row r="12420" customFormat="1" s="29"/>
    <row r="12421" customFormat="1" s="29"/>
    <row r="12422" customFormat="1" s="29"/>
    <row r="12423" customFormat="1" s="29"/>
    <row r="12424" customFormat="1" s="29"/>
    <row r="12425" customFormat="1" s="29"/>
    <row r="12426" customFormat="1" s="29"/>
    <row r="12427" customFormat="1" s="29"/>
    <row r="12428" customFormat="1" s="29"/>
    <row r="12429" customFormat="1" s="29"/>
    <row r="12430" customFormat="1" s="29"/>
    <row r="12431" customFormat="1" s="29"/>
    <row r="12432" customFormat="1" s="29"/>
    <row r="12433" customFormat="1" s="29"/>
    <row r="12434" customFormat="1" s="29"/>
    <row r="12435" customFormat="1" s="29"/>
    <row r="12436" customFormat="1" s="29"/>
    <row r="12437" customFormat="1" s="29"/>
    <row r="12438" customFormat="1" s="29"/>
    <row r="12439" customFormat="1" s="29"/>
    <row r="12440" customFormat="1" s="29"/>
    <row r="12441" customFormat="1" s="29"/>
    <row r="12442" customFormat="1" s="29"/>
    <row r="12443" customFormat="1" s="29"/>
    <row r="12444" customFormat="1" s="29"/>
    <row r="12445" customFormat="1" s="29"/>
    <row r="12446" customFormat="1" s="29"/>
    <row r="12447" customFormat="1" s="29"/>
    <row r="12448" customFormat="1" s="29"/>
    <row r="12449" customFormat="1" s="29"/>
    <row r="12450" customFormat="1" s="29"/>
    <row r="12451" customFormat="1" s="29"/>
    <row r="12452" customFormat="1" s="29"/>
    <row r="12453" customFormat="1" s="29"/>
    <row r="12454" customFormat="1" s="29"/>
    <row r="12455" customFormat="1" s="29"/>
    <row r="12456" customFormat="1" s="29"/>
    <row r="12457" customFormat="1" s="29"/>
    <row r="12458" customFormat="1" s="29"/>
    <row r="12459" customFormat="1" s="29"/>
    <row r="12460" customFormat="1" s="29"/>
    <row r="12461" customFormat="1" s="29"/>
    <row r="12462" customFormat="1" s="29"/>
    <row r="12463" customFormat="1" s="29"/>
    <row r="12464" customFormat="1" s="29"/>
    <row r="12465" customFormat="1" s="29"/>
    <row r="12466" customFormat="1" s="29"/>
    <row r="12467" customFormat="1" s="29"/>
    <row r="12468" customFormat="1" s="29"/>
    <row r="12469" customFormat="1" s="29"/>
    <row r="12470" customFormat="1" s="29"/>
    <row r="12471" customFormat="1" s="29"/>
    <row r="12472" customFormat="1" s="29"/>
    <row r="12473" customFormat="1" s="29"/>
    <row r="12474" customFormat="1" s="29"/>
    <row r="12475" customFormat="1" s="29"/>
    <row r="12476" customFormat="1" s="29"/>
    <row r="12477" customFormat="1" s="29"/>
    <row r="12478" customFormat="1" s="29"/>
    <row r="12479" customFormat="1" s="29"/>
    <row r="12480" customFormat="1" s="29"/>
    <row r="12481" customFormat="1" s="29"/>
    <row r="12482" customFormat="1" s="29"/>
    <row r="12483" customFormat="1" s="29"/>
    <row r="12484" customFormat="1" s="29"/>
    <row r="12485" customFormat="1" s="29"/>
    <row r="12486" customFormat="1" s="29"/>
    <row r="12487" customFormat="1" s="29"/>
    <row r="12488" customFormat="1" s="29"/>
    <row r="12489" customFormat="1" s="29"/>
    <row r="12490" customFormat="1" s="29"/>
    <row r="12491" customFormat="1" s="29"/>
    <row r="12492" customFormat="1" s="29"/>
    <row r="12493" customFormat="1" s="29"/>
    <row r="12494" customFormat="1" s="29"/>
    <row r="12495" customFormat="1" s="29"/>
    <row r="12496" customFormat="1" s="29"/>
    <row r="12497" customFormat="1" s="29"/>
    <row r="12498" customFormat="1" s="29"/>
    <row r="12499" customFormat="1" s="29"/>
    <row r="12500" customFormat="1" s="29"/>
    <row r="12501" customFormat="1" s="29"/>
    <row r="12502" customFormat="1" s="29"/>
    <row r="12503" customFormat="1" s="29"/>
    <row r="12504" customFormat="1" s="29"/>
    <row r="12505" customFormat="1" s="29"/>
    <row r="12506" customFormat="1" s="29"/>
    <row r="12507" customFormat="1" s="29"/>
    <row r="12508" customFormat="1" s="29"/>
    <row r="12509" customFormat="1" s="29"/>
    <row r="12510" customFormat="1" s="29"/>
    <row r="12511" customFormat="1" s="29"/>
    <row r="12512" customFormat="1" s="29"/>
    <row r="12513" customFormat="1" s="29"/>
    <row r="12514" customFormat="1" s="29"/>
    <row r="12515" customFormat="1" s="29"/>
    <row r="12516" customFormat="1" s="29"/>
    <row r="12517" customFormat="1" s="29"/>
    <row r="12518" customFormat="1" s="29"/>
    <row r="12519" customFormat="1" s="29"/>
    <row r="12520" customFormat="1" s="29"/>
    <row r="12521" customFormat="1" s="29"/>
    <row r="12522" customFormat="1" s="29"/>
    <row r="12523" customFormat="1" s="29"/>
    <row r="12524" customFormat="1" s="29"/>
    <row r="12525" customFormat="1" s="29"/>
    <row r="12526" customFormat="1" s="29"/>
    <row r="12527" customFormat="1" s="29"/>
    <row r="12528" customFormat="1" s="29"/>
    <row r="12529" customFormat="1" s="29"/>
    <row r="12530" customFormat="1" s="29"/>
    <row r="12531" customFormat="1" s="29"/>
    <row r="12532" customFormat="1" s="29"/>
    <row r="12533" customFormat="1" s="29"/>
    <row r="12534" customFormat="1" s="29"/>
    <row r="12535" customFormat="1" s="29"/>
    <row r="12536" customFormat="1" s="29"/>
    <row r="12537" customFormat="1" s="29"/>
    <row r="12538" customFormat="1" s="29"/>
    <row r="12539" customFormat="1" s="29"/>
    <row r="12540" customFormat="1" s="29"/>
    <row r="12541" customFormat="1" s="29"/>
    <row r="12542" customFormat="1" s="29"/>
    <row r="12543" customFormat="1" s="29"/>
    <row r="12544" customFormat="1" s="29"/>
    <row r="12545" customFormat="1" s="29"/>
    <row r="12546" customFormat="1" s="29"/>
    <row r="12547" customFormat="1" s="29"/>
    <row r="12548" customFormat="1" s="29"/>
    <row r="12549" customFormat="1" s="29"/>
    <row r="12550" customFormat="1" s="29"/>
    <row r="12551" customFormat="1" s="29"/>
    <row r="12552" customFormat="1" s="29"/>
    <row r="12553" customFormat="1" s="29"/>
    <row r="12554" customFormat="1" s="29"/>
    <row r="12555" customFormat="1" s="29"/>
    <row r="12556" customFormat="1" s="29"/>
    <row r="12557" customFormat="1" s="29"/>
    <row r="12558" customFormat="1" s="29"/>
    <row r="12559" customFormat="1" s="29"/>
    <row r="12560" customFormat="1" s="29"/>
    <row r="12561" customFormat="1" s="29"/>
    <row r="12562" customFormat="1" s="29"/>
    <row r="12563" customFormat="1" s="29"/>
    <row r="12564" customFormat="1" s="29"/>
    <row r="12565" customFormat="1" s="29"/>
    <row r="12566" customFormat="1" s="29"/>
    <row r="12567" customFormat="1" s="29"/>
    <row r="12568" customFormat="1" s="29"/>
    <row r="12569" customFormat="1" s="29"/>
    <row r="12570" customFormat="1" s="29"/>
    <row r="12571" customFormat="1" s="29"/>
    <row r="12572" customFormat="1" s="29"/>
    <row r="12573" customFormat="1" s="29"/>
    <row r="12574" customFormat="1" s="29"/>
    <row r="12575" customFormat="1" s="29"/>
    <row r="12576" customFormat="1" s="29"/>
    <row r="12577" customFormat="1" s="29"/>
    <row r="12578" customFormat="1" s="29"/>
    <row r="12579" customFormat="1" s="29"/>
    <row r="12580" customFormat="1" s="29"/>
    <row r="12581" customFormat="1" s="29"/>
    <row r="12582" customFormat="1" s="29"/>
    <row r="12583" customFormat="1" s="29"/>
    <row r="12584" customFormat="1" s="29"/>
    <row r="12585" customFormat="1" s="29"/>
    <row r="12586" customFormat="1" s="29"/>
    <row r="12587" customFormat="1" s="29"/>
    <row r="12588" customFormat="1" s="29"/>
    <row r="12589" customFormat="1" s="29"/>
    <row r="12590" customFormat="1" s="29"/>
    <row r="12591" customFormat="1" s="29"/>
    <row r="12592" customFormat="1" s="29"/>
    <row r="12593" customFormat="1" s="29"/>
    <row r="12594" customFormat="1" s="29"/>
    <row r="12595" customFormat="1" s="29"/>
    <row r="12596" customFormat="1" s="29"/>
    <row r="12597" customFormat="1" s="29"/>
    <row r="12598" customFormat="1" s="29"/>
    <row r="12599" customFormat="1" s="29"/>
    <row r="12600" customFormat="1" s="29"/>
    <row r="12601" customFormat="1" s="29"/>
    <row r="12602" customFormat="1" s="29"/>
    <row r="12603" customFormat="1" s="29"/>
    <row r="12604" customFormat="1" s="29"/>
    <row r="12605" customFormat="1" s="29"/>
    <row r="12606" customFormat="1" s="29"/>
    <row r="12607" customFormat="1" s="29"/>
    <row r="12608" customFormat="1" s="29"/>
    <row r="12609" customFormat="1" s="29"/>
    <row r="12610" customFormat="1" s="29"/>
    <row r="12611" customFormat="1" s="29"/>
    <row r="12612" customFormat="1" s="29"/>
    <row r="12613" customFormat="1" s="29"/>
    <row r="12614" customFormat="1" s="29"/>
    <row r="12615" customFormat="1" s="29"/>
    <row r="12616" customFormat="1" s="29"/>
    <row r="12617" customFormat="1" s="29"/>
    <row r="12618" customFormat="1" s="29"/>
    <row r="12619" customFormat="1" s="29"/>
    <row r="12620" customFormat="1" s="29"/>
    <row r="12621" customFormat="1" s="29"/>
    <row r="12622" customFormat="1" s="29"/>
    <row r="12623" customFormat="1" s="29"/>
    <row r="12624" customFormat="1" s="29"/>
    <row r="12625" customFormat="1" s="29"/>
    <row r="12626" customFormat="1" s="29"/>
    <row r="12627" customFormat="1" s="29"/>
    <row r="12628" customFormat="1" s="29"/>
    <row r="12629" customFormat="1" s="29"/>
    <row r="12630" customFormat="1" s="29"/>
    <row r="12631" customFormat="1" s="29"/>
    <row r="12632" customFormat="1" s="29"/>
    <row r="12633" customFormat="1" s="29"/>
    <row r="12634" customFormat="1" s="29"/>
    <row r="12635" customFormat="1" s="29"/>
    <row r="12636" customFormat="1" s="29"/>
    <row r="12637" customFormat="1" s="29"/>
    <row r="12638" customFormat="1" s="29"/>
    <row r="12639" customFormat="1" s="29"/>
    <row r="12640" customFormat="1" s="29"/>
    <row r="12641" customFormat="1" s="29"/>
    <row r="12642" customFormat="1" s="29"/>
    <row r="12643" customFormat="1" s="29"/>
    <row r="12644" customFormat="1" s="29"/>
    <row r="12645" customFormat="1" s="29"/>
    <row r="12646" customFormat="1" s="29"/>
    <row r="12647" customFormat="1" s="29"/>
    <row r="12648" customFormat="1" s="29"/>
    <row r="12649" customFormat="1" s="29"/>
    <row r="12650" customFormat="1" s="29"/>
    <row r="12651" customFormat="1" s="29"/>
    <row r="12652" customFormat="1" s="29"/>
    <row r="12653" customFormat="1" s="29"/>
    <row r="12654" customFormat="1" s="29"/>
    <row r="12655" customFormat="1" s="29"/>
    <row r="12656" customFormat="1" s="29"/>
    <row r="12657" customFormat="1" s="29"/>
    <row r="12658" customFormat="1" s="29"/>
    <row r="12659" customFormat="1" s="29"/>
    <row r="12660" customFormat="1" s="29"/>
    <row r="12661" customFormat="1" s="29"/>
    <row r="12662" customFormat="1" s="29"/>
    <row r="12663" customFormat="1" s="29"/>
    <row r="12664" customFormat="1" s="29"/>
    <row r="12665" customFormat="1" s="29"/>
    <row r="12666" customFormat="1" s="29"/>
    <row r="12667" customFormat="1" s="29"/>
    <row r="12668" customFormat="1" s="29"/>
    <row r="12669" customFormat="1" s="29"/>
    <row r="12670" customFormat="1" s="29"/>
    <row r="12671" customFormat="1" s="29"/>
    <row r="12672" customFormat="1" s="29"/>
    <row r="12673" customFormat="1" s="29"/>
    <row r="12674" customFormat="1" s="29"/>
    <row r="12675" customFormat="1" s="29"/>
    <row r="12676" customFormat="1" s="29"/>
    <row r="12677" customFormat="1" s="29"/>
    <row r="12678" customFormat="1" s="29"/>
    <row r="12679" customFormat="1" s="29"/>
    <row r="12680" customFormat="1" s="29"/>
    <row r="12681" customFormat="1" s="29"/>
    <row r="12682" customFormat="1" s="29"/>
    <row r="12683" customFormat="1" s="29"/>
    <row r="12684" customFormat="1" s="29"/>
    <row r="12685" customFormat="1" s="29"/>
    <row r="12686" customFormat="1" s="29"/>
    <row r="12687" customFormat="1" s="29"/>
    <row r="12688" customFormat="1" s="29"/>
    <row r="12689" customFormat="1" s="29"/>
    <row r="12690" customFormat="1" s="29"/>
    <row r="12691" customFormat="1" s="29"/>
    <row r="12692" customFormat="1" s="29"/>
    <row r="12693" customFormat="1" s="29"/>
    <row r="12694" customFormat="1" s="29"/>
    <row r="12695" customFormat="1" s="29"/>
    <row r="12696" customFormat="1" s="29"/>
    <row r="12697" customFormat="1" s="29"/>
    <row r="12698" customFormat="1" s="29"/>
    <row r="12699" customFormat="1" s="29"/>
    <row r="12700" customFormat="1" s="29"/>
    <row r="12701" customFormat="1" s="29"/>
    <row r="12702" customFormat="1" s="29"/>
    <row r="12703" customFormat="1" s="29"/>
    <row r="12704" customFormat="1" s="29"/>
    <row r="12705" customFormat="1" s="29"/>
    <row r="12706" customFormat="1" s="29"/>
    <row r="12707" customFormat="1" s="29"/>
    <row r="12708" customFormat="1" s="29"/>
    <row r="12709" customFormat="1" s="29"/>
    <row r="12710" customFormat="1" s="29"/>
    <row r="12711" customFormat="1" s="29"/>
    <row r="12712" customFormat="1" s="29"/>
    <row r="12713" customFormat="1" s="29"/>
    <row r="12714" customFormat="1" s="29"/>
    <row r="12715" customFormat="1" s="29"/>
    <row r="12716" customFormat="1" s="29"/>
    <row r="12717" customFormat="1" s="29"/>
    <row r="12718" customFormat="1" s="29"/>
    <row r="12719" customFormat="1" s="29"/>
    <row r="12720" customFormat="1" s="29"/>
    <row r="12721" customFormat="1" s="29"/>
    <row r="12722" customFormat="1" s="29"/>
    <row r="12723" customFormat="1" s="29"/>
    <row r="12724" customFormat="1" s="29"/>
    <row r="12725" customFormat="1" s="29"/>
    <row r="12726" customFormat="1" s="29"/>
    <row r="12727" customFormat="1" s="29"/>
    <row r="12728" customFormat="1" s="29"/>
    <row r="12729" customFormat="1" s="29"/>
    <row r="12730" customFormat="1" s="29"/>
    <row r="12731" customFormat="1" s="29"/>
    <row r="12732" customFormat="1" s="29"/>
    <row r="12733" customFormat="1" s="29"/>
    <row r="12734" customFormat="1" s="29"/>
    <row r="12735" customFormat="1" s="29"/>
    <row r="12736" customFormat="1" s="29"/>
    <row r="12737" customFormat="1" s="29"/>
    <row r="12738" customFormat="1" s="29"/>
    <row r="12739" customFormat="1" s="29"/>
    <row r="12740" customFormat="1" s="29"/>
    <row r="12741" customFormat="1" s="29"/>
    <row r="12742" customFormat="1" s="29"/>
    <row r="12743" customFormat="1" s="29"/>
    <row r="12744" customFormat="1" s="29"/>
    <row r="12745" customFormat="1" s="29"/>
    <row r="12746" customFormat="1" s="29"/>
    <row r="12747" customFormat="1" s="29"/>
    <row r="12748" customFormat="1" s="29"/>
    <row r="12749" customFormat="1" s="29"/>
    <row r="12750" customFormat="1" s="29"/>
    <row r="12751" customFormat="1" s="29"/>
    <row r="12752" customFormat="1" s="29"/>
    <row r="12753" customFormat="1" s="29"/>
    <row r="12754" customFormat="1" s="29"/>
    <row r="12755" customFormat="1" s="29"/>
    <row r="12756" customFormat="1" s="29"/>
    <row r="12757" customFormat="1" s="29"/>
    <row r="12758" customFormat="1" s="29"/>
    <row r="12759" customFormat="1" s="29"/>
    <row r="12760" customFormat="1" s="29"/>
    <row r="12761" customFormat="1" s="29"/>
    <row r="12762" customFormat="1" s="29"/>
    <row r="12763" customFormat="1" s="29"/>
    <row r="12764" customFormat="1" s="29"/>
    <row r="12765" customFormat="1" s="29"/>
    <row r="12766" customFormat="1" s="29"/>
    <row r="12767" customFormat="1" s="29"/>
    <row r="12768" customFormat="1" s="29"/>
    <row r="12769" customFormat="1" s="29"/>
    <row r="12770" customFormat="1" s="29"/>
    <row r="12771" customFormat="1" s="29"/>
    <row r="12772" customFormat="1" s="29"/>
    <row r="12773" customFormat="1" s="29"/>
    <row r="12774" customFormat="1" s="29"/>
    <row r="12775" customFormat="1" s="29"/>
    <row r="12776" customFormat="1" s="29"/>
    <row r="12777" customFormat="1" s="29"/>
    <row r="12778" customFormat="1" s="29"/>
    <row r="12779" customFormat="1" s="29"/>
    <row r="12780" customFormat="1" s="29"/>
    <row r="12781" customFormat="1" s="29"/>
    <row r="12782" customFormat="1" s="29"/>
    <row r="12783" customFormat="1" s="29"/>
    <row r="12784" customFormat="1" s="29"/>
    <row r="12785" customFormat="1" s="29"/>
    <row r="12786" customFormat="1" s="29"/>
    <row r="12787" customFormat="1" s="29"/>
    <row r="12788" customFormat="1" s="29"/>
    <row r="12789" customFormat="1" s="29"/>
    <row r="12790" customFormat="1" s="29"/>
    <row r="12791" customFormat="1" s="29"/>
    <row r="12792" customFormat="1" s="29"/>
    <row r="12793" customFormat="1" s="29"/>
    <row r="12794" customFormat="1" s="29"/>
    <row r="12795" customFormat="1" s="29"/>
    <row r="12796" customFormat="1" s="29"/>
    <row r="12797" customFormat="1" s="29"/>
    <row r="12798" customFormat="1" s="29"/>
    <row r="12799" customFormat="1" s="29"/>
    <row r="12800" customFormat="1" s="29"/>
    <row r="12801" customFormat="1" s="29"/>
    <row r="12802" customFormat="1" s="29"/>
    <row r="12803" customFormat="1" s="29"/>
    <row r="12804" customFormat="1" s="29"/>
    <row r="12805" customFormat="1" s="29"/>
    <row r="12806" customFormat="1" s="29"/>
    <row r="12807" customFormat="1" s="29"/>
    <row r="12808" customFormat="1" s="29"/>
    <row r="12809" customFormat="1" s="29"/>
    <row r="12810" customFormat="1" s="29"/>
    <row r="12811" customFormat="1" s="29"/>
    <row r="12812" customFormat="1" s="29"/>
    <row r="12813" customFormat="1" s="29"/>
    <row r="12814" customFormat="1" s="29"/>
    <row r="12815" customFormat="1" s="29"/>
    <row r="12816" customFormat="1" s="29"/>
    <row r="12817" customFormat="1" s="29"/>
    <row r="12818" customFormat="1" s="29"/>
    <row r="12819" customFormat="1" s="29"/>
    <row r="12820" customFormat="1" s="29"/>
    <row r="12821" customFormat="1" s="29"/>
    <row r="12822" customFormat="1" s="29"/>
    <row r="12823" customFormat="1" s="29"/>
    <row r="12824" customFormat="1" s="29"/>
    <row r="12825" customFormat="1" s="29"/>
    <row r="12826" customFormat="1" s="29"/>
    <row r="12827" customFormat="1" s="29"/>
    <row r="12828" customFormat="1" s="29"/>
    <row r="12829" customFormat="1" s="29"/>
    <row r="12830" customFormat="1" s="29"/>
    <row r="12831" customFormat="1" s="29"/>
    <row r="12832" customFormat="1" s="29"/>
    <row r="12833" customFormat="1" s="29"/>
    <row r="12834" customFormat="1" s="29"/>
    <row r="12835" customFormat="1" s="29"/>
    <row r="12836" customFormat="1" s="29"/>
    <row r="12837" customFormat="1" s="29"/>
    <row r="12838" customFormat="1" s="29"/>
    <row r="12839" customFormat="1" s="29"/>
    <row r="12840" customFormat="1" s="29"/>
    <row r="12841" customFormat="1" s="29"/>
    <row r="12842" customFormat="1" s="29"/>
    <row r="12843" customFormat="1" s="29"/>
    <row r="12844" customFormat="1" s="29"/>
    <row r="12845" customFormat="1" s="29"/>
    <row r="12846" customFormat="1" s="29"/>
    <row r="12847" customFormat="1" s="29"/>
    <row r="12848" customFormat="1" s="29"/>
    <row r="12849" customFormat="1" s="29"/>
    <row r="12850" customFormat="1" s="29"/>
    <row r="12851" customFormat="1" s="29"/>
    <row r="12852" customFormat="1" s="29"/>
    <row r="12853" customFormat="1" s="29"/>
    <row r="12854" customFormat="1" s="29"/>
    <row r="12855" customFormat="1" s="29"/>
    <row r="12856" customFormat="1" s="29"/>
    <row r="12857" customFormat="1" s="29"/>
    <row r="12858" customFormat="1" s="29"/>
    <row r="12859" customFormat="1" s="29"/>
    <row r="12860" customFormat="1" s="29"/>
    <row r="12861" customFormat="1" s="29"/>
    <row r="12862" customFormat="1" s="29"/>
    <row r="12863" customFormat="1" s="29"/>
    <row r="12864" customFormat="1" s="29"/>
    <row r="12865" customFormat="1" s="29"/>
    <row r="12866" customFormat="1" s="29"/>
    <row r="12867" customFormat="1" s="29"/>
    <row r="12868" customFormat="1" s="29"/>
    <row r="12869" customFormat="1" s="29"/>
    <row r="12870" customFormat="1" s="29"/>
    <row r="12871" customFormat="1" s="29"/>
    <row r="12872" customFormat="1" s="29"/>
    <row r="12873" customFormat="1" s="29"/>
    <row r="12874" customFormat="1" s="29"/>
    <row r="12875" customFormat="1" s="29"/>
    <row r="12876" customFormat="1" s="29"/>
    <row r="12877" customFormat="1" s="29"/>
    <row r="12878" customFormat="1" s="29"/>
    <row r="12879" customFormat="1" s="29"/>
    <row r="12880" customFormat="1" s="29"/>
    <row r="12881" customFormat="1" s="29"/>
    <row r="12882" customFormat="1" s="29"/>
    <row r="12883" customFormat="1" s="29"/>
    <row r="12884" customFormat="1" s="29"/>
    <row r="12885" customFormat="1" s="29"/>
    <row r="12886" customFormat="1" s="29"/>
    <row r="12887" customFormat="1" s="29"/>
    <row r="12888" customFormat="1" s="29"/>
    <row r="12889" customFormat="1" s="29"/>
    <row r="12890" customFormat="1" s="29"/>
    <row r="12891" customFormat="1" s="29"/>
    <row r="12892" customFormat="1" s="29"/>
    <row r="12893" customFormat="1" s="29"/>
    <row r="12894" customFormat="1" s="29"/>
    <row r="12895" customFormat="1" s="29"/>
    <row r="12896" customFormat="1" s="29"/>
    <row r="12897" customFormat="1" s="29"/>
    <row r="12898" customFormat="1" s="29"/>
    <row r="12899" customFormat="1" s="29"/>
    <row r="12900" customFormat="1" s="29"/>
    <row r="12901" customFormat="1" s="29"/>
    <row r="12902" customFormat="1" s="29"/>
    <row r="12903" customFormat="1" s="29"/>
    <row r="12904" customFormat="1" s="29"/>
    <row r="12905" customFormat="1" s="29"/>
    <row r="12906" customFormat="1" s="29"/>
    <row r="12907" customFormat="1" s="29"/>
    <row r="12908" customFormat="1" s="29"/>
    <row r="12909" customFormat="1" s="29"/>
    <row r="12910" customFormat="1" s="29"/>
    <row r="12911" customFormat="1" s="29"/>
    <row r="12912" customFormat="1" s="29"/>
    <row r="12913" customFormat="1" s="29"/>
    <row r="12914" customFormat="1" s="29"/>
    <row r="12915" customFormat="1" s="29"/>
    <row r="12916" customFormat="1" s="29"/>
    <row r="12917" customFormat="1" s="29"/>
    <row r="12918" customFormat="1" s="29"/>
    <row r="12919" customFormat="1" s="29"/>
    <row r="12920" customFormat="1" s="29"/>
    <row r="12921" customFormat="1" s="29"/>
    <row r="12922" customFormat="1" s="29"/>
    <row r="12923" customFormat="1" s="29"/>
    <row r="12924" customFormat="1" s="29"/>
    <row r="12925" customFormat="1" s="29"/>
    <row r="12926" customFormat="1" s="29"/>
    <row r="12927" customFormat="1" s="29"/>
    <row r="12928" customFormat="1" s="29"/>
    <row r="12929" customFormat="1" s="29"/>
    <row r="12930" customFormat="1" s="29"/>
    <row r="12931" customFormat="1" s="29"/>
    <row r="12932" customFormat="1" s="29"/>
    <row r="12933" customFormat="1" s="29"/>
    <row r="12934" customFormat="1" s="29"/>
    <row r="12935" customFormat="1" s="29"/>
    <row r="12936" customFormat="1" s="29"/>
    <row r="12937" customFormat="1" s="29"/>
    <row r="12938" customFormat="1" s="29"/>
    <row r="12939" customFormat="1" s="29"/>
    <row r="12940" customFormat="1" s="29"/>
    <row r="12941" customFormat="1" s="29"/>
    <row r="12942" customFormat="1" s="29"/>
    <row r="12943" customFormat="1" s="29"/>
    <row r="12944" customFormat="1" s="29"/>
    <row r="12945" customFormat="1" s="29"/>
    <row r="12946" customFormat="1" s="29"/>
    <row r="12947" customFormat="1" s="29"/>
    <row r="12948" customFormat="1" s="29"/>
    <row r="12949" customFormat="1" s="29"/>
    <row r="12950" customFormat="1" s="29"/>
    <row r="12951" customFormat="1" s="29"/>
    <row r="12952" customFormat="1" s="29"/>
    <row r="12953" customFormat="1" s="29"/>
    <row r="12954" customFormat="1" s="29"/>
    <row r="12955" customFormat="1" s="29"/>
    <row r="12956" customFormat="1" s="29"/>
    <row r="12957" customFormat="1" s="29"/>
    <row r="12958" customFormat="1" s="29"/>
    <row r="12959" customFormat="1" s="29"/>
    <row r="12960" customFormat="1" s="29"/>
    <row r="12961" customFormat="1" s="29"/>
    <row r="12962" customFormat="1" s="29"/>
    <row r="12963" customFormat="1" s="29"/>
    <row r="12964" customFormat="1" s="29"/>
    <row r="12965" customFormat="1" s="29"/>
    <row r="12966" customFormat="1" s="29"/>
    <row r="12967" customFormat="1" s="29"/>
    <row r="12968" customFormat="1" s="29"/>
    <row r="12969" customFormat="1" s="29"/>
    <row r="12970" customFormat="1" s="29"/>
    <row r="12971" customFormat="1" s="29"/>
    <row r="12972" customFormat="1" s="29"/>
    <row r="12973" customFormat="1" s="29"/>
    <row r="12974" customFormat="1" s="29"/>
    <row r="12975" customFormat="1" s="29"/>
    <row r="12976" customFormat="1" s="29"/>
    <row r="12977" customFormat="1" s="29"/>
    <row r="12978" customFormat="1" s="29"/>
    <row r="12979" customFormat="1" s="29"/>
    <row r="12980" customFormat="1" s="29"/>
    <row r="12981" customFormat="1" s="29"/>
    <row r="12982" customFormat="1" s="29"/>
    <row r="12983" customFormat="1" s="29"/>
    <row r="12984" customFormat="1" s="29"/>
    <row r="12985" customFormat="1" s="29"/>
    <row r="12986" customFormat="1" s="29"/>
    <row r="12987" customFormat="1" s="29"/>
    <row r="12988" customFormat="1" s="29"/>
    <row r="12989" customFormat="1" s="29"/>
    <row r="12990" customFormat="1" s="29"/>
    <row r="12991" customFormat="1" s="29"/>
    <row r="12992" customFormat="1" s="29"/>
    <row r="12993" customFormat="1" s="29"/>
    <row r="12994" customFormat="1" s="29"/>
    <row r="12995" customFormat="1" s="29"/>
    <row r="12996" customFormat="1" s="29"/>
    <row r="12997" customFormat="1" s="29"/>
    <row r="12998" customFormat="1" s="29"/>
    <row r="12999" customFormat="1" s="29"/>
    <row r="13000" customFormat="1" s="29"/>
    <row r="13001" customFormat="1" s="29"/>
    <row r="13002" customFormat="1" s="29"/>
    <row r="13003" customFormat="1" s="29"/>
    <row r="13004" customFormat="1" s="29"/>
    <row r="13005" customFormat="1" s="29"/>
    <row r="13006" customFormat="1" s="29"/>
    <row r="13007" customFormat="1" s="29"/>
    <row r="13008" customFormat="1" s="29"/>
    <row r="13009" customFormat="1" s="29"/>
    <row r="13010" customFormat="1" s="29"/>
    <row r="13011" customFormat="1" s="29"/>
    <row r="13012" customFormat="1" s="29"/>
    <row r="13013" customFormat="1" s="29"/>
    <row r="13014" customFormat="1" s="29"/>
    <row r="13015" customFormat="1" s="29"/>
    <row r="13016" customFormat="1" s="29"/>
    <row r="13017" customFormat="1" s="29"/>
    <row r="13018" customFormat="1" s="29"/>
    <row r="13019" customFormat="1" s="29"/>
    <row r="13020" customFormat="1" s="29"/>
    <row r="13021" customFormat="1" s="29"/>
    <row r="13022" customFormat="1" s="29"/>
    <row r="13023" customFormat="1" s="29"/>
    <row r="13024" customFormat="1" s="29"/>
    <row r="13025" customFormat="1" s="29"/>
    <row r="13026" customFormat="1" s="29"/>
    <row r="13027" customFormat="1" s="29"/>
    <row r="13028" customFormat="1" s="29"/>
    <row r="13029" customFormat="1" s="29"/>
    <row r="13030" customFormat="1" s="29"/>
    <row r="13031" customFormat="1" s="29"/>
    <row r="13032" customFormat="1" s="29"/>
    <row r="13033" customFormat="1" s="29"/>
    <row r="13034" customFormat="1" s="29"/>
    <row r="13035" customFormat="1" s="29"/>
    <row r="13036" customFormat="1" s="29"/>
    <row r="13037" customFormat="1" s="29"/>
    <row r="13038" customFormat="1" s="29"/>
    <row r="13039" customFormat="1" s="29"/>
    <row r="13040" customFormat="1" s="29"/>
    <row r="13041" customFormat="1" s="29"/>
    <row r="13042" customFormat="1" s="29"/>
    <row r="13043" customFormat="1" s="29"/>
    <row r="13044" customFormat="1" s="29"/>
    <row r="13045" customFormat="1" s="29"/>
    <row r="13046" customFormat="1" s="29"/>
    <row r="13047" customFormat="1" s="29"/>
    <row r="13048" customFormat="1" s="29"/>
    <row r="13049" customFormat="1" s="29"/>
    <row r="13050" customFormat="1" s="29"/>
    <row r="13051" customFormat="1" s="29"/>
    <row r="13052" customFormat="1" s="29"/>
    <row r="13053" customFormat="1" s="29"/>
    <row r="13054" customFormat="1" s="29"/>
    <row r="13055" customFormat="1" s="29"/>
    <row r="13056" customFormat="1" s="29"/>
    <row r="13057" customFormat="1" s="29"/>
    <row r="13058" customFormat="1" s="29"/>
    <row r="13059" customFormat="1" s="29"/>
    <row r="13060" customFormat="1" s="29"/>
    <row r="13061" customFormat="1" s="29"/>
    <row r="13062" customFormat="1" s="29"/>
    <row r="13063" customFormat="1" s="29"/>
    <row r="13064" customFormat="1" s="29"/>
    <row r="13065" customFormat="1" s="29"/>
    <row r="13066" customFormat="1" s="29"/>
    <row r="13067" customFormat="1" s="29"/>
    <row r="13068" customFormat="1" s="29"/>
    <row r="13069" customFormat="1" s="29"/>
    <row r="13070" customFormat="1" s="29"/>
    <row r="13071" customFormat="1" s="29"/>
    <row r="13072" customFormat="1" s="29"/>
    <row r="13073" customFormat="1" s="29"/>
    <row r="13074" customFormat="1" s="29"/>
    <row r="13075" customFormat="1" s="29"/>
    <row r="13076" customFormat="1" s="29"/>
    <row r="13077" customFormat="1" s="29"/>
    <row r="13078" customFormat="1" s="29"/>
    <row r="13079" customFormat="1" s="29"/>
    <row r="13080" customFormat="1" s="29"/>
    <row r="13081" customFormat="1" s="29"/>
    <row r="13082" customFormat="1" s="29"/>
    <row r="13083" customFormat="1" s="29"/>
    <row r="13084" customFormat="1" s="29"/>
    <row r="13085" customFormat="1" s="29"/>
    <row r="13086" customFormat="1" s="29"/>
    <row r="13087" customFormat="1" s="29"/>
    <row r="13088" customFormat="1" s="29"/>
    <row r="13089" customFormat="1" s="29"/>
    <row r="13090" customFormat="1" s="29"/>
    <row r="13091" customFormat="1" s="29"/>
    <row r="13092" customFormat="1" s="29"/>
    <row r="13093" customFormat="1" s="29"/>
    <row r="13094" customFormat="1" s="29"/>
    <row r="13095" customFormat="1" s="29"/>
    <row r="13096" customFormat="1" s="29"/>
    <row r="13097" customFormat="1" s="29"/>
    <row r="13098" customFormat="1" s="29"/>
    <row r="13099" customFormat="1" s="29"/>
    <row r="13100" customFormat="1" s="29"/>
    <row r="13101" customFormat="1" s="29"/>
    <row r="13102" customFormat="1" s="29"/>
    <row r="13103" customFormat="1" s="29"/>
    <row r="13104" customFormat="1" s="29"/>
    <row r="13105" customFormat="1" s="29"/>
    <row r="13106" customFormat="1" s="29"/>
    <row r="13107" customFormat="1" s="29"/>
    <row r="13108" customFormat="1" s="29"/>
    <row r="13109" customFormat="1" s="29"/>
    <row r="13110" customFormat="1" s="29"/>
    <row r="13111" customFormat="1" s="29"/>
    <row r="13112" customFormat="1" s="29"/>
    <row r="13113" customFormat="1" s="29"/>
    <row r="13114" customFormat="1" s="29"/>
    <row r="13115" customFormat="1" s="29"/>
    <row r="13116" customFormat="1" s="29"/>
    <row r="13117" customFormat="1" s="29"/>
    <row r="13118" customFormat="1" s="29"/>
    <row r="13119" customFormat="1" s="29"/>
    <row r="13120" customFormat="1" s="29"/>
    <row r="13121" customFormat="1" s="29"/>
    <row r="13122" customFormat="1" s="29"/>
    <row r="13123" customFormat="1" s="29"/>
    <row r="13124" customFormat="1" s="29"/>
    <row r="13125" customFormat="1" s="29"/>
    <row r="13126" customFormat="1" s="29"/>
    <row r="13127" customFormat="1" s="29"/>
    <row r="13128" customFormat="1" s="29"/>
    <row r="13129" customFormat="1" s="29"/>
    <row r="13130" customFormat="1" s="29"/>
    <row r="13131" customFormat="1" s="29"/>
    <row r="13132" customFormat="1" s="29"/>
    <row r="13133" customFormat="1" s="29"/>
    <row r="13134" customFormat="1" s="29"/>
    <row r="13135" customFormat="1" s="29"/>
    <row r="13136" customFormat="1" s="29"/>
    <row r="13137" customFormat="1" s="29"/>
    <row r="13138" customFormat="1" s="29"/>
    <row r="13139" customFormat="1" s="29"/>
    <row r="13140" customFormat="1" s="29"/>
    <row r="13141" customFormat="1" s="29"/>
    <row r="13142" customFormat="1" s="29"/>
    <row r="13143" customFormat="1" s="29"/>
    <row r="13144" customFormat="1" s="29"/>
    <row r="13145" customFormat="1" s="29"/>
    <row r="13146" customFormat="1" s="29"/>
    <row r="13147" customFormat="1" s="29"/>
    <row r="13148" customFormat="1" s="29"/>
    <row r="13149" customFormat="1" s="29"/>
    <row r="13150" customFormat="1" s="29"/>
    <row r="13151" customFormat="1" s="29"/>
    <row r="13152" customFormat="1" s="29"/>
    <row r="13153" customFormat="1" s="29"/>
    <row r="13154" customFormat="1" s="29"/>
    <row r="13155" customFormat="1" s="29"/>
    <row r="13156" customFormat="1" s="29"/>
    <row r="13157" customFormat="1" s="29"/>
    <row r="13158" customFormat="1" s="29"/>
    <row r="13159" customFormat="1" s="29"/>
    <row r="13160" customFormat="1" s="29"/>
    <row r="13161" customFormat="1" s="29"/>
    <row r="13162" customFormat="1" s="29"/>
    <row r="13163" customFormat="1" s="29"/>
    <row r="13164" customFormat="1" s="29"/>
    <row r="13165" customFormat="1" s="29"/>
    <row r="13166" customFormat="1" s="29"/>
    <row r="13167" customFormat="1" s="29"/>
    <row r="13168" customFormat="1" s="29"/>
    <row r="13169" customFormat="1" s="29"/>
    <row r="13170" customFormat="1" s="29"/>
    <row r="13171" customFormat="1" s="29"/>
    <row r="13172" customFormat="1" s="29"/>
    <row r="13173" customFormat="1" s="29"/>
    <row r="13174" customFormat="1" s="29"/>
    <row r="13175" customFormat="1" s="29"/>
    <row r="13176" customFormat="1" s="29"/>
    <row r="13177" customFormat="1" s="29"/>
    <row r="13178" customFormat="1" s="29"/>
    <row r="13179" customFormat="1" s="29"/>
    <row r="13180" customFormat="1" s="29"/>
    <row r="13181" customFormat="1" s="29"/>
    <row r="13182" customFormat="1" s="29"/>
    <row r="13183" customFormat="1" s="29"/>
    <row r="13184" customFormat="1" s="29"/>
    <row r="13185" customFormat="1" s="29"/>
    <row r="13186" customFormat="1" s="29"/>
    <row r="13187" customFormat="1" s="29"/>
    <row r="13188" customFormat="1" s="29"/>
    <row r="13189" customFormat="1" s="29"/>
    <row r="13190" customFormat="1" s="29"/>
    <row r="13191" customFormat="1" s="29"/>
    <row r="13192" customFormat="1" s="29"/>
    <row r="13193" customFormat="1" s="29"/>
    <row r="13194" customFormat="1" s="29"/>
    <row r="13195" customFormat="1" s="29"/>
    <row r="13196" customFormat="1" s="29"/>
    <row r="13197" customFormat="1" s="29"/>
    <row r="13198" customFormat="1" s="29"/>
    <row r="13199" customFormat="1" s="29"/>
    <row r="13200" customFormat="1" s="29"/>
    <row r="13201" customFormat="1" s="29"/>
    <row r="13202" customFormat="1" s="29"/>
    <row r="13203" customFormat="1" s="29"/>
    <row r="13204" customFormat="1" s="29"/>
    <row r="13205" customFormat="1" s="29"/>
    <row r="13206" customFormat="1" s="29"/>
    <row r="13207" customFormat="1" s="29"/>
    <row r="13208" customFormat="1" s="29"/>
    <row r="13209" customFormat="1" s="29"/>
    <row r="13210" customFormat="1" s="29"/>
    <row r="13211" customFormat="1" s="29"/>
    <row r="13212" customFormat="1" s="29"/>
    <row r="13213" customFormat="1" s="29"/>
    <row r="13214" customFormat="1" s="29"/>
    <row r="13215" customFormat="1" s="29"/>
    <row r="13216" customFormat="1" s="29"/>
    <row r="13217" customFormat="1" s="29"/>
    <row r="13218" customFormat="1" s="29"/>
    <row r="13219" customFormat="1" s="29"/>
    <row r="13220" customFormat="1" s="29"/>
    <row r="13221" customFormat="1" s="29"/>
    <row r="13222" customFormat="1" s="29"/>
    <row r="13223" customFormat="1" s="29"/>
    <row r="13224" customFormat="1" s="29"/>
    <row r="13225" customFormat="1" s="29"/>
    <row r="13226" customFormat="1" s="29"/>
    <row r="13227" customFormat="1" s="29"/>
    <row r="13228" customFormat="1" s="29"/>
    <row r="13229" customFormat="1" s="29"/>
    <row r="13230" customFormat="1" s="29"/>
    <row r="13231" customFormat="1" s="29"/>
    <row r="13232" customFormat="1" s="29"/>
    <row r="13233" customFormat="1" s="29"/>
    <row r="13234" customFormat="1" s="29"/>
    <row r="13235" customFormat="1" s="29"/>
    <row r="13236" customFormat="1" s="29"/>
    <row r="13237" customFormat="1" s="29"/>
    <row r="13238" customFormat="1" s="29"/>
    <row r="13239" customFormat="1" s="29"/>
    <row r="13240" customFormat="1" s="29"/>
    <row r="13241" customFormat="1" s="29"/>
    <row r="13242" customFormat="1" s="29"/>
    <row r="13243" customFormat="1" s="29"/>
    <row r="13244" customFormat="1" s="29"/>
    <row r="13245" customFormat="1" s="29"/>
    <row r="13246" customFormat="1" s="29"/>
    <row r="13247" customFormat="1" s="29"/>
    <row r="13248" customFormat="1" s="29"/>
    <row r="13249" customFormat="1" s="29"/>
    <row r="13250" customFormat="1" s="29"/>
    <row r="13251" customFormat="1" s="29"/>
    <row r="13252" customFormat="1" s="29"/>
    <row r="13253" customFormat="1" s="29"/>
    <row r="13254" customFormat="1" s="29"/>
    <row r="13255" customFormat="1" s="29"/>
    <row r="13256" customFormat="1" s="29"/>
    <row r="13257" customFormat="1" s="29"/>
    <row r="13258" customFormat="1" s="29"/>
    <row r="13259" customFormat="1" s="29"/>
    <row r="13260" customFormat="1" s="29"/>
    <row r="13261" customFormat="1" s="29"/>
    <row r="13262" customFormat="1" s="29"/>
    <row r="13263" customFormat="1" s="29"/>
    <row r="13264" customFormat="1" s="29"/>
    <row r="13265" customFormat="1" s="29"/>
    <row r="13266" customFormat="1" s="29"/>
    <row r="13267" customFormat="1" s="29"/>
    <row r="13268" customFormat="1" s="29"/>
    <row r="13269" customFormat="1" s="29"/>
    <row r="13270" customFormat="1" s="29"/>
    <row r="13271" customFormat="1" s="29"/>
    <row r="13272" customFormat="1" s="29"/>
    <row r="13273" customFormat="1" s="29"/>
    <row r="13274" customFormat="1" s="29"/>
    <row r="13275" customFormat="1" s="29"/>
    <row r="13276" customFormat="1" s="29"/>
    <row r="13277" customFormat="1" s="29"/>
    <row r="13278" customFormat="1" s="29"/>
    <row r="13279" customFormat="1" s="29"/>
    <row r="13280" customFormat="1" s="29"/>
    <row r="13281" customFormat="1" s="29"/>
    <row r="13282" customFormat="1" s="29"/>
    <row r="13283" customFormat="1" s="29"/>
    <row r="13284" customFormat="1" s="29"/>
    <row r="13285" customFormat="1" s="29"/>
    <row r="13286" customFormat="1" s="29"/>
    <row r="13287" customFormat="1" s="29"/>
    <row r="13288" customFormat="1" s="29"/>
    <row r="13289" customFormat="1" s="29"/>
    <row r="13290" customFormat="1" s="29"/>
    <row r="13291" customFormat="1" s="29"/>
    <row r="13292" customFormat="1" s="29"/>
    <row r="13293" customFormat="1" s="29"/>
    <row r="13294" customFormat="1" s="29"/>
    <row r="13295" customFormat="1" s="29"/>
    <row r="13296" customFormat="1" s="29"/>
    <row r="13297" customFormat="1" s="29"/>
    <row r="13298" customFormat="1" s="29"/>
    <row r="13299" customFormat="1" s="29"/>
    <row r="13300" customFormat="1" s="29"/>
    <row r="13301" customFormat="1" s="29"/>
    <row r="13302" customFormat="1" s="29"/>
    <row r="13303" customFormat="1" s="29"/>
    <row r="13304" customFormat="1" s="29"/>
    <row r="13305" customFormat="1" s="29"/>
    <row r="13306" customFormat="1" s="29"/>
    <row r="13307" customFormat="1" s="29"/>
    <row r="13308" customFormat="1" s="29"/>
    <row r="13309" customFormat="1" s="29"/>
    <row r="13310" customFormat="1" s="29"/>
    <row r="13311" customFormat="1" s="29"/>
    <row r="13312" customFormat="1" s="29"/>
    <row r="13313" customFormat="1" s="29"/>
    <row r="13314" customFormat="1" s="29"/>
    <row r="13315" customFormat="1" s="29"/>
    <row r="13316" customFormat="1" s="29"/>
    <row r="13317" customFormat="1" s="29"/>
    <row r="13318" customFormat="1" s="29"/>
    <row r="13319" customFormat="1" s="29"/>
    <row r="13320" customFormat="1" s="29"/>
    <row r="13321" customFormat="1" s="29"/>
    <row r="13322" customFormat="1" s="29"/>
    <row r="13323" customFormat="1" s="29"/>
    <row r="13324" customFormat="1" s="29"/>
    <row r="13325" customFormat="1" s="29"/>
    <row r="13326" customFormat="1" s="29"/>
    <row r="13327" customFormat="1" s="29"/>
    <row r="13328" customFormat="1" s="29"/>
    <row r="13329" customFormat="1" s="29"/>
    <row r="13330" customFormat="1" s="29"/>
    <row r="13331" customFormat="1" s="29"/>
    <row r="13332" customFormat="1" s="29"/>
    <row r="13333" customFormat="1" s="29"/>
    <row r="13334" customFormat="1" s="29"/>
    <row r="13335" customFormat="1" s="29"/>
    <row r="13336" customFormat="1" s="29"/>
    <row r="13337" customFormat="1" s="29"/>
    <row r="13338" customFormat="1" s="29"/>
    <row r="13339" customFormat="1" s="29"/>
    <row r="13340" customFormat="1" s="29"/>
    <row r="13341" customFormat="1" s="29"/>
    <row r="13342" customFormat="1" s="29"/>
    <row r="13343" customFormat="1" s="29"/>
    <row r="13344" customFormat="1" s="29"/>
    <row r="13345" customFormat="1" s="29"/>
    <row r="13346" customFormat="1" s="29"/>
    <row r="13347" customFormat="1" s="29"/>
    <row r="13348" customFormat="1" s="29"/>
    <row r="13349" customFormat="1" s="29"/>
    <row r="13350" customFormat="1" s="29"/>
    <row r="13351" customFormat="1" s="29"/>
    <row r="13352" customFormat="1" s="29"/>
    <row r="13353" customFormat="1" s="29"/>
    <row r="13354" customFormat="1" s="29"/>
    <row r="13355" customFormat="1" s="29"/>
    <row r="13356" customFormat="1" s="29"/>
    <row r="13357" customFormat="1" s="29"/>
    <row r="13358" customFormat="1" s="29"/>
    <row r="13359" customFormat="1" s="29"/>
    <row r="13360" customFormat="1" s="29"/>
    <row r="13361" customFormat="1" s="29"/>
    <row r="13362" customFormat="1" s="29"/>
    <row r="13363" customFormat="1" s="29"/>
    <row r="13364" customFormat="1" s="29"/>
    <row r="13365" customFormat="1" s="29"/>
    <row r="13366" customFormat="1" s="29"/>
    <row r="13367" customFormat="1" s="29"/>
    <row r="13368" customFormat="1" s="29"/>
    <row r="13369" customFormat="1" s="29"/>
    <row r="13370" customFormat="1" s="29"/>
    <row r="13371" customFormat="1" s="29"/>
    <row r="13372" customFormat="1" s="29"/>
    <row r="13373" customFormat="1" s="29"/>
    <row r="13374" customFormat="1" s="29"/>
    <row r="13375" customFormat="1" s="29"/>
    <row r="13376" customFormat="1" s="29"/>
    <row r="13377" customFormat="1" s="29"/>
    <row r="13378" customFormat="1" s="29"/>
    <row r="13379" customFormat="1" s="29"/>
    <row r="13380" customFormat="1" s="29"/>
    <row r="13381" customFormat="1" s="29"/>
    <row r="13382" customFormat="1" s="29"/>
    <row r="13383" customFormat="1" s="29"/>
    <row r="13384" customFormat="1" s="29"/>
    <row r="13385" customFormat="1" s="29"/>
    <row r="13386" customFormat="1" s="29"/>
    <row r="13387" customFormat="1" s="29"/>
    <row r="13388" customFormat="1" s="29"/>
    <row r="13389" customFormat="1" s="29"/>
    <row r="13390" customFormat="1" s="29"/>
    <row r="13391" customFormat="1" s="29"/>
    <row r="13392" customFormat="1" s="29"/>
    <row r="13393" customFormat="1" s="29"/>
    <row r="13394" customFormat="1" s="29"/>
    <row r="13395" customFormat="1" s="29"/>
    <row r="13396" customFormat="1" s="29"/>
    <row r="13397" customFormat="1" s="29"/>
    <row r="13398" customFormat="1" s="29"/>
    <row r="13399" customFormat="1" s="29"/>
    <row r="13400" customFormat="1" s="29"/>
    <row r="13401" customFormat="1" s="29"/>
    <row r="13402" customFormat="1" s="29"/>
    <row r="13403" customFormat="1" s="29"/>
    <row r="13404" customFormat="1" s="29"/>
    <row r="13405" customFormat="1" s="29"/>
    <row r="13406" customFormat="1" s="29"/>
    <row r="13407" customFormat="1" s="29"/>
    <row r="13408" customFormat="1" s="29"/>
    <row r="13409" customFormat="1" s="29"/>
    <row r="13410" customFormat="1" s="29"/>
    <row r="13411" customFormat="1" s="29"/>
    <row r="13412" customFormat="1" s="29"/>
    <row r="13413" customFormat="1" s="29"/>
    <row r="13414" customFormat="1" s="29"/>
    <row r="13415" customFormat="1" s="29"/>
    <row r="13416" customFormat="1" s="29"/>
    <row r="13417" customFormat="1" s="29"/>
    <row r="13418" customFormat="1" s="29"/>
    <row r="13419" customFormat="1" s="29"/>
    <row r="13420" customFormat="1" s="29"/>
    <row r="13421" customFormat="1" s="29"/>
    <row r="13422" customFormat="1" s="29"/>
    <row r="13423" customFormat="1" s="29"/>
    <row r="13424" customFormat="1" s="29"/>
    <row r="13425" customFormat="1" s="29"/>
    <row r="13426" customFormat="1" s="29"/>
    <row r="13427" customFormat="1" s="29"/>
    <row r="13428" customFormat="1" s="29"/>
    <row r="13429" customFormat="1" s="29"/>
    <row r="13430" customFormat="1" s="29"/>
    <row r="13431" customFormat="1" s="29"/>
    <row r="13432" customFormat="1" s="29"/>
    <row r="13433" customFormat="1" s="29"/>
    <row r="13434" customFormat="1" s="29"/>
    <row r="13435" customFormat="1" s="29"/>
    <row r="13436" customFormat="1" s="29"/>
    <row r="13437" customFormat="1" s="29"/>
    <row r="13438" customFormat="1" s="29"/>
    <row r="13439" customFormat="1" s="29"/>
    <row r="13440" customFormat="1" s="29"/>
    <row r="13441" customFormat="1" s="29"/>
    <row r="13442" customFormat="1" s="29"/>
    <row r="13443" customFormat="1" s="29"/>
    <row r="13444" customFormat="1" s="29"/>
    <row r="13445" customFormat="1" s="29"/>
    <row r="13446" customFormat="1" s="29"/>
    <row r="13447" customFormat="1" s="29"/>
    <row r="13448" customFormat="1" s="29"/>
    <row r="13449" customFormat="1" s="29"/>
    <row r="13450" customFormat="1" s="29"/>
    <row r="13451" customFormat="1" s="29"/>
    <row r="13452" customFormat="1" s="29"/>
    <row r="13453" customFormat="1" s="29"/>
    <row r="13454" customFormat="1" s="29"/>
    <row r="13455" customFormat="1" s="29"/>
    <row r="13456" customFormat="1" s="29"/>
    <row r="13457" customFormat="1" s="29"/>
    <row r="13458" customFormat="1" s="29"/>
    <row r="13459" customFormat="1" s="29"/>
    <row r="13460" customFormat="1" s="29"/>
    <row r="13461" customFormat="1" s="29"/>
    <row r="13462" customFormat="1" s="29"/>
    <row r="13463" customFormat="1" s="29"/>
    <row r="13464" customFormat="1" s="29"/>
    <row r="13465" customFormat="1" s="29"/>
    <row r="13466" customFormat="1" s="29"/>
    <row r="13467" customFormat="1" s="29"/>
    <row r="13468" customFormat="1" s="29"/>
    <row r="13469" customFormat="1" s="29"/>
    <row r="13470" customFormat="1" s="29"/>
    <row r="13471" customFormat="1" s="29"/>
    <row r="13472" customFormat="1" s="29"/>
    <row r="13473" customFormat="1" s="29"/>
    <row r="13474" customFormat="1" s="29"/>
    <row r="13475" customFormat="1" s="29"/>
    <row r="13476" customFormat="1" s="29"/>
    <row r="13477" customFormat="1" s="29"/>
    <row r="13478" customFormat="1" s="29"/>
    <row r="13479" customFormat="1" s="29"/>
    <row r="13480" customFormat="1" s="29"/>
    <row r="13481" customFormat="1" s="29"/>
    <row r="13482" customFormat="1" s="29"/>
    <row r="13483" customFormat="1" s="29"/>
    <row r="13484" customFormat="1" s="29"/>
    <row r="13485" customFormat="1" s="29"/>
    <row r="13486" customFormat="1" s="29"/>
    <row r="13487" customFormat="1" s="29"/>
    <row r="13488" customFormat="1" s="29"/>
    <row r="13489" customFormat="1" s="29"/>
    <row r="13490" customFormat="1" s="29"/>
    <row r="13491" customFormat="1" s="29"/>
    <row r="13492" customFormat="1" s="29"/>
    <row r="13493" customFormat="1" s="29"/>
    <row r="13494" customFormat="1" s="29"/>
    <row r="13495" customFormat="1" s="29"/>
    <row r="13496" customFormat="1" s="29"/>
    <row r="13497" customFormat="1" s="29"/>
    <row r="13498" customFormat="1" s="29"/>
    <row r="13499" customFormat="1" s="29"/>
    <row r="13500" customFormat="1" s="29"/>
    <row r="13501" customFormat="1" s="29"/>
    <row r="13502" customFormat="1" s="29"/>
    <row r="13503" customFormat="1" s="29"/>
    <row r="13504" customFormat="1" s="29"/>
    <row r="13505" customFormat="1" s="29"/>
    <row r="13506" customFormat="1" s="29"/>
    <row r="13507" customFormat="1" s="29"/>
    <row r="13508" customFormat="1" s="29"/>
    <row r="13509" customFormat="1" s="29"/>
    <row r="13510" customFormat="1" s="29"/>
    <row r="13511" customFormat="1" s="29"/>
    <row r="13512" customFormat="1" s="29"/>
    <row r="13513" customFormat="1" s="29"/>
    <row r="13514" customFormat="1" s="29"/>
    <row r="13515" customFormat="1" s="29"/>
    <row r="13516" customFormat="1" s="29"/>
    <row r="13517" customFormat="1" s="29"/>
    <row r="13518" customFormat="1" s="29"/>
    <row r="13519" customFormat="1" s="29"/>
    <row r="13520" customFormat="1" s="29"/>
    <row r="13521" customFormat="1" s="29"/>
    <row r="13522" customFormat="1" s="29"/>
    <row r="13523" customFormat="1" s="29"/>
    <row r="13524" customFormat="1" s="29"/>
    <row r="13525" customFormat="1" s="29"/>
    <row r="13526" customFormat="1" s="29"/>
    <row r="13527" customFormat="1" s="29"/>
    <row r="13528" customFormat="1" s="29"/>
    <row r="13529" customFormat="1" s="29"/>
    <row r="13530" customFormat="1" s="29"/>
    <row r="13531" customFormat="1" s="29"/>
    <row r="13532" customFormat="1" s="29"/>
    <row r="13533" customFormat="1" s="29"/>
    <row r="13534" customFormat="1" s="29"/>
    <row r="13535" customFormat="1" s="29"/>
    <row r="13536" customFormat="1" s="29"/>
    <row r="13537" customFormat="1" s="29"/>
    <row r="13538" customFormat="1" s="29"/>
    <row r="13539" customFormat="1" s="29"/>
    <row r="13540" customFormat="1" s="29"/>
    <row r="13541" customFormat="1" s="29"/>
    <row r="13542" customFormat="1" s="29"/>
    <row r="13543" customFormat="1" s="29"/>
    <row r="13544" customFormat="1" s="29"/>
    <row r="13545" customFormat="1" s="29"/>
    <row r="13546" customFormat="1" s="29"/>
    <row r="13547" customFormat="1" s="29"/>
    <row r="13548" customFormat="1" s="29"/>
    <row r="13549" customFormat="1" s="29"/>
    <row r="13550" customFormat="1" s="29"/>
    <row r="13551" customFormat="1" s="29"/>
    <row r="13552" customFormat="1" s="29"/>
    <row r="13553" customFormat="1" s="29"/>
    <row r="13554" customFormat="1" s="29"/>
    <row r="13555" customFormat="1" s="29"/>
    <row r="13556" customFormat="1" s="29"/>
    <row r="13557" customFormat="1" s="29"/>
    <row r="13558" customFormat="1" s="29"/>
    <row r="13559" customFormat="1" s="29"/>
    <row r="13560" customFormat="1" s="29"/>
    <row r="13561" customFormat="1" s="29"/>
    <row r="13562" customFormat="1" s="29"/>
    <row r="13563" customFormat="1" s="29"/>
    <row r="13564" customFormat="1" s="29"/>
    <row r="13565" customFormat="1" s="29"/>
    <row r="13566" customFormat="1" s="29"/>
    <row r="13567" customFormat="1" s="29"/>
    <row r="13568" customFormat="1" s="29"/>
    <row r="13569" customFormat="1" s="29"/>
    <row r="13570" customFormat="1" s="29"/>
    <row r="13571" customFormat="1" s="29"/>
    <row r="13572" customFormat="1" s="29"/>
    <row r="13573" customFormat="1" s="29"/>
    <row r="13574" customFormat="1" s="29"/>
    <row r="13575" customFormat="1" s="29"/>
    <row r="13576" customFormat="1" s="29"/>
    <row r="13577" customFormat="1" s="29"/>
    <row r="13578" customFormat="1" s="29"/>
    <row r="13579" customFormat="1" s="29"/>
    <row r="13580" customFormat="1" s="29"/>
    <row r="13581" customFormat="1" s="29"/>
    <row r="13582" customFormat="1" s="29"/>
    <row r="13583" customFormat="1" s="29"/>
    <row r="13584" customFormat="1" s="29"/>
    <row r="13585" customFormat="1" s="29"/>
    <row r="13586" customFormat="1" s="29"/>
    <row r="13587" customFormat="1" s="29"/>
    <row r="13588" customFormat="1" s="29"/>
    <row r="13589" customFormat="1" s="29"/>
    <row r="13590" customFormat="1" s="29"/>
    <row r="13591" customFormat="1" s="29"/>
    <row r="13592" customFormat="1" s="29"/>
    <row r="13593" customFormat="1" s="29"/>
    <row r="13594" customFormat="1" s="29"/>
    <row r="13595" customFormat="1" s="29"/>
    <row r="13596" customFormat="1" s="29"/>
    <row r="13597" customFormat="1" s="29"/>
    <row r="13598" customFormat="1" s="29"/>
    <row r="13599" customFormat="1" s="29"/>
    <row r="13600" customFormat="1" s="29"/>
    <row r="13601" customFormat="1" s="29"/>
    <row r="13602" customFormat="1" s="29"/>
    <row r="13603" customFormat="1" s="29"/>
    <row r="13604" customFormat="1" s="29"/>
    <row r="13605" customFormat="1" s="29"/>
    <row r="13606" customFormat="1" s="29"/>
    <row r="13607" customFormat="1" s="29"/>
    <row r="13608" customFormat="1" s="29"/>
    <row r="13609" customFormat="1" s="29"/>
    <row r="13610" customFormat="1" s="29"/>
    <row r="13611" customFormat="1" s="29"/>
    <row r="13612" customFormat="1" s="29"/>
    <row r="13613" customFormat="1" s="29"/>
    <row r="13614" customFormat="1" s="29"/>
    <row r="13615" customFormat="1" s="29"/>
    <row r="13616" customFormat="1" s="29"/>
    <row r="13617" customFormat="1" s="29"/>
    <row r="13618" customFormat="1" s="29"/>
    <row r="13619" customFormat="1" s="29"/>
    <row r="13620" customFormat="1" s="29"/>
    <row r="13621" customFormat="1" s="29"/>
    <row r="13622" customFormat="1" s="29"/>
    <row r="13623" customFormat="1" s="29"/>
    <row r="13624" customFormat="1" s="29"/>
    <row r="13625" customFormat="1" s="29"/>
    <row r="13626" customFormat="1" s="29"/>
    <row r="13627" customFormat="1" s="29"/>
    <row r="13628" customFormat="1" s="29"/>
    <row r="13629" customFormat="1" s="29"/>
    <row r="13630" customFormat="1" s="29"/>
    <row r="13631" customFormat="1" s="29"/>
    <row r="13632" customFormat="1" s="29"/>
    <row r="13633" customFormat="1" s="29"/>
    <row r="13634" customFormat="1" s="29"/>
    <row r="13635" customFormat="1" s="29"/>
    <row r="13636" customFormat="1" s="29"/>
    <row r="13637" customFormat="1" s="29"/>
    <row r="13638" customFormat="1" s="29"/>
    <row r="13639" customFormat="1" s="29"/>
    <row r="13640" customFormat="1" s="29"/>
    <row r="13641" customFormat="1" s="29"/>
    <row r="13642" customFormat="1" s="29"/>
    <row r="13643" customFormat="1" s="29"/>
    <row r="13644" customFormat="1" s="29"/>
    <row r="13645" customFormat="1" s="29"/>
    <row r="13646" customFormat="1" s="29"/>
    <row r="13647" customFormat="1" s="29"/>
    <row r="13648" customFormat="1" s="29"/>
    <row r="13649" customFormat="1" s="29"/>
    <row r="13650" customFormat="1" s="29"/>
    <row r="13651" customFormat="1" s="29"/>
    <row r="13652" customFormat="1" s="29"/>
    <row r="13653" customFormat="1" s="29"/>
    <row r="13654" customFormat="1" s="29"/>
    <row r="13655" customFormat="1" s="29"/>
    <row r="13656" customFormat="1" s="29"/>
    <row r="13657" customFormat="1" s="29"/>
    <row r="13658" customFormat="1" s="29"/>
    <row r="13659" customFormat="1" s="29"/>
    <row r="13660" customFormat="1" s="29"/>
    <row r="13661" customFormat="1" s="29"/>
    <row r="13662" customFormat="1" s="29"/>
    <row r="13663" customFormat="1" s="29"/>
    <row r="13664" customFormat="1" s="29"/>
    <row r="13665" customFormat="1" s="29"/>
    <row r="13666" customFormat="1" s="29"/>
    <row r="13667" customFormat="1" s="29"/>
    <row r="13668" customFormat="1" s="29"/>
    <row r="13669" customFormat="1" s="29"/>
    <row r="13670" customFormat="1" s="29"/>
    <row r="13671" customFormat="1" s="29"/>
    <row r="13672" customFormat="1" s="29"/>
    <row r="13673" customFormat="1" s="29"/>
    <row r="13674" customFormat="1" s="29"/>
    <row r="13675" customFormat="1" s="29"/>
    <row r="13676" customFormat="1" s="29"/>
    <row r="13677" customFormat="1" s="29"/>
    <row r="13678" customFormat="1" s="29"/>
    <row r="13679" customFormat="1" s="29"/>
    <row r="13680" customFormat="1" s="29"/>
    <row r="13681" customFormat="1" s="29"/>
    <row r="13682" customFormat="1" s="29"/>
    <row r="13683" customFormat="1" s="29"/>
    <row r="13684" customFormat="1" s="29"/>
    <row r="13685" customFormat="1" s="29"/>
    <row r="13686" customFormat="1" s="29"/>
    <row r="13687" customFormat="1" s="29"/>
    <row r="13688" customFormat="1" s="29"/>
    <row r="13689" customFormat="1" s="29"/>
    <row r="13690" customFormat="1" s="29"/>
    <row r="13691" customFormat="1" s="29"/>
    <row r="13692" customFormat="1" s="29"/>
    <row r="13693" customFormat="1" s="29"/>
    <row r="13694" customFormat="1" s="29"/>
    <row r="13695" customFormat="1" s="29"/>
    <row r="13696" customFormat="1" s="29"/>
    <row r="13697" customFormat="1" s="29"/>
    <row r="13698" customFormat="1" s="29"/>
    <row r="13699" customFormat="1" s="29"/>
    <row r="13700" customFormat="1" s="29"/>
    <row r="13701" customFormat="1" s="29"/>
    <row r="13702" customFormat="1" s="29"/>
    <row r="13703" customFormat="1" s="29"/>
    <row r="13704" customFormat="1" s="29"/>
    <row r="13705" customFormat="1" s="29"/>
    <row r="13706" customFormat="1" s="29"/>
    <row r="13707" customFormat="1" s="29"/>
    <row r="13708" customFormat="1" s="29"/>
    <row r="13709" customFormat="1" s="29"/>
    <row r="13710" customFormat="1" s="29"/>
    <row r="13711" customFormat="1" s="29"/>
    <row r="13712" customFormat="1" s="29"/>
    <row r="13713" customFormat="1" s="29"/>
    <row r="13714" customFormat="1" s="29"/>
    <row r="13715" customFormat="1" s="29"/>
    <row r="13716" customFormat="1" s="29"/>
    <row r="13717" customFormat="1" s="29"/>
    <row r="13718" customFormat="1" s="29"/>
    <row r="13719" customFormat="1" s="29"/>
    <row r="13720" customFormat="1" s="29"/>
    <row r="13721" customFormat="1" s="29"/>
    <row r="13722" customFormat="1" s="29"/>
    <row r="13723" customFormat="1" s="29"/>
    <row r="13724" customFormat="1" s="29"/>
    <row r="13725" customFormat="1" s="29"/>
    <row r="13726" customFormat="1" s="29"/>
    <row r="13727" customFormat="1" s="29"/>
    <row r="13728" customFormat="1" s="29"/>
    <row r="13729" customFormat="1" s="29"/>
    <row r="13730" customFormat="1" s="29"/>
    <row r="13731" customFormat="1" s="29"/>
    <row r="13732" customFormat="1" s="29"/>
    <row r="13733" customFormat="1" s="29"/>
    <row r="13734" customFormat="1" s="29"/>
    <row r="13735" customFormat="1" s="29"/>
    <row r="13736" customFormat="1" s="29"/>
    <row r="13737" customFormat="1" s="29"/>
    <row r="13738" customFormat="1" s="29"/>
    <row r="13739" customFormat="1" s="29"/>
    <row r="13740" customFormat="1" s="29"/>
    <row r="13741" customFormat="1" s="29"/>
    <row r="13742" customFormat="1" s="29"/>
    <row r="13743" customFormat="1" s="29"/>
    <row r="13744" customFormat="1" s="29"/>
    <row r="13745" customFormat="1" s="29"/>
    <row r="13746" customFormat="1" s="29"/>
    <row r="13747" customFormat="1" s="29"/>
    <row r="13748" customFormat="1" s="29"/>
    <row r="13749" customFormat="1" s="29"/>
    <row r="13750" customFormat="1" s="29"/>
    <row r="13751" customFormat="1" s="29"/>
    <row r="13752" customFormat="1" s="29"/>
    <row r="13753" customFormat="1" s="29"/>
    <row r="13754" customFormat="1" s="29"/>
    <row r="13755" customFormat="1" s="29"/>
    <row r="13756" customFormat="1" s="29"/>
    <row r="13757" customFormat="1" s="29"/>
    <row r="13758" customFormat="1" s="29"/>
    <row r="13759" customFormat="1" s="29"/>
    <row r="13760" customFormat="1" s="29"/>
    <row r="13761" customFormat="1" s="29"/>
    <row r="13762" customFormat="1" s="29"/>
    <row r="13763" customFormat="1" s="29"/>
    <row r="13764" customFormat="1" s="29"/>
    <row r="13765" customFormat="1" s="29"/>
    <row r="13766" customFormat="1" s="29"/>
    <row r="13767" customFormat="1" s="29"/>
    <row r="13768" customFormat="1" s="29"/>
    <row r="13769" customFormat="1" s="29"/>
    <row r="13770" customFormat="1" s="29"/>
    <row r="13771" customFormat="1" s="29"/>
    <row r="13772" customFormat="1" s="29"/>
    <row r="13773" customFormat="1" s="29"/>
    <row r="13774" customFormat="1" s="29"/>
    <row r="13775" customFormat="1" s="29"/>
    <row r="13776" customFormat="1" s="29"/>
    <row r="13777" customFormat="1" s="29"/>
    <row r="13778" customFormat="1" s="29"/>
    <row r="13779" customFormat="1" s="29"/>
    <row r="13780" customFormat="1" s="29"/>
    <row r="13781" customFormat="1" s="29"/>
    <row r="13782" customFormat="1" s="29"/>
    <row r="13783" customFormat="1" s="29"/>
    <row r="13784" customFormat="1" s="29"/>
    <row r="13785" customFormat="1" s="29"/>
    <row r="13786" customFormat="1" s="29"/>
    <row r="13787" customFormat="1" s="29"/>
    <row r="13788" customFormat="1" s="29"/>
    <row r="13789" customFormat="1" s="29"/>
    <row r="13790" customFormat="1" s="29"/>
    <row r="13791" customFormat="1" s="29"/>
    <row r="13792" customFormat="1" s="29"/>
    <row r="13793" customFormat="1" s="29"/>
    <row r="13794" customFormat="1" s="29"/>
    <row r="13795" customFormat="1" s="29"/>
    <row r="13796" customFormat="1" s="29"/>
    <row r="13797" customFormat="1" s="29"/>
    <row r="13798" customFormat="1" s="29"/>
    <row r="13799" customFormat="1" s="29"/>
    <row r="13800" customFormat="1" s="29"/>
    <row r="13801" customFormat="1" s="29"/>
    <row r="13802" customFormat="1" s="29"/>
    <row r="13803" customFormat="1" s="29"/>
    <row r="13804" customFormat="1" s="29"/>
    <row r="13805" customFormat="1" s="29"/>
    <row r="13806" customFormat="1" s="29"/>
    <row r="13807" customFormat="1" s="29"/>
    <row r="13808" customFormat="1" s="29"/>
    <row r="13809" customFormat="1" s="29"/>
    <row r="13810" customFormat="1" s="29"/>
    <row r="13811" customFormat="1" s="29"/>
    <row r="13812" customFormat="1" s="29"/>
    <row r="13813" customFormat="1" s="29"/>
    <row r="13814" customFormat="1" s="29"/>
    <row r="13815" customFormat="1" s="29"/>
    <row r="13816" customFormat="1" s="29"/>
    <row r="13817" customFormat="1" s="29"/>
    <row r="13818" customFormat="1" s="29"/>
    <row r="13819" customFormat="1" s="29"/>
    <row r="13820" customFormat="1" s="29"/>
    <row r="13821" customFormat="1" s="29"/>
    <row r="13822" customFormat="1" s="29"/>
    <row r="13823" customFormat="1" s="29"/>
    <row r="13824" customFormat="1" s="29"/>
    <row r="13825" customFormat="1" s="29"/>
    <row r="13826" customFormat="1" s="29"/>
    <row r="13827" customFormat="1" s="29"/>
    <row r="13828" customFormat="1" s="29"/>
    <row r="13829" customFormat="1" s="29"/>
    <row r="13830" customFormat="1" s="29"/>
    <row r="13831" customFormat="1" s="29"/>
    <row r="13832" customFormat="1" s="29"/>
    <row r="13833" customFormat="1" s="29"/>
    <row r="13834" customFormat="1" s="29"/>
    <row r="13835" customFormat="1" s="29"/>
    <row r="13836" customFormat="1" s="29"/>
    <row r="13837" customFormat="1" s="29"/>
    <row r="13838" customFormat="1" s="29"/>
    <row r="13839" customFormat="1" s="29"/>
    <row r="13840" customFormat="1" s="29"/>
    <row r="13841" customFormat="1" s="29"/>
    <row r="13842" customFormat="1" s="29"/>
    <row r="13843" customFormat="1" s="29"/>
    <row r="13844" customFormat="1" s="29"/>
    <row r="13845" customFormat="1" s="29"/>
    <row r="13846" customFormat="1" s="29"/>
    <row r="13847" customFormat="1" s="29"/>
    <row r="13848" customFormat="1" s="29"/>
    <row r="13849" customFormat="1" s="29"/>
    <row r="13850" customFormat="1" s="29"/>
    <row r="13851" customFormat="1" s="29"/>
    <row r="13852" customFormat="1" s="29"/>
    <row r="13853" customFormat="1" s="29"/>
    <row r="13854" customFormat="1" s="29"/>
    <row r="13855" customFormat="1" s="29"/>
    <row r="13856" customFormat="1" s="29"/>
    <row r="13857" customFormat="1" s="29"/>
    <row r="13858" customFormat="1" s="29"/>
    <row r="13859" customFormat="1" s="29"/>
    <row r="13860" customFormat="1" s="29"/>
    <row r="13861" customFormat="1" s="29"/>
    <row r="13862" customFormat="1" s="29"/>
    <row r="13863" customFormat="1" s="29"/>
    <row r="13864" customFormat="1" s="29"/>
    <row r="13865" customFormat="1" s="29"/>
    <row r="13866" customFormat="1" s="29"/>
    <row r="13867" customFormat="1" s="29"/>
    <row r="13868" customFormat="1" s="29"/>
    <row r="13869" customFormat="1" s="29"/>
    <row r="13870" customFormat="1" s="29"/>
    <row r="13871" customFormat="1" s="29"/>
    <row r="13872" customFormat="1" s="29"/>
    <row r="13873" customFormat="1" s="29"/>
    <row r="13874" customFormat="1" s="29"/>
    <row r="13875" customFormat="1" s="29"/>
    <row r="13876" customFormat="1" s="29"/>
    <row r="13877" customFormat="1" s="29"/>
    <row r="13878" customFormat="1" s="29"/>
    <row r="13879" customFormat="1" s="29"/>
    <row r="13880" customFormat="1" s="29"/>
    <row r="13881" customFormat="1" s="29"/>
    <row r="13882" customFormat="1" s="29"/>
    <row r="13883" customFormat="1" s="29"/>
    <row r="13884" customFormat="1" s="29"/>
    <row r="13885" customFormat="1" s="29"/>
    <row r="13886" customFormat="1" s="29"/>
    <row r="13887" customFormat="1" s="29"/>
    <row r="13888" customFormat="1" s="29"/>
    <row r="13889" customFormat="1" s="29"/>
    <row r="13890" customFormat="1" s="29"/>
    <row r="13891" customFormat="1" s="29"/>
    <row r="13892" customFormat="1" s="29"/>
    <row r="13893" customFormat="1" s="29"/>
    <row r="13894" customFormat="1" s="29"/>
    <row r="13895" customFormat="1" s="29"/>
    <row r="13896" customFormat="1" s="29"/>
    <row r="13897" customFormat="1" s="29"/>
    <row r="13898" customFormat="1" s="29"/>
    <row r="13899" customFormat="1" s="29"/>
    <row r="13900" customFormat="1" s="29"/>
    <row r="13901" customFormat="1" s="29"/>
    <row r="13902" customFormat="1" s="29"/>
    <row r="13903" customFormat="1" s="29"/>
    <row r="13904" customFormat="1" s="29"/>
    <row r="13905" customFormat="1" s="29"/>
    <row r="13906" customFormat="1" s="29"/>
    <row r="13907" customFormat="1" s="29"/>
    <row r="13908" customFormat="1" s="29"/>
    <row r="13909" customFormat="1" s="29"/>
    <row r="13910" customFormat="1" s="29"/>
    <row r="13911" customFormat="1" s="29"/>
    <row r="13912" customFormat="1" s="29"/>
    <row r="13913" customFormat="1" s="29"/>
    <row r="13914" customFormat="1" s="29"/>
    <row r="13915" customFormat="1" s="29"/>
    <row r="13916" customFormat="1" s="29"/>
    <row r="13917" customFormat="1" s="29"/>
    <row r="13918" customFormat="1" s="29"/>
    <row r="13919" customFormat="1" s="29"/>
    <row r="13920" customFormat="1" s="29"/>
    <row r="13921" customFormat="1" s="29"/>
    <row r="13922" customFormat="1" s="29"/>
    <row r="13923" customFormat="1" s="29"/>
    <row r="13924" customFormat="1" s="29"/>
    <row r="13925" customFormat="1" s="29"/>
    <row r="13926" customFormat="1" s="29"/>
    <row r="13927" customFormat="1" s="29"/>
    <row r="13928" customFormat="1" s="29"/>
    <row r="13929" customFormat="1" s="29"/>
    <row r="13930" customFormat="1" s="29"/>
    <row r="13931" customFormat="1" s="29"/>
    <row r="13932" customFormat="1" s="29"/>
    <row r="13933" customFormat="1" s="29"/>
    <row r="13934" customFormat="1" s="29"/>
    <row r="13935" customFormat="1" s="29"/>
    <row r="13936" customFormat="1" s="29"/>
    <row r="13937" customFormat="1" s="29"/>
    <row r="13938" customFormat="1" s="29"/>
    <row r="13939" customFormat="1" s="29"/>
    <row r="13940" customFormat="1" s="29"/>
    <row r="13941" customFormat="1" s="29"/>
    <row r="13942" customFormat="1" s="29"/>
    <row r="13943" customFormat="1" s="29"/>
    <row r="13944" customFormat="1" s="29"/>
    <row r="13945" customFormat="1" s="29"/>
    <row r="13946" customFormat="1" s="29"/>
    <row r="13947" customFormat="1" s="29"/>
    <row r="13948" customFormat="1" s="29"/>
    <row r="13949" customFormat="1" s="29"/>
    <row r="13950" customFormat="1" s="29"/>
    <row r="13951" customFormat="1" s="29"/>
    <row r="13952" customFormat="1" s="29"/>
    <row r="13953" customFormat="1" s="29"/>
    <row r="13954" customFormat="1" s="29"/>
    <row r="13955" customFormat="1" s="29"/>
    <row r="13956" customFormat="1" s="29"/>
    <row r="13957" customFormat="1" s="29"/>
    <row r="13958" customFormat="1" s="29"/>
    <row r="13959" customFormat="1" s="29"/>
    <row r="13960" customFormat="1" s="29"/>
    <row r="13961" customFormat="1" s="29"/>
    <row r="13962" customFormat="1" s="29"/>
    <row r="13963" customFormat="1" s="29"/>
    <row r="13964" customFormat="1" s="29"/>
    <row r="13965" customFormat="1" s="29"/>
    <row r="13966" customFormat="1" s="29"/>
    <row r="13967" customFormat="1" s="29"/>
    <row r="13968" customFormat="1" s="29"/>
    <row r="13969" customFormat="1" s="29"/>
    <row r="13970" customFormat="1" s="29"/>
    <row r="13971" customFormat="1" s="29"/>
    <row r="13972" customFormat="1" s="29"/>
    <row r="13973" customFormat="1" s="29"/>
    <row r="13974" customFormat="1" s="29"/>
    <row r="13975" customFormat="1" s="29"/>
    <row r="13976" customFormat="1" s="29"/>
    <row r="13977" customFormat="1" s="29"/>
    <row r="13978" customFormat="1" s="29"/>
    <row r="13979" customFormat="1" s="29"/>
    <row r="13980" customFormat="1" s="29"/>
    <row r="13981" customFormat="1" s="29"/>
    <row r="13982" customFormat="1" s="29"/>
    <row r="13983" customFormat="1" s="29"/>
    <row r="13984" customFormat="1" s="29"/>
    <row r="13985" customFormat="1" s="29"/>
    <row r="13986" customFormat="1" s="29"/>
    <row r="13987" customFormat="1" s="29"/>
    <row r="13988" customFormat="1" s="29"/>
    <row r="13989" customFormat="1" s="29"/>
    <row r="13990" customFormat="1" s="29"/>
    <row r="13991" customFormat="1" s="29"/>
    <row r="13992" customFormat="1" s="29"/>
    <row r="13993" customFormat="1" s="29"/>
    <row r="13994" customFormat="1" s="29"/>
    <row r="13995" customFormat="1" s="29"/>
    <row r="13996" customFormat="1" s="29"/>
    <row r="13997" customFormat="1" s="29"/>
    <row r="13998" customFormat="1" s="29"/>
    <row r="13999" customFormat="1" s="29"/>
    <row r="14000" customFormat="1" s="29"/>
    <row r="14001" customFormat="1" s="29"/>
    <row r="14002" customFormat="1" s="29"/>
    <row r="14003" customFormat="1" s="29"/>
    <row r="14004" customFormat="1" s="29"/>
    <row r="14005" customFormat="1" s="29"/>
    <row r="14006" customFormat="1" s="29"/>
    <row r="14007" customFormat="1" s="29"/>
    <row r="14008" customFormat="1" s="29"/>
    <row r="14009" customFormat="1" s="29"/>
    <row r="14010" customFormat="1" s="29"/>
    <row r="14011" customFormat="1" s="29"/>
    <row r="14012" customFormat="1" s="29"/>
    <row r="14013" customFormat="1" s="29"/>
    <row r="14014" customFormat="1" s="29"/>
    <row r="14015" customFormat="1" s="29"/>
    <row r="14016" customFormat="1" s="29"/>
    <row r="14017" customFormat="1" s="29"/>
    <row r="14018" customFormat="1" s="29"/>
    <row r="14019" customFormat="1" s="29"/>
    <row r="14020" customFormat="1" s="29"/>
    <row r="14021" customFormat="1" s="29"/>
    <row r="14022" customFormat="1" s="29"/>
    <row r="14023" customFormat="1" s="29"/>
    <row r="14024" customFormat="1" s="29"/>
    <row r="14025" customFormat="1" s="29"/>
    <row r="14026" customFormat="1" s="29"/>
    <row r="14027" customFormat="1" s="29"/>
    <row r="14028" customFormat="1" s="29"/>
    <row r="14029" customFormat="1" s="29"/>
    <row r="14030" customFormat="1" s="29"/>
    <row r="14031" customFormat="1" s="29"/>
    <row r="14032" customFormat="1" s="29"/>
    <row r="14033" customFormat="1" s="29"/>
    <row r="14034" customFormat="1" s="29"/>
    <row r="14035" customFormat="1" s="29"/>
    <row r="14036" customFormat="1" s="29"/>
    <row r="14037" customFormat="1" s="29"/>
    <row r="14038" customFormat="1" s="29"/>
    <row r="14039" customFormat="1" s="29"/>
    <row r="14040" customFormat="1" s="29"/>
    <row r="14041" customFormat="1" s="29"/>
    <row r="14042" customFormat="1" s="29"/>
    <row r="14043" customFormat="1" s="29"/>
    <row r="14044" customFormat="1" s="29"/>
    <row r="14045" customFormat="1" s="29"/>
    <row r="14046" customFormat="1" s="29"/>
    <row r="14047" customFormat="1" s="29"/>
    <row r="14048" customFormat="1" s="29"/>
    <row r="14049" customFormat="1" s="29"/>
    <row r="14050" customFormat="1" s="29"/>
    <row r="14051" customFormat="1" s="29"/>
    <row r="14052" customFormat="1" s="29"/>
    <row r="14053" customFormat="1" s="29"/>
    <row r="14054" customFormat="1" s="29"/>
    <row r="14055" customFormat="1" s="29"/>
    <row r="14056" customFormat="1" s="29"/>
    <row r="14057" customFormat="1" s="29"/>
    <row r="14058" customFormat="1" s="29"/>
    <row r="14059" customFormat="1" s="29"/>
    <row r="14060" customFormat="1" s="29"/>
    <row r="14061" customFormat="1" s="29"/>
    <row r="14062" customFormat="1" s="29"/>
    <row r="14063" customFormat="1" s="29"/>
    <row r="14064" customFormat="1" s="29"/>
    <row r="14065" customFormat="1" s="29"/>
    <row r="14066" customFormat="1" s="29"/>
    <row r="14067" customFormat="1" s="29"/>
    <row r="14068" customFormat="1" s="29"/>
    <row r="14069" customFormat="1" s="29"/>
    <row r="14070" customFormat="1" s="29"/>
    <row r="14071" customFormat="1" s="29"/>
    <row r="14072" customFormat="1" s="29"/>
    <row r="14073" customFormat="1" s="29"/>
    <row r="14074" customFormat="1" s="29"/>
    <row r="14075" customFormat="1" s="29"/>
    <row r="14076" customFormat="1" s="29"/>
    <row r="14077" customFormat="1" s="29"/>
    <row r="14078" customFormat="1" s="29"/>
    <row r="14079" customFormat="1" s="29"/>
    <row r="14080" customFormat="1" s="29"/>
    <row r="14081" customFormat="1" s="29"/>
    <row r="14082" customFormat="1" s="29"/>
    <row r="14083" customFormat="1" s="29"/>
    <row r="14084" customFormat="1" s="29"/>
    <row r="14085" customFormat="1" s="29"/>
    <row r="14086" customFormat="1" s="29"/>
    <row r="14087" customFormat="1" s="29"/>
    <row r="14088" customFormat="1" s="29"/>
    <row r="14089" customFormat="1" s="29"/>
    <row r="14090" customFormat="1" s="29"/>
    <row r="14091" customFormat="1" s="29"/>
    <row r="14092" customFormat="1" s="29"/>
    <row r="14093" customFormat="1" s="29"/>
    <row r="14094" customFormat="1" s="29"/>
    <row r="14095" customFormat="1" s="29"/>
    <row r="14096" customFormat="1" s="29"/>
    <row r="14097" customFormat="1" s="29"/>
    <row r="14098" customFormat="1" s="29"/>
    <row r="14099" customFormat="1" s="29"/>
    <row r="14100" customFormat="1" s="29"/>
    <row r="14101" customFormat="1" s="29"/>
    <row r="14102" customFormat="1" s="29"/>
    <row r="14103" customFormat="1" s="29"/>
    <row r="14104" customFormat="1" s="29"/>
    <row r="14105" customFormat="1" s="29"/>
    <row r="14106" customFormat="1" s="29"/>
    <row r="14107" customFormat="1" s="29"/>
    <row r="14108" customFormat="1" s="29"/>
    <row r="14109" customFormat="1" s="29"/>
    <row r="14110" customFormat="1" s="29"/>
    <row r="14111" customFormat="1" s="29"/>
    <row r="14112" customFormat="1" s="29"/>
    <row r="14113" customFormat="1" s="29"/>
    <row r="14114" customFormat="1" s="29"/>
    <row r="14115" customFormat="1" s="29"/>
    <row r="14116" customFormat="1" s="29"/>
    <row r="14117" customFormat="1" s="29"/>
    <row r="14118" customFormat="1" s="29"/>
    <row r="14119" customFormat="1" s="29"/>
    <row r="14120" customFormat="1" s="29"/>
    <row r="14121" customFormat="1" s="29"/>
    <row r="14122" customFormat="1" s="29"/>
    <row r="14123" customFormat="1" s="29"/>
    <row r="14124" customFormat="1" s="29"/>
    <row r="14125" customFormat="1" s="29"/>
    <row r="14126" customFormat="1" s="29"/>
    <row r="14127" customFormat="1" s="29"/>
    <row r="14128" customFormat="1" s="29"/>
    <row r="14129" customFormat="1" s="29"/>
    <row r="14130" customFormat="1" s="29"/>
    <row r="14131" customFormat="1" s="29"/>
    <row r="14132" customFormat="1" s="29"/>
    <row r="14133" customFormat="1" s="29"/>
    <row r="14134" customFormat="1" s="29"/>
    <row r="14135" customFormat="1" s="29"/>
    <row r="14136" customFormat="1" s="29"/>
    <row r="14137" customFormat="1" s="29"/>
    <row r="14138" customFormat="1" s="29"/>
    <row r="14139" customFormat="1" s="29"/>
    <row r="14140" customFormat="1" s="29"/>
    <row r="14141" customFormat="1" s="29"/>
    <row r="14142" customFormat="1" s="29"/>
    <row r="14143" customFormat="1" s="29"/>
    <row r="14144" customFormat="1" s="29"/>
    <row r="14145" customFormat="1" s="29"/>
    <row r="14146" customFormat="1" s="29"/>
    <row r="14147" customFormat="1" s="29"/>
    <row r="14148" customFormat="1" s="29"/>
    <row r="14149" customFormat="1" s="29"/>
    <row r="14150" customFormat="1" s="29"/>
    <row r="14151" customFormat="1" s="29"/>
    <row r="14152" customFormat="1" s="29"/>
    <row r="14153" customFormat="1" s="29"/>
    <row r="14154" customFormat="1" s="29"/>
    <row r="14155" customFormat="1" s="29"/>
    <row r="14156" customFormat="1" s="29"/>
    <row r="14157" customFormat="1" s="29"/>
    <row r="14158" customFormat="1" s="29"/>
    <row r="14159" customFormat="1" s="29"/>
    <row r="14160" customFormat="1" s="29"/>
    <row r="14161" customFormat="1" s="29"/>
    <row r="14162" customFormat="1" s="29"/>
    <row r="14163" customFormat="1" s="29"/>
    <row r="14164" customFormat="1" s="29"/>
    <row r="14165" customFormat="1" s="29"/>
    <row r="14166" customFormat="1" s="29"/>
    <row r="14167" customFormat="1" s="29"/>
    <row r="14168" customFormat="1" s="29"/>
    <row r="14169" customFormat="1" s="29"/>
    <row r="14170" customFormat="1" s="29"/>
    <row r="14171" customFormat="1" s="29"/>
    <row r="14172" customFormat="1" s="29"/>
    <row r="14173" customFormat="1" s="29"/>
    <row r="14174" customFormat="1" s="29"/>
    <row r="14175" customFormat="1" s="29"/>
    <row r="14176" customFormat="1" s="29"/>
    <row r="14177" customFormat="1" s="29"/>
    <row r="14178" customFormat="1" s="29"/>
    <row r="14179" customFormat="1" s="29"/>
    <row r="14180" customFormat="1" s="29"/>
    <row r="14181" customFormat="1" s="29"/>
    <row r="14182" customFormat="1" s="29"/>
    <row r="14183" customFormat="1" s="29"/>
    <row r="14184" customFormat="1" s="29"/>
    <row r="14185" customFormat="1" s="29"/>
    <row r="14186" customFormat="1" s="29"/>
    <row r="14187" customFormat="1" s="29"/>
    <row r="14188" customFormat="1" s="29"/>
    <row r="14189" customFormat="1" s="29"/>
    <row r="14190" customFormat="1" s="29"/>
    <row r="14191" customFormat="1" s="29"/>
    <row r="14192" customFormat="1" s="29"/>
    <row r="14193" customFormat="1" s="29"/>
    <row r="14194" customFormat="1" s="29"/>
    <row r="14195" customFormat="1" s="29"/>
    <row r="14196" customFormat="1" s="29"/>
    <row r="14197" customFormat="1" s="29"/>
    <row r="14198" customFormat="1" s="29"/>
    <row r="14199" customFormat="1" s="29"/>
    <row r="14200" customFormat="1" s="29"/>
    <row r="14201" customFormat="1" s="29"/>
    <row r="14202" customFormat="1" s="29"/>
    <row r="14203" customFormat="1" s="29"/>
    <row r="14204" customFormat="1" s="29"/>
    <row r="14205" customFormat="1" s="29"/>
    <row r="14206" customFormat="1" s="29"/>
    <row r="14207" customFormat="1" s="29"/>
    <row r="14208" customFormat="1" s="29"/>
    <row r="14209" customFormat="1" s="29"/>
    <row r="14210" customFormat="1" s="29"/>
    <row r="14211" customFormat="1" s="29"/>
    <row r="14212" customFormat="1" s="29"/>
    <row r="14213" customFormat="1" s="29"/>
    <row r="14214" customFormat="1" s="29"/>
    <row r="14215" customFormat="1" s="29"/>
    <row r="14216" customFormat="1" s="29"/>
    <row r="14217" customFormat="1" s="29"/>
    <row r="14218" customFormat="1" s="29"/>
    <row r="14219" customFormat="1" s="29"/>
    <row r="14220" customFormat="1" s="29"/>
    <row r="14221" customFormat="1" s="29"/>
    <row r="14222" customFormat="1" s="29"/>
    <row r="14223" customFormat="1" s="29"/>
    <row r="14224" customFormat="1" s="29"/>
    <row r="14225" customFormat="1" s="29"/>
    <row r="14226" customFormat="1" s="29"/>
    <row r="14227" customFormat="1" s="29"/>
    <row r="14228" customFormat="1" s="29"/>
    <row r="14229" customFormat="1" s="29"/>
    <row r="14230" customFormat="1" s="29"/>
    <row r="14231" customFormat="1" s="29"/>
    <row r="14232" customFormat="1" s="29"/>
    <row r="14233" customFormat="1" s="29"/>
    <row r="14234" customFormat="1" s="29"/>
    <row r="14235" customFormat="1" s="29"/>
    <row r="14236" customFormat="1" s="29"/>
    <row r="14237" customFormat="1" s="29"/>
    <row r="14238" customFormat="1" s="29"/>
    <row r="14239" customFormat="1" s="29"/>
    <row r="14240" customFormat="1" s="29"/>
    <row r="14241" customFormat="1" s="29"/>
    <row r="14242" customFormat="1" s="29"/>
    <row r="14243" customFormat="1" s="29"/>
    <row r="14244" customFormat="1" s="29"/>
    <row r="14245" customFormat="1" s="29"/>
    <row r="14246" customFormat="1" s="29"/>
    <row r="14247" customFormat="1" s="29"/>
    <row r="14248" customFormat="1" s="29"/>
    <row r="14249" customFormat="1" s="29"/>
    <row r="14250" customFormat="1" s="29"/>
    <row r="14251" customFormat="1" s="29"/>
    <row r="14252" customFormat="1" s="29"/>
    <row r="14253" customFormat="1" s="29"/>
    <row r="14254" customFormat="1" s="29"/>
    <row r="14255" customFormat="1" s="29"/>
    <row r="14256" customFormat="1" s="29"/>
    <row r="14257" customFormat="1" s="29"/>
    <row r="14258" customFormat="1" s="29"/>
    <row r="14259" customFormat="1" s="29"/>
    <row r="14260" customFormat="1" s="29"/>
    <row r="14261" customFormat="1" s="29"/>
    <row r="14262" customFormat="1" s="29"/>
    <row r="14263" customFormat="1" s="29"/>
    <row r="14264" customFormat="1" s="29"/>
    <row r="14265" customFormat="1" s="29"/>
    <row r="14266" customFormat="1" s="29"/>
    <row r="14267" customFormat="1" s="29"/>
    <row r="14268" customFormat="1" s="29"/>
    <row r="14269" customFormat="1" s="29"/>
    <row r="14270" customFormat="1" s="29"/>
    <row r="14271" customFormat="1" s="29"/>
    <row r="14272" customFormat="1" s="29"/>
    <row r="14273" customFormat="1" s="29"/>
    <row r="14274" customFormat="1" s="29"/>
    <row r="14275" customFormat="1" s="29"/>
    <row r="14276" customFormat="1" s="29"/>
    <row r="14277" customFormat="1" s="29"/>
    <row r="14278" customFormat="1" s="29"/>
    <row r="14279" customFormat="1" s="29"/>
    <row r="14280" customFormat="1" s="29"/>
    <row r="14281" customFormat="1" s="29"/>
    <row r="14282" customFormat="1" s="29"/>
    <row r="14283" customFormat="1" s="29"/>
    <row r="14284" customFormat="1" s="29"/>
    <row r="14285" customFormat="1" s="29"/>
    <row r="14286" customFormat="1" s="29"/>
    <row r="14287" customFormat="1" s="29"/>
    <row r="14288" customFormat="1" s="29"/>
    <row r="14289" customFormat="1" s="29"/>
    <row r="14290" customFormat="1" s="29"/>
    <row r="14291" customFormat="1" s="29"/>
    <row r="14292" customFormat="1" s="29"/>
    <row r="14293" customFormat="1" s="29"/>
    <row r="14294" customFormat="1" s="29"/>
    <row r="14295" customFormat="1" s="29"/>
    <row r="14296" customFormat="1" s="29"/>
    <row r="14297" customFormat="1" s="29"/>
    <row r="14298" customFormat="1" s="29"/>
    <row r="14299" customFormat="1" s="29"/>
    <row r="14300" customFormat="1" s="29"/>
    <row r="14301" customFormat="1" s="29"/>
    <row r="14302" customFormat="1" s="29"/>
    <row r="14303" customFormat="1" s="29"/>
    <row r="14304" customFormat="1" s="29"/>
    <row r="14305" customFormat="1" s="29"/>
    <row r="14306" customFormat="1" s="29"/>
    <row r="14307" customFormat="1" s="29"/>
    <row r="14308" customFormat="1" s="29"/>
    <row r="14309" customFormat="1" s="29"/>
    <row r="14310" customFormat="1" s="29"/>
    <row r="14311" customFormat="1" s="29"/>
    <row r="14312" customFormat="1" s="29"/>
    <row r="14313" customFormat="1" s="29"/>
    <row r="14314" customFormat="1" s="29"/>
    <row r="14315" customFormat="1" s="29"/>
    <row r="14316" customFormat="1" s="29"/>
    <row r="14317" customFormat="1" s="29"/>
    <row r="14318" customFormat="1" s="29"/>
    <row r="14319" customFormat="1" s="29"/>
    <row r="14320" customFormat="1" s="29"/>
    <row r="14321" customFormat="1" s="29"/>
    <row r="14322" customFormat="1" s="29"/>
    <row r="14323" customFormat="1" s="29"/>
    <row r="14324" customFormat="1" s="29"/>
    <row r="14325" customFormat="1" s="29"/>
    <row r="14326" customFormat="1" s="29"/>
    <row r="14327" customFormat="1" s="29"/>
    <row r="14328" customFormat="1" s="29"/>
    <row r="14329" customFormat="1" s="29"/>
    <row r="14330" customFormat="1" s="29"/>
    <row r="14331" customFormat="1" s="29"/>
    <row r="14332" customFormat="1" s="29"/>
    <row r="14333" customFormat="1" s="29"/>
    <row r="14334" customFormat="1" s="29"/>
    <row r="14335" customFormat="1" s="29"/>
    <row r="14336" customFormat="1" s="29"/>
    <row r="14337" customFormat="1" s="29"/>
    <row r="14338" customFormat="1" s="29"/>
    <row r="14339" customFormat="1" s="29"/>
    <row r="14340" customFormat="1" s="29"/>
    <row r="14341" customFormat="1" s="29"/>
    <row r="14342" customFormat="1" s="29"/>
    <row r="14343" customFormat="1" s="29"/>
    <row r="14344" customFormat="1" s="29"/>
    <row r="14345" customFormat="1" s="29"/>
    <row r="14346" customFormat="1" s="29"/>
    <row r="14347" customFormat="1" s="29"/>
    <row r="14348" customFormat="1" s="29"/>
    <row r="14349" customFormat="1" s="29"/>
    <row r="14350" customFormat="1" s="29"/>
    <row r="14351" customFormat="1" s="29"/>
    <row r="14352" customFormat="1" s="29"/>
    <row r="14353" customFormat="1" s="29"/>
    <row r="14354" customFormat="1" s="29"/>
    <row r="14355" customFormat="1" s="29"/>
    <row r="14356" customFormat="1" s="29"/>
    <row r="14357" customFormat="1" s="29"/>
    <row r="14358" customFormat="1" s="29"/>
    <row r="14359" customFormat="1" s="29"/>
    <row r="14360" customFormat="1" s="29"/>
    <row r="14361" customFormat="1" s="29"/>
    <row r="14362" customFormat="1" s="29"/>
    <row r="14363" customFormat="1" s="29"/>
    <row r="14364" customFormat="1" s="29"/>
    <row r="14365" customFormat="1" s="29"/>
    <row r="14366" customFormat="1" s="29"/>
    <row r="14367" customFormat="1" s="29"/>
    <row r="14368" customFormat="1" s="29"/>
    <row r="14369" customFormat="1" s="29"/>
    <row r="14370" customFormat="1" s="29"/>
    <row r="14371" customFormat="1" s="29"/>
    <row r="14372" customFormat="1" s="29"/>
    <row r="14373" customFormat="1" s="29"/>
    <row r="14374" customFormat="1" s="29"/>
    <row r="14375" customFormat="1" s="29"/>
    <row r="14376" customFormat="1" s="29"/>
    <row r="14377" customFormat="1" s="29"/>
    <row r="14378" customFormat="1" s="29"/>
    <row r="14379" customFormat="1" s="29"/>
    <row r="14380" customFormat="1" s="29"/>
    <row r="14381" customFormat="1" s="29"/>
    <row r="14382" customFormat="1" s="29"/>
    <row r="14383" customFormat="1" s="29"/>
    <row r="14384" customFormat="1" s="29"/>
    <row r="14385" customFormat="1" s="29"/>
    <row r="14386" customFormat="1" s="29"/>
    <row r="14387" customFormat="1" s="29"/>
    <row r="14388" customFormat="1" s="29"/>
    <row r="14389" customFormat="1" s="29"/>
    <row r="14390" customFormat="1" s="29"/>
    <row r="14391" customFormat="1" s="29"/>
    <row r="14392" customFormat="1" s="29"/>
    <row r="14393" customFormat="1" s="29"/>
    <row r="14394" customFormat="1" s="29"/>
    <row r="14395" customFormat="1" s="29"/>
    <row r="14396" customFormat="1" s="29"/>
    <row r="14397" customFormat="1" s="29"/>
    <row r="14398" customFormat="1" s="29"/>
    <row r="14399" customFormat="1" s="29"/>
    <row r="14400" customFormat="1" s="29"/>
    <row r="14401" customFormat="1" s="29"/>
    <row r="14402" customFormat="1" s="29"/>
    <row r="14403" customFormat="1" s="29"/>
    <row r="14404" customFormat="1" s="29"/>
    <row r="14405" customFormat="1" s="29"/>
    <row r="14406" customFormat="1" s="29"/>
    <row r="14407" customFormat="1" s="29"/>
    <row r="14408" customFormat="1" s="29"/>
    <row r="14409" customFormat="1" s="29"/>
    <row r="14410" customFormat="1" s="29"/>
    <row r="14411" customFormat="1" s="29"/>
    <row r="14412" customFormat="1" s="29"/>
    <row r="14413" customFormat="1" s="29"/>
    <row r="14414" customFormat="1" s="29"/>
    <row r="14415" customFormat="1" s="29"/>
    <row r="14416" customFormat="1" s="29"/>
    <row r="14417" customFormat="1" s="29"/>
    <row r="14418" customFormat="1" s="29"/>
    <row r="14419" customFormat="1" s="29"/>
    <row r="14420" customFormat="1" s="29"/>
    <row r="14421" customFormat="1" s="29"/>
    <row r="14422" customFormat="1" s="29"/>
    <row r="14423" customFormat="1" s="29"/>
    <row r="14424" customFormat="1" s="29"/>
    <row r="14425" customFormat="1" s="29"/>
    <row r="14426" customFormat="1" s="29"/>
    <row r="14427" customFormat="1" s="29"/>
    <row r="14428" customFormat="1" s="29"/>
    <row r="14429" customFormat="1" s="29"/>
    <row r="14430" customFormat="1" s="29"/>
    <row r="14431" customFormat="1" s="29"/>
    <row r="14432" customFormat="1" s="29"/>
    <row r="14433" customFormat="1" s="29"/>
    <row r="14434" customFormat="1" s="29"/>
    <row r="14435" customFormat="1" s="29"/>
    <row r="14436" customFormat="1" s="29"/>
    <row r="14437" customFormat="1" s="29"/>
    <row r="14438" customFormat="1" s="29"/>
    <row r="14439" customFormat="1" s="29"/>
    <row r="14440" customFormat="1" s="29"/>
    <row r="14441" customFormat="1" s="29"/>
    <row r="14442" customFormat="1" s="29"/>
    <row r="14443" customFormat="1" s="29"/>
    <row r="14444" customFormat="1" s="29"/>
    <row r="14445" customFormat="1" s="29"/>
    <row r="14446" customFormat="1" s="29"/>
    <row r="14447" customFormat="1" s="29"/>
    <row r="14448" customFormat="1" s="29"/>
    <row r="14449" customFormat="1" s="29"/>
    <row r="14450" customFormat="1" s="29"/>
    <row r="14451" customFormat="1" s="29"/>
    <row r="14452" customFormat="1" s="29"/>
    <row r="14453" customFormat="1" s="29"/>
    <row r="14454" customFormat="1" s="29"/>
    <row r="14455" customFormat="1" s="29"/>
    <row r="14456" customFormat="1" s="29"/>
    <row r="14457" customFormat="1" s="29"/>
    <row r="14458" customFormat="1" s="29"/>
    <row r="14459" customFormat="1" s="29"/>
    <row r="14460" customFormat="1" s="29"/>
    <row r="14461" customFormat="1" s="29"/>
    <row r="14462" customFormat="1" s="29"/>
    <row r="14463" customFormat="1" s="29"/>
    <row r="14464" customFormat="1" s="29"/>
    <row r="14465" customFormat="1" s="29"/>
    <row r="14466" customFormat="1" s="29"/>
    <row r="14467" customFormat="1" s="29"/>
    <row r="14468" customFormat="1" s="29"/>
    <row r="14469" customFormat="1" s="29"/>
    <row r="14470" customFormat="1" s="29"/>
    <row r="14471" customFormat="1" s="29"/>
    <row r="14472" customFormat="1" s="29"/>
    <row r="14473" customFormat="1" s="29"/>
    <row r="14474" customFormat="1" s="29"/>
    <row r="14475" customFormat="1" s="29"/>
    <row r="14476" customFormat="1" s="29"/>
    <row r="14477" customFormat="1" s="29"/>
    <row r="14478" customFormat="1" s="29"/>
    <row r="14479" customFormat="1" s="29"/>
    <row r="14480" customFormat="1" s="29"/>
    <row r="14481" customFormat="1" s="29"/>
    <row r="14482" customFormat="1" s="29"/>
    <row r="14483" customFormat="1" s="29"/>
    <row r="14484" customFormat="1" s="29"/>
    <row r="14485" customFormat="1" s="29"/>
    <row r="14486" customFormat="1" s="29"/>
    <row r="14487" customFormat="1" s="29"/>
    <row r="14488" customFormat="1" s="29"/>
    <row r="14489" customFormat="1" s="29"/>
    <row r="14490" customFormat="1" s="29"/>
    <row r="14491" customFormat="1" s="29"/>
    <row r="14492" customFormat="1" s="29"/>
    <row r="14493" customFormat="1" s="29"/>
    <row r="14494" customFormat="1" s="29"/>
    <row r="14495" customFormat="1" s="29"/>
    <row r="14496" customFormat="1" s="29"/>
    <row r="14497" customFormat="1" s="29"/>
    <row r="14498" customFormat="1" s="29"/>
    <row r="14499" customFormat="1" s="29"/>
    <row r="14500" customFormat="1" s="29"/>
    <row r="14501" customFormat="1" s="29"/>
    <row r="14502" customFormat="1" s="29"/>
    <row r="14503" customFormat="1" s="29"/>
    <row r="14504" customFormat="1" s="29"/>
    <row r="14505" customFormat="1" s="29"/>
    <row r="14506" customFormat="1" s="29"/>
    <row r="14507" customFormat="1" s="29"/>
    <row r="14508" customFormat="1" s="29"/>
    <row r="14509" customFormat="1" s="29"/>
    <row r="14510" customFormat="1" s="29"/>
    <row r="14511" customFormat="1" s="29"/>
    <row r="14512" customFormat="1" s="29"/>
    <row r="14513" customFormat="1" s="29"/>
    <row r="14514" customFormat="1" s="29"/>
    <row r="14515" customFormat="1" s="29"/>
    <row r="14516" customFormat="1" s="29"/>
    <row r="14517" customFormat="1" s="29"/>
    <row r="14518" customFormat="1" s="29"/>
    <row r="14519" customFormat="1" s="29"/>
    <row r="14520" customFormat="1" s="29"/>
    <row r="14521" customFormat="1" s="29"/>
    <row r="14522" customFormat="1" s="29"/>
    <row r="14523" customFormat="1" s="29"/>
    <row r="14524" customFormat="1" s="29"/>
    <row r="14525" customFormat="1" s="29"/>
    <row r="14526" customFormat="1" s="29"/>
    <row r="14527" customFormat="1" s="29"/>
    <row r="14528" customFormat="1" s="29"/>
    <row r="14529" customFormat="1" s="29"/>
    <row r="14530" customFormat="1" s="29"/>
    <row r="14531" customFormat="1" s="29"/>
    <row r="14532" customFormat="1" s="29"/>
    <row r="14533" customFormat="1" s="29"/>
    <row r="14534" customFormat="1" s="29"/>
    <row r="14535" customFormat="1" s="29"/>
    <row r="14536" customFormat="1" s="29"/>
    <row r="14537" customFormat="1" s="29"/>
    <row r="14538" customFormat="1" s="29"/>
    <row r="14539" customFormat="1" s="29"/>
    <row r="14540" customFormat="1" s="29"/>
    <row r="14541" customFormat="1" s="29"/>
    <row r="14542" customFormat="1" s="29"/>
    <row r="14543" customFormat="1" s="29"/>
    <row r="14544" customFormat="1" s="29"/>
    <row r="14545" customFormat="1" s="29"/>
    <row r="14546" customFormat="1" s="29"/>
    <row r="14547" customFormat="1" s="29"/>
    <row r="14548" customFormat="1" s="29"/>
    <row r="14549" customFormat="1" s="29"/>
    <row r="14550" customFormat="1" s="29"/>
    <row r="14551" customFormat="1" s="29"/>
    <row r="14552" customFormat="1" s="29"/>
    <row r="14553" customFormat="1" s="29"/>
    <row r="14554" customFormat="1" s="29"/>
    <row r="14555" customFormat="1" s="29"/>
    <row r="14556" customFormat="1" s="29"/>
    <row r="14557" customFormat="1" s="29"/>
    <row r="14558" customFormat="1" s="29"/>
    <row r="14559" customFormat="1" s="29"/>
    <row r="14560" customFormat="1" s="29"/>
    <row r="14561" customFormat="1" s="29"/>
    <row r="14562" customFormat="1" s="29"/>
    <row r="14563" customFormat="1" s="29"/>
    <row r="14564" customFormat="1" s="29"/>
    <row r="14565" customFormat="1" s="29"/>
    <row r="14566" customFormat="1" s="29"/>
    <row r="14567" customFormat="1" s="29"/>
    <row r="14568" customFormat="1" s="29"/>
    <row r="14569" customFormat="1" s="29"/>
    <row r="14570" customFormat="1" s="29"/>
    <row r="14571" customFormat="1" s="29"/>
    <row r="14572" customFormat="1" s="29"/>
    <row r="14573" customFormat="1" s="29"/>
    <row r="14574" customFormat="1" s="29"/>
    <row r="14575" customFormat="1" s="29"/>
    <row r="14576" customFormat="1" s="29"/>
    <row r="14577" customFormat="1" s="29"/>
    <row r="14578" customFormat="1" s="29"/>
    <row r="14579" customFormat="1" s="29"/>
    <row r="14580" customFormat="1" s="29"/>
    <row r="14581" customFormat="1" s="29"/>
    <row r="14582" customFormat="1" s="29"/>
    <row r="14583" customFormat="1" s="29"/>
    <row r="14584" customFormat="1" s="29"/>
    <row r="14585" customFormat="1" s="29"/>
    <row r="14586" customFormat="1" s="29"/>
    <row r="14587" customFormat="1" s="29"/>
    <row r="14588" customFormat="1" s="29"/>
    <row r="14589" customFormat="1" s="29"/>
    <row r="14590" customFormat="1" s="29"/>
    <row r="14591" customFormat="1" s="29"/>
    <row r="14592" customFormat="1" s="29"/>
    <row r="14593" customFormat="1" s="29"/>
    <row r="14594" customFormat="1" s="29"/>
    <row r="14595" customFormat="1" s="29"/>
    <row r="14596" customFormat="1" s="29"/>
    <row r="14597" customFormat="1" s="29"/>
    <row r="14598" customFormat="1" s="29"/>
    <row r="14599" customFormat="1" s="29"/>
    <row r="14600" customFormat="1" s="29"/>
    <row r="14601" customFormat="1" s="29"/>
    <row r="14602" customFormat="1" s="29"/>
    <row r="14603" customFormat="1" s="29"/>
    <row r="14604" customFormat="1" s="29"/>
    <row r="14605" customFormat="1" s="29"/>
    <row r="14606" customFormat="1" s="29"/>
    <row r="14607" customFormat="1" s="29"/>
    <row r="14608" customFormat="1" s="29"/>
    <row r="14609" customFormat="1" s="29"/>
    <row r="14610" customFormat="1" s="29"/>
    <row r="14611" customFormat="1" s="29"/>
    <row r="14612" customFormat="1" s="29"/>
    <row r="14613" customFormat="1" s="29"/>
    <row r="14614" customFormat="1" s="29"/>
    <row r="14615" customFormat="1" s="29"/>
    <row r="14616" customFormat="1" s="29"/>
    <row r="14617" customFormat="1" s="29"/>
    <row r="14618" customFormat="1" s="29"/>
    <row r="14619" customFormat="1" s="29"/>
    <row r="14620" customFormat="1" s="29"/>
    <row r="14621" customFormat="1" s="29"/>
    <row r="14622" customFormat="1" s="29"/>
    <row r="14623" customFormat="1" s="29"/>
    <row r="14624" customFormat="1" s="29"/>
    <row r="14625" customFormat="1" s="29"/>
    <row r="14626" customFormat="1" s="29"/>
    <row r="14627" customFormat="1" s="29"/>
    <row r="14628" customFormat="1" s="29"/>
    <row r="14629" customFormat="1" s="29"/>
    <row r="14630" customFormat="1" s="29"/>
    <row r="14631" customFormat="1" s="29"/>
    <row r="14632" customFormat="1" s="29"/>
    <row r="14633" customFormat="1" s="29"/>
    <row r="14634" customFormat="1" s="29"/>
    <row r="14635" customFormat="1" s="29"/>
    <row r="14636" customFormat="1" s="29"/>
    <row r="14637" customFormat="1" s="29"/>
    <row r="14638" customFormat="1" s="29"/>
    <row r="14639" customFormat="1" s="29"/>
    <row r="14640" customFormat="1" s="29"/>
    <row r="14641" customFormat="1" s="29"/>
    <row r="14642" customFormat="1" s="29"/>
    <row r="14643" customFormat="1" s="29"/>
    <row r="14644" customFormat="1" s="29"/>
    <row r="14645" customFormat="1" s="29"/>
    <row r="14646" customFormat="1" s="29"/>
    <row r="14647" customFormat="1" s="29"/>
    <row r="14648" customFormat="1" s="29"/>
    <row r="14649" customFormat="1" s="29"/>
    <row r="14650" customFormat="1" s="29"/>
    <row r="14651" customFormat="1" s="29"/>
    <row r="14652" customFormat="1" s="29"/>
    <row r="14653" customFormat="1" s="29"/>
    <row r="14654" customFormat="1" s="29"/>
    <row r="14655" customFormat="1" s="29"/>
    <row r="14656" customFormat="1" s="29"/>
    <row r="14657" customFormat="1" s="29"/>
    <row r="14658" customFormat="1" s="29"/>
    <row r="14659" customFormat="1" s="29"/>
    <row r="14660" customFormat="1" s="29"/>
    <row r="14661" customFormat="1" s="29"/>
    <row r="14662" customFormat="1" s="29"/>
    <row r="14663" customFormat="1" s="29"/>
    <row r="14664" customFormat="1" s="29"/>
    <row r="14665" customFormat="1" s="29"/>
    <row r="14666" customFormat="1" s="29"/>
    <row r="14667" customFormat="1" s="29"/>
    <row r="14668" customFormat="1" s="29"/>
    <row r="14669" customFormat="1" s="29"/>
    <row r="14670" customFormat="1" s="29"/>
    <row r="14671" customFormat="1" s="29"/>
    <row r="14672" customFormat="1" s="29"/>
    <row r="14673" customFormat="1" s="29"/>
    <row r="14674" customFormat="1" s="29"/>
    <row r="14675" customFormat="1" s="29"/>
    <row r="14676" customFormat="1" s="29"/>
    <row r="14677" customFormat="1" s="29"/>
    <row r="14678" customFormat="1" s="29"/>
    <row r="14679" customFormat="1" s="29"/>
    <row r="14680" customFormat="1" s="29"/>
    <row r="14681" customFormat="1" s="29"/>
    <row r="14682" customFormat="1" s="29"/>
    <row r="14683" customFormat="1" s="29"/>
    <row r="14684" customFormat="1" s="29"/>
    <row r="14685" customFormat="1" s="29"/>
    <row r="14686" customFormat="1" s="29"/>
    <row r="14687" customFormat="1" s="29"/>
    <row r="14688" customFormat="1" s="29"/>
    <row r="14689" customFormat="1" s="29"/>
    <row r="14690" customFormat="1" s="29"/>
    <row r="14691" customFormat="1" s="29"/>
    <row r="14692" customFormat="1" s="29"/>
    <row r="14693" customFormat="1" s="29"/>
    <row r="14694" customFormat="1" s="29"/>
    <row r="14695" customFormat="1" s="29"/>
    <row r="14696" customFormat="1" s="29"/>
    <row r="14697" customFormat="1" s="29"/>
    <row r="14698" customFormat="1" s="29"/>
    <row r="14699" customFormat="1" s="29"/>
    <row r="14700" customFormat="1" s="29"/>
    <row r="14701" customFormat="1" s="29"/>
    <row r="14702" customFormat="1" s="29"/>
    <row r="14703" customFormat="1" s="29"/>
    <row r="14704" customFormat="1" s="29"/>
    <row r="14705" customFormat="1" s="29"/>
    <row r="14706" customFormat="1" s="29"/>
    <row r="14707" customFormat="1" s="29"/>
    <row r="14708" customFormat="1" s="29"/>
    <row r="14709" customFormat="1" s="29"/>
    <row r="14710" customFormat="1" s="29"/>
    <row r="14711" customFormat="1" s="29"/>
    <row r="14712" customFormat="1" s="29"/>
    <row r="14713" customFormat="1" s="29"/>
    <row r="14714" customFormat="1" s="29"/>
    <row r="14715" customFormat="1" s="29"/>
    <row r="14716" customFormat="1" s="29"/>
    <row r="14717" customFormat="1" s="29"/>
    <row r="14718" customFormat="1" s="29"/>
    <row r="14719" customFormat="1" s="29"/>
    <row r="14720" customFormat="1" s="29"/>
    <row r="14721" customFormat="1" s="29"/>
    <row r="14722" customFormat="1" s="29"/>
    <row r="14723" customFormat="1" s="29"/>
    <row r="14724" customFormat="1" s="29"/>
    <row r="14725" customFormat="1" s="29"/>
    <row r="14726" customFormat="1" s="29"/>
    <row r="14727" customFormat="1" s="29"/>
    <row r="14728" customFormat="1" s="29"/>
    <row r="14729" customFormat="1" s="29"/>
    <row r="14730" customFormat="1" s="29"/>
    <row r="14731" customFormat="1" s="29"/>
    <row r="14732" customFormat="1" s="29"/>
    <row r="14733" customFormat="1" s="29"/>
    <row r="14734" customFormat="1" s="29"/>
    <row r="14735" customFormat="1" s="29"/>
    <row r="14736" customFormat="1" s="29"/>
    <row r="14737" customFormat="1" s="29"/>
    <row r="14738" customFormat="1" s="29"/>
    <row r="14739" customFormat="1" s="29"/>
    <row r="14740" customFormat="1" s="29"/>
    <row r="14741" customFormat="1" s="29"/>
    <row r="14742" customFormat="1" s="29"/>
    <row r="14743" customFormat="1" s="29"/>
    <row r="14744" customFormat="1" s="29"/>
    <row r="14745" customFormat="1" s="29"/>
    <row r="14746" customFormat="1" s="29"/>
    <row r="14747" customFormat="1" s="29"/>
    <row r="14748" customFormat="1" s="29"/>
    <row r="14749" customFormat="1" s="29"/>
    <row r="14750" customFormat="1" s="29"/>
    <row r="14751" customFormat="1" s="29"/>
    <row r="14752" customFormat="1" s="29"/>
    <row r="14753" customFormat="1" s="29"/>
    <row r="14754" customFormat="1" s="29"/>
    <row r="14755" customFormat="1" s="29"/>
    <row r="14756" customFormat="1" s="29"/>
    <row r="14757" customFormat="1" s="29"/>
    <row r="14758" customFormat="1" s="29"/>
    <row r="14759" customFormat="1" s="29"/>
    <row r="14760" customFormat="1" s="29"/>
    <row r="14761" customFormat="1" s="29"/>
    <row r="14762" customFormat="1" s="29"/>
    <row r="14763" customFormat="1" s="29"/>
    <row r="14764" customFormat="1" s="29"/>
    <row r="14765" customFormat="1" s="29"/>
    <row r="14766" customFormat="1" s="29"/>
    <row r="14767" customFormat="1" s="29"/>
    <row r="14768" customFormat="1" s="29"/>
    <row r="14769" customFormat="1" s="29"/>
    <row r="14770" customFormat="1" s="29"/>
    <row r="14771" customFormat="1" s="29"/>
    <row r="14772" customFormat="1" s="29"/>
    <row r="14773" customFormat="1" s="29"/>
    <row r="14774" customFormat="1" s="29"/>
    <row r="14775" customFormat="1" s="29"/>
    <row r="14776" customFormat="1" s="29"/>
    <row r="14777" customFormat="1" s="29"/>
    <row r="14778" customFormat="1" s="29"/>
    <row r="14779" customFormat="1" s="29"/>
    <row r="14780" customFormat="1" s="29"/>
    <row r="14781" customFormat="1" s="29"/>
    <row r="14782" customFormat="1" s="29"/>
    <row r="14783" customFormat="1" s="29"/>
    <row r="14784" customFormat="1" s="29"/>
    <row r="14785" customFormat="1" s="29"/>
    <row r="14786" customFormat="1" s="29"/>
    <row r="14787" customFormat="1" s="29"/>
    <row r="14788" customFormat="1" s="29"/>
    <row r="14789" customFormat="1" s="29"/>
    <row r="14790" customFormat="1" s="29"/>
    <row r="14791" customFormat="1" s="29"/>
    <row r="14792" customFormat="1" s="29"/>
    <row r="14793" customFormat="1" s="29"/>
    <row r="14794" customFormat="1" s="29"/>
    <row r="14795" customFormat="1" s="29"/>
    <row r="14796" customFormat="1" s="29"/>
    <row r="14797" customFormat="1" s="29"/>
    <row r="14798" customFormat="1" s="29"/>
    <row r="14799" customFormat="1" s="29"/>
    <row r="14800" customFormat="1" s="29"/>
    <row r="14801" customFormat="1" s="29"/>
    <row r="14802" customFormat="1" s="29"/>
    <row r="14803" customFormat="1" s="29"/>
    <row r="14804" customFormat="1" s="29"/>
    <row r="14805" customFormat="1" s="29"/>
    <row r="14806" customFormat="1" s="29"/>
    <row r="14807" customFormat="1" s="29"/>
    <row r="14808" customFormat="1" s="29"/>
    <row r="14809" customFormat="1" s="29"/>
    <row r="14810" customFormat="1" s="29"/>
    <row r="14811" customFormat="1" s="29"/>
    <row r="14812" customFormat="1" s="29"/>
    <row r="14813" customFormat="1" s="29"/>
    <row r="14814" customFormat="1" s="29"/>
    <row r="14815" customFormat="1" s="29"/>
    <row r="14816" customFormat="1" s="29"/>
    <row r="14817" customFormat="1" s="29"/>
    <row r="14818" customFormat="1" s="29"/>
    <row r="14819" customFormat="1" s="29"/>
    <row r="14820" customFormat="1" s="29"/>
    <row r="14821" customFormat="1" s="29"/>
    <row r="14822" customFormat="1" s="29"/>
    <row r="14823" customFormat="1" s="29"/>
    <row r="14824" customFormat="1" s="29"/>
    <row r="14825" customFormat="1" s="29"/>
    <row r="14826" customFormat="1" s="29"/>
    <row r="14827" customFormat="1" s="29"/>
    <row r="14828" customFormat="1" s="29"/>
    <row r="14829" customFormat="1" s="29"/>
    <row r="14830" customFormat="1" s="29"/>
    <row r="14831" customFormat="1" s="29"/>
    <row r="14832" customFormat="1" s="29"/>
    <row r="14833" customFormat="1" s="29"/>
    <row r="14834" customFormat="1" s="29"/>
    <row r="14835" customFormat="1" s="29"/>
    <row r="14836" customFormat="1" s="29"/>
    <row r="14837" customFormat="1" s="29"/>
    <row r="14838" customFormat="1" s="29"/>
    <row r="14839" customFormat="1" s="29"/>
    <row r="14840" customFormat="1" s="29"/>
    <row r="14841" customFormat="1" s="29"/>
    <row r="14842" customFormat="1" s="29"/>
    <row r="14843" customFormat="1" s="29"/>
    <row r="14844" customFormat="1" s="29"/>
    <row r="14845" customFormat="1" s="29"/>
    <row r="14846" customFormat="1" s="29"/>
    <row r="14847" customFormat="1" s="29"/>
    <row r="14848" customFormat="1" s="29"/>
    <row r="14849" customFormat="1" s="29"/>
    <row r="14850" customFormat="1" s="29"/>
    <row r="14851" customFormat="1" s="29"/>
    <row r="14852" customFormat="1" s="29"/>
    <row r="14853" customFormat="1" s="29"/>
    <row r="14854" customFormat="1" s="29"/>
    <row r="14855" customFormat="1" s="29"/>
    <row r="14856" customFormat="1" s="29"/>
    <row r="14857" customFormat="1" s="29"/>
    <row r="14858" customFormat="1" s="29"/>
    <row r="14859" customFormat="1" s="29"/>
    <row r="14860" customFormat="1" s="29"/>
    <row r="14861" customFormat="1" s="29"/>
    <row r="14862" customFormat="1" s="29"/>
    <row r="14863" customFormat="1" s="29"/>
    <row r="14864" customFormat="1" s="29"/>
    <row r="14865" customFormat="1" s="29"/>
    <row r="14866" customFormat="1" s="29"/>
    <row r="14867" customFormat="1" s="29"/>
    <row r="14868" customFormat="1" s="29"/>
    <row r="14869" customFormat="1" s="29"/>
    <row r="14870" customFormat="1" s="29"/>
    <row r="14871" customFormat="1" s="29"/>
    <row r="14872" customFormat="1" s="29"/>
    <row r="14873" customFormat="1" s="29"/>
    <row r="14874" customFormat="1" s="29"/>
    <row r="14875" customFormat="1" s="29"/>
    <row r="14876" customFormat="1" s="29"/>
    <row r="14877" customFormat="1" s="29"/>
    <row r="14878" customFormat="1" s="29"/>
    <row r="14879" customFormat="1" s="29"/>
    <row r="14880" customFormat="1" s="29"/>
    <row r="14881" customFormat="1" s="29"/>
    <row r="14882" customFormat="1" s="29"/>
    <row r="14883" customFormat="1" s="29"/>
    <row r="14884" customFormat="1" s="29"/>
    <row r="14885" customFormat="1" s="29"/>
    <row r="14886" customFormat="1" s="29"/>
    <row r="14887" customFormat="1" s="29"/>
    <row r="14888" customFormat="1" s="29"/>
    <row r="14889" customFormat="1" s="29"/>
    <row r="14890" customFormat="1" s="29"/>
    <row r="14891" customFormat="1" s="29"/>
    <row r="14892" customFormat="1" s="29"/>
    <row r="14893" customFormat="1" s="29"/>
    <row r="14894" customFormat="1" s="29"/>
    <row r="14895" customFormat="1" s="29"/>
    <row r="14896" customFormat="1" s="29"/>
    <row r="14897" customFormat="1" s="29"/>
    <row r="14898" customFormat="1" s="29"/>
    <row r="14899" customFormat="1" s="29"/>
    <row r="14900" customFormat="1" s="29"/>
    <row r="14901" customFormat="1" s="29"/>
    <row r="14902" customFormat="1" s="29"/>
    <row r="14903" customFormat="1" s="29"/>
    <row r="14904" customFormat="1" s="29"/>
    <row r="14905" customFormat="1" s="29"/>
    <row r="14906" customFormat="1" s="29"/>
    <row r="14907" customFormat="1" s="29"/>
    <row r="14908" customFormat="1" s="29"/>
    <row r="14909" customFormat="1" s="29"/>
    <row r="14910" customFormat="1" s="29"/>
    <row r="14911" customFormat="1" s="29"/>
    <row r="14912" customFormat="1" s="29"/>
    <row r="14913" customFormat="1" s="29"/>
    <row r="14914" customFormat="1" s="29"/>
    <row r="14915" customFormat="1" s="29"/>
    <row r="14916" customFormat="1" s="29"/>
    <row r="14917" customFormat="1" s="29"/>
    <row r="14918" customFormat="1" s="29"/>
    <row r="14919" customFormat="1" s="29"/>
    <row r="14920" customFormat="1" s="29"/>
    <row r="14921" customFormat="1" s="29"/>
    <row r="14922" customFormat="1" s="29"/>
    <row r="14923" customFormat="1" s="29"/>
    <row r="14924" customFormat="1" s="29"/>
    <row r="14925" customFormat="1" s="29"/>
    <row r="14926" customFormat="1" s="29"/>
    <row r="14927" customFormat="1" s="29"/>
    <row r="14928" customFormat="1" s="29"/>
    <row r="14929" customFormat="1" s="29"/>
    <row r="14930" customFormat="1" s="29"/>
    <row r="14931" customFormat="1" s="29"/>
    <row r="14932" customFormat="1" s="29"/>
    <row r="14933" customFormat="1" s="29"/>
    <row r="14934" customFormat="1" s="29"/>
    <row r="14935" customFormat="1" s="29"/>
    <row r="14936" customFormat="1" s="29"/>
    <row r="14937" customFormat="1" s="29"/>
    <row r="14938" customFormat="1" s="29"/>
    <row r="14939" customFormat="1" s="29"/>
    <row r="14940" customFormat="1" s="29"/>
    <row r="14941" customFormat="1" s="29"/>
    <row r="14942" customFormat="1" s="29"/>
    <row r="14943" customFormat="1" s="29"/>
    <row r="14944" customFormat="1" s="29"/>
    <row r="14945" customFormat="1" s="29"/>
    <row r="14946" customFormat="1" s="29"/>
    <row r="14947" customFormat="1" s="29"/>
    <row r="14948" customFormat="1" s="29"/>
    <row r="14949" customFormat="1" s="29"/>
    <row r="14950" customFormat="1" s="29"/>
    <row r="14951" customFormat="1" s="29"/>
    <row r="14952" customFormat="1" s="29"/>
    <row r="14953" customFormat="1" s="29"/>
    <row r="14954" customFormat="1" s="29"/>
    <row r="14955" customFormat="1" s="29"/>
    <row r="14956" customFormat="1" s="29"/>
    <row r="14957" customFormat="1" s="29"/>
    <row r="14958" customFormat="1" s="29"/>
    <row r="14959" customFormat="1" s="29"/>
    <row r="14960" customFormat="1" s="29"/>
    <row r="14961" customFormat="1" s="29"/>
    <row r="14962" customFormat="1" s="29"/>
    <row r="14963" customFormat="1" s="29"/>
    <row r="14964" customFormat="1" s="29"/>
    <row r="14965" customFormat="1" s="29"/>
    <row r="14966" customFormat="1" s="29"/>
    <row r="14967" customFormat="1" s="29"/>
    <row r="14968" customFormat="1" s="29"/>
    <row r="14969" customFormat="1" s="29"/>
    <row r="14970" customFormat="1" s="29"/>
    <row r="14971" customFormat="1" s="29"/>
    <row r="14972" customFormat="1" s="29"/>
    <row r="14973" customFormat="1" s="29"/>
    <row r="14974" customFormat="1" s="29"/>
    <row r="14975" customFormat="1" s="29"/>
    <row r="14976" customFormat="1" s="29"/>
    <row r="14977" customFormat="1" s="29"/>
    <row r="14978" customFormat="1" s="29"/>
    <row r="14979" customFormat="1" s="29"/>
    <row r="14980" customFormat="1" s="29"/>
    <row r="14981" customFormat="1" s="29"/>
    <row r="14982" customFormat="1" s="29"/>
    <row r="14983" customFormat="1" s="29"/>
    <row r="14984" customFormat="1" s="29"/>
    <row r="14985" customFormat="1" s="29"/>
    <row r="14986" customFormat="1" s="29"/>
    <row r="14987" customFormat="1" s="29"/>
    <row r="14988" customFormat="1" s="29"/>
    <row r="14989" customFormat="1" s="29"/>
    <row r="14990" customFormat="1" s="29"/>
    <row r="14991" customFormat="1" s="29"/>
    <row r="14992" customFormat="1" s="29"/>
    <row r="14993" customFormat="1" s="29"/>
    <row r="14994" customFormat="1" s="29"/>
    <row r="14995" customFormat="1" s="29"/>
    <row r="14996" customFormat="1" s="29"/>
    <row r="14997" customFormat="1" s="29"/>
    <row r="14998" customFormat="1" s="29"/>
    <row r="14999" customFormat="1" s="29"/>
    <row r="15000" customFormat="1" s="29"/>
    <row r="15001" customFormat="1" s="29"/>
    <row r="15002" customFormat="1" s="29"/>
    <row r="15003" customFormat="1" s="29"/>
    <row r="15004" customFormat="1" s="29"/>
    <row r="15005" customFormat="1" s="29"/>
    <row r="15006" customFormat="1" s="29"/>
    <row r="15007" customFormat="1" s="29"/>
    <row r="15008" customFormat="1" s="29"/>
    <row r="15009" customFormat="1" s="29"/>
    <row r="15010" customFormat="1" s="29"/>
    <row r="15011" customFormat="1" s="29"/>
    <row r="15012" customFormat="1" s="29"/>
    <row r="15013" customFormat="1" s="29"/>
    <row r="15014" customFormat="1" s="29"/>
    <row r="15015" customFormat="1" s="29"/>
    <row r="15016" customFormat="1" s="29"/>
    <row r="15017" customFormat="1" s="29"/>
    <row r="15018" customFormat="1" s="29"/>
    <row r="15019" customFormat="1" s="29"/>
    <row r="15020" customFormat="1" s="29"/>
    <row r="15021" customFormat="1" s="29"/>
    <row r="15022" customFormat="1" s="29"/>
    <row r="15023" customFormat="1" s="29"/>
    <row r="15024" customFormat="1" s="29"/>
    <row r="15025" customFormat="1" s="29"/>
    <row r="15026" customFormat="1" s="29"/>
    <row r="15027" customFormat="1" s="29"/>
    <row r="15028" customFormat="1" s="29"/>
    <row r="15029" customFormat="1" s="29"/>
    <row r="15030" customFormat="1" s="29"/>
    <row r="15031" customFormat="1" s="29"/>
    <row r="15032" customFormat="1" s="29"/>
    <row r="15033" customFormat="1" s="29"/>
    <row r="15034" customFormat="1" s="29"/>
    <row r="15035" customFormat="1" s="29"/>
    <row r="15036" customFormat="1" s="29"/>
    <row r="15037" customFormat="1" s="29"/>
    <row r="15038" customFormat="1" s="29"/>
    <row r="15039" customFormat="1" s="29"/>
    <row r="15040" customFormat="1" s="29"/>
    <row r="15041" customFormat="1" s="29"/>
    <row r="15042" customFormat="1" s="29"/>
    <row r="15043" customFormat="1" s="29"/>
    <row r="15044" customFormat="1" s="29"/>
    <row r="15045" customFormat="1" s="29"/>
    <row r="15046" customFormat="1" s="29"/>
    <row r="15047" customFormat="1" s="29"/>
    <row r="15048" customFormat="1" s="29"/>
    <row r="15049" customFormat="1" s="29"/>
    <row r="15050" customFormat="1" s="29"/>
    <row r="15051" customFormat="1" s="29"/>
    <row r="15052" customFormat="1" s="29"/>
    <row r="15053" customFormat="1" s="29"/>
    <row r="15054" customFormat="1" s="29"/>
    <row r="15055" customFormat="1" s="29"/>
    <row r="15056" customFormat="1" s="29"/>
    <row r="15057" customFormat="1" s="29"/>
    <row r="15058" customFormat="1" s="29"/>
    <row r="15059" customFormat="1" s="29"/>
    <row r="15060" customFormat="1" s="29"/>
    <row r="15061" customFormat="1" s="29"/>
    <row r="15062" customFormat="1" s="29"/>
    <row r="15063" customFormat="1" s="29"/>
    <row r="15064" customFormat="1" s="29"/>
    <row r="15065" customFormat="1" s="29"/>
    <row r="15066" customFormat="1" s="29"/>
    <row r="15067" customFormat="1" s="29"/>
    <row r="15068" customFormat="1" s="29"/>
    <row r="15069" customFormat="1" s="29"/>
    <row r="15070" customFormat="1" s="29"/>
    <row r="15071" customFormat="1" s="29"/>
    <row r="15072" customFormat="1" s="29"/>
    <row r="15073" customFormat="1" s="29"/>
    <row r="15074" customFormat="1" s="29"/>
    <row r="15075" customFormat="1" s="29"/>
    <row r="15076" customFormat="1" s="29"/>
    <row r="15077" customFormat="1" s="29"/>
    <row r="15078" customFormat="1" s="29"/>
    <row r="15079" customFormat="1" s="29"/>
    <row r="15080" customFormat="1" s="29"/>
    <row r="15081" customFormat="1" s="29"/>
    <row r="15082" customFormat="1" s="29"/>
    <row r="15083" customFormat="1" s="29"/>
    <row r="15084" customFormat="1" s="29"/>
    <row r="15085" customFormat="1" s="29"/>
    <row r="15086" customFormat="1" s="29"/>
    <row r="15087" customFormat="1" s="29"/>
    <row r="15088" customFormat="1" s="29"/>
    <row r="15089" customFormat="1" s="29"/>
    <row r="15090" customFormat="1" s="29"/>
    <row r="15091" customFormat="1" s="29"/>
    <row r="15092" customFormat="1" s="29"/>
    <row r="15093" customFormat="1" s="29"/>
    <row r="15094" customFormat="1" s="29"/>
    <row r="15095" customFormat="1" s="29"/>
    <row r="15096" customFormat="1" s="29"/>
    <row r="15097" customFormat="1" s="29"/>
    <row r="15098" customFormat="1" s="29"/>
    <row r="15099" customFormat="1" s="29"/>
    <row r="15100" customFormat="1" s="29"/>
    <row r="15101" customFormat="1" s="29"/>
    <row r="15102" customFormat="1" s="29"/>
    <row r="15103" customFormat="1" s="29"/>
    <row r="15104" customFormat="1" s="29"/>
    <row r="15105" customFormat="1" s="29"/>
    <row r="15106" customFormat="1" s="29"/>
    <row r="15107" customFormat="1" s="29"/>
    <row r="15108" customFormat="1" s="29"/>
    <row r="15109" customFormat="1" s="29"/>
    <row r="15110" customFormat="1" s="29"/>
    <row r="15111" customFormat="1" s="29"/>
    <row r="15112" customFormat="1" s="29"/>
    <row r="15113" customFormat="1" s="29"/>
    <row r="15114" customFormat="1" s="29"/>
    <row r="15115" customFormat="1" s="29"/>
    <row r="15116" customFormat="1" s="29"/>
    <row r="15117" customFormat="1" s="29"/>
    <row r="15118" customFormat="1" s="29"/>
    <row r="15119" customFormat="1" s="29"/>
    <row r="15120" customFormat="1" s="29"/>
    <row r="15121" customFormat="1" s="29"/>
    <row r="15122" customFormat="1" s="29"/>
    <row r="15123" customFormat="1" s="29"/>
    <row r="15124" customFormat="1" s="29"/>
    <row r="15125" customFormat="1" s="29"/>
    <row r="15126" customFormat="1" s="29"/>
    <row r="15127" customFormat="1" s="29"/>
    <row r="15128" customFormat="1" s="29"/>
    <row r="15129" customFormat="1" s="29"/>
    <row r="15130" customFormat="1" s="29"/>
    <row r="15131" customFormat="1" s="29"/>
    <row r="15132" customFormat="1" s="29"/>
    <row r="15133" customFormat="1" s="29"/>
    <row r="15134" customFormat="1" s="29"/>
    <row r="15135" customFormat="1" s="29"/>
    <row r="15136" customFormat="1" s="29"/>
    <row r="15137" customFormat="1" s="29"/>
    <row r="15138" customFormat="1" s="29"/>
    <row r="15139" customFormat="1" s="29"/>
    <row r="15140" customFormat="1" s="29"/>
    <row r="15141" customFormat="1" s="29"/>
    <row r="15142" customFormat="1" s="29"/>
    <row r="15143" customFormat="1" s="29"/>
    <row r="15144" customFormat="1" s="29"/>
    <row r="15145" customFormat="1" s="29"/>
    <row r="15146" customFormat="1" s="29"/>
    <row r="15147" customFormat="1" s="29"/>
    <row r="15148" customFormat="1" s="29"/>
    <row r="15149" customFormat="1" s="29"/>
    <row r="15150" customFormat="1" s="29"/>
    <row r="15151" customFormat="1" s="29"/>
    <row r="15152" customFormat="1" s="29"/>
    <row r="15153" customFormat="1" s="29"/>
    <row r="15154" customFormat="1" s="29"/>
    <row r="15155" customFormat="1" s="29"/>
    <row r="15156" customFormat="1" s="29"/>
    <row r="15157" customFormat="1" s="29"/>
    <row r="15158" customFormat="1" s="29"/>
    <row r="15159" customFormat="1" s="29"/>
    <row r="15160" customFormat="1" s="29"/>
    <row r="15161" customFormat="1" s="29"/>
    <row r="15162" customFormat="1" s="29"/>
    <row r="15163" customFormat="1" s="29"/>
    <row r="15164" customFormat="1" s="29"/>
    <row r="15165" customFormat="1" s="29"/>
    <row r="15166" customFormat="1" s="29"/>
    <row r="15167" customFormat="1" s="29"/>
    <row r="15168" customFormat="1" s="29"/>
    <row r="15169" customFormat="1" s="29"/>
    <row r="15170" customFormat="1" s="29"/>
    <row r="15171" customFormat="1" s="29"/>
    <row r="15172" customFormat="1" s="29"/>
    <row r="15173" customFormat="1" s="29"/>
    <row r="15174" customFormat="1" s="29"/>
    <row r="15175" customFormat="1" s="29"/>
    <row r="15176" customFormat="1" s="29"/>
    <row r="15177" customFormat="1" s="29"/>
    <row r="15178" customFormat="1" s="29"/>
    <row r="15179" customFormat="1" s="29"/>
    <row r="15180" customFormat="1" s="29"/>
    <row r="15181" customFormat="1" s="29"/>
    <row r="15182" customFormat="1" s="29"/>
    <row r="15183" customFormat="1" s="29"/>
    <row r="15184" customFormat="1" s="29"/>
    <row r="15185" customFormat="1" s="29"/>
    <row r="15186" customFormat="1" s="29"/>
    <row r="15187" customFormat="1" s="29"/>
    <row r="15188" customFormat="1" s="29"/>
    <row r="15189" customFormat="1" s="29"/>
    <row r="15190" customFormat="1" s="29"/>
    <row r="15191" customFormat="1" s="29"/>
    <row r="15192" customFormat="1" s="29"/>
    <row r="15193" customFormat="1" s="29"/>
    <row r="15194" customFormat="1" s="29"/>
    <row r="15195" customFormat="1" s="29"/>
    <row r="15196" customFormat="1" s="29"/>
    <row r="15197" customFormat="1" s="29"/>
    <row r="15198" customFormat="1" s="29"/>
    <row r="15199" customFormat="1" s="29"/>
    <row r="15200" customFormat="1" s="29"/>
    <row r="15201" customFormat="1" s="29"/>
    <row r="15202" customFormat="1" s="29"/>
    <row r="15203" customFormat="1" s="29"/>
    <row r="15204" customFormat="1" s="29"/>
    <row r="15205" customFormat="1" s="29"/>
    <row r="15206" customFormat="1" s="29"/>
    <row r="15207" customFormat="1" s="29"/>
    <row r="15208" customFormat="1" s="29"/>
    <row r="15209" customFormat="1" s="29"/>
    <row r="15210" customFormat="1" s="29"/>
    <row r="15211" customFormat="1" s="29"/>
    <row r="15212" customFormat="1" s="29"/>
    <row r="15213" customFormat="1" s="29"/>
    <row r="15214" customFormat="1" s="29"/>
    <row r="15215" customFormat="1" s="29"/>
    <row r="15216" customFormat="1" s="29"/>
    <row r="15217" customFormat="1" s="29"/>
    <row r="15218" customFormat="1" s="29"/>
    <row r="15219" customFormat="1" s="29"/>
    <row r="15220" customFormat="1" s="29"/>
    <row r="15221" customFormat="1" s="29"/>
    <row r="15222" customFormat="1" s="29"/>
    <row r="15223" customFormat="1" s="29"/>
    <row r="15224" customFormat="1" s="29"/>
    <row r="15225" customFormat="1" s="29"/>
    <row r="15226" customFormat="1" s="29"/>
    <row r="15227" customFormat="1" s="29"/>
    <row r="15228" customFormat="1" s="29"/>
    <row r="15229" customFormat="1" s="29"/>
    <row r="15230" customFormat="1" s="29"/>
    <row r="15231" customFormat="1" s="29"/>
    <row r="15232" customFormat="1" s="29"/>
    <row r="15233" customFormat="1" s="29"/>
    <row r="15234" customFormat="1" s="29"/>
    <row r="15235" customFormat="1" s="29"/>
    <row r="15236" customFormat="1" s="29"/>
    <row r="15237" customFormat="1" s="29"/>
    <row r="15238" customFormat="1" s="29"/>
    <row r="15239" customFormat="1" s="29"/>
    <row r="15240" customFormat="1" s="29"/>
    <row r="15241" customFormat="1" s="29"/>
    <row r="15242" customFormat="1" s="29"/>
    <row r="15243" customFormat="1" s="29"/>
    <row r="15244" customFormat="1" s="29"/>
    <row r="15245" customFormat="1" s="29"/>
    <row r="15246" customFormat="1" s="29"/>
    <row r="15247" customFormat="1" s="29"/>
    <row r="15248" customFormat="1" s="29"/>
    <row r="15249" customFormat="1" s="29"/>
    <row r="15250" customFormat="1" s="29"/>
    <row r="15251" customFormat="1" s="29"/>
    <row r="15252" customFormat="1" s="29"/>
    <row r="15253" customFormat="1" s="29"/>
    <row r="15254" customFormat="1" s="29"/>
    <row r="15255" customFormat="1" s="29"/>
    <row r="15256" customFormat="1" s="29"/>
    <row r="15257" customFormat="1" s="29"/>
    <row r="15258" customFormat="1" s="29"/>
    <row r="15259" customFormat="1" s="29"/>
    <row r="15260" customFormat="1" s="29"/>
    <row r="15261" customFormat="1" s="29"/>
    <row r="15262" customFormat="1" s="29"/>
    <row r="15263" customFormat="1" s="29"/>
    <row r="15264" customFormat="1" s="29"/>
    <row r="15265" customFormat="1" s="29"/>
    <row r="15266" customFormat="1" s="29"/>
    <row r="15267" customFormat="1" s="29"/>
    <row r="15268" customFormat="1" s="29"/>
    <row r="15269" customFormat="1" s="29"/>
    <row r="15270" customFormat="1" s="29"/>
    <row r="15271" customFormat="1" s="29"/>
    <row r="15272" customFormat="1" s="29"/>
    <row r="15273" customFormat="1" s="29"/>
    <row r="15274" customFormat="1" s="29"/>
    <row r="15275" customFormat="1" s="29"/>
    <row r="15276" customFormat="1" s="29"/>
    <row r="15277" customFormat="1" s="29"/>
    <row r="15278" customFormat="1" s="29"/>
    <row r="15279" customFormat="1" s="29"/>
    <row r="15280" customFormat="1" s="29"/>
    <row r="15281" customFormat="1" s="29"/>
    <row r="15282" customFormat="1" s="29"/>
    <row r="15283" customFormat="1" s="29"/>
    <row r="15284" customFormat="1" s="29"/>
    <row r="15285" customFormat="1" s="29"/>
    <row r="15286" customFormat="1" s="29"/>
    <row r="15287" customFormat="1" s="29"/>
    <row r="15288" customFormat="1" s="29"/>
    <row r="15289" customFormat="1" s="29"/>
    <row r="15290" customFormat="1" s="29"/>
    <row r="15291" customFormat="1" s="29"/>
    <row r="15292" customFormat="1" s="29"/>
    <row r="15293" customFormat="1" s="29"/>
    <row r="15294" customFormat="1" s="29"/>
    <row r="15295" customFormat="1" s="29"/>
    <row r="15296" customFormat="1" s="29"/>
    <row r="15297" customFormat="1" s="29"/>
    <row r="15298" customFormat="1" s="29"/>
    <row r="15299" customFormat="1" s="29"/>
    <row r="15300" customFormat="1" s="29"/>
    <row r="15301" customFormat="1" s="29"/>
    <row r="15302" customFormat="1" s="29"/>
    <row r="15303" customFormat="1" s="29"/>
    <row r="15304" customFormat="1" s="29"/>
    <row r="15305" customFormat="1" s="29"/>
    <row r="15306" customFormat="1" s="29"/>
    <row r="15307" customFormat="1" s="29"/>
    <row r="15308" customFormat="1" s="29"/>
    <row r="15309" customFormat="1" s="29"/>
    <row r="15310" customFormat="1" s="29"/>
    <row r="15311" customFormat="1" s="29"/>
    <row r="15312" customFormat="1" s="29"/>
    <row r="15313" customFormat="1" s="29"/>
    <row r="15314" customFormat="1" s="29"/>
    <row r="15315" customFormat="1" s="29"/>
    <row r="15316" customFormat="1" s="29"/>
    <row r="15317" customFormat="1" s="29"/>
    <row r="15318" customFormat="1" s="29"/>
    <row r="15319" customFormat="1" s="29"/>
    <row r="15320" customFormat="1" s="29"/>
    <row r="15321" customFormat="1" s="29"/>
    <row r="15322" customFormat="1" s="29"/>
    <row r="15323" customFormat="1" s="29"/>
    <row r="15324" customFormat="1" s="29"/>
    <row r="15325" customFormat="1" s="29"/>
    <row r="15326" customFormat="1" s="29"/>
    <row r="15327" customFormat="1" s="29"/>
    <row r="15328" customFormat="1" s="29"/>
    <row r="15329" customFormat="1" s="29"/>
    <row r="15330" customFormat="1" s="29"/>
    <row r="15331" customFormat="1" s="29"/>
    <row r="15332" customFormat="1" s="29"/>
    <row r="15333" customFormat="1" s="29"/>
    <row r="15334" customFormat="1" s="29"/>
    <row r="15335" customFormat="1" s="29"/>
    <row r="15336" customFormat="1" s="29"/>
    <row r="15337" customFormat="1" s="29"/>
    <row r="15338" customFormat="1" s="29"/>
    <row r="15339" customFormat="1" s="29"/>
    <row r="15340" customFormat="1" s="29"/>
    <row r="15341" customFormat="1" s="29"/>
    <row r="15342" customFormat="1" s="29"/>
    <row r="15343" customFormat="1" s="29"/>
    <row r="15344" customFormat="1" s="29"/>
    <row r="15345" customFormat="1" s="29"/>
    <row r="15346" customFormat="1" s="29"/>
    <row r="15347" customFormat="1" s="29"/>
    <row r="15348" customFormat="1" s="29"/>
    <row r="15349" customFormat="1" s="29"/>
    <row r="15350" customFormat="1" s="29"/>
    <row r="15351" customFormat="1" s="29"/>
    <row r="15352" customFormat="1" s="29"/>
    <row r="15353" customFormat="1" s="29"/>
    <row r="15354" customFormat="1" s="29"/>
    <row r="15355" customFormat="1" s="29"/>
    <row r="15356" customFormat="1" s="29"/>
    <row r="15357" customFormat="1" s="29"/>
    <row r="15358" customFormat="1" s="29"/>
    <row r="15359" customFormat="1" s="29"/>
    <row r="15360" customFormat="1" s="29"/>
    <row r="15361" customFormat="1" s="29"/>
    <row r="15362" customFormat="1" s="29"/>
    <row r="15363" customFormat="1" s="29"/>
    <row r="15364" customFormat="1" s="29"/>
    <row r="15365" customFormat="1" s="29"/>
    <row r="15366" customFormat="1" s="29"/>
    <row r="15367" customFormat="1" s="29"/>
    <row r="15368" customFormat="1" s="29"/>
    <row r="15369" customFormat="1" s="29"/>
    <row r="15370" customFormat="1" s="29"/>
    <row r="15371" customFormat="1" s="29"/>
    <row r="15372" customFormat="1" s="29"/>
    <row r="15373" customFormat="1" s="29"/>
    <row r="15374" customFormat="1" s="29"/>
    <row r="15375" customFormat="1" s="29"/>
    <row r="15376" customFormat="1" s="29"/>
    <row r="15377" customFormat="1" s="29"/>
    <row r="15378" customFormat="1" s="29"/>
    <row r="15379" customFormat="1" s="29"/>
    <row r="15380" customFormat="1" s="29"/>
    <row r="15381" customFormat="1" s="29"/>
    <row r="15382" customFormat="1" s="29"/>
    <row r="15383" customFormat="1" s="29"/>
    <row r="15384" customFormat="1" s="29"/>
    <row r="15385" customFormat="1" s="29"/>
    <row r="15386" customFormat="1" s="29"/>
    <row r="15387" customFormat="1" s="29"/>
    <row r="15388" customFormat="1" s="29"/>
    <row r="15389" customFormat="1" s="29"/>
    <row r="15390" customFormat="1" s="29"/>
    <row r="15391" customFormat="1" s="29"/>
    <row r="15392" customFormat="1" s="29"/>
    <row r="15393" customFormat="1" s="29"/>
    <row r="15394" customFormat="1" s="29"/>
    <row r="15395" customFormat="1" s="29"/>
    <row r="15396" customFormat="1" s="29"/>
    <row r="15397" customFormat="1" s="29"/>
    <row r="15398" customFormat="1" s="29"/>
    <row r="15399" customFormat="1" s="29"/>
    <row r="15400" customFormat="1" s="29"/>
    <row r="15401" customFormat="1" s="29"/>
    <row r="15402" customFormat="1" s="29"/>
    <row r="15403" customFormat="1" s="29"/>
    <row r="15404" customFormat="1" s="29"/>
    <row r="15405" customFormat="1" s="29"/>
    <row r="15406" customFormat="1" s="29"/>
    <row r="15407" customFormat="1" s="29"/>
    <row r="15408" customFormat="1" s="29"/>
    <row r="15409" customFormat="1" s="29"/>
    <row r="15410" customFormat="1" s="29"/>
    <row r="15411" customFormat="1" s="29"/>
    <row r="15412" customFormat="1" s="29"/>
    <row r="15413" customFormat="1" s="29"/>
    <row r="15414" customFormat="1" s="29"/>
    <row r="15415" customFormat="1" s="29"/>
    <row r="15416" customFormat="1" s="29"/>
    <row r="15417" customFormat="1" s="29"/>
    <row r="15418" customFormat="1" s="29"/>
    <row r="15419" customFormat="1" s="29"/>
    <row r="15420" customFormat="1" s="29"/>
    <row r="15421" customFormat="1" s="29"/>
    <row r="15422" customFormat="1" s="29"/>
    <row r="15423" customFormat="1" s="29"/>
    <row r="15424" customFormat="1" s="29"/>
    <row r="15425" customFormat="1" s="29"/>
    <row r="15426" customFormat="1" s="29"/>
    <row r="15427" customFormat="1" s="29"/>
    <row r="15428" customFormat="1" s="29"/>
    <row r="15429" customFormat="1" s="29"/>
    <row r="15430" customFormat="1" s="29"/>
    <row r="15431" customFormat="1" s="29"/>
    <row r="15432" customFormat="1" s="29"/>
    <row r="15433" customFormat="1" s="29"/>
    <row r="15434" customFormat="1" s="29"/>
    <row r="15435" customFormat="1" s="29"/>
    <row r="15436" customFormat="1" s="29"/>
    <row r="15437" customFormat="1" s="29"/>
    <row r="15438" customFormat="1" s="29"/>
    <row r="15439" customFormat="1" s="29"/>
    <row r="15440" customFormat="1" s="29"/>
    <row r="15441" customFormat="1" s="29"/>
    <row r="15442" customFormat="1" s="29"/>
    <row r="15443" customFormat="1" s="29"/>
    <row r="15444" customFormat="1" s="29"/>
    <row r="15445" customFormat="1" s="29"/>
    <row r="15446" customFormat="1" s="29"/>
    <row r="15447" customFormat="1" s="29"/>
    <row r="15448" customFormat="1" s="29"/>
    <row r="15449" customFormat="1" s="29"/>
    <row r="15450" customFormat="1" s="29"/>
    <row r="15451" customFormat="1" s="29"/>
    <row r="15452" customFormat="1" s="29"/>
    <row r="15453" customFormat="1" s="29"/>
    <row r="15454" customFormat="1" s="29"/>
    <row r="15455" customFormat="1" s="29"/>
    <row r="15456" customFormat="1" s="29"/>
    <row r="15457" customFormat="1" s="29"/>
    <row r="15458" customFormat="1" s="29"/>
    <row r="15459" customFormat="1" s="29"/>
    <row r="15460" customFormat="1" s="29"/>
    <row r="15461" customFormat="1" s="29"/>
    <row r="15462" customFormat="1" s="29"/>
    <row r="15463" customFormat="1" s="29"/>
    <row r="15464" customFormat="1" s="29"/>
    <row r="15465" customFormat="1" s="29"/>
    <row r="15466" customFormat="1" s="29"/>
    <row r="15467" customFormat="1" s="29"/>
    <row r="15468" customFormat="1" s="29"/>
    <row r="15469" customFormat="1" s="29"/>
    <row r="15470" customFormat="1" s="29"/>
    <row r="15471" customFormat="1" s="29"/>
    <row r="15472" customFormat="1" s="29"/>
    <row r="15473" customFormat="1" s="29"/>
    <row r="15474" customFormat="1" s="29"/>
    <row r="15475" customFormat="1" s="29"/>
    <row r="15476" customFormat="1" s="29"/>
    <row r="15477" customFormat="1" s="29"/>
    <row r="15478" customFormat="1" s="29"/>
    <row r="15479" customFormat="1" s="29"/>
    <row r="15480" customFormat="1" s="29"/>
    <row r="15481" customFormat="1" s="29"/>
    <row r="15482" customFormat="1" s="29"/>
    <row r="15483" customFormat="1" s="29"/>
    <row r="15484" customFormat="1" s="29"/>
    <row r="15485" customFormat="1" s="29"/>
    <row r="15486" customFormat="1" s="29"/>
    <row r="15487" customFormat="1" s="29"/>
    <row r="15488" customFormat="1" s="29"/>
    <row r="15489" customFormat="1" s="29"/>
    <row r="15490" customFormat="1" s="29"/>
    <row r="15491" customFormat="1" s="29"/>
    <row r="15492" customFormat="1" s="29"/>
    <row r="15493" customFormat="1" s="29"/>
    <row r="15494" customFormat="1" s="29"/>
    <row r="15495" customFormat="1" s="29"/>
    <row r="15496" customFormat="1" s="29"/>
    <row r="15497" customFormat="1" s="29"/>
    <row r="15498" customFormat="1" s="29"/>
    <row r="15499" customFormat="1" s="29"/>
    <row r="15500" customFormat="1" s="29"/>
    <row r="15501" customFormat="1" s="29"/>
    <row r="15502" customFormat="1" s="29"/>
    <row r="15503" customFormat="1" s="29"/>
    <row r="15504" customFormat="1" s="29"/>
    <row r="15505" customFormat="1" s="29"/>
    <row r="15506" customFormat="1" s="29"/>
    <row r="15507" customFormat="1" s="29"/>
    <row r="15508" customFormat="1" s="29"/>
    <row r="15509" customFormat="1" s="29"/>
    <row r="15510" customFormat="1" s="29"/>
    <row r="15511" customFormat="1" s="29"/>
    <row r="15512" customFormat="1" s="29"/>
    <row r="15513" customFormat="1" s="29"/>
    <row r="15514" customFormat="1" s="29"/>
    <row r="15515" customFormat="1" s="29"/>
    <row r="15516" customFormat="1" s="29"/>
    <row r="15517" customFormat="1" s="29"/>
    <row r="15518" customFormat="1" s="29"/>
    <row r="15519" customFormat="1" s="29"/>
    <row r="15520" customFormat="1" s="29"/>
    <row r="15521" customFormat="1" s="29"/>
    <row r="15522" customFormat="1" s="29"/>
    <row r="15523" customFormat="1" s="29"/>
    <row r="15524" customFormat="1" s="29"/>
    <row r="15525" customFormat="1" s="29"/>
    <row r="15526" customFormat="1" s="29"/>
    <row r="15527" customFormat="1" s="29"/>
    <row r="15528" customFormat="1" s="29"/>
    <row r="15529" customFormat="1" s="29"/>
    <row r="15530" customFormat="1" s="29"/>
    <row r="15531" customFormat="1" s="29"/>
    <row r="15532" customFormat="1" s="29"/>
    <row r="15533" customFormat="1" s="29"/>
    <row r="15534" customFormat="1" s="29"/>
    <row r="15535" customFormat="1" s="29"/>
    <row r="15536" customFormat="1" s="29"/>
    <row r="15537" customFormat="1" s="29"/>
    <row r="15538" customFormat="1" s="29"/>
    <row r="15539" customFormat="1" s="29"/>
    <row r="15540" customFormat="1" s="29"/>
    <row r="15541" customFormat="1" s="29"/>
    <row r="15542" customFormat="1" s="29"/>
    <row r="15543" customFormat="1" s="29"/>
    <row r="15544" customFormat="1" s="29"/>
    <row r="15545" customFormat="1" s="29"/>
    <row r="15546" customFormat="1" s="29"/>
    <row r="15547" customFormat="1" s="29"/>
    <row r="15548" customFormat="1" s="29"/>
    <row r="15549" customFormat="1" s="29"/>
    <row r="15550" customFormat="1" s="29"/>
    <row r="15551" customFormat="1" s="29"/>
    <row r="15552" customFormat="1" s="29"/>
    <row r="15553" customFormat="1" s="29"/>
    <row r="15554" customFormat="1" s="29"/>
    <row r="15555" customFormat="1" s="29"/>
    <row r="15556" customFormat="1" s="29"/>
    <row r="15557" customFormat="1" s="29"/>
    <row r="15558" customFormat="1" s="29"/>
    <row r="15559" customFormat="1" s="29"/>
    <row r="15560" customFormat="1" s="29"/>
    <row r="15561" customFormat="1" s="29"/>
    <row r="15562" customFormat="1" s="29"/>
    <row r="15563" customFormat="1" s="29"/>
    <row r="15564" customFormat="1" s="29"/>
    <row r="15565" customFormat="1" s="29"/>
    <row r="15566" customFormat="1" s="29"/>
    <row r="15567" customFormat="1" s="29"/>
    <row r="15568" customFormat="1" s="29"/>
    <row r="15569" customFormat="1" s="29"/>
    <row r="15570" customFormat="1" s="29"/>
    <row r="15571" customFormat="1" s="29"/>
    <row r="15572" customFormat="1" s="29"/>
    <row r="15573" customFormat="1" s="29"/>
    <row r="15574" customFormat="1" s="29"/>
    <row r="15575" customFormat="1" s="29"/>
    <row r="15576" customFormat="1" s="29"/>
    <row r="15577" customFormat="1" s="29"/>
    <row r="15578" customFormat="1" s="29"/>
    <row r="15579" customFormat="1" s="29"/>
    <row r="15580" customFormat="1" s="29"/>
    <row r="15581" customFormat="1" s="29"/>
    <row r="15582" customFormat="1" s="29"/>
    <row r="15583" customFormat="1" s="29"/>
    <row r="15584" customFormat="1" s="29"/>
    <row r="15585" customFormat="1" s="29"/>
    <row r="15586" customFormat="1" s="29"/>
    <row r="15587" customFormat="1" s="29"/>
    <row r="15588" customFormat="1" s="29"/>
    <row r="15589" customFormat="1" s="29"/>
    <row r="15590" customFormat="1" s="29"/>
    <row r="15591" customFormat="1" s="29"/>
    <row r="15592" customFormat="1" s="29"/>
    <row r="15593" customFormat="1" s="29"/>
    <row r="15594" customFormat="1" s="29"/>
    <row r="15595" customFormat="1" s="29"/>
    <row r="15596" customFormat="1" s="29"/>
    <row r="15597" customFormat="1" s="29"/>
    <row r="15598" customFormat="1" s="29"/>
    <row r="15599" customFormat="1" s="29"/>
    <row r="15600" customFormat="1" s="29"/>
    <row r="15601" customFormat="1" s="29"/>
    <row r="15602" customFormat="1" s="29"/>
    <row r="15603" customFormat="1" s="29"/>
    <row r="15604" customFormat="1" s="29"/>
    <row r="15605" customFormat="1" s="29"/>
    <row r="15606" customFormat="1" s="29"/>
    <row r="15607" customFormat="1" s="29"/>
    <row r="15608" customFormat="1" s="29"/>
    <row r="15609" customFormat="1" s="29"/>
    <row r="15610" customFormat="1" s="29"/>
    <row r="15611" customFormat="1" s="29"/>
    <row r="15612" customFormat="1" s="29"/>
    <row r="15613" customFormat="1" s="29"/>
    <row r="15614" customFormat="1" s="29"/>
    <row r="15615" customFormat="1" s="29"/>
    <row r="15616" customFormat="1" s="29"/>
    <row r="15617" customFormat="1" s="29"/>
    <row r="15618" customFormat="1" s="29"/>
    <row r="15619" customFormat="1" s="29"/>
    <row r="15620" customFormat="1" s="29"/>
    <row r="15621" customFormat="1" s="29"/>
    <row r="15622" customFormat="1" s="29"/>
    <row r="15623" customFormat="1" s="29"/>
    <row r="15624" customFormat="1" s="29"/>
    <row r="15625" customFormat="1" s="29"/>
    <row r="15626" customFormat="1" s="29"/>
    <row r="15627" customFormat="1" s="29"/>
    <row r="15628" customFormat="1" s="29"/>
    <row r="15629" customFormat="1" s="29"/>
    <row r="15630" customFormat="1" s="29"/>
    <row r="15631" customFormat="1" s="29"/>
    <row r="15632" customFormat="1" s="29"/>
    <row r="15633" customFormat="1" s="29"/>
    <row r="15634" customFormat="1" s="29"/>
    <row r="15635" customFormat="1" s="29"/>
    <row r="15636" customFormat="1" s="29"/>
    <row r="15637" customFormat="1" s="29"/>
    <row r="15638" customFormat="1" s="29"/>
    <row r="15639" customFormat="1" s="29"/>
    <row r="15640" customFormat="1" s="29"/>
    <row r="15641" customFormat="1" s="29"/>
    <row r="15642" customFormat="1" s="29"/>
    <row r="15643" customFormat="1" s="29"/>
    <row r="15644" customFormat="1" s="29"/>
    <row r="15645" customFormat="1" s="29"/>
    <row r="15646" customFormat="1" s="29"/>
    <row r="15647" customFormat="1" s="29"/>
    <row r="15648" customFormat="1" s="29"/>
    <row r="15649" customFormat="1" s="29"/>
    <row r="15650" customFormat="1" s="29"/>
    <row r="15651" customFormat="1" s="29"/>
    <row r="15652" customFormat="1" s="29"/>
    <row r="15653" customFormat="1" s="29"/>
    <row r="15654" customFormat="1" s="29"/>
    <row r="15655" customFormat="1" s="29"/>
    <row r="15656" customFormat="1" s="29"/>
    <row r="15657" customFormat="1" s="29"/>
    <row r="15658" customFormat="1" s="29"/>
    <row r="15659" customFormat="1" s="29"/>
    <row r="15660" customFormat="1" s="29"/>
    <row r="15661" customFormat="1" s="29"/>
    <row r="15662" customFormat="1" s="29"/>
    <row r="15663" customFormat="1" s="29"/>
    <row r="15664" customFormat="1" s="29"/>
    <row r="15665" customFormat="1" s="29"/>
    <row r="15666" customFormat="1" s="29"/>
    <row r="15667" customFormat="1" s="29"/>
    <row r="15668" customFormat="1" s="29"/>
    <row r="15669" customFormat="1" s="29"/>
    <row r="15670" customFormat="1" s="29"/>
    <row r="15671" customFormat="1" s="29"/>
    <row r="15672" customFormat="1" s="29"/>
    <row r="15673" customFormat="1" s="29"/>
    <row r="15674" customFormat="1" s="29"/>
    <row r="15675" customFormat="1" s="29"/>
    <row r="15676" customFormat="1" s="29"/>
    <row r="15677" customFormat="1" s="29"/>
    <row r="15678" customFormat="1" s="29"/>
    <row r="15679" customFormat="1" s="29"/>
    <row r="15680" customFormat="1" s="29"/>
    <row r="15681" customFormat="1" s="29"/>
    <row r="15682" customFormat="1" s="29"/>
    <row r="15683" customFormat="1" s="29"/>
    <row r="15684" customFormat="1" s="29"/>
    <row r="15685" customFormat="1" s="29"/>
    <row r="15686" customFormat="1" s="29"/>
    <row r="15687" customFormat="1" s="29"/>
    <row r="15688" customFormat="1" s="29"/>
    <row r="15689" customFormat="1" s="29"/>
    <row r="15690" customFormat="1" s="29"/>
    <row r="15691" customFormat="1" s="29"/>
    <row r="15692" customFormat="1" s="29"/>
    <row r="15693" customFormat="1" s="29"/>
    <row r="15694" customFormat="1" s="29"/>
    <row r="15695" customFormat="1" s="29"/>
    <row r="15696" customFormat="1" s="29"/>
    <row r="15697" customFormat="1" s="29"/>
    <row r="15698" customFormat="1" s="29"/>
    <row r="15699" customFormat="1" s="29"/>
    <row r="15700" customFormat="1" s="29"/>
    <row r="15701" customFormat="1" s="29"/>
    <row r="15702" customFormat="1" s="29"/>
    <row r="15703" customFormat="1" s="29"/>
    <row r="15704" customFormat="1" s="29"/>
    <row r="15705" customFormat="1" s="29"/>
    <row r="15706" customFormat="1" s="29"/>
    <row r="15707" customFormat="1" s="29"/>
    <row r="15708" customFormat="1" s="29"/>
    <row r="15709" customFormat="1" s="29"/>
    <row r="15710" customFormat="1" s="29"/>
    <row r="15711" customFormat="1" s="29"/>
    <row r="15712" customFormat="1" s="29"/>
    <row r="15713" customFormat="1" s="29"/>
    <row r="15714" customFormat="1" s="29"/>
    <row r="15715" customFormat="1" s="29"/>
    <row r="15716" customFormat="1" s="29"/>
    <row r="15717" customFormat="1" s="29"/>
    <row r="15718" customFormat="1" s="29"/>
    <row r="15719" customFormat="1" s="29"/>
    <row r="15720" customFormat="1" s="29"/>
    <row r="15721" customFormat="1" s="29"/>
    <row r="15722" customFormat="1" s="29"/>
    <row r="15723" customFormat="1" s="29"/>
    <row r="15724" customFormat="1" s="29"/>
    <row r="15725" customFormat="1" s="29"/>
    <row r="15726" customFormat="1" s="29"/>
    <row r="15727" customFormat="1" s="29"/>
    <row r="15728" customFormat="1" s="29"/>
    <row r="15729" customFormat="1" s="29"/>
    <row r="15730" customFormat="1" s="29"/>
    <row r="15731" customFormat="1" s="29"/>
    <row r="15732" customFormat="1" s="29"/>
    <row r="15733" customFormat="1" s="29"/>
    <row r="15734" customFormat="1" s="29"/>
    <row r="15735" customFormat="1" s="29"/>
    <row r="15736" customFormat="1" s="29"/>
    <row r="15737" customFormat="1" s="29"/>
    <row r="15738" customFormat="1" s="29"/>
    <row r="15739" customFormat="1" s="29"/>
    <row r="15740" customFormat="1" s="29"/>
    <row r="15741" customFormat="1" s="29"/>
    <row r="15742" customFormat="1" s="29"/>
    <row r="15743" customFormat="1" s="29"/>
    <row r="15744" customFormat="1" s="29"/>
    <row r="15745" customFormat="1" s="29"/>
    <row r="15746" customFormat="1" s="29"/>
    <row r="15747" customFormat="1" s="29"/>
    <row r="15748" customFormat="1" s="29"/>
    <row r="15749" customFormat="1" s="29"/>
    <row r="15750" customFormat="1" s="29"/>
    <row r="15751" customFormat="1" s="29"/>
    <row r="15752" customFormat="1" s="29"/>
    <row r="15753" customFormat="1" s="29"/>
    <row r="15754" customFormat="1" s="29"/>
    <row r="15755" customFormat="1" s="29"/>
    <row r="15756" customFormat="1" s="29"/>
    <row r="15757" customFormat="1" s="29"/>
    <row r="15758" customFormat="1" s="29"/>
    <row r="15759" customFormat="1" s="29"/>
    <row r="15760" customFormat="1" s="29"/>
    <row r="15761" customFormat="1" s="29"/>
    <row r="15762" customFormat="1" s="29"/>
    <row r="15763" customFormat="1" s="29"/>
    <row r="15764" customFormat="1" s="29"/>
    <row r="15765" customFormat="1" s="29"/>
    <row r="15766" customFormat="1" s="29"/>
    <row r="15767" customFormat="1" s="29"/>
    <row r="15768" customFormat="1" s="29"/>
    <row r="15769" customFormat="1" s="29"/>
    <row r="15770" customFormat="1" s="29"/>
    <row r="15771" customFormat="1" s="29"/>
    <row r="15772" customFormat="1" s="29"/>
    <row r="15773" customFormat="1" s="29"/>
    <row r="15774" customFormat="1" s="29"/>
    <row r="15775" customFormat="1" s="29"/>
    <row r="15776" customFormat="1" s="29"/>
    <row r="15777" customFormat="1" s="29"/>
    <row r="15778" customFormat="1" s="29"/>
    <row r="15779" customFormat="1" s="29"/>
    <row r="15780" customFormat="1" s="29"/>
    <row r="15781" customFormat="1" s="29"/>
    <row r="15782" customFormat="1" s="29"/>
    <row r="15783" customFormat="1" s="29"/>
    <row r="15784" customFormat="1" s="29"/>
    <row r="15785" customFormat="1" s="29"/>
    <row r="15786" customFormat="1" s="29"/>
    <row r="15787" customFormat="1" s="29"/>
    <row r="15788" customFormat="1" s="29"/>
    <row r="15789" customFormat="1" s="29"/>
    <row r="15790" customFormat="1" s="29"/>
    <row r="15791" customFormat="1" s="29"/>
    <row r="15792" customFormat="1" s="29"/>
    <row r="15793" customFormat="1" s="29"/>
    <row r="15794" customFormat="1" s="29"/>
    <row r="15795" customFormat="1" s="29"/>
    <row r="15796" customFormat="1" s="29"/>
    <row r="15797" customFormat="1" s="29"/>
    <row r="15798" customFormat="1" s="29"/>
    <row r="15799" customFormat="1" s="29"/>
    <row r="15800" customFormat="1" s="29"/>
    <row r="15801" customFormat="1" s="29"/>
    <row r="15802" customFormat="1" s="29"/>
    <row r="15803" customFormat="1" s="29"/>
    <row r="15804" customFormat="1" s="29"/>
    <row r="15805" customFormat="1" s="29"/>
    <row r="15806" customFormat="1" s="29"/>
    <row r="15807" customFormat="1" s="29"/>
    <row r="15808" customFormat="1" s="29"/>
    <row r="15809" customFormat="1" s="29"/>
    <row r="15810" customFormat="1" s="29"/>
    <row r="15811" customFormat="1" s="29"/>
    <row r="15812" customFormat="1" s="29"/>
    <row r="15813" customFormat="1" s="29"/>
    <row r="15814" customFormat="1" s="29"/>
    <row r="15815" customFormat="1" s="29"/>
    <row r="15816" customFormat="1" s="29"/>
    <row r="15817" customFormat="1" s="29"/>
    <row r="15818" customFormat="1" s="29"/>
    <row r="15819" customFormat="1" s="29"/>
    <row r="15820" customFormat="1" s="29"/>
    <row r="15821" customFormat="1" s="29"/>
    <row r="15822" customFormat="1" s="29"/>
    <row r="15823" customFormat="1" s="29"/>
    <row r="15824" customFormat="1" s="29"/>
    <row r="15825" customFormat="1" s="29"/>
    <row r="15826" customFormat="1" s="29"/>
    <row r="15827" customFormat="1" s="29"/>
    <row r="15828" customFormat="1" s="29"/>
    <row r="15829" customFormat="1" s="29"/>
    <row r="15830" customFormat="1" s="29"/>
    <row r="15831" customFormat="1" s="29"/>
    <row r="15832" customFormat="1" s="29"/>
    <row r="15833" customFormat="1" s="29"/>
    <row r="15834" customFormat="1" s="29"/>
    <row r="15835" customFormat="1" s="29"/>
    <row r="15836" customFormat="1" s="29"/>
    <row r="15837" customFormat="1" s="29"/>
    <row r="15838" customFormat="1" s="29"/>
    <row r="15839" customFormat="1" s="29"/>
    <row r="15840" customFormat="1" s="29"/>
    <row r="15841" customFormat="1" s="29"/>
    <row r="15842" customFormat="1" s="29"/>
    <row r="15843" customFormat="1" s="29"/>
    <row r="15844" customFormat="1" s="29"/>
    <row r="15845" customFormat="1" s="29"/>
    <row r="15846" customFormat="1" s="29"/>
    <row r="15847" customFormat="1" s="29"/>
    <row r="15848" customFormat="1" s="29"/>
    <row r="15849" customFormat="1" s="29"/>
    <row r="15850" customFormat="1" s="29"/>
    <row r="15851" customFormat="1" s="29"/>
    <row r="15852" customFormat="1" s="29"/>
    <row r="15853" customFormat="1" s="29"/>
    <row r="15854" customFormat="1" s="29"/>
    <row r="15855" customFormat="1" s="29"/>
    <row r="15856" customFormat="1" s="29"/>
    <row r="15857" customFormat="1" s="29"/>
    <row r="15858" customFormat="1" s="29"/>
    <row r="15859" customFormat="1" s="29"/>
    <row r="15860" customFormat="1" s="29"/>
    <row r="15861" customFormat="1" s="29"/>
    <row r="15862" customFormat="1" s="29"/>
    <row r="15863" customFormat="1" s="29"/>
    <row r="15864" customFormat="1" s="29"/>
    <row r="15865" customFormat="1" s="29"/>
    <row r="15866" customFormat="1" s="29"/>
    <row r="15867" customFormat="1" s="29"/>
    <row r="15868" customFormat="1" s="29"/>
    <row r="15869" customFormat="1" s="29"/>
    <row r="15870" customFormat="1" s="29"/>
    <row r="15871" customFormat="1" s="29"/>
    <row r="15872" customFormat="1" s="29"/>
    <row r="15873" customFormat="1" s="29"/>
    <row r="15874" customFormat="1" s="29"/>
    <row r="15875" customFormat="1" s="29"/>
    <row r="15876" customFormat="1" s="29"/>
    <row r="15877" customFormat="1" s="29"/>
    <row r="15878" customFormat="1" s="29"/>
    <row r="15879" customFormat="1" s="29"/>
    <row r="15880" customFormat="1" s="29"/>
    <row r="15881" customFormat="1" s="29"/>
    <row r="15882" customFormat="1" s="29"/>
    <row r="15883" customFormat="1" s="29"/>
    <row r="15884" customFormat="1" s="29"/>
    <row r="15885" customFormat="1" s="29"/>
    <row r="15886" customFormat="1" s="29"/>
    <row r="15887" customFormat="1" s="29"/>
    <row r="15888" customFormat="1" s="29"/>
    <row r="15889" customFormat="1" s="29"/>
    <row r="15890" customFormat="1" s="29"/>
    <row r="15891" customFormat="1" s="29"/>
    <row r="15892" customFormat="1" s="29"/>
    <row r="15893" customFormat="1" s="29"/>
    <row r="15894" customFormat="1" s="29"/>
    <row r="15895" customFormat="1" s="29"/>
    <row r="15896" customFormat="1" s="29"/>
    <row r="15897" customFormat="1" s="29"/>
    <row r="15898" customFormat="1" s="29"/>
    <row r="15899" customFormat="1" s="29"/>
    <row r="15900" customFormat="1" s="29"/>
    <row r="15901" customFormat="1" s="29"/>
    <row r="15902" customFormat="1" s="29"/>
    <row r="15903" customFormat="1" s="29"/>
    <row r="15904" customFormat="1" s="29"/>
    <row r="15905" customFormat="1" s="29"/>
    <row r="15906" customFormat="1" s="29"/>
    <row r="15907" customFormat="1" s="29"/>
    <row r="15908" customFormat="1" s="29"/>
    <row r="15909" customFormat="1" s="29"/>
    <row r="15910" customFormat="1" s="29"/>
    <row r="15911" customFormat="1" s="29"/>
    <row r="15912" customFormat="1" s="29"/>
    <row r="15913" customFormat="1" s="29"/>
    <row r="15914" customFormat="1" s="29"/>
    <row r="15915" customFormat="1" s="29"/>
    <row r="15916" customFormat="1" s="29"/>
    <row r="15917" customFormat="1" s="29"/>
    <row r="15918" customFormat="1" s="29"/>
    <row r="15919" customFormat="1" s="29"/>
    <row r="15920" customFormat="1" s="29"/>
    <row r="15921" customFormat="1" s="29"/>
    <row r="15922" customFormat="1" s="29"/>
    <row r="15923" customFormat="1" s="29"/>
    <row r="15924" customFormat="1" s="29"/>
    <row r="15925" customFormat="1" s="29"/>
    <row r="15926" customFormat="1" s="29"/>
    <row r="15927" customFormat="1" s="29"/>
    <row r="15928" customFormat="1" s="29"/>
    <row r="15929" customFormat="1" s="29"/>
    <row r="15930" customFormat="1" s="29"/>
    <row r="15931" customFormat="1" s="29"/>
    <row r="15932" customFormat="1" s="29"/>
    <row r="15933" customFormat="1" s="29"/>
    <row r="15934" customFormat="1" s="29"/>
    <row r="15935" customFormat="1" s="29"/>
    <row r="15936" customFormat="1" s="29"/>
    <row r="15937" customFormat="1" s="29"/>
    <row r="15938" customFormat="1" s="29"/>
    <row r="15939" customFormat="1" s="29"/>
    <row r="15940" customFormat="1" s="29"/>
    <row r="15941" customFormat="1" s="29"/>
    <row r="15942" customFormat="1" s="29"/>
    <row r="15943" customFormat="1" s="29"/>
    <row r="15944" customFormat="1" s="29"/>
    <row r="15945" customFormat="1" s="29"/>
    <row r="15946" customFormat="1" s="29"/>
    <row r="15947" customFormat="1" s="29"/>
    <row r="15948" customFormat="1" s="29"/>
    <row r="15949" customFormat="1" s="29"/>
    <row r="15950" customFormat="1" s="29"/>
    <row r="15951" customFormat="1" s="29"/>
    <row r="15952" customFormat="1" s="29"/>
    <row r="15953" customFormat="1" s="29"/>
    <row r="15954" customFormat="1" s="29"/>
    <row r="15955" customFormat="1" s="29"/>
    <row r="15956" customFormat="1" s="29"/>
    <row r="15957" customFormat="1" s="29"/>
    <row r="15958" customFormat="1" s="29"/>
    <row r="15959" customFormat="1" s="29"/>
    <row r="15960" customFormat="1" s="29"/>
    <row r="15961" customFormat="1" s="29"/>
    <row r="15962" customFormat="1" s="29"/>
    <row r="15963" customFormat="1" s="29"/>
    <row r="15964" customFormat="1" s="29"/>
    <row r="15965" customFormat="1" s="29"/>
    <row r="15966" customFormat="1" s="29"/>
    <row r="15967" customFormat="1" s="29"/>
    <row r="15968" customFormat="1" s="29"/>
    <row r="15969" customFormat="1" s="29"/>
    <row r="15970" customFormat="1" s="29"/>
    <row r="15971" customFormat="1" s="29"/>
    <row r="15972" customFormat="1" s="29"/>
    <row r="15973" customFormat="1" s="29"/>
    <row r="15974" customFormat="1" s="29"/>
    <row r="15975" customFormat="1" s="29"/>
    <row r="15976" customFormat="1" s="29"/>
    <row r="15977" customFormat="1" s="29"/>
    <row r="15978" customFormat="1" s="29"/>
    <row r="15979" customFormat="1" s="29"/>
    <row r="15980" customFormat="1" s="29"/>
    <row r="15981" customFormat="1" s="29"/>
    <row r="15982" customFormat="1" s="29"/>
    <row r="15983" customFormat="1" s="29"/>
    <row r="15984" customFormat="1" s="29"/>
    <row r="15985" customFormat="1" s="29"/>
    <row r="15986" customFormat="1" s="29"/>
    <row r="15987" customFormat="1" s="29"/>
    <row r="15988" customFormat="1" s="29"/>
    <row r="15989" customFormat="1" s="29"/>
    <row r="15990" customFormat="1" s="29"/>
    <row r="15991" customFormat="1" s="29"/>
    <row r="15992" customFormat="1" s="29"/>
    <row r="15993" customFormat="1" s="29"/>
    <row r="15994" customFormat="1" s="29"/>
    <row r="15995" customFormat="1" s="29"/>
    <row r="15996" customFormat="1" s="29"/>
    <row r="15997" customFormat="1" s="29"/>
    <row r="15998" customFormat="1" s="29"/>
    <row r="15999" customFormat="1" s="29"/>
    <row r="16000" customFormat="1" s="29"/>
    <row r="16001" customFormat="1" s="29"/>
    <row r="16002" customFormat="1" s="29"/>
    <row r="16003" customFormat="1" s="29"/>
    <row r="16004" customFormat="1" s="29"/>
    <row r="16005" customFormat="1" s="29"/>
    <row r="16006" customFormat="1" s="29"/>
    <row r="16007" customFormat="1" s="29"/>
    <row r="16008" customFormat="1" s="29"/>
    <row r="16009" customFormat="1" s="29"/>
    <row r="16010" customFormat="1" s="29"/>
    <row r="16011" customFormat="1" s="29"/>
    <row r="16012" customFormat="1" s="29"/>
    <row r="16013" customFormat="1" s="29"/>
    <row r="16014" customFormat="1" s="29"/>
    <row r="16015" customFormat="1" s="29"/>
    <row r="16016" customFormat="1" s="29"/>
    <row r="16017" customFormat="1" s="29"/>
    <row r="16018" customFormat="1" s="29"/>
    <row r="16019" customFormat="1" s="29"/>
    <row r="16020" customFormat="1" s="29"/>
    <row r="16021" customFormat="1" s="29"/>
    <row r="16022" customFormat="1" s="29"/>
    <row r="16023" customFormat="1" s="29"/>
    <row r="16024" customFormat="1" s="29"/>
    <row r="16025" customFormat="1" s="29"/>
    <row r="16026" customFormat="1" s="29"/>
    <row r="16027" customFormat="1" s="29"/>
    <row r="16028" customFormat="1" s="29"/>
    <row r="16029" customFormat="1" s="29"/>
    <row r="16030" customFormat="1" s="29"/>
    <row r="16031" customFormat="1" s="29"/>
    <row r="16032" customFormat="1" s="29"/>
    <row r="16033" customFormat="1" s="29"/>
    <row r="16034" customFormat="1" s="29"/>
    <row r="16035" customFormat="1" s="29"/>
    <row r="16036" customFormat="1" s="29"/>
    <row r="16037" customFormat="1" s="29"/>
    <row r="16038" customFormat="1" s="29"/>
    <row r="16039" customFormat="1" s="29"/>
    <row r="16040" customFormat="1" s="29"/>
    <row r="16041" customFormat="1" s="29"/>
    <row r="16042" customFormat="1" s="29"/>
    <row r="16043" customFormat="1" s="29"/>
    <row r="16044" customFormat="1" s="29"/>
    <row r="16045" customFormat="1" s="29"/>
    <row r="16046" customFormat="1" s="29"/>
    <row r="16047" customFormat="1" s="29"/>
    <row r="16048" customFormat="1" s="29"/>
    <row r="16049" customFormat="1" s="29"/>
    <row r="16050" customFormat="1" s="29"/>
    <row r="16051" customFormat="1" s="29"/>
    <row r="16052" customFormat="1" s="29"/>
    <row r="16053" customFormat="1" s="29"/>
    <row r="16054" customFormat="1" s="29"/>
    <row r="16055" customFormat="1" s="29"/>
    <row r="16056" customFormat="1" s="29"/>
    <row r="16057" customFormat="1" s="29"/>
    <row r="16058" customFormat="1" s="29"/>
    <row r="16059" customFormat="1" s="29"/>
    <row r="16060" customFormat="1" s="29"/>
    <row r="16061" customFormat="1" s="29"/>
    <row r="16062" customFormat="1" s="29"/>
    <row r="16063" customFormat="1" s="29"/>
    <row r="16064" customFormat="1" s="29"/>
    <row r="16065" customFormat="1" s="29"/>
    <row r="16066" customFormat="1" s="29"/>
    <row r="16067" customFormat="1" s="29"/>
    <row r="16068" customFormat="1" s="29"/>
    <row r="16069" customFormat="1" s="29"/>
    <row r="16070" customFormat="1" s="29"/>
    <row r="16071" customFormat="1" s="29"/>
    <row r="16072" customFormat="1" s="29"/>
    <row r="16073" customFormat="1" s="29"/>
    <row r="16074" customFormat="1" s="29"/>
    <row r="16075" customFormat="1" s="29"/>
    <row r="16076" customFormat="1" s="29"/>
    <row r="16077" customFormat="1" s="29"/>
    <row r="16078" customFormat="1" s="29"/>
    <row r="16079" customFormat="1" s="29"/>
    <row r="16080" customFormat="1" s="29"/>
    <row r="16081" customFormat="1" s="29"/>
    <row r="16082" customFormat="1" s="29"/>
    <row r="16083" customFormat="1" s="29"/>
    <row r="16084" customFormat="1" s="29"/>
    <row r="16085" customFormat="1" s="29"/>
    <row r="16086" customFormat="1" s="29"/>
    <row r="16087" customFormat="1" s="29"/>
    <row r="16088" customFormat="1" s="29"/>
    <row r="16089" customFormat="1" s="29"/>
    <row r="16090" customFormat="1" s="29"/>
    <row r="16091" customFormat="1" s="29"/>
    <row r="16092" customFormat="1" s="29"/>
    <row r="16093" customFormat="1" s="29"/>
    <row r="16094" customFormat="1" s="29"/>
    <row r="16095" customFormat="1" s="29"/>
    <row r="16096" customFormat="1" s="29"/>
    <row r="16097" customFormat="1" s="29"/>
    <row r="16098" customFormat="1" s="29"/>
    <row r="16099" customFormat="1" s="29"/>
    <row r="16100" customFormat="1" s="29"/>
    <row r="16101" customFormat="1" s="29"/>
    <row r="16102" customFormat="1" s="29"/>
    <row r="16103" customFormat="1" s="29"/>
    <row r="16104" customFormat="1" s="29"/>
    <row r="16105" customFormat="1" s="29"/>
    <row r="16106" customFormat="1" s="29"/>
    <row r="16107" customFormat="1" s="29"/>
    <row r="16108" customFormat="1" s="29"/>
    <row r="16109" customFormat="1" s="29"/>
    <row r="16110" customFormat="1" s="29"/>
    <row r="16111" customFormat="1" s="29"/>
    <row r="16112" customFormat="1" s="29"/>
    <row r="16113" customFormat="1" s="29"/>
    <row r="16114" customFormat="1" s="29"/>
    <row r="16115" customFormat="1" s="29"/>
    <row r="16116" customFormat="1" s="29"/>
    <row r="16117" customFormat="1" s="29"/>
    <row r="16118" customFormat="1" s="29"/>
    <row r="16119" customFormat="1" s="29"/>
    <row r="16120" customFormat="1" s="29"/>
    <row r="16121" customFormat="1" s="29"/>
    <row r="16122" customFormat="1" s="29"/>
    <row r="16123" customFormat="1" s="29"/>
    <row r="16124" customFormat="1" s="29"/>
    <row r="16125" customFormat="1" s="29"/>
    <row r="16126" customFormat="1" s="29"/>
    <row r="16127" customFormat="1" s="29"/>
    <row r="16128" customFormat="1" s="29"/>
    <row r="16129" customFormat="1" s="29"/>
    <row r="16130" customFormat="1" s="29"/>
    <row r="16131" customFormat="1" s="29"/>
    <row r="16132" customFormat="1" s="29"/>
    <row r="16133" customFormat="1" s="29"/>
    <row r="16134" customFormat="1" s="29"/>
    <row r="16135" customFormat="1" s="29"/>
    <row r="16136" customFormat="1" s="29"/>
    <row r="16137" customFormat="1" s="29"/>
    <row r="16138" customFormat="1" s="29"/>
    <row r="16139" customFormat="1" s="29"/>
    <row r="16140" customFormat="1" s="29"/>
    <row r="16141" customFormat="1" s="29"/>
    <row r="16142" customFormat="1" s="29"/>
    <row r="16143" customFormat="1" s="29"/>
    <row r="16144" customFormat="1" s="29"/>
    <row r="16145" customFormat="1" s="29"/>
    <row r="16146" customFormat="1" s="29"/>
    <row r="16147" customFormat="1" s="29"/>
    <row r="16148" customFormat="1" s="29"/>
    <row r="16149" customFormat="1" s="29"/>
    <row r="16150" customFormat="1" s="29"/>
    <row r="16151" customFormat="1" s="29"/>
    <row r="16152" customFormat="1" s="29"/>
    <row r="16153" customFormat="1" s="29"/>
    <row r="16154" customFormat="1" s="29"/>
    <row r="16155" customFormat="1" s="29"/>
    <row r="16156" customFormat="1" s="29"/>
    <row r="16157" customFormat="1" s="29"/>
    <row r="16158" customFormat="1" s="29"/>
    <row r="16159" customFormat="1" s="29"/>
    <row r="16160" customFormat="1" s="29"/>
    <row r="16161" customFormat="1" s="29"/>
    <row r="16162" customFormat="1" s="29"/>
    <row r="16163" customFormat="1" s="29"/>
    <row r="16164" customFormat="1" s="29"/>
    <row r="16165" customFormat="1" s="29"/>
    <row r="16166" customFormat="1" s="29"/>
    <row r="16167" customFormat="1" s="29"/>
    <row r="16168" customFormat="1" s="29"/>
    <row r="16169" customFormat="1" s="29"/>
    <row r="16170" customFormat="1" s="29"/>
    <row r="16171" customFormat="1" s="29"/>
    <row r="16172" customFormat="1" s="29"/>
    <row r="16173" customFormat="1" s="29"/>
    <row r="16174" customFormat="1" s="29"/>
    <row r="16175" customFormat="1" s="29"/>
    <row r="16176" customFormat="1" s="29"/>
    <row r="16177" customFormat="1" s="29"/>
    <row r="16178" customFormat="1" s="29"/>
    <row r="16179" customFormat="1" s="29"/>
    <row r="16180" customFormat="1" s="29"/>
    <row r="16181" customFormat="1" s="29"/>
    <row r="16182" customFormat="1" s="29"/>
    <row r="16183" customFormat="1" s="29"/>
    <row r="16184" customFormat="1" s="29"/>
    <row r="16185" customFormat="1" s="29"/>
    <row r="16186" customFormat="1" s="29"/>
    <row r="16187" customFormat="1" s="29"/>
    <row r="16188" customFormat="1" s="29"/>
    <row r="16189" customFormat="1" s="29"/>
    <row r="16190" customFormat="1" s="29"/>
    <row r="16191" customFormat="1" s="29"/>
    <row r="16192" customFormat="1" s="29"/>
    <row r="16193" customFormat="1" s="29"/>
    <row r="16194" customFormat="1" s="29"/>
    <row r="16195" customFormat="1" s="29"/>
    <row r="16196" customFormat="1" s="29"/>
    <row r="16197" customFormat="1" s="29"/>
    <row r="16198" customFormat="1" s="29"/>
    <row r="16199" customFormat="1" s="29"/>
    <row r="16200" customFormat="1" s="29"/>
    <row r="16201" customFormat="1" s="29"/>
    <row r="16202" customFormat="1" s="29"/>
    <row r="16203" customFormat="1" s="29"/>
    <row r="16204" customFormat="1" s="29"/>
    <row r="16205" customFormat="1" s="29"/>
    <row r="16206" customFormat="1" s="29"/>
    <row r="16207" customFormat="1" s="29"/>
    <row r="16208" customFormat="1" s="29"/>
    <row r="16209" customFormat="1" s="29"/>
    <row r="16210" customFormat="1" s="29"/>
    <row r="16211" customFormat="1" s="29"/>
    <row r="16212" customFormat="1" s="29"/>
    <row r="16213" customFormat="1" s="29"/>
    <row r="16214" customFormat="1" s="29"/>
    <row r="16215" customFormat="1" s="29"/>
    <row r="16216" customFormat="1" s="29"/>
    <row r="16217" customFormat="1" s="29"/>
    <row r="16218" customFormat="1" s="29"/>
    <row r="16219" customFormat="1" s="29"/>
    <row r="16220" customFormat="1" s="29"/>
    <row r="16221" customFormat="1" s="29"/>
    <row r="16222" customFormat="1" s="29"/>
    <row r="16223" customFormat="1" s="29"/>
    <row r="16224" customFormat="1" s="29"/>
    <row r="16225" customFormat="1" s="29"/>
    <row r="16226" customFormat="1" s="29"/>
    <row r="16227" customFormat="1" s="29"/>
    <row r="16228" customFormat="1" s="29"/>
    <row r="16229" customFormat="1" s="29"/>
    <row r="16230" customFormat="1" s="29"/>
    <row r="16231" customFormat="1" s="29"/>
    <row r="16232" customFormat="1" s="29"/>
    <row r="16233" customFormat="1" s="29"/>
    <row r="16234" customFormat="1" s="29"/>
    <row r="16235" customFormat="1" s="29"/>
    <row r="16236" customFormat="1" s="29"/>
    <row r="16237" customFormat="1" s="29"/>
    <row r="16238" customFormat="1" s="29"/>
    <row r="16239" customFormat="1" s="29"/>
    <row r="16240" customFormat="1" s="29"/>
    <row r="16241" customFormat="1" s="29"/>
    <row r="16242" customFormat="1" s="29"/>
    <row r="16243" customFormat="1" s="29"/>
    <row r="16244" customFormat="1" s="29"/>
    <row r="16245" customFormat="1" s="29"/>
    <row r="16246" customFormat="1" s="29"/>
    <row r="16247" customFormat="1" s="29"/>
    <row r="16248" customFormat="1" s="29"/>
    <row r="16249" customFormat="1" s="29"/>
    <row r="16250" customFormat="1" s="29"/>
    <row r="16251" customFormat="1" s="29"/>
    <row r="16252" customFormat="1" s="29"/>
    <row r="16253" customFormat="1" s="29"/>
    <row r="16254" customFormat="1" s="29"/>
    <row r="16255" customFormat="1" s="29"/>
    <row r="16256" customFormat="1" s="29"/>
    <row r="16257" customFormat="1" s="29"/>
    <row r="16258" customFormat="1" s="29"/>
    <row r="16259" customFormat="1" s="29"/>
    <row r="16260" customFormat="1" s="29"/>
    <row r="16261" customFormat="1" s="29"/>
    <row r="16262" customFormat="1" s="29"/>
    <row r="16263" customFormat="1" s="29"/>
    <row r="16264" customFormat="1" s="29"/>
    <row r="16265" customFormat="1" s="29"/>
    <row r="16266" customFormat="1" s="29"/>
    <row r="16267" customFormat="1" s="29"/>
    <row r="16268" customFormat="1" s="29"/>
    <row r="16269" customFormat="1" s="29"/>
    <row r="16270" customFormat="1" s="29"/>
    <row r="16271" customFormat="1" s="29"/>
    <row r="16272" customFormat="1" s="29"/>
    <row r="16273" customFormat="1" s="29"/>
    <row r="16274" customFormat="1" s="29"/>
    <row r="16275" customFormat="1" s="29"/>
    <row r="16276" customFormat="1" s="29"/>
    <row r="16277" customFormat="1" s="29"/>
    <row r="16278" customFormat="1" s="29"/>
    <row r="16279" customFormat="1" s="29"/>
    <row r="16280" customFormat="1" s="29"/>
    <row r="16281" customFormat="1" s="29"/>
    <row r="16282" customFormat="1" s="29"/>
    <row r="16283" customFormat="1" s="29"/>
    <row r="16284" customFormat="1" s="29"/>
    <row r="16285" customFormat="1" s="29"/>
    <row r="16286" customFormat="1" s="29"/>
    <row r="16287" customFormat="1" s="29"/>
    <row r="16288" customFormat="1" s="29"/>
    <row r="16289" customFormat="1" s="29"/>
    <row r="16290" customFormat="1" s="29"/>
    <row r="16291" customFormat="1" s="29"/>
    <row r="16292" customFormat="1" s="29"/>
    <row r="16293" customFormat="1" s="29"/>
    <row r="16294" customFormat="1" s="29"/>
    <row r="16295" customFormat="1" s="29"/>
    <row r="16296" customFormat="1" s="29"/>
    <row r="16297" customFormat="1" s="29"/>
    <row r="16298" customFormat="1" s="29"/>
    <row r="16299" customFormat="1" s="29"/>
    <row r="16300" customFormat="1" s="29"/>
    <row r="16301" customFormat="1" s="29"/>
    <row r="16302" customFormat="1" s="29"/>
    <row r="16303" customFormat="1" s="29"/>
    <row r="16304" customFormat="1" s="29"/>
    <row r="16305" customFormat="1" s="29"/>
    <row r="16306" customFormat="1" s="29"/>
    <row r="16307" customFormat="1" s="29"/>
    <row r="16308" customFormat="1" s="29"/>
    <row r="16309" customFormat="1" s="29"/>
    <row r="16310" customFormat="1" s="29"/>
    <row r="16311" customFormat="1" s="29"/>
    <row r="16312" customFormat="1" s="29"/>
    <row r="16313" customFormat="1" s="29"/>
    <row r="16314" customFormat="1" s="29"/>
    <row r="16315" customFormat="1" s="29"/>
    <row r="16316" customFormat="1" s="29"/>
    <row r="16317" customFormat="1" s="29"/>
    <row r="16318" customFormat="1" s="29"/>
    <row r="16319" customFormat="1" s="29"/>
    <row r="16320" customFormat="1" s="29"/>
    <row r="16321" customFormat="1" s="29"/>
    <row r="16322" customFormat="1" s="29"/>
    <row r="16323" customFormat="1" s="29"/>
    <row r="16324" customFormat="1" s="29"/>
    <row r="16325" customFormat="1" s="29"/>
    <row r="16326" customFormat="1" s="29"/>
    <row r="16327" customFormat="1" s="29"/>
    <row r="16328" customFormat="1" s="29"/>
    <row r="16329" customFormat="1" s="29"/>
    <row r="16330" customFormat="1" s="29"/>
    <row r="16331" customFormat="1" s="29"/>
    <row r="16332" customFormat="1" s="29"/>
    <row r="16333" customFormat="1" s="29"/>
    <row r="16334" customFormat="1" s="29"/>
    <row r="16335" customFormat="1" s="29"/>
    <row r="16336" customFormat="1" s="29"/>
    <row r="16337" customFormat="1" s="29"/>
    <row r="16338" customFormat="1" s="29"/>
    <row r="16339" customFormat="1" s="29"/>
    <row r="16340" customFormat="1" s="29"/>
    <row r="16341" customFormat="1" s="29"/>
    <row r="16342" customFormat="1" s="29"/>
    <row r="16343" customFormat="1" s="29"/>
    <row r="16344" customFormat="1" s="29"/>
    <row r="16345" customFormat="1" s="29"/>
    <row r="16346" customFormat="1" s="29"/>
    <row r="16347" customFormat="1" s="29"/>
    <row r="16348" customFormat="1" s="29"/>
    <row r="16349" customFormat="1" s="29"/>
    <row r="16350" customFormat="1" s="29"/>
    <row r="16351" customFormat="1" s="29"/>
    <row r="16352" customFormat="1" s="29"/>
    <row r="16353" customFormat="1" s="29"/>
    <row r="16354" customFormat="1" s="29"/>
    <row r="16355" customFormat="1" s="29"/>
    <row r="16356" customFormat="1" s="29"/>
    <row r="16357" customFormat="1" s="29"/>
    <row r="16358" customFormat="1" s="29"/>
    <row r="16359" customFormat="1" s="29"/>
    <row r="16360" customFormat="1" s="29"/>
    <row r="16361" customFormat="1" s="29"/>
    <row r="16362" customFormat="1" s="29"/>
    <row r="16363" customFormat="1" s="29"/>
    <row r="16364" customFormat="1" s="29"/>
    <row r="16365" customFormat="1" s="29"/>
    <row r="16366" customFormat="1" s="29"/>
    <row r="16367" customFormat="1" s="29"/>
    <row r="16368" customFormat="1" s="29"/>
    <row r="16369" customFormat="1" s="29"/>
    <row r="16370" customFormat="1" s="29"/>
    <row r="16371" customFormat="1" s="29"/>
    <row r="16372" customFormat="1" s="29"/>
    <row r="16373" customFormat="1" s="29"/>
    <row r="16374" customFormat="1" s="29"/>
    <row r="16375" customFormat="1" s="29"/>
    <row r="16376" customFormat="1" s="29"/>
    <row r="16377" customFormat="1" s="29"/>
    <row r="16378" customFormat="1" s="29"/>
    <row r="16379" customFormat="1" s="29"/>
    <row r="16380" customFormat="1" s="29"/>
    <row r="16381" customFormat="1" s="29"/>
    <row r="16382" customFormat="1" s="29"/>
    <row r="16383" customFormat="1" s="29"/>
    <row r="16384" customFormat="1" s="29"/>
    <row r="16385" customFormat="1" s="29"/>
    <row r="16386" customFormat="1" s="29"/>
    <row r="16387" customFormat="1" s="29"/>
    <row r="16388" customFormat="1" s="29"/>
    <row r="16389" customFormat="1" s="29"/>
    <row r="16390" customFormat="1" s="29"/>
    <row r="16391" customFormat="1" s="29"/>
    <row r="16392" customFormat="1" s="29"/>
    <row r="16393" customFormat="1" s="29"/>
    <row r="16394" customFormat="1" s="29"/>
    <row r="16395" customFormat="1" s="29"/>
    <row r="16396" customFormat="1" s="29"/>
    <row r="16397" customFormat="1" s="29"/>
    <row r="16398" customFormat="1" s="29"/>
    <row r="16399" customFormat="1" s="29"/>
    <row r="16400" customFormat="1" s="29"/>
    <row r="16401" customFormat="1" s="29"/>
    <row r="16402" customFormat="1" s="29"/>
    <row r="16403" customFormat="1" s="29"/>
    <row r="16404" customFormat="1" s="29"/>
    <row r="16405" customFormat="1" s="29"/>
    <row r="16406" customFormat="1" s="29"/>
    <row r="16407" customFormat="1" s="29"/>
    <row r="16408" customFormat="1" s="29"/>
    <row r="16409" customFormat="1" s="29"/>
    <row r="16410" customFormat="1" s="29"/>
    <row r="16411" customFormat="1" s="29"/>
    <row r="16412" customFormat="1" s="29"/>
    <row r="16413" customFormat="1" s="29"/>
    <row r="16414" customFormat="1" s="29"/>
    <row r="16415" customFormat="1" s="29"/>
    <row r="16416" customFormat="1" s="29"/>
    <row r="16417" customFormat="1" s="29"/>
    <row r="16418" customFormat="1" s="29"/>
    <row r="16419" customFormat="1" s="29"/>
    <row r="16420" customFormat="1" s="29"/>
    <row r="16421" customFormat="1" s="29"/>
    <row r="16422" customFormat="1" s="29"/>
    <row r="16423" customFormat="1" s="29"/>
    <row r="16424" customFormat="1" s="29"/>
    <row r="16425" customFormat="1" s="29"/>
    <row r="16426" customFormat="1" s="29"/>
    <row r="16427" customFormat="1" s="29"/>
    <row r="16428" customFormat="1" s="29"/>
    <row r="16429" customFormat="1" s="29"/>
    <row r="16430" customFormat="1" s="29"/>
    <row r="16431" customFormat="1" s="29"/>
    <row r="16432" customFormat="1" s="29"/>
    <row r="16433" customFormat="1" s="29"/>
    <row r="16434" customFormat="1" s="29"/>
    <row r="16435" customFormat="1" s="29"/>
    <row r="16436" customFormat="1" s="29"/>
    <row r="16437" customFormat="1" s="29"/>
    <row r="16438" customFormat="1" s="29"/>
    <row r="16439" customFormat="1" s="29"/>
    <row r="16440" customFormat="1" s="29"/>
    <row r="16441" customFormat="1" s="29"/>
    <row r="16442" customFormat="1" s="29"/>
    <row r="16443" customFormat="1" s="29"/>
    <row r="16444" customFormat="1" s="29"/>
    <row r="16445" customFormat="1" s="29"/>
    <row r="16446" customFormat="1" s="29"/>
    <row r="16447" customFormat="1" s="29"/>
    <row r="16448" customFormat="1" s="29"/>
    <row r="16449" customFormat="1" s="29"/>
    <row r="16450" customFormat="1" s="29"/>
    <row r="16451" customFormat="1" s="29"/>
    <row r="16452" customFormat="1" s="29"/>
    <row r="16453" customFormat="1" s="29"/>
    <row r="16454" customFormat="1" s="29"/>
    <row r="16455" customFormat="1" s="29"/>
    <row r="16456" customFormat="1" s="29"/>
    <row r="16457" customFormat="1" s="29"/>
    <row r="16458" customFormat="1" s="29"/>
    <row r="16459" customFormat="1" s="29"/>
    <row r="16460" customFormat="1" s="29"/>
    <row r="16461" customFormat="1" s="29"/>
    <row r="16462" customFormat="1" s="29"/>
    <row r="16463" customFormat="1" s="29"/>
    <row r="16464" customFormat="1" s="29"/>
    <row r="16465" customFormat="1" s="29"/>
    <row r="16466" customFormat="1" s="29"/>
    <row r="16467" customFormat="1" s="29"/>
    <row r="16468" customFormat="1" s="29"/>
    <row r="16469" customFormat="1" s="29"/>
    <row r="16470" customFormat="1" s="29"/>
    <row r="16471" customFormat="1" s="29"/>
    <row r="16472" customFormat="1" s="29"/>
    <row r="16473" customFormat="1" s="29"/>
    <row r="16474" customFormat="1" s="29"/>
    <row r="16475" customFormat="1" s="29"/>
    <row r="16476" customFormat="1" s="29"/>
    <row r="16477" customFormat="1" s="29"/>
    <row r="16478" customFormat="1" s="29"/>
    <row r="16479" customFormat="1" s="29"/>
    <row r="16480" customFormat="1" s="29"/>
    <row r="16481" customFormat="1" s="29"/>
    <row r="16482" customFormat="1" s="29"/>
    <row r="16483" customFormat="1" s="29"/>
    <row r="16484" customFormat="1" s="29"/>
    <row r="16485" customFormat="1" s="29"/>
    <row r="16486" customFormat="1" s="29"/>
    <row r="16487" customFormat="1" s="29"/>
    <row r="16488" customFormat="1" s="29"/>
    <row r="16489" customFormat="1" s="29"/>
    <row r="16490" customFormat="1" s="29"/>
    <row r="16491" customFormat="1" s="29"/>
    <row r="16492" customFormat="1" s="29"/>
    <row r="16493" customFormat="1" s="29"/>
    <row r="16494" customFormat="1" s="29"/>
    <row r="16495" customFormat="1" s="29"/>
    <row r="16496" customFormat="1" s="29"/>
    <row r="16497" customFormat="1" s="29"/>
    <row r="16498" customFormat="1" s="29"/>
    <row r="16499" customFormat="1" s="29"/>
    <row r="16500" customFormat="1" s="29"/>
    <row r="16501" customFormat="1" s="29"/>
    <row r="16502" customFormat="1" s="29"/>
    <row r="16503" customFormat="1" s="29"/>
    <row r="16504" customFormat="1" s="29"/>
    <row r="16505" customFormat="1" s="29"/>
    <row r="16506" customFormat="1" s="29"/>
    <row r="16507" customFormat="1" s="29"/>
    <row r="16508" customFormat="1" s="29"/>
    <row r="16509" customFormat="1" s="29"/>
    <row r="16510" customFormat="1" s="29"/>
    <row r="16511" customFormat="1" s="29"/>
    <row r="16512" customFormat="1" s="29"/>
    <row r="16513" customFormat="1" s="29"/>
    <row r="16514" customFormat="1" s="29"/>
    <row r="16515" customFormat="1" s="29"/>
    <row r="16516" customFormat="1" s="29"/>
    <row r="16517" customFormat="1" s="29"/>
    <row r="16518" customFormat="1" s="29"/>
    <row r="16519" customFormat="1" s="29"/>
    <row r="16520" customFormat="1" s="29"/>
    <row r="16521" customFormat="1" s="29"/>
    <row r="16522" customFormat="1" s="29"/>
    <row r="16523" customFormat="1" s="29"/>
    <row r="16524" customFormat="1" s="29"/>
    <row r="16525" customFormat="1" s="29"/>
    <row r="16526" customFormat="1" s="29"/>
    <row r="16527" customFormat="1" s="29"/>
    <row r="16528" customFormat="1" s="29"/>
    <row r="16529" customFormat="1" s="29"/>
    <row r="16530" customFormat="1" s="29"/>
    <row r="16531" customFormat="1" s="29"/>
    <row r="16532" customFormat="1" s="29"/>
    <row r="16533" customFormat="1" s="29"/>
    <row r="16534" customFormat="1" s="29"/>
    <row r="16535" customFormat="1" s="29"/>
    <row r="16536" customFormat="1" s="29"/>
    <row r="16537" customFormat="1" s="29"/>
    <row r="16538" customFormat="1" s="29"/>
    <row r="16539" customFormat="1" s="29"/>
    <row r="16540" customFormat="1" s="29"/>
    <row r="16541" customFormat="1" s="29"/>
    <row r="16542" customFormat="1" s="29"/>
    <row r="16543" customFormat="1" s="29"/>
    <row r="16544" customFormat="1" s="29"/>
    <row r="16545" customFormat="1" s="29"/>
    <row r="16546" customFormat="1" s="29"/>
    <row r="16547" customFormat="1" s="29"/>
    <row r="16548" customFormat="1" s="29"/>
    <row r="16549" customFormat="1" s="29"/>
    <row r="16550" customFormat="1" s="29"/>
    <row r="16551" customFormat="1" s="29"/>
    <row r="16552" customFormat="1" s="29"/>
    <row r="16553" customFormat="1" s="29"/>
    <row r="16554" customFormat="1" s="29"/>
    <row r="16555" customFormat="1" s="29"/>
    <row r="16556" customFormat="1" s="29"/>
    <row r="16557" customFormat="1" s="29"/>
    <row r="16558" customFormat="1" s="29"/>
    <row r="16559" customFormat="1" s="29"/>
    <row r="16560" customFormat="1" s="29"/>
    <row r="16561" customFormat="1" s="29"/>
    <row r="16562" customFormat="1" s="29"/>
    <row r="16563" customFormat="1" s="29"/>
    <row r="16564" customFormat="1" s="29"/>
    <row r="16565" customFormat="1" s="29"/>
    <row r="16566" customFormat="1" s="29"/>
    <row r="16567" customFormat="1" s="29"/>
    <row r="16568" customFormat="1" s="29"/>
    <row r="16569" customFormat="1" s="29"/>
    <row r="16570" customFormat="1" s="29"/>
    <row r="16571" customFormat="1" s="29"/>
    <row r="16572" customFormat="1" s="29"/>
    <row r="16573" customFormat="1" s="29"/>
    <row r="16574" customFormat="1" s="29"/>
    <row r="16575" customFormat="1" s="29"/>
    <row r="16576" customFormat="1" s="29"/>
    <row r="16577" customFormat="1" s="29"/>
    <row r="16578" customFormat="1" s="29"/>
    <row r="16579" customFormat="1" s="29"/>
    <row r="16580" customFormat="1" s="29"/>
    <row r="16581" customFormat="1" s="29"/>
    <row r="16582" customFormat="1" s="29"/>
    <row r="16583" customFormat="1" s="29"/>
    <row r="16584" customFormat="1" s="29"/>
    <row r="16585" customFormat="1" s="29"/>
    <row r="16586" customFormat="1" s="29"/>
    <row r="16587" customFormat="1" s="29"/>
    <row r="16588" customFormat="1" s="29"/>
    <row r="16589" customFormat="1" s="29"/>
    <row r="16590" customFormat="1" s="29"/>
    <row r="16591" customFormat="1" s="29"/>
    <row r="16592" customFormat="1" s="29"/>
    <row r="16593" customFormat="1" s="29"/>
    <row r="16594" customFormat="1" s="29"/>
    <row r="16595" customFormat="1" s="29"/>
    <row r="16596" customFormat="1" s="29"/>
    <row r="16597" customFormat="1" s="29"/>
    <row r="16598" customFormat="1" s="29"/>
    <row r="16599" customFormat="1" s="29"/>
    <row r="16600" customFormat="1" s="29"/>
    <row r="16601" customFormat="1" s="29"/>
    <row r="16602" customFormat="1" s="29"/>
    <row r="16603" customFormat="1" s="29"/>
    <row r="16604" customFormat="1" s="29"/>
    <row r="16605" customFormat="1" s="29"/>
    <row r="16606" customFormat="1" s="29"/>
    <row r="16607" customFormat="1" s="29"/>
    <row r="16608" customFormat="1" s="29"/>
    <row r="16609" customFormat="1" s="29"/>
    <row r="16610" customFormat="1" s="29"/>
    <row r="16611" customFormat="1" s="29"/>
    <row r="16612" customFormat="1" s="29"/>
    <row r="16613" customFormat="1" s="29"/>
    <row r="16614" customFormat="1" s="29"/>
    <row r="16615" customFormat="1" s="29"/>
    <row r="16616" customFormat="1" s="29"/>
    <row r="16617" customFormat="1" s="29"/>
    <row r="16618" customFormat="1" s="29"/>
    <row r="16619" customFormat="1" s="29"/>
    <row r="16620" customFormat="1" s="29"/>
    <row r="16621" customFormat="1" s="29"/>
    <row r="16622" customFormat="1" s="29"/>
    <row r="16623" customFormat="1" s="29"/>
    <row r="16624" customFormat="1" s="29"/>
    <row r="16625" customFormat="1" s="29"/>
    <row r="16626" customFormat="1" s="29"/>
    <row r="16627" customFormat="1" s="29"/>
    <row r="16628" customFormat="1" s="29"/>
    <row r="16629" customFormat="1" s="29"/>
    <row r="16630" customFormat="1" s="29"/>
    <row r="16631" customFormat="1" s="29"/>
    <row r="16632" customFormat="1" s="29"/>
    <row r="16633" customFormat="1" s="29"/>
    <row r="16634" customFormat="1" s="29"/>
    <row r="16635" customFormat="1" s="29"/>
    <row r="16636" customFormat="1" s="29"/>
    <row r="16637" customFormat="1" s="29"/>
    <row r="16638" customFormat="1" s="29"/>
    <row r="16639" customFormat="1" s="29"/>
    <row r="16640" customFormat="1" s="29"/>
    <row r="16641" customFormat="1" s="29"/>
    <row r="16642" customFormat="1" s="29"/>
    <row r="16643" customFormat="1" s="29"/>
    <row r="16644" customFormat="1" s="29"/>
    <row r="16645" customFormat="1" s="29"/>
    <row r="16646" customFormat="1" s="29"/>
    <row r="16647" customFormat="1" s="29"/>
    <row r="16648" customFormat="1" s="29"/>
    <row r="16649" customFormat="1" s="29"/>
    <row r="16650" customFormat="1" s="29"/>
    <row r="16651" customFormat="1" s="29"/>
    <row r="16652" customFormat="1" s="29"/>
    <row r="16653" customFormat="1" s="29"/>
    <row r="16654" customFormat="1" s="29"/>
    <row r="16655" customFormat="1" s="29"/>
    <row r="16656" customFormat="1" s="29"/>
    <row r="16657" customFormat="1" s="29"/>
    <row r="16658" customFormat="1" s="29"/>
    <row r="16659" customFormat="1" s="29"/>
    <row r="16660" customFormat="1" s="29"/>
    <row r="16661" customFormat="1" s="29"/>
    <row r="16662" customFormat="1" s="29"/>
    <row r="16663" customFormat="1" s="29"/>
    <row r="16664" customFormat="1" s="29"/>
    <row r="16665" customFormat="1" s="29"/>
    <row r="16666" customFormat="1" s="29"/>
    <row r="16667" customFormat="1" s="29"/>
    <row r="16668" customFormat="1" s="29"/>
    <row r="16669" customFormat="1" s="29"/>
    <row r="16670" customFormat="1" s="29"/>
    <row r="16671" customFormat="1" s="29"/>
    <row r="16672" customFormat="1" s="29"/>
    <row r="16673" customFormat="1" s="29"/>
    <row r="16674" customFormat="1" s="29"/>
    <row r="16675" customFormat="1" s="29"/>
    <row r="16676" customFormat="1" s="29"/>
    <row r="16677" customFormat="1" s="29"/>
    <row r="16678" customFormat="1" s="29"/>
    <row r="16679" customFormat="1" s="29"/>
    <row r="16680" customFormat="1" s="29"/>
    <row r="16681" customFormat="1" s="29"/>
    <row r="16682" customFormat="1" s="29"/>
    <row r="16683" customFormat="1" s="29"/>
    <row r="16684" customFormat="1" s="29"/>
    <row r="16685" customFormat="1" s="29"/>
    <row r="16686" customFormat="1" s="29"/>
    <row r="16687" customFormat="1" s="29"/>
    <row r="16688" customFormat="1" s="29"/>
    <row r="16689" customFormat="1" s="29"/>
    <row r="16690" customFormat="1" s="29"/>
    <row r="16691" customFormat="1" s="29"/>
    <row r="16692" customFormat="1" s="29"/>
    <row r="16693" customFormat="1" s="29"/>
    <row r="16694" customFormat="1" s="29"/>
    <row r="16695" customFormat="1" s="29"/>
    <row r="16696" customFormat="1" s="29"/>
    <row r="16697" customFormat="1" s="29"/>
    <row r="16698" customFormat="1" s="29"/>
    <row r="16699" customFormat="1" s="29"/>
    <row r="16700" customFormat="1" s="29"/>
    <row r="16701" customFormat="1" s="29"/>
    <row r="16702" customFormat="1" s="29"/>
    <row r="16703" customFormat="1" s="29"/>
    <row r="16704" customFormat="1" s="29"/>
    <row r="16705" customFormat="1" s="29"/>
    <row r="16706" customFormat="1" s="29"/>
    <row r="16707" customFormat="1" s="29"/>
    <row r="16708" customFormat="1" s="29"/>
    <row r="16709" customFormat="1" s="29"/>
    <row r="16710" customFormat="1" s="29"/>
    <row r="16711" customFormat="1" s="29"/>
    <row r="16712" customFormat="1" s="29"/>
    <row r="16713" customFormat="1" s="29"/>
    <row r="16714" customFormat="1" s="29"/>
    <row r="16715" customFormat="1" s="29"/>
    <row r="16716" customFormat="1" s="29"/>
    <row r="16717" customFormat="1" s="29"/>
    <row r="16718" customFormat="1" s="29"/>
    <row r="16719" customFormat="1" s="29"/>
    <row r="16720" customFormat="1" s="29"/>
    <row r="16721" customFormat="1" s="29"/>
    <row r="16722" customFormat="1" s="29"/>
    <row r="16723" customFormat="1" s="29"/>
    <row r="16724" customFormat="1" s="29"/>
    <row r="16725" customFormat="1" s="29"/>
    <row r="16726" customFormat="1" s="29"/>
    <row r="16727" customFormat="1" s="29"/>
    <row r="16728" customFormat="1" s="29"/>
    <row r="16729" customFormat="1" s="29"/>
    <row r="16730" customFormat="1" s="29"/>
    <row r="16731" customFormat="1" s="29"/>
    <row r="16732" customFormat="1" s="29"/>
    <row r="16733" customFormat="1" s="29"/>
    <row r="16734" customFormat="1" s="29"/>
    <row r="16735" customFormat="1" s="29"/>
    <row r="16736" customFormat="1" s="29"/>
    <row r="16737" customFormat="1" s="29"/>
    <row r="16738" customFormat="1" s="29"/>
    <row r="16739" customFormat="1" s="29"/>
    <row r="16740" customFormat="1" s="29"/>
    <row r="16741" customFormat="1" s="29"/>
    <row r="16742" customFormat="1" s="29"/>
    <row r="16743" customFormat="1" s="29"/>
    <row r="16744" customFormat="1" s="29"/>
    <row r="16745" customFormat="1" s="29"/>
    <row r="16746" customFormat="1" s="29"/>
    <row r="16747" customFormat="1" s="29"/>
    <row r="16748" customFormat="1" s="29"/>
    <row r="16749" customFormat="1" s="29"/>
    <row r="16750" customFormat="1" s="29"/>
    <row r="16751" customFormat="1" s="29"/>
    <row r="16752" customFormat="1" s="29"/>
    <row r="16753" customFormat="1" s="29"/>
    <row r="16754" customFormat="1" s="29"/>
    <row r="16755" customFormat="1" s="29"/>
    <row r="16756" customFormat="1" s="29"/>
    <row r="16757" customFormat="1" s="29"/>
    <row r="16758" customFormat="1" s="29"/>
    <row r="16759" customFormat="1" s="29"/>
    <row r="16760" customFormat="1" s="29"/>
    <row r="16761" customFormat="1" s="29"/>
    <row r="16762" customFormat="1" s="29"/>
    <row r="16763" customFormat="1" s="29"/>
    <row r="16764" customFormat="1" s="29"/>
    <row r="16765" customFormat="1" s="29"/>
    <row r="16766" customFormat="1" s="29"/>
    <row r="16767" customFormat="1" s="29"/>
    <row r="16768" customFormat="1" s="29"/>
    <row r="16769" customFormat="1" s="29"/>
    <row r="16770" customFormat="1" s="29"/>
    <row r="16771" customFormat="1" s="29"/>
    <row r="16772" customFormat="1" s="29"/>
    <row r="16773" customFormat="1" s="29"/>
    <row r="16774" customFormat="1" s="29"/>
    <row r="16775" customFormat="1" s="29"/>
    <row r="16776" customFormat="1" s="29"/>
    <row r="16777" customFormat="1" s="29"/>
    <row r="16778" customFormat="1" s="29"/>
    <row r="16779" customFormat="1" s="29"/>
    <row r="16780" customFormat="1" s="29"/>
    <row r="16781" customFormat="1" s="29"/>
    <row r="16782" customFormat="1" s="29"/>
    <row r="16783" customFormat="1" s="29"/>
    <row r="16784" customFormat="1" s="29"/>
    <row r="16785" customFormat="1" s="29"/>
    <row r="16786" customFormat="1" s="29"/>
    <row r="16787" customFormat="1" s="29"/>
    <row r="16788" customFormat="1" s="29"/>
    <row r="16789" customFormat="1" s="29"/>
    <row r="16790" customFormat="1" s="29"/>
    <row r="16791" customFormat="1" s="29"/>
    <row r="16792" customFormat="1" s="29"/>
    <row r="16793" customFormat="1" s="29"/>
    <row r="16794" customFormat="1" s="29"/>
    <row r="16795" customFormat="1" s="29"/>
    <row r="16796" customFormat="1" s="29"/>
    <row r="16797" customFormat="1" s="29"/>
    <row r="16798" customFormat="1" s="29"/>
    <row r="16799" customFormat="1" s="29"/>
    <row r="16800" customFormat="1" s="29"/>
    <row r="16801" customFormat="1" s="29"/>
    <row r="16802" customFormat="1" s="29"/>
    <row r="16803" customFormat="1" s="29"/>
    <row r="16804" customFormat="1" s="29"/>
    <row r="16805" customFormat="1" s="29"/>
    <row r="16806" customFormat="1" s="29"/>
    <row r="16807" customFormat="1" s="29"/>
    <row r="16808" customFormat="1" s="29"/>
    <row r="16809" customFormat="1" s="29"/>
    <row r="16810" customFormat="1" s="29"/>
    <row r="16811" customFormat="1" s="29"/>
    <row r="16812" customFormat="1" s="29"/>
    <row r="16813" customFormat="1" s="29"/>
    <row r="16814" customFormat="1" s="29"/>
    <row r="16815" customFormat="1" s="29"/>
    <row r="16816" customFormat="1" s="29"/>
    <row r="16817" customFormat="1" s="29"/>
    <row r="16818" customFormat="1" s="29"/>
    <row r="16819" customFormat="1" s="29"/>
    <row r="16820" customFormat="1" s="29"/>
    <row r="16821" customFormat="1" s="29"/>
    <row r="16822" customFormat="1" s="29"/>
    <row r="16823" customFormat="1" s="29"/>
    <row r="16824" customFormat="1" s="29"/>
    <row r="16825" customFormat="1" s="29"/>
    <row r="16826" customFormat="1" s="29"/>
    <row r="16827" customFormat="1" s="29"/>
    <row r="16828" customFormat="1" s="29"/>
    <row r="16829" customFormat="1" s="29"/>
    <row r="16830" customFormat="1" s="29"/>
    <row r="16831" customFormat="1" s="29"/>
    <row r="16832" customFormat="1" s="29"/>
    <row r="16833" customFormat="1" s="29"/>
    <row r="16834" customFormat="1" s="29"/>
    <row r="16835" customFormat="1" s="29"/>
    <row r="16836" customFormat="1" s="29"/>
    <row r="16837" customFormat="1" s="29"/>
    <row r="16838" customFormat="1" s="29"/>
    <row r="16839" customFormat="1" s="29"/>
    <row r="16840" customFormat="1" s="29"/>
    <row r="16841" customFormat="1" s="29"/>
    <row r="16842" customFormat="1" s="29"/>
    <row r="16843" customFormat="1" s="29"/>
    <row r="16844" customFormat="1" s="29"/>
    <row r="16845" customFormat="1" s="29"/>
    <row r="16846" customFormat="1" s="29"/>
    <row r="16847" customFormat="1" s="29"/>
    <row r="16848" customFormat="1" s="29"/>
    <row r="16849" customFormat="1" s="29"/>
    <row r="16850" customFormat="1" s="29"/>
    <row r="16851" customFormat="1" s="29"/>
    <row r="16852" customFormat="1" s="29"/>
    <row r="16853" customFormat="1" s="29"/>
    <row r="16854" customFormat="1" s="29"/>
    <row r="16855" customFormat="1" s="29"/>
    <row r="16856" customFormat="1" s="29"/>
    <row r="16857" customFormat="1" s="29"/>
    <row r="16858" customFormat="1" s="29"/>
    <row r="16859" customFormat="1" s="29"/>
    <row r="16860" customFormat="1" s="29"/>
    <row r="16861" customFormat="1" s="29"/>
    <row r="16862" customFormat="1" s="29"/>
    <row r="16863" customFormat="1" s="29"/>
    <row r="16864" customFormat="1" s="29"/>
    <row r="16865" customFormat="1" s="29"/>
    <row r="16866" customFormat="1" s="29"/>
    <row r="16867" customFormat="1" s="29"/>
    <row r="16868" customFormat="1" s="29"/>
    <row r="16869" customFormat="1" s="29"/>
    <row r="16870" customFormat="1" s="29"/>
    <row r="16871" customFormat="1" s="29"/>
    <row r="16872" customFormat="1" s="29"/>
    <row r="16873" customFormat="1" s="29"/>
    <row r="16874" customFormat="1" s="29"/>
    <row r="16875" customFormat="1" s="29"/>
    <row r="16876" customFormat="1" s="29"/>
    <row r="16877" customFormat="1" s="29"/>
    <row r="16878" customFormat="1" s="29"/>
    <row r="16879" customFormat="1" s="29"/>
    <row r="16880" customFormat="1" s="29"/>
    <row r="16881" customFormat="1" s="29"/>
    <row r="16882" customFormat="1" s="29"/>
    <row r="16883" customFormat="1" s="29"/>
    <row r="16884" customFormat="1" s="29"/>
    <row r="16885" customFormat="1" s="29"/>
    <row r="16886" customFormat="1" s="29"/>
    <row r="16887" customFormat="1" s="29"/>
    <row r="16888" customFormat="1" s="29"/>
    <row r="16889" customFormat="1" s="29"/>
    <row r="16890" customFormat="1" s="29"/>
    <row r="16891" customFormat="1" s="29"/>
    <row r="16892" customFormat="1" s="29"/>
    <row r="16893" customFormat="1" s="29"/>
    <row r="16894" customFormat="1" s="29"/>
    <row r="16895" customFormat="1" s="29"/>
    <row r="16896" customFormat="1" s="29"/>
    <row r="16897" customFormat="1" s="29"/>
    <row r="16898" customFormat="1" s="29"/>
    <row r="16899" customFormat="1" s="29"/>
    <row r="16900" customFormat="1" s="29"/>
    <row r="16901" customFormat="1" s="29"/>
    <row r="16902" customFormat="1" s="29"/>
    <row r="16903" customFormat="1" s="29"/>
    <row r="16904" customFormat="1" s="29"/>
    <row r="16905" customFormat="1" s="29"/>
    <row r="16906" customFormat="1" s="29"/>
    <row r="16907" customFormat="1" s="29"/>
    <row r="16908" customFormat="1" s="29"/>
    <row r="16909" customFormat="1" s="29"/>
    <row r="16910" customFormat="1" s="29"/>
    <row r="16911" customFormat="1" s="29"/>
    <row r="16912" customFormat="1" s="29"/>
    <row r="16913" customFormat="1" s="29"/>
    <row r="16914" customFormat="1" s="29"/>
    <row r="16915" customFormat="1" s="29"/>
    <row r="16916" customFormat="1" s="29"/>
    <row r="16917" customFormat="1" s="29"/>
    <row r="16918" customFormat="1" s="29"/>
    <row r="16919" customFormat="1" s="29"/>
    <row r="16920" customFormat="1" s="29"/>
    <row r="16921" customFormat="1" s="29"/>
    <row r="16922" customFormat="1" s="29"/>
    <row r="16923" customFormat="1" s="29"/>
    <row r="16924" customFormat="1" s="29"/>
    <row r="16925" customFormat="1" s="29"/>
    <row r="16926" customFormat="1" s="29"/>
    <row r="16927" customFormat="1" s="29"/>
    <row r="16928" customFormat="1" s="29"/>
    <row r="16929" customFormat="1" s="29"/>
    <row r="16930" customFormat="1" s="29"/>
    <row r="16931" customFormat="1" s="29"/>
    <row r="16932" customFormat="1" s="29"/>
    <row r="16933" customFormat="1" s="29"/>
    <row r="16934" customFormat="1" s="29"/>
    <row r="16935" customFormat="1" s="29"/>
    <row r="16936" customFormat="1" s="29"/>
    <row r="16937" customFormat="1" s="29"/>
    <row r="16938" customFormat="1" s="29"/>
    <row r="16939" customFormat="1" s="29"/>
    <row r="16940" customFormat="1" s="29"/>
    <row r="16941" customFormat="1" s="29"/>
    <row r="16942" customFormat="1" s="29"/>
    <row r="16943" customFormat="1" s="29"/>
    <row r="16944" customFormat="1" s="29"/>
    <row r="16945" customFormat="1" s="29"/>
    <row r="16946" customFormat="1" s="29"/>
    <row r="16947" customFormat="1" s="29"/>
    <row r="16948" customFormat="1" s="29"/>
    <row r="16949" customFormat="1" s="29"/>
    <row r="16950" customFormat="1" s="29"/>
    <row r="16951" customFormat="1" s="29"/>
    <row r="16952" customFormat="1" s="29"/>
    <row r="16953" customFormat="1" s="29"/>
    <row r="16954" customFormat="1" s="29"/>
    <row r="16955" customFormat="1" s="29"/>
    <row r="16956" customFormat="1" s="29"/>
    <row r="16957" customFormat="1" s="29"/>
    <row r="16958" customFormat="1" s="29"/>
    <row r="16959" customFormat="1" s="29"/>
    <row r="16960" customFormat="1" s="29"/>
    <row r="16961" customFormat="1" s="29"/>
    <row r="16962" customFormat="1" s="29"/>
    <row r="16963" customFormat="1" s="29"/>
    <row r="16964" customFormat="1" s="29"/>
    <row r="16965" customFormat="1" s="29"/>
    <row r="16966" customFormat="1" s="29"/>
    <row r="16967" customFormat="1" s="29"/>
    <row r="16968" customFormat="1" s="29"/>
    <row r="16969" customFormat="1" s="29"/>
    <row r="16970" customFormat="1" s="29"/>
    <row r="16971" customFormat="1" s="29"/>
    <row r="16972" customFormat="1" s="29"/>
    <row r="16973" customFormat="1" s="29"/>
    <row r="16974" customFormat="1" s="29"/>
    <row r="16975" customFormat="1" s="29"/>
    <row r="16976" customFormat="1" s="29"/>
    <row r="16977" customFormat="1" s="29"/>
    <row r="16978" customFormat="1" s="29"/>
    <row r="16979" customFormat="1" s="29"/>
    <row r="16980" customFormat="1" s="29"/>
    <row r="16981" customFormat="1" s="29"/>
    <row r="16982" customFormat="1" s="29"/>
    <row r="16983" customFormat="1" s="29"/>
    <row r="16984" customFormat="1" s="29"/>
    <row r="16985" customFormat="1" s="29"/>
    <row r="16986" customFormat="1" s="29"/>
    <row r="16987" customFormat="1" s="29"/>
    <row r="16988" customFormat="1" s="29"/>
    <row r="16989" customFormat="1" s="29"/>
    <row r="16990" customFormat="1" s="29"/>
    <row r="16991" customFormat="1" s="29"/>
    <row r="16992" customFormat="1" s="29"/>
    <row r="16993" customFormat="1" s="29"/>
    <row r="16994" customFormat="1" s="29"/>
    <row r="16995" customFormat="1" s="29"/>
    <row r="16996" customFormat="1" s="29"/>
    <row r="16997" customFormat="1" s="29"/>
    <row r="16998" customFormat="1" s="29"/>
    <row r="16999" customFormat="1" s="29"/>
    <row r="17000" customFormat="1" s="29"/>
    <row r="17001" customFormat="1" s="29"/>
    <row r="17002" customFormat="1" s="29"/>
    <row r="17003" customFormat="1" s="29"/>
    <row r="17004" customFormat="1" s="29"/>
    <row r="17005" customFormat="1" s="29"/>
    <row r="17006" customFormat="1" s="29"/>
    <row r="17007" customFormat="1" s="29"/>
    <row r="17008" customFormat="1" s="29"/>
    <row r="17009" customFormat="1" s="29"/>
    <row r="17010" customFormat="1" s="29"/>
    <row r="17011" customFormat="1" s="29"/>
    <row r="17012" customFormat="1" s="29"/>
    <row r="17013" customFormat="1" s="29"/>
    <row r="17014" customFormat="1" s="29"/>
    <row r="17015" customFormat="1" s="29"/>
    <row r="17016" customFormat="1" s="29"/>
    <row r="17017" customFormat="1" s="29"/>
    <row r="17018" customFormat="1" s="29"/>
    <row r="17019" customFormat="1" s="29"/>
    <row r="17020" customFormat="1" s="29"/>
    <row r="17021" customFormat="1" s="29"/>
    <row r="17022" customFormat="1" s="29"/>
    <row r="17023" customFormat="1" s="29"/>
    <row r="17024" customFormat="1" s="29"/>
    <row r="17025" customFormat="1" s="29"/>
    <row r="17026" customFormat="1" s="29"/>
    <row r="17027" customFormat="1" s="29"/>
    <row r="17028" customFormat="1" s="29"/>
    <row r="17029" customFormat="1" s="29"/>
    <row r="17030" customFormat="1" s="29"/>
    <row r="17031" customFormat="1" s="29"/>
    <row r="17032" customFormat="1" s="29"/>
    <row r="17033" customFormat="1" s="29"/>
    <row r="17034" customFormat="1" s="29"/>
    <row r="17035" customFormat="1" s="29"/>
    <row r="17036" customFormat="1" s="29"/>
    <row r="17037" customFormat="1" s="29"/>
    <row r="17038" customFormat="1" s="29"/>
    <row r="17039" customFormat="1" s="29"/>
    <row r="17040" customFormat="1" s="29"/>
    <row r="17041" customFormat="1" s="29"/>
    <row r="17042" customFormat="1" s="29"/>
    <row r="17043" customFormat="1" s="29"/>
    <row r="17044" customFormat="1" s="29"/>
    <row r="17045" customFormat="1" s="29"/>
    <row r="17046" customFormat="1" s="29"/>
    <row r="17047" customFormat="1" s="29"/>
    <row r="17048" customFormat="1" s="29"/>
    <row r="17049" customFormat="1" s="29"/>
    <row r="17050" customFormat="1" s="29"/>
    <row r="17051" customFormat="1" s="29"/>
    <row r="17052" customFormat="1" s="29"/>
    <row r="17053" customFormat="1" s="29"/>
    <row r="17054" customFormat="1" s="29"/>
    <row r="17055" customFormat="1" s="29"/>
    <row r="17056" customFormat="1" s="29"/>
    <row r="17057" customFormat="1" s="29"/>
    <row r="17058" customFormat="1" s="29"/>
    <row r="17059" customFormat="1" s="29"/>
    <row r="17060" customFormat="1" s="29"/>
    <row r="17061" customFormat="1" s="29"/>
    <row r="17062" customFormat="1" s="29"/>
    <row r="17063" customFormat="1" s="29"/>
    <row r="17064" customFormat="1" s="29"/>
    <row r="17065" customFormat="1" s="29"/>
    <row r="17066" customFormat="1" s="29"/>
    <row r="17067" customFormat="1" s="29"/>
    <row r="17068" customFormat="1" s="29"/>
    <row r="17069" customFormat="1" s="29"/>
    <row r="17070" customFormat="1" s="29"/>
    <row r="17071" customFormat="1" s="29"/>
    <row r="17072" customFormat="1" s="29"/>
    <row r="17073" customFormat="1" s="29"/>
    <row r="17074" customFormat="1" s="29"/>
    <row r="17075" customFormat="1" s="29"/>
    <row r="17076" customFormat="1" s="29"/>
    <row r="17077" customFormat="1" s="29"/>
    <row r="17078" customFormat="1" s="29"/>
    <row r="17079" customFormat="1" s="29"/>
    <row r="17080" customFormat="1" s="29"/>
    <row r="17081" customFormat="1" s="29"/>
    <row r="17082" customFormat="1" s="29"/>
    <row r="17083" customFormat="1" s="29"/>
    <row r="17084" customFormat="1" s="29"/>
    <row r="17085" customFormat="1" s="29"/>
    <row r="17086" customFormat="1" s="29"/>
    <row r="17087" customFormat="1" s="29"/>
    <row r="17088" customFormat="1" s="29"/>
    <row r="17089" customFormat="1" s="29"/>
    <row r="17090" customFormat="1" s="29"/>
    <row r="17091" customFormat="1" s="29"/>
    <row r="17092" customFormat="1" s="29"/>
    <row r="17093" customFormat="1" s="29"/>
    <row r="17094" customFormat="1" s="29"/>
    <row r="17095" customFormat="1" s="29"/>
    <row r="17096" customFormat="1" s="29"/>
    <row r="17097" customFormat="1" s="29"/>
    <row r="17098" customFormat="1" s="29"/>
    <row r="17099" customFormat="1" s="29"/>
    <row r="17100" customFormat="1" s="29"/>
    <row r="17101" customFormat="1" s="29"/>
    <row r="17102" customFormat="1" s="29"/>
    <row r="17103" customFormat="1" s="29"/>
    <row r="17104" customFormat="1" s="29"/>
    <row r="17105" customFormat="1" s="29"/>
    <row r="17106" customFormat="1" s="29"/>
    <row r="17107" customFormat="1" s="29"/>
    <row r="17108" customFormat="1" s="29"/>
    <row r="17109" customFormat="1" s="29"/>
    <row r="17110" customFormat="1" s="29"/>
    <row r="17111" customFormat="1" s="29"/>
    <row r="17112" customFormat="1" s="29"/>
    <row r="17113" customFormat="1" s="29"/>
    <row r="17114" customFormat="1" s="29"/>
    <row r="17115" customFormat="1" s="29"/>
    <row r="17116" customFormat="1" s="29"/>
    <row r="17117" customFormat="1" s="29"/>
    <row r="17118" customFormat="1" s="29"/>
    <row r="17119" customFormat="1" s="29"/>
    <row r="17120" customFormat="1" s="29"/>
    <row r="17121" customFormat="1" s="29"/>
    <row r="17122" customFormat="1" s="29"/>
    <row r="17123" customFormat="1" s="29"/>
    <row r="17124" customFormat="1" s="29"/>
    <row r="17125" customFormat="1" s="29"/>
    <row r="17126" customFormat="1" s="29"/>
    <row r="17127" customFormat="1" s="29"/>
    <row r="17128" customFormat="1" s="29"/>
    <row r="17129" customFormat="1" s="29"/>
    <row r="17130" customFormat="1" s="29"/>
    <row r="17131" customFormat="1" s="29"/>
    <row r="17132" customFormat="1" s="29"/>
    <row r="17133" customFormat="1" s="29"/>
    <row r="17134" customFormat="1" s="29"/>
    <row r="17135" customFormat="1" s="29"/>
    <row r="17136" customFormat="1" s="29"/>
    <row r="17137" customFormat="1" s="29"/>
    <row r="17138" customFormat="1" s="29"/>
    <row r="17139" customFormat="1" s="29"/>
    <row r="17140" customFormat="1" s="29"/>
    <row r="17141" customFormat="1" s="29"/>
    <row r="17142" customFormat="1" s="29"/>
    <row r="17143" customFormat="1" s="29"/>
    <row r="17144" customFormat="1" s="29"/>
    <row r="17145" customFormat="1" s="29"/>
    <row r="17146" customFormat="1" s="29"/>
    <row r="17147" customFormat="1" s="29"/>
    <row r="17148" customFormat="1" s="29"/>
    <row r="17149" customFormat="1" s="29"/>
    <row r="17150" customFormat="1" s="29"/>
    <row r="17151" customFormat="1" s="29"/>
    <row r="17152" customFormat="1" s="29"/>
    <row r="17153" customFormat="1" s="29"/>
    <row r="17154" customFormat="1" s="29"/>
    <row r="17155" customFormat="1" s="29"/>
    <row r="17156" customFormat="1" s="29"/>
    <row r="17157" customFormat="1" s="29"/>
    <row r="17158" customFormat="1" s="29"/>
    <row r="17159" customFormat="1" s="29"/>
    <row r="17160" customFormat="1" s="29"/>
    <row r="17161" customFormat="1" s="29"/>
    <row r="17162" customFormat="1" s="29"/>
    <row r="17163" customFormat="1" s="29"/>
    <row r="17164" customFormat="1" s="29"/>
    <row r="17165" customFormat="1" s="29"/>
    <row r="17166" customFormat="1" s="29"/>
    <row r="17167" customFormat="1" s="29"/>
    <row r="17168" customFormat="1" s="29"/>
    <row r="17169" customFormat="1" s="29"/>
    <row r="17170" customFormat="1" s="29"/>
    <row r="17171" customFormat="1" s="29"/>
    <row r="17172" customFormat="1" s="29"/>
    <row r="17173" customFormat="1" s="29"/>
    <row r="17174" customFormat="1" s="29"/>
    <row r="17175" customFormat="1" s="29"/>
    <row r="17176" customFormat="1" s="29"/>
    <row r="17177" customFormat="1" s="29"/>
    <row r="17178" customFormat="1" s="29"/>
    <row r="17179" customFormat="1" s="29"/>
    <row r="17180" customFormat="1" s="29"/>
    <row r="17181" customFormat="1" s="29"/>
    <row r="17182" customFormat="1" s="29"/>
    <row r="17183" customFormat="1" s="29"/>
    <row r="17184" customFormat="1" s="29"/>
    <row r="17185" customFormat="1" s="29"/>
    <row r="17186" customFormat="1" s="29"/>
    <row r="17187" customFormat="1" s="29"/>
    <row r="17188" customFormat="1" s="29"/>
    <row r="17189" customFormat="1" s="29"/>
    <row r="17190" customFormat="1" s="29"/>
    <row r="17191" customFormat="1" s="29"/>
    <row r="17192" customFormat="1" s="29"/>
    <row r="17193" customFormat="1" s="29"/>
    <row r="17194" customFormat="1" s="29"/>
    <row r="17195" customFormat="1" s="29"/>
    <row r="17196" customFormat="1" s="29"/>
    <row r="17197" customFormat="1" s="29"/>
    <row r="17198" customFormat="1" s="29"/>
    <row r="17199" customFormat="1" s="29"/>
    <row r="17200" customFormat="1" s="29"/>
    <row r="17201" customFormat="1" s="29"/>
    <row r="17202" customFormat="1" s="29"/>
    <row r="17203" customFormat="1" s="29"/>
    <row r="17204" customFormat="1" s="29"/>
    <row r="17205" customFormat="1" s="29"/>
    <row r="17206" customFormat="1" s="29"/>
    <row r="17207" customFormat="1" s="29"/>
    <row r="17208" customFormat="1" s="29"/>
    <row r="17209" customFormat="1" s="29"/>
    <row r="17210" customFormat="1" s="29"/>
    <row r="17211" customFormat="1" s="29"/>
    <row r="17212" customFormat="1" s="29"/>
    <row r="17213" customFormat="1" s="29"/>
    <row r="17214" customFormat="1" s="29"/>
    <row r="17215" customFormat="1" s="29"/>
    <row r="17216" customFormat="1" s="29"/>
    <row r="17217" customFormat="1" s="29"/>
    <row r="17218" customFormat="1" s="29"/>
    <row r="17219" customFormat="1" s="29"/>
    <row r="17220" customFormat="1" s="29"/>
    <row r="17221" customFormat="1" s="29"/>
    <row r="17222" customFormat="1" s="29"/>
    <row r="17223" customFormat="1" s="29"/>
    <row r="17224" customFormat="1" s="29"/>
    <row r="17225" customFormat="1" s="29"/>
    <row r="17226" customFormat="1" s="29"/>
    <row r="17227" customFormat="1" s="29"/>
    <row r="17228" customFormat="1" s="29"/>
    <row r="17229" customFormat="1" s="29"/>
    <row r="17230" customFormat="1" s="29"/>
    <row r="17231" customFormat="1" s="29"/>
    <row r="17232" customFormat="1" s="29"/>
    <row r="17233" customFormat="1" s="29"/>
    <row r="17234" customFormat="1" s="29"/>
    <row r="17235" customFormat="1" s="29"/>
    <row r="17236" customFormat="1" s="29"/>
    <row r="17237" customFormat="1" s="29"/>
    <row r="17238" customFormat="1" s="29"/>
    <row r="17239" customFormat="1" s="29"/>
    <row r="17240" customFormat="1" s="29"/>
    <row r="17241" customFormat="1" s="29"/>
    <row r="17242" customFormat="1" s="29"/>
    <row r="17243" customFormat="1" s="29"/>
    <row r="17244" customFormat="1" s="29"/>
    <row r="17245" customFormat="1" s="29"/>
    <row r="17246" customFormat="1" s="29"/>
    <row r="17247" customFormat="1" s="29"/>
    <row r="17248" customFormat="1" s="29"/>
    <row r="17249" customFormat="1" s="29"/>
    <row r="17250" customFormat="1" s="29"/>
    <row r="17251" customFormat="1" s="29"/>
    <row r="17252" customFormat="1" s="29"/>
    <row r="17253" customFormat="1" s="29"/>
    <row r="17254" customFormat="1" s="29"/>
    <row r="17255" customFormat="1" s="29"/>
    <row r="17256" customFormat="1" s="29"/>
    <row r="17257" customFormat="1" s="29"/>
    <row r="17258" customFormat="1" s="29"/>
    <row r="17259" customFormat="1" s="29"/>
    <row r="17260" customFormat="1" s="29"/>
    <row r="17261" customFormat="1" s="29"/>
    <row r="17262" customFormat="1" s="29"/>
    <row r="17263" customFormat="1" s="29"/>
    <row r="17264" customFormat="1" s="29"/>
    <row r="17265" customFormat="1" s="29"/>
    <row r="17266" customFormat="1" s="29"/>
    <row r="17267" customFormat="1" s="29"/>
    <row r="17268" customFormat="1" s="29"/>
    <row r="17269" customFormat="1" s="29"/>
    <row r="17270" customFormat="1" s="29"/>
    <row r="17271" customFormat="1" s="29"/>
    <row r="17272" customFormat="1" s="29"/>
    <row r="17273" customFormat="1" s="29"/>
    <row r="17274" customFormat="1" s="29"/>
    <row r="17275" customFormat="1" s="29"/>
    <row r="17276" customFormat="1" s="29"/>
    <row r="17277" customFormat="1" s="29"/>
    <row r="17278" customFormat="1" s="29"/>
    <row r="17279" customFormat="1" s="29"/>
    <row r="17280" customFormat="1" s="29"/>
    <row r="17281" customFormat="1" s="29"/>
    <row r="17282" customFormat="1" s="29"/>
    <row r="17283" customFormat="1" s="29"/>
    <row r="17284" customFormat="1" s="29"/>
    <row r="17285" customFormat="1" s="29"/>
    <row r="17286" customFormat="1" s="29"/>
    <row r="17287" customFormat="1" s="29"/>
    <row r="17288" customFormat="1" s="29"/>
    <row r="17289" customFormat="1" s="29"/>
    <row r="17290" customFormat="1" s="29"/>
    <row r="17291" customFormat="1" s="29"/>
    <row r="17292" customFormat="1" s="29"/>
    <row r="17293" customFormat="1" s="29"/>
    <row r="17294" customFormat="1" s="29"/>
    <row r="17295" customFormat="1" s="29"/>
    <row r="17296" customFormat="1" s="29"/>
    <row r="17297" customFormat="1" s="29"/>
    <row r="17298" customFormat="1" s="29"/>
    <row r="17299" customFormat="1" s="29"/>
    <row r="17300" customFormat="1" s="29"/>
    <row r="17301" customFormat="1" s="29"/>
    <row r="17302" customFormat="1" s="29"/>
    <row r="17303" customFormat="1" s="29"/>
    <row r="17304" customFormat="1" s="29"/>
    <row r="17305" customFormat="1" s="29"/>
    <row r="17306" customFormat="1" s="29"/>
    <row r="17307" customFormat="1" s="29"/>
    <row r="17308" customFormat="1" s="29"/>
    <row r="17309" customFormat="1" s="29"/>
    <row r="17310" customFormat="1" s="29"/>
    <row r="17311" customFormat="1" s="29"/>
    <row r="17312" customFormat="1" s="29"/>
    <row r="17313" customFormat="1" s="29"/>
    <row r="17314" customFormat="1" s="29"/>
    <row r="17315" customFormat="1" s="29"/>
    <row r="17316" customFormat="1" s="29"/>
    <row r="17317" customFormat="1" s="29"/>
    <row r="17318" customFormat="1" s="29"/>
    <row r="17319" customFormat="1" s="29"/>
    <row r="17320" customFormat="1" s="29"/>
    <row r="17321" customFormat="1" s="29"/>
    <row r="17322" customFormat="1" s="29"/>
    <row r="17323" customFormat="1" s="29"/>
    <row r="17324" customFormat="1" s="29"/>
    <row r="17325" customFormat="1" s="29"/>
    <row r="17326" customFormat="1" s="29"/>
    <row r="17327" customFormat="1" s="29"/>
    <row r="17328" customFormat="1" s="29"/>
    <row r="17329" customFormat="1" s="29"/>
    <row r="17330" customFormat="1" s="29"/>
    <row r="17331" customFormat="1" s="29"/>
    <row r="17332" customFormat="1" s="29"/>
    <row r="17333" customFormat="1" s="29"/>
    <row r="17334" customFormat="1" s="29"/>
    <row r="17335" customFormat="1" s="29"/>
    <row r="17336" customFormat="1" s="29"/>
    <row r="17337" customFormat="1" s="29"/>
    <row r="17338" customFormat="1" s="29"/>
    <row r="17339" customFormat="1" s="29"/>
    <row r="17340" customFormat="1" s="29"/>
    <row r="17341" customFormat="1" s="29"/>
    <row r="17342" customFormat="1" s="29"/>
    <row r="17343" customFormat="1" s="29"/>
    <row r="17344" customFormat="1" s="29"/>
    <row r="17345" customFormat="1" s="29"/>
    <row r="17346" customFormat="1" s="29"/>
    <row r="17347" customFormat="1" s="29"/>
    <row r="17348" customFormat="1" s="29"/>
    <row r="17349" customFormat="1" s="29"/>
    <row r="17350" customFormat="1" s="29"/>
    <row r="17351" customFormat="1" s="29"/>
    <row r="17352" customFormat="1" s="29"/>
    <row r="17353" customFormat="1" s="29"/>
    <row r="17354" customFormat="1" s="29"/>
    <row r="17355" customFormat="1" s="29"/>
    <row r="17356" customFormat="1" s="29"/>
    <row r="17357" customFormat="1" s="29"/>
    <row r="17358" customFormat="1" s="29"/>
    <row r="17359" customFormat="1" s="29"/>
    <row r="17360" customFormat="1" s="29"/>
    <row r="17361" customFormat="1" s="29"/>
    <row r="17362" customFormat="1" s="29"/>
    <row r="17363" customFormat="1" s="29"/>
    <row r="17364" customFormat="1" s="29"/>
    <row r="17365" customFormat="1" s="29"/>
    <row r="17366" customFormat="1" s="29"/>
    <row r="17367" customFormat="1" s="29"/>
    <row r="17368" customFormat="1" s="29"/>
    <row r="17369" customFormat="1" s="29"/>
    <row r="17370" customFormat="1" s="29"/>
    <row r="17371" customFormat="1" s="29"/>
    <row r="17372" customFormat="1" s="29"/>
    <row r="17373" customFormat="1" s="29"/>
    <row r="17374" customFormat="1" s="29"/>
    <row r="17375" customFormat="1" s="29"/>
    <row r="17376" customFormat="1" s="29"/>
    <row r="17377" customFormat="1" s="29"/>
    <row r="17378" customFormat="1" s="29"/>
    <row r="17379" customFormat="1" s="29"/>
    <row r="17380" customFormat="1" s="29"/>
    <row r="17381" customFormat="1" s="29"/>
    <row r="17382" customFormat="1" s="29"/>
    <row r="17383" customFormat="1" s="29"/>
    <row r="17384" customFormat="1" s="29"/>
    <row r="17385" customFormat="1" s="29"/>
    <row r="17386" customFormat="1" s="29"/>
    <row r="17387" customFormat="1" s="29"/>
    <row r="17388" customFormat="1" s="29"/>
    <row r="17389" customFormat="1" s="29"/>
    <row r="17390" customFormat="1" s="29"/>
    <row r="17391" customFormat="1" s="29"/>
    <row r="17392" customFormat="1" s="29"/>
    <row r="17393" customFormat="1" s="29"/>
    <row r="17394" customFormat="1" s="29"/>
    <row r="17395" customFormat="1" s="29"/>
    <row r="17396" customFormat="1" s="29"/>
    <row r="17397" customFormat="1" s="29"/>
    <row r="17398" customFormat="1" s="29"/>
    <row r="17399" customFormat="1" s="29"/>
    <row r="17400" customFormat="1" s="29"/>
    <row r="17401" customFormat="1" s="29"/>
    <row r="17402" customFormat="1" s="29"/>
    <row r="17403" customFormat="1" s="29"/>
    <row r="17404" customFormat="1" s="29"/>
    <row r="17405" customFormat="1" s="29"/>
    <row r="17406" customFormat="1" s="29"/>
    <row r="17407" customFormat="1" s="29"/>
    <row r="17408" customFormat="1" s="29"/>
    <row r="17409" customFormat="1" s="29"/>
    <row r="17410" customFormat="1" s="29"/>
    <row r="17411" customFormat="1" s="29"/>
    <row r="17412" customFormat="1" s="29"/>
    <row r="17413" customFormat="1" s="29"/>
    <row r="17414" customFormat="1" s="29"/>
    <row r="17415" customFormat="1" s="29"/>
    <row r="17416" customFormat="1" s="29"/>
    <row r="17417" customFormat="1" s="29"/>
    <row r="17418" customFormat="1" s="29"/>
    <row r="17419" customFormat="1" s="29"/>
    <row r="17420" customFormat="1" s="29"/>
    <row r="17421" customFormat="1" s="29"/>
    <row r="17422" customFormat="1" s="29"/>
    <row r="17423" customFormat="1" s="29"/>
    <row r="17424" customFormat="1" s="29"/>
    <row r="17425" customFormat="1" s="29"/>
    <row r="17426" customFormat="1" s="29"/>
    <row r="17427" customFormat="1" s="29"/>
    <row r="17428" customFormat="1" s="29"/>
    <row r="17429" customFormat="1" s="29"/>
    <row r="17430" customFormat="1" s="29"/>
    <row r="17431" customFormat="1" s="29"/>
    <row r="17432" customFormat="1" s="29"/>
    <row r="17433" customFormat="1" s="29"/>
    <row r="17434" customFormat="1" s="29"/>
    <row r="17435" customFormat="1" s="29"/>
    <row r="17436" customFormat="1" s="29"/>
    <row r="17437" customFormat="1" s="29"/>
    <row r="17438" customFormat="1" s="29"/>
    <row r="17439" customFormat="1" s="29"/>
    <row r="17440" customFormat="1" s="29"/>
    <row r="17441" customFormat="1" s="29"/>
    <row r="17442" customFormat="1" s="29"/>
    <row r="17443" customFormat="1" s="29"/>
    <row r="17444" customFormat="1" s="29"/>
    <row r="17445" customFormat="1" s="29"/>
    <row r="17446" customFormat="1" s="29"/>
    <row r="17447" customFormat="1" s="29"/>
    <row r="17448" customFormat="1" s="29"/>
    <row r="17449" customFormat="1" s="29"/>
    <row r="17450" customFormat="1" s="29"/>
    <row r="17451" customFormat="1" s="29"/>
    <row r="17452" customFormat="1" s="29"/>
    <row r="17453" customFormat="1" s="29"/>
    <row r="17454" customFormat="1" s="29"/>
    <row r="17455" customFormat="1" s="29"/>
    <row r="17456" customFormat="1" s="29"/>
    <row r="17457" customFormat="1" s="29"/>
    <row r="17458" customFormat="1" s="29"/>
    <row r="17459" customFormat="1" s="29"/>
    <row r="17460" customFormat="1" s="29"/>
    <row r="17461" customFormat="1" s="29"/>
    <row r="17462" customFormat="1" s="29"/>
    <row r="17463" customFormat="1" s="29"/>
    <row r="17464" customFormat="1" s="29"/>
    <row r="17465" customFormat="1" s="29"/>
    <row r="17466" customFormat="1" s="29"/>
    <row r="17467" customFormat="1" s="29"/>
    <row r="17468" customFormat="1" s="29"/>
    <row r="17469" customFormat="1" s="29"/>
    <row r="17470" customFormat="1" s="29"/>
    <row r="17471" customFormat="1" s="29"/>
    <row r="17472" customFormat="1" s="29"/>
    <row r="17473" customFormat="1" s="29"/>
    <row r="17474" customFormat="1" s="29"/>
    <row r="17475" customFormat="1" s="29"/>
    <row r="17476" customFormat="1" s="29"/>
    <row r="17477" customFormat="1" s="29"/>
    <row r="17478" customFormat="1" s="29"/>
    <row r="17479" customFormat="1" s="29"/>
    <row r="17480" customFormat="1" s="29"/>
    <row r="17481" customFormat="1" s="29"/>
    <row r="17482" customFormat="1" s="29"/>
    <row r="17483" customFormat="1" s="29"/>
    <row r="17484" customFormat="1" s="29"/>
    <row r="17485" customFormat="1" s="29"/>
    <row r="17486" customFormat="1" s="29"/>
    <row r="17487" customFormat="1" s="29"/>
    <row r="17488" customFormat="1" s="29"/>
    <row r="17489" customFormat="1" s="29"/>
    <row r="17490" customFormat="1" s="29"/>
    <row r="17491" customFormat="1" s="29"/>
    <row r="17492" customFormat="1" s="29"/>
    <row r="17493" customFormat="1" s="29"/>
    <row r="17494" customFormat="1" s="29"/>
    <row r="17495" customFormat="1" s="29"/>
    <row r="17496" customFormat="1" s="29"/>
    <row r="17497" customFormat="1" s="29"/>
    <row r="17498" customFormat="1" s="29"/>
    <row r="17499" customFormat="1" s="29"/>
    <row r="17500" customFormat="1" s="29"/>
    <row r="17501" customFormat="1" s="29"/>
    <row r="17502" customFormat="1" s="29"/>
    <row r="17503" customFormat="1" s="29"/>
    <row r="17504" customFormat="1" s="29"/>
    <row r="17505" customFormat="1" s="29"/>
    <row r="17506" customFormat="1" s="29"/>
    <row r="17507" customFormat="1" s="29"/>
    <row r="17508" customFormat="1" s="29"/>
    <row r="17509" customFormat="1" s="29"/>
    <row r="17510" customFormat="1" s="29"/>
    <row r="17511" customFormat="1" s="29"/>
    <row r="17512" customFormat="1" s="29"/>
    <row r="17513" customFormat="1" s="29"/>
    <row r="17514" customFormat="1" s="29"/>
    <row r="17515" customFormat="1" s="29"/>
    <row r="17516" customFormat="1" s="29"/>
    <row r="17517" customFormat="1" s="29"/>
    <row r="17518" customFormat="1" s="29"/>
    <row r="17519" customFormat="1" s="29"/>
    <row r="17520" customFormat="1" s="29"/>
    <row r="17521" customFormat="1" s="29"/>
    <row r="17522" customFormat="1" s="29"/>
    <row r="17523" customFormat="1" s="29"/>
    <row r="17524" customFormat="1" s="29"/>
    <row r="17525" customFormat="1" s="29"/>
    <row r="17526" customFormat="1" s="29"/>
    <row r="17527" customFormat="1" s="29"/>
    <row r="17528" customFormat="1" s="29"/>
    <row r="17529" customFormat="1" s="29"/>
    <row r="17530" customFormat="1" s="29"/>
    <row r="17531" customFormat="1" s="29"/>
    <row r="17532" customFormat="1" s="29"/>
    <row r="17533" customFormat="1" s="29"/>
    <row r="17534" customFormat="1" s="29"/>
    <row r="17535" customFormat="1" s="29"/>
    <row r="17536" customFormat="1" s="29"/>
    <row r="17537" customFormat="1" s="29"/>
    <row r="17538" customFormat="1" s="29"/>
    <row r="17539" customFormat="1" s="29"/>
    <row r="17540" customFormat="1" s="29"/>
    <row r="17541" customFormat="1" s="29"/>
    <row r="17542" customFormat="1" s="29"/>
    <row r="17543" customFormat="1" s="29"/>
    <row r="17544" customFormat="1" s="29"/>
    <row r="17545" customFormat="1" s="29"/>
    <row r="17546" customFormat="1" s="29"/>
    <row r="17547" customFormat="1" s="29"/>
    <row r="17548" customFormat="1" s="29"/>
    <row r="17549" customFormat="1" s="29"/>
    <row r="17550" customFormat="1" s="29"/>
    <row r="17551" customFormat="1" s="29"/>
    <row r="17552" customFormat="1" s="29"/>
    <row r="17553" customFormat="1" s="29"/>
    <row r="17554" customFormat="1" s="29"/>
    <row r="17555" customFormat="1" s="29"/>
    <row r="17556" customFormat="1" s="29"/>
    <row r="17557" customFormat="1" s="29"/>
    <row r="17558" customFormat="1" s="29"/>
    <row r="17559" customFormat="1" s="29"/>
    <row r="17560" customFormat="1" s="29"/>
    <row r="17561" customFormat="1" s="29"/>
    <row r="17562" customFormat="1" s="29"/>
    <row r="17563" customFormat="1" s="29"/>
    <row r="17564" customFormat="1" s="29"/>
    <row r="17565" customFormat="1" s="29"/>
    <row r="17566" customFormat="1" s="29"/>
    <row r="17567" customFormat="1" s="29"/>
    <row r="17568" customFormat="1" s="29"/>
    <row r="17569" customFormat="1" s="29"/>
    <row r="17570" customFormat="1" s="29"/>
    <row r="17571" customFormat="1" s="29"/>
    <row r="17572" customFormat="1" s="29"/>
    <row r="17573" customFormat="1" s="29"/>
    <row r="17574" customFormat="1" s="29"/>
    <row r="17575" customFormat="1" s="29"/>
    <row r="17576" customFormat="1" s="29"/>
    <row r="17577" customFormat="1" s="29"/>
    <row r="17578" customFormat="1" s="29"/>
    <row r="17579" customFormat="1" s="29"/>
    <row r="17580" customFormat="1" s="29"/>
    <row r="17581" customFormat="1" s="29"/>
    <row r="17582" customFormat="1" s="29"/>
    <row r="17583" customFormat="1" s="29"/>
    <row r="17584" customFormat="1" s="29"/>
    <row r="17585" customFormat="1" s="29"/>
    <row r="17586" customFormat="1" s="29"/>
    <row r="17587" customFormat="1" s="29"/>
    <row r="17588" customFormat="1" s="29"/>
    <row r="17589" customFormat="1" s="29"/>
    <row r="17590" customFormat="1" s="29"/>
    <row r="17591" customFormat="1" s="29"/>
    <row r="17592" customFormat="1" s="29"/>
    <row r="17593" customFormat="1" s="29"/>
    <row r="17594" customFormat="1" s="29"/>
    <row r="17595" customFormat="1" s="29"/>
    <row r="17596" customFormat="1" s="29"/>
    <row r="17597" customFormat="1" s="29"/>
    <row r="17598" customFormat="1" s="29"/>
    <row r="17599" customFormat="1" s="29"/>
    <row r="17600" customFormat="1" s="29"/>
    <row r="17601" customFormat="1" s="29"/>
    <row r="17602" customFormat="1" s="29"/>
    <row r="17603" customFormat="1" s="29"/>
    <row r="17604" customFormat="1" s="29"/>
    <row r="17605" customFormat="1" s="29"/>
    <row r="17606" customFormat="1" s="29"/>
    <row r="17607" customFormat="1" s="29"/>
    <row r="17608" customFormat="1" s="29"/>
    <row r="17609" customFormat="1" s="29"/>
    <row r="17610" customFormat="1" s="29"/>
    <row r="17611" customFormat="1" s="29"/>
    <row r="17612" customFormat="1" s="29"/>
    <row r="17613" customFormat="1" s="29"/>
    <row r="17614" customFormat="1" s="29"/>
    <row r="17615" customFormat="1" s="29"/>
    <row r="17616" customFormat="1" s="29"/>
    <row r="17617" customFormat="1" s="29"/>
    <row r="17618" customFormat="1" s="29"/>
    <row r="17619" customFormat="1" s="29"/>
    <row r="17620" customFormat="1" s="29"/>
    <row r="17621" customFormat="1" s="29"/>
    <row r="17622" customFormat="1" s="29"/>
    <row r="17623" customFormat="1" s="29"/>
    <row r="17624" customFormat="1" s="29"/>
    <row r="17625" customFormat="1" s="29"/>
    <row r="17626" customFormat="1" s="29"/>
    <row r="17627" customFormat="1" s="29"/>
    <row r="17628" customFormat="1" s="29"/>
    <row r="17629" customFormat="1" s="29"/>
    <row r="17630" customFormat="1" s="29"/>
    <row r="17631" customFormat="1" s="29"/>
    <row r="17632" customFormat="1" s="29"/>
    <row r="17633" customFormat="1" s="29"/>
    <row r="17634" customFormat="1" s="29"/>
    <row r="17635" customFormat="1" s="29"/>
    <row r="17636" customFormat="1" s="29"/>
    <row r="17637" customFormat="1" s="29"/>
    <row r="17638" customFormat="1" s="29"/>
    <row r="17639" customFormat="1" s="29"/>
    <row r="17640" customFormat="1" s="29"/>
    <row r="17641" customFormat="1" s="29"/>
    <row r="17642" customFormat="1" s="29"/>
    <row r="17643" customFormat="1" s="29"/>
    <row r="17644" customFormat="1" s="29"/>
    <row r="17645" customFormat="1" s="29"/>
    <row r="17646" customFormat="1" s="29"/>
    <row r="17647" customFormat="1" s="29"/>
    <row r="17648" customFormat="1" s="29"/>
    <row r="17649" customFormat="1" s="29"/>
    <row r="17650" customFormat="1" s="29"/>
    <row r="17651" customFormat="1" s="29"/>
    <row r="17652" customFormat="1" s="29"/>
    <row r="17653" customFormat="1" s="29"/>
    <row r="17654" customFormat="1" s="29"/>
    <row r="17655" customFormat="1" s="29"/>
    <row r="17656" customFormat="1" s="29"/>
    <row r="17657" customFormat="1" s="29"/>
    <row r="17658" customFormat="1" s="29"/>
    <row r="17659" customFormat="1" s="29"/>
    <row r="17660" customFormat="1" s="29"/>
    <row r="17661" customFormat="1" s="29"/>
    <row r="17662" customFormat="1" s="29"/>
    <row r="17663" customFormat="1" s="29"/>
    <row r="17664" customFormat="1" s="29"/>
    <row r="17665" customFormat="1" s="29"/>
    <row r="17666" customFormat="1" s="29"/>
    <row r="17667" customFormat="1" s="29"/>
    <row r="17668" customFormat="1" s="29"/>
    <row r="17669" customFormat="1" s="29"/>
    <row r="17670" customFormat="1" s="29"/>
    <row r="17671" customFormat="1" s="29"/>
    <row r="17672" customFormat="1" s="29"/>
    <row r="17673" customFormat="1" s="29"/>
    <row r="17674" customFormat="1" s="29"/>
    <row r="17675" customFormat="1" s="29"/>
    <row r="17676" customFormat="1" s="29"/>
    <row r="17677" customFormat="1" s="29"/>
    <row r="17678" customFormat="1" s="29"/>
    <row r="17679" customFormat="1" s="29"/>
    <row r="17680" customFormat="1" s="29"/>
    <row r="17681" customFormat="1" s="29"/>
    <row r="17682" customFormat="1" s="29"/>
    <row r="17683" customFormat="1" s="29"/>
    <row r="17684" customFormat="1" s="29"/>
    <row r="17685" customFormat="1" s="29"/>
    <row r="17686" customFormat="1" s="29"/>
    <row r="17687" customFormat="1" s="29"/>
    <row r="17688" customFormat="1" s="29"/>
    <row r="17689" customFormat="1" s="29"/>
    <row r="17690" customFormat="1" s="29"/>
    <row r="17691" customFormat="1" s="29"/>
    <row r="17692" customFormat="1" s="29"/>
    <row r="17693" customFormat="1" s="29"/>
    <row r="17694" customFormat="1" s="29"/>
    <row r="17695" customFormat="1" s="29"/>
    <row r="17696" customFormat="1" s="29"/>
    <row r="17697" customFormat="1" s="29"/>
    <row r="17698" customFormat="1" s="29"/>
    <row r="17699" customFormat="1" s="29"/>
    <row r="17700" customFormat="1" s="29"/>
    <row r="17701" customFormat="1" s="29"/>
    <row r="17702" customFormat="1" s="29"/>
    <row r="17703" customFormat="1" s="29"/>
    <row r="17704" customFormat="1" s="29"/>
    <row r="17705" customFormat="1" s="29"/>
    <row r="17706" customFormat="1" s="29"/>
    <row r="17707" customFormat="1" s="29"/>
    <row r="17708" customFormat="1" s="29"/>
    <row r="17709" customFormat="1" s="29"/>
    <row r="17710" customFormat="1" s="29"/>
    <row r="17711" customFormat="1" s="29"/>
    <row r="17712" customFormat="1" s="29"/>
    <row r="17713" customFormat="1" s="29"/>
    <row r="17714" customFormat="1" s="29"/>
    <row r="17715" customFormat="1" s="29"/>
    <row r="17716" customFormat="1" s="29"/>
    <row r="17717" customFormat="1" s="29"/>
    <row r="17718" customFormat="1" s="29"/>
    <row r="17719" customFormat="1" s="29"/>
    <row r="17720" customFormat="1" s="29"/>
    <row r="17721" customFormat="1" s="29"/>
    <row r="17722" customFormat="1" s="29"/>
    <row r="17723" customFormat="1" s="29"/>
    <row r="17724" customFormat="1" s="29"/>
    <row r="17725" customFormat="1" s="29"/>
    <row r="17726" customFormat="1" s="29"/>
    <row r="17727" customFormat="1" s="29"/>
    <row r="17728" customFormat="1" s="29"/>
    <row r="17729" customFormat="1" s="29"/>
    <row r="17730" customFormat="1" s="29"/>
    <row r="17731" customFormat="1" s="29"/>
    <row r="17732" customFormat="1" s="29"/>
    <row r="17733" customFormat="1" s="29"/>
    <row r="17734" customFormat="1" s="29"/>
    <row r="17735" customFormat="1" s="29"/>
    <row r="17736" customFormat="1" s="29"/>
    <row r="17737" customFormat="1" s="29"/>
    <row r="17738" customFormat="1" s="29"/>
    <row r="17739" customFormat="1" s="29"/>
    <row r="17740" customFormat="1" s="29"/>
    <row r="17741" customFormat="1" s="29"/>
    <row r="17742" customFormat="1" s="29"/>
    <row r="17743" customFormat="1" s="29"/>
    <row r="17744" customFormat="1" s="29"/>
    <row r="17745" customFormat="1" s="29"/>
    <row r="17746" customFormat="1" s="29"/>
    <row r="17747" customFormat="1" s="29"/>
    <row r="17748" customFormat="1" s="29"/>
    <row r="17749" customFormat="1" s="29"/>
    <row r="17750" customFormat="1" s="29"/>
    <row r="17751" customFormat="1" s="29"/>
    <row r="17752" customFormat="1" s="29"/>
    <row r="17753" customFormat="1" s="29"/>
    <row r="17754" customFormat="1" s="29"/>
    <row r="17755" customFormat="1" s="29"/>
    <row r="17756" customFormat="1" s="29"/>
    <row r="17757" customFormat="1" s="29"/>
    <row r="17758" customFormat="1" s="29"/>
    <row r="17759" customFormat="1" s="29"/>
    <row r="17760" customFormat="1" s="29"/>
    <row r="17761" customFormat="1" s="29"/>
    <row r="17762" customFormat="1" s="29"/>
    <row r="17763" customFormat="1" s="29"/>
    <row r="17764" customFormat="1" s="29"/>
    <row r="17765" customFormat="1" s="29"/>
    <row r="17766" customFormat="1" s="29"/>
    <row r="17767" customFormat="1" s="29"/>
    <row r="17768" customFormat="1" s="29"/>
    <row r="17769" customFormat="1" s="29"/>
    <row r="17770" customFormat="1" s="29"/>
    <row r="17771" customFormat="1" s="29"/>
    <row r="17772" customFormat="1" s="29"/>
    <row r="17773" customFormat="1" s="29"/>
    <row r="17774" customFormat="1" s="29"/>
    <row r="17775" customFormat="1" s="29"/>
    <row r="17776" customFormat="1" s="29"/>
    <row r="17777" customFormat="1" s="29"/>
    <row r="17778" customFormat="1" s="29"/>
    <row r="17779" customFormat="1" s="29"/>
    <row r="17780" customFormat="1" s="29"/>
    <row r="17781" customFormat="1" s="29"/>
    <row r="17782" customFormat="1" s="29"/>
    <row r="17783" customFormat="1" s="29"/>
    <row r="17784" customFormat="1" s="29"/>
    <row r="17785" customFormat="1" s="29"/>
    <row r="17786" customFormat="1" s="29"/>
    <row r="17787" customFormat="1" s="29"/>
    <row r="17788" customFormat="1" s="29"/>
    <row r="17789" customFormat="1" s="29"/>
    <row r="17790" customFormat="1" s="29"/>
    <row r="17791" customFormat="1" s="29"/>
    <row r="17792" customFormat="1" s="29"/>
    <row r="17793" customFormat="1" s="29"/>
    <row r="17794" customFormat="1" s="29"/>
    <row r="17795" customFormat="1" s="29"/>
    <row r="17796" customFormat="1" s="29"/>
    <row r="17797" customFormat="1" s="29"/>
    <row r="17798" customFormat="1" s="29"/>
    <row r="17799" customFormat="1" s="29"/>
    <row r="17800" customFormat="1" s="29"/>
    <row r="17801" customFormat="1" s="29"/>
    <row r="17802" customFormat="1" s="29"/>
    <row r="17803" customFormat="1" s="29"/>
    <row r="17804" customFormat="1" s="29"/>
    <row r="17805" customFormat="1" s="29"/>
    <row r="17806" customFormat="1" s="29"/>
    <row r="17807" customFormat="1" s="29"/>
    <row r="17808" customFormat="1" s="29"/>
    <row r="17809" customFormat="1" s="29"/>
    <row r="17810" customFormat="1" s="29"/>
    <row r="17811" customFormat="1" s="29"/>
    <row r="17812" customFormat="1" s="29"/>
    <row r="17813" customFormat="1" s="29"/>
    <row r="17814" customFormat="1" s="29"/>
    <row r="17815" customFormat="1" s="29"/>
    <row r="17816" customFormat="1" s="29"/>
    <row r="17817" customFormat="1" s="29"/>
    <row r="17818" customFormat="1" s="29"/>
    <row r="17819" customFormat="1" s="29"/>
    <row r="17820" customFormat="1" s="29"/>
    <row r="17821" customFormat="1" s="29"/>
    <row r="17822" customFormat="1" s="29"/>
    <row r="17823" customFormat="1" s="29"/>
    <row r="17824" customFormat="1" s="29"/>
    <row r="17825" customFormat="1" s="29"/>
    <row r="17826" customFormat="1" s="29"/>
    <row r="17827" customFormat="1" s="29"/>
    <row r="17828" customFormat="1" s="29"/>
    <row r="17829" customFormat="1" s="29"/>
    <row r="17830" customFormat="1" s="29"/>
    <row r="17831" customFormat="1" s="29"/>
    <row r="17832" customFormat="1" s="29"/>
    <row r="17833" customFormat="1" s="29"/>
    <row r="17834" customFormat="1" s="29"/>
    <row r="17835" customFormat="1" s="29"/>
    <row r="17836" customFormat="1" s="29"/>
    <row r="17837" customFormat="1" s="29"/>
    <row r="17838" customFormat="1" s="29"/>
    <row r="17839" customFormat="1" s="29"/>
    <row r="17840" customFormat="1" s="29"/>
    <row r="17841" customFormat="1" s="29"/>
    <row r="17842" customFormat="1" s="29"/>
    <row r="17843" customFormat="1" s="29"/>
    <row r="17844" customFormat="1" s="29"/>
    <row r="17845" customFormat="1" s="29"/>
    <row r="17846" customFormat="1" s="29"/>
    <row r="17847" customFormat="1" s="29"/>
    <row r="17848" customFormat="1" s="29"/>
    <row r="17849" customFormat="1" s="29"/>
    <row r="17850" customFormat="1" s="29"/>
    <row r="17851" customFormat="1" s="29"/>
    <row r="17852" customFormat="1" s="29"/>
    <row r="17853" customFormat="1" s="29"/>
    <row r="17854" customFormat="1" s="29"/>
    <row r="17855" customFormat="1" s="29"/>
    <row r="17856" customFormat="1" s="29"/>
    <row r="17857" customFormat="1" s="29"/>
    <row r="17858" customFormat="1" s="29"/>
    <row r="17859" customFormat="1" s="29"/>
    <row r="17860" customFormat="1" s="29"/>
    <row r="17861" customFormat="1" s="29"/>
    <row r="17862" customFormat="1" s="29"/>
    <row r="17863" customFormat="1" s="29"/>
    <row r="17864" customFormat="1" s="29"/>
    <row r="17865" customFormat="1" s="29"/>
    <row r="17866" customFormat="1" s="29"/>
    <row r="17867" customFormat="1" s="29"/>
    <row r="17868" customFormat="1" s="29"/>
    <row r="17869" customFormat="1" s="29"/>
    <row r="17870" customFormat="1" s="29"/>
    <row r="17871" customFormat="1" s="29"/>
    <row r="17872" customFormat="1" s="29"/>
    <row r="17873" customFormat="1" s="29"/>
    <row r="17874" customFormat="1" s="29"/>
    <row r="17875" customFormat="1" s="29"/>
    <row r="17876" customFormat="1" s="29"/>
    <row r="17877" customFormat="1" s="29"/>
    <row r="17878" customFormat="1" s="29"/>
    <row r="17879" customFormat="1" s="29"/>
    <row r="17880" customFormat="1" s="29"/>
    <row r="17881" customFormat="1" s="29"/>
    <row r="17882" customFormat="1" s="29"/>
    <row r="17883" customFormat="1" s="29"/>
    <row r="17884" customFormat="1" s="29"/>
    <row r="17885" customFormat="1" s="29"/>
    <row r="17886" customFormat="1" s="29"/>
    <row r="17887" customFormat="1" s="29"/>
    <row r="17888" customFormat="1" s="29"/>
    <row r="17889" customFormat="1" s="29"/>
    <row r="17890" customFormat="1" s="29"/>
    <row r="17891" customFormat="1" s="29"/>
    <row r="17892" customFormat="1" s="29"/>
    <row r="17893" customFormat="1" s="29"/>
    <row r="17894" customFormat="1" s="29"/>
    <row r="17895" customFormat="1" s="29"/>
    <row r="17896" customFormat="1" s="29"/>
    <row r="17897" customFormat="1" s="29"/>
    <row r="17898" customFormat="1" s="29"/>
    <row r="17899" customFormat="1" s="29"/>
    <row r="17900" customFormat="1" s="29"/>
    <row r="17901" customFormat="1" s="29"/>
    <row r="17902" customFormat="1" s="29"/>
    <row r="17903" customFormat="1" s="29"/>
    <row r="17904" customFormat="1" s="29"/>
    <row r="17905" customFormat="1" s="29"/>
    <row r="17906" customFormat="1" s="29"/>
    <row r="17907" customFormat="1" s="29"/>
    <row r="17908" customFormat="1" s="29"/>
    <row r="17909" customFormat="1" s="29"/>
    <row r="17910" customFormat="1" s="29"/>
    <row r="17911" customFormat="1" s="29"/>
    <row r="17912" customFormat="1" s="29"/>
    <row r="17913" customFormat="1" s="29"/>
    <row r="17914" customFormat="1" s="29"/>
    <row r="17915" customFormat="1" s="29"/>
    <row r="17916" customFormat="1" s="29"/>
    <row r="17917" customFormat="1" s="29"/>
    <row r="17918" customFormat="1" s="29"/>
    <row r="17919" customFormat="1" s="29"/>
    <row r="17920" customFormat="1" s="29"/>
    <row r="17921" customFormat="1" s="29"/>
    <row r="17922" customFormat="1" s="29"/>
    <row r="17923" customFormat="1" s="29"/>
    <row r="17924" customFormat="1" s="29"/>
    <row r="17925" customFormat="1" s="29"/>
    <row r="17926" customFormat="1" s="29"/>
    <row r="17927" customFormat="1" s="29"/>
    <row r="17928" customFormat="1" s="29"/>
    <row r="17929" customFormat="1" s="29"/>
    <row r="17930" customFormat="1" s="29"/>
    <row r="17931" customFormat="1" s="29"/>
    <row r="17932" customFormat="1" s="29"/>
    <row r="17933" customFormat="1" s="29"/>
    <row r="17934" customFormat="1" s="29"/>
    <row r="17935" customFormat="1" s="29"/>
    <row r="17936" customFormat="1" s="29"/>
    <row r="17937" customFormat="1" s="29"/>
    <row r="17938" customFormat="1" s="29"/>
    <row r="17939" customFormat="1" s="29"/>
    <row r="17940" customFormat="1" s="29"/>
    <row r="17941" customFormat="1" s="29"/>
    <row r="17942" customFormat="1" s="29"/>
    <row r="17943" customFormat="1" s="29"/>
    <row r="17944" customFormat="1" s="29"/>
    <row r="17945" customFormat="1" s="29"/>
    <row r="17946" customFormat="1" s="29"/>
    <row r="17947" customFormat="1" s="29"/>
    <row r="17948" customFormat="1" s="29"/>
    <row r="17949" customFormat="1" s="29"/>
    <row r="17950" customFormat="1" s="29"/>
    <row r="17951" customFormat="1" s="29"/>
    <row r="17952" customFormat="1" s="29"/>
    <row r="17953" customFormat="1" s="29"/>
    <row r="17954" customFormat="1" s="29"/>
    <row r="17955" customFormat="1" s="29"/>
    <row r="17956" customFormat="1" s="29"/>
    <row r="17957" customFormat="1" s="29"/>
    <row r="17958" customFormat="1" s="29"/>
    <row r="17959" customFormat="1" s="29"/>
    <row r="17960" customFormat="1" s="29"/>
    <row r="17961" customFormat="1" s="29"/>
    <row r="17962" customFormat="1" s="29"/>
    <row r="17963" customFormat="1" s="29"/>
    <row r="17964" customFormat="1" s="29"/>
    <row r="17965" customFormat="1" s="29"/>
    <row r="17966" customFormat="1" s="29"/>
    <row r="17967" customFormat="1" s="29"/>
    <row r="17968" customFormat="1" s="29"/>
    <row r="17969" customFormat="1" s="29"/>
    <row r="17970" customFormat="1" s="29"/>
    <row r="17971" customFormat="1" s="29"/>
    <row r="17972" customFormat="1" s="29"/>
    <row r="17973" customFormat="1" s="29"/>
    <row r="17974" customFormat="1" s="29"/>
    <row r="17975" customFormat="1" s="29"/>
    <row r="17976" customFormat="1" s="29"/>
    <row r="17977" customFormat="1" s="29"/>
    <row r="17978" customFormat="1" s="29"/>
    <row r="17979" customFormat="1" s="29"/>
    <row r="17980" customFormat="1" s="29"/>
    <row r="17981" customFormat="1" s="29"/>
    <row r="17982" customFormat="1" s="29"/>
    <row r="17983" customFormat="1" s="29"/>
    <row r="17984" customFormat="1" s="29"/>
    <row r="17985" customFormat="1" s="29"/>
    <row r="17986" customFormat="1" s="29"/>
    <row r="17987" customFormat="1" s="29"/>
    <row r="17988" customFormat="1" s="29"/>
    <row r="17989" customFormat="1" s="29"/>
    <row r="17990" customFormat="1" s="29"/>
    <row r="17991" customFormat="1" s="29"/>
    <row r="17992" customFormat="1" s="29"/>
    <row r="17993" customFormat="1" s="29"/>
    <row r="17994" customFormat="1" s="29"/>
    <row r="17995" customFormat="1" s="29"/>
    <row r="17996" customFormat="1" s="29"/>
    <row r="17997" customFormat="1" s="29"/>
    <row r="17998" customFormat="1" s="29"/>
    <row r="17999" customFormat="1" s="29"/>
    <row r="18000" customFormat="1" s="29"/>
    <row r="18001" customFormat="1" s="29"/>
    <row r="18002" customFormat="1" s="29"/>
    <row r="18003" customFormat="1" s="29"/>
    <row r="18004" customFormat="1" s="29"/>
    <row r="18005" customFormat="1" s="29"/>
    <row r="18006" customFormat="1" s="29"/>
    <row r="18007" customFormat="1" s="29"/>
    <row r="18008" customFormat="1" s="29"/>
    <row r="18009" customFormat="1" s="29"/>
    <row r="18010" customFormat="1" s="29"/>
    <row r="18011" customFormat="1" s="29"/>
    <row r="18012" customFormat="1" s="29"/>
    <row r="18013" customFormat="1" s="29"/>
    <row r="18014" customFormat="1" s="29"/>
    <row r="18015" customFormat="1" s="29"/>
    <row r="18016" customFormat="1" s="29"/>
    <row r="18017" customFormat="1" s="29"/>
    <row r="18018" customFormat="1" s="29"/>
    <row r="18019" customFormat="1" s="29"/>
    <row r="18020" customFormat="1" s="29"/>
    <row r="18021" customFormat="1" s="29"/>
    <row r="18022" customFormat="1" s="29"/>
    <row r="18023" customFormat="1" s="29"/>
    <row r="18024" customFormat="1" s="29"/>
    <row r="18025" customFormat="1" s="29"/>
    <row r="18026" customFormat="1" s="29"/>
    <row r="18027" customFormat="1" s="29"/>
    <row r="18028" customFormat="1" s="29"/>
    <row r="18029" customFormat="1" s="29"/>
    <row r="18030" customFormat="1" s="29"/>
    <row r="18031" customFormat="1" s="29"/>
    <row r="18032" customFormat="1" s="29"/>
    <row r="18033" customFormat="1" s="29"/>
    <row r="18034" customFormat="1" s="29"/>
    <row r="18035" customFormat="1" s="29"/>
    <row r="18036" customFormat="1" s="29"/>
    <row r="18037" customFormat="1" s="29"/>
    <row r="18038" customFormat="1" s="29"/>
    <row r="18039" customFormat="1" s="29"/>
    <row r="18040" customFormat="1" s="29"/>
    <row r="18041" customFormat="1" s="29"/>
    <row r="18042" customFormat="1" s="29"/>
    <row r="18043" customFormat="1" s="29"/>
    <row r="18044" customFormat="1" s="29"/>
    <row r="18045" customFormat="1" s="29"/>
    <row r="18046" customFormat="1" s="29"/>
    <row r="18047" customFormat="1" s="29"/>
    <row r="18048" customFormat="1" s="29"/>
    <row r="18049" customFormat="1" s="29"/>
    <row r="18050" customFormat="1" s="29"/>
    <row r="18051" customFormat="1" s="29"/>
    <row r="18052" customFormat="1" s="29"/>
    <row r="18053" customFormat="1" s="29"/>
    <row r="18054" customFormat="1" s="29"/>
    <row r="18055" customFormat="1" s="29"/>
    <row r="18056" customFormat="1" s="29"/>
    <row r="18057" customFormat="1" s="29"/>
    <row r="18058" customFormat="1" s="29"/>
    <row r="18059" customFormat="1" s="29"/>
    <row r="18060" customFormat="1" s="29"/>
    <row r="18061" customFormat="1" s="29"/>
    <row r="18062" customFormat="1" s="29"/>
    <row r="18063" customFormat="1" s="29"/>
    <row r="18064" customFormat="1" s="29"/>
    <row r="18065" customFormat="1" s="29"/>
    <row r="18066" customFormat="1" s="29"/>
    <row r="18067" customFormat="1" s="29"/>
    <row r="18068" customFormat="1" s="29"/>
    <row r="18069" customFormat="1" s="29"/>
    <row r="18070" customFormat="1" s="29"/>
    <row r="18071" customFormat="1" s="29"/>
    <row r="18072" customFormat="1" s="29"/>
    <row r="18073" customFormat="1" s="29"/>
    <row r="18074" customFormat="1" s="29"/>
    <row r="18075" customFormat="1" s="29"/>
    <row r="18076" customFormat="1" s="29"/>
    <row r="18077" customFormat="1" s="29"/>
    <row r="18078" customFormat="1" s="29"/>
    <row r="18079" customFormat="1" s="29"/>
    <row r="18080" customFormat="1" s="29"/>
    <row r="18081" customFormat="1" s="29"/>
    <row r="18082" customFormat="1" s="29"/>
    <row r="18083" customFormat="1" s="29"/>
    <row r="18084" customFormat="1" s="29"/>
    <row r="18085" customFormat="1" s="29"/>
    <row r="18086" customFormat="1" s="29"/>
    <row r="18087" customFormat="1" s="29"/>
    <row r="18088" customFormat="1" s="29"/>
    <row r="18089" customFormat="1" s="29"/>
    <row r="18090" customFormat="1" s="29"/>
    <row r="18091" customFormat="1" s="29"/>
    <row r="18092" customFormat="1" s="29"/>
    <row r="18093" customFormat="1" s="29"/>
    <row r="18094" customFormat="1" s="29"/>
    <row r="18095" customFormat="1" s="29"/>
    <row r="18096" customFormat="1" s="29"/>
    <row r="18097" customFormat="1" s="29"/>
    <row r="18098" customFormat="1" s="29"/>
    <row r="18099" customFormat="1" s="29"/>
    <row r="18100" customFormat="1" s="29"/>
    <row r="18101" customFormat="1" s="29"/>
    <row r="18102" customFormat="1" s="29"/>
    <row r="18103" customFormat="1" s="29"/>
    <row r="18104" customFormat="1" s="29"/>
    <row r="18105" customFormat="1" s="29"/>
    <row r="18106" customFormat="1" s="29"/>
    <row r="18107" customFormat="1" s="29"/>
    <row r="18108" customFormat="1" s="29"/>
    <row r="18109" customFormat="1" s="29"/>
    <row r="18110" customFormat="1" s="29"/>
    <row r="18111" customFormat="1" s="29"/>
    <row r="18112" customFormat="1" s="29"/>
    <row r="18113" customFormat="1" s="29"/>
    <row r="18114" customFormat="1" s="29"/>
    <row r="18115" customFormat="1" s="29"/>
    <row r="18116" customFormat="1" s="29"/>
    <row r="18117" customFormat="1" s="29"/>
    <row r="18118" customFormat="1" s="29"/>
    <row r="18119" customFormat="1" s="29"/>
    <row r="18120" customFormat="1" s="29"/>
    <row r="18121" customFormat="1" s="29"/>
    <row r="18122" customFormat="1" s="29"/>
    <row r="18123" customFormat="1" s="29"/>
    <row r="18124" customFormat="1" s="29"/>
    <row r="18125" customFormat="1" s="29"/>
    <row r="18126" customFormat="1" s="29"/>
    <row r="18127" customFormat="1" s="29"/>
    <row r="18128" customFormat="1" s="29"/>
    <row r="18129" customFormat="1" s="29"/>
    <row r="18130" customFormat="1" s="29"/>
    <row r="18131" customFormat="1" s="29"/>
    <row r="18132" customFormat="1" s="29"/>
    <row r="18133" customFormat="1" s="29"/>
    <row r="18134" customFormat="1" s="29"/>
    <row r="18135" customFormat="1" s="29"/>
    <row r="18136" customFormat="1" s="29"/>
    <row r="18137" customFormat="1" s="29"/>
    <row r="18138" customFormat="1" s="29"/>
    <row r="18139" customFormat="1" s="29"/>
    <row r="18140" customFormat="1" s="29"/>
    <row r="18141" customFormat="1" s="29"/>
    <row r="18142" customFormat="1" s="29"/>
    <row r="18143" customFormat="1" s="29"/>
    <row r="18144" customFormat="1" s="29"/>
    <row r="18145" customFormat="1" s="29"/>
    <row r="18146" customFormat="1" s="29"/>
    <row r="18147" customFormat="1" s="29"/>
    <row r="18148" customFormat="1" s="29"/>
    <row r="18149" customFormat="1" s="29"/>
    <row r="18150" customFormat="1" s="29"/>
    <row r="18151" customFormat="1" s="29"/>
    <row r="18152" customFormat="1" s="29"/>
    <row r="18153" customFormat="1" s="29"/>
    <row r="18154" customFormat="1" s="29"/>
    <row r="18155" customFormat="1" s="29"/>
    <row r="18156" customFormat="1" s="29"/>
    <row r="18157" customFormat="1" s="29"/>
    <row r="18158" customFormat="1" s="29"/>
    <row r="18159" customFormat="1" s="29"/>
    <row r="18160" customFormat="1" s="29"/>
    <row r="18161" customFormat="1" s="29"/>
    <row r="18162" customFormat="1" s="29"/>
    <row r="18163" customFormat="1" s="29"/>
    <row r="18164" customFormat="1" s="29"/>
    <row r="18165" customFormat="1" s="29"/>
    <row r="18166" customFormat="1" s="29"/>
    <row r="18167" customFormat="1" s="29"/>
    <row r="18168" customFormat="1" s="29"/>
    <row r="18169" customFormat="1" s="29"/>
    <row r="18170" customFormat="1" s="29"/>
    <row r="18171" customFormat="1" s="29"/>
    <row r="18172" customFormat="1" s="29"/>
    <row r="18173" customFormat="1" s="29"/>
    <row r="18174" customFormat="1" s="29"/>
    <row r="18175" customFormat="1" s="29"/>
    <row r="18176" customFormat="1" s="29"/>
    <row r="18177" customFormat="1" s="29"/>
    <row r="18178" customFormat="1" s="29"/>
    <row r="18179" customFormat="1" s="29"/>
    <row r="18180" customFormat="1" s="29"/>
    <row r="18181" customFormat="1" s="29"/>
    <row r="18182" customFormat="1" s="29"/>
    <row r="18183" customFormat="1" s="29"/>
    <row r="18184" customFormat="1" s="29"/>
    <row r="18185" customFormat="1" s="29"/>
    <row r="18186" customFormat="1" s="29"/>
    <row r="18187" customFormat="1" s="29"/>
    <row r="18188" customFormat="1" s="29"/>
    <row r="18189" customFormat="1" s="29"/>
    <row r="18190" customFormat="1" s="29"/>
    <row r="18191" customFormat="1" s="29"/>
    <row r="18192" customFormat="1" s="29"/>
    <row r="18193" customFormat="1" s="29"/>
    <row r="18194" customFormat="1" s="29"/>
    <row r="18195" customFormat="1" s="29"/>
    <row r="18196" customFormat="1" s="29"/>
    <row r="18197" customFormat="1" s="29"/>
    <row r="18198" customFormat="1" s="29"/>
    <row r="18199" customFormat="1" s="29"/>
    <row r="18200" customFormat="1" s="29"/>
    <row r="18201" customFormat="1" s="29"/>
    <row r="18202" customFormat="1" s="29"/>
    <row r="18203" customFormat="1" s="29"/>
    <row r="18204" customFormat="1" s="29"/>
    <row r="18205" customFormat="1" s="29"/>
    <row r="18206" customFormat="1" s="29"/>
    <row r="18207" customFormat="1" s="29"/>
    <row r="18208" customFormat="1" s="29"/>
    <row r="18209" customFormat="1" s="29"/>
    <row r="18210" customFormat="1" s="29"/>
    <row r="18211" customFormat="1" s="29"/>
    <row r="18212" customFormat="1" s="29"/>
    <row r="18213" customFormat="1" s="29"/>
    <row r="18214" customFormat="1" s="29"/>
    <row r="18215" customFormat="1" s="29"/>
    <row r="18216" customFormat="1" s="29"/>
    <row r="18217" customFormat="1" s="29"/>
    <row r="18218" customFormat="1" s="29"/>
    <row r="18219" customFormat="1" s="29"/>
    <row r="18220" customFormat="1" s="29"/>
    <row r="18221" customFormat="1" s="29"/>
    <row r="18222" customFormat="1" s="29"/>
    <row r="18223" customFormat="1" s="29"/>
    <row r="18224" customFormat="1" s="29"/>
    <row r="18225" customFormat="1" s="29"/>
    <row r="18226" customFormat="1" s="29"/>
    <row r="18227" customFormat="1" s="29"/>
    <row r="18228" customFormat="1" s="29"/>
    <row r="18229" customFormat="1" s="29"/>
    <row r="18230" customFormat="1" s="29"/>
    <row r="18231" customFormat="1" s="29"/>
    <row r="18232" customFormat="1" s="29"/>
    <row r="18233" customFormat="1" s="29"/>
    <row r="18234" customFormat="1" s="29"/>
    <row r="18235" customFormat="1" s="29"/>
    <row r="18236" customFormat="1" s="29"/>
    <row r="18237" customFormat="1" s="29"/>
    <row r="18238" customFormat="1" s="29"/>
    <row r="18239" customFormat="1" s="29"/>
    <row r="18240" customFormat="1" s="29"/>
    <row r="18241" customFormat="1" s="29"/>
    <row r="18242" customFormat="1" s="29"/>
    <row r="18243" customFormat="1" s="29"/>
    <row r="18244" customFormat="1" s="29"/>
    <row r="18245" customFormat="1" s="29"/>
    <row r="18246" customFormat="1" s="29"/>
    <row r="18247" customFormat="1" s="29"/>
    <row r="18248" customFormat="1" s="29"/>
    <row r="18249" customFormat="1" s="29"/>
    <row r="18250" customFormat="1" s="29"/>
    <row r="18251" customFormat="1" s="29"/>
    <row r="18252" customFormat="1" s="29"/>
    <row r="18253" customFormat="1" s="29"/>
    <row r="18254" customFormat="1" s="29"/>
    <row r="18255" customFormat="1" s="29"/>
    <row r="18256" customFormat="1" s="29"/>
    <row r="18257" customFormat="1" s="29"/>
    <row r="18258" customFormat="1" s="29"/>
    <row r="18259" customFormat="1" s="29"/>
    <row r="18260" customFormat="1" s="29"/>
    <row r="18261" customFormat="1" s="29"/>
    <row r="18262" customFormat="1" s="29"/>
    <row r="18263" customFormat="1" s="29"/>
    <row r="18264" customFormat="1" s="29"/>
    <row r="18265" customFormat="1" s="29"/>
    <row r="18266" customFormat="1" s="29"/>
    <row r="18267" customFormat="1" s="29"/>
    <row r="18268" customFormat="1" s="29"/>
    <row r="18269" customFormat="1" s="29"/>
    <row r="18270" customFormat="1" s="29"/>
    <row r="18271" customFormat="1" s="29"/>
    <row r="18272" customFormat="1" s="29"/>
    <row r="18273" customFormat="1" s="29"/>
    <row r="18274" customFormat="1" s="29"/>
    <row r="18275" customFormat="1" s="29"/>
    <row r="18276" customFormat="1" s="29"/>
    <row r="18277" customFormat="1" s="29"/>
    <row r="18278" customFormat="1" s="29"/>
    <row r="18279" customFormat="1" s="29"/>
    <row r="18280" customFormat="1" s="29"/>
    <row r="18281" customFormat="1" s="29"/>
    <row r="18282" customFormat="1" s="29"/>
    <row r="18283" customFormat="1" s="29"/>
    <row r="18284" customFormat="1" s="29"/>
    <row r="18285" customFormat="1" s="29"/>
    <row r="18286" customFormat="1" s="29"/>
    <row r="18287" customFormat="1" s="29"/>
    <row r="18288" customFormat="1" s="29"/>
    <row r="18289" customFormat="1" s="29"/>
    <row r="18290" customFormat="1" s="29"/>
    <row r="18291" customFormat="1" s="29"/>
    <row r="18292" customFormat="1" s="29"/>
    <row r="18293" customFormat="1" s="29"/>
    <row r="18294" customFormat="1" s="29"/>
    <row r="18295" customFormat="1" s="29"/>
    <row r="18296" customFormat="1" s="29"/>
    <row r="18297" customFormat="1" s="29"/>
    <row r="18298" customFormat="1" s="29"/>
    <row r="18299" customFormat="1" s="29"/>
    <row r="18300" customFormat="1" s="29"/>
    <row r="18301" customFormat="1" s="29"/>
    <row r="18302" customFormat="1" s="29"/>
    <row r="18303" customFormat="1" s="29"/>
    <row r="18304" customFormat="1" s="29"/>
    <row r="18305" customFormat="1" s="29"/>
    <row r="18306" customFormat="1" s="29"/>
    <row r="18307" customFormat="1" s="29"/>
    <row r="18308" customFormat="1" s="29"/>
    <row r="18309" customFormat="1" s="29"/>
    <row r="18310" customFormat="1" s="29"/>
    <row r="18311" customFormat="1" s="29"/>
    <row r="18312" customFormat="1" s="29"/>
    <row r="18313" customFormat="1" s="29"/>
    <row r="18314" customFormat="1" s="29"/>
    <row r="18315" customFormat="1" s="29"/>
    <row r="18316" customFormat="1" s="29"/>
    <row r="18317" customFormat="1" s="29"/>
    <row r="18318" customFormat="1" s="29"/>
    <row r="18319" customFormat="1" s="29"/>
    <row r="18320" customFormat="1" s="29"/>
    <row r="18321" customFormat="1" s="29"/>
    <row r="18322" customFormat="1" s="29"/>
    <row r="18323" customFormat="1" s="29"/>
    <row r="18324" customFormat="1" s="29"/>
    <row r="18325" customFormat="1" s="29"/>
    <row r="18326" customFormat="1" s="29"/>
    <row r="18327" customFormat="1" s="29"/>
    <row r="18328" customFormat="1" s="29"/>
    <row r="18329" customFormat="1" s="29"/>
    <row r="18330" customFormat="1" s="29"/>
    <row r="18331" customFormat="1" s="29"/>
    <row r="18332" customFormat="1" s="29"/>
    <row r="18333" customFormat="1" s="29"/>
    <row r="18334" customFormat="1" s="29"/>
    <row r="18335" customFormat="1" s="29"/>
    <row r="18336" customFormat="1" s="29"/>
    <row r="18337" customFormat="1" s="29"/>
    <row r="18338" customFormat="1" s="29"/>
    <row r="18339" customFormat="1" s="29"/>
    <row r="18340" customFormat="1" s="29"/>
    <row r="18341" customFormat="1" s="29"/>
    <row r="18342" customFormat="1" s="29"/>
    <row r="18343" customFormat="1" s="29"/>
    <row r="18344" customFormat="1" s="29"/>
    <row r="18345" customFormat="1" s="29"/>
    <row r="18346" customFormat="1" s="29"/>
    <row r="18347" customFormat="1" s="29"/>
    <row r="18348" customFormat="1" s="29"/>
    <row r="18349" customFormat="1" s="29"/>
    <row r="18350" customFormat="1" s="29"/>
    <row r="18351" customFormat="1" s="29"/>
    <row r="18352" customFormat="1" s="29"/>
    <row r="18353" customFormat="1" s="29"/>
    <row r="18354" customFormat="1" s="29"/>
    <row r="18355" customFormat="1" s="29"/>
    <row r="18356" customFormat="1" s="29"/>
    <row r="18357" customFormat="1" s="29"/>
    <row r="18358" customFormat="1" s="29"/>
    <row r="18359" customFormat="1" s="29"/>
    <row r="18360" customFormat="1" s="29"/>
    <row r="18361" customFormat="1" s="29"/>
    <row r="18362" customFormat="1" s="29"/>
    <row r="18363" customFormat="1" s="29"/>
    <row r="18364" customFormat="1" s="29"/>
    <row r="18365" customFormat="1" s="29"/>
    <row r="18366" customFormat="1" s="29"/>
    <row r="18367" customFormat="1" s="29"/>
    <row r="18368" customFormat="1" s="29"/>
    <row r="18369" customFormat="1" s="29"/>
    <row r="18370" customFormat="1" s="29"/>
    <row r="18371" customFormat="1" s="29"/>
    <row r="18372" customFormat="1" s="29"/>
    <row r="18373" customFormat="1" s="29"/>
    <row r="18374" customFormat="1" s="29"/>
    <row r="18375" customFormat="1" s="29"/>
    <row r="18376" customFormat="1" s="29"/>
    <row r="18377" customFormat="1" s="29"/>
    <row r="18378" customFormat="1" s="29"/>
    <row r="18379" customFormat="1" s="29"/>
    <row r="18380" customFormat="1" s="29"/>
    <row r="18381" customFormat="1" s="29"/>
    <row r="18382" customFormat="1" s="29"/>
    <row r="18383" customFormat="1" s="29"/>
    <row r="18384" customFormat="1" s="29"/>
    <row r="18385" customFormat="1" s="29"/>
    <row r="18386" customFormat="1" s="29"/>
    <row r="18387" customFormat="1" s="29"/>
    <row r="18388" customFormat="1" s="29"/>
    <row r="18389" customFormat="1" s="29"/>
    <row r="18390" customFormat="1" s="29"/>
    <row r="18391" customFormat="1" s="29"/>
    <row r="18392" customFormat="1" s="29"/>
    <row r="18393" customFormat="1" s="29"/>
    <row r="18394" customFormat="1" s="29"/>
    <row r="18395" customFormat="1" s="29"/>
    <row r="18396" customFormat="1" s="29"/>
    <row r="18397" customFormat="1" s="29"/>
    <row r="18398" customFormat="1" s="29"/>
    <row r="18399" customFormat="1" s="29"/>
    <row r="18400" customFormat="1" s="29"/>
    <row r="18401" customFormat="1" s="29"/>
    <row r="18402" customFormat="1" s="29"/>
    <row r="18403" customFormat="1" s="29"/>
    <row r="18404" customFormat="1" s="29"/>
    <row r="18405" customFormat="1" s="29"/>
    <row r="18406" customFormat="1" s="29"/>
    <row r="18407" customFormat="1" s="29"/>
    <row r="18408" customFormat="1" s="29"/>
    <row r="18409" customFormat="1" s="29"/>
    <row r="18410" customFormat="1" s="29"/>
    <row r="18411" customFormat="1" s="29"/>
    <row r="18412" customFormat="1" s="29"/>
    <row r="18413" customFormat="1" s="29"/>
    <row r="18414" customFormat="1" s="29"/>
    <row r="18415" customFormat="1" s="29"/>
    <row r="18416" customFormat="1" s="29"/>
    <row r="18417" customFormat="1" s="29"/>
    <row r="18418" customFormat="1" s="29"/>
    <row r="18419" customFormat="1" s="29"/>
    <row r="18420" customFormat="1" s="29"/>
    <row r="18421" customFormat="1" s="29"/>
    <row r="18422" customFormat="1" s="29"/>
    <row r="18423" customFormat="1" s="29"/>
    <row r="18424" customFormat="1" s="29"/>
    <row r="18425" customFormat="1" s="29"/>
    <row r="18426" customFormat="1" s="29"/>
    <row r="18427" customFormat="1" s="29"/>
    <row r="18428" customFormat="1" s="29"/>
    <row r="18429" customFormat="1" s="29"/>
    <row r="18430" customFormat="1" s="29"/>
    <row r="18431" customFormat="1" s="29"/>
    <row r="18432" customFormat="1" s="29"/>
    <row r="18433" customFormat="1" s="29"/>
    <row r="18434" customFormat="1" s="29"/>
    <row r="18435" customFormat="1" s="29"/>
    <row r="18436" customFormat="1" s="29"/>
    <row r="18437" customFormat="1" s="29"/>
    <row r="18438" customFormat="1" s="29"/>
    <row r="18439" customFormat="1" s="29"/>
    <row r="18440" customFormat="1" s="29"/>
    <row r="18441" customFormat="1" s="29"/>
    <row r="18442" customFormat="1" s="29"/>
    <row r="18443" customFormat="1" s="29"/>
    <row r="18444" customFormat="1" s="29"/>
    <row r="18445" customFormat="1" s="29"/>
    <row r="18446" customFormat="1" s="29"/>
    <row r="18447" customFormat="1" s="29"/>
    <row r="18448" customFormat="1" s="29"/>
    <row r="18449" customFormat="1" s="29"/>
    <row r="18450" customFormat="1" s="29"/>
    <row r="18451" customFormat="1" s="29"/>
    <row r="18452" customFormat="1" s="29"/>
    <row r="18453" customFormat="1" s="29"/>
    <row r="18454" customFormat="1" s="29"/>
    <row r="18455" customFormat="1" s="29"/>
    <row r="18456" customFormat="1" s="29"/>
    <row r="18457" customFormat="1" s="29"/>
    <row r="18458" customFormat="1" s="29"/>
    <row r="18459" customFormat="1" s="29"/>
    <row r="18460" customFormat="1" s="29"/>
    <row r="18461" customFormat="1" s="29"/>
    <row r="18462" customFormat="1" s="29"/>
    <row r="18463" customFormat="1" s="29"/>
    <row r="18464" customFormat="1" s="29"/>
    <row r="18465" customFormat="1" s="29"/>
    <row r="18466" customFormat="1" s="29"/>
    <row r="18467" customFormat="1" s="29"/>
    <row r="18468" customFormat="1" s="29"/>
    <row r="18469" customFormat="1" s="29"/>
    <row r="18470" customFormat="1" s="29"/>
    <row r="18471" customFormat="1" s="29"/>
    <row r="18472" customFormat="1" s="29"/>
    <row r="18473" customFormat="1" s="29"/>
    <row r="18474" customFormat="1" s="29"/>
    <row r="18475" customFormat="1" s="29"/>
    <row r="18476" customFormat="1" s="29"/>
    <row r="18477" customFormat="1" s="29"/>
    <row r="18478" customFormat="1" s="29"/>
    <row r="18479" customFormat="1" s="29"/>
    <row r="18480" customFormat="1" s="29"/>
    <row r="18481" customFormat="1" s="29"/>
    <row r="18482" customFormat="1" s="29"/>
    <row r="18483" customFormat="1" s="29"/>
    <row r="18484" customFormat="1" s="29"/>
    <row r="18485" customFormat="1" s="29"/>
    <row r="18486" customFormat="1" s="29"/>
    <row r="18487" customFormat="1" s="29"/>
    <row r="18488" customFormat="1" s="29"/>
    <row r="18489" customFormat="1" s="29"/>
    <row r="18490" customFormat="1" s="29"/>
    <row r="18491" customFormat="1" s="29"/>
    <row r="18492" customFormat="1" s="29"/>
    <row r="18493" customFormat="1" s="29"/>
    <row r="18494" customFormat="1" s="29"/>
    <row r="18495" customFormat="1" s="29"/>
    <row r="18496" customFormat="1" s="29"/>
    <row r="18497" customFormat="1" s="29"/>
    <row r="18498" customFormat="1" s="29"/>
    <row r="18499" customFormat="1" s="29"/>
    <row r="18500" customFormat="1" s="29"/>
    <row r="18501" customFormat="1" s="29"/>
    <row r="18502" customFormat="1" s="29"/>
    <row r="18503" customFormat="1" s="29"/>
    <row r="18504" customFormat="1" s="29"/>
    <row r="18505" customFormat="1" s="29"/>
    <row r="18506" customFormat="1" s="29"/>
    <row r="18507" customFormat="1" s="29"/>
    <row r="18508" customFormat="1" s="29"/>
    <row r="18509" customFormat="1" s="29"/>
    <row r="18510" customFormat="1" s="29"/>
    <row r="18511" customFormat="1" s="29"/>
    <row r="18512" customFormat="1" s="29"/>
    <row r="18513" customFormat="1" s="29"/>
    <row r="18514" customFormat="1" s="29"/>
    <row r="18515" customFormat="1" s="29"/>
    <row r="18516" customFormat="1" s="29"/>
    <row r="18517" customFormat="1" s="29"/>
    <row r="18518" customFormat="1" s="29"/>
    <row r="18519" customFormat="1" s="29"/>
    <row r="18520" customFormat="1" s="29"/>
    <row r="18521" customFormat="1" s="29"/>
    <row r="18522" customFormat="1" s="29"/>
    <row r="18523" customFormat="1" s="29"/>
    <row r="18524" customFormat="1" s="29"/>
    <row r="18525" customFormat="1" s="29"/>
    <row r="18526" customFormat="1" s="29"/>
    <row r="18527" customFormat="1" s="29"/>
    <row r="18528" customFormat="1" s="29"/>
    <row r="18529" customFormat="1" s="29"/>
    <row r="18530" customFormat="1" s="29"/>
    <row r="18531" customFormat="1" s="29"/>
    <row r="18532" customFormat="1" s="29"/>
    <row r="18533" customFormat="1" s="29"/>
    <row r="18534" customFormat="1" s="29"/>
    <row r="18535" customFormat="1" s="29"/>
    <row r="18536" customFormat="1" s="29"/>
    <row r="18537" customFormat="1" s="29"/>
    <row r="18538" customFormat="1" s="29"/>
    <row r="18539" customFormat="1" s="29"/>
    <row r="18540" customFormat="1" s="29"/>
    <row r="18541" customFormat="1" s="29"/>
    <row r="18542" customFormat="1" s="29"/>
    <row r="18543" customFormat="1" s="29"/>
    <row r="18544" customFormat="1" s="29"/>
    <row r="18545" customFormat="1" s="29"/>
    <row r="18546" customFormat="1" s="29"/>
    <row r="18547" customFormat="1" s="29"/>
    <row r="18548" customFormat="1" s="29"/>
    <row r="18549" customFormat="1" s="29"/>
    <row r="18550" customFormat="1" s="29"/>
    <row r="18551" customFormat="1" s="29"/>
    <row r="18552" customFormat="1" s="29"/>
    <row r="18553" customFormat="1" s="29"/>
    <row r="18554" customFormat="1" s="29"/>
    <row r="18555" customFormat="1" s="29"/>
    <row r="18556" customFormat="1" s="29"/>
    <row r="18557" customFormat="1" s="29"/>
    <row r="18558" customFormat="1" s="29"/>
    <row r="18559" customFormat="1" s="29"/>
    <row r="18560" customFormat="1" s="29"/>
    <row r="18561" customFormat="1" s="29"/>
    <row r="18562" customFormat="1" s="29"/>
    <row r="18563" customFormat="1" s="29"/>
    <row r="18564" customFormat="1" s="29"/>
    <row r="18565" customFormat="1" s="29"/>
    <row r="18566" customFormat="1" s="29"/>
    <row r="18567" customFormat="1" s="29"/>
    <row r="18568" customFormat="1" s="29"/>
    <row r="18569" customFormat="1" s="29"/>
    <row r="18570" customFormat="1" s="29"/>
    <row r="18571" customFormat="1" s="29"/>
    <row r="18572" customFormat="1" s="29"/>
    <row r="18573" customFormat="1" s="29"/>
    <row r="18574" customFormat="1" s="29"/>
    <row r="18575" customFormat="1" s="29"/>
    <row r="18576" customFormat="1" s="29"/>
    <row r="18577" customFormat="1" s="29"/>
    <row r="18578" customFormat="1" s="29"/>
    <row r="18579" customFormat="1" s="29"/>
    <row r="18580" customFormat="1" s="29"/>
    <row r="18581" customFormat="1" s="29"/>
    <row r="18582" customFormat="1" s="29"/>
    <row r="18583" customFormat="1" s="29"/>
    <row r="18584" customFormat="1" s="29"/>
    <row r="18585" customFormat="1" s="29"/>
    <row r="18586" customFormat="1" s="29"/>
    <row r="18587" customFormat="1" s="29"/>
    <row r="18588" customFormat="1" s="29"/>
    <row r="18589" customFormat="1" s="29"/>
    <row r="18590" customFormat="1" s="29"/>
    <row r="18591" customFormat="1" s="29"/>
    <row r="18592" customFormat="1" s="29"/>
    <row r="18593" customFormat="1" s="29"/>
    <row r="18594" customFormat="1" s="29"/>
    <row r="18595" customFormat="1" s="29"/>
    <row r="18596" customFormat="1" s="29"/>
    <row r="18597" customFormat="1" s="29"/>
    <row r="18598" customFormat="1" s="29"/>
    <row r="18599" customFormat="1" s="29"/>
    <row r="18600" customFormat="1" s="29"/>
    <row r="18601" customFormat="1" s="29"/>
    <row r="18602" customFormat="1" s="29"/>
    <row r="18603" customFormat="1" s="29"/>
    <row r="18604" customFormat="1" s="29"/>
    <row r="18605" customFormat="1" s="29"/>
    <row r="18606" customFormat="1" s="29"/>
    <row r="18607" customFormat="1" s="29"/>
    <row r="18608" customFormat="1" s="29"/>
    <row r="18609" customFormat="1" s="29"/>
    <row r="18610" customFormat="1" s="29"/>
    <row r="18611" customFormat="1" s="29"/>
    <row r="18612" customFormat="1" s="29"/>
    <row r="18613" customFormat="1" s="29"/>
    <row r="18614" customFormat="1" s="29"/>
    <row r="18615" customFormat="1" s="29"/>
    <row r="18616" customFormat="1" s="29"/>
    <row r="18617" customFormat="1" s="29"/>
    <row r="18618" customFormat="1" s="29"/>
    <row r="18619" customFormat="1" s="29"/>
    <row r="18620" customFormat="1" s="29"/>
    <row r="18621" customFormat="1" s="29"/>
    <row r="18622" customFormat="1" s="29"/>
    <row r="18623" customFormat="1" s="29"/>
    <row r="18624" customFormat="1" s="29"/>
    <row r="18625" customFormat="1" s="29"/>
    <row r="18626" customFormat="1" s="29"/>
    <row r="18627" customFormat="1" s="29"/>
    <row r="18628" customFormat="1" s="29"/>
    <row r="18629" customFormat="1" s="29"/>
    <row r="18630" customFormat="1" s="29"/>
    <row r="18631" customFormat="1" s="29"/>
    <row r="18632" customFormat="1" s="29"/>
    <row r="18633" customFormat="1" s="29"/>
    <row r="18634" customFormat="1" s="29"/>
    <row r="18635" customFormat="1" s="29"/>
    <row r="18636" customFormat="1" s="29"/>
    <row r="18637" customFormat="1" s="29"/>
    <row r="18638" customFormat="1" s="29"/>
    <row r="18639" customFormat="1" s="29"/>
    <row r="18640" customFormat="1" s="29"/>
    <row r="18641" customFormat="1" s="29"/>
    <row r="18642" customFormat="1" s="29"/>
    <row r="18643" customFormat="1" s="29"/>
    <row r="18644" customFormat="1" s="29"/>
    <row r="18645" customFormat="1" s="29"/>
    <row r="18646" customFormat="1" s="29"/>
    <row r="18647" customFormat="1" s="29"/>
    <row r="18648" customFormat="1" s="29"/>
    <row r="18649" customFormat="1" s="29"/>
    <row r="18650" customFormat="1" s="29"/>
    <row r="18651" customFormat="1" s="29"/>
    <row r="18652" customFormat="1" s="29"/>
    <row r="18653" customFormat="1" s="29"/>
    <row r="18654" customFormat="1" s="29"/>
    <row r="18655" customFormat="1" s="29"/>
    <row r="18656" customFormat="1" s="29"/>
    <row r="18657" customFormat="1" s="29"/>
    <row r="18658" customFormat="1" s="29"/>
    <row r="18659" customFormat="1" s="29"/>
    <row r="18660" customFormat="1" s="29"/>
    <row r="18661" customFormat="1" s="29"/>
    <row r="18662" customFormat="1" s="29"/>
    <row r="18663" customFormat="1" s="29"/>
    <row r="18664" customFormat="1" s="29"/>
    <row r="18665" customFormat="1" s="29"/>
    <row r="18666" customFormat="1" s="29"/>
    <row r="18667" customFormat="1" s="29"/>
    <row r="18668" customFormat="1" s="29"/>
    <row r="18669" customFormat="1" s="29"/>
    <row r="18670" customFormat="1" s="29"/>
    <row r="18671" customFormat="1" s="29"/>
    <row r="18672" customFormat="1" s="29"/>
    <row r="18673" customFormat="1" s="29"/>
    <row r="18674" customFormat="1" s="29"/>
    <row r="18675" customFormat="1" s="29"/>
    <row r="18676" customFormat="1" s="29"/>
    <row r="18677" customFormat="1" s="29"/>
    <row r="18678" customFormat="1" s="29"/>
    <row r="18679" customFormat="1" s="29"/>
    <row r="18680" customFormat="1" s="29"/>
    <row r="18681" customFormat="1" s="29"/>
    <row r="18682" customFormat="1" s="29"/>
    <row r="18683" customFormat="1" s="29"/>
    <row r="18684" customFormat="1" s="29"/>
    <row r="18685" customFormat="1" s="29"/>
    <row r="18686" customFormat="1" s="29"/>
    <row r="18687" customFormat="1" s="29"/>
    <row r="18688" customFormat="1" s="29"/>
    <row r="18689" customFormat="1" s="29"/>
    <row r="18690" customFormat="1" s="29"/>
    <row r="18691" customFormat="1" s="29"/>
    <row r="18692" customFormat="1" s="29"/>
    <row r="18693" customFormat="1" s="29"/>
    <row r="18694" customFormat="1" s="29"/>
    <row r="18695" customFormat="1" s="29"/>
    <row r="18696" customFormat="1" s="29"/>
    <row r="18697" customFormat="1" s="29"/>
    <row r="18698" customFormat="1" s="29"/>
    <row r="18699" customFormat="1" s="29"/>
    <row r="18700" customFormat="1" s="29"/>
    <row r="18701" customFormat="1" s="29"/>
    <row r="18702" customFormat="1" s="29"/>
    <row r="18703" customFormat="1" s="29"/>
    <row r="18704" customFormat="1" s="29"/>
    <row r="18705" customFormat="1" s="29"/>
    <row r="18706" customFormat="1" s="29"/>
    <row r="18707" customFormat="1" s="29"/>
    <row r="18708" customFormat="1" s="29"/>
    <row r="18709" customFormat="1" s="29"/>
    <row r="18710" customFormat="1" s="29"/>
    <row r="18711" customFormat="1" s="29"/>
    <row r="18712" customFormat="1" s="29"/>
    <row r="18713" customFormat="1" s="29"/>
    <row r="18714" customFormat="1" s="29"/>
    <row r="18715" customFormat="1" s="29"/>
    <row r="18716" customFormat="1" s="29"/>
    <row r="18717" customFormat="1" s="29"/>
    <row r="18718" customFormat="1" s="29"/>
    <row r="18719" customFormat="1" s="29"/>
    <row r="18720" customFormat="1" s="29"/>
    <row r="18721" customFormat="1" s="29"/>
    <row r="18722" customFormat="1" s="29"/>
    <row r="18723" customFormat="1" s="29"/>
    <row r="18724" customFormat="1" s="29"/>
    <row r="18725" customFormat="1" s="29"/>
    <row r="18726" customFormat="1" s="29"/>
    <row r="18727" customFormat="1" s="29"/>
    <row r="18728" customFormat="1" s="29"/>
    <row r="18729" customFormat="1" s="29"/>
    <row r="18730" customFormat="1" s="29"/>
    <row r="18731" customFormat="1" s="29"/>
    <row r="18732" customFormat="1" s="29"/>
    <row r="18733" customFormat="1" s="29"/>
    <row r="18734" customFormat="1" s="29"/>
    <row r="18735" customFormat="1" s="29"/>
    <row r="18736" customFormat="1" s="29"/>
    <row r="18737" customFormat="1" s="29"/>
    <row r="18738" customFormat="1" s="29"/>
    <row r="18739" customFormat="1" s="29"/>
    <row r="18740" customFormat="1" s="29"/>
    <row r="18741" customFormat="1" s="29"/>
    <row r="18742" customFormat="1" s="29"/>
    <row r="18743" customFormat="1" s="29"/>
    <row r="18744" customFormat="1" s="29"/>
    <row r="18745" customFormat="1" s="29"/>
    <row r="18746" customFormat="1" s="29"/>
    <row r="18747" customFormat="1" s="29"/>
    <row r="18748" customFormat="1" s="29"/>
    <row r="18749" customFormat="1" s="29"/>
    <row r="18750" customFormat="1" s="29"/>
    <row r="18751" customFormat="1" s="29"/>
    <row r="18752" customFormat="1" s="29"/>
    <row r="18753" customFormat="1" s="29"/>
    <row r="18754" customFormat="1" s="29"/>
    <row r="18755" customFormat="1" s="29"/>
    <row r="18756" customFormat="1" s="29"/>
    <row r="18757" customFormat="1" s="29"/>
    <row r="18758" customFormat="1" s="29"/>
    <row r="18759" customFormat="1" s="29"/>
    <row r="18760" customFormat="1" s="29"/>
    <row r="18761" customFormat="1" s="29"/>
    <row r="18762" customFormat="1" s="29"/>
    <row r="18763" customFormat="1" s="29"/>
    <row r="18764" customFormat="1" s="29"/>
    <row r="18765" customFormat="1" s="29"/>
    <row r="18766" customFormat="1" s="29"/>
    <row r="18767" customFormat="1" s="29"/>
    <row r="18768" customFormat="1" s="29"/>
    <row r="18769" customFormat="1" s="29"/>
    <row r="18770" customFormat="1" s="29"/>
    <row r="18771" customFormat="1" s="29"/>
    <row r="18772" customFormat="1" s="29"/>
    <row r="18773" customFormat="1" s="29"/>
    <row r="18774" customFormat="1" s="29"/>
    <row r="18775" customFormat="1" s="29"/>
    <row r="18776" customFormat="1" s="29"/>
    <row r="18777" customFormat="1" s="29"/>
    <row r="18778" customFormat="1" s="29"/>
    <row r="18779" customFormat="1" s="29"/>
    <row r="18780" customFormat="1" s="29"/>
    <row r="18781" customFormat="1" s="29"/>
    <row r="18782" customFormat="1" s="29"/>
    <row r="18783" customFormat="1" s="29"/>
    <row r="18784" customFormat="1" s="29"/>
    <row r="18785" customFormat="1" s="29"/>
    <row r="18786" customFormat="1" s="29"/>
    <row r="18787" customFormat="1" s="29"/>
    <row r="18788" customFormat="1" s="29"/>
    <row r="18789" customFormat="1" s="29"/>
    <row r="18790" customFormat="1" s="29"/>
    <row r="18791" customFormat="1" s="29"/>
    <row r="18792" customFormat="1" s="29"/>
    <row r="18793" customFormat="1" s="29"/>
    <row r="18794" customFormat="1" s="29"/>
    <row r="18795" customFormat="1" s="29"/>
    <row r="18796" customFormat="1" s="29"/>
    <row r="18797" customFormat="1" s="29"/>
    <row r="18798" customFormat="1" s="29"/>
    <row r="18799" customFormat="1" s="29"/>
    <row r="18800" customFormat="1" s="29"/>
    <row r="18801" customFormat="1" s="29"/>
    <row r="18802" customFormat="1" s="29"/>
    <row r="18803" customFormat="1" s="29"/>
    <row r="18804" customFormat="1" s="29"/>
    <row r="18805" customFormat="1" s="29"/>
    <row r="18806" customFormat="1" s="29"/>
    <row r="18807" customFormat="1" s="29"/>
    <row r="18808" customFormat="1" s="29"/>
    <row r="18809" customFormat="1" s="29"/>
    <row r="18810" customFormat="1" s="29"/>
    <row r="18811" customFormat="1" s="29"/>
    <row r="18812" customFormat="1" s="29"/>
    <row r="18813" customFormat="1" s="29"/>
    <row r="18814" customFormat="1" s="29"/>
    <row r="18815" customFormat="1" s="29"/>
    <row r="18816" customFormat="1" s="29"/>
    <row r="18817" customFormat="1" s="29"/>
    <row r="18818" customFormat="1" s="29"/>
    <row r="18819" customFormat="1" s="29"/>
    <row r="18820" customFormat="1" s="29"/>
    <row r="18821" customFormat="1" s="29"/>
    <row r="18822" customFormat="1" s="29"/>
    <row r="18823" customFormat="1" s="29"/>
    <row r="18824" customFormat="1" s="29"/>
    <row r="18825" customFormat="1" s="29"/>
    <row r="18826" customFormat="1" s="29"/>
    <row r="18827" customFormat="1" s="29"/>
    <row r="18828" customFormat="1" s="29"/>
    <row r="18829" customFormat="1" s="29"/>
    <row r="18830" customFormat="1" s="29"/>
    <row r="18831" customFormat="1" s="29"/>
    <row r="18832" customFormat="1" s="29"/>
    <row r="18833" customFormat="1" s="29"/>
    <row r="18834" customFormat="1" s="29"/>
    <row r="18835" customFormat="1" s="29"/>
    <row r="18836" customFormat="1" s="29"/>
    <row r="18837" customFormat="1" s="29"/>
    <row r="18838" customFormat="1" s="29"/>
    <row r="18839" customFormat="1" s="29"/>
    <row r="18840" customFormat="1" s="29"/>
    <row r="18841" customFormat="1" s="29"/>
    <row r="18842" customFormat="1" s="29"/>
    <row r="18843" customFormat="1" s="29"/>
    <row r="18844" customFormat="1" s="29"/>
    <row r="18845" customFormat="1" s="29"/>
    <row r="18846" customFormat="1" s="29"/>
    <row r="18847" customFormat="1" s="29"/>
    <row r="18848" customFormat="1" s="29"/>
    <row r="18849" customFormat="1" s="29"/>
    <row r="18850" customFormat="1" s="29"/>
    <row r="18851" customFormat="1" s="29"/>
    <row r="18852" customFormat="1" s="29"/>
    <row r="18853" customFormat="1" s="29"/>
    <row r="18854" customFormat="1" s="29"/>
    <row r="18855" customFormat="1" s="29"/>
    <row r="18856" customFormat="1" s="29"/>
    <row r="18857" customFormat="1" s="29"/>
    <row r="18858" customFormat="1" s="29"/>
    <row r="18859" customFormat="1" s="29"/>
    <row r="18860" customFormat="1" s="29"/>
    <row r="18861" customFormat="1" s="29"/>
    <row r="18862" customFormat="1" s="29"/>
    <row r="18863" customFormat="1" s="29"/>
    <row r="18864" customFormat="1" s="29"/>
    <row r="18865" customFormat="1" s="29"/>
    <row r="18866" customFormat="1" s="29"/>
    <row r="18867" customFormat="1" s="29"/>
    <row r="18868" customFormat="1" s="29"/>
    <row r="18869" customFormat="1" s="29"/>
    <row r="18870" customFormat="1" s="29"/>
    <row r="18871" customFormat="1" s="29"/>
    <row r="18872" customFormat="1" s="29"/>
    <row r="18873" customFormat="1" s="29"/>
    <row r="18874" customFormat="1" s="29"/>
    <row r="18875" customFormat="1" s="29"/>
    <row r="18876" customFormat="1" s="29"/>
    <row r="18877" customFormat="1" s="29"/>
    <row r="18878" customFormat="1" s="29"/>
    <row r="18879" customFormat="1" s="29"/>
    <row r="18880" customFormat="1" s="29"/>
    <row r="18881" customFormat="1" s="29"/>
    <row r="18882" customFormat="1" s="29"/>
    <row r="18883" customFormat="1" s="29"/>
    <row r="18884" customFormat="1" s="29"/>
    <row r="18885" customFormat="1" s="29"/>
    <row r="18886" customFormat="1" s="29"/>
    <row r="18887" customFormat="1" s="29"/>
    <row r="18888" customFormat="1" s="29"/>
    <row r="18889" customFormat="1" s="29"/>
    <row r="18890" customFormat="1" s="29"/>
    <row r="18891" customFormat="1" s="29"/>
    <row r="18892" customFormat="1" s="29"/>
    <row r="18893" customFormat="1" s="29"/>
    <row r="18894" customFormat="1" s="29"/>
    <row r="18895" customFormat="1" s="29"/>
    <row r="18896" customFormat="1" s="29"/>
    <row r="18897" customFormat="1" s="29"/>
    <row r="18898" customFormat="1" s="29"/>
    <row r="18899" customFormat="1" s="29"/>
    <row r="18900" customFormat="1" s="29"/>
    <row r="18901" customFormat="1" s="29"/>
    <row r="18902" customFormat="1" s="29"/>
    <row r="18903" customFormat="1" s="29"/>
    <row r="18904" customFormat="1" s="29"/>
    <row r="18905" customFormat="1" s="29"/>
    <row r="18906" customFormat="1" s="29"/>
    <row r="18907" customFormat="1" s="29"/>
    <row r="18908" customFormat="1" s="29"/>
    <row r="18909" customFormat="1" s="29"/>
    <row r="18910" customFormat="1" s="29"/>
    <row r="18911" customFormat="1" s="29"/>
    <row r="18912" customFormat="1" s="29"/>
    <row r="18913" customFormat="1" s="29"/>
    <row r="18914" customFormat="1" s="29"/>
    <row r="18915" customFormat="1" s="29"/>
    <row r="18916" customFormat="1" s="29"/>
    <row r="18917" customFormat="1" s="29"/>
    <row r="18918" customFormat="1" s="29"/>
    <row r="18919" customFormat="1" s="29"/>
    <row r="18920" customFormat="1" s="29"/>
    <row r="18921" customFormat="1" s="29"/>
    <row r="18922" customFormat="1" s="29"/>
    <row r="18923" customFormat="1" s="29"/>
    <row r="18924" customFormat="1" s="29"/>
    <row r="18925" customFormat="1" s="29"/>
    <row r="18926" customFormat="1" s="29"/>
    <row r="18927" customFormat="1" s="29"/>
    <row r="18928" customFormat="1" s="29"/>
    <row r="18929" customFormat="1" s="29"/>
    <row r="18930" customFormat="1" s="29"/>
    <row r="18931" customFormat="1" s="29"/>
    <row r="18932" customFormat="1" s="29"/>
    <row r="18933" customFormat="1" s="29"/>
    <row r="18934" customFormat="1" s="29"/>
    <row r="18935" customFormat="1" s="29"/>
    <row r="18936" customFormat="1" s="29"/>
    <row r="18937" customFormat="1" s="29"/>
    <row r="18938" customFormat="1" s="29"/>
    <row r="18939" customFormat="1" s="29"/>
    <row r="18940" customFormat="1" s="29"/>
    <row r="18941" customFormat="1" s="29"/>
    <row r="18942" customFormat="1" s="29"/>
    <row r="18943" customFormat="1" s="29"/>
    <row r="18944" customFormat="1" s="29"/>
    <row r="18945" customFormat="1" s="29"/>
    <row r="18946" customFormat="1" s="29"/>
    <row r="18947" customFormat="1" s="29"/>
    <row r="18948" customFormat="1" s="29"/>
    <row r="18949" customFormat="1" s="29"/>
    <row r="18950" customFormat="1" s="29"/>
    <row r="18951" customFormat="1" s="29"/>
    <row r="18952" customFormat="1" s="29"/>
    <row r="18953" customFormat="1" s="29"/>
    <row r="18954" customFormat="1" s="29"/>
    <row r="18955" customFormat="1" s="29"/>
    <row r="18956" customFormat="1" s="29"/>
    <row r="18957" customFormat="1" s="29"/>
    <row r="18958" customFormat="1" s="29"/>
    <row r="18959" customFormat="1" s="29"/>
    <row r="18960" customFormat="1" s="29"/>
    <row r="18961" customFormat="1" s="29"/>
    <row r="18962" customFormat="1" s="29"/>
    <row r="18963" customFormat="1" s="29"/>
    <row r="18964" customFormat="1" s="29"/>
    <row r="18965" customFormat="1" s="29"/>
    <row r="18966" customFormat="1" s="29"/>
    <row r="18967" customFormat="1" s="29"/>
    <row r="18968" customFormat="1" s="29"/>
    <row r="18969" customFormat="1" s="29"/>
    <row r="18970" customFormat="1" s="29"/>
    <row r="18971" customFormat="1" s="29"/>
    <row r="18972" customFormat="1" s="29"/>
    <row r="18973" customFormat="1" s="29"/>
    <row r="18974" customFormat="1" s="29"/>
    <row r="18975" customFormat="1" s="29"/>
    <row r="18976" customFormat="1" s="29"/>
    <row r="18977" customFormat="1" s="29"/>
    <row r="18978" customFormat="1" s="29"/>
    <row r="18979" customFormat="1" s="29"/>
    <row r="18980" customFormat="1" s="29"/>
    <row r="18981" customFormat="1" s="29"/>
    <row r="18982" customFormat="1" s="29"/>
    <row r="18983" customFormat="1" s="29"/>
    <row r="18984" customFormat="1" s="29"/>
    <row r="18985" customFormat="1" s="29"/>
    <row r="18986" customFormat="1" s="29"/>
    <row r="18987" customFormat="1" s="29"/>
    <row r="18988" customFormat="1" s="29"/>
    <row r="18989" customFormat="1" s="29"/>
    <row r="18990" customFormat="1" s="29"/>
    <row r="18991" customFormat="1" s="29"/>
    <row r="18992" customFormat="1" s="29"/>
    <row r="18993" customFormat="1" s="29"/>
    <row r="18994" customFormat="1" s="29"/>
    <row r="18995" customFormat="1" s="29"/>
    <row r="18996" customFormat="1" s="29"/>
    <row r="18997" customFormat="1" s="29"/>
    <row r="18998" customFormat="1" s="29"/>
    <row r="18999" customFormat="1" s="29"/>
    <row r="19000" customFormat="1" s="29"/>
    <row r="19001" customFormat="1" s="29"/>
    <row r="19002" customFormat="1" s="29"/>
    <row r="19003" customFormat="1" s="29"/>
    <row r="19004" customFormat="1" s="29"/>
    <row r="19005" customFormat="1" s="29"/>
    <row r="19006" customFormat="1" s="29"/>
    <row r="19007" customFormat="1" s="29"/>
    <row r="19008" customFormat="1" s="29"/>
    <row r="19009" customFormat="1" s="29"/>
    <row r="19010" customFormat="1" s="29"/>
    <row r="19011" customFormat="1" s="29"/>
    <row r="19012" customFormat="1" s="29"/>
    <row r="19013" customFormat="1" s="29"/>
    <row r="19014" customFormat="1" s="29"/>
    <row r="19015" customFormat="1" s="29"/>
    <row r="19016" customFormat="1" s="29"/>
    <row r="19017" customFormat="1" s="29"/>
    <row r="19018" customFormat="1" s="29"/>
    <row r="19019" customFormat="1" s="29"/>
    <row r="19020" customFormat="1" s="29"/>
    <row r="19021" customFormat="1" s="29"/>
    <row r="19022" customFormat="1" s="29"/>
    <row r="19023" customFormat="1" s="29"/>
    <row r="19024" customFormat="1" s="29"/>
    <row r="19025" customFormat="1" s="29"/>
    <row r="19026" customFormat="1" s="29"/>
    <row r="19027" customFormat="1" s="29"/>
    <row r="19028" customFormat="1" s="29"/>
    <row r="19029" customFormat="1" s="29"/>
    <row r="19030" customFormat="1" s="29"/>
    <row r="19031" customFormat="1" s="29"/>
    <row r="19032" customFormat="1" s="29"/>
    <row r="19033" customFormat="1" s="29"/>
    <row r="19034" customFormat="1" s="29"/>
    <row r="19035" customFormat="1" s="29"/>
    <row r="19036" customFormat="1" s="29"/>
    <row r="19037" customFormat="1" s="29"/>
    <row r="19038" customFormat="1" s="29"/>
    <row r="19039" customFormat="1" s="29"/>
    <row r="19040" customFormat="1" s="29"/>
    <row r="19041" customFormat="1" s="29"/>
    <row r="19042" customFormat="1" s="29"/>
    <row r="19043" customFormat="1" s="29"/>
    <row r="19044" customFormat="1" s="29"/>
    <row r="19045" customFormat="1" s="29"/>
    <row r="19046" customFormat="1" s="29"/>
    <row r="19047" customFormat="1" s="29"/>
    <row r="19048" customFormat="1" s="29"/>
    <row r="19049" customFormat="1" s="29"/>
    <row r="19050" customFormat="1" s="29"/>
    <row r="19051" customFormat="1" s="29"/>
    <row r="19052" customFormat="1" s="29"/>
    <row r="19053" customFormat="1" s="29"/>
    <row r="19054" customFormat="1" s="29"/>
    <row r="19055" customFormat="1" s="29"/>
    <row r="19056" customFormat="1" s="29"/>
    <row r="19057" customFormat="1" s="29"/>
    <row r="19058" customFormat="1" s="29"/>
    <row r="19059" customFormat="1" s="29"/>
    <row r="19060" customFormat="1" s="29"/>
    <row r="19061" customFormat="1" s="29"/>
    <row r="19062" customFormat="1" s="29"/>
    <row r="19063" customFormat="1" s="29"/>
    <row r="19064" customFormat="1" s="29"/>
    <row r="19065" customFormat="1" s="29"/>
    <row r="19066" customFormat="1" s="29"/>
    <row r="19067" customFormat="1" s="29"/>
    <row r="19068" customFormat="1" s="29"/>
    <row r="19069" customFormat="1" s="29"/>
    <row r="19070" customFormat="1" s="29"/>
    <row r="19071" customFormat="1" s="29"/>
    <row r="19072" customFormat="1" s="29"/>
    <row r="19073" customFormat="1" s="29"/>
    <row r="19074" customFormat="1" s="29"/>
    <row r="19075" customFormat="1" s="29"/>
    <row r="19076" customFormat="1" s="29"/>
    <row r="19077" customFormat="1" s="29"/>
    <row r="19078" customFormat="1" s="29"/>
    <row r="19079" customFormat="1" s="29"/>
    <row r="19080" customFormat="1" s="29"/>
    <row r="19081" customFormat="1" s="29"/>
    <row r="19082" customFormat="1" s="29"/>
    <row r="19083" customFormat="1" s="29"/>
    <row r="19084" customFormat="1" s="29"/>
    <row r="19085" customFormat="1" s="29"/>
    <row r="19086" customFormat="1" s="29"/>
    <row r="19087" customFormat="1" s="29"/>
    <row r="19088" customFormat="1" s="29"/>
    <row r="19089" customFormat="1" s="29"/>
    <row r="19090" customFormat="1" s="29"/>
    <row r="19091" customFormat="1" s="29"/>
    <row r="19092" customFormat="1" s="29"/>
    <row r="19093" customFormat="1" s="29"/>
    <row r="19094" customFormat="1" s="29"/>
    <row r="19095" customFormat="1" s="29"/>
    <row r="19096" customFormat="1" s="29"/>
    <row r="19097" customFormat="1" s="29"/>
    <row r="19098" customFormat="1" s="29"/>
    <row r="19099" customFormat="1" s="29"/>
    <row r="19100" customFormat="1" s="29"/>
    <row r="19101" customFormat="1" s="29"/>
    <row r="19102" customFormat="1" s="29"/>
    <row r="19103" customFormat="1" s="29"/>
    <row r="19104" customFormat="1" s="29"/>
    <row r="19105" customFormat="1" s="29"/>
    <row r="19106" customFormat="1" s="29"/>
    <row r="19107" customFormat="1" s="29"/>
    <row r="19108" customFormat="1" s="29"/>
    <row r="19109" customFormat="1" s="29"/>
    <row r="19110" customFormat="1" s="29"/>
    <row r="19111" customFormat="1" s="29"/>
    <row r="19112" customFormat="1" s="29"/>
    <row r="19113" customFormat="1" s="29"/>
    <row r="19114" customFormat="1" s="29"/>
    <row r="19115" customFormat="1" s="29"/>
    <row r="19116" customFormat="1" s="29"/>
    <row r="19117" customFormat="1" s="29"/>
    <row r="19118" customFormat="1" s="29"/>
    <row r="19119" customFormat="1" s="29"/>
    <row r="19120" customFormat="1" s="29"/>
    <row r="19121" customFormat="1" s="29"/>
    <row r="19122" customFormat="1" s="29"/>
    <row r="19123" customFormat="1" s="29"/>
    <row r="19124" customFormat="1" s="29"/>
    <row r="19125" customFormat="1" s="29"/>
    <row r="19126" customFormat="1" s="29"/>
    <row r="19127" customFormat="1" s="29"/>
    <row r="19128" customFormat="1" s="29"/>
    <row r="19129" customFormat="1" s="29"/>
    <row r="19130" customFormat="1" s="29"/>
    <row r="19131" customFormat="1" s="29"/>
    <row r="19132" customFormat="1" s="29"/>
    <row r="19133" customFormat="1" s="29"/>
    <row r="19134" customFormat="1" s="29"/>
    <row r="19135" customFormat="1" s="29"/>
    <row r="19136" customFormat="1" s="29"/>
    <row r="19137" customFormat="1" s="29"/>
    <row r="19138" customFormat="1" s="29"/>
    <row r="19139" customFormat="1" s="29"/>
    <row r="19140" customFormat="1" s="29"/>
    <row r="19141" customFormat="1" s="29"/>
    <row r="19142" customFormat="1" s="29"/>
    <row r="19143" customFormat="1" s="29"/>
    <row r="19144" customFormat="1" s="29"/>
    <row r="19145" customFormat="1" s="29"/>
    <row r="19146" customFormat="1" s="29"/>
    <row r="19147" customFormat="1" s="29"/>
    <row r="19148" customFormat="1" s="29"/>
    <row r="19149" customFormat="1" s="29"/>
    <row r="19150" customFormat="1" s="29"/>
    <row r="19151" customFormat="1" s="29"/>
    <row r="19152" customFormat="1" s="29"/>
    <row r="19153" customFormat="1" s="29"/>
    <row r="19154" customFormat="1" s="29"/>
    <row r="19155" customFormat="1" s="29"/>
    <row r="19156" customFormat="1" s="29"/>
    <row r="19157" customFormat="1" s="29"/>
    <row r="19158" customFormat="1" s="29"/>
    <row r="19159" customFormat="1" s="29"/>
    <row r="19160" customFormat="1" s="29"/>
    <row r="19161" customFormat="1" s="29"/>
    <row r="19162" customFormat="1" s="29"/>
    <row r="19163" customFormat="1" s="29"/>
    <row r="19164" customFormat="1" s="29"/>
    <row r="19165" customFormat="1" s="29"/>
    <row r="19166" customFormat="1" s="29"/>
    <row r="19167" customFormat="1" s="29"/>
    <row r="19168" customFormat="1" s="29"/>
    <row r="19169" customFormat="1" s="29"/>
    <row r="19170" customFormat="1" s="29"/>
    <row r="19171" customFormat="1" s="29"/>
    <row r="19172" customFormat="1" s="29"/>
    <row r="19173" customFormat="1" s="29"/>
    <row r="19174" customFormat="1" s="29"/>
    <row r="19175" customFormat="1" s="29"/>
    <row r="19176" customFormat="1" s="29"/>
    <row r="19177" customFormat="1" s="29"/>
    <row r="19178" customFormat="1" s="29"/>
    <row r="19179" customFormat="1" s="29"/>
    <row r="19180" customFormat="1" s="29"/>
    <row r="19181" customFormat="1" s="29"/>
    <row r="19182" customFormat="1" s="29"/>
    <row r="19183" customFormat="1" s="29"/>
    <row r="19184" customFormat="1" s="29"/>
    <row r="19185" customFormat="1" s="29"/>
    <row r="19186" customFormat="1" s="29"/>
    <row r="19187" customFormat="1" s="29"/>
    <row r="19188" customFormat="1" s="29"/>
    <row r="19189" customFormat="1" s="29"/>
    <row r="19190" customFormat="1" s="29"/>
    <row r="19191" customFormat="1" s="29"/>
    <row r="19192" customFormat="1" s="29"/>
    <row r="19193" customFormat="1" s="29"/>
    <row r="19194" customFormat="1" s="29"/>
    <row r="19195" customFormat="1" s="29"/>
    <row r="19196" customFormat="1" s="29"/>
    <row r="19197" customFormat="1" s="29"/>
    <row r="19198" customFormat="1" s="29"/>
    <row r="19199" customFormat="1" s="29"/>
    <row r="19200" customFormat="1" s="29"/>
    <row r="19201" customFormat="1" s="29"/>
    <row r="19202" customFormat="1" s="29"/>
    <row r="19203" customFormat="1" s="29"/>
    <row r="19204" customFormat="1" s="29"/>
    <row r="19205" customFormat="1" s="29"/>
    <row r="19206" customFormat="1" s="29"/>
    <row r="19207" customFormat="1" s="29"/>
    <row r="19208" customFormat="1" s="29"/>
    <row r="19209" customFormat="1" s="29"/>
    <row r="19210" customFormat="1" s="29"/>
    <row r="19211" customFormat="1" s="29"/>
    <row r="19212" customFormat="1" s="29"/>
    <row r="19213" customFormat="1" s="29"/>
    <row r="19214" customFormat="1" s="29"/>
    <row r="19215" customFormat="1" s="29"/>
    <row r="19216" customFormat="1" s="29"/>
    <row r="19217" customFormat="1" s="29"/>
    <row r="19218" customFormat="1" s="29"/>
    <row r="19219" customFormat="1" s="29"/>
    <row r="19220" customFormat="1" s="29"/>
    <row r="19221" customFormat="1" s="29"/>
    <row r="19222" customFormat="1" s="29"/>
    <row r="19223" customFormat="1" s="29"/>
    <row r="19224" customFormat="1" s="29"/>
    <row r="19225" customFormat="1" s="29"/>
    <row r="19226" customFormat="1" s="29"/>
    <row r="19227" customFormat="1" s="29"/>
    <row r="19228" customFormat="1" s="29"/>
    <row r="19229" customFormat="1" s="29"/>
    <row r="19230" customFormat="1" s="29"/>
    <row r="19231" customFormat="1" s="29"/>
    <row r="19232" customFormat="1" s="29"/>
    <row r="19233" customFormat="1" s="29"/>
    <row r="19234" customFormat="1" s="29"/>
    <row r="19235" customFormat="1" s="29"/>
    <row r="19236" customFormat="1" s="29"/>
    <row r="19237" customFormat="1" s="29"/>
    <row r="19238" customFormat="1" s="29"/>
    <row r="19239" customFormat="1" s="29"/>
    <row r="19240" customFormat="1" s="29"/>
    <row r="19241" customFormat="1" s="29"/>
    <row r="19242" customFormat="1" s="29"/>
    <row r="19243" customFormat="1" s="29"/>
    <row r="19244" customFormat="1" s="29"/>
    <row r="19245" customFormat="1" s="29"/>
    <row r="19246" customFormat="1" s="29"/>
    <row r="19247" customFormat="1" s="29"/>
    <row r="19248" customFormat="1" s="29"/>
    <row r="19249" customFormat="1" s="29"/>
    <row r="19250" customFormat="1" s="29"/>
    <row r="19251" customFormat="1" s="29"/>
    <row r="19252" customFormat="1" s="29"/>
    <row r="19253" customFormat="1" s="29"/>
    <row r="19254" customFormat="1" s="29"/>
    <row r="19255" customFormat="1" s="29"/>
    <row r="19256" customFormat="1" s="29"/>
    <row r="19257" customFormat="1" s="29"/>
    <row r="19258" customFormat="1" s="29"/>
    <row r="19259" customFormat="1" s="29"/>
    <row r="19260" customFormat="1" s="29"/>
    <row r="19261" customFormat="1" s="29"/>
    <row r="19262" customFormat="1" s="29"/>
    <row r="19263" customFormat="1" s="29"/>
    <row r="19264" customFormat="1" s="29"/>
    <row r="19265" customFormat="1" s="29"/>
    <row r="19266" customFormat="1" s="29"/>
    <row r="19267" customFormat="1" s="29"/>
    <row r="19268" customFormat="1" s="29"/>
    <row r="19269" customFormat="1" s="29"/>
    <row r="19270" customFormat="1" s="29"/>
    <row r="19271" customFormat="1" s="29"/>
    <row r="19272" customFormat="1" s="29"/>
    <row r="19273" customFormat="1" s="29"/>
    <row r="19274" customFormat="1" s="29"/>
    <row r="19275" customFormat="1" s="29"/>
    <row r="19276" customFormat="1" s="29"/>
    <row r="19277" customFormat="1" s="29"/>
    <row r="19278" customFormat="1" s="29"/>
    <row r="19279" customFormat="1" s="29"/>
    <row r="19280" customFormat="1" s="29"/>
    <row r="19281" customFormat="1" s="29"/>
    <row r="19282" customFormat="1" s="29"/>
    <row r="19283" customFormat="1" s="29"/>
    <row r="19284" customFormat="1" s="29"/>
    <row r="19285" customFormat="1" s="29"/>
    <row r="19286" customFormat="1" s="29"/>
    <row r="19287" customFormat="1" s="29"/>
    <row r="19288" customFormat="1" s="29"/>
    <row r="19289" customFormat="1" s="29"/>
    <row r="19290" customFormat="1" s="29"/>
    <row r="19291" customFormat="1" s="29"/>
    <row r="19292" customFormat="1" s="29"/>
    <row r="19293" customFormat="1" s="29"/>
    <row r="19294" customFormat="1" s="29"/>
    <row r="19295" customFormat="1" s="29"/>
    <row r="19296" customFormat="1" s="29"/>
    <row r="19297" customFormat="1" s="29"/>
    <row r="19298" customFormat="1" s="29"/>
    <row r="19299" customFormat="1" s="29"/>
    <row r="19300" customFormat="1" s="29"/>
    <row r="19301" customFormat="1" s="29"/>
    <row r="19302" customFormat="1" s="29"/>
    <row r="19303" customFormat="1" s="29"/>
    <row r="19304" customFormat="1" s="29"/>
    <row r="19305" customFormat="1" s="29"/>
    <row r="19306" customFormat="1" s="29"/>
    <row r="19307" customFormat="1" s="29"/>
    <row r="19308" customFormat="1" s="29"/>
    <row r="19309" customFormat="1" s="29"/>
    <row r="19310" customFormat="1" s="29"/>
    <row r="19311" customFormat="1" s="29"/>
    <row r="19312" customFormat="1" s="29"/>
    <row r="19313" customFormat="1" s="29"/>
    <row r="19314" customFormat="1" s="29"/>
    <row r="19315" customFormat="1" s="29"/>
    <row r="19316" customFormat="1" s="29"/>
    <row r="19317" customFormat="1" s="29"/>
    <row r="19318" customFormat="1" s="29"/>
    <row r="19319" customFormat="1" s="29"/>
    <row r="19320" customFormat="1" s="29"/>
    <row r="19321" customFormat="1" s="29"/>
    <row r="19322" customFormat="1" s="29"/>
    <row r="19323" customFormat="1" s="29"/>
    <row r="19324" customFormat="1" s="29"/>
    <row r="19325" customFormat="1" s="29"/>
    <row r="19326" customFormat="1" s="29"/>
    <row r="19327" customFormat="1" s="29"/>
    <row r="19328" customFormat="1" s="29"/>
    <row r="19329" customFormat="1" s="29"/>
    <row r="19330" customFormat="1" s="29"/>
    <row r="19331" customFormat="1" s="29"/>
    <row r="19332" customFormat="1" s="29"/>
    <row r="19333" customFormat="1" s="29"/>
    <row r="19334" customFormat="1" s="29"/>
    <row r="19335" customFormat="1" s="29"/>
    <row r="19336" customFormat="1" s="29"/>
    <row r="19337" customFormat="1" s="29"/>
    <row r="19338" customFormat="1" s="29"/>
    <row r="19339" customFormat="1" s="29"/>
    <row r="19340" customFormat="1" s="29"/>
    <row r="19341" customFormat="1" s="29"/>
    <row r="19342" customFormat="1" s="29"/>
    <row r="19343" customFormat="1" s="29"/>
    <row r="19344" customFormat="1" s="29"/>
    <row r="19345" customFormat="1" s="29"/>
    <row r="19346" customFormat="1" s="29"/>
    <row r="19347" customFormat="1" s="29"/>
    <row r="19348" customFormat="1" s="29"/>
    <row r="19349" customFormat="1" s="29"/>
    <row r="19350" customFormat="1" s="29"/>
    <row r="19351" customFormat="1" s="29"/>
    <row r="19352" customFormat="1" s="29"/>
    <row r="19353" customFormat="1" s="29"/>
    <row r="19354" customFormat="1" s="29"/>
    <row r="19355" customFormat="1" s="29"/>
    <row r="19356" customFormat="1" s="29"/>
    <row r="19357" customFormat="1" s="29"/>
    <row r="19358" customFormat="1" s="29"/>
    <row r="19359" customFormat="1" s="29"/>
    <row r="19360" customFormat="1" s="29"/>
    <row r="19361" customFormat="1" s="29"/>
    <row r="19362" customFormat="1" s="29"/>
    <row r="19363" customFormat="1" s="29"/>
    <row r="19364" customFormat="1" s="29"/>
    <row r="19365" customFormat="1" s="29"/>
    <row r="19366" customFormat="1" s="29"/>
    <row r="19367" customFormat="1" s="29"/>
    <row r="19368" customFormat="1" s="29"/>
    <row r="19369" customFormat="1" s="29"/>
    <row r="19370" customFormat="1" s="29"/>
    <row r="19371" customFormat="1" s="29"/>
    <row r="19372" customFormat="1" s="29"/>
    <row r="19373" customFormat="1" s="29"/>
    <row r="19374" customFormat="1" s="29"/>
    <row r="19375" customFormat="1" s="29"/>
    <row r="19376" customFormat="1" s="29"/>
    <row r="19377" customFormat="1" s="29"/>
    <row r="19378" customFormat="1" s="29"/>
    <row r="19379" customFormat="1" s="29"/>
    <row r="19380" customFormat="1" s="29"/>
    <row r="19381" customFormat="1" s="29"/>
    <row r="19382" customFormat="1" s="29"/>
    <row r="19383" customFormat="1" s="29"/>
    <row r="19384" customFormat="1" s="29"/>
    <row r="19385" customFormat="1" s="29"/>
    <row r="19386" customFormat="1" s="29"/>
    <row r="19387" customFormat="1" s="29"/>
    <row r="19388" customFormat="1" s="29"/>
    <row r="19389" customFormat="1" s="29"/>
    <row r="19390" customFormat="1" s="29"/>
    <row r="19391" customFormat="1" s="29"/>
    <row r="19392" customFormat="1" s="29"/>
    <row r="19393" customFormat="1" s="29"/>
    <row r="19394" customFormat="1" s="29"/>
    <row r="19395" customFormat="1" s="29"/>
    <row r="19396" customFormat="1" s="29"/>
    <row r="19397" customFormat="1" s="29"/>
    <row r="19398" customFormat="1" s="29"/>
    <row r="19399" customFormat="1" s="29"/>
    <row r="19400" customFormat="1" s="29"/>
    <row r="19401" customFormat="1" s="29"/>
    <row r="19402" customFormat="1" s="29"/>
    <row r="19403" customFormat="1" s="29"/>
    <row r="19404" customFormat="1" s="29"/>
    <row r="19405" customFormat="1" s="29"/>
    <row r="19406" customFormat="1" s="29"/>
    <row r="19407" customFormat="1" s="29"/>
    <row r="19408" customFormat="1" s="29"/>
    <row r="19409" customFormat="1" s="29"/>
    <row r="19410" customFormat="1" s="29"/>
    <row r="19411" customFormat="1" s="29"/>
    <row r="19412" customFormat="1" s="29"/>
    <row r="19413" customFormat="1" s="29"/>
    <row r="19414" customFormat="1" s="29"/>
    <row r="19415" customFormat="1" s="29"/>
    <row r="19416" customFormat="1" s="29"/>
    <row r="19417" customFormat="1" s="29"/>
    <row r="19418" customFormat="1" s="29"/>
    <row r="19419" customFormat="1" s="29"/>
    <row r="19420" customFormat="1" s="29"/>
    <row r="19421" customFormat="1" s="29"/>
    <row r="19422" customFormat="1" s="29"/>
    <row r="19423" customFormat="1" s="29"/>
    <row r="19424" customFormat="1" s="29"/>
    <row r="19425" customFormat="1" s="29"/>
    <row r="19426" customFormat="1" s="29"/>
    <row r="19427" customFormat="1" s="29"/>
    <row r="19428" customFormat="1" s="29"/>
    <row r="19429" customFormat="1" s="29"/>
    <row r="19430" customFormat="1" s="29"/>
    <row r="19431" customFormat="1" s="29"/>
    <row r="19432" customFormat="1" s="29"/>
    <row r="19433" customFormat="1" s="29"/>
    <row r="19434" customFormat="1" s="29"/>
    <row r="19435" customFormat="1" s="29"/>
    <row r="19436" customFormat="1" s="29"/>
    <row r="19437" customFormat="1" s="29"/>
    <row r="19438" customFormat="1" s="29"/>
    <row r="19439" customFormat="1" s="29"/>
    <row r="19440" customFormat="1" s="29"/>
    <row r="19441" customFormat="1" s="29"/>
    <row r="19442" customFormat="1" s="29"/>
    <row r="19443" customFormat="1" s="29"/>
    <row r="19444" customFormat="1" s="29"/>
    <row r="19445" customFormat="1" s="29"/>
    <row r="19446" customFormat="1" s="29"/>
    <row r="19447" customFormat="1" s="29"/>
    <row r="19448" customFormat="1" s="29"/>
    <row r="19449" customFormat="1" s="29"/>
    <row r="19450" customFormat="1" s="29"/>
    <row r="19451" customFormat="1" s="29"/>
    <row r="19452" customFormat="1" s="29"/>
    <row r="19453" customFormat="1" s="29"/>
    <row r="19454" customFormat="1" s="29"/>
    <row r="19455" customFormat="1" s="29"/>
    <row r="19456" customFormat="1" s="29"/>
    <row r="19457" customFormat="1" s="29"/>
    <row r="19458" customFormat="1" s="29"/>
    <row r="19459" customFormat="1" s="29"/>
    <row r="19460" customFormat="1" s="29"/>
    <row r="19461" customFormat="1" s="29"/>
    <row r="19462" customFormat="1" s="29"/>
    <row r="19463" customFormat="1" s="29"/>
    <row r="19464" customFormat="1" s="29"/>
    <row r="19465" customFormat="1" s="29"/>
    <row r="19466" customFormat="1" s="29"/>
    <row r="19467" customFormat="1" s="29"/>
    <row r="19468" customFormat="1" s="29"/>
    <row r="19469" customFormat="1" s="29"/>
    <row r="19470" customFormat="1" s="29"/>
    <row r="19471" customFormat="1" s="29"/>
    <row r="19472" customFormat="1" s="29"/>
    <row r="19473" customFormat="1" s="29"/>
    <row r="19474" customFormat="1" s="29"/>
    <row r="19475" customFormat="1" s="29"/>
    <row r="19476" customFormat="1" s="29"/>
    <row r="19477" customFormat="1" s="29"/>
    <row r="19478" customFormat="1" s="29"/>
    <row r="19479" customFormat="1" s="29"/>
    <row r="19480" customFormat="1" s="29"/>
    <row r="19481" customFormat="1" s="29"/>
    <row r="19482" customFormat="1" s="29"/>
    <row r="19483" customFormat="1" s="29"/>
    <row r="19484" customFormat="1" s="29"/>
    <row r="19485" customFormat="1" s="29"/>
    <row r="19486" customFormat="1" s="29"/>
    <row r="19487" customFormat="1" s="29"/>
    <row r="19488" customFormat="1" s="29"/>
    <row r="19489" customFormat="1" s="29"/>
    <row r="19490" customFormat="1" s="29"/>
    <row r="19491" customFormat="1" s="29"/>
    <row r="19492" customFormat="1" s="29"/>
    <row r="19493" customFormat="1" s="29"/>
    <row r="19494" customFormat="1" s="29"/>
    <row r="19495" customFormat="1" s="29"/>
    <row r="19496" customFormat="1" s="29"/>
    <row r="19497" customFormat="1" s="29"/>
    <row r="19498" customFormat="1" s="29"/>
    <row r="19499" customFormat="1" s="29"/>
    <row r="19500" customFormat="1" s="29"/>
    <row r="19501" customFormat="1" s="29"/>
    <row r="19502" customFormat="1" s="29"/>
    <row r="19503" customFormat="1" s="29"/>
    <row r="19504" customFormat="1" s="29"/>
    <row r="19505" customFormat="1" s="29"/>
    <row r="19506" customFormat="1" s="29"/>
    <row r="19507" customFormat="1" s="29"/>
    <row r="19508" customFormat="1" s="29"/>
    <row r="19509" customFormat="1" s="29"/>
    <row r="19510" customFormat="1" s="29"/>
    <row r="19511" customFormat="1" s="29"/>
    <row r="19512" customFormat="1" s="29"/>
    <row r="19513" customFormat="1" s="29"/>
    <row r="19514" customFormat="1" s="29"/>
    <row r="19515" customFormat="1" s="29"/>
    <row r="19516" customFormat="1" s="29"/>
    <row r="19517" customFormat="1" s="29"/>
    <row r="19518" customFormat="1" s="29"/>
    <row r="19519" customFormat="1" s="29"/>
    <row r="19520" customFormat="1" s="29"/>
    <row r="19521" customFormat="1" s="29"/>
    <row r="19522" customFormat="1" s="29"/>
    <row r="19523" customFormat="1" s="29"/>
    <row r="19524" customFormat="1" s="29"/>
    <row r="19525" customFormat="1" s="29"/>
    <row r="19526" customFormat="1" s="29"/>
    <row r="19527" customFormat="1" s="29"/>
    <row r="19528" customFormat="1" s="29"/>
    <row r="19529" customFormat="1" s="29"/>
    <row r="19530" customFormat="1" s="29"/>
    <row r="19531" customFormat="1" s="29"/>
    <row r="19532" customFormat="1" s="29"/>
    <row r="19533" customFormat="1" s="29"/>
    <row r="19534" customFormat="1" s="29"/>
    <row r="19535" customFormat="1" s="29"/>
    <row r="19536" customFormat="1" s="29"/>
    <row r="19537" customFormat="1" s="29"/>
    <row r="19538" customFormat="1" s="29"/>
    <row r="19539" customFormat="1" s="29"/>
    <row r="19540" customFormat="1" s="29"/>
    <row r="19541" customFormat="1" s="29"/>
    <row r="19542" customFormat="1" s="29"/>
    <row r="19543" customFormat="1" s="29"/>
    <row r="19544" customFormat="1" s="29"/>
    <row r="19545" customFormat="1" s="29"/>
    <row r="19546" customFormat="1" s="29"/>
    <row r="19547" customFormat="1" s="29"/>
    <row r="19548" customFormat="1" s="29"/>
    <row r="19549" customFormat="1" s="29"/>
    <row r="19550" customFormat="1" s="29"/>
    <row r="19551" customFormat="1" s="29"/>
    <row r="19552" customFormat="1" s="29"/>
    <row r="19553" customFormat="1" s="29"/>
    <row r="19554" customFormat="1" s="29"/>
    <row r="19555" customFormat="1" s="29"/>
    <row r="19556" customFormat="1" s="29"/>
    <row r="19557" customFormat="1" s="29"/>
    <row r="19558" customFormat="1" s="29"/>
    <row r="19559" customFormat="1" s="29"/>
    <row r="19560" customFormat="1" s="29"/>
    <row r="19561" customFormat="1" s="29"/>
    <row r="19562" customFormat="1" s="29"/>
    <row r="19563" customFormat="1" s="29"/>
    <row r="19564" customFormat="1" s="29"/>
    <row r="19565" customFormat="1" s="29"/>
    <row r="19566" customFormat="1" s="29"/>
    <row r="19567" customFormat="1" s="29"/>
    <row r="19568" customFormat="1" s="29"/>
    <row r="19569" customFormat="1" s="29"/>
    <row r="19570" customFormat="1" s="29"/>
    <row r="19571" customFormat="1" s="29"/>
    <row r="19572" customFormat="1" s="29"/>
    <row r="19573" customFormat="1" s="29"/>
    <row r="19574" customFormat="1" s="29"/>
    <row r="19575" customFormat="1" s="29"/>
    <row r="19576" customFormat="1" s="29"/>
    <row r="19577" customFormat="1" s="29"/>
    <row r="19578" customFormat="1" s="29"/>
    <row r="19579" customFormat="1" s="29"/>
    <row r="19580" customFormat="1" s="29"/>
    <row r="19581" customFormat="1" s="29"/>
    <row r="19582" customFormat="1" s="29"/>
    <row r="19583" customFormat="1" s="29"/>
    <row r="19584" customFormat="1" s="29"/>
    <row r="19585" customFormat="1" s="29"/>
    <row r="19586" customFormat="1" s="29"/>
    <row r="19587" customFormat="1" s="29"/>
    <row r="19588" customFormat="1" s="29"/>
    <row r="19589" customFormat="1" s="29"/>
    <row r="19590" customFormat="1" s="29"/>
    <row r="19591" customFormat="1" s="29"/>
    <row r="19592" customFormat="1" s="29"/>
    <row r="19593" customFormat="1" s="29"/>
    <row r="19594" customFormat="1" s="29"/>
    <row r="19595" customFormat="1" s="29"/>
    <row r="19596" customFormat="1" s="29"/>
    <row r="19597" customFormat="1" s="29"/>
    <row r="19598" customFormat="1" s="29"/>
    <row r="19599" customFormat="1" s="29"/>
    <row r="19600" customFormat="1" s="29"/>
    <row r="19601" customFormat="1" s="29"/>
    <row r="19602" customFormat="1" s="29"/>
    <row r="19603" customFormat="1" s="29"/>
    <row r="19604" customFormat="1" s="29"/>
    <row r="19605" customFormat="1" s="29"/>
    <row r="19606" customFormat="1" s="29"/>
    <row r="19607" customFormat="1" s="29"/>
    <row r="19608" customFormat="1" s="29"/>
    <row r="19609" customFormat="1" s="29"/>
    <row r="19610" customFormat="1" s="29"/>
    <row r="19611" customFormat="1" s="29"/>
    <row r="19612" customFormat="1" s="29"/>
    <row r="19613" customFormat="1" s="29"/>
    <row r="19614" customFormat="1" s="29"/>
    <row r="19615" customFormat="1" s="29"/>
    <row r="19616" customFormat="1" s="29"/>
    <row r="19617" customFormat="1" s="29"/>
    <row r="19618" customFormat="1" s="29"/>
    <row r="19619" customFormat="1" s="29"/>
    <row r="19620" customFormat="1" s="29"/>
    <row r="19621" customFormat="1" s="29"/>
    <row r="19622" customFormat="1" s="29"/>
    <row r="19623" customFormat="1" s="29"/>
    <row r="19624" customFormat="1" s="29"/>
    <row r="19625" customFormat="1" s="29"/>
    <row r="19626" customFormat="1" s="29"/>
    <row r="19627" customFormat="1" s="29"/>
    <row r="19628" customFormat="1" s="29"/>
    <row r="19629" customFormat="1" s="29"/>
    <row r="19630" customFormat="1" s="29"/>
    <row r="19631" customFormat="1" s="29"/>
    <row r="19632" customFormat="1" s="29"/>
    <row r="19633" customFormat="1" s="29"/>
    <row r="19634" customFormat="1" s="29"/>
    <row r="19635" customFormat="1" s="29"/>
    <row r="19636" customFormat="1" s="29"/>
    <row r="19637" customFormat="1" s="29"/>
    <row r="19638" customFormat="1" s="29"/>
    <row r="19639" customFormat="1" s="29"/>
    <row r="19640" customFormat="1" s="29"/>
    <row r="19641" customFormat="1" s="29"/>
    <row r="19642" customFormat="1" s="29"/>
    <row r="19643" customFormat="1" s="29"/>
    <row r="19644" customFormat="1" s="29"/>
    <row r="19645" customFormat="1" s="29"/>
    <row r="19646" customFormat="1" s="29"/>
    <row r="19647" customFormat="1" s="29"/>
    <row r="19648" customFormat="1" s="29"/>
    <row r="19649" customFormat="1" s="29"/>
    <row r="19650" customFormat="1" s="29"/>
    <row r="19651" customFormat="1" s="29"/>
    <row r="19652" customFormat="1" s="29"/>
    <row r="19653" customFormat="1" s="29"/>
    <row r="19654" customFormat="1" s="29"/>
    <row r="19655" customFormat="1" s="29"/>
    <row r="19656" customFormat="1" s="29"/>
    <row r="19657" customFormat="1" s="29"/>
    <row r="19658" customFormat="1" s="29"/>
    <row r="19659" customFormat="1" s="29"/>
    <row r="19660" customFormat="1" s="29"/>
    <row r="19661" customFormat="1" s="29"/>
    <row r="19662" customFormat="1" s="29"/>
    <row r="19663" customFormat="1" s="29"/>
    <row r="19664" customFormat="1" s="29"/>
    <row r="19665" customFormat="1" s="29"/>
    <row r="19666" customFormat="1" s="29"/>
    <row r="19667" customFormat="1" s="29"/>
    <row r="19668" customFormat="1" s="29"/>
    <row r="19669" customFormat="1" s="29"/>
    <row r="19670" customFormat="1" s="29"/>
    <row r="19671" customFormat="1" s="29"/>
    <row r="19672" customFormat="1" s="29"/>
    <row r="19673" customFormat="1" s="29"/>
    <row r="19674" customFormat="1" s="29"/>
    <row r="19675" customFormat="1" s="29"/>
    <row r="19676" customFormat="1" s="29"/>
    <row r="19677" customFormat="1" s="29"/>
    <row r="19678" customFormat="1" s="29"/>
    <row r="19679" customFormat="1" s="29"/>
    <row r="19680" customFormat="1" s="29"/>
    <row r="19681" customFormat="1" s="29"/>
    <row r="19682" customFormat="1" s="29"/>
    <row r="19683" customFormat="1" s="29"/>
    <row r="19684" customFormat="1" s="29"/>
    <row r="19685" customFormat="1" s="29"/>
    <row r="19686" customFormat="1" s="29"/>
    <row r="19687" customFormat="1" s="29"/>
    <row r="19688" customFormat="1" s="29"/>
    <row r="19689" customFormat="1" s="29"/>
    <row r="19690" customFormat="1" s="29"/>
    <row r="19691" customFormat="1" s="29"/>
    <row r="19692" customFormat="1" s="29"/>
    <row r="19693" customFormat="1" s="29"/>
    <row r="19694" customFormat="1" s="29"/>
    <row r="19695" customFormat="1" s="29"/>
    <row r="19696" customFormat="1" s="29"/>
    <row r="19697" customFormat="1" s="29"/>
    <row r="19698" customFormat="1" s="29"/>
    <row r="19699" customFormat="1" s="29"/>
    <row r="19700" customFormat="1" s="29"/>
    <row r="19701" customFormat="1" s="29"/>
    <row r="19702" customFormat="1" s="29"/>
    <row r="19703" customFormat="1" s="29"/>
    <row r="19704" customFormat="1" s="29"/>
    <row r="19705" customFormat="1" s="29"/>
    <row r="19706" customFormat="1" s="29"/>
    <row r="19707" customFormat="1" s="29"/>
    <row r="19708" customFormat="1" s="29"/>
    <row r="19709" customFormat="1" s="29"/>
    <row r="19710" customFormat="1" s="29"/>
    <row r="19711" customFormat="1" s="29"/>
    <row r="19712" customFormat="1" s="29"/>
    <row r="19713" customFormat="1" s="29"/>
    <row r="19714" customFormat="1" s="29"/>
    <row r="19715" customFormat="1" s="29"/>
    <row r="19716" customFormat="1" s="29"/>
    <row r="19717" customFormat="1" s="29"/>
    <row r="19718" customFormat="1" s="29"/>
    <row r="19719" customFormat="1" s="29"/>
    <row r="19720" customFormat="1" s="29"/>
    <row r="19721" customFormat="1" s="29"/>
    <row r="19722" customFormat="1" s="29"/>
    <row r="19723" customFormat="1" s="29"/>
    <row r="19724" customFormat="1" s="29"/>
    <row r="19725" customFormat="1" s="29"/>
    <row r="19726" customFormat="1" s="29"/>
    <row r="19727" customFormat="1" s="29"/>
    <row r="19728" customFormat="1" s="29"/>
    <row r="19729" customFormat="1" s="29"/>
    <row r="19730" customFormat="1" s="29"/>
    <row r="19731" customFormat="1" s="29"/>
    <row r="19732" customFormat="1" s="29"/>
    <row r="19733" customFormat="1" s="29"/>
    <row r="19734" customFormat="1" s="29"/>
    <row r="19735" customFormat="1" s="29"/>
    <row r="19736" customFormat="1" s="29"/>
    <row r="19737" customFormat="1" s="29"/>
    <row r="19738" customFormat="1" s="29"/>
    <row r="19739" customFormat="1" s="29"/>
    <row r="19740" customFormat="1" s="29"/>
    <row r="19741" customFormat="1" s="29"/>
    <row r="19742" customFormat="1" s="29"/>
    <row r="19743" customFormat="1" s="29"/>
    <row r="19744" customFormat="1" s="29"/>
    <row r="19745" customFormat="1" s="29"/>
    <row r="19746" customFormat="1" s="29"/>
    <row r="19747" customFormat="1" s="29"/>
    <row r="19748" customFormat="1" s="29"/>
    <row r="19749" customFormat="1" s="29"/>
    <row r="19750" customFormat="1" s="29"/>
    <row r="19751" customFormat="1" s="29"/>
    <row r="19752" customFormat="1" s="29"/>
    <row r="19753" customFormat="1" s="29"/>
    <row r="19754" customFormat="1" s="29"/>
    <row r="19755" customFormat="1" s="29"/>
    <row r="19756" customFormat="1" s="29"/>
    <row r="19757" customFormat="1" s="29"/>
    <row r="19758" customFormat="1" s="29"/>
    <row r="19759" customFormat="1" s="29"/>
    <row r="19760" customFormat="1" s="29"/>
    <row r="19761" customFormat="1" s="29"/>
    <row r="19762" customFormat="1" s="29"/>
    <row r="19763" customFormat="1" s="29"/>
    <row r="19764" customFormat="1" s="29"/>
    <row r="19765" customFormat="1" s="29"/>
    <row r="19766" customFormat="1" s="29"/>
    <row r="19767" customFormat="1" s="29"/>
    <row r="19768" customFormat="1" s="29"/>
    <row r="19769" customFormat="1" s="29"/>
    <row r="19770" customFormat="1" s="29"/>
    <row r="19771" customFormat="1" s="29"/>
    <row r="19772" customFormat="1" s="29"/>
    <row r="19773" customFormat="1" s="29"/>
    <row r="19774" customFormat="1" s="29"/>
    <row r="19775" customFormat="1" s="29"/>
    <row r="19776" customFormat="1" s="29"/>
    <row r="19777" customFormat="1" s="29"/>
    <row r="19778" customFormat="1" s="29"/>
    <row r="19779" customFormat="1" s="29"/>
    <row r="19780" customFormat="1" s="29"/>
    <row r="19781" customFormat="1" s="29"/>
    <row r="19782" customFormat="1" s="29"/>
    <row r="19783" customFormat="1" s="29"/>
    <row r="19784" customFormat="1" s="29"/>
    <row r="19785" customFormat="1" s="29"/>
    <row r="19786" customFormat="1" s="29"/>
    <row r="19787" customFormat="1" s="29"/>
    <row r="19788" customFormat="1" s="29"/>
    <row r="19789" customFormat="1" s="29"/>
    <row r="19790" customFormat="1" s="29"/>
    <row r="19791" customFormat="1" s="29"/>
    <row r="19792" customFormat="1" s="29"/>
    <row r="19793" customFormat="1" s="29"/>
    <row r="19794" customFormat="1" s="29"/>
    <row r="19795" customFormat="1" s="29"/>
    <row r="19796" customFormat="1" s="29"/>
    <row r="19797" customFormat="1" s="29"/>
    <row r="19798" customFormat="1" s="29"/>
    <row r="19799" customFormat="1" s="29"/>
    <row r="19800" customFormat="1" s="29"/>
    <row r="19801" customFormat="1" s="29"/>
    <row r="19802" customFormat="1" s="29"/>
    <row r="19803" customFormat="1" s="29"/>
    <row r="19804" customFormat="1" s="29"/>
    <row r="19805" customFormat="1" s="29"/>
    <row r="19806" customFormat="1" s="29"/>
    <row r="19807" customFormat="1" s="29"/>
    <row r="19808" customFormat="1" s="29"/>
    <row r="19809" customFormat="1" s="29"/>
    <row r="19810" customFormat="1" s="29"/>
    <row r="19811" customFormat="1" s="29"/>
    <row r="19812" customFormat="1" s="29"/>
    <row r="19813" customFormat="1" s="29"/>
    <row r="19814" customFormat="1" s="29"/>
    <row r="19815" customFormat="1" s="29"/>
    <row r="19816" customFormat="1" s="29"/>
    <row r="19817" customFormat="1" s="29"/>
    <row r="19818" customFormat="1" s="29"/>
    <row r="19819" customFormat="1" s="29"/>
    <row r="19820" customFormat="1" s="29"/>
    <row r="19821" customFormat="1" s="29"/>
    <row r="19822" customFormat="1" s="29"/>
    <row r="19823" customFormat="1" s="29"/>
    <row r="19824" customFormat="1" s="29"/>
    <row r="19825" customFormat="1" s="29"/>
    <row r="19826" customFormat="1" s="29"/>
    <row r="19827" customFormat="1" s="29"/>
    <row r="19828" customFormat="1" s="29"/>
    <row r="19829" customFormat="1" s="29"/>
    <row r="19830" customFormat="1" s="29"/>
    <row r="19831" customFormat="1" s="29"/>
    <row r="19832" customFormat="1" s="29"/>
    <row r="19833" customFormat="1" s="29"/>
    <row r="19834" customFormat="1" s="29"/>
    <row r="19835" customFormat="1" s="29"/>
    <row r="19836" customFormat="1" s="29"/>
    <row r="19837" customFormat="1" s="29"/>
    <row r="19838" customFormat="1" s="29"/>
    <row r="19839" customFormat="1" s="29"/>
    <row r="19840" customFormat="1" s="29"/>
    <row r="19841" customFormat="1" s="29"/>
    <row r="19842" customFormat="1" s="29"/>
    <row r="19843" customFormat="1" s="29"/>
    <row r="19844" customFormat="1" s="29"/>
    <row r="19845" customFormat="1" s="29"/>
    <row r="19846" customFormat="1" s="29"/>
    <row r="19847" customFormat="1" s="29"/>
    <row r="19848" customFormat="1" s="29"/>
    <row r="19849" customFormat="1" s="29"/>
    <row r="19850" customFormat="1" s="29"/>
    <row r="19851" customFormat="1" s="29"/>
    <row r="19852" customFormat="1" s="29"/>
    <row r="19853" customFormat="1" s="29"/>
    <row r="19854" customFormat="1" s="29"/>
    <row r="19855" customFormat="1" s="29"/>
    <row r="19856" customFormat="1" s="29"/>
    <row r="19857" customFormat="1" s="29"/>
    <row r="19858" customFormat="1" s="29"/>
    <row r="19859" customFormat="1" s="29"/>
    <row r="19860" customFormat="1" s="29"/>
    <row r="19861" customFormat="1" s="29"/>
    <row r="19862" customFormat="1" s="29"/>
    <row r="19863" customFormat="1" s="29"/>
    <row r="19864" customFormat="1" s="29"/>
    <row r="19865" customFormat="1" s="29"/>
    <row r="19866" customFormat="1" s="29"/>
    <row r="19867" customFormat="1" s="29"/>
    <row r="19868" customFormat="1" s="29"/>
    <row r="19869" customFormat="1" s="29"/>
    <row r="19870" customFormat="1" s="29"/>
    <row r="19871" customFormat="1" s="29"/>
    <row r="19872" customFormat="1" s="29"/>
    <row r="19873" customFormat="1" s="29"/>
    <row r="19874" customFormat="1" s="29"/>
    <row r="19875" customFormat="1" s="29"/>
    <row r="19876" customFormat="1" s="29"/>
    <row r="19877" customFormat="1" s="29"/>
    <row r="19878" customFormat="1" s="29"/>
    <row r="19879" customFormat="1" s="29"/>
    <row r="19880" customFormat="1" s="29"/>
    <row r="19881" customFormat="1" s="29"/>
    <row r="19882" customFormat="1" s="29"/>
    <row r="19883" customFormat="1" s="29"/>
    <row r="19884" customFormat="1" s="29"/>
    <row r="19885" customFormat="1" s="29"/>
    <row r="19886" customFormat="1" s="29"/>
    <row r="19887" customFormat="1" s="29"/>
    <row r="19888" customFormat="1" s="29"/>
    <row r="19889" customFormat="1" s="29"/>
    <row r="19890" customFormat="1" s="29"/>
    <row r="19891" customFormat="1" s="29"/>
    <row r="19892" customFormat="1" s="29"/>
    <row r="19893" customFormat="1" s="29"/>
    <row r="19894" customFormat="1" s="29"/>
    <row r="19895" customFormat="1" s="29"/>
    <row r="19896" customFormat="1" s="29"/>
    <row r="19897" customFormat="1" s="29"/>
    <row r="19898" customFormat="1" s="29"/>
    <row r="19899" customFormat="1" s="29"/>
    <row r="19900" customFormat="1" s="29"/>
    <row r="19901" customFormat="1" s="29"/>
    <row r="19902" customFormat="1" s="29"/>
    <row r="19903" customFormat="1" s="29"/>
    <row r="19904" customFormat="1" s="29"/>
    <row r="19905" customFormat="1" s="29"/>
    <row r="19906" customFormat="1" s="29"/>
    <row r="19907" customFormat="1" s="29"/>
    <row r="19908" customFormat="1" s="29"/>
    <row r="19909" customFormat="1" s="29"/>
    <row r="19910" customFormat="1" s="29"/>
    <row r="19911" customFormat="1" s="29"/>
    <row r="19912" customFormat="1" s="29"/>
    <row r="19913" customFormat="1" s="29"/>
    <row r="19914" customFormat="1" s="29"/>
    <row r="19915" customFormat="1" s="29"/>
    <row r="19916" customFormat="1" s="29"/>
    <row r="19917" customFormat="1" s="29"/>
    <row r="19918" customFormat="1" s="29"/>
    <row r="19919" customFormat="1" s="29"/>
    <row r="19920" customFormat="1" s="29"/>
    <row r="19921" customFormat="1" s="29"/>
    <row r="19922" customFormat="1" s="29"/>
    <row r="19923" customFormat="1" s="29"/>
    <row r="19924" customFormat="1" s="29"/>
    <row r="19925" customFormat="1" s="29"/>
    <row r="19926" customFormat="1" s="29"/>
    <row r="19927" customFormat="1" s="29"/>
    <row r="19928" customFormat="1" s="29"/>
    <row r="19929" customFormat="1" s="29"/>
    <row r="19930" customFormat="1" s="29"/>
    <row r="19931" customFormat="1" s="29"/>
    <row r="19932" customFormat="1" s="29"/>
    <row r="19933" customFormat="1" s="29"/>
    <row r="19934" customFormat="1" s="29"/>
    <row r="19935" customFormat="1" s="29"/>
    <row r="19936" customFormat="1" s="29"/>
    <row r="19937" customFormat="1" s="29"/>
    <row r="19938" customFormat="1" s="29"/>
    <row r="19939" customFormat="1" s="29"/>
    <row r="19940" customFormat="1" s="29"/>
    <row r="19941" customFormat="1" s="29"/>
    <row r="19942" customFormat="1" s="29"/>
    <row r="19943" customFormat="1" s="29"/>
    <row r="19944" customFormat="1" s="29"/>
    <row r="19945" customFormat="1" s="29"/>
    <row r="19946" customFormat="1" s="29"/>
    <row r="19947" customFormat="1" s="29"/>
    <row r="19948" customFormat="1" s="29"/>
    <row r="19949" customFormat="1" s="29"/>
    <row r="19950" customFormat="1" s="29"/>
    <row r="19951" customFormat="1" s="29"/>
    <row r="19952" customFormat="1" s="29"/>
    <row r="19953" customFormat="1" s="29"/>
    <row r="19954" customFormat="1" s="29"/>
    <row r="19955" customFormat="1" s="29"/>
    <row r="19956" customFormat="1" s="29"/>
    <row r="19957" customFormat="1" s="29"/>
    <row r="19958" customFormat="1" s="29"/>
    <row r="19959" customFormat="1" s="29"/>
    <row r="19960" customFormat="1" s="29"/>
    <row r="19961" customFormat="1" s="29"/>
    <row r="19962" customFormat="1" s="29"/>
    <row r="19963" customFormat="1" s="29"/>
    <row r="19964" customFormat="1" s="29"/>
    <row r="19965" customFormat="1" s="29"/>
    <row r="19966" customFormat="1" s="29"/>
    <row r="19967" customFormat="1" s="29"/>
    <row r="19968" customFormat="1" s="29"/>
    <row r="19969" customFormat="1" s="29"/>
    <row r="19970" customFormat="1" s="29"/>
    <row r="19971" customFormat="1" s="29"/>
    <row r="19972" customFormat="1" s="29"/>
    <row r="19973" customFormat="1" s="29"/>
    <row r="19974" customFormat="1" s="29"/>
    <row r="19975" customFormat="1" s="29"/>
    <row r="19976" customFormat="1" s="29"/>
    <row r="19977" customFormat="1" s="29"/>
    <row r="19978" customFormat="1" s="29"/>
    <row r="19979" customFormat="1" s="29"/>
    <row r="19980" customFormat="1" s="29"/>
    <row r="19981" customFormat="1" s="29"/>
    <row r="19982" customFormat="1" s="29"/>
    <row r="19983" customFormat="1" s="29"/>
    <row r="19984" customFormat="1" s="29"/>
    <row r="19985" customFormat="1" s="29"/>
    <row r="19986" customFormat="1" s="29"/>
    <row r="19987" customFormat="1" s="29"/>
    <row r="19988" customFormat="1" s="29"/>
    <row r="19989" customFormat="1" s="29"/>
    <row r="19990" customFormat="1" s="29"/>
    <row r="19991" customFormat="1" s="29"/>
    <row r="19992" customFormat="1" s="29"/>
    <row r="19993" customFormat="1" s="29"/>
    <row r="19994" customFormat="1" s="29"/>
    <row r="19995" customFormat="1" s="29"/>
    <row r="19996" customFormat="1" s="29"/>
    <row r="19997" customFormat="1" s="29"/>
    <row r="19998" customFormat="1" s="29"/>
    <row r="19999" customFormat="1" s="29"/>
    <row r="20000" customFormat="1" s="29"/>
    <row r="20001" customFormat="1" s="29"/>
    <row r="20002" customFormat="1" s="29"/>
    <row r="20003" customFormat="1" s="29"/>
    <row r="20004" customFormat="1" s="29"/>
    <row r="20005" customFormat="1" s="29"/>
    <row r="20006" customFormat="1" s="29"/>
    <row r="20007" customFormat="1" s="29"/>
    <row r="20008" customFormat="1" s="29"/>
    <row r="20009" customFormat="1" s="29"/>
    <row r="20010" customFormat="1" s="29"/>
    <row r="20011" customFormat="1" s="29"/>
    <row r="20012" customFormat="1" s="29"/>
    <row r="20013" customFormat="1" s="29"/>
    <row r="20014" customFormat="1" s="29"/>
    <row r="20015" customFormat="1" s="29"/>
    <row r="20016" customFormat="1" s="29"/>
    <row r="20017" customFormat="1" s="29"/>
    <row r="20018" customFormat="1" s="29"/>
    <row r="20019" customFormat="1" s="29"/>
    <row r="20020" customFormat="1" s="29"/>
    <row r="20021" customFormat="1" s="29"/>
    <row r="20022" customFormat="1" s="29"/>
    <row r="20023" customFormat="1" s="29"/>
    <row r="20024" customFormat="1" s="29"/>
    <row r="20025" customFormat="1" s="29"/>
    <row r="20026" customFormat="1" s="29"/>
    <row r="20027" customFormat="1" s="29"/>
    <row r="20028" customFormat="1" s="29"/>
    <row r="20029" customFormat="1" s="29"/>
    <row r="20030" customFormat="1" s="29"/>
    <row r="20031" customFormat="1" s="29"/>
    <row r="20032" customFormat="1" s="29"/>
    <row r="20033" customFormat="1" s="29"/>
    <row r="20034" customFormat="1" s="29"/>
    <row r="20035" customFormat="1" s="29"/>
    <row r="20036" customFormat="1" s="29"/>
    <row r="20037" customFormat="1" s="29"/>
    <row r="20038" customFormat="1" s="29"/>
    <row r="20039" customFormat="1" s="29"/>
    <row r="20040" customFormat="1" s="29"/>
    <row r="20041" customFormat="1" s="29"/>
    <row r="20042" customFormat="1" s="29"/>
    <row r="20043" customFormat="1" s="29"/>
    <row r="20044" customFormat="1" s="29"/>
    <row r="20045" customFormat="1" s="29"/>
    <row r="20046" customFormat="1" s="29"/>
    <row r="20047" customFormat="1" s="29"/>
    <row r="20048" customFormat="1" s="29"/>
    <row r="20049" customFormat="1" s="29"/>
    <row r="20050" customFormat="1" s="29"/>
    <row r="20051" customFormat="1" s="29"/>
    <row r="20052" customFormat="1" s="29"/>
    <row r="20053" customFormat="1" s="29"/>
    <row r="20054" customFormat="1" s="29"/>
    <row r="20055" customFormat="1" s="29"/>
    <row r="20056" customFormat="1" s="29"/>
    <row r="20057" customFormat="1" s="29"/>
    <row r="20058" customFormat="1" s="29"/>
    <row r="20059" customFormat="1" s="29"/>
    <row r="20060" customFormat="1" s="29"/>
    <row r="20061" customFormat="1" s="29"/>
    <row r="20062" customFormat="1" s="29"/>
    <row r="20063" customFormat="1" s="29"/>
    <row r="20064" customFormat="1" s="29"/>
    <row r="20065" customFormat="1" s="29"/>
    <row r="20066" customFormat="1" s="29"/>
    <row r="20067" customFormat="1" s="29"/>
    <row r="20068" customFormat="1" s="29"/>
    <row r="20069" customFormat="1" s="29"/>
    <row r="20070" customFormat="1" s="29"/>
    <row r="20071" customFormat="1" s="29"/>
    <row r="20072" customFormat="1" s="29"/>
    <row r="20073" customFormat="1" s="29"/>
    <row r="20074" customFormat="1" s="29"/>
    <row r="20075" customFormat="1" s="29"/>
    <row r="20076" customFormat="1" s="29"/>
    <row r="20077" customFormat="1" s="29"/>
    <row r="20078" customFormat="1" s="29"/>
    <row r="20079" customFormat="1" s="29"/>
    <row r="20080" customFormat="1" s="29"/>
    <row r="20081" customFormat="1" s="29"/>
    <row r="20082" customFormat="1" s="29"/>
    <row r="20083" customFormat="1" s="29"/>
    <row r="20084" customFormat="1" s="29"/>
    <row r="20085" customFormat="1" s="29"/>
    <row r="20086" customFormat="1" s="29"/>
    <row r="20087" customFormat="1" s="29"/>
    <row r="20088" customFormat="1" s="29"/>
    <row r="20089" customFormat="1" s="29"/>
    <row r="20090" customFormat="1" s="29"/>
    <row r="20091" customFormat="1" s="29"/>
    <row r="20092" customFormat="1" s="29"/>
    <row r="20093" customFormat="1" s="29"/>
    <row r="20094" customFormat="1" s="29"/>
    <row r="20095" customFormat="1" s="29"/>
    <row r="20096" customFormat="1" s="29"/>
    <row r="20097" customFormat="1" s="29"/>
    <row r="20098" customFormat="1" s="29"/>
    <row r="20099" customFormat="1" s="29"/>
    <row r="20100" customFormat="1" s="29"/>
    <row r="20101" customFormat="1" s="29"/>
    <row r="20102" customFormat="1" s="29"/>
    <row r="20103" customFormat="1" s="29"/>
    <row r="20104" customFormat="1" s="29"/>
    <row r="20105" customFormat="1" s="29"/>
    <row r="20106" customFormat="1" s="29"/>
    <row r="20107" customFormat="1" s="29"/>
    <row r="20108" customFormat="1" s="29"/>
    <row r="20109" customFormat="1" s="29"/>
    <row r="20110" customFormat="1" s="29"/>
    <row r="20111" customFormat="1" s="29"/>
    <row r="20112" customFormat="1" s="29"/>
    <row r="20113" customFormat="1" s="29"/>
    <row r="20114" customFormat="1" s="29"/>
    <row r="20115" customFormat="1" s="29"/>
    <row r="20116" customFormat="1" s="29"/>
    <row r="20117" customFormat="1" s="29"/>
    <row r="20118" customFormat="1" s="29"/>
    <row r="20119" customFormat="1" s="29"/>
    <row r="20120" customFormat="1" s="29"/>
    <row r="20121" customFormat="1" s="29"/>
    <row r="20122" customFormat="1" s="29"/>
    <row r="20123" customFormat="1" s="29"/>
    <row r="20124" customFormat="1" s="29"/>
    <row r="20125" customFormat="1" s="29"/>
    <row r="20126" customFormat="1" s="29"/>
    <row r="20127" customFormat="1" s="29"/>
    <row r="20128" customFormat="1" s="29"/>
    <row r="20129" customFormat="1" s="29"/>
    <row r="20130" customFormat="1" s="29"/>
    <row r="20131" customFormat="1" s="29"/>
    <row r="20132" customFormat="1" s="29"/>
    <row r="20133" customFormat="1" s="29"/>
    <row r="20134" customFormat="1" s="29"/>
    <row r="20135" customFormat="1" s="29"/>
    <row r="20136" customFormat="1" s="29"/>
    <row r="20137" customFormat="1" s="29"/>
    <row r="20138" customFormat="1" s="29"/>
    <row r="20139" customFormat="1" s="29"/>
    <row r="20140" customFormat="1" s="29"/>
    <row r="20141" customFormat="1" s="29"/>
    <row r="20142" customFormat="1" s="29"/>
    <row r="20143" customFormat="1" s="29"/>
    <row r="20144" customFormat="1" s="29"/>
    <row r="20145" customFormat="1" s="29"/>
    <row r="20146" customFormat="1" s="29"/>
    <row r="20147" customFormat="1" s="29"/>
    <row r="20148" customFormat="1" s="29"/>
    <row r="20149" customFormat="1" s="29"/>
    <row r="20150" customFormat="1" s="29"/>
    <row r="20151" customFormat="1" s="29"/>
    <row r="20152" customFormat="1" s="29"/>
    <row r="20153" customFormat="1" s="29"/>
    <row r="20154" customFormat="1" s="29"/>
    <row r="20155" customFormat="1" s="29"/>
    <row r="20156" customFormat="1" s="29"/>
    <row r="20157" customFormat="1" s="29"/>
    <row r="20158" customFormat="1" s="29"/>
    <row r="20159" customFormat="1" s="29"/>
    <row r="20160" customFormat="1" s="29"/>
    <row r="20161" customFormat="1" s="29"/>
    <row r="20162" customFormat="1" s="29"/>
    <row r="20163" customFormat="1" s="29"/>
    <row r="20164" customFormat="1" s="29"/>
    <row r="20165" customFormat="1" s="29"/>
    <row r="20166" customFormat="1" s="29"/>
    <row r="20167" customFormat="1" s="29"/>
    <row r="20168" customFormat="1" s="29"/>
    <row r="20169" customFormat="1" s="29"/>
    <row r="20170" customFormat="1" s="29"/>
    <row r="20171" customFormat="1" s="29"/>
    <row r="20172" customFormat="1" s="29"/>
    <row r="20173" customFormat="1" s="29"/>
    <row r="20174" customFormat="1" s="29"/>
    <row r="20175" customFormat="1" s="29"/>
    <row r="20176" customFormat="1" s="29"/>
    <row r="20177" customFormat="1" s="29"/>
    <row r="20178" customFormat="1" s="29"/>
    <row r="20179" customFormat="1" s="29"/>
    <row r="20180" customFormat="1" s="29"/>
    <row r="20181" customFormat="1" s="29"/>
    <row r="20182" customFormat="1" s="29"/>
    <row r="20183" customFormat="1" s="29"/>
    <row r="20184" customFormat="1" s="29"/>
    <row r="20185" customFormat="1" s="29"/>
    <row r="20186" customFormat="1" s="29"/>
    <row r="20187" customFormat="1" s="29"/>
    <row r="20188" customFormat="1" s="29"/>
    <row r="20189" customFormat="1" s="29"/>
    <row r="20190" customFormat="1" s="29"/>
    <row r="20191" customFormat="1" s="29"/>
    <row r="20192" customFormat="1" s="29"/>
    <row r="20193" customFormat="1" s="29"/>
    <row r="20194" customFormat="1" s="29"/>
    <row r="20195" customFormat="1" s="29"/>
    <row r="20196" customFormat="1" s="29"/>
    <row r="20197" customFormat="1" s="29"/>
    <row r="20198" customFormat="1" s="29"/>
    <row r="20199" customFormat="1" s="29"/>
    <row r="20200" customFormat="1" s="29"/>
    <row r="20201" customFormat="1" s="29"/>
    <row r="20202" customFormat="1" s="29"/>
    <row r="20203" customFormat="1" s="29"/>
    <row r="20204" customFormat="1" s="29"/>
    <row r="20205" customFormat="1" s="29"/>
    <row r="20206" customFormat="1" s="29"/>
    <row r="20207" customFormat="1" s="29"/>
    <row r="20208" customFormat="1" s="29"/>
    <row r="20209" customFormat="1" s="29"/>
    <row r="20210" customFormat="1" s="29"/>
    <row r="20211" customFormat="1" s="29"/>
    <row r="20212" customFormat="1" s="29"/>
    <row r="20213" customFormat="1" s="29"/>
    <row r="20214" customFormat="1" s="29"/>
    <row r="20215" customFormat="1" s="29"/>
    <row r="20216" customFormat="1" s="29"/>
    <row r="20217" customFormat="1" s="29"/>
    <row r="20218" customFormat="1" s="29"/>
    <row r="20219" customFormat="1" s="29"/>
    <row r="20220" customFormat="1" s="29"/>
    <row r="20221" customFormat="1" s="29"/>
    <row r="20222" customFormat="1" s="29"/>
    <row r="20223" customFormat="1" s="29"/>
    <row r="20224" customFormat="1" s="29"/>
    <row r="20225" customFormat="1" s="29"/>
    <row r="20226" customFormat="1" s="29"/>
    <row r="20227" customFormat="1" s="29"/>
    <row r="20228" customFormat="1" s="29"/>
    <row r="20229" customFormat="1" s="29"/>
    <row r="20230" customFormat="1" s="29"/>
    <row r="20231" customFormat="1" s="29"/>
    <row r="20232" customFormat="1" s="29"/>
    <row r="20233" customFormat="1" s="29"/>
    <row r="20234" customFormat="1" s="29"/>
    <row r="20235" customFormat="1" s="29"/>
    <row r="20236" customFormat="1" s="29"/>
    <row r="20237" customFormat="1" s="29"/>
    <row r="20238" customFormat="1" s="29"/>
    <row r="20239" customFormat="1" s="29"/>
    <row r="20240" customFormat="1" s="29"/>
    <row r="20241" customFormat="1" s="29"/>
    <row r="20242" customFormat="1" s="29"/>
    <row r="20243" customFormat="1" s="29"/>
    <row r="20244" customFormat="1" s="29"/>
    <row r="20245" customFormat="1" s="29"/>
    <row r="20246" customFormat="1" s="29"/>
    <row r="20247" customFormat="1" s="29"/>
    <row r="20248" customFormat="1" s="29"/>
    <row r="20249" customFormat="1" s="29"/>
    <row r="20250" customFormat="1" s="29"/>
    <row r="20251" customFormat="1" s="29"/>
    <row r="20252" customFormat="1" s="29"/>
    <row r="20253" customFormat="1" s="29"/>
    <row r="20254" customFormat="1" s="29"/>
    <row r="20255" customFormat="1" s="29"/>
    <row r="20256" customFormat="1" s="29"/>
    <row r="20257" customFormat="1" s="29"/>
    <row r="20258" customFormat="1" s="29"/>
    <row r="20259" customFormat="1" s="29"/>
    <row r="20260" customFormat="1" s="29"/>
    <row r="20261" customFormat="1" s="29"/>
    <row r="20262" customFormat="1" s="29"/>
    <row r="20263" customFormat="1" s="29"/>
    <row r="20264" customFormat="1" s="29"/>
    <row r="20265" customFormat="1" s="29"/>
    <row r="20266" customFormat="1" s="29"/>
    <row r="20267" customFormat="1" s="29"/>
    <row r="20268" customFormat="1" s="29"/>
    <row r="20269" customFormat="1" s="29"/>
    <row r="20270" customFormat="1" s="29"/>
    <row r="20271" customFormat="1" s="29"/>
    <row r="20272" customFormat="1" s="29"/>
    <row r="20273" customFormat="1" s="29"/>
    <row r="20274" customFormat="1" s="29"/>
    <row r="20275" customFormat="1" s="29"/>
    <row r="20276" customFormat="1" s="29"/>
    <row r="20277" customFormat="1" s="29"/>
    <row r="20278" customFormat="1" s="29"/>
    <row r="20279" customFormat="1" s="29"/>
    <row r="20280" customFormat="1" s="29"/>
    <row r="20281" customFormat="1" s="29"/>
    <row r="20282" customFormat="1" s="29"/>
    <row r="20283" customFormat="1" s="29"/>
    <row r="20284" customFormat="1" s="29"/>
    <row r="20285" customFormat="1" s="29"/>
    <row r="20286" customFormat="1" s="29"/>
    <row r="20287" customFormat="1" s="29"/>
    <row r="20288" customFormat="1" s="29"/>
    <row r="20289" customFormat="1" s="29"/>
    <row r="20290" customFormat="1" s="29"/>
    <row r="20291" customFormat="1" s="29"/>
    <row r="20292" customFormat="1" s="29"/>
    <row r="20293" customFormat="1" s="29"/>
    <row r="20294" customFormat="1" s="29"/>
    <row r="20295" customFormat="1" s="29"/>
    <row r="20296" customFormat="1" s="29"/>
    <row r="20297" customFormat="1" s="29"/>
    <row r="20298" customFormat="1" s="29"/>
    <row r="20299" customFormat="1" s="29"/>
    <row r="20300" customFormat="1" s="29"/>
    <row r="20301" customFormat="1" s="29"/>
    <row r="20302" customFormat="1" s="29"/>
    <row r="20303" customFormat="1" s="29"/>
    <row r="20304" customFormat="1" s="29"/>
    <row r="20305" customFormat="1" s="29"/>
    <row r="20306" customFormat="1" s="29"/>
    <row r="20307" customFormat="1" s="29"/>
    <row r="20308" customFormat="1" s="29"/>
    <row r="20309" customFormat="1" s="29"/>
    <row r="20310" customFormat="1" s="29"/>
    <row r="20311" customFormat="1" s="29"/>
    <row r="20312" customFormat="1" s="29"/>
    <row r="20313" customFormat="1" s="29"/>
    <row r="20314" customFormat="1" s="29"/>
    <row r="20315" customFormat="1" s="29"/>
    <row r="20316" customFormat="1" s="29"/>
    <row r="20317" customFormat="1" s="29"/>
    <row r="20318" customFormat="1" s="29"/>
    <row r="20319" customFormat="1" s="29"/>
    <row r="20320" customFormat="1" s="29"/>
    <row r="20321" customFormat="1" s="29"/>
    <row r="20322" customFormat="1" s="29"/>
    <row r="20323" customFormat="1" s="29"/>
    <row r="20324" customFormat="1" s="29"/>
    <row r="20325" customFormat="1" s="29"/>
    <row r="20326" customFormat="1" s="29"/>
    <row r="20327" customFormat="1" s="29"/>
    <row r="20328" customFormat="1" s="29"/>
    <row r="20329" customFormat="1" s="29"/>
    <row r="20330" customFormat="1" s="29"/>
    <row r="20331" customFormat="1" s="29"/>
    <row r="20332" customFormat="1" s="29"/>
    <row r="20333" customFormat="1" s="29"/>
    <row r="20334" customFormat="1" s="29"/>
    <row r="20335" customFormat="1" s="29"/>
    <row r="20336" customFormat="1" s="29"/>
    <row r="20337" customFormat="1" s="29"/>
    <row r="20338" customFormat="1" s="29"/>
    <row r="20339" customFormat="1" s="29"/>
    <row r="20340" customFormat="1" s="29"/>
    <row r="20341" customFormat="1" s="29"/>
    <row r="20342" customFormat="1" s="29"/>
    <row r="20343" customFormat="1" s="29"/>
    <row r="20344" customFormat="1" s="29"/>
    <row r="20345" customFormat="1" s="29"/>
    <row r="20346" customFormat="1" s="29"/>
    <row r="20347" customFormat="1" s="29"/>
    <row r="20348" customFormat="1" s="29"/>
    <row r="20349" customFormat="1" s="29"/>
    <row r="20350" customFormat="1" s="29"/>
    <row r="20351" customFormat="1" s="29"/>
    <row r="20352" customFormat="1" s="29"/>
    <row r="20353" customFormat="1" s="29"/>
    <row r="20354" customFormat="1" s="29"/>
    <row r="20355" customFormat="1" s="29"/>
    <row r="20356" customFormat="1" s="29"/>
    <row r="20357" customFormat="1" s="29"/>
    <row r="20358" customFormat="1" s="29"/>
    <row r="20359" customFormat="1" s="29"/>
    <row r="20360" customFormat="1" s="29"/>
    <row r="20361" customFormat="1" s="29"/>
    <row r="20362" customFormat="1" s="29"/>
    <row r="20363" customFormat="1" s="29"/>
    <row r="20364" customFormat="1" s="29"/>
    <row r="20365" customFormat="1" s="29"/>
    <row r="20366" customFormat="1" s="29"/>
    <row r="20367" customFormat="1" s="29"/>
    <row r="20368" customFormat="1" s="29"/>
    <row r="20369" customFormat="1" s="29"/>
    <row r="20370" customFormat="1" s="29"/>
    <row r="20371" customFormat="1" s="29"/>
    <row r="20372" customFormat="1" s="29"/>
    <row r="20373" customFormat="1" s="29"/>
    <row r="20374" customFormat="1" s="29"/>
    <row r="20375" customFormat="1" s="29"/>
    <row r="20376" customFormat="1" s="29"/>
    <row r="20377" customFormat="1" s="29"/>
    <row r="20378" customFormat="1" s="29"/>
    <row r="20379" customFormat="1" s="29"/>
    <row r="20380" customFormat="1" s="29"/>
    <row r="20381" customFormat="1" s="29"/>
    <row r="20382" customFormat="1" s="29"/>
    <row r="20383" customFormat="1" s="29"/>
    <row r="20384" customFormat="1" s="29"/>
    <row r="20385" customFormat="1" s="29"/>
    <row r="20386" customFormat="1" s="29"/>
    <row r="20387" customFormat="1" s="29"/>
    <row r="20388" customFormat="1" s="29"/>
    <row r="20389" customFormat="1" s="29"/>
    <row r="20390" customFormat="1" s="29"/>
    <row r="20391" customFormat="1" s="29"/>
    <row r="20392" customFormat="1" s="29"/>
    <row r="20393" customFormat="1" s="29"/>
    <row r="20394" customFormat="1" s="29"/>
    <row r="20395" customFormat="1" s="29"/>
    <row r="20396" customFormat="1" s="29"/>
    <row r="20397" customFormat="1" s="29"/>
    <row r="20398" customFormat="1" s="29"/>
    <row r="20399" customFormat="1" s="29"/>
    <row r="20400" customFormat="1" s="29"/>
    <row r="20401" customFormat="1" s="29"/>
    <row r="20402" customFormat="1" s="29"/>
    <row r="20403" customFormat="1" s="29"/>
    <row r="20404" customFormat="1" s="29"/>
    <row r="20405" customFormat="1" s="29"/>
    <row r="20406" customFormat="1" s="29"/>
    <row r="20407" customFormat="1" s="29"/>
    <row r="20408" customFormat="1" s="29"/>
    <row r="20409" customFormat="1" s="29"/>
    <row r="20410" customFormat="1" s="29"/>
    <row r="20411" customFormat="1" s="29"/>
    <row r="20412" customFormat="1" s="29"/>
    <row r="20413" customFormat="1" s="29"/>
    <row r="20414" customFormat="1" s="29"/>
    <row r="20415" customFormat="1" s="29"/>
    <row r="20416" customFormat="1" s="29"/>
    <row r="20417" customFormat="1" s="29"/>
    <row r="20418" customFormat="1" s="29"/>
    <row r="20419" customFormat="1" s="29"/>
    <row r="20420" customFormat="1" s="29"/>
    <row r="20421" customFormat="1" s="29"/>
    <row r="20422" customFormat="1" s="29"/>
    <row r="20423" customFormat="1" s="29"/>
    <row r="20424" customFormat="1" s="29"/>
    <row r="20425" customFormat="1" s="29"/>
    <row r="20426" customFormat="1" s="29"/>
    <row r="20427" customFormat="1" s="29"/>
    <row r="20428" customFormat="1" s="29"/>
    <row r="20429" customFormat="1" s="29"/>
    <row r="20430" customFormat="1" s="29"/>
    <row r="20431" customFormat="1" s="29"/>
    <row r="20432" customFormat="1" s="29"/>
    <row r="20433" customFormat="1" s="29"/>
    <row r="20434" customFormat="1" s="29"/>
    <row r="20435" customFormat="1" s="29"/>
    <row r="20436" customFormat="1" s="29"/>
    <row r="20437" customFormat="1" s="29"/>
    <row r="20438" customFormat="1" s="29"/>
    <row r="20439" customFormat="1" s="29"/>
    <row r="20440" customFormat="1" s="29"/>
    <row r="20441" customFormat="1" s="29"/>
    <row r="20442" customFormat="1" s="29"/>
    <row r="20443" customFormat="1" s="29"/>
    <row r="20444" customFormat="1" s="29"/>
    <row r="20445" customFormat="1" s="29"/>
    <row r="20446" customFormat="1" s="29"/>
    <row r="20447" customFormat="1" s="29"/>
    <row r="20448" customFormat="1" s="29"/>
    <row r="20449" customFormat="1" s="29"/>
    <row r="20450" customFormat="1" s="29"/>
    <row r="20451" customFormat="1" s="29"/>
    <row r="20452" customFormat="1" s="29"/>
    <row r="20453" customFormat="1" s="29"/>
    <row r="20454" customFormat="1" s="29"/>
    <row r="20455" customFormat="1" s="29"/>
    <row r="20456" customFormat="1" s="29"/>
    <row r="20457" customFormat="1" s="29"/>
    <row r="20458" customFormat="1" s="29"/>
    <row r="20459" customFormat="1" s="29"/>
    <row r="20460" customFormat="1" s="29"/>
    <row r="20461" customFormat="1" s="29"/>
    <row r="20462" customFormat="1" s="29"/>
    <row r="20463" customFormat="1" s="29"/>
    <row r="20464" customFormat="1" s="29"/>
    <row r="20465" customFormat="1" s="29"/>
    <row r="20466" customFormat="1" s="29"/>
    <row r="20467" customFormat="1" s="29"/>
    <row r="20468" customFormat="1" s="29"/>
    <row r="20469" customFormat="1" s="29"/>
    <row r="20470" customFormat="1" s="29"/>
    <row r="20471" customFormat="1" s="29"/>
    <row r="20472" customFormat="1" s="29"/>
    <row r="20473" customFormat="1" s="29"/>
    <row r="20474" customFormat="1" s="29"/>
    <row r="20475" customFormat="1" s="29"/>
    <row r="20476" customFormat="1" s="29"/>
    <row r="20477" customFormat="1" s="29"/>
    <row r="20478" customFormat="1" s="29"/>
    <row r="20479" customFormat="1" s="29"/>
    <row r="20480" customFormat="1" s="29"/>
    <row r="20481" customFormat="1" s="29"/>
    <row r="20482" customFormat="1" s="29"/>
    <row r="20483" customFormat="1" s="29"/>
    <row r="20484" customFormat="1" s="29"/>
    <row r="20485" customFormat="1" s="29"/>
    <row r="20486" customFormat="1" s="29"/>
    <row r="20487" customFormat="1" s="29"/>
    <row r="20488" customFormat="1" s="29"/>
    <row r="20489" customFormat="1" s="29"/>
    <row r="20490" customFormat="1" s="29"/>
    <row r="20491" customFormat="1" s="29"/>
    <row r="20492" customFormat="1" s="29"/>
    <row r="20493" customFormat="1" s="29"/>
    <row r="20494" customFormat="1" s="29"/>
    <row r="20495" customFormat="1" s="29"/>
    <row r="20496" customFormat="1" s="29"/>
    <row r="20497" customFormat="1" s="29"/>
    <row r="20498" customFormat="1" s="29"/>
    <row r="20499" customFormat="1" s="29"/>
    <row r="20500" customFormat="1" s="29"/>
    <row r="20501" customFormat="1" s="29"/>
    <row r="20502" customFormat="1" s="29"/>
    <row r="20503" customFormat="1" s="29"/>
    <row r="20504" customFormat="1" s="29"/>
    <row r="20505" customFormat="1" s="29"/>
    <row r="20506" customFormat="1" s="29"/>
    <row r="20507" customFormat="1" s="29"/>
    <row r="20508" customFormat="1" s="29"/>
    <row r="20509" customFormat="1" s="29"/>
    <row r="20510" customFormat="1" s="29"/>
    <row r="20511" customFormat="1" s="29"/>
    <row r="20512" customFormat="1" s="29"/>
    <row r="20513" customFormat="1" s="29"/>
    <row r="20514" customFormat="1" s="29"/>
    <row r="20515" customFormat="1" s="29"/>
    <row r="20516" customFormat="1" s="29"/>
    <row r="20517" customFormat="1" s="29"/>
    <row r="20518" customFormat="1" s="29"/>
    <row r="20519" customFormat="1" s="29"/>
    <row r="20520" customFormat="1" s="29"/>
    <row r="20521" customFormat="1" s="29"/>
    <row r="20522" customFormat="1" s="29"/>
    <row r="20523" customFormat="1" s="29"/>
    <row r="20524" customFormat="1" s="29"/>
    <row r="20525" customFormat="1" s="29"/>
    <row r="20526" customFormat="1" s="29"/>
    <row r="20527" customFormat="1" s="29"/>
    <row r="20528" customFormat="1" s="29"/>
    <row r="20529" customFormat="1" s="29"/>
    <row r="20530" customFormat="1" s="29"/>
    <row r="20531" customFormat="1" s="29"/>
    <row r="20532" customFormat="1" s="29"/>
    <row r="20533" customFormat="1" s="29"/>
    <row r="20534" customFormat="1" s="29"/>
    <row r="20535" customFormat="1" s="29"/>
    <row r="20536" customFormat="1" s="29"/>
    <row r="20537" customFormat="1" s="29"/>
    <row r="20538" customFormat="1" s="29"/>
    <row r="20539" customFormat="1" s="29"/>
    <row r="20540" customFormat="1" s="29"/>
    <row r="20541" customFormat="1" s="29"/>
    <row r="20542" customFormat="1" s="29"/>
    <row r="20543" customFormat="1" s="29"/>
    <row r="20544" customFormat="1" s="29"/>
    <row r="20545" customFormat="1" s="29"/>
    <row r="20546" customFormat="1" s="29"/>
    <row r="20547" customFormat="1" s="29"/>
    <row r="20548" customFormat="1" s="29"/>
    <row r="20549" customFormat="1" s="29"/>
    <row r="20550" customFormat="1" s="29"/>
    <row r="20551" customFormat="1" s="29"/>
    <row r="20552" customFormat="1" s="29"/>
    <row r="20553" customFormat="1" s="29"/>
    <row r="20554" customFormat="1" s="29"/>
    <row r="20555" customFormat="1" s="29"/>
    <row r="20556" customFormat="1" s="29"/>
    <row r="20557" customFormat="1" s="29"/>
    <row r="20558" customFormat="1" s="29"/>
    <row r="20559" customFormat="1" s="29"/>
    <row r="20560" customFormat="1" s="29"/>
    <row r="20561" customFormat="1" s="29"/>
    <row r="20562" customFormat="1" s="29"/>
    <row r="20563" customFormat="1" s="29"/>
    <row r="20564" customFormat="1" s="29"/>
    <row r="20565" customFormat="1" s="29"/>
    <row r="20566" customFormat="1" s="29"/>
    <row r="20567" customFormat="1" s="29"/>
    <row r="20568" customFormat="1" s="29"/>
    <row r="20569" customFormat="1" s="29"/>
    <row r="20570" customFormat="1" s="29"/>
    <row r="20571" customFormat="1" s="29"/>
    <row r="20572" customFormat="1" s="29"/>
    <row r="20573" customFormat="1" s="29"/>
    <row r="20574" customFormat="1" s="29"/>
    <row r="20575" customFormat="1" s="29"/>
    <row r="20576" customFormat="1" s="29"/>
    <row r="20577" customFormat="1" s="29"/>
    <row r="20578" customFormat="1" s="29"/>
    <row r="20579" customFormat="1" s="29"/>
    <row r="20580" customFormat="1" s="29"/>
    <row r="20581" customFormat="1" s="29"/>
    <row r="20582" customFormat="1" s="29"/>
    <row r="20583" customFormat="1" s="29"/>
    <row r="20584" customFormat="1" s="29"/>
    <row r="20585" customFormat="1" s="29"/>
    <row r="20586" customFormat="1" s="29"/>
    <row r="20587" customFormat="1" s="29"/>
    <row r="20588" customFormat="1" s="29"/>
    <row r="20589" customFormat="1" s="29"/>
    <row r="20590" customFormat="1" s="29"/>
    <row r="20591" customFormat="1" s="29"/>
    <row r="20592" customFormat="1" s="29"/>
    <row r="20593" customFormat="1" s="29"/>
    <row r="20594" customFormat="1" s="29"/>
    <row r="20595" customFormat="1" s="29"/>
    <row r="20596" customFormat="1" s="29"/>
    <row r="20597" customFormat="1" s="29"/>
    <row r="20598" customFormat="1" s="29"/>
    <row r="20599" customFormat="1" s="29"/>
    <row r="20600" customFormat="1" s="29"/>
    <row r="20601" customFormat="1" s="29"/>
    <row r="20602" customFormat="1" s="29"/>
    <row r="20603" customFormat="1" s="29"/>
    <row r="20604" customFormat="1" s="29"/>
    <row r="20605" customFormat="1" s="29"/>
    <row r="20606" customFormat="1" s="29"/>
    <row r="20607" customFormat="1" s="29"/>
    <row r="20608" customFormat="1" s="29"/>
    <row r="20609" customFormat="1" s="29"/>
    <row r="20610" customFormat="1" s="29"/>
    <row r="20611" customFormat="1" s="29"/>
    <row r="20612" customFormat="1" s="29"/>
    <row r="20613" customFormat="1" s="29"/>
    <row r="20614" customFormat="1" s="29"/>
    <row r="20615" customFormat="1" s="29"/>
    <row r="20616" customFormat="1" s="29"/>
    <row r="20617" customFormat="1" s="29"/>
    <row r="20618" customFormat="1" s="29"/>
    <row r="20619" customFormat="1" s="29"/>
    <row r="20620" customFormat="1" s="29"/>
    <row r="20621" customFormat="1" s="29"/>
    <row r="20622" customFormat="1" s="29"/>
    <row r="20623" customFormat="1" s="29"/>
    <row r="20624" customFormat="1" s="29"/>
    <row r="20625" customFormat="1" s="29"/>
    <row r="20626" customFormat="1" s="29"/>
    <row r="20627" customFormat="1" s="29"/>
    <row r="20628" customFormat="1" s="29"/>
    <row r="20629" customFormat="1" s="29"/>
    <row r="20630" customFormat="1" s="29"/>
    <row r="20631" customFormat="1" s="29"/>
    <row r="20632" customFormat="1" s="29"/>
    <row r="20633" customFormat="1" s="29"/>
    <row r="20634" customFormat="1" s="29"/>
    <row r="20635" customFormat="1" s="29"/>
    <row r="20636" customFormat="1" s="29"/>
    <row r="20637" customFormat="1" s="29"/>
    <row r="20638" customFormat="1" s="29"/>
    <row r="20639" customFormat="1" s="29"/>
    <row r="20640" customFormat="1" s="29"/>
    <row r="20641" customFormat="1" s="29"/>
    <row r="20642" customFormat="1" s="29"/>
    <row r="20643" customFormat="1" s="29"/>
    <row r="20644" customFormat="1" s="29"/>
    <row r="20645" customFormat="1" s="29"/>
    <row r="20646" customFormat="1" s="29"/>
    <row r="20647" customFormat="1" s="29"/>
    <row r="20648" customFormat="1" s="29"/>
    <row r="20649" customFormat="1" s="29"/>
    <row r="20650" customFormat="1" s="29"/>
    <row r="20651" customFormat="1" s="29"/>
    <row r="20652" customFormat="1" s="29"/>
    <row r="20653" customFormat="1" s="29"/>
    <row r="20654" customFormat="1" s="29"/>
    <row r="20655" customFormat="1" s="29"/>
    <row r="20656" customFormat="1" s="29"/>
    <row r="20657" customFormat="1" s="29"/>
    <row r="20658" customFormat="1" s="29"/>
    <row r="20659" customFormat="1" s="29"/>
    <row r="20660" customFormat="1" s="29"/>
    <row r="20661" customFormat="1" s="29"/>
    <row r="20662" customFormat="1" s="29"/>
    <row r="20663" customFormat="1" s="29"/>
    <row r="20664" customFormat="1" s="29"/>
    <row r="20665" customFormat="1" s="29"/>
    <row r="20666" customFormat="1" s="29"/>
    <row r="20667" customFormat="1" s="29"/>
    <row r="20668" customFormat="1" s="29"/>
    <row r="20669" customFormat="1" s="29"/>
    <row r="20670" customFormat="1" s="29"/>
    <row r="20671" customFormat="1" s="29"/>
    <row r="20672" customFormat="1" s="29"/>
    <row r="20673" customFormat="1" s="29"/>
    <row r="20674" customFormat="1" s="29"/>
    <row r="20675" customFormat="1" s="29"/>
    <row r="20676" customFormat="1" s="29"/>
    <row r="20677" customFormat="1" s="29"/>
    <row r="20678" customFormat="1" s="29"/>
    <row r="20679" customFormat="1" s="29"/>
    <row r="20680" customFormat="1" s="29"/>
    <row r="20681" customFormat="1" s="29"/>
    <row r="20682" customFormat="1" s="29"/>
    <row r="20683" customFormat="1" s="29"/>
    <row r="20684" customFormat="1" s="29"/>
    <row r="20685" customFormat="1" s="29"/>
    <row r="20686" customFormat="1" s="29"/>
    <row r="20687" customFormat="1" s="29"/>
    <row r="20688" customFormat="1" s="29"/>
    <row r="20689" customFormat="1" s="29"/>
    <row r="20690" customFormat="1" s="29"/>
    <row r="20691" customFormat="1" s="29"/>
    <row r="20692" customFormat="1" s="29"/>
    <row r="20693" customFormat="1" s="29"/>
    <row r="20694" customFormat="1" s="29"/>
    <row r="20695" customFormat="1" s="29"/>
    <row r="20696" customFormat="1" s="29"/>
    <row r="20697" customFormat="1" s="29"/>
    <row r="20698" customFormat="1" s="29"/>
    <row r="20699" customFormat="1" s="29"/>
    <row r="20700" customFormat="1" s="29"/>
    <row r="20701" customFormat="1" s="29"/>
    <row r="20702" customFormat="1" s="29"/>
    <row r="20703" customFormat="1" s="29"/>
    <row r="20704" customFormat="1" s="29"/>
    <row r="20705" customFormat="1" s="29"/>
    <row r="20706" customFormat="1" s="29"/>
    <row r="20707" customFormat="1" s="29"/>
    <row r="20708" customFormat="1" s="29"/>
    <row r="20709" customFormat="1" s="29"/>
    <row r="20710" customFormat="1" s="29"/>
    <row r="20711" customFormat="1" s="29"/>
    <row r="20712" customFormat="1" s="29"/>
    <row r="20713" customFormat="1" s="29"/>
    <row r="20714" customFormat="1" s="29"/>
    <row r="20715" customFormat="1" s="29"/>
    <row r="20716" customFormat="1" s="29"/>
    <row r="20717" customFormat="1" s="29"/>
    <row r="20718" customFormat="1" s="29"/>
    <row r="20719" customFormat="1" s="29"/>
    <row r="20720" customFormat="1" s="29"/>
    <row r="20721" customFormat="1" s="29"/>
    <row r="20722" customFormat="1" s="29"/>
    <row r="20723" customFormat="1" s="29"/>
    <row r="20724" customFormat="1" s="29"/>
    <row r="20725" customFormat="1" s="29"/>
    <row r="20726" customFormat="1" s="29"/>
    <row r="20727" customFormat="1" s="29"/>
    <row r="20728" customFormat="1" s="29"/>
    <row r="20729" customFormat="1" s="29"/>
    <row r="20730" customFormat="1" s="29"/>
    <row r="20731" customFormat="1" s="29"/>
    <row r="20732" customFormat="1" s="29"/>
    <row r="20733" customFormat="1" s="29"/>
    <row r="20734" customFormat="1" s="29"/>
    <row r="20735" customFormat="1" s="29"/>
    <row r="20736" customFormat="1" s="29"/>
    <row r="20737" customFormat="1" s="29"/>
    <row r="20738" customFormat="1" s="29"/>
    <row r="20739" customFormat="1" s="29"/>
    <row r="20740" customFormat="1" s="29"/>
    <row r="20741" customFormat="1" s="29"/>
    <row r="20742" customFormat="1" s="29"/>
    <row r="20743" customFormat="1" s="29"/>
    <row r="20744" customFormat="1" s="29"/>
    <row r="20745" customFormat="1" s="29"/>
    <row r="20746" customFormat="1" s="29"/>
    <row r="20747" customFormat="1" s="29"/>
    <row r="20748" customFormat="1" s="29"/>
    <row r="20749" customFormat="1" s="29"/>
    <row r="20750" customFormat="1" s="29"/>
    <row r="20751" customFormat="1" s="29"/>
    <row r="20752" customFormat="1" s="29"/>
    <row r="20753" customFormat="1" s="29"/>
    <row r="20754" customFormat="1" s="29"/>
    <row r="20755" customFormat="1" s="29"/>
    <row r="20756" customFormat="1" s="29"/>
    <row r="20757" customFormat="1" s="29"/>
    <row r="20758" customFormat="1" s="29"/>
    <row r="20759" customFormat="1" s="29"/>
    <row r="20760" customFormat="1" s="29"/>
    <row r="20761" customFormat="1" s="29"/>
    <row r="20762" customFormat="1" s="29"/>
    <row r="20763" customFormat="1" s="29"/>
    <row r="20764" customFormat="1" s="29"/>
    <row r="20765" customFormat="1" s="29"/>
    <row r="20766" customFormat="1" s="29"/>
    <row r="20767" customFormat="1" s="29"/>
    <row r="20768" customFormat="1" s="29"/>
    <row r="20769" customFormat="1" s="29"/>
    <row r="20770" customFormat="1" s="29"/>
    <row r="20771" customFormat="1" s="29"/>
    <row r="20772" customFormat="1" s="29"/>
    <row r="20773" customFormat="1" s="29"/>
    <row r="20774" customFormat="1" s="29"/>
    <row r="20775" customFormat="1" s="29"/>
    <row r="20776" customFormat="1" s="29"/>
    <row r="20777" customFormat="1" s="29"/>
    <row r="20778" customFormat="1" s="29"/>
    <row r="20779" customFormat="1" s="29"/>
    <row r="20780" customFormat="1" s="29"/>
    <row r="20781" customFormat="1" s="29"/>
    <row r="20782" customFormat="1" s="29"/>
    <row r="20783" customFormat="1" s="29"/>
    <row r="20784" customFormat="1" s="29"/>
    <row r="20785" customFormat="1" s="29"/>
    <row r="20786" customFormat="1" s="29"/>
    <row r="20787" customFormat="1" s="29"/>
    <row r="20788" customFormat="1" s="29"/>
    <row r="20789" customFormat="1" s="29"/>
    <row r="20790" customFormat="1" s="29"/>
    <row r="20791" customFormat="1" s="29"/>
    <row r="20792" customFormat="1" s="29"/>
    <row r="20793" customFormat="1" s="29"/>
    <row r="20794" customFormat="1" s="29"/>
    <row r="20795" customFormat="1" s="29"/>
    <row r="20796" customFormat="1" s="29"/>
    <row r="20797" customFormat="1" s="29"/>
    <row r="20798" customFormat="1" s="29"/>
    <row r="20799" customFormat="1" s="29"/>
    <row r="20800" customFormat="1" s="29"/>
    <row r="20801" customFormat="1" s="29"/>
    <row r="20802" customFormat="1" s="29"/>
    <row r="20803" customFormat="1" s="29"/>
    <row r="20804" customFormat="1" s="29"/>
    <row r="20805" customFormat="1" s="29"/>
    <row r="20806" customFormat="1" s="29"/>
    <row r="20807" customFormat="1" s="29"/>
    <row r="20808" customFormat="1" s="29"/>
    <row r="20809" customFormat="1" s="29"/>
    <row r="20810" customFormat="1" s="29"/>
    <row r="20811" customFormat="1" s="29"/>
    <row r="20812" customFormat="1" s="29"/>
    <row r="20813" customFormat="1" s="29"/>
    <row r="20814" customFormat="1" s="29"/>
    <row r="20815" customFormat="1" s="29"/>
    <row r="20816" customFormat="1" s="29"/>
    <row r="20817" customFormat="1" s="29"/>
    <row r="20818" customFormat="1" s="29"/>
    <row r="20819" customFormat="1" s="29"/>
    <row r="20820" customFormat="1" s="29"/>
    <row r="20821" customFormat="1" s="29"/>
    <row r="20822" customFormat="1" s="29"/>
    <row r="20823" customFormat="1" s="29"/>
    <row r="20824" customFormat="1" s="29"/>
    <row r="20825" customFormat="1" s="29"/>
    <row r="20826" customFormat="1" s="29"/>
    <row r="20827" customFormat="1" s="29"/>
    <row r="20828" customFormat="1" s="29"/>
    <row r="20829" customFormat="1" s="29"/>
    <row r="20830" customFormat="1" s="29"/>
    <row r="20831" customFormat="1" s="29"/>
    <row r="20832" customFormat="1" s="29"/>
    <row r="20833" customFormat="1" s="29"/>
    <row r="20834" customFormat="1" s="29"/>
    <row r="20835" customFormat="1" s="29"/>
    <row r="20836" customFormat="1" s="29"/>
    <row r="20837" customFormat="1" s="29"/>
    <row r="20838" customFormat="1" s="29"/>
    <row r="20839" customFormat="1" s="29"/>
    <row r="20840" customFormat="1" s="29"/>
    <row r="20841" customFormat="1" s="29"/>
    <row r="20842" customFormat="1" s="29"/>
    <row r="20843" customFormat="1" s="29"/>
    <row r="20844" customFormat="1" s="29"/>
    <row r="20845" customFormat="1" s="29"/>
    <row r="20846" customFormat="1" s="29"/>
    <row r="20847" customFormat="1" s="29"/>
    <row r="20848" customFormat="1" s="29"/>
    <row r="20849" customFormat="1" s="29"/>
    <row r="20850" customFormat="1" s="29"/>
    <row r="20851" customFormat="1" s="29"/>
    <row r="20852" customFormat="1" s="29"/>
    <row r="20853" customFormat="1" s="29"/>
    <row r="20854" customFormat="1" s="29"/>
    <row r="20855" customFormat="1" s="29"/>
    <row r="20856" customFormat="1" s="29"/>
    <row r="20857" customFormat="1" s="29"/>
    <row r="20858" customFormat="1" s="29"/>
    <row r="20859" customFormat="1" s="29"/>
    <row r="20860" customFormat="1" s="29"/>
    <row r="20861" customFormat="1" s="29"/>
    <row r="20862" customFormat="1" s="29"/>
    <row r="20863" customFormat="1" s="29"/>
    <row r="20864" customFormat="1" s="29"/>
    <row r="20865" customFormat="1" s="29"/>
    <row r="20866" customFormat="1" s="29"/>
    <row r="20867" customFormat="1" s="29"/>
    <row r="20868" customFormat="1" s="29"/>
    <row r="20869" customFormat="1" s="29"/>
    <row r="20870" customFormat="1" s="29"/>
    <row r="20871" customFormat="1" s="29"/>
    <row r="20872" customFormat="1" s="29"/>
    <row r="20873" customFormat="1" s="29"/>
    <row r="20874" customFormat="1" s="29"/>
    <row r="20875" customFormat="1" s="29"/>
    <row r="20876" customFormat="1" s="29"/>
    <row r="20877" customFormat="1" s="29"/>
    <row r="20878" customFormat="1" s="29"/>
    <row r="20879" customFormat="1" s="29"/>
    <row r="20880" customFormat="1" s="29"/>
    <row r="20881" customFormat="1" s="29"/>
    <row r="20882" customFormat="1" s="29"/>
    <row r="20883" customFormat="1" s="29"/>
    <row r="20884" customFormat="1" s="29"/>
    <row r="20885" customFormat="1" s="29"/>
    <row r="20886" customFormat="1" s="29"/>
    <row r="20887" customFormat="1" s="29"/>
    <row r="20888" customFormat="1" s="29"/>
    <row r="20889" customFormat="1" s="29"/>
    <row r="20890" customFormat="1" s="29"/>
    <row r="20891" customFormat="1" s="29"/>
    <row r="20892" customFormat="1" s="29"/>
    <row r="20893" customFormat="1" s="29"/>
    <row r="20894" customFormat="1" s="29"/>
    <row r="20895" customFormat="1" s="29"/>
    <row r="20896" customFormat="1" s="29"/>
    <row r="20897" customFormat="1" s="29"/>
    <row r="20898" customFormat="1" s="29"/>
    <row r="20899" customFormat="1" s="29"/>
    <row r="20900" customFormat="1" s="29"/>
    <row r="20901" customFormat="1" s="29"/>
    <row r="20902" customFormat="1" s="29"/>
    <row r="20903" customFormat="1" s="29"/>
    <row r="20904" customFormat="1" s="29"/>
    <row r="20905" customFormat="1" s="29"/>
    <row r="20906" customFormat="1" s="29"/>
    <row r="20907" customFormat="1" s="29"/>
    <row r="20908" customFormat="1" s="29"/>
    <row r="20909" customFormat="1" s="29"/>
    <row r="20910" customFormat="1" s="29"/>
    <row r="20911" customFormat="1" s="29"/>
    <row r="20912" customFormat="1" s="29"/>
    <row r="20913" customFormat="1" s="29"/>
    <row r="20914" customFormat="1" s="29"/>
    <row r="20915" customFormat="1" s="29"/>
    <row r="20916" customFormat="1" s="29"/>
    <row r="20917" customFormat="1" s="29"/>
    <row r="20918" customFormat="1" s="29"/>
    <row r="20919" customFormat="1" s="29"/>
    <row r="20920" customFormat="1" s="29"/>
    <row r="20921" customFormat="1" s="29"/>
    <row r="20922" customFormat="1" s="29"/>
    <row r="20923" customFormat="1" s="29"/>
    <row r="20924" customFormat="1" s="29"/>
    <row r="20925" customFormat="1" s="29"/>
    <row r="20926" customFormat="1" s="29"/>
    <row r="20927" customFormat="1" s="29"/>
    <row r="20928" customFormat="1" s="29"/>
    <row r="20929" customFormat="1" s="29"/>
    <row r="20930" customFormat="1" s="29"/>
    <row r="20931" customFormat="1" s="29"/>
    <row r="20932" customFormat="1" s="29"/>
    <row r="20933" customFormat="1" s="29"/>
    <row r="20934" customFormat="1" s="29"/>
    <row r="20935" customFormat="1" s="29"/>
    <row r="20936" customFormat="1" s="29"/>
    <row r="20937" customFormat="1" s="29"/>
    <row r="20938" customFormat="1" s="29"/>
    <row r="20939" customFormat="1" s="29"/>
    <row r="20940" customFormat="1" s="29"/>
    <row r="20941" customFormat="1" s="29"/>
    <row r="20942" customFormat="1" s="29"/>
    <row r="20943" customFormat="1" s="29"/>
    <row r="20944" customFormat="1" s="29"/>
    <row r="20945" customFormat="1" s="29"/>
    <row r="20946" customFormat="1" s="29"/>
    <row r="20947" customFormat="1" s="29"/>
    <row r="20948" customFormat="1" s="29"/>
    <row r="20949" customFormat="1" s="29"/>
    <row r="20950" customFormat="1" s="29"/>
    <row r="20951" customFormat="1" s="29"/>
    <row r="20952" customFormat="1" s="29"/>
    <row r="20953" customFormat="1" s="29"/>
    <row r="20954" customFormat="1" s="29"/>
    <row r="20955" customFormat="1" s="29"/>
    <row r="20956" customFormat="1" s="29"/>
    <row r="20957" customFormat="1" s="29"/>
    <row r="20958" customFormat="1" s="29"/>
    <row r="20959" customFormat="1" s="29"/>
    <row r="20960" customFormat="1" s="29"/>
    <row r="20961" customFormat="1" s="29"/>
    <row r="20962" customFormat="1" s="29"/>
    <row r="20963" customFormat="1" s="29"/>
    <row r="20964" customFormat="1" s="29"/>
    <row r="20965" customFormat="1" s="29"/>
    <row r="20966" customFormat="1" s="29"/>
    <row r="20967" customFormat="1" s="29"/>
    <row r="20968" customFormat="1" s="29"/>
    <row r="20969" customFormat="1" s="29"/>
    <row r="20970" customFormat="1" s="29"/>
    <row r="20971" customFormat="1" s="29"/>
    <row r="20972" customFormat="1" s="29"/>
    <row r="20973" customFormat="1" s="29"/>
    <row r="20974" customFormat="1" s="29"/>
    <row r="20975" customFormat="1" s="29"/>
    <row r="20976" customFormat="1" s="29"/>
    <row r="20977" customFormat="1" s="29"/>
    <row r="20978" customFormat="1" s="29"/>
    <row r="20979" customFormat="1" s="29"/>
    <row r="20980" customFormat="1" s="29"/>
    <row r="20981" customFormat="1" s="29"/>
    <row r="20982" customFormat="1" s="29"/>
    <row r="20983" customFormat="1" s="29"/>
    <row r="20984" customFormat="1" s="29"/>
    <row r="20985" customFormat="1" s="29"/>
    <row r="20986" customFormat="1" s="29"/>
    <row r="20987" customFormat="1" s="29"/>
    <row r="20988" customFormat="1" s="29"/>
    <row r="20989" customFormat="1" s="29"/>
    <row r="20990" customFormat="1" s="29"/>
    <row r="20991" customFormat="1" s="29"/>
    <row r="20992" customFormat="1" s="29"/>
    <row r="20993" customFormat="1" s="29"/>
    <row r="20994" customFormat="1" s="29"/>
    <row r="20995" customFormat="1" s="29"/>
    <row r="20996" customFormat="1" s="29"/>
    <row r="20997" customFormat="1" s="29"/>
    <row r="20998" customFormat="1" s="29"/>
    <row r="20999" customFormat="1" s="29"/>
    <row r="21000" customFormat="1" s="29"/>
    <row r="21001" customFormat="1" s="29"/>
    <row r="21002" customFormat="1" s="29"/>
    <row r="21003" customFormat="1" s="29"/>
    <row r="21004" customFormat="1" s="29"/>
    <row r="21005" customFormat="1" s="29"/>
    <row r="21006" customFormat="1" s="29"/>
    <row r="21007" customFormat="1" s="29"/>
    <row r="21008" customFormat="1" s="29"/>
    <row r="21009" customFormat="1" s="29"/>
    <row r="21010" customFormat="1" s="29"/>
    <row r="21011" customFormat="1" s="29"/>
    <row r="21012" customFormat="1" s="29"/>
    <row r="21013" customFormat="1" s="29"/>
    <row r="21014" customFormat="1" s="29"/>
    <row r="21015" customFormat="1" s="29"/>
    <row r="21016" customFormat="1" s="29"/>
    <row r="21017" customFormat="1" s="29"/>
    <row r="21018" customFormat="1" s="29"/>
    <row r="21019" customFormat="1" s="29"/>
    <row r="21020" customFormat="1" s="29"/>
    <row r="21021" customFormat="1" s="29"/>
    <row r="21022" customFormat="1" s="29"/>
    <row r="21023" customFormat="1" s="29"/>
    <row r="21024" customFormat="1" s="29"/>
    <row r="21025" customFormat="1" s="29"/>
    <row r="21026" customFormat="1" s="29"/>
    <row r="21027" customFormat="1" s="29"/>
    <row r="21028" customFormat="1" s="29"/>
    <row r="21029" customFormat="1" s="29"/>
    <row r="21030" customFormat="1" s="29"/>
    <row r="21031" customFormat="1" s="29"/>
    <row r="21032" customFormat="1" s="29"/>
    <row r="21033" customFormat="1" s="29"/>
    <row r="21034" customFormat="1" s="29"/>
    <row r="21035" customFormat="1" s="29"/>
    <row r="21036" customFormat="1" s="29"/>
    <row r="21037" customFormat="1" s="29"/>
    <row r="21038" customFormat="1" s="29"/>
    <row r="21039" customFormat="1" s="29"/>
    <row r="21040" customFormat="1" s="29"/>
    <row r="21041" customFormat="1" s="29"/>
    <row r="21042" customFormat="1" s="29"/>
    <row r="21043" customFormat="1" s="29"/>
    <row r="21044" customFormat="1" s="29"/>
    <row r="21045" customFormat="1" s="29"/>
    <row r="21046" customFormat="1" s="29"/>
    <row r="21047" customFormat="1" s="29"/>
    <row r="21048" customFormat="1" s="29"/>
    <row r="21049" customFormat="1" s="29"/>
    <row r="21050" customFormat="1" s="29"/>
    <row r="21051" customFormat="1" s="29"/>
    <row r="21052" customFormat="1" s="29"/>
    <row r="21053" customFormat="1" s="29"/>
    <row r="21054" customFormat="1" s="29"/>
    <row r="21055" customFormat="1" s="29"/>
    <row r="21056" customFormat="1" s="29"/>
    <row r="21057" customFormat="1" s="29"/>
    <row r="21058" customFormat="1" s="29"/>
    <row r="21059" customFormat="1" s="29"/>
    <row r="21060" customFormat="1" s="29"/>
    <row r="21061" customFormat="1" s="29"/>
    <row r="21062" customFormat="1" s="29"/>
    <row r="21063" customFormat="1" s="29"/>
    <row r="21064" customFormat="1" s="29"/>
    <row r="21065" customFormat="1" s="29"/>
    <row r="21066" customFormat="1" s="29"/>
    <row r="21067" customFormat="1" s="29"/>
    <row r="21068" customFormat="1" s="29"/>
    <row r="21069" customFormat="1" s="29"/>
    <row r="21070" customFormat="1" s="29"/>
    <row r="21071" customFormat="1" s="29"/>
    <row r="21072" customFormat="1" s="29"/>
    <row r="21073" customFormat="1" s="29"/>
    <row r="21074" customFormat="1" s="29"/>
    <row r="21075" customFormat="1" s="29"/>
    <row r="21076" customFormat="1" s="29"/>
    <row r="21077" customFormat="1" s="29"/>
    <row r="21078" customFormat="1" s="29"/>
    <row r="21079" customFormat="1" s="29"/>
    <row r="21080" customFormat="1" s="29"/>
    <row r="21081" customFormat="1" s="29"/>
    <row r="21082" customFormat="1" s="29"/>
    <row r="21083" customFormat="1" s="29"/>
    <row r="21084" customFormat="1" s="29"/>
    <row r="21085" customFormat="1" s="29"/>
    <row r="21086" customFormat="1" s="29"/>
    <row r="21087" customFormat="1" s="29"/>
    <row r="21088" customFormat="1" s="29"/>
    <row r="21089" customFormat="1" s="29"/>
    <row r="21090" customFormat="1" s="29"/>
    <row r="21091" customFormat="1" s="29"/>
    <row r="21092" customFormat="1" s="29"/>
    <row r="21093" customFormat="1" s="29"/>
    <row r="21094" customFormat="1" s="29"/>
    <row r="21095" customFormat="1" s="29"/>
    <row r="21096" customFormat="1" s="29"/>
    <row r="21097" customFormat="1" s="29"/>
    <row r="21098" customFormat="1" s="29"/>
    <row r="21099" customFormat="1" s="29"/>
    <row r="21100" customFormat="1" s="29"/>
    <row r="21101" customFormat="1" s="29"/>
    <row r="21102" customFormat="1" s="29"/>
    <row r="21103" customFormat="1" s="29"/>
    <row r="21104" customFormat="1" s="29"/>
    <row r="21105" customFormat="1" s="29"/>
    <row r="21106" customFormat="1" s="29"/>
    <row r="21107" customFormat="1" s="29"/>
    <row r="21108" customFormat="1" s="29"/>
    <row r="21109" customFormat="1" s="29"/>
    <row r="21110" customFormat="1" s="29"/>
    <row r="21111" customFormat="1" s="29"/>
    <row r="21112" customFormat="1" s="29"/>
    <row r="21113" customFormat="1" s="29"/>
    <row r="21114" customFormat="1" s="29"/>
    <row r="21115" customFormat="1" s="29"/>
    <row r="21116" customFormat="1" s="29"/>
    <row r="21117" customFormat="1" s="29"/>
    <row r="21118" customFormat="1" s="29"/>
    <row r="21119" customFormat="1" s="29"/>
    <row r="21120" customFormat="1" s="29"/>
    <row r="21121" customFormat="1" s="29"/>
    <row r="21122" customFormat="1" s="29"/>
    <row r="21123" customFormat="1" s="29"/>
    <row r="21124" customFormat="1" s="29"/>
    <row r="21125" customFormat="1" s="29"/>
    <row r="21126" customFormat="1" s="29"/>
    <row r="21127" customFormat="1" s="29"/>
    <row r="21128" customFormat="1" s="29"/>
    <row r="21129" customFormat="1" s="29"/>
    <row r="21130" customFormat="1" s="29"/>
    <row r="21131" customFormat="1" s="29"/>
    <row r="21132" customFormat="1" s="29"/>
    <row r="21133" customFormat="1" s="29"/>
    <row r="21134" customFormat="1" s="29"/>
    <row r="21135" customFormat="1" s="29"/>
    <row r="21136" customFormat="1" s="29"/>
    <row r="21137" customFormat="1" s="29"/>
    <row r="21138" customFormat="1" s="29"/>
    <row r="21139" customFormat="1" s="29"/>
    <row r="21140" customFormat="1" s="29"/>
    <row r="21141" customFormat="1" s="29"/>
    <row r="21142" customFormat="1" s="29"/>
    <row r="21143" customFormat="1" s="29"/>
    <row r="21144" customFormat="1" s="29"/>
    <row r="21145" customFormat="1" s="29"/>
    <row r="21146" customFormat="1" s="29"/>
    <row r="21147" customFormat="1" s="29"/>
    <row r="21148" customFormat="1" s="29"/>
    <row r="21149" customFormat="1" s="29"/>
    <row r="21150" customFormat="1" s="29"/>
    <row r="21151" customFormat="1" s="29"/>
    <row r="21152" customFormat="1" s="29"/>
    <row r="21153" customFormat="1" s="29"/>
    <row r="21154" customFormat="1" s="29"/>
    <row r="21155" customFormat="1" s="29"/>
    <row r="21156" customFormat="1" s="29"/>
    <row r="21157" customFormat="1" s="29"/>
    <row r="21158" customFormat="1" s="29"/>
    <row r="21159" customFormat="1" s="29"/>
    <row r="21160" customFormat="1" s="29"/>
    <row r="21161" customFormat="1" s="29"/>
    <row r="21162" customFormat="1" s="29"/>
    <row r="21163" customFormat="1" s="29"/>
    <row r="21164" customFormat="1" s="29"/>
    <row r="21165" customFormat="1" s="29"/>
    <row r="21166" customFormat="1" s="29"/>
    <row r="21167" customFormat="1" s="29"/>
    <row r="21168" customFormat="1" s="29"/>
    <row r="21169" customFormat="1" s="29"/>
    <row r="21170" customFormat="1" s="29"/>
    <row r="21171" customFormat="1" s="29"/>
    <row r="21172" customFormat="1" s="29"/>
    <row r="21173" customFormat="1" s="29"/>
    <row r="21174" customFormat="1" s="29"/>
    <row r="21175" customFormat="1" s="29"/>
    <row r="21176" customFormat="1" s="29"/>
    <row r="21177" customFormat="1" s="29"/>
    <row r="21178" customFormat="1" s="29"/>
    <row r="21179" customFormat="1" s="29"/>
    <row r="21180" customFormat="1" s="29"/>
    <row r="21181" customFormat="1" s="29"/>
    <row r="21182" customFormat="1" s="29"/>
    <row r="21183" customFormat="1" s="29"/>
    <row r="21184" customFormat="1" s="29"/>
    <row r="21185" customFormat="1" s="29"/>
    <row r="21186" customFormat="1" s="29"/>
    <row r="21187" customFormat="1" s="29"/>
    <row r="21188" customFormat="1" s="29"/>
    <row r="21189" customFormat="1" s="29"/>
    <row r="21190" customFormat="1" s="29"/>
    <row r="21191" customFormat="1" s="29"/>
    <row r="21192" customFormat="1" s="29"/>
    <row r="21193" customFormat="1" s="29"/>
    <row r="21194" customFormat="1" s="29"/>
    <row r="21195" customFormat="1" s="29"/>
    <row r="21196" customFormat="1" s="29"/>
    <row r="21197" customFormat="1" s="29"/>
    <row r="21198" customFormat="1" s="29"/>
    <row r="21199" customFormat="1" s="29"/>
    <row r="21200" customFormat="1" s="29"/>
    <row r="21201" customFormat="1" s="29"/>
    <row r="21202" customFormat="1" s="29"/>
    <row r="21203" customFormat="1" s="29"/>
    <row r="21204" customFormat="1" s="29"/>
    <row r="21205" customFormat="1" s="29"/>
    <row r="21206" customFormat="1" s="29"/>
    <row r="21207" customFormat="1" s="29"/>
    <row r="21208" customFormat="1" s="29"/>
    <row r="21209" customFormat="1" s="29"/>
    <row r="21210" customFormat="1" s="29"/>
    <row r="21211" customFormat="1" s="29"/>
    <row r="21212" customFormat="1" s="29"/>
    <row r="21213" customFormat="1" s="29"/>
    <row r="21214" customFormat="1" s="29"/>
    <row r="21215" customFormat="1" s="29"/>
    <row r="21216" customFormat="1" s="29"/>
    <row r="21217" customFormat="1" s="29"/>
    <row r="21218" customFormat="1" s="29"/>
    <row r="21219" customFormat="1" s="29"/>
    <row r="21220" customFormat="1" s="29"/>
    <row r="21221" customFormat="1" s="29"/>
    <row r="21222" customFormat="1" s="29"/>
    <row r="21223" customFormat="1" s="29"/>
    <row r="21224" customFormat="1" s="29"/>
    <row r="21225" customFormat="1" s="29"/>
    <row r="21226" customFormat="1" s="29"/>
    <row r="21227" customFormat="1" s="29"/>
    <row r="21228" customFormat="1" s="29"/>
    <row r="21229" customFormat="1" s="29"/>
    <row r="21230" customFormat="1" s="29"/>
    <row r="21231" customFormat="1" s="29"/>
    <row r="21232" customFormat="1" s="29"/>
    <row r="21233" customFormat="1" s="29"/>
    <row r="21234" customFormat="1" s="29"/>
    <row r="21235" customFormat="1" s="29"/>
    <row r="21236" customFormat="1" s="29"/>
    <row r="21237" customFormat="1" s="29"/>
    <row r="21238" customFormat="1" s="29"/>
    <row r="21239" customFormat="1" s="29"/>
    <row r="21240" customFormat="1" s="29"/>
    <row r="21241" customFormat="1" s="29"/>
    <row r="21242" customFormat="1" s="29"/>
    <row r="21243" customFormat="1" s="29"/>
    <row r="21244" customFormat="1" s="29"/>
    <row r="21245" customFormat="1" s="29"/>
    <row r="21246" customFormat="1" s="29"/>
    <row r="21247" customFormat="1" s="29"/>
    <row r="21248" customFormat="1" s="29"/>
    <row r="21249" customFormat="1" s="29"/>
    <row r="21250" customFormat="1" s="29"/>
    <row r="21251" customFormat="1" s="29"/>
    <row r="21252" customFormat="1" s="29"/>
    <row r="21253" customFormat="1" s="29"/>
    <row r="21254" customFormat="1" s="29"/>
    <row r="21255" customFormat="1" s="29"/>
    <row r="21256" customFormat="1" s="29"/>
    <row r="21257" customFormat="1" s="29"/>
    <row r="21258" customFormat="1" s="29"/>
    <row r="21259" customFormat="1" s="29"/>
    <row r="21260" customFormat="1" s="29"/>
    <row r="21261" customFormat="1" s="29"/>
    <row r="21262" customFormat="1" s="29"/>
    <row r="21263" customFormat="1" s="29"/>
    <row r="21264" customFormat="1" s="29"/>
    <row r="21265" customFormat="1" s="29"/>
    <row r="21266" customFormat="1" s="29"/>
    <row r="21267" customFormat="1" s="29"/>
    <row r="21268" customFormat="1" s="29"/>
    <row r="21269" customFormat="1" s="29"/>
    <row r="21270" customFormat="1" s="29"/>
    <row r="21271" customFormat="1" s="29"/>
    <row r="21272" customFormat="1" s="29"/>
    <row r="21273" customFormat="1" s="29"/>
    <row r="21274" customFormat="1" s="29"/>
    <row r="21275" customFormat="1" s="29"/>
    <row r="21276" customFormat="1" s="29"/>
    <row r="21277" customFormat="1" s="29"/>
    <row r="21278" customFormat="1" s="29"/>
    <row r="21279" customFormat="1" s="29"/>
    <row r="21280" customFormat="1" s="29"/>
    <row r="21281" customFormat="1" s="29"/>
    <row r="21282" customFormat="1" s="29"/>
    <row r="21283" customFormat="1" s="29"/>
    <row r="21284" customFormat="1" s="29"/>
    <row r="21285" customFormat="1" s="29"/>
    <row r="21286" customFormat="1" s="29"/>
    <row r="21287" customFormat="1" s="29"/>
    <row r="21288" customFormat="1" s="29"/>
    <row r="21289" customFormat="1" s="29"/>
    <row r="21290" customFormat="1" s="29"/>
    <row r="21291" customFormat="1" s="29"/>
    <row r="21292" customFormat="1" s="29"/>
    <row r="21293" customFormat="1" s="29"/>
    <row r="21294" customFormat="1" s="29"/>
    <row r="21295" customFormat="1" s="29"/>
    <row r="21296" customFormat="1" s="29"/>
    <row r="21297" customFormat="1" s="29"/>
    <row r="21298" customFormat="1" s="29"/>
    <row r="21299" customFormat="1" s="29"/>
    <row r="21300" customFormat="1" s="29"/>
    <row r="21301" customFormat="1" s="29"/>
    <row r="21302" customFormat="1" s="29"/>
    <row r="21303" customFormat="1" s="29"/>
    <row r="21304" customFormat="1" s="29"/>
    <row r="21305" customFormat="1" s="29"/>
    <row r="21306" customFormat="1" s="29"/>
    <row r="21307" customFormat="1" s="29"/>
    <row r="21308" customFormat="1" s="29"/>
    <row r="21309" customFormat="1" s="29"/>
    <row r="21310" customFormat="1" s="29"/>
    <row r="21311" customFormat="1" s="29"/>
    <row r="21312" customFormat="1" s="29"/>
    <row r="21313" customFormat="1" s="29"/>
    <row r="21314" customFormat="1" s="29"/>
    <row r="21315" customFormat="1" s="29"/>
    <row r="21316" customFormat="1" s="29"/>
    <row r="21317" customFormat="1" s="29"/>
    <row r="21318" customFormat="1" s="29"/>
    <row r="21319" customFormat="1" s="29"/>
    <row r="21320" customFormat="1" s="29"/>
    <row r="21321" customFormat="1" s="29"/>
    <row r="21322" customFormat="1" s="29"/>
    <row r="21323" customFormat="1" s="29"/>
    <row r="21324" customFormat="1" s="29"/>
    <row r="21325" customFormat="1" s="29"/>
    <row r="21326" customFormat="1" s="29"/>
    <row r="21327" customFormat="1" s="29"/>
    <row r="21328" customFormat="1" s="29"/>
    <row r="21329" customFormat="1" s="29"/>
    <row r="21330" customFormat="1" s="29"/>
    <row r="21331" customFormat="1" s="29"/>
    <row r="21332" customFormat="1" s="29"/>
    <row r="21333" customFormat="1" s="29"/>
    <row r="21334" customFormat="1" s="29"/>
    <row r="21335" customFormat="1" s="29"/>
    <row r="21336" customFormat="1" s="29"/>
    <row r="21337" customFormat="1" s="29"/>
    <row r="21338" customFormat="1" s="29"/>
    <row r="21339" customFormat="1" s="29"/>
    <row r="21340" customFormat="1" s="29"/>
    <row r="21341" customFormat="1" s="29"/>
    <row r="21342" customFormat="1" s="29"/>
    <row r="21343" customFormat="1" s="29"/>
    <row r="21344" customFormat="1" s="29"/>
    <row r="21345" customFormat="1" s="29"/>
    <row r="21346" customFormat="1" s="29"/>
    <row r="21347" customFormat="1" s="29"/>
    <row r="21348" customFormat="1" s="29"/>
    <row r="21349" customFormat="1" s="29"/>
    <row r="21350" customFormat="1" s="29"/>
    <row r="21351" customFormat="1" s="29"/>
    <row r="21352" customFormat="1" s="29"/>
    <row r="21353" customFormat="1" s="29"/>
    <row r="21354" customFormat="1" s="29"/>
    <row r="21355" customFormat="1" s="29"/>
    <row r="21356" customFormat="1" s="29"/>
    <row r="21357" customFormat="1" s="29"/>
    <row r="21358" customFormat="1" s="29"/>
    <row r="21359" customFormat="1" s="29"/>
    <row r="21360" customFormat="1" s="29"/>
    <row r="21361" customFormat="1" s="29"/>
    <row r="21362" customFormat="1" s="29"/>
    <row r="21363" customFormat="1" s="29"/>
    <row r="21364" customFormat="1" s="29"/>
    <row r="21365" customFormat="1" s="29"/>
    <row r="21366" customFormat="1" s="29"/>
    <row r="21367" customFormat="1" s="29"/>
    <row r="21368" customFormat="1" s="29"/>
    <row r="21369" customFormat="1" s="29"/>
    <row r="21370" customFormat="1" s="29"/>
    <row r="21371" customFormat="1" s="29"/>
    <row r="21372" customFormat="1" s="29"/>
    <row r="21373" customFormat="1" s="29"/>
    <row r="21374" customFormat="1" s="29"/>
    <row r="21375" customFormat="1" s="29"/>
    <row r="21376" customFormat="1" s="29"/>
    <row r="21377" customFormat="1" s="29"/>
    <row r="21378" customFormat="1" s="29"/>
    <row r="21379" customFormat="1" s="29"/>
    <row r="21380" customFormat="1" s="29"/>
    <row r="21381" customFormat="1" s="29"/>
    <row r="21382" customFormat="1" s="29"/>
    <row r="21383" customFormat="1" s="29"/>
    <row r="21384" customFormat="1" s="29"/>
    <row r="21385" customFormat="1" s="29"/>
    <row r="21386" customFormat="1" s="29"/>
    <row r="21387" customFormat="1" s="29"/>
    <row r="21388" customFormat="1" s="29"/>
    <row r="21389" customFormat="1" s="29"/>
    <row r="21390" customFormat="1" s="29"/>
    <row r="21391" customFormat="1" s="29"/>
    <row r="21392" customFormat="1" s="29"/>
    <row r="21393" customFormat="1" s="29"/>
    <row r="21394" customFormat="1" s="29"/>
    <row r="21395" customFormat="1" s="29"/>
    <row r="21396" customFormat="1" s="29"/>
    <row r="21397" customFormat="1" s="29"/>
    <row r="21398" customFormat="1" s="29"/>
    <row r="21399" customFormat="1" s="29"/>
    <row r="21400" customFormat="1" s="29"/>
    <row r="21401" customFormat="1" s="29"/>
    <row r="21402" customFormat="1" s="29"/>
    <row r="21403" customFormat="1" s="29"/>
    <row r="21404" customFormat="1" s="29"/>
    <row r="21405" customFormat="1" s="29"/>
    <row r="21406" customFormat="1" s="29"/>
    <row r="21407" customFormat="1" s="29"/>
    <row r="21408" customFormat="1" s="29"/>
    <row r="21409" customFormat="1" s="29"/>
    <row r="21410" customFormat="1" s="29"/>
    <row r="21411" customFormat="1" s="29"/>
    <row r="21412" customFormat="1" s="29"/>
    <row r="21413" customFormat="1" s="29"/>
    <row r="21414" customFormat="1" s="29"/>
    <row r="21415" customFormat="1" s="29"/>
    <row r="21416" customFormat="1" s="29"/>
    <row r="21417" customFormat="1" s="29"/>
    <row r="21418" customFormat="1" s="29"/>
    <row r="21419" customFormat="1" s="29"/>
    <row r="21420" customFormat="1" s="29"/>
    <row r="21421" customFormat="1" s="29"/>
    <row r="21422" customFormat="1" s="29"/>
    <row r="21423" customFormat="1" s="29"/>
    <row r="21424" customFormat="1" s="29"/>
    <row r="21425" customFormat="1" s="29"/>
    <row r="21426" customFormat="1" s="29"/>
    <row r="21427" customFormat="1" s="29"/>
    <row r="21428" customFormat="1" s="29"/>
    <row r="21429" customFormat="1" s="29"/>
    <row r="21430" customFormat="1" s="29"/>
    <row r="21431" customFormat="1" s="29"/>
    <row r="21432" customFormat="1" s="29"/>
    <row r="21433" customFormat="1" s="29"/>
    <row r="21434" customFormat="1" s="29"/>
    <row r="21435" customFormat="1" s="29"/>
    <row r="21436" customFormat="1" s="29"/>
    <row r="21437" customFormat="1" s="29"/>
    <row r="21438" customFormat="1" s="29"/>
    <row r="21439" customFormat="1" s="29"/>
    <row r="21440" customFormat="1" s="29"/>
    <row r="21441" customFormat="1" s="29"/>
    <row r="21442" customFormat="1" s="29"/>
    <row r="21443" customFormat="1" s="29"/>
    <row r="21444" customFormat="1" s="29"/>
    <row r="21445" customFormat="1" s="29"/>
    <row r="21446" customFormat="1" s="29"/>
    <row r="21447" customFormat="1" s="29"/>
    <row r="21448" customFormat="1" s="29"/>
    <row r="21449" customFormat="1" s="29"/>
    <row r="21450" customFormat="1" s="29"/>
    <row r="21451" customFormat="1" s="29"/>
    <row r="21452" customFormat="1" s="29"/>
    <row r="21453" customFormat="1" s="29"/>
    <row r="21454" customFormat="1" s="29"/>
    <row r="21455" customFormat="1" s="29"/>
    <row r="21456" customFormat="1" s="29"/>
    <row r="21457" customFormat="1" s="29"/>
    <row r="21458" customFormat="1" s="29"/>
    <row r="21459" customFormat="1" s="29"/>
    <row r="21460" customFormat="1" s="29"/>
    <row r="21461" customFormat="1" s="29"/>
    <row r="21462" customFormat="1" s="29"/>
    <row r="21463" customFormat="1" s="29"/>
    <row r="21464" customFormat="1" s="29"/>
    <row r="21465" customFormat="1" s="29"/>
    <row r="21466" customFormat="1" s="29"/>
    <row r="21467" customFormat="1" s="29"/>
    <row r="21468" customFormat="1" s="29"/>
    <row r="21469" customFormat="1" s="29"/>
    <row r="21470" customFormat="1" s="29"/>
    <row r="21471" customFormat="1" s="29"/>
    <row r="21472" customFormat="1" s="29"/>
    <row r="21473" customFormat="1" s="29"/>
    <row r="21474" customFormat="1" s="29"/>
    <row r="21475" customFormat="1" s="29"/>
    <row r="21476" customFormat="1" s="29"/>
    <row r="21477" customFormat="1" s="29"/>
    <row r="21478" customFormat="1" s="29"/>
    <row r="21479" customFormat="1" s="29"/>
    <row r="21480" customFormat="1" s="29"/>
    <row r="21481" customFormat="1" s="29"/>
    <row r="21482" customFormat="1" s="29"/>
    <row r="21483" customFormat="1" s="29"/>
    <row r="21484" customFormat="1" s="29"/>
    <row r="21485" customFormat="1" s="29"/>
    <row r="21486" customFormat="1" s="29"/>
    <row r="21487" customFormat="1" s="29"/>
    <row r="21488" customFormat="1" s="29"/>
    <row r="21489" customFormat="1" s="29"/>
    <row r="21490" customFormat="1" s="29"/>
    <row r="21491" customFormat="1" s="29"/>
    <row r="21492" customFormat="1" s="29"/>
    <row r="21493" customFormat="1" s="29"/>
    <row r="21494" customFormat="1" s="29"/>
    <row r="21495" customFormat="1" s="29"/>
    <row r="21496" customFormat="1" s="29"/>
    <row r="21497" customFormat="1" s="29"/>
    <row r="21498" customFormat="1" s="29"/>
    <row r="21499" customFormat="1" s="29"/>
    <row r="21500" customFormat="1" s="29"/>
    <row r="21501" customFormat="1" s="29"/>
    <row r="21502" customFormat="1" s="29"/>
    <row r="21503" customFormat="1" s="29"/>
    <row r="21504" customFormat="1" s="29"/>
    <row r="21505" customFormat="1" s="29"/>
    <row r="21506" customFormat="1" s="29"/>
    <row r="21507" customFormat="1" s="29"/>
    <row r="21508" customFormat="1" s="29"/>
    <row r="21509" customFormat="1" s="29"/>
    <row r="21510" customFormat="1" s="29"/>
    <row r="21511" customFormat="1" s="29"/>
    <row r="21512" customFormat="1" s="29"/>
    <row r="21513" customFormat="1" s="29"/>
    <row r="21514" customFormat="1" s="29"/>
    <row r="21515" customFormat="1" s="29"/>
    <row r="21516" customFormat="1" s="29"/>
    <row r="21517" customFormat="1" s="29"/>
    <row r="21518" customFormat="1" s="29"/>
    <row r="21519" customFormat="1" s="29"/>
    <row r="21520" customFormat="1" s="29"/>
    <row r="21521" customFormat="1" s="29"/>
    <row r="21522" customFormat="1" s="29"/>
    <row r="21523" customFormat="1" s="29"/>
    <row r="21524" customFormat="1" s="29"/>
    <row r="21525" customFormat="1" s="29"/>
    <row r="21526" customFormat="1" s="29"/>
    <row r="21527" customFormat="1" s="29"/>
    <row r="21528" customFormat="1" s="29"/>
    <row r="21529" customFormat="1" s="29"/>
    <row r="21530" customFormat="1" s="29"/>
    <row r="21531" customFormat="1" s="29"/>
    <row r="21532" customFormat="1" s="29"/>
    <row r="21533" customFormat="1" s="29"/>
    <row r="21534" customFormat="1" s="29"/>
    <row r="21535" customFormat="1" s="29"/>
    <row r="21536" customFormat="1" s="29"/>
    <row r="21537" customFormat="1" s="29"/>
    <row r="21538" customFormat="1" s="29"/>
    <row r="21539" customFormat="1" s="29"/>
    <row r="21540" customFormat="1" s="29"/>
    <row r="21541" customFormat="1" s="29"/>
    <row r="21542" customFormat="1" s="29"/>
    <row r="21543" customFormat="1" s="29"/>
    <row r="21544" customFormat="1" s="29"/>
    <row r="21545" customFormat="1" s="29"/>
    <row r="21546" customFormat="1" s="29"/>
    <row r="21547" customFormat="1" s="29"/>
    <row r="21548" customFormat="1" s="29"/>
    <row r="21549" customFormat="1" s="29"/>
    <row r="21550" customFormat="1" s="29"/>
    <row r="21551" customFormat="1" s="29"/>
    <row r="21552" customFormat="1" s="29"/>
    <row r="21553" customFormat="1" s="29"/>
    <row r="21554" customFormat="1" s="29"/>
    <row r="21555" customFormat="1" s="29"/>
    <row r="21556" customFormat="1" s="29"/>
    <row r="21557" customFormat="1" s="29"/>
    <row r="21558" customFormat="1" s="29"/>
    <row r="21559" customFormat="1" s="29"/>
    <row r="21560" customFormat="1" s="29"/>
    <row r="21561" customFormat="1" s="29"/>
    <row r="21562" customFormat="1" s="29"/>
    <row r="21563" customFormat="1" s="29"/>
    <row r="21564" customFormat="1" s="29"/>
    <row r="21565" customFormat="1" s="29"/>
    <row r="21566" customFormat="1" s="29"/>
    <row r="21567" customFormat="1" s="29"/>
    <row r="21568" customFormat="1" s="29"/>
    <row r="21569" customFormat="1" s="29"/>
    <row r="21570" customFormat="1" s="29"/>
    <row r="21571" customFormat="1" s="29"/>
    <row r="21572" customFormat="1" s="29"/>
    <row r="21573" customFormat="1" s="29"/>
    <row r="21574" customFormat="1" s="29"/>
    <row r="21575" customFormat="1" s="29"/>
    <row r="21576" customFormat="1" s="29"/>
    <row r="21577" customFormat="1" s="29"/>
    <row r="21578" customFormat="1" s="29"/>
    <row r="21579" customFormat="1" s="29"/>
    <row r="21580" customFormat="1" s="29"/>
    <row r="21581" customFormat="1" s="29"/>
    <row r="21582" customFormat="1" s="29"/>
    <row r="21583" customFormat="1" s="29"/>
    <row r="21584" customFormat="1" s="29"/>
    <row r="21585" customFormat="1" s="29"/>
    <row r="21586" customFormat="1" s="29"/>
    <row r="21587" customFormat="1" s="29"/>
    <row r="21588" customFormat="1" s="29"/>
    <row r="21589" customFormat="1" s="29"/>
    <row r="21590" customFormat="1" s="29"/>
    <row r="21591" customFormat="1" s="29"/>
    <row r="21592" customFormat="1" s="29"/>
    <row r="21593" customFormat="1" s="29"/>
    <row r="21594" customFormat="1" s="29"/>
    <row r="21595" customFormat="1" s="29"/>
    <row r="21596" customFormat="1" s="29"/>
    <row r="21597" customFormat="1" s="29"/>
    <row r="21598" customFormat="1" s="29"/>
    <row r="21599" customFormat="1" s="29"/>
    <row r="21600" customFormat="1" s="29"/>
    <row r="21601" customFormat="1" s="29"/>
    <row r="21602" customFormat="1" s="29"/>
    <row r="21603" customFormat="1" s="29"/>
    <row r="21604" customFormat="1" s="29"/>
    <row r="21605" customFormat="1" s="29"/>
    <row r="21606" customFormat="1" s="29"/>
    <row r="21607" customFormat="1" s="29"/>
    <row r="21608" customFormat="1" s="29"/>
    <row r="21609" customFormat="1" s="29"/>
    <row r="21610" customFormat="1" s="29"/>
    <row r="21611" customFormat="1" s="29"/>
    <row r="21612" customFormat="1" s="29"/>
    <row r="21613" customFormat="1" s="29"/>
    <row r="21614" customFormat="1" s="29"/>
    <row r="21615" customFormat="1" s="29"/>
    <row r="21616" customFormat="1" s="29"/>
    <row r="21617" customFormat="1" s="29"/>
    <row r="21618" customFormat="1" s="29"/>
    <row r="21619" customFormat="1" s="29"/>
    <row r="21620" customFormat="1" s="29"/>
    <row r="21621" customFormat="1" s="29"/>
    <row r="21622" customFormat="1" s="29"/>
    <row r="21623" customFormat="1" s="29"/>
    <row r="21624" customFormat="1" s="29"/>
    <row r="21625" customFormat="1" s="29"/>
    <row r="21626" customFormat="1" s="29"/>
    <row r="21627" customFormat="1" s="29"/>
    <row r="21628" customFormat="1" s="29"/>
    <row r="21629" customFormat="1" s="29"/>
    <row r="21630" customFormat="1" s="29"/>
    <row r="21631" customFormat="1" s="29"/>
    <row r="21632" customFormat="1" s="29"/>
    <row r="21633" customFormat="1" s="29"/>
    <row r="21634" customFormat="1" s="29"/>
    <row r="21635" customFormat="1" s="29"/>
    <row r="21636" customFormat="1" s="29"/>
    <row r="21637" customFormat="1" s="29"/>
    <row r="21638" customFormat="1" s="29"/>
    <row r="21639" customFormat="1" s="29"/>
    <row r="21640" customFormat="1" s="29"/>
    <row r="21641" customFormat="1" s="29"/>
    <row r="21642" customFormat="1" s="29"/>
    <row r="21643" customFormat="1" s="29"/>
    <row r="21644" customFormat="1" s="29"/>
    <row r="21645" customFormat="1" s="29"/>
    <row r="21646" customFormat="1" s="29"/>
    <row r="21647" customFormat="1" s="29"/>
    <row r="21648" customFormat="1" s="29"/>
    <row r="21649" customFormat="1" s="29"/>
    <row r="21650" customFormat="1" s="29"/>
    <row r="21651" customFormat="1" s="29"/>
    <row r="21652" customFormat="1" s="29"/>
    <row r="21653" customFormat="1" s="29"/>
    <row r="21654" customFormat="1" s="29"/>
    <row r="21655" customFormat="1" s="29"/>
    <row r="21656" customFormat="1" s="29"/>
    <row r="21657" customFormat="1" s="29"/>
    <row r="21658" customFormat="1" s="29"/>
    <row r="21659" customFormat="1" s="29"/>
    <row r="21660" customFormat="1" s="29"/>
    <row r="21661" customFormat="1" s="29"/>
    <row r="21662" customFormat="1" s="29"/>
    <row r="21663" customFormat="1" s="29"/>
    <row r="21664" customFormat="1" s="29"/>
    <row r="21665" customFormat="1" s="29"/>
    <row r="21666" customFormat="1" s="29"/>
    <row r="21667" customFormat="1" s="29"/>
    <row r="21668" customFormat="1" s="29"/>
    <row r="21669" customFormat="1" s="29"/>
    <row r="21670" customFormat="1" s="29"/>
    <row r="21671" customFormat="1" s="29"/>
    <row r="21672" customFormat="1" s="29"/>
    <row r="21673" customFormat="1" s="29"/>
    <row r="21674" customFormat="1" s="29"/>
    <row r="21675" customFormat="1" s="29"/>
    <row r="21676" customFormat="1" s="29"/>
    <row r="21677" customFormat="1" s="29"/>
    <row r="21678" customFormat="1" s="29"/>
    <row r="21679" customFormat="1" s="29"/>
    <row r="21680" customFormat="1" s="29"/>
    <row r="21681" customFormat="1" s="29"/>
    <row r="21682" customFormat="1" s="29"/>
    <row r="21683" customFormat="1" s="29"/>
    <row r="21684" customFormat="1" s="29"/>
    <row r="21685" customFormat="1" s="29"/>
    <row r="21686" customFormat="1" s="29"/>
    <row r="21687" customFormat="1" s="29"/>
    <row r="21688" customFormat="1" s="29"/>
    <row r="21689" customFormat="1" s="29"/>
    <row r="21690" customFormat="1" s="29"/>
    <row r="21691" customFormat="1" s="29"/>
    <row r="21692" customFormat="1" s="29"/>
    <row r="21693" customFormat="1" s="29"/>
    <row r="21694" customFormat="1" s="29"/>
    <row r="21695" customFormat="1" s="29"/>
    <row r="21696" customFormat="1" s="29"/>
    <row r="21697" customFormat="1" s="29"/>
    <row r="21698" customFormat="1" s="29"/>
    <row r="21699" customFormat="1" s="29"/>
    <row r="21700" customFormat="1" s="29"/>
    <row r="21701" customFormat="1" s="29"/>
    <row r="21702" customFormat="1" s="29"/>
    <row r="21703" customFormat="1" s="29"/>
    <row r="21704" customFormat="1" s="29"/>
    <row r="21705" customFormat="1" s="29"/>
    <row r="21706" customFormat="1" s="29"/>
    <row r="21707" customFormat="1" s="29"/>
    <row r="21708" customFormat="1" s="29"/>
    <row r="21709" customFormat="1" s="29"/>
    <row r="21710" customFormat="1" s="29"/>
    <row r="21711" customFormat="1" s="29"/>
    <row r="21712" customFormat="1" s="29"/>
    <row r="21713" customFormat="1" s="29"/>
    <row r="21714" customFormat="1" s="29"/>
    <row r="21715" customFormat="1" s="29"/>
    <row r="21716" customFormat="1" s="29"/>
    <row r="21717" customFormat="1" s="29"/>
    <row r="21718" customFormat="1" s="29"/>
    <row r="21719" customFormat="1" s="29"/>
    <row r="21720" customFormat="1" s="29"/>
    <row r="21721" customFormat="1" s="29"/>
    <row r="21722" customFormat="1" s="29"/>
    <row r="21723" customFormat="1" s="29"/>
    <row r="21724" customFormat="1" s="29"/>
    <row r="21725" customFormat="1" s="29"/>
    <row r="21726" customFormat="1" s="29"/>
    <row r="21727" customFormat="1" s="29"/>
    <row r="21728" customFormat="1" s="29"/>
    <row r="21729" customFormat="1" s="29"/>
    <row r="21730" customFormat="1" s="29"/>
    <row r="21731" customFormat="1" s="29"/>
    <row r="21732" customFormat="1" s="29"/>
    <row r="21733" customFormat="1" s="29"/>
    <row r="21734" customFormat="1" s="29"/>
    <row r="21735" customFormat="1" s="29"/>
    <row r="21736" customFormat="1" s="29"/>
    <row r="21737" customFormat="1" s="29"/>
    <row r="21738" customFormat="1" s="29"/>
    <row r="21739" customFormat="1" s="29"/>
    <row r="21740" customFormat="1" s="29"/>
    <row r="21741" customFormat="1" s="29"/>
    <row r="21742" customFormat="1" s="29"/>
    <row r="21743" customFormat="1" s="29"/>
    <row r="21744" customFormat="1" s="29"/>
    <row r="21745" customFormat="1" s="29"/>
    <row r="21746" customFormat="1" s="29"/>
    <row r="21747" customFormat="1" s="29"/>
    <row r="21748" customFormat="1" s="29"/>
    <row r="21749" customFormat="1" s="29"/>
    <row r="21750" customFormat="1" s="29"/>
    <row r="21751" customFormat="1" s="29"/>
    <row r="21752" customFormat="1" s="29"/>
    <row r="21753" customFormat="1" s="29"/>
    <row r="21754" customFormat="1" s="29"/>
    <row r="21755" customFormat="1" s="29"/>
    <row r="21756" customFormat="1" s="29"/>
    <row r="21757" customFormat="1" s="29"/>
    <row r="21758" customFormat="1" s="29"/>
    <row r="21759" customFormat="1" s="29"/>
    <row r="21760" customFormat="1" s="29"/>
    <row r="21761" customFormat="1" s="29"/>
    <row r="21762" customFormat="1" s="29"/>
    <row r="21763" customFormat="1" s="29"/>
    <row r="21764" customFormat="1" s="29"/>
    <row r="21765" customFormat="1" s="29"/>
    <row r="21766" customFormat="1" s="29"/>
    <row r="21767" customFormat="1" s="29"/>
    <row r="21768" customFormat="1" s="29"/>
    <row r="21769" customFormat="1" s="29"/>
    <row r="21770" customFormat="1" s="29"/>
    <row r="21771" customFormat="1" s="29"/>
    <row r="21772" customFormat="1" s="29"/>
    <row r="21773" customFormat="1" s="29"/>
    <row r="21774" customFormat="1" s="29"/>
    <row r="21775" customFormat="1" s="29"/>
    <row r="21776" customFormat="1" s="29"/>
    <row r="21777" customFormat="1" s="29"/>
    <row r="21778" customFormat="1" s="29"/>
    <row r="21779" customFormat="1" s="29"/>
    <row r="21780" customFormat="1" s="29"/>
    <row r="21781" customFormat="1" s="29"/>
    <row r="21782" customFormat="1" s="29"/>
    <row r="21783" customFormat="1" s="29"/>
    <row r="21784" customFormat="1" s="29"/>
    <row r="21785" customFormat="1" s="29"/>
    <row r="21786" customFormat="1" s="29"/>
    <row r="21787" customFormat="1" s="29"/>
    <row r="21788" customFormat="1" s="29"/>
    <row r="21789" customFormat="1" s="29"/>
    <row r="21790" customFormat="1" s="29"/>
    <row r="21791" customFormat="1" s="29"/>
    <row r="21792" customFormat="1" s="29"/>
    <row r="21793" customFormat="1" s="29"/>
    <row r="21794" customFormat="1" s="29"/>
    <row r="21795" customFormat="1" s="29"/>
    <row r="21796" customFormat="1" s="29"/>
    <row r="21797" customFormat="1" s="29"/>
    <row r="21798" customFormat="1" s="29"/>
    <row r="21799" customFormat="1" s="29"/>
    <row r="21800" customFormat="1" s="29"/>
    <row r="21801" customFormat="1" s="29"/>
    <row r="21802" customFormat="1" s="29"/>
    <row r="21803" customFormat="1" s="29"/>
    <row r="21804" customFormat="1" s="29"/>
    <row r="21805" customFormat="1" s="29"/>
    <row r="21806" customFormat="1" s="29"/>
    <row r="21807" customFormat="1" s="29"/>
    <row r="21808" customFormat="1" s="29"/>
    <row r="21809" customFormat="1" s="29"/>
    <row r="21810" customFormat="1" s="29"/>
    <row r="21811" customFormat="1" s="29"/>
    <row r="21812" customFormat="1" s="29"/>
    <row r="21813" customFormat="1" s="29"/>
    <row r="21814" customFormat="1" s="29"/>
    <row r="21815" customFormat="1" s="29"/>
    <row r="21816" customFormat="1" s="29"/>
    <row r="21817" customFormat="1" s="29"/>
    <row r="21818" customFormat="1" s="29"/>
    <row r="21819" customFormat="1" s="29"/>
    <row r="21820" customFormat="1" s="29"/>
    <row r="21821" customFormat="1" s="29"/>
    <row r="21822" customFormat="1" s="29"/>
    <row r="21823" customFormat="1" s="29"/>
    <row r="21824" customFormat="1" s="29"/>
    <row r="21825" customFormat="1" s="29"/>
    <row r="21826" customFormat="1" s="29"/>
    <row r="21827" customFormat="1" s="29"/>
    <row r="21828" customFormat="1" s="29"/>
    <row r="21829" customFormat="1" s="29"/>
    <row r="21830" customFormat="1" s="29"/>
    <row r="21831" customFormat="1" s="29"/>
    <row r="21832" customFormat="1" s="29"/>
    <row r="21833" customFormat="1" s="29"/>
    <row r="21834" customFormat="1" s="29"/>
    <row r="21835" customFormat="1" s="29"/>
    <row r="21836" customFormat="1" s="29"/>
    <row r="21837" customFormat="1" s="29"/>
    <row r="21838" customFormat="1" s="29"/>
    <row r="21839" customFormat="1" s="29"/>
    <row r="21840" customFormat="1" s="29"/>
    <row r="21841" customFormat="1" s="29"/>
    <row r="21842" customFormat="1" s="29"/>
    <row r="21843" customFormat="1" s="29"/>
    <row r="21844" customFormat="1" s="29"/>
    <row r="21845" customFormat="1" s="29"/>
    <row r="21846" customFormat="1" s="29"/>
    <row r="21847" customFormat="1" s="29"/>
    <row r="21848" customFormat="1" s="29"/>
    <row r="21849" customFormat="1" s="29"/>
    <row r="21850" customFormat="1" s="29"/>
    <row r="21851" customFormat="1" s="29"/>
    <row r="21852" customFormat="1" s="29"/>
    <row r="21853" customFormat="1" s="29"/>
    <row r="21854" customFormat="1" s="29"/>
    <row r="21855" customFormat="1" s="29"/>
    <row r="21856" customFormat="1" s="29"/>
    <row r="21857" customFormat="1" s="29"/>
    <row r="21858" customFormat="1" s="29"/>
    <row r="21859" customFormat="1" s="29"/>
    <row r="21860" customFormat="1" s="29"/>
    <row r="21861" customFormat="1" s="29"/>
    <row r="21862" customFormat="1" s="29"/>
    <row r="21863" customFormat="1" s="29"/>
    <row r="21864" customFormat="1" s="29"/>
    <row r="21865" customFormat="1" s="29"/>
    <row r="21866" customFormat="1" s="29"/>
    <row r="21867" customFormat="1" s="29"/>
    <row r="21868" customFormat="1" s="29"/>
    <row r="21869" customFormat="1" s="29"/>
    <row r="21870" customFormat="1" s="29"/>
    <row r="21871" customFormat="1" s="29"/>
    <row r="21872" customFormat="1" s="29"/>
    <row r="21873" customFormat="1" s="29"/>
    <row r="21874" customFormat="1" s="29"/>
    <row r="21875" customFormat="1" s="29"/>
    <row r="21876" customFormat="1" s="29"/>
    <row r="21877" customFormat="1" s="29"/>
    <row r="21878" customFormat="1" s="29"/>
    <row r="21879" customFormat="1" s="29"/>
    <row r="21880" customFormat="1" s="29"/>
    <row r="21881" customFormat="1" s="29"/>
    <row r="21882" customFormat="1" s="29"/>
    <row r="21883" customFormat="1" s="29"/>
    <row r="21884" customFormat="1" s="29"/>
    <row r="21885" customFormat="1" s="29"/>
    <row r="21886" customFormat="1" s="29"/>
    <row r="21887" customFormat="1" s="29"/>
    <row r="21888" customFormat="1" s="29"/>
    <row r="21889" customFormat="1" s="29"/>
    <row r="21890" customFormat="1" s="29"/>
    <row r="21891" customFormat="1" s="29"/>
    <row r="21892" customFormat="1" s="29"/>
    <row r="21893" customFormat="1" s="29"/>
    <row r="21894" customFormat="1" s="29"/>
    <row r="21895" customFormat="1" s="29"/>
    <row r="21896" customFormat="1" s="29"/>
    <row r="21897" customFormat="1" s="29"/>
    <row r="21898" customFormat="1" s="29"/>
    <row r="21899" customFormat="1" s="29"/>
    <row r="21900" customFormat="1" s="29"/>
    <row r="21901" customFormat="1" s="29"/>
    <row r="21902" customFormat="1" s="29"/>
    <row r="21903" customFormat="1" s="29"/>
    <row r="21904" customFormat="1" s="29"/>
    <row r="21905" customFormat="1" s="29"/>
    <row r="21906" customFormat="1" s="29"/>
    <row r="21907" customFormat="1" s="29"/>
    <row r="21908" customFormat="1" s="29"/>
    <row r="21909" customFormat="1" s="29"/>
    <row r="21910" customFormat="1" s="29"/>
    <row r="21911" customFormat="1" s="29"/>
    <row r="21912" customFormat="1" s="29"/>
    <row r="21913" customFormat="1" s="29"/>
    <row r="21914" customFormat="1" s="29"/>
    <row r="21915" customFormat="1" s="29"/>
    <row r="21916" customFormat="1" s="29"/>
    <row r="21917" customFormat="1" s="29"/>
    <row r="21918" customFormat="1" s="29"/>
    <row r="21919" customFormat="1" s="29"/>
    <row r="21920" customFormat="1" s="29"/>
    <row r="21921" customFormat="1" s="29"/>
    <row r="21922" customFormat="1" s="29"/>
    <row r="21923" customFormat="1" s="29"/>
    <row r="21924" customFormat="1" s="29"/>
    <row r="21925" customFormat="1" s="29"/>
    <row r="21926" customFormat="1" s="29"/>
    <row r="21927" customFormat="1" s="29"/>
    <row r="21928" customFormat="1" s="29"/>
    <row r="21929" customFormat="1" s="29"/>
    <row r="21930" customFormat="1" s="29"/>
    <row r="21931" customFormat="1" s="29"/>
    <row r="21932" customFormat="1" s="29"/>
    <row r="21933" customFormat="1" s="29"/>
    <row r="21934" customFormat="1" s="29"/>
    <row r="21935" customFormat="1" s="29"/>
    <row r="21936" customFormat="1" s="29"/>
    <row r="21937" customFormat="1" s="29"/>
    <row r="21938" customFormat="1" s="29"/>
    <row r="21939" customFormat="1" s="29"/>
    <row r="21940" customFormat="1" s="29"/>
    <row r="21941" customFormat="1" s="29"/>
    <row r="21942" customFormat="1" s="29"/>
    <row r="21943" customFormat="1" s="29"/>
    <row r="21944" customFormat="1" s="29"/>
    <row r="21945" customFormat="1" s="29"/>
    <row r="21946" customFormat="1" s="29"/>
    <row r="21947" customFormat="1" s="29"/>
    <row r="21948" customFormat="1" s="29"/>
    <row r="21949" customFormat="1" s="29"/>
    <row r="21950" customFormat="1" s="29"/>
    <row r="21951" customFormat="1" s="29"/>
    <row r="21952" customFormat="1" s="29"/>
    <row r="21953" customFormat="1" s="29"/>
    <row r="21954" customFormat="1" s="29"/>
    <row r="21955" customFormat="1" s="29"/>
    <row r="21956" customFormat="1" s="29"/>
    <row r="21957" customFormat="1" s="29"/>
    <row r="21958" customFormat="1" s="29"/>
    <row r="21959" customFormat="1" s="29"/>
    <row r="21960" customFormat="1" s="29"/>
    <row r="21961" customFormat="1" s="29"/>
    <row r="21962" customFormat="1" s="29"/>
    <row r="21963" customFormat="1" s="29"/>
    <row r="21964" customFormat="1" s="29"/>
    <row r="21965" customFormat="1" s="29"/>
    <row r="21966" customFormat="1" s="29"/>
    <row r="21967" customFormat="1" s="29"/>
    <row r="21968" customFormat="1" s="29"/>
    <row r="21969" customFormat="1" s="29"/>
    <row r="21970" customFormat="1" s="29"/>
    <row r="21971" customFormat="1" s="29"/>
    <row r="21972" customFormat="1" s="29"/>
    <row r="21973" customFormat="1" s="29"/>
    <row r="21974" customFormat="1" s="29"/>
    <row r="21975" customFormat="1" s="29"/>
    <row r="21976" customFormat="1" s="29"/>
    <row r="21977" customFormat="1" s="29"/>
    <row r="21978" customFormat="1" s="29"/>
    <row r="21979" customFormat="1" s="29"/>
    <row r="21980" customFormat="1" s="29"/>
    <row r="21981" customFormat="1" s="29"/>
    <row r="21982" customFormat="1" s="29"/>
    <row r="21983" customFormat="1" s="29"/>
    <row r="21984" customFormat="1" s="29"/>
    <row r="21985" customFormat="1" s="29"/>
    <row r="21986" customFormat="1" s="29"/>
    <row r="21987" customFormat="1" s="29"/>
    <row r="21988" customFormat="1" s="29"/>
    <row r="21989" customFormat="1" s="29"/>
    <row r="21990" customFormat="1" s="29"/>
    <row r="21991" customFormat="1" s="29"/>
    <row r="21992" customFormat="1" s="29"/>
    <row r="21993" customFormat="1" s="29"/>
    <row r="21994" customFormat="1" s="29"/>
    <row r="21995" customFormat="1" s="29"/>
    <row r="21996" customFormat="1" s="29"/>
    <row r="21997" customFormat="1" s="29"/>
    <row r="21998" customFormat="1" s="29"/>
    <row r="21999" customFormat="1" s="29"/>
    <row r="22000" customFormat="1" s="29"/>
    <row r="22001" customFormat="1" s="29"/>
    <row r="22002" customFormat="1" s="29"/>
    <row r="22003" customFormat="1" s="29"/>
    <row r="22004" customFormat="1" s="29"/>
    <row r="22005" customFormat="1" s="29"/>
    <row r="22006" customFormat="1" s="29"/>
    <row r="22007" customFormat="1" s="29"/>
    <row r="22008" customFormat="1" s="29"/>
    <row r="22009" customFormat="1" s="29"/>
    <row r="22010" customFormat="1" s="29"/>
    <row r="22011" customFormat="1" s="29"/>
    <row r="22012" customFormat="1" s="29"/>
    <row r="22013" customFormat="1" s="29"/>
    <row r="22014" customFormat="1" s="29"/>
    <row r="22015" customFormat="1" s="29"/>
    <row r="22016" customFormat="1" s="29"/>
    <row r="22017" customFormat="1" s="29"/>
    <row r="22018" customFormat="1" s="29"/>
    <row r="22019" customFormat="1" s="29"/>
    <row r="22020" customFormat="1" s="29"/>
    <row r="22021" customFormat="1" s="29"/>
    <row r="22022" customFormat="1" s="29"/>
    <row r="22023" customFormat="1" s="29"/>
    <row r="22024" customFormat="1" s="29"/>
    <row r="22025" customFormat="1" s="29"/>
    <row r="22026" customFormat="1" s="29"/>
    <row r="22027" customFormat="1" s="29"/>
    <row r="22028" customFormat="1" s="29"/>
    <row r="22029" customFormat="1" s="29"/>
    <row r="22030" customFormat="1" s="29"/>
    <row r="22031" customFormat="1" s="29"/>
    <row r="22032" customFormat="1" s="29"/>
    <row r="22033" customFormat="1" s="29"/>
    <row r="22034" customFormat="1" s="29"/>
    <row r="22035" customFormat="1" s="29"/>
    <row r="22036" customFormat="1" s="29"/>
    <row r="22037" customFormat="1" s="29"/>
    <row r="22038" customFormat="1" s="29"/>
    <row r="22039" customFormat="1" s="29"/>
    <row r="22040" customFormat="1" s="29"/>
    <row r="22041" customFormat="1" s="29"/>
    <row r="22042" customFormat="1" s="29"/>
    <row r="22043" customFormat="1" s="29"/>
    <row r="22044" customFormat="1" s="29"/>
    <row r="22045" customFormat="1" s="29"/>
    <row r="22046" customFormat="1" s="29"/>
    <row r="22047" customFormat="1" s="29"/>
    <row r="22048" customFormat="1" s="29"/>
    <row r="22049" customFormat="1" s="29"/>
    <row r="22050" customFormat="1" s="29"/>
    <row r="22051" customFormat="1" s="29"/>
    <row r="22052" customFormat="1" s="29"/>
    <row r="22053" customFormat="1" s="29"/>
    <row r="22054" customFormat="1" s="29"/>
    <row r="22055" customFormat="1" s="29"/>
    <row r="22056" customFormat="1" s="29"/>
    <row r="22057" customFormat="1" s="29"/>
    <row r="22058" customFormat="1" s="29"/>
    <row r="22059" customFormat="1" s="29"/>
    <row r="22060" customFormat="1" s="29"/>
    <row r="22061" customFormat="1" s="29"/>
    <row r="22062" customFormat="1" s="29"/>
    <row r="22063" customFormat="1" s="29"/>
    <row r="22064" customFormat="1" s="29"/>
    <row r="22065" customFormat="1" s="29"/>
    <row r="22066" customFormat="1" s="29"/>
    <row r="22067" customFormat="1" s="29"/>
    <row r="22068" customFormat="1" s="29"/>
    <row r="22069" customFormat="1" s="29"/>
    <row r="22070" customFormat="1" s="29"/>
    <row r="22071" customFormat="1" s="29"/>
    <row r="22072" customFormat="1" s="29"/>
    <row r="22073" customFormat="1" s="29"/>
    <row r="22074" customFormat="1" s="29"/>
    <row r="22075" customFormat="1" s="29"/>
    <row r="22076" customFormat="1" s="29"/>
    <row r="22077" customFormat="1" s="29"/>
    <row r="22078" customFormat="1" s="29"/>
    <row r="22079" customFormat="1" s="29"/>
    <row r="22080" customFormat="1" s="29"/>
    <row r="22081" customFormat="1" s="29"/>
    <row r="22082" customFormat="1" s="29"/>
    <row r="22083" customFormat="1" s="29"/>
    <row r="22084" customFormat="1" s="29"/>
    <row r="22085" customFormat="1" s="29"/>
    <row r="22086" customFormat="1" s="29"/>
    <row r="22087" customFormat="1" s="29"/>
    <row r="22088" customFormat="1" s="29"/>
    <row r="22089" customFormat="1" s="29"/>
    <row r="22090" customFormat="1" s="29"/>
    <row r="22091" customFormat="1" s="29"/>
    <row r="22092" customFormat="1" s="29"/>
    <row r="22093" customFormat="1" s="29"/>
    <row r="22094" customFormat="1" s="29"/>
    <row r="22095" customFormat="1" s="29"/>
    <row r="22096" customFormat="1" s="29"/>
    <row r="22097" customFormat="1" s="29"/>
    <row r="22098" customFormat="1" s="29"/>
    <row r="22099" customFormat="1" s="29"/>
    <row r="22100" customFormat="1" s="29"/>
    <row r="22101" customFormat="1" s="29"/>
    <row r="22102" customFormat="1" s="29"/>
    <row r="22103" customFormat="1" s="29"/>
    <row r="22104" customFormat="1" s="29"/>
    <row r="22105" customFormat="1" s="29"/>
    <row r="22106" customFormat="1" s="29"/>
    <row r="22107" customFormat="1" s="29"/>
    <row r="22108" customFormat="1" s="29"/>
    <row r="22109" customFormat="1" s="29"/>
    <row r="22110" customFormat="1" s="29"/>
    <row r="22111" customFormat="1" s="29"/>
    <row r="22112" customFormat="1" s="29"/>
    <row r="22113" customFormat="1" s="29"/>
    <row r="22114" customFormat="1" s="29"/>
    <row r="22115" customFormat="1" s="29"/>
    <row r="22116" customFormat="1" s="29"/>
    <row r="22117" customFormat="1" s="29"/>
    <row r="22118" customFormat="1" s="29"/>
    <row r="22119" customFormat="1" s="29"/>
    <row r="22120" customFormat="1" s="29"/>
    <row r="22121" customFormat="1" s="29"/>
    <row r="22122" customFormat="1" s="29"/>
    <row r="22123" customFormat="1" s="29"/>
    <row r="22124" customFormat="1" s="29"/>
    <row r="22125" customFormat="1" s="29"/>
    <row r="22126" customFormat="1" s="29"/>
    <row r="22127" customFormat="1" s="29"/>
    <row r="22128" customFormat="1" s="29"/>
    <row r="22129" customFormat="1" s="29"/>
    <row r="22130" customFormat="1" s="29"/>
    <row r="22131" customFormat="1" s="29"/>
    <row r="22132" customFormat="1" s="29"/>
    <row r="22133" customFormat="1" s="29"/>
    <row r="22134" customFormat="1" s="29"/>
    <row r="22135" customFormat="1" s="29"/>
    <row r="22136" customFormat="1" s="29"/>
    <row r="22137" customFormat="1" s="29"/>
    <row r="22138" customFormat="1" s="29"/>
    <row r="22139" customFormat="1" s="29"/>
    <row r="22140" customFormat="1" s="29"/>
    <row r="22141" customFormat="1" s="29"/>
    <row r="22142" customFormat="1" s="29"/>
    <row r="22143" customFormat="1" s="29"/>
    <row r="22144" customFormat="1" s="29"/>
    <row r="22145" customFormat="1" s="29"/>
    <row r="22146" customFormat="1" s="29"/>
    <row r="22147" customFormat="1" s="29"/>
    <row r="22148" customFormat="1" s="29"/>
    <row r="22149" customFormat="1" s="29"/>
    <row r="22150" customFormat="1" s="29"/>
    <row r="22151" customFormat="1" s="29"/>
    <row r="22152" customFormat="1" s="29"/>
    <row r="22153" customFormat="1" s="29"/>
    <row r="22154" customFormat="1" s="29"/>
    <row r="22155" customFormat="1" s="29"/>
    <row r="22156" customFormat="1" s="29"/>
    <row r="22157" customFormat="1" s="29"/>
    <row r="22158" customFormat="1" s="29"/>
    <row r="22159" customFormat="1" s="29"/>
    <row r="22160" customFormat="1" s="29"/>
    <row r="22161" customFormat="1" s="29"/>
    <row r="22162" customFormat="1" s="29"/>
    <row r="22163" customFormat="1" s="29"/>
    <row r="22164" customFormat="1" s="29"/>
    <row r="22165" customFormat="1" s="29"/>
    <row r="22166" customFormat="1" s="29"/>
    <row r="22167" customFormat="1" s="29"/>
    <row r="22168" customFormat="1" s="29"/>
    <row r="22169" customFormat="1" s="29"/>
    <row r="22170" customFormat="1" s="29"/>
    <row r="22171" customFormat="1" s="29"/>
    <row r="22172" customFormat="1" s="29"/>
    <row r="22173" customFormat="1" s="29"/>
    <row r="22174" customFormat="1" s="29"/>
    <row r="22175" customFormat="1" s="29"/>
    <row r="22176" customFormat="1" s="29"/>
    <row r="22177" customFormat="1" s="29"/>
    <row r="22178" customFormat="1" s="29"/>
    <row r="22179" customFormat="1" s="29"/>
    <row r="22180" customFormat="1" s="29"/>
    <row r="22181" customFormat="1" s="29"/>
    <row r="22182" customFormat="1" s="29"/>
    <row r="22183" customFormat="1" s="29"/>
    <row r="22184" customFormat="1" s="29"/>
    <row r="22185" customFormat="1" s="29"/>
    <row r="22186" customFormat="1" s="29"/>
    <row r="22187" customFormat="1" s="29"/>
    <row r="22188" customFormat="1" s="29"/>
    <row r="22189" customFormat="1" s="29"/>
    <row r="22190" customFormat="1" s="29"/>
    <row r="22191" customFormat="1" s="29"/>
    <row r="22192" customFormat="1" s="29"/>
    <row r="22193" customFormat="1" s="29"/>
    <row r="22194" customFormat="1" s="29"/>
    <row r="22195" customFormat="1" s="29"/>
    <row r="22196" customFormat="1" s="29"/>
    <row r="22197" customFormat="1" s="29"/>
    <row r="22198" customFormat="1" s="29"/>
    <row r="22199" customFormat="1" s="29"/>
    <row r="22200" customFormat="1" s="29"/>
    <row r="22201" customFormat="1" s="29"/>
    <row r="22202" customFormat="1" s="29"/>
    <row r="22203" customFormat="1" s="29"/>
    <row r="22204" customFormat="1" s="29"/>
    <row r="22205" customFormat="1" s="29"/>
    <row r="22206" customFormat="1" s="29"/>
    <row r="22207" customFormat="1" s="29"/>
    <row r="22208" customFormat="1" s="29"/>
    <row r="22209" customFormat="1" s="29"/>
    <row r="22210" customFormat="1" s="29"/>
    <row r="22211" customFormat="1" s="29"/>
    <row r="22212" customFormat="1" s="29"/>
    <row r="22213" customFormat="1" s="29"/>
    <row r="22214" customFormat="1" s="29"/>
    <row r="22215" customFormat="1" s="29"/>
    <row r="22216" customFormat="1" s="29"/>
    <row r="22217" customFormat="1" s="29"/>
    <row r="22218" customFormat="1" s="29"/>
    <row r="22219" customFormat="1" s="29"/>
    <row r="22220" customFormat="1" s="29"/>
    <row r="22221" customFormat="1" s="29"/>
    <row r="22222" customFormat="1" s="29"/>
    <row r="22223" customFormat="1" s="29"/>
    <row r="22224" customFormat="1" s="29"/>
    <row r="22225" customFormat="1" s="29"/>
    <row r="22226" customFormat="1" s="29"/>
    <row r="22227" customFormat="1" s="29"/>
    <row r="22228" customFormat="1" s="29"/>
    <row r="22229" customFormat="1" s="29"/>
    <row r="22230" customFormat="1" s="29"/>
    <row r="22231" customFormat="1" s="29"/>
    <row r="22232" customFormat="1" s="29"/>
    <row r="22233" customFormat="1" s="29"/>
    <row r="22234" customFormat="1" s="29"/>
    <row r="22235" customFormat="1" s="29"/>
    <row r="22236" customFormat="1" s="29"/>
    <row r="22237" customFormat="1" s="29"/>
    <row r="22238" customFormat="1" s="29"/>
    <row r="22239" customFormat="1" s="29"/>
    <row r="22240" customFormat="1" s="29"/>
    <row r="22241" customFormat="1" s="29"/>
    <row r="22242" customFormat="1" s="29"/>
    <row r="22243" customFormat="1" s="29"/>
    <row r="22244" customFormat="1" s="29"/>
    <row r="22245" customFormat="1" s="29"/>
    <row r="22246" customFormat="1" s="29"/>
    <row r="22247" customFormat="1" s="29"/>
    <row r="22248" customFormat="1" s="29"/>
    <row r="22249" customFormat="1" s="29"/>
    <row r="22250" customFormat="1" s="29"/>
    <row r="22251" customFormat="1" s="29"/>
    <row r="22252" customFormat="1" s="29"/>
    <row r="22253" customFormat="1" s="29"/>
    <row r="22254" customFormat="1" s="29"/>
    <row r="22255" customFormat="1" s="29"/>
    <row r="22256" customFormat="1" s="29"/>
    <row r="22257" customFormat="1" s="29"/>
    <row r="22258" customFormat="1" s="29"/>
    <row r="22259" customFormat="1" s="29"/>
    <row r="22260" customFormat="1" s="29"/>
    <row r="22261" customFormat="1" s="29"/>
    <row r="22262" customFormat="1" s="29"/>
    <row r="22263" customFormat="1" s="29"/>
    <row r="22264" customFormat="1" s="29"/>
    <row r="22265" customFormat="1" s="29"/>
    <row r="22266" customFormat="1" s="29"/>
    <row r="22267" customFormat="1" s="29"/>
    <row r="22268" customFormat="1" s="29"/>
    <row r="22269" customFormat="1" s="29"/>
    <row r="22270" customFormat="1" s="29"/>
    <row r="22271" customFormat="1" s="29"/>
    <row r="22272" customFormat="1" s="29"/>
    <row r="22273" customFormat="1" s="29"/>
    <row r="22274" customFormat="1" s="29"/>
    <row r="22275" customFormat="1" s="29"/>
    <row r="22276" customFormat="1" s="29"/>
    <row r="22277" customFormat="1" s="29"/>
    <row r="22278" customFormat="1" s="29"/>
    <row r="22279" customFormat="1" s="29"/>
    <row r="22280" customFormat="1" s="29"/>
    <row r="22281" customFormat="1" s="29"/>
    <row r="22282" customFormat="1" s="29"/>
    <row r="22283" customFormat="1" s="29"/>
    <row r="22284" customFormat="1" s="29"/>
    <row r="22285" customFormat="1" s="29"/>
    <row r="22286" customFormat="1" s="29"/>
    <row r="22287" customFormat="1" s="29"/>
    <row r="22288" customFormat="1" s="29"/>
    <row r="22289" customFormat="1" s="29"/>
    <row r="22290" customFormat="1" s="29"/>
    <row r="22291" customFormat="1" s="29"/>
    <row r="22292" customFormat="1" s="29"/>
    <row r="22293" customFormat="1" s="29"/>
    <row r="22294" customFormat="1" s="29"/>
    <row r="22295" customFormat="1" s="29"/>
    <row r="22296" customFormat="1" s="29"/>
    <row r="22297" customFormat="1" s="29"/>
    <row r="22298" customFormat="1" s="29"/>
    <row r="22299" customFormat="1" s="29"/>
    <row r="22300" customFormat="1" s="29"/>
    <row r="22301" customFormat="1" s="29"/>
    <row r="22302" customFormat="1" s="29"/>
    <row r="22303" customFormat="1" s="29"/>
    <row r="22304" customFormat="1" s="29"/>
    <row r="22305" customFormat="1" s="29"/>
    <row r="22306" customFormat="1" s="29"/>
    <row r="22307" customFormat="1" s="29"/>
    <row r="22308" customFormat="1" s="29"/>
    <row r="22309" customFormat="1" s="29"/>
    <row r="22310" customFormat="1" s="29"/>
    <row r="22311" customFormat="1" s="29"/>
    <row r="22312" customFormat="1" s="29"/>
    <row r="22313" customFormat="1" s="29"/>
    <row r="22314" customFormat="1" s="29"/>
    <row r="22315" customFormat="1" s="29"/>
    <row r="22316" customFormat="1" s="29"/>
    <row r="22317" customFormat="1" s="29"/>
    <row r="22318" customFormat="1" s="29"/>
    <row r="22319" customFormat="1" s="29"/>
    <row r="22320" customFormat="1" s="29"/>
    <row r="22321" customFormat="1" s="29"/>
    <row r="22322" customFormat="1" s="29"/>
    <row r="22323" customFormat="1" s="29"/>
    <row r="22324" customFormat="1" s="29"/>
    <row r="22325" customFormat="1" s="29"/>
    <row r="22326" customFormat="1" s="29"/>
    <row r="22327" customFormat="1" s="29"/>
    <row r="22328" customFormat="1" s="29"/>
    <row r="22329" customFormat="1" s="29"/>
    <row r="22330" customFormat="1" s="29"/>
    <row r="22331" customFormat="1" s="29"/>
    <row r="22332" customFormat="1" s="29"/>
    <row r="22333" customFormat="1" s="29"/>
    <row r="22334" customFormat="1" s="29"/>
    <row r="22335" customFormat="1" s="29"/>
    <row r="22336" customFormat="1" s="29"/>
    <row r="22337" customFormat="1" s="29"/>
    <row r="22338" customFormat="1" s="29"/>
    <row r="22339" customFormat="1" s="29"/>
    <row r="22340" customFormat="1" s="29"/>
    <row r="22341" customFormat="1" s="29"/>
    <row r="22342" customFormat="1" s="29"/>
    <row r="22343" customFormat="1" s="29"/>
    <row r="22344" customFormat="1" s="29"/>
    <row r="22345" customFormat="1" s="29"/>
    <row r="22346" customFormat="1" s="29"/>
    <row r="22347" customFormat="1" s="29"/>
    <row r="22348" customFormat="1" s="29"/>
    <row r="22349" customFormat="1" s="29"/>
    <row r="22350" customFormat="1" s="29"/>
    <row r="22351" customFormat="1" s="29"/>
    <row r="22352" customFormat="1" s="29"/>
    <row r="22353" customFormat="1" s="29"/>
    <row r="22354" customFormat="1" s="29"/>
    <row r="22355" customFormat="1" s="29"/>
    <row r="22356" customFormat="1" s="29"/>
    <row r="22357" customFormat="1" s="29"/>
    <row r="22358" customFormat="1" s="29"/>
    <row r="22359" customFormat="1" s="29"/>
    <row r="22360" customFormat="1" s="29"/>
    <row r="22361" customFormat="1" s="29"/>
    <row r="22362" customFormat="1" s="29"/>
    <row r="22363" customFormat="1" s="29"/>
    <row r="22364" customFormat="1" s="29"/>
    <row r="22365" customFormat="1" s="29"/>
    <row r="22366" customFormat="1" s="29"/>
    <row r="22367" customFormat="1" s="29"/>
    <row r="22368" customFormat="1" s="29"/>
    <row r="22369" customFormat="1" s="29"/>
    <row r="22370" customFormat="1" s="29"/>
    <row r="22371" customFormat="1" s="29"/>
    <row r="22372" customFormat="1" s="29"/>
    <row r="22373" customFormat="1" s="29"/>
    <row r="22374" customFormat="1" s="29"/>
    <row r="22375" customFormat="1" s="29"/>
    <row r="22376" customFormat="1" s="29"/>
    <row r="22377" customFormat="1" s="29"/>
    <row r="22378" customFormat="1" s="29"/>
    <row r="22379" customFormat="1" s="29"/>
    <row r="22380" customFormat="1" s="29"/>
    <row r="22381" customFormat="1" s="29"/>
    <row r="22382" customFormat="1" s="29"/>
    <row r="22383" customFormat="1" s="29"/>
    <row r="22384" customFormat="1" s="29"/>
    <row r="22385" customFormat="1" s="29"/>
    <row r="22386" customFormat="1" s="29"/>
    <row r="22387" customFormat="1" s="29"/>
    <row r="22388" customFormat="1" s="29"/>
    <row r="22389" customFormat="1" s="29"/>
    <row r="22390" customFormat="1" s="29"/>
    <row r="22391" customFormat="1" s="29"/>
    <row r="22392" customFormat="1" s="29"/>
    <row r="22393" customFormat="1" s="29"/>
    <row r="22394" customFormat="1" s="29"/>
    <row r="22395" customFormat="1" s="29"/>
    <row r="22396" customFormat="1" s="29"/>
    <row r="22397" customFormat="1" s="29"/>
    <row r="22398" customFormat="1" s="29"/>
    <row r="22399" customFormat="1" s="29"/>
    <row r="22400" customFormat="1" s="29"/>
    <row r="22401" customFormat="1" s="29"/>
    <row r="22402" customFormat="1" s="29"/>
    <row r="22403" customFormat="1" s="29"/>
    <row r="22404" customFormat="1" s="29"/>
    <row r="22405" customFormat="1" s="29"/>
    <row r="22406" customFormat="1" s="29"/>
    <row r="22407" customFormat="1" s="29"/>
    <row r="22408" customFormat="1" s="29"/>
    <row r="22409" customFormat="1" s="29"/>
    <row r="22410" customFormat="1" s="29"/>
    <row r="22411" customFormat="1" s="29"/>
    <row r="22412" customFormat="1" s="29"/>
    <row r="22413" customFormat="1" s="29"/>
    <row r="22414" customFormat="1" s="29"/>
    <row r="22415" customFormat="1" s="29"/>
    <row r="22416" customFormat="1" s="29"/>
    <row r="22417" customFormat="1" s="29"/>
    <row r="22418" customFormat="1" s="29"/>
    <row r="22419" customFormat="1" s="29"/>
    <row r="22420" customFormat="1" s="29"/>
    <row r="22421" customFormat="1" s="29"/>
    <row r="22422" customFormat="1" s="29"/>
    <row r="22423" customFormat="1" s="29"/>
    <row r="22424" customFormat="1" s="29"/>
    <row r="22425" customFormat="1" s="29"/>
    <row r="22426" customFormat="1" s="29"/>
    <row r="22427" customFormat="1" s="29"/>
    <row r="22428" customFormat="1" s="29"/>
    <row r="22429" customFormat="1" s="29"/>
    <row r="22430" customFormat="1" s="29"/>
    <row r="22431" customFormat="1" s="29"/>
    <row r="22432" customFormat="1" s="29"/>
    <row r="22433" customFormat="1" s="29"/>
    <row r="22434" customFormat="1" s="29"/>
    <row r="22435" customFormat="1" s="29"/>
    <row r="22436" customFormat="1" s="29"/>
    <row r="22437" customFormat="1" s="29"/>
    <row r="22438" customFormat="1" s="29"/>
    <row r="22439" customFormat="1" s="29"/>
    <row r="22440" customFormat="1" s="29"/>
    <row r="22441" customFormat="1" s="29"/>
    <row r="22442" customFormat="1" s="29"/>
    <row r="22443" customFormat="1" s="29"/>
    <row r="22444" customFormat="1" s="29"/>
    <row r="22445" customFormat="1" s="29"/>
    <row r="22446" customFormat="1" s="29"/>
    <row r="22447" customFormat="1" s="29"/>
    <row r="22448" customFormat="1" s="29"/>
    <row r="22449" customFormat="1" s="29"/>
    <row r="22450" customFormat="1" s="29"/>
    <row r="22451" customFormat="1" s="29"/>
    <row r="22452" customFormat="1" s="29"/>
    <row r="22453" customFormat="1" s="29"/>
    <row r="22454" customFormat="1" s="29"/>
    <row r="22455" customFormat="1" s="29"/>
    <row r="22456" customFormat="1" s="29"/>
    <row r="22457" customFormat="1" s="29"/>
    <row r="22458" customFormat="1" s="29"/>
    <row r="22459" customFormat="1" s="29"/>
    <row r="22460" customFormat="1" s="29"/>
    <row r="22461" customFormat="1" s="29"/>
    <row r="22462" customFormat="1" s="29"/>
    <row r="22463" customFormat="1" s="29"/>
    <row r="22464" customFormat="1" s="29"/>
    <row r="22465" customFormat="1" s="29"/>
    <row r="22466" customFormat="1" s="29"/>
    <row r="22467" customFormat="1" s="29"/>
    <row r="22468" customFormat="1" s="29"/>
    <row r="22469" customFormat="1" s="29"/>
    <row r="22470" customFormat="1" s="29"/>
    <row r="22471" customFormat="1" s="29"/>
    <row r="22472" customFormat="1" s="29"/>
    <row r="22473" customFormat="1" s="29"/>
    <row r="22474" customFormat="1" s="29"/>
    <row r="22475" customFormat="1" s="29"/>
    <row r="22476" customFormat="1" s="29"/>
    <row r="22477" customFormat="1" s="29"/>
    <row r="22478" customFormat="1" s="29"/>
    <row r="22479" customFormat="1" s="29"/>
    <row r="22480" customFormat="1" s="29"/>
    <row r="22481" customFormat="1" s="29"/>
    <row r="22482" customFormat="1" s="29"/>
    <row r="22483" customFormat="1" s="29"/>
    <row r="22484" customFormat="1" s="29"/>
    <row r="22485" customFormat="1" s="29"/>
    <row r="22486" customFormat="1" s="29"/>
    <row r="22487" customFormat="1" s="29"/>
    <row r="22488" customFormat="1" s="29"/>
    <row r="22489" customFormat="1" s="29"/>
    <row r="22490" customFormat="1" s="29"/>
    <row r="22491" customFormat="1" s="29"/>
    <row r="22492" customFormat="1" s="29"/>
    <row r="22493" customFormat="1" s="29"/>
    <row r="22494" customFormat="1" s="29"/>
    <row r="22495" customFormat="1" s="29"/>
    <row r="22496" customFormat="1" s="29"/>
    <row r="22497" customFormat="1" s="29"/>
    <row r="22498" customFormat="1" s="29"/>
    <row r="22499" customFormat="1" s="29"/>
    <row r="22500" customFormat="1" s="29"/>
    <row r="22501" customFormat="1" s="29"/>
    <row r="22502" customFormat="1" s="29"/>
    <row r="22503" customFormat="1" s="29"/>
    <row r="22504" customFormat="1" s="29"/>
    <row r="22505" customFormat="1" s="29"/>
    <row r="22506" customFormat="1" s="29"/>
    <row r="22507" customFormat="1" s="29"/>
    <row r="22508" customFormat="1" s="29"/>
    <row r="22509" customFormat="1" s="29"/>
    <row r="22510" customFormat="1" s="29"/>
    <row r="22511" customFormat="1" s="29"/>
    <row r="22512" customFormat="1" s="29"/>
    <row r="22513" customFormat="1" s="29"/>
    <row r="22514" customFormat="1" s="29"/>
    <row r="22515" customFormat="1" s="29"/>
    <row r="22516" customFormat="1" s="29"/>
    <row r="22517" customFormat="1" s="29"/>
    <row r="22518" customFormat="1" s="29"/>
    <row r="22519" customFormat="1" s="29"/>
    <row r="22520" customFormat="1" s="29"/>
    <row r="22521" customFormat="1" s="29"/>
    <row r="22522" customFormat="1" s="29"/>
    <row r="22523" customFormat="1" s="29"/>
    <row r="22524" customFormat="1" s="29"/>
    <row r="22525" customFormat="1" s="29"/>
    <row r="22526" customFormat="1" s="29"/>
    <row r="22527" customFormat="1" s="29"/>
    <row r="22528" customFormat="1" s="29"/>
    <row r="22529" customFormat="1" s="29"/>
    <row r="22530" customFormat="1" s="29"/>
    <row r="22531" customFormat="1" s="29"/>
    <row r="22532" customFormat="1" s="29"/>
    <row r="22533" customFormat="1" s="29"/>
    <row r="22534" customFormat="1" s="29"/>
    <row r="22535" customFormat="1" s="29"/>
    <row r="22536" customFormat="1" s="29"/>
    <row r="22537" customFormat="1" s="29"/>
    <row r="22538" customFormat="1" s="29"/>
    <row r="22539" customFormat="1" s="29"/>
    <row r="22540" customFormat="1" s="29"/>
    <row r="22541" customFormat="1" s="29"/>
    <row r="22542" customFormat="1" s="29"/>
    <row r="22543" customFormat="1" s="29"/>
    <row r="22544" customFormat="1" s="29"/>
    <row r="22545" customFormat="1" s="29"/>
    <row r="22546" customFormat="1" s="29"/>
    <row r="22547" customFormat="1" s="29"/>
    <row r="22548" customFormat="1" s="29"/>
    <row r="22549" customFormat="1" s="29"/>
    <row r="22550" customFormat="1" s="29"/>
    <row r="22551" customFormat="1" s="29"/>
    <row r="22552" customFormat="1" s="29"/>
    <row r="22553" customFormat="1" s="29"/>
    <row r="22554" customFormat="1" s="29"/>
    <row r="22555" customFormat="1" s="29"/>
    <row r="22556" customFormat="1" s="29"/>
    <row r="22557" customFormat="1" s="29"/>
    <row r="22558" customFormat="1" s="29"/>
    <row r="22559" customFormat="1" s="29"/>
    <row r="22560" customFormat="1" s="29"/>
    <row r="22561" customFormat="1" s="29"/>
    <row r="22562" customFormat="1" s="29"/>
    <row r="22563" customFormat="1" s="29"/>
    <row r="22564" customFormat="1" s="29"/>
    <row r="22565" customFormat="1" s="29"/>
    <row r="22566" customFormat="1" s="29"/>
    <row r="22567" customFormat="1" s="29"/>
    <row r="22568" customFormat="1" s="29"/>
    <row r="22569" customFormat="1" s="29"/>
    <row r="22570" customFormat="1" s="29"/>
    <row r="22571" customFormat="1" s="29"/>
    <row r="22572" customFormat="1" s="29"/>
    <row r="22573" customFormat="1" s="29"/>
    <row r="22574" customFormat="1" s="29"/>
    <row r="22575" customFormat="1" s="29"/>
    <row r="22576" customFormat="1" s="29"/>
    <row r="22577" customFormat="1" s="29"/>
    <row r="22578" customFormat="1" s="29"/>
    <row r="22579" customFormat="1" s="29"/>
    <row r="22580" customFormat="1" s="29"/>
    <row r="22581" customFormat="1" s="29"/>
    <row r="22582" customFormat="1" s="29"/>
    <row r="22583" customFormat="1" s="29"/>
    <row r="22584" customFormat="1" s="29"/>
    <row r="22585" customFormat="1" s="29"/>
    <row r="22586" customFormat="1" s="29"/>
    <row r="22587" customFormat="1" s="29"/>
    <row r="22588" customFormat="1" s="29"/>
    <row r="22589" customFormat="1" s="29"/>
    <row r="22590" customFormat="1" s="29"/>
    <row r="22591" customFormat="1" s="29"/>
    <row r="22592" customFormat="1" s="29"/>
    <row r="22593" customFormat="1" s="29"/>
    <row r="22594" customFormat="1" s="29"/>
    <row r="22595" customFormat="1" s="29"/>
    <row r="22596" customFormat="1" s="29"/>
    <row r="22597" customFormat="1" s="29"/>
    <row r="22598" customFormat="1" s="29"/>
    <row r="22599" customFormat="1" s="29"/>
    <row r="22600" customFormat="1" s="29"/>
    <row r="22601" customFormat="1" s="29"/>
    <row r="22602" customFormat="1" s="29"/>
    <row r="22603" customFormat="1" s="29"/>
    <row r="22604" customFormat="1" s="29"/>
    <row r="22605" customFormat="1" s="29"/>
    <row r="22606" customFormat="1" s="29"/>
    <row r="22607" customFormat="1" s="29"/>
    <row r="22608" customFormat="1" s="29"/>
    <row r="22609" customFormat="1" s="29"/>
    <row r="22610" customFormat="1" s="29"/>
    <row r="22611" customFormat="1" s="29"/>
    <row r="22612" customFormat="1" s="29"/>
    <row r="22613" customFormat="1" s="29"/>
    <row r="22614" customFormat="1" s="29"/>
    <row r="22615" customFormat="1" s="29"/>
    <row r="22616" customFormat="1" s="29"/>
    <row r="22617" customFormat="1" s="29"/>
    <row r="22618" customFormat="1" s="29"/>
    <row r="22619" customFormat="1" s="29"/>
    <row r="22620" customFormat="1" s="29"/>
    <row r="22621" customFormat="1" s="29"/>
    <row r="22622" customFormat="1" s="29"/>
    <row r="22623" customFormat="1" s="29"/>
    <row r="22624" customFormat="1" s="29"/>
    <row r="22625" customFormat="1" s="29"/>
    <row r="22626" customFormat="1" s="29"/>
    <row r="22627" customFormat="1" s="29"/>
    <row r="22628" customFormat="1" s="29"/>
    <row r="22629" customFormat="1" s="29"/>
    <row r="22630" customFormat="1" s="29"/>
    <row r="22631" customFormat="1" s="29"/>
    <row r="22632" customFormat="1" s="29"/>
    <row r="22633" customFormat="1" s="29"/>
    <row r="22634" customFormat="1" s="29"/>
    <row r="22635" customFormat="1" s="29"/>
    <row r="22636" customFormat="1" s="29"/>
    <row r="22637" customFormat="1" s="29"/>
    <row r="22638" customFormat="1" s="29"/>
    <row r="22639" customFormat="1" s="29"/>
    <row r="22640" customFormat="1" s="29"/>
    <row r="22641" customFormat="1" s="29"/>
    <row r="22642" customFormat="1" s="29"/>
    <row r="22643" customFormat="1" s="29"/>
    <row r="22644" customFormat="1" s="29"/>
    <row r="22645" customFormat="1" s="29"/>
    <row r="22646" customFormat="1" s="29"/>
    <row r="22647" customFormat="1" s="29"/>
    <row r="22648" customFormat="1" s="29"/>
    <row r="22649" customFormat="1" s="29"/>
    <row r="22650" customFormat="1" s="29"/>
    <row r="22651" customFormat="1" s="29"/>
    <row r="22652" customFormat="1" s="29"/>
    <row r="22653" customFormat="1" s="29"/>
    <row r="22654" customFormat="1" s="29"/>
    <row r="22655" customFormat="1" s="29"/>
    <row r="22656" customFormat="1" s="29"/>
    <row r="22657" customFormat="1" s="29"/>
    <row r="22658" customFormat="1" s="29"/>
    <row r="22659" customFormat="1" s="29"/>
    <row r="22660" customFormat="1" s="29"/>
    <row r="22661" customFormat="1" s="29"/>
    <row r="22662" customFormat="1" s="29"/>
    <row r="22663" customFormat="1" s="29"/>
    <row r="22664" customFormat="1" s="29"/>
    <row r="22665" customFormat="1" s="29"/>
    <row r="22666" customFormat="1" s="29"/>
    <row r="22667" customFormat="1" s="29"/>
    <row r="22668" customFormat="1" s="29"/>
    <row r="22669" customFormat="1" s="29"/>
    <row r="22670" customFormat="1" s="29"/>
    <row r="22671" customFormat="1" s="29"/>
    <row r="22672" customFormat="1" s="29"/>
    <row r="22673" customFormat="1" s="29"/>
    <row r="22674" customFormat="1" s="29"/>
    <row r="22675" customFormat="1" s="29"/>
    <row r="22676" customFormat="1" s="29"/>
    <row r="22677" customFormat="1" s="29"/>
    <row r="22678" customFormat="1" s="29"/>
    <row r="22679" customFormat="1" s="29"/>
    <row r="22680" customFormat="1" s="29"/>
    <row r="22681" customFormat="1" s="29"/>
    <row r="22682" customFormat="1" s="29"/>
    <row r="22683" customFormat="1" s="29"/>
    <row r="22684" customFormat="1" s="29"/>
    <row r="22685" customFormat="1" s="29"/>
    <row r="22686" customFormat="1" s="29"/>
    <row r="22687" customFormat="1" s="29"/>
    <row r="22688" customFormat="1" s="29"/>
    <row r="22689" customFormat="1" s="29"/>
    <row r="22690" customFormat="1" s="29"/>
    <row r="22691" customFormat="1" s="29"/>
    <row r="22692" customFormat="1" s="29"/>
    <row r="22693" customFormat="1" s="29"/>
    <row r="22694" customFormat="1" s="29"/>
    <row r="22695" customFormat="1" s="29"/>
    <row r="22696" customFormat="1" s="29"/>
    <row r="22697" customFormat="1" s="29"/>
    <row r="22698" customFormat="1" s="29"/>
    <row r="22699" customFormat="1" s="29"/>
    <row r="22700" customFormat="1" s="29"/>
    <row r="22701" customFormat="1" s="29"/>
    <row r="22702" customFormat="1" s="29"/>
    <row r="22703" customFormat="1" s="29"/>
    <row r="22704" customFormat="1" s="29"/>
    <row r="22705" customFormat="1" s="29"/>
    <row r="22706" customFormat="1" s="29"/>
    <row r="22707" customFormat="1" s="29"/>
    <row r="22708" customFormat="1" s="29"/>
    <row r="22709" customFormat="1" s="29"/>
    <row r="22710" customFormat="1" s="29"/>
    <row r="22711" customFormat="1" s="29"/>
    <row r="22712" customFormat="1" s="29"/>
    <row r="22713" customFormat="1" s="29"/>
    <row r="22714" customFormat="1" s="29"/>
    <row r="22715" customFormat="1" s="29"/>
    <row r="22716" customFormat="1" s="29"/>
    <row r="22717" customFormat="1" s="29"/>
    <row r="22718" customFormat="1" s="29"/>
    <row r="22719" customFormat="1" s="29"/>
    <row r="22720" customFormat="1" s="29"/>
    <row r="22721" customFormat="1" s="29"/>
    <row r="22722" customFormat="1" s="29"/>
    <row r="22723" customFormat="1" s="29"/>
    <row r="22724" customFormat="1" s="29"/>
    <row r="22725" customFormat="1" s="29"/>
    <row r="22726" customFormat="1" s="29"/>
    <row r="22727" customFormat="1" s="29"/>
    <row r="22728" customFormat="1" s="29"/>
    <row r="22729" customFormat="1" s="29"/>
    <row r="22730" customFormat="1" s="29"/>
    <row r="22731" customFormat="1" s="29"/>
    <row r="22732" customFormat="1" s="29"/>
    <row r="22733" customFormat="1" s="29"/>
    <row r="22734" customFormat="1" s="29"/>
    <row r="22735" customFormat="1" s="29"/>
    <row r="22736" customFormat="1" s="29"/>
    <row r="22737" customFormat="1" s="29"/>
    <row r="22738" customFormat="1" s="29"/>
    <row r="22739" customFormat="1" s="29"/>
    <row r="22740" customFormat="1" s="29"/>
    <row r="22741" customFormat="1" s="29"/>
    <row r="22742" customFormat="1" s="29"/>
    <row r="22743" customFormat="1" s="29"/>
    <row r="22744" customFormat="1" s="29"/>
    <row r="22745" customFormat="1" s="29"/>
    <row r="22746" customFormat="1" s="29"/>
    <row r="22747" customFormat="1" s="29"/>
    <row r="22748" customFormat="1" s="29"/>
    <row r="22749" customFormat="1" s="29"/>
    <row r="22750" customFormat="1" s="29"/>
    <row r="22751" customFormat="1" s="29"/>
    <row r="22752" customFormat="1" s="29"/>
    <row r="22753" customFormat="1" s="29"/>
    <row r="22754" customFormat="1" s="29"/>
    <row r="22755" customFormat="1" s="29"/>
    <row r="22756" customFormat="1" s="29"/>
    <row r="22757" customFormat="1" s="29"/>
    <row r="22758" customFormat="1" s="29"/>
    <row r="22759" customFormat="1" s="29"/>
    <row r="22760" customFormat="1" s="29"/>
    <row r="22761" customFormat="1" s="29"/>
    <row r="22762" customFormat="1" s="29"/>
    <row r="22763" customFormat="1" s="29"/>
    <row r="22764" customFormat="1" s="29"/>
    <row r="22765" customFormat="1" s="29"/>
    <row r="22766" customFormat="1" s="29"/>
    <row r="22767" customFormat="1" s="29"/>
    <row r="22768" customFormat="1" s="29"/>
    <row r="22769" customFormat="1" s="29"/>
    <row r="22770" customFormat="1" s="29"/>
    <row r="22771" customFormat="1" s="29"/>
    <row r="22772" customFormat="1" s="29"/>
    <row r="22773" customFormat="1" s="29"/>
    <row r="22774" customFormat="1" s="29"/>
    <row r="22775" customFormat="1" s="29"/>
    <row r="22776" customFormat="1" s="29"/>
    <row r="22777" customFormat="1" s="29"/>
    <row r="22778" customFormat="1" s="29"/>
    <row r="22779" customFormat="1" s="29"/>
    <row r="22780" customFormat="1" s="29"/>
    <row r="22781" customFormat="1" s="29"/>
    <row r="22782" customFormat="1" s="29"/>
    <row r="22783" customFormat="1" s="29"/>
    <row r="22784" customFormat="1" s="29"/>
    <row r="22785" customFormat="1" s="29"/>
    <row r="22786" customFormat="1" s="29"/>
    <row r="22787" customFormat="1" s="29"/>
    <row r="22788" customFormat="1" s="29"/>
    <row r="22789" customFormat="1" s="29"/>
    <row r="22790" customFormat="1" s="29"/>
    <row r="22791" customFormat="1" s="29"/>
    <row r="22792" customFormat="1" s="29"/>
    <row r="22793" customFormat="1" s="29"/>
    <row r="22794" customFormat="1" s="29"/>
    <row r="22795" customFormat="1" s="29"/>
    <row r="22796" customFormat="1" s="29"/>
    <row r="22797" customFormat="1" s="29"/>
    <row r="22798" customFormat="1" s="29"/>
    <row r="22799" customFormat="1" s="29"/>
    <row r="22800" customFormat="1" s="29"/>
    <row r="22801" customFormat="1" s="29"/>
    <row r="22802" customFormat="1" s="29"/>
    <row r="22803" customFormat="1" s="29"/>
    <row r="22804" customFormat="1" s="29"/>
    <row r="22805" customFormat="1" s="29"/>
    <row r="22806" customFormat="1" s="29"/>
    <row r="22807" customFormat="1" s="29"/>
    <row r="22808" customFormat="1" s="29"/>
    <row r="22809" customFormat="1" s="29"/>
    <row r="22810" customFormat="1" s="29"/>
    <row r="22811" customFormat="1" s="29"/>
    <row r="22812" customFormat="1" s="29"/>
    <row r="22813" customFormat="1" s="29"/>
    <row r="22814" customFormat="1" s="29"/>
    <row r="22815" customFormat="1" s="29"/>
    <row r="22816" customFormat="1" s="29"/>
    <row r="22817" customFormat="1" s="29"/>
    <row r="22818" customFormat="1" s="29"/>
    <row r="22819" customFormat="1" s="29"/>
    <row r="22820" customFormat="1" s="29"/>
    <row r="22821" customFormat="1" s="29"/>
    <row r="22822" customFormat="1" s="29"/>
    <row r="22823" customFormat="1" s="29"/>
    <row r="22824" customFormat="1" s="29"/>
    <row r="22825" customFormat="1" s="29"/>
    <row r="22826" customFormat="1" s="29"/>
    <row r="22827" customFormat="1" s="29"/>
    <row r="22828" customFormat="1" s="29"/>
    <row r="22829" customFormat="1" s="29"/>
    <row r="22830" customFormat="1" s="29"/>
    <row r="22831" customFormat="1" s="29"/>
    <row r="22832" customFormat="1" s="29"/>
    <row r="22833" customFormat="1" s="29"/>
    <row r="22834" customFormat="1" s="29"/>
    <row r="22835" customFormat="1" s="29"/>
    <row r="22836" customFormat="1" s="29"/>
    <row r="22837" customFormat="1" s="29"/>
    <row r="22838" customFormat="1" s="29"/>
    <row r="22839" customFormat="1" s="29"/>
    <row r="22840" customFormat="1" s="29"/>
    <row r="22841" customFormat="1" s="29"/>
    <row r="22842" customFormat="1" s="29"/>
    <row r="22843" customFormat="1" s="29"/>
    <row r="22844" customFormat="1" s="29"/>
    <row r="22845" customFormat="1" s="29"/>
    <row r="22846" customFormat="1" s="29"/>
    <row r="22847" customFormat="1" s="29"/>
    <row r="22848" customFormat="1" s="29"/>
    <row r="22849" customFormat="1" s="29"/>
    <row r="22850" customFormat="1" s="29"/>
    <row r="22851" customFormat="1" s="29"/>
    <row r="22852" customFormat="1" s="29"/>
    <row r="22853" customFormat="1" s="29"/>
    <row r="22854" customFormat="1" s="29"/>
    <row r="22855" customFormat="1" s="29"/>
    <row r="22856" customFormat="1" s="29"/>
    <row r="22857" customFormat="1" s="29"/>
    <row r="22858" customFormat="1" s="29"/>
    <row r="22859" customFormat="1" s="29"/>
    <row r="22860" customFormat="1" s="29"/>
    <row r="22861" customFormat="1" s="29"/>
    <row r="22862" customFormat="1" s="29"/>
    <row r="22863" customFormat="1" s="29"/>
    <row r="22864" customFormat="1" s="29"/>
    <row r="22865" customFormat="1" s="29"/>
    <row r="22866" customFormat="1" s="29"/>
    <row r="22867" customFormat="1" s="29"/>
    <row r="22868" customFormat="1" s="29"/>
    <row r="22869" customFormat="1" s="29"/>
    <row r="22870" customFormat="1" s="29"/>
    <row r="22871" customFormat="1" s="29"/>
    <row r="22872" customFormat="1" s="29"/>
    <row r="22873" customFormat="1" s="29"/>
    <row r="22874" customFormat="1" s="29"/>
    <row r="22875" customFormat="1" s="29"/>
    <row r="22876" customFormat="1" s="29"/>
    <row r="22877" customFormat="1" s="29"/>
    <row r="22878" customFormat="1" s="29"/>
    <row r="22879" customFormat="1" s="29"/>
    <row r="22880" customFormat="1" s="29"/>
    <row r="22881" customFormat="1" s="29"/>
    <row r="22882" customFormat="1" s="29"/>
    <row r="22883" customFormat="1" s="29"/>
    <row r="22884" customFormat="1" s="29"/>
    <row r="22885" customFormat="1" s="29"/>
    <row r="22886" customFormat="1" s="29"/>
    <row r="22887" customFormat="1" s="29"/>
    <row r="22888" customFormat="1" s="29"/>
    <row r="22889" customFormat="1" s="29"/>
    <row r="22890" customFormat="1" s="29"/>
    <row r="22891" customFormat="1" s="29"/>
    <row r="22892" customFormat="1" s="29"/>
    <row r="22893" customFormat="1" s="29"/>
    <row r="22894" customFormat="1" s="29"/>
    <row r="22895" customFormat="1" s="29"/>
    <row r="22896" customFormat="1" s="29"/>
    <row r="22897" customFormat="1" s="29"/>
    <row r="22898" customFormat="1" s="29"/>
    <row r="22899" customFormat="1" s="29"/>
    <row r="22900" customFormat="1" s="29"/>
    <row r="22901" customFormat="1" s="29"/>
    <row r="22902" customFormat="1" s="29"/>
    <row r="22903" customFormat="1" s="29"/>
    <row r="22904" customFormat="1" s="29"/>
    <row r="22905" customFormat="1" s="29"/>
    <row r="22906" customFormat="1" s="29"/>
    <row r="22907" customFormat="1" s="29"/>
    <row r="22908" customFormat="1" s="29"/>
    <row r="22909" customFormat="1" s="29"/>
    <row r="22910" customFormat="1" s="29"/>
    <row r="22911" customFormat="1" s="29"/>
    <row r="22912" customFormat="1" s="29"/>
    <row r="22913" customFormat="1" s="29"/>
    <row r="22914" customFormat="1" s="29"/>
    <row r="22915" customFormat="1" s="29"/>
    <row r="22916" customFormat="1" s="29"/>
    <row r="22917" customFormat="1" s="29"/>
    <row r="22918" customFormat="1" s="29"/>
    <row r="22919" customFormat="1" s="29"/>
    <row r="22920" customFormat="1" s="29"/>
    <row r="22921" customFormat="1" s="29"/>
    <row r="22922" customFormat="1" s="29"/>
    <row r="22923" customFormat="1" s="29"/>
    <row r="22924" customFormat="1" s="29"/>
    <row r="22925" customFormat="1" s="29"/>
    <row r="22926" customFormat="1" s="29"/>
    <row r="22927" customFormat="1" s="29"/>
    <row r="22928" customFormat="1" s="29"/>
    <row r="22929" customFormat="1" s="29"/>
    <row r="22930" customFormat="1" s="29"/>
    <row r="22931" customFormat="1" s="29"/>
    <row r="22932" customFormat="1" s="29"/>
    <row r="22933" customFormat="1" s="29"/>
    <row r="22934" customFormat="1" s="29"/>
    <row r="22935" customFormat="1" s="29"/>
    <row r="22936" customFormat="1" s="29"/>
    <row r="22937" customFormat="1" s="29"/>
    <row r="22938" customFormat="1" s="29"/>
    <row r="22939" customFormat="1" s="29"/>
    <row r="22940" customFormat="1" s="29"/>
    <row r="22941" customFormat="1" s="29"/>
    <row r="22942" customFormat="1" s="29"/>
    <row r="22943" customFormat="1" s="29"/>
    <row r="22944" customFormat="1" s="29"/>
    <row r="22945" customFormat="1" s="29"/>
    <row r="22946" customFormat="1" s="29"/>
    <row r="22947" customFormat="1" s="29"/>
    <row r="22948" customFormat="1" s="29"/>
    <row r="22949" customFormat="1" s="29"/>
    <row r="22950" customFormat="1" s="29"/>
    <row r="22951" customFormat="1" s="29"/>
    <row r="22952" customFormat="1" s="29"/>
    <row r="22953" customFormat="1" s="29"/>
    <row r="22954" customFormat="1" s="29"/>
    <row r="22955" customFormat="1" s="29"/>
    <row r="22956" customFormat="1" s="29"/>
    <row r="22957" customFormat="1" s="29"/>
    <row r="22958" customFormat="1" s="29"/>
    <row r="22959" customFormat="1" s="29"/>
    <row r="22960" customFormat="1" s="29"/>
    <row r="22961" customFormat="1" s="29"/>
    <row r="22962" customFormat="1" s="29"/>
    <row r="22963" customFormat="1" s="29"/>
    <row r="22964" customFormat="1" s="29"/>
    <row r="22965" customFormat="1" s="29"/>
    <row r="22966" customFormat="1" s="29"/>
    <row r="22967" customFormat="1" s="29"/>
    <row r="22968" customFormat="1" s="29"/>
    <row r="22969" customFormat="1" s="29"/>
    <row r="22970" customFormat="1" s="29"/>
    <row r="22971" customFormat="1" s="29"/>
    <row r="22972" customFormat="1" s="29"/>
    <row r="22973" customFormat="1" s="29"/>
    <row r="22974" customFormat="1" s="29"/>
    <row r="22975" customFormat="1" s="29"/>
    <row r="22976" customFormat="1" s="29"/>
    <row r="22977" customFormat="1" s="29"/>
    <row r="22978" customFormat="1" s="29"/>
    <row r="22979" customFormat="1" s="29"/>
    <row r="22980" customFormat="1" s="29"/>
    <row r="22981" customFormat="1" s="29"/>
    <row r="22982" customFormat="1" s="29"/>
    <row r="22983" customFormat="1" s="29"/>
    <row r="22984" customFormat="1" s="29"/>
    <row r="22985" customFormat="1" s="29"/>
    <row r="22986" customFormat="1" s="29"/>
    <row r="22987" customFormat="1" s="29"/>
    <row r="22988" customFormat="1" s="29"/>
    <row r="22989" customFormat="1" s="29"/>
    <row r="22990" customFormat="1" s="29"/>
    <row r="22991" customFormat="1" s="29"/>
    <row r="22992" customFormat="1" s="29"/>
    <row r="22993" customFormat="1" s="29"/>
    <row r="22994" customFormat="1" s="29"/>
    <row r="22995" customFormat="1" s="29"/>
    <row r="22996" customFormat="1" s="29"/>
    <row r="22997" customFormat="1" s="29"/>
    <row r="22998" customFormat="1" s="29"/>
    <row r="22999" customFormat="1" s="29"/>
    <row r="23000" customFormat="1" s="29"/>
    <row r="23001" customFormat="1" s="29"/>
    <row r="23002" customFormat="1" s="29"/>
    <row r="23003" customFormat="1" s="29"/>
    <row r="23004" customFormat="1" s="29"/>
    <row r="23005" customFormat="1" s="29"/>
    <row r="23006" customFormat="1" s="29"/>
    <row r="23007" customFormat="1" s="29"/>
    <row r="23008" customFormat="1" s="29"/>
    <row r="23009" customFormat="1" s="29"/>
    <row r="23010" customFormat="1" s="29"/>
    <row r="23011" customFormat="1" s="29"/>
    <row r="23012" customFormat="1" s="29"/>
    <row r="23013" customFormat="1" s="29"/>
    <row r="23014" customFormat="1" s="29"/>
    <row r="23015" customFormat="1" s="29"/>
    <row r="23016" customFormat="1" s="29"/>
    <row r="23017" customFormat="1" s="29"/>
    <row r="23018" customFormat="1" s="29"/>
    <row r="23019" customFormat="1" s="29"/>
    <row r="23020" customFormat="1" s="29"/>
    <row r="23021" customFormat="1" s="29"/>
    <row r="23022" customFormat="1" s="29"/>
    <row r="23023" customFormat="1" s="29"/>
    <row r="23024" customFormat="1" s="29"/>
    <row r="23025" customFormat="1" s="29"/>
    <row r="23026" customFormat="1" s="29"/>
    <row r="23027" customFormat="1" s="29"/>
    <row r="23028" customFormat="1" s="29"/>
    <row r="23029" customFormat="1" s="29"/>
    <row r="23030" customFormat="1" s="29"/>
    <row r="23031" customFormat="1" s="29"/>
    <row r="23032" customFormat="1" s="29"/>
    <row r="23033" customFormat="1" s="29"/>
    <row r="23034" customFormat="1" s="29"/>
    <row r="23035" customFormat="1" s="29"/>
    <row r="23036" customFormat="1" s="29"/>
    <row r="23037" customFormat="1" s="29"/>
    <row r="23038" customFormat="1" s="29"/>
    <row r="23039" customFormat="1" s="29"/>
    <row r="23040" customFormat="1" s="29"/>
    <row r="23041" customFormat="1" s="29"/>
    <row r="23042" customFormat="1" s="29"/>
    <row r="23043" customFormat="1" s="29"/>
    <row r="23044" customFormat="1" s="29"/>
    <row r="23045" customFormat="1" s="29"/>
    <row r="23046" customFormat="1" s="29"/>
    <row r="23047" customFormat="1" s="29"/>
    <row r="23048" customFormat="1" s="29"/>
    <row r="23049" customFormat="1" s="29"/>
    <row r="23050" customFormat="1" s="29"/>
    <row r="23051" customFormat="1" s="29"/>
    <row r="23052" customFormat="1" s="29"/>
    <row r="23053" customFormat="1" s="29"/>
    <row r="23054" customFormat="1" s="29"/>
    <row r="23055" customFormat="1" s="29"/>
    <row r="23056" customFormat="1" s="29"/>
    <row r="23057" customFormat="1" s="29"/>
    <row r="23058" customFormat="1" s="29"/>
    <row r="23059" customFormat="1" s="29"/>
    <row r="23060" customFormat="1" s="29"/>
    <row r="23061" customFormat="1" s="29"/>
    <row r="23062" customFormat="1" s="29"/>
    <row r="23063" customFormat="1" s="29"/>
    <row r="23064" customFormat="1" s="29"/>
    <row r="23065" customFormat="1" s="29"/>
    <row r="23066" customFormat="1" s="29"/>
    <row r="23067" customFormat="1" s="29"/>
    <row r="23068" customFormat="1" s="29"/>
    <row r="23069" customFormat="1" s="29"/>
    <row r="23070" customFormat="1" s="29"/>
    <row r="23071" customFormat="1" s="29"/>
    <row r="23072" customFormat="1" s="29"/>
    <row r="23073" customFormat="1" s="29"/>
    <row r="23074" customFormat="1" s="29"/>
    <row r="23075" customFormat="1" s="29"/>
    <row r="23076" customFormat="1" s="29"/>
    <row r="23077" customFormat="1" s="29"/>
    <row r="23078" customFormat="1" s="29"/>
    <row r="23079" customFormat="1" s="29"/>
    <row r="23080" customFormat="1" s="29"/>
    <row r="23081" customFormat="1" s="29"/>
    <row r="23082" customFormat="1" s="29"/>
    <row r="23083" customFormat="1" s="29"/>
    <row r="23084" customFormat="1" s="29"/>
    <row r="23085" customFormat="1" s="29"/>
    <row r="23086" customFormat="1" s="29"/>
    <row r="23087" customFormat="1" s="29"/>
    <row r="23088" customFormat="1" s="29"/>
    <row r="23089" customFormat="1" s="29"/>
    <row r="23090" customFormat="1" s="29"/>
    <row r="23091" customFormat="1" s="29"/>
    <row r="23092" customFormat="1" s="29"/>
    <row r="23093" customFormat="1" s="29"/>
    <row r="23094" customFormat="1" s="29"/>
    <row r="23095" customFormat="1" s="29"/>
    <row r="23096" customFormat="1" s="29"/>
    <row r="23097" customFormat="1" s="29"/>
    <row r="23098" customFormat="1" s="29"/>
    <row r="23099" customFormat="1" s="29"/>
    <row r="23100" customFormat="1" s="29"/>
    <row r="23101" customFormat="1" s="29"/>
    <row r="23102" customFormat="1" s="29"/>
    <row r="23103" customFormat="1" s="29"/>
    <row r="23104" customFormat="1" s="29"/>
    <row r="23105" customFormat="1" s="29"/>
    <row r="23106" customFormat="1" s="29"/>
    <row r="23107" customFormat="1" s="29"/>
    <row r="23108" customFormat="1" s="29"/>
    <row r="23109" customFormat="1" s="29"/>
    <row r="23110" customFormat="1" s="29"/>
    <row r="23111" customFormat="1" s="29"/>
    <row r="23112" customFormat="1" s="29"/>
    <row r="23113" customFormat="1" s="29"/>
    <row r="23114" customFormat="1" s="29"/>
    <row r="23115" customFormat="1" s="29"/>
    <row r="23116" customFormat="1" s="29"/>
    <row r="23117" customFormat="1" s="29"/>
    <row r="23118" customFormat="1" s="29"/>
    <row r="23119" customFormat="1" s="29"/>
    <row r="23120" customFormat="1" s="29"/>
    <row r="23121" customFormat="1" s="29"/>
    <row r="23122" customFormat="1" s="29"/>
    <row r="23123" customFormat="1" s="29"/>
    <row r="23124" customFormat="1" s="29"/>
    <row r="23125" customFormat="1" s="29"/>
    <row r="23126" customFormat="1" s="29"/>
    <row r="23127" customFormat="1" s="29"/>
    <row r="23128" customFormat="1" s="29"/>
    <row r="23129" customFormat="1" s="29"/>
    <row r="23130" customFormat="1" s="29"/>
    <row r="23131" customFormat="1" s="29"/>
    <row r="23132" customFormat="1" s="29"/>
    <row r="23133" customFormat="1" s="29"/>
    <row r="23134" customFormat="1" s="29"/>
    <row r="23135" customFormat="1" s="29"/>
    <row r="23136" customFormat="1" s="29"/>
    <row r="23137" customFormat="1" s="29"/>
    <row r="23138" customFormat="1" s="29"/>
    <row r="23139" customFormat="1" s="29"/>
    <row r="23140" customFormat="1" s="29"/>
    <row r="23141" customFormat="1" s="29"/>
    <row r="23142" customFormat="1" s="29"/>
    <row r="23143" customFormat="1" s="29"/>
    <row r="23144" customFormat="1" s="29"/>
    <row r="23145" customFormat="1" s="29"/>
    <row r="23146" customFormat="1" s="29"/>
    <row r="23147" customFormat="1" s="29"/>
    <row r="23148" customFormat="1" s="29"/>
    <row r="23149" customFormat="1" s="29"/>
    <row r="23150" customFormat="1" s="29"/>
    <row r="23151" customFormat="1" s="29"/>
    <row r="23152" customFormat="1" s="29"/>
    <row r="23153" customFormat="1" s="29"/>
    <row r="23154" customFormat="1" s="29"/>
    <row r="23155" customFormat="1" s="29"/>
    <row r="23156" customFormat="1" s="29"/>
    <row r="23157" customFormat="1" s="29"/>
    <row r="23158" customFormat="1" s="29"/>
    <row r="23159" customFormat="1" s="29"/>
    <row r="23160" customFormat="1" s="29"/>
    <row r="23161" customFormat="1" s="29"/>
    <row r="23162" customFormat="1" s="29"/>
    <row r="23163" customFormat="1" s="29"/>
    <row r="23164" customFormat="1" s="29"/>
    <row r="23165" customFormat="1" s="29"/>
    <row r="23166" customFormat="1" s="29"/>
    <row r="23167" customFormat="1" s="29"/>
    <row r="23168" customFormat="1" s="29"/>
    <row r="23169" customFormat="1" s="29"/>
    <row r="23170" customFormat="1" s="29"/>
    <row r="23171" customFormat="1" s="29"/>
    <row r="23172" customFormat="1" s="29"/>
    <row r="23173" customFormat="1" s="29"/>
    <row r="23174" customFormat="1" s="29"/>
    <row r="23175" customFormat="1" s="29"/>
    <row r="23176" customFormat="1" s="29"/>
    <row r="23177" customFormat="1" s="29"/>
    <row r="23178" customFormat="1" s="29"/>
    <row r="23179" customFormat="1" s="29"/>
    <row r="23180" customFormat="1" s="29"/>
    <row r="23181" customFormat="1" s="29"/>
    <row r="23182" customFormat="1" s="29"/>
    <row r="23183" customFormat="1" s="29"/>
    <row r="23184" customFormat="1" s="29"/>
    <row r="23185" customFormat="1" s="29"/>
    <row r="23186" customFormat="1" s="29"/>
    <row r="23187" customFormat="1" s="29"/>
    <row r="23188" customFormat="1" s="29"/>
    <row r="23189" customFormat="1" s="29"/>
    <row r="23190" customFormat="1" s="29"/>
    <row r="23191" customFormat="1" s="29"/>
    <row r="23192" customFormat="1" s="29"/>
    <row r="23193" customFormat="1" s="29"/>
    <row r="23194" customFormat="1" s="29"/>
    <row r="23195" customFormat="1" s="29"/>
    <row r="23196" customFormat="1" s="29"/>
    <row r="23197" customFormat="1" s="29"/>
    <row r="23198" customFormat="1" s="29"/>
    <row r="23199" customFormat="1" s="29"/>
    <row r="23200" customFormat="1" s="29"/>
    <row r="23201" customFormat="1" s="29"/>
    <row r="23202" customFormat="1" s="29"/>
    <row r="23203" customFormat="1" s="29"/>
    <row r="23204" customFormat="1" s="29"/>
    <row r="23205" customFormat="1" s="29"/>
    <row r="23206" customFormat="1" s="29"/>
    <row r="23207" customFormat="1" s="29"/>
    <row r="23208" customFormat="1" s="29"/>
    <row r="23209" customFormat="1" s="29"/>
    <row r="23210" customFormat="1" s="29"/>
    <row r="23211" customFormat="1" s="29"/>
    <row r="23212" customFormat="1" s="29"/>
    <row r="23213" customFormat="1" s="29"/>
    <row r="23214" customFormat="1" s="29"/>
    <row r="23215" customFormat="1" s="29"/>
    <row r="23216" customFormat="1" s="29"/>
    <row r="23217" customFormat="1" s="29"/>
    <row r="23218" customFormat="1" s="29"/>
    <row r="23219" customFormat="1" s="29"/>
    <row r="23220" customFormat="1" s="29"/>
    <row r="23221" customFormat="1" s="29"/>
    <row r="23222" customFormat="1" s="29"/>
    <row r="23223" customFormat="1" s="29"/>
    <row r="23224" customFormat="1" s="29"/>
    <row r="23225" customFormat="1" s="29"/>
    <row r="23226" customFormat="1" s="29"/>
    <row r="23227" customFormat="1" s="29"/>
    <row r="23228" customFormat="1" s="29"/>
    <row r="23229" customFormat="1" s="29"/>
    <row r="23230" customFormat="1" s="29"/>
    <row r="23231" customFormat="1" s="29"/>
    <row r="23232" customFormat="1" s="29"/>
    <row r="23233" customFormat="1" s="29"/>
    <row r="23234" customFormat="1" s="29"/>
    <row r="23235" customFormat="1" s="29"/>
    <row r="23236" customFormat="1" s="29"/>
    <row r="23237" customFormat="1" s="29"/>
    <row r="23238" customFormat="1" s="29"/>
    <row r="23239" customFormat="1" s="29"/>
    <row r="23240" customFormat="1" s="29"/>
    <row r="23241" customFormat="1" s="29"/>
    <row r="23242" customFormat="1" s="29"/>
    <row r="23243" customFormat="1" s="29"/>
    <row r="23244" customFormat="1" s="29"/>
    <row r="23245" customFormat="1" s="29"/>
    <row r="23246" customFormat="1" s="29"/>
    <row r="23247" customFormat="1" s="29"/>
    <row r="23248" customFormat="1" s="29"/>
    <row r="23249" customFormat="1" s="29"/>
    <row r="23250" customFormat="1" s="29"/>
    <row r="23251" customFormat="1" s="29"/>
    <row r="23252" customFormat="1" s="29"/>
    <row r="23253" customFormat="1" s="29"/>
    <row r="23254" customFormat="1" s="29"/>
    <row r="23255" customFormat="1" s="29"/>
    <row r="23256" customFormat="1" s="29"/>
    <row r="23257" customFormat="1" s="29"/>
    <row r="23258" customFormat="1" s="29"/>
    <row r="23259" customFormat="1" s="29"/>
    <row r="23260" customFormat="1" s="29"/>
    <row r="23261" customFormat="1" s="29"/>
    <row r="23262" customFormat="1" s="29"/>
    <row r="23263" customFormat="1" s="29"/>
    <row r="23264" customFormat="1" s="29"/>
    <row r="23265" customFormat="1" s="29"/>
    <row r="23266" customFormat="1" s="29"/>
    <row r="23267" customFormat="1" s="29"/>
    <row r="23268" customFormat="1" s="29"/>
    <row r="23269" customFormat="1" s="29"/>
    <row r="23270" customFormat="1" s="29"/>
    <row r="23271" customFormat="1" s="29"/>
    <row r="23272" customFormat="1" s="29"/>
    <row r="23273" customFormat="1" s="29"/>
    <row r="23274" customFormat="1" s="29"/>
    <row r="23275" customFormat="1" s="29"/>
    <row r="23276" customFormat="1" s="29"/>
    <row r="23277" customFormat="1" s="29"/>
    <row r="23278" customFormat="1" s="29"/>
    <row r="23279" customFormat="1" s="29"/>
    <row r="23280" customFormat="1" s="29"/>
    <row r="23281" customFormat="1" s="29"/>
    <row r="23282" customFormat="1" s="29"/>
    <row r="23283" customFormat="1" s="29"/>
    <row r="23284" customFormat="1" s="29"/>
    <row r="23285" customFormat="1" s="29"/>
    <row r="23286" customFormat="1" s="29"/>
    <row r="23287" customFormat="1" s="29"/>
    <row r="23288" customFormat="1" s="29"/>
    <row r="23289" customFormat="1" s="29"/>
    <row r="23290" customFormat="1" s="29"/>
    <row r="23291" customFormat="1" s="29"/>
    <row r="23292" customFormat="1" s="29"/>
    <row r="23293" customFormat="1" s="29"/>
    <row r="23294" customFormat="1" s="29"/>
    <row r="23295" customFormat="1" s="29"/>
    <row r="23296" customFormat="1" s="29"/>
    <row r="23297" customFormat="1" s="29"/>
    <row r="23298" customFormat="1" s="29"/>
    <row r="23299" customFormat="1" s="29"/>
    <row r="23300" customFormat="1" s="29"/>
    <row r="23301" customFormat="1" s="29"/>
    <row r="23302" customFormat="1" s="29"/>
    <row r="23303" customFormat="1" s="29"/>
    <row r="23304" customFormat="1" s="29"/>
    <row r="23305" customFormat="1" s="29"/>
    <row r="23306" customFormat="1" s="29"/>
    <row r="23307" customFormat="1" s="29"/>
    <row r="23308" customFormat="1" s="29"/>
    <row r="23309" customFormat="1" s="29"/>
    <row r="23310" customFormat="1" s="29"/>
    <row r="23311" customFormat="1" s="29"/>
    <row r="23312" customFormat="1" s="29"/>
    <row r="23313" customFormat="1" s="29"/>
    <row r="23314" customFormat="1" s="29"/>
    <row r="23315" customFormat="1" s="29"/>
    <row r="23316" customFormat="1" s="29"/>
    <row r="23317" customFormat="1" s="29"/>
    <row r="23318" customFormat="1" s="29"/>
    <row r="23319" customFormat="1" s="29"/>
    <row r="23320" customFormat="1" s="29"/>
    <row r="23321" customFormat="1" s="29"/>
    <row r="23322" customFormat="1" s="29"/>
    <row r="23323" customFormat="1" s="29"/>
    <row r="23324" customFormat="1" s="29"/>
    <row r="23325" customFormat="1" s="29"/>
    <row r="23326" customFormat="1" s="29"/>
    <row r="23327" customFormat="1" s="29"/>
    <row r="23328" customFormat="1" s="29"/>
    <row r="23329" customFormat="1" s="29"/>
    <row r="23330" customFormat="1" s="29"/>
    <row r="23331" customFormat="1" s="29"/>
    <row r="23332" customFormat="1" s="29"/>
    <row r="23333" customFormat="1" s="29"/>
    <row r="23334" customFormat="1" s="29"/>
    <row r="23335" customFormat="1" s="29"/>
    <row r="23336" customFormat="1" s="29"/>
    <row r="23337" customFormat="1" s="29"/>
    <row r="23338" customFormat="1" s="29"/>
    <row r="23339" customFormat="1" s="29"/>
    <row r="23340" customFormat="1" s="29"/>
    <row r="23341" customFormat="1" s="29"/>
    <row r="23342" customFormat="1" s="29"/>
    <row r="23343" customFormat="1" s="29"/>
    <row r="23344" customFormat="1" s="29"/>
    <row r="23345" customFormat="1" s="29"/>
    <row r="23346" customFormat="1" s="29"/>
    <row r="23347" customFormat="1" s="29"/>
    <row r="23348" customFormat="1" s="29"/>
    <row r="23349" customFormat="1" s="29"/>
    <row r="23350" customFormat="1" s="29"/>
    <row r="23351" customFormat="1" s="29"/>
    <row r="23352" customFormat="1" s="29"/>
    <row r="23353" customFormat="1" s="29"/>
    <row r="23354" customFormat="1" s="29"/>
    <row r="23355" customFormat="1" s="29"/>
    <row r="23356" customFormat="1" s="29"/>
    <row r="23357" customFormat="1" s="29"/>
    <row r="23358" customFormat="1" s="29"/>
    <row r="23359" customFormat="1" s="29"/>
    <row r="23360" customFormat="1" s="29"/>
    <row r="23361" customFormat="1" s="29"/>
    <row r="23362" customFormat="1" s="29"/>
    <row r="23363" customFormat="1" s="29"/>
    <row r="23364" customFormat="1" s="29"/>
    <row r="23365" customFormat="1" s="29"/>
    <row r="23366" customFormat="1" s="29"/>
    <row r="23367" customFormat="1" s="29"/>
    <row r="23368" customFormat="1" s="29"/>
    <row r="23369" customFormat="1" s="29"/>
    <row r="23370" customFormat="1" s="29"/>
    <row r="23371" customFormat="1" s="29"/>
    <row r="23372" customFormat="1" s="29"/>
    <row r="23373" customFormat="1" s="29"/>
    <row r="23374" customFormat="1" s="29"/>
    <row r="23375" customFormat="1" s="29"/>
    <row r="23376" customFormat="1" s="29"/>
    <row r="23377" customFormat="1" s="29"/>
    <row r="23378" customFormat="1" s="29"/>
    <row r="23379" customFormat="1" s="29"/>
    <row r="23380" customFormat="1" s="29"/>
    <row r="23381" customFormat="1" s="29"/>
    <row r="23382" customFormat="1" s="29"/>
    <row r="23383" customFormat="1" s="29"/>
    <row r="23384" customFormat="1" s="29"/>
    <row r="23385" customFormat="1" s="29"/>
    <row r="23386" customFormat="1" s="29"/>
    <row r="23387" customFormat="1" s="29"/>
    <row r="23388" customFormat="1" s="29"/>
    <row r="23389" customFormat="1" s="29"/>
    <row r="23390" customFormat="1" s="29"/>
    <row r="23391" customFormat="1" s="29"/>
    <row r="23392" customFormat="1" s="29"/>
    <row r="23393" customFormat="1" s="29"/>
    <row r="23394" customFormat="1" s="29"/>
    <row r="23395" customFormat="1" s="29"/>
    <row r="23396" customFormat="1" s="29"/>
    <row r="23397" customFormat="1" s="29"/>
    <row r="23398" customFormat="1" s="29"/>
    <row r="23399" customFormat="1" s="29"/>
    <row r="23400" customFormat="1" s="29"/>
    <row r="23401" customFormat="1" s="29"/>
    <row r="23402" customFormat="1" s="29"/>
    <row r="23403" customFormat="1" s="29"/>
    <row r="23404" customFormat="1" s="29"/>
    <row r="23405" customFormat="1" s="29"/>
    <row r="23406" customFormat="1" s="29"/>
    <row r="23407" customFormat="1" s="29"/>
    <row r="23408" customFormat="1" s="29"/>
    <row r="23409" customFormat="1" s="29"/>
    <row r="23410" customFormat="1" s="29"/>
    <row r="23411" customFormat="1" s="29"/>
    <row r="23412" customFormat="1" s="29"/>
    <row r="23413" customFormat="1" s="29"/>
    <row r="23414" customFormat="1" s="29"/>
    <row r="23415" customFormat="1" s="29"/>
    <row r="23416" customFormat="1" s="29"/>
    <row r="23417" customFormat="1" s="29"/>
    <row r="23418" customFormat="1" s="29"/>
    <row r="23419" customFormat="1" s="29"/>
    <row r="23420" customFormat="1" s="29"/>
    <row r="23421" customFormat="1" s="29"/>
    <row r="23422" customFormat="1" s="29"/>
    <row r="23423" customFormat="1" s="29"/>
    <row r="23424" customFormat="1" s="29"/>
    <row r="23425" customFormat="1" s="29"/>
    <row r="23426" customFormat="1" s="29"/>
    <row r="23427" customFormat="1" s="29"/>
    <row r="23428" customFormat="1" s="29"/>
    <row r="23429" customFormat="1" s="29"/>
    <row r="23430" customFormat="1" s="29"/>
    <row r="23431" customFormat="1" s="29"/>
    <row r="23432" customFormat="1" s="29"/>
    <row r="23433" customFormat="1" s="29"/>
    <row r="23434" customFormat="1" s="29"/>
    <row r="23435" customFormat="1" s="29"/>
    <row r="23436" customFormat="1" s="29"/>
    <row r="23437" customFormat="1" s="29"/>
    <row r="23438" customFormat="1" s="29"/>
    <row r="23439" customFormat="1" s="29"/>
    <row r="23440" customFormat="1" s="29"/>
    <row r="23441" customFormat="1" s="29"/>
    <row r="23442" customFormat="1" s="29"/>
    <row r="23443" customFormat="1" s="29"/>
    <row r="23444" customFormat="1" s="29"/>
    <row r="23445" customFormat="1" s="29"/>
    <row r="23446" customFormat="1" s="29"/>
    <row r="23447" customFormat="1" s="29"/>
    <row r="23448" customFormat="1" s="29"/>
    <row r="23449" customFormat="1" s="29"/>
    <row r="23450" customFormat="1" s="29"/>
    <row r="23451" customFormat="1" s="29"/>
    <row r="23452" customFormat="1" s="29"/>
    <row r="23453" customFormat="1" s="29"/>
    <row r="23454" customFormat="1" s="29"/>
    <row r="23455" customFormat="1" s="29"/>
    <row r="23456" customFormat="1" s="29"/>
    <row r="23457" customFormat="1" s="29"/>
    <row r="23458" customFormat="1" s="29"/>
    <row r="23459" customFormat="1" s="29"/>
    <row r="23460" customFormat="1" s="29"/>
    <row r="23461" customFormat="1" s="29"/>
    <row r="23462" customFormat="1" s="29"/>
    <row r="23463" customFormat="1" s="29"/>
    <row r="23464" customFormat="1" s="29"/>
    <row r="23465" customFormat="1" s="29"/>
    <row r="23466" customFormat="1" s="29"/>
    <row r="23467" customFormat="1" s="29"/>
    <row r="23468" customFormat="1" s="29"/>
    <row r="23469" customFormat="1" s="29"/>
    <row r="23470" customFormat="1" s="29"/>
    <row r="23471" customFormat="1" s="29"/>
    <row r="23472" customFormat="1" s="29"/>
    <row r="23473" customFormat="1" s="29"/>
    <row r="23474" customFormat="1" s="29"/>
    <row r="23475" customFormat="1" s="29"/>
    <row r="23476" customFormat="1" s="29"/>
    <row r="23477" customFormat="1" s="29"/>
    <row r="23478" customFormat="1" s="29"/>
    <row r="23479" customFormat="1" s="29"/>
    <row r="23480" customFormat="1" s="29"/>
    <row r="23481" customFormat="1" s="29"/>
    <row r="23482" customFormat="1" s="29"/>
    <row r="23483" customFormat="1" s="29"/>
    <row r="23484" customFormat="1" s="29"/>
    <row r="23485" customFormat="1" s="29"/>
    <row r="23486" customFormat="1" s="29"/>
    <row r="23487" customFormat="1" s="29"/>
    <row r="23488" customFormat="1" s="29"/>
    <row r="23489" customFormat="1" s="29"/>
    <row r="23490" customFormat="1" s="29"/>
    <row r="23491" customFormat="1" s="29"/>
    <row r="23492" customFormat="1" s="29"/>
    <row r="23493" customFormat="1" s="29"/>
    <row r="23494" customFormat="1" s="29"/>
    <row r="23495" customFormat="1" s="29"/>
    <row r="23496" customFormat="1" s="29"/>
    <row r="23497" customFormat="1" s="29"/>
    <row r="23498" customFormat="1" s="29"/>
    <row r="23499" customFormat="1" s="29"/>
    <row r="23500" customFormat="1" s="29"/>
    <row r="23501" customFormat="1" s="29"/>
    <row r="23502" customFormat="1" s="29"/>
    <row r="23503" customFormat="1" s="29"/>
    <row r="23504" customFormat="1" s="29"/>
    <row r="23505" customFormat="1" s="29"/>
    <row r="23506" customFormat="1" s="29"/>
    <row r="23507" customFormat="1" s="29"/>
    <row r="23508" customFormat="1" s="29"/>
    <row r="23509" customFormat="1" s="29"/>
    <row r="23510" customFormat="1" s="29"/>
    <row r="23511" customFormat="1" s="29"/>
    <row r="23512" customFormat="1" s="29"/>
    <row r="23513" customFormat="1" s="29"/>
    <row r="23514" customFormat="1" s="29"/>
    <row r="23515" customFormat="1" s="29"/>
    <row r="23516" customFormat="1" s="29"/>
    <row r="23517" customFormat="1" s="29"/>
    <row r="23518" customFormat="1" s="29"/>
    <row r="23519" customFormat="1" s="29"/>
    <row r="23520" customFormat="1" s="29"/>
    <row r="23521" customFormat="1" s="29"/>
    <row r="23522" customFormat="1" s="29"/>
    <row r="23523" customFormat="1" s="29"/>
    <row r="23524" customFormat="1" s="29"/>
    <row r="23525" customFormat="1" s="29"/>
    <row r="23526" customFormat="1" s="29"/>
    <row r="23527" customFormat="1" s="29"/>
    <row r="23528" customFormat="1" s="29"/>
    <row r="23529" customFormat="1" s="29"/>
    <row r="23530" customFormat="1" s="29"/>
    <row r="23531" customFormat="1" s="29"/>
    <row r="23532" customFormat="1" s="29"/>
    <row r="23533" customFormat="1" s="29"/>
    <row r="23534" customFormat="1" s="29"/>
    <row r="23535" customFormat="1" s="29"/>
    <row r="23536" customFormat="1" s="29"/>
    <row r="23537" customFormat="1" s="29"/>
    <row r="23538" customFormat="1" s="29"/>
    <row r="23539" customFormat="1" s="29"/>
    <row r="23540" customFormat="1" s="29"/>
    <row r="23541" customFormat="1" s="29"/>
    <row r="23542" customFormat="1" s="29"/>
    <row r="23543" customFormat="1" s="29"/>
    <row r="23544" customFormat="1" s="29"/>
    <row r="23545" customFormat="1" s="29"/>
    <row r="23546" customFormat="1" s="29"/>
    <row r="23547" customFormat="1" s="29"/>
    <row r="23548" customFormat="1" s="29"/>
    <row r="23549" customFormat="1" s="29"/>
    <row r="23550" customFormat="1" s="29"/>
    <row r="23551" customFormat="1" s="29"/>
    <row r="23552" customFormat="1" s="29"/>
    <row r="23553" customFormat="1" s="29"/>
    <row r="23554" customFormat="1" s="29"/>
    <row r="23555" customFormat="1" s="29"/>
    <row r="23556" customFormat="1" s="29"/>
    <row r="23557" customFormat="1" s="29"/>
    <row r="23558" customFormat="1" s="29"/>
    <row r="23559" customFormat="1" s="29"/>
    <row r="23560" customFormat="1" s="29"/>
    <row r="23561" customFormat="1" s="29"/>
    <row r="23562" customFormat="1" s="29"/>
    <row r="23563" customFormat="1" s="29"/>
    <row r="23564" customFormat="1" s="29"/>
    <row r="23565" customFormat="1" s="29"/>
    <row r="23566" customFormat="1" s="29"/>
    <row r="23567" customFormat="1" s="29"/>
    <row r="23568" customFormat="1" s="29"/>
    <row r="23569" customFormat="1" s="29"/>
    <row r="23570" customFormat="1" s="29"/>
    <row r="23571" customFormat="1" s="29"/>
    <row r="23572" customFormat="1" s="29"/>
    <row r="23573" customFormat="1" s="29"/>
    <row r="23574" customFormat="1" s="29"/>
    <row r="23575" customFormat="1" s="29"/>
    <row r="23576" customFormat="1" s="29"/>
    <row r="23577" customFormat="1" s="29"/>
    <row r="23578" customFormat="1" s="29"/>
    <row r="23579" customFormat="1" s="29"/>
    <row r="23580" customFormat="1" s="29"/>
    <row r="23581" customFormat="1" s="29"/>
    <row r="23582" customFormat="1" s="29"/>
    <row r="23583" customFormat="1" s="29"/>
    <row r="23584" customFormat="1" s="29"/>
    <row r="23585" customFormat="1" s="29"/>
    <row r="23586" customFormat="1" s="29"/>
    <row r="23587" customFormat="1" s="29"/>
    <row r="23588" customFormat="1" s="29"/>
    <row r="23589" customFormat="1" s="29"/>
    <row r="23590" customFormat="1" s="29"/>
    <row r="23591" customFormat="1" s="29"/>
    <row r="23592" customFormat="1" s="29"/>
    <row r="23593" customFormat="1" s="29"/>
    <row r="23594" customFormat="1" s="29"/>
    <row r="23595" customFormat="1" s="29"/>
    <row r="23596" customFormat="1" s="29"/>
    <row r="23597" customFormat="1" s="29"/>
    <row r="23598" customFormat="1" s="29"/>
    <row r="23599" customFormat="1" s="29"/>
    <row r="23600" customFormat="1" s="29"/>
    <row r="23601" customFormat="1" s="29"/>
    <row r="23602" customFormat="1" s="29"/>
    <row r="23603" customFormat="1" s="29"/>
    <row r="23604" customFormat="1" s="29"/>
    <row r="23605" customFormat="1" s="29"/>
    <row r="23606" customFormat="1" s="29"/>
    <row r="23607" customFormat="1" s="29"/>
    <row r="23608" customFormat="1" s="29"/>
    <row r="23609" customFormat="1" s="29"/>
    <row r="23610" customFormat="1" s="29"/>
    <row r="23611" customFormat="1" s="29"/>
    <row r="23612" customFormat="1" s="29"/>
    <row r="23613" customFormat="1" s="29"/>
    <row r="23614" customFormat="1" s="29"/>
    <row r="23615" customFormat="1" s="29"/>
    <row r="23616" customFormat="1" s="29"/>
    <row r="23617" customFormat="1" s="29"/>
    <row r="23618" customFormat="1" s="29"/>
    <row r="23619" customFormat="1" s="29"/>
    <row r="23620" customFormat="1" s="29"/>
    <row r="23621" customFormat="1" s="29"/>
    <row r="23622" customFormat="1" s="29"/>
    <row r="23623" customFormat="1" s="29"/>
    <row r="23624" customFormat="1" s="29"/>
    <row r="23625" customFormat="1" s="29"/>
    <row r="23626" customFormat="1" s="29"/>
    <row r="23627" customFormat="1" s="29"/>
    <row r="23628" customFormat="1" s="29"/>
    <row r="23629" customFormat="1" s="29"/>
    <row r="23630" customFormat="1" s="29"/>
    <row r="23631" customFormat="1" s="29"/>
    <row r="23632" customFormat="1" s="29"/>
    <row r="23633" customFormat="1" s="29"/>
    <row r="23634" customFormat="1" s="29"/>
    <row r="23635" customFormat="1" s="29"/>
    <row r="23636" customFormat="1" s="29"/>
    <row r="23637" customFormat="1" s="29"/>
    <row r="23638" customFormat="1" s="29"/>
    <row r="23639" customFormat="1" s="29"/>
    <row r="23640" customFormat="1" s="29"/>
    <row r="23641" customFormat="1" s="29"/>
    <row r="23642" customFormat="1" s="29"/>
    <row r="23643" customFormat="1" s="29"/>
    <row r="23644" customFormat="1" s="29"/>
    <row r="23645" customFormat="1" s="29"/>
    <row r="23646" customFormat="1" s="29"/>
    <row r="23647" customFormat="1" s="29"/>
    <row r="23648" customFormat="1" s="29"/>
    <row r="23649" customFormat="1" s="29"/>
    <row r="23650" customFormat="1" s="29"/>
    <row r="23651" customFormat="1" s="29"/>
    <row r="23652" customFormat="1" s="29"/>
    <row r="23653" customFormat="1" s="29"/>
    <row r="23654" customFormat="1" s="29"/>
    <row r="23655" customFormat="1" s="29"/>
    <row r="23656" customFormat="1" s="29"/>
    <row r="23657" customFormat="1" s="29"/>
    <row r="23658" customFormat="1" s="29"/>
    <row r="23659" customFormat="1" s="29"/>
    <row r="23660" customFormat="1" s="29"/>
    <row r="23661" customFormat="1" s="29"/>
    <row r="23662" customFormat="1" s="29"/>
    <row r="23663" customFormat="1" s="29"/>
    <row r="23664" customFormat="1" s="29"/>
    <row r="23665" customFormat="1" s="29"/>
    <row r="23666" customFormat="1" s="29"/>
    <row r="23667" customFormat="1" s="29"/>
    <row r="23668" customFormat="1" s="29"/>
    <row r="23669" customFormat="1" s="29"/>
    <row r="23670" customFormat="1" s="29"/>
    <row r="23671" customFormat="1" s="29"/>
    <row r="23672" customFormat="1" s="29"/>
    <row r="23673" customFormat="1" s="29"/>
    <row r="23674" customFormat="1" s="29"/>
    <row r="23675" customFormat="1" s="29"/>
    <row r="23676" customFormat="1" s="29"/>
    <row r="23677" customFormat="1" s="29"/>
    <row r="23678" customFormat="1" s="29"/>
    <row r="23679" customFormat="1" s="29"/>
    <row r="23680" customFormat="1" s="29"/>
    <row r="23681" customFormat="1" s="29"/>
    <row r="23682" customFormat="1" s="29"/>
    <row r="23683" customFormat="1" s="29"/>
    <row r="23684" customFormat="1" s="29"/>
    <row r="23685" customFormat="1" s="29"/>
    <row r="23686" customFormat="1" s="29"/>
    <row r="23687" customFormat="1" s="29"/>
    <row r="23688" customFormat="1" s="29"/>
    <row r="23689" customFormat="1" s="29"/>
    <row r="23690" customFormat="1" s="29"/>
    <row r="23691" customFormat="1" s="29"/>
    <row r="23692" customFormat="1" s="29"/>
    <row r="23693" customFormat="1" s="29"/>
    <row r="23694" customFormat="1" s="29"/>
    <row r="23695" customFormat="1" s="29"/>
    <row r="23696" customFormat="1" s="29"/>
    <row r="23697" customFormat="1" s="29"/>
    <row r="23698" customFormat="1" s="29"/>
    <row r="23699" customFormat="1" s="29"/>
    <row r="23700" customFormat="1" s="29"/>
    <row r="23701" customFormat="1" s="29"/>
    <row r="23702" customFormat="1" s="29"/>
    <row r="23703" customFormat="1" s="29"/>
    <row r="23704" customFormat="1" s="29"/>
    <row r="23705" customFormat="1" s="29"/>
    <row r="23706" customFormat="1" s="29"/>
    <row r="23707" customFormat="1" s="29"/>
    <row r="23708" customFormat="1" s="29"/>
    <row r="23709" customFormat="1" s="29"/>
    <row r="23710" customFormat="1" s="29"/>
    <row r="23711" customFormat="1" s="29"/>
    <row r="23712" customFormat="1" s="29"/>
    <row r="23713" customFormat="1" s="29"/>
    <row r="23714" customFormat="1" s="29"/>
    <row r="23715" customFormat="1" s="29"/>
    <row r="23716" customFormat="1" s="29"/>
    <row r="23717" customFormat="1" s="29"/>
    <row r="23718" customFormat="1" s="29"/>
    <row r="23719" customFormat="1" s="29"/>
    <row r="23720" customFormat="1" s="29"/>
    <row r="23721" customFormat="1" s="29"/>
    <row r="23722" customFormat="1" s="29"/>
    <row r="23723" customFormat="1" s="29"/>
    <row r="23724" customFormat="1" s="29"/>
    <row r="23725" customFormat="1" s="29"/>
    <row r="23726" customFormat="1" s="29"/>
    <row r="23727" customFormat="1" s="29"/>
    <row r="23728" customFormat="1" s="29"/>
    <row r="23729" customFormat="1" s="29"/>
    <row r="23730" customFormat="1" s="29"/>
    <row r="23731" customFormat="1" s="29"/>
    <row r="23732" customFormat="1" s="29"/>
    <row r="23733" customFormat="1" s="29"/>
    <row r="23734" customFormat="1" s="29"/>
    <row r="23735" customFormat="1" s="29"/>
    <row r="23736" customFormat="1" s="29"/>
    <row r="23737" customFormat="1" s="29"/>
    <row r="23738" customFormat="1" s="29"/>
    <row r="23739" customFormat="1" s="29"/>
    <row r="23740" customFormat="1" s="29"/>
    <row r="23741" customFormat="1" s="29"/>
    <row r="23742" customFormat="1" s="29"/>
    <row r="23743" customFormat="1" s="29"/>
    <row r="23744" customFormat="1" s="29"/>
    <row r="23745" customFormat="1" s="29"/>
    <row r="23746" customFormat="1" s="29"/>
    <row r="23747" customFormat="1" s="29"/>
    <row r="23748" customFormat="1" s="29"/>
    <row r="23749" customFormat="1" s="29"/>
    <row r="23750" customFormat="1" s="29"/>
    <row r="23751" customFormat="1" s="29"/>
    <row r="23752" customFormat="1" s="29"/>
    <row r="23753" customFormat="1" s="29"/>
    <row r="23754" customFormat="1" s="29"/>
    <row r="23755" customFormat="1" s="29"/>
    <row r="23756" customFormat="1" s="29"/>
    <row r="23757" customFormat="1" s="29"/>
    <row r="23758" customFormat="1" s="29"/>
    <row r="23759" customFormat="1" s="29"/>
    <row r="23760" customFormat="1" s="29"/>
    <row r="23761" customFormat="1" s="29"/>
    <row r="23762" customFormat="1" s="29"/>
    <row r="23763" customFormat="1" s="29"/>
    <row r="23764" customFormat="1" s="29"/>
    <row r="23765" customFormat="1" s="29"/>
    <row r="23766" customFormat="1" s="29"/>
    <row r="23767" customFormat="1" s="29"/>
    <row r="23768" customFormat="1" s="29"/>
    <row r="23769" customFormat="1" s="29"/>
    <row r="23770" customFormat="1" s="29"/>
    <row r="23771" customFormat="1" s="29"/>
    <row r="23772" customFormat="1" s="29"/>
    <row r="23773" customFormat="1" s="29"/>
    <row r="23774" customFormat="1" s="29"/>
    <row r="23775" customFormat="1" s="29"/>
    <row r="23776" customFormat="1" s="29"/>
    <row r="23777" customFormat="1" s="29"/>
    <row r="23778" customFormat="1" s="29"/>
    <row r="23779" customFormat="1" s="29"/>
    <row r="23780" customFormat="1" s="29"/>
    <row r="23781" customFormat="1" s="29"/>
    <row r="23782" customFormat="1" s="29"/>
    <row r="23783" customFormat="1" s="29"/>
    <row r="23784" customFormat="1" s="29"/>
    <row r="23785" customFormat="1" s="29"/>
    <row r="23786" customFormat="1" s="29"/>
    <row r="23787" customFormat="1" s="29"/>
    <row r="23788" customFormat="1" s="29"/>
    <row r="23789" customFormat="1" s="29"/>
    <row r="23790" customFormat="1" s="29"/>
    <row r="23791" customFormat="1" s="29"/>
    <row r="23792" customFormat="1" s="29"/>
    <row r="23793" customFormat="1" s="29"/>
    <row r="23794" customFormat="1" s="29"/>
    <row r="23795" customFormat="1" s="29"/>
    <row r="23796" customFormat="1" s="29"/>
    <row r="23797" customFormat="1" s="29"/>
    <row r="23798" customFormat="1" s="29"/>
    <row r="23799" customFormat="1" s="29"/>
    <row r="23800" customFormat="1" s="29"/>
    <row r="23801" customFormat="1" s="29"/>
    <row r="23802" customFormat="1" s="29"/>
    <row r="23803" customFormat="1" s="29"/>
    <row r="23804" customFormat="1" s="29"/>
    <row r="23805" customFormat="1" s="29"/>
    <row r="23806" customFormat="1" s="29"/>
    <row r="23807" customFormat="1" s="29"/>
    <row r="23808" customFormat="1" s="29"/>
    <row r="23809" customFormat="1" s="29"/>
    <row r="23810" customFormat="1" s="29"/>
    <row r="23811" customFormat="1" s="29"/>
    <row r="23812" customFormat="1" s="29"/>
    <row r="23813" customFormat="1" s="29"/>
    <row r="23814" customFormat="1" s="29"/>
    <row r="23815" customFormat="1" s="29"/>
    <row r="23816" customFormat="1" s="29"/>
    <row r="23817" customFormat="1" s="29"/>
    <row r="23818" customFormat="1" s="29"/>
    <row r="23819" customFormat="1" s="29"/>
    <row r="23820" customFormat="1" s="29"/>
    <row r="23821" customFormat="1" s="29"/>
    <row r="23822" customFormat="1" s="29"/>
    <row r="23823" customFormat="1" s="29"/>
    <row r="23824" customFormat="1" s="29"/>
    <row r="23825" customFormat="1" s="29"/>
    <row r="23826" customFormat="1" s="29"/>
    <row r="23827" customFormat="1" s="29"/>
    <row r="23828" customFormat="1" s="29"/>
    <row r="23829" customFormat="1" s="29"/>
    <row r="23830" customFormat="1" s="29"/>
    <row r="23831" customFormat="1" s="29"/>
    <row r="23832" customFormat="1" s="29"/>
    <row r="23833" customFormat="1" s="29"/>
    <row r="23834" customFormat="1" s="29"/>
    <row r="23835" customFormat="1" s="29"/>
    <row r="23836" customFormat="1" s="29"/>
    <row r="23837" customFormat="1" s="29"/>
    <row r="23838" customFormat="1" s="29"/>
    <row r="23839" customFormat="1" s="29"/>
    <row r="23840" customFormat="1" s="29"/>
    <row r="23841" customFormat="1" s="29"/>
    <row r="23842" customFormat="1" s="29"/>
    <row r="23843" customFormat="1" s="29"/>
    <row r="23844" customFormat="1" s="29"/>
    <row r="23845" customFormat="1" s="29"/>
    <row r="23846" customFormat="1" s="29"/>
    <row r="23847" customFormat="1" s="29"/>
    <row r="23848" customFormat="1" s="29"/>
    <row r="23849" customFormat="1" s="29"/>
    <row r="23850" customFormat="1" s="29"/>
    <row r="23851" customFormat="1" s="29"/>
    <row r="23852" customFormat="1" s="29"/>
    <row r="23853" customFormat="1" s="29"/>
    <row r="23854" customFormat="1" s="29"/>
    <row r="23855" customFormat="1" s="29"/>
    <row r="23856" customFormat="1" s="29"/>
    <row r="23857" customFormat="1" s="29"/>
    <row r="23858" customFormat="1" s="29"/>
    <row r="23859" customFormat="1" s="29"/>
    <row r="23860" customFormat="1" s="29"/>
    <row r="23861" customFormat="1" s="29"/>
    <row r="23862" customFormat="1" s="29"/>
    <row r="23863" customFormat="1" s="29"/>
    <row r="23864" customFormat="1" s="29"/>
    <row r="23865" customFormat="1" s="29"/>
    <row r="23866" customFormat="1" s="29"/>
    <row r="23867" customFormat="1" s="29"/>
    <row r="23868" customFormat="1" s="29"/>
    <row r="23869" customFormat="1" s="29"/>
    <row r="23870" customFormat="1" s="29"/>
    <row r="23871" customFormat="1" s="29"/>
    <row r="23872" customFormat="1" s="29"/>
    <row r="23873" customFormat="1" s="29"/>
    <row r="23874" customFormat="1" s="29"/>
    <row r="23875" customFormat="1" s="29"/>
    <row r="23876" customFormat="1" s="29"/>
    <row r="23877" customFormat="1" s="29"/>
    <row r="23878" customFormat="1" s="29"/>
    <row r="23879" customFormat="1" s="29"/>
    <row r="23880" customFormat="1" s="29"/>
    <row r="23881" customFormat="1" s="29"/>
    <row r="23882" customFormat="1" s="29"/>
    <row r="23883" customFormat="1" s="29"/>
    <row r="23884" customFormat="1" s="29"/>
    <row r="23885" customFormat="1" s="29"/>
    <row r="23886" customFormat="1" s="29"/>
    <row r="23887" customFormat="1" s="29"/>
    <row r="23888" customFormat="1" s="29"/>
    <row r="23889" customFormat="1" s="29"/>
    <row r="23890" customFormat="1" s="29"/>
    <row r="23891" customFormat="1" s="29"/>
    <row r="23892" customFormat="1" s="29"/>
    <row r="23893" customFormat="1" s="29"/>
    <row r="23894" customFormat="1" s="29"/>
    <row r="23895" customFormat="1" s="29"/>
    <row r="23896" customFormat="1" s="29"/>
    <row r="23897" customFormat="1" s="29"/>
    <row r="23898" customFormat="1" s="29"/>
    <row r="23899" customFormat="1" s="29"/>
    <row r="23900" customFormat="1" s="29"/>
    <row r="23901" customFormat="1" s="29"/>
    <row r="23902" customFormat="1" s="29"/>
    <row r="23903" customFormat="1" s="29"/>
    <row r="23904" customFormat="1" s="29"/>
    <row r="23905" customFormat="1" s="29"/>
    <row r="23906" customFormat="1" s="29"/>
    <row r="23907" customFormat="1" s="29"/>
    <row r="23908" customFormat="1" s="29"/>
    <row r="23909" customFormat="1" s="29"/>
    <row r="23910" customFormat="1" s="29"/>
    <row r="23911" customFormat="1" s="29"/>
    <row r="23912" customFormat="1" s="29"/>
    <row r="23913" customFormat="1" s="29"/>
    <row r="23914" customFormat="1" s="29"/>
    <row r="23915" customFormat="1" s="29"/>
    <row r="23916" customFormat="1" s="29"/>
    <row r="23917" customFormat="1" s="29"/>
    <row r="23918" customFormat="1" s="29"/>
    <row r="23919" customFormat="1" s="29"/>
    <row r="23920" customFormat="1" s="29"/>
    <row r="23921" customFormat="1" s="29"/>
    <row r="23922" customFormat="1" s="29"/>
    <row r="23923" customFormat="1" s="29"/>
    <row r="23924" customFormat="1" s="29"/>
    <row r="23925" customFormat="1" s="29"/>
    <row r="23926" customFormat="1" s="29"/>
    <row r="23927" customFormat="1" s="29"/>
    <row r="23928" customFormat="1" s="29"/>
    <row r="23929" customFormat="1" s="29"/>
    <row r="23930" customFormat="1" s="29"/>
    <row r="23931" customFormat="1" s="29"/>
    <row r="23932" customFormat="1" s="29"/>
    <row r="23933" customFormat="1" s="29"/>
    <row r="23934" customFormat="1" s="29"/>
    <row r="23935" customFormat="1" s="29"/>
    <row r="23936" customFormat="1" s="29"/>
    <row r="23937" customFormat="1" s="29"/>
    <row r="23938" customFormat="1" s="29"/>
    <row r="23939" customFormat="1" s="29"/>
    <row r="23940" customFormat="1" s="29"/>
    <row r="23941" customFormat="1" s="29"/>
    <row r="23942" customFormat="1" s="29"/>
    <row r="23943" customFormat="1" s="29"/>
    <row r="23944" customFormat="1" s="29"/>
    <row r="23945" customFormat="1" s="29"/>
    <row r="23946" customFormat="1" s="29"/>
    <row r="23947" customFormat="1" s="29"/>
    <row r="23948" customFormat="1" s="29"/>
    <row r="23949" customFormat="1" s="29"/>
    <row r="23950" customFormat="1" s="29"/>
    <row r="23951" customFormat="1" s="29"/>
    <row r="23952" customFormat="1" s="29"/>
    <row r="23953" customFormat="1" s="29"/>
    <row r="23954" customFormat="1" s="29"/>
    <row r="23955" customFormat="1" s="29"/>
    <row r="23956" customFormat="1" s="29"/>
    <row r="23957" customFormat="1" s="29"/>
    <row r="23958" customFormat="1" s="29"/>
    <row r="23959" customFormat="1" s="29"/>
    <row r="23960" customFormat="1" s="29"/>
    <row r="23961" customFormat="1" s="29"/>
    <row r="23962" customFormat="1" s="29"/>
    <row r="23963" customFormat="1" s="29"/>
    <row r="23964" customFormat="1" s="29"/>
    <row r="23965" customFormat="1" s="29"/>
    <row r="23966" customFormat="1" s="29"/>
    <row r="23967" customFormat="1" s="29"/>
    <row r="23968" customFormat="1" s="29"/>
    <row r="23969" customFormat="1" s="29"/>
    <row r="23970" customFormat="1" s="29"/>
    <row r="23971" customFormat="1" s="29"/>
    <row r="23972" customFormat="1" s="29"/>
    <row r="23973" customFormat="1" s="29"/>
    <row r="23974" customFormat="1" s="29"/>
    <row r="23975" customFormat="1" s="29"/>
    <row r="23976" customFormat="1" s="29"/>
    <row r="23977" customFormat="1" s="29"/>
    <row r="23978" customFormat="1" s="29"/>
    <row r="23979" customFormat="1" s="29"/>
    <row r="23980" customFormat="1" s="29"/>
    <row r="23981" customFormat="1" s="29"/>
    <row r="23982" customFormat="1" s="29"/>
    <row r="23983" customFormat="1" s="29"/>
    <row r="23984" customFormat="1" s="29"/>
    <row r="23985" customFormat="1" s="29"/>
    <row r="23986" customFormat="1" s="29"/>
    <row r="23987" customFormat="1" s="29"/>
    <row r="23988" customFormat="1" s="29"/>
    <row r="23989" customFormat="1" s="29"/>
    <row r="23990" customFormat="1" s="29"/>
    <row r="23991" customFormat="1" s="29"/>
    <row r="23992" customFormat="1" s="29"/>
    <row r="23993" customFormat="1" s="29"/>
    <row r="23994" customFormat="1" s="29"/>
    <row r="23995" customFormat="1" s="29"/>
    <row r="23996" customFormat="1" s="29"/>
    <row r="23997" customFormat="1" s="29"/>
    <row r="23998" customFormat="1" s="29"/>
    <row r="23999" customFormat="1" s="29"/>
    <row r="24000" customFormat="1" s="29"/>
    <row r="24001" customFormat="1" s="29"/>
    <row r="24002" customFormat="1" s="29"/>
    <row r="24003" customFormat="1" s="29"/>
    <row r="24004" customFormat="1" s="29"/>
    <row r="24005" customFormat="1" s="29"/>
    <row r="24006" customFormat="1" s="29"/>
    <row r="24007" customFormat="1" s="29"/>
    <row r="24008" customFormat="1" s="29"/>
    <row r="24009" customFormat="1" s="29"/>
    <row r="24010" customFormat="1" s="29"/>
    <row r="24011" customFormat="1" s="29"/>
    <row r="24012" customFormat="1" s="29"/>
    <row r="24013" customFormat="1" s="29"/>
    <row r="24014" customFormat="1" s="29"/>
    <row r="24015" customFormat="1" s="29"/>
    <row r="24016" customFormat="1" s="29"/>
    <row r="24017" customFormat="1" s="29"/>
    <row r="24018" customFormat="1" s="29"/>
    <row r="24019" customFormat="1" s="29"/>
    <row r="24020" customFormat="1" s="29"/>
    <row r="24021" customFormat="1" s="29"/>
    <row r="24022" customFormat="1" s="29"/>
    <row r="24023" customFormat="1" s="29"/>
    <row r="24024" customFormat="1" s="29"/>
    <row r="24025" customFormat="1" s="29"/>
    <row r="24026" customFormat="1" s="29"/>
    <row r="24027" customFormat="1" s="29"/>
    <row r="24028" customFormat="1" s="29"/>
    <row r="24029" customFormat="1" s="29"/>
    <row r="24030" customFormat="1" s="29"/>
    <row r="24031" customFormat="1" s="29"/>
    <row r="24032" customFormat="1" s="29"/>
    <row r="24033" customFormat="1" s="29"/>
    <row r="24034" customFormat="1" s="29"/>
    <row r="24035" customFormat="1" s="29"/>
    <row r="24036" customFormat="1" s="29"/>
    <row r="24037" customFormat="1" s="29"/>
    <row r="24038" customFormat="1" s="29"/>
    <row r="24039" customFormat="1" s="29"/>
    <row r="24040" customFormat="1" s="29"/>
    <row r="24041" customFormat="1" s="29"/>
    <row r="24042" customFormat="1" s="29"/>
    <row r="24043" customFormat="1" s="29"/>
    <row r="24044" customFormat="1" s="29"/>
    <row r="24045" customFormat="1" s="29"/>
    <row r="24046" customFormat="1" s="29"/>
    <row r="24047" customFormat="1" s="29"/>
    <row r="24048" customFormat="1" s="29"/>
    <row r="24049" customFormat="1" s="29"/>
    <row r="24050" customFormat="1" s="29"/>
    <row r="24051" customFormat="1" s="29"/>
    <row r="24052" customFormat="1" s="29"/>
    <row r="24053" customFormat="1" s="29"/>
    <row r="24054" customFormat="1" s="29"/>
    <row r="24055" customFormat="1" s="29"/>
    <row r="24056" customFormat="1" s="29"/>
    <row r="24057" customFormat="1" s="29"/>
    <row r="24058" customFormat="1" s="29"/>
    <row r="24059" customFormat="1" s="29"/>
    <row r="24060" customFormat="1" s="29"/>
    <row r="24061" customFormat="1" s="29"/>
    <row r="24062" customFormat="1" s="29"/>
    <row r="24063" customFormat="1" s="29"/>
    <row r="24064" customFormat="1" s="29"/>
    <row r="24065" customFormat="1" s="29"/>
    <row r="24066" customFormat="1" s="29"/>
    <row r="24067" customFormat="1" s="29"/>
    <row r="24068" customFormat="1" s="29"/>
    <row r="24069" customFormat="1" s="29"/>
    <row r="24070" customFormat="1" s="29"/>
    <row r="24071" customFormat="1" s="29"/>
    <row r="24072" customFormat="1" s="29"/>
    <row r="24073" customFormat="1" s="29"/>
    <row r="24074" customFormat="1" s="29"/>
    <row r="24075" customFormat="1" s="29"/>
    <row r="24076" customFormat="1" s="29"/>
    <row r="24077" customFormat="1" s="29"/>
    <row r="24078" customFormat="1" s="29"/>
    <row r="24079" customFormat="1" s="29"/>
    <row r="24080" customFormat="1" s="29"/>
    <row r="24081" customFormat="1" s="29"/>
    <row r="24082" customFormat="1" s="29"/>
    <row r="24083" customFormat="1" s="29"/>
    <row r="24084" customFormat="1" s="29"/>
    <row r="24085" customFormat="1" s="29"/>
    <row r="24086" customFormat="1" s="29"/>
    <row r="24087" customFormat="1" s="29"/>
    <row r="24088" customFormat="1" s="29"/>
    <row r="24089" customFormat="1" s="29"/>
    <row r="24090" customFormat="1" s="29"/>
    <row r="24091" customFormat="1" s="29"/>
    <row r="24092" customFormat="1" s="29"/>
    <row r="24093" customFormat="1" s="29"/>
    <row r="24094" customFormat="1" s="29"/>
    <row r="24095" customFormat="1" s="29"/>
    <row r="24096" customFormat="1" s="29"/>
    <row r="24097" customFormat="1" s="29"/>
    <row r="24098" customFormat="1" s="29"/>
    <row r="24099" customFormat="1" s="29"/>
    <row r="24100" customFormat="1" s="29"/>
    <row r="24101" customFormat="1" s="29"/>
    <row r="24102" customFormat="1" s="29"/>
    <row r="24103" customFormat="1" s="29"/>
    <row r="24104" customFormat="1" s="29"/>
    <row r="24105" customFormat="1" s="29"/>
    <row r="24106" customFormat="1" s="29"/>
    <row r="24107" customFormat="1" s="29"/>
    <row r="24108" customFormat="1" s="29"/>
    <row r="24109" customFormat="1" s="29"/>
    <row r="24110" customFormat="1" s="29"/>
    <row r="24111" customFormat="1" s="29"/>
    <row r="24112" customFormat="1" s="29"/>
    <row r="24113" customFormat="1" s="29"/>
    <row r="24114" customFormat="1" s="29"/>
    <row r="24115" customFormat="1" s="29"/>
    <row r="24116" customFormat="1" s="29"/>
    <row r="24117" customFormat="1" s="29"/>
    <row r="24118" customFormat="1" s="29"/>
    <row r="24119" customFormat="1" s="29"/>
    <row r="24120" customFormat="1" s="29"/>
    <row r="24121" customFormat="1" s="29"/>
    <row r="24122" customFormat="1" s="29"/>
    <row r="24123" customFormat="1" s="29"/>
    <row r="24124" customFormat="1" s="29"/>
    <row r="24125" customFormat="1" s="29"/>
    <row r="24126" customFormat="1" s="29"/>
    <row r="24127" customFormat="1" s="29"/>
    <row r="24128" customFormat="1" s="29"/>
    <row r="24129" customFormat="1" s="29"/>
    <row r="24130" customFormat="1" s="29"/>
    <row r="24131" customFormat="1" s="29"/>
    <row r="24132" customFormat="1" s="29"/>
    <row r="24133" customFormat="1" s="29"/>
    <row r="24134" customFormat="1" s="29"/>
    <row r="24135" customFormat="1" s="29"/>
    <row r="24136" customFormat="1" s="29"/>
    <row r="24137" customFormat="1" s="29"/>
    <row r="24138" customFormat="1" s="29"/>
    <row r="24139" customFormat="1" s="29"/>
    <row r="24140" customFormat="1" s="29"/>
    <row r="24141" customFormat="1" s="29"/>
    <row r="24142" customFormat="1" s="29"/>
    <row r="24143" customFormat="1" s="29"/>
    <row r="24144" customFormat="1" s="29"/>
    <row r="24145" customFormat="1" s="29"/>
    <row r="24146" customFormat="1" s="29"/>
    <row r="24147" customFormat="1" s="29"/>
    <row r="24148" customFormat="1" s="29"/>
    <row r="24149" customFormat="1" s="29"/>
    <row r="24150" customFormat="1" s="29"/>
    <row r="24151" customFormat="1" s="29"/>
    <row r="24152" customFormat="1" s="29"/>
    <row r="24153" customFormat="1" s="29"/>
    <row r="24154" customFormat="1" s="29"/>
    <row r="24155" customFormat="1" s="29"/>
    <row r="24156" customFormat="1" s="29"/>
    <row r="24157" customFormat="1" s="29"/>
    <row r="24158" customFormat="1" s="29"/>
    <row r="24159" customFormat="1" s="29"/>
    <row r="24160" customFormat="1" s="29"/>
    <row r="24161" customFormat="1" s="29"/>
    <row r="24162" customFormat="1" s="29"/>
    <row r="24163" customFormat="1" s="29"/>
    <row r="24164" customFormat="1" s="29"/>
    <row r="24165" customFormat="1" s="29"/>
    <row r="24166" customFormat="1" s="29"/>
    <row r="24167" customFormat="1" s="29"/>
    <row r="24168" customFormat="1" s="29"/>
    <row r="24169" customFormat="1" s="29"/>
    <row r="24170" customFormat="1" s="29"/>
    <row r="24171" customFormat="1" s="29"/>
    <row r="24172" customFormat="1" s="29"/>
    <row r="24173" customFormat="1" s="29"/>
    <row r="24174" customFormat="1" s="29"/>
    <row r="24175" customFormat="1" s="29"/>
    <row r="24176" customFormat="1" s="29"/>
    <row r="24177" customFormat="1" s="29"/>
    <row r="24178" customFormat="1" s="29"/>
    <row r="24179" customFormat="1" s="29"/>
    <row r="24180" customFormat="1" s="29"/>
    <row r="24181" customFormat="1" s="29"/>
    <row r="24182" customFormat="1" s="29"/>
    <row r="24183" customFormat="1" s="29"/>
    <row r="24184" customFormat="1" s="29"/>
    <row r="24185" customFormat="1" s="29"/>
    <row r="24186" customFormat="1" s="29"/>
    <row r="24187" customFormat="1" s="29"/>
    <row r="24188" customFormat="1" s="29"/>
    <row r="24189" customFormat="1" s="29"/>
    <row r="24190" customFormat="1" s="29"/>
    <row r="24191" customFormat="1" s="29"/>
    <row r="24192" customFormat="1" s="29"/>
    <row r="24193" customFormat="1" s="29"/>
    <row r="24194" customFormat="1" s="29"/>
    <row r="24195" customFormat="1" s="29"/>
    <row r="24196" customFormat="1" s="29"/>
    <row r="24197" customFormat="1" s="29"/>
    <row r="24198" customFormat="1" s="29"/>
    <row r="24199" customFormat="1" s="29"/>
    <row r="24200" customFormat="1" s="29"/>
    <row r="24201" customFormat="1" s="29"/>
    <row r="24202" customFormat="1" s="29"/>
    <row r="24203" customFormat="1" s="29"/>
    <row r="24204" customFormat="1" s="29"/>
    <row r="24205" customFormat="1" s="29"/>
    <row r="24206" customFormat="1" s="29"/>
    <row r="24207" customFormat="1" s="29"/>
    <row r="24208" customFormat="1" s="29"/>
    <row r="24209" customFormat="1" s="29"/>
    <row r="24210" customFormat="1" s="29"/>
    <row r="24211" customFormat="1" s="29"/>
    <row r="24212" customFormat="1" s="29"/>
    <row r="24213" customFormat="1" s="29"/>
    <row r="24214" customFormat="1" s="29"/>
    <row r="24215" customFormat="1" s="29"/>
    <row r="24216" customFormat="1" s="29"/>
    <row r="24217" customFormat="1" s="29"/>
    <row r="24218" customFormat="1" s="29"/>
    <row r="24219" customFormat="1" s="29"/>
    <row r="24220" customFormat="1" s="29"/>
    <row r="24221" customFormat="1" s="29"/>
    <row r="24222" customFormat="1" s="29"/>
    <row r="24223" customFormat="1" s="29"/>
    <row r="24224" customFormat="1" s="29"/>
    <row r="24225" customFormat="1" s="29"/>
    <row r="24226" customFormat="1" s="29"/>
    <row r="24227" customFormat="1" s="29"/>
    <row r="24228" customFormat="1" s="29"/>
    <row r="24229" customFormat="1" s="29"/>
    <row r="24230" customFormat="1" s="29"/>
    <row r="24231" customFormat="1" s="29"/>
    <row r="24232" customFormat="1" s="29"/>
    <row r="24233" customFormat="1" s="29"/>
    <row r="24234" customFormat="1" s="29"/>
    <row r="24235" customFormat="1" s="29"/>
    <row r="24236" customFormat="1" s="29"/>
    <row r="24237" customFormat="1" s="29"/>
    <row r="24238" customFormat="1" s="29"/>
    <row r="24239" customFormat="1" s="29"/>
    <row r="24240" customFormat="1" s="29"/>
    <row r="24241" customFormat="1" s="29"/>
    <row r="24242" customFormat="1" s="29"/>
    <row r="24243" customFormat="1" s="29"/>
    <row r="24244" customFormat="1" s="29"/>
    <row r="24245" customFormat="1" s="29"/>
    <row r="24246" customFormat="1" s="29"/>
    <row r="24247" customFormat="1" s="29"/>
    <row r="24248" customFormat="1" s="29"/>
    <row r="24249" customFormat="1" s="29"/>
    <row r="24250" customFormat="1" s="29"/>
    <row r="24251" customFormat="1" s="29"/>
    <row r="24252" customFormat="1" s="29"/>
    <row r="24253" customFormat="1" s="29"/>
    <row r="24254" customFormat="1" s="29"/>
    <row r="24255" customFormat="1" s="29"/>
    <row r="24256" customFormat="1" s="29"/>
    <row r="24257" customFormat="1" s="29"/>
    <row r="24258" customFormat="1" s="29"/>
    <row r="24259" customFormat="1" s="29"/>
    <row r="24260" customFormat="1" s="29"/>
    <row r="24261" customFormat="1" s="29"/>
    <row r="24262" customFormat="1" s="29"/>
    <row r="24263" customFormat="1" s="29"/>
    <row r="24264" customFormat="1" s="29"/>
    <row r="24265" customFormat="1" s="29"/>
    <row r="24266" customFormat="1" s="29"/>
    <row r="24267" customFormat="1" s="29"/>
    <row r="24268" customFormat="1" s="29"/>
    <row r="24269" customFormat="1" s="29"/>
    <row r="24270" customFormat="1" s="29"/>
    <row r="24271" customFormat="1" s="29"/>
    <row r="24272" customFormat="1" s="29"/>
    <row r="24273" customFormat="1" s="29"/>
    <row r="24274" customFormat="1" s="29"/>
    <row r="24275" customFormat="1" s="29"/>
    <row r="24276" customFormat="1" s="29"/>
    <row r="24277" customFormat="1" s="29"/>
    <row r="24278" customFormat="1" s="29"/>
    <row r="24279" customFormat="1" s="29"/>
    <row r="24280" customFormat="1" s="29"/>
    <row r="24281" customFormat="1" s="29"/>
    <row r="24282" customFormat="1" s="29"/>
    <row r="24283" customFormat="1" s="29"/>
    <row r="24284" customFormat="1" s="29"/>
    <row r="24285" customFormat="1" s="29"/>
    <row r="24286" customFormat="1" s="29"/>
    <row r="24287" customFormat="1" s="29"/>
    <row r="24288" customFormat="1" s="29"/>
    <row r="24289" customFormat="1" s="29"/>
    <row r="24290" customFormat="1" s="29"/>
    <row r="24291" customFormat="1" s="29"/>
    <row r="24292" customFormat="1" s="29"/>
    <row r="24293" customFormat="1" s="29"/>
    <row r="24294" customFormat="1" s="29"/>
    <row r="24295" customFormat="1" s="29"/>
    <row r="24296" customFormat="1" s="29"/>
    <row r="24297" customFormat="1" s="29"/>
    <row r="24298" customFormat="1" s="29"/>
    <row r="24299" customFormat="1" s="29"/>
    <row r="24300" customFormat="1" s="29"/>
    <row r="24301" customFormat="1" s="29"/>
    <row r="24302" customFormat="1" s="29"/>
    <row r="24303" customFormat="1" s="29"/>
    <row r="24304" customFormat="1" s="29"/>
    <row r="24305" customFormat="1" s="29"/>
    <row r="24306" customFormat="1" s="29"/>
    <row r="24307" customFormat="1" s="29"/>
    <row r="24308" customFormat="1" s="29"/>
    <row r="24309" customFormat="1" s="29"/>
    <row r="24310" customFormat="1" s="29"/>
    <row r="24311" customFormat="1" s="29"/>
    <row r="24312" customFormat="1" s="29"/>
    <row r="24313" customFormat="1" s="29"/>
    <row r="24314" customFormat="1" s="29"/>
    <row r="24315" customFormat="1" s="29"/>
    <row r="24316" customFormat="1" s="29"/>
    <row r="24317" customFormat="1" s="29"/>
    <row r="24318" customFormat="1" s="29"/>
    <row r="24319" customFormat="1" s="29"/>
    <row r="24320" customFormat="1" s="29"/>
    <row r="24321" customFormat="1" s="29"/>
    <row r="24322" customFormat="1" s="29"/>
    <row r="24323" customFormat="1" s="29"/>
    <row r="24324" customFormat="1" s="29"/>
    <row r="24325" customFormat="1" s="29"/>
    <row r="24326" customFormat="1" s="29"/>
    <row r="24327" customFormat="1" s="29"/>
    <row r="24328" customFormat="1" s="29"/>
    <row r="24329" customFormat="1" s="29"/>
    <row r="24330" customFormat="1" s="29"/>
    <row r="24331" customFormat="1" s="29"/>
    <row r="24332" customFormat="1" s="29"/>
    <row r="24333" customFormat="1" s="29"/>
    <row r="24334" customFormat="1" s="29"/>
    <row r="24335" customFormat="1" s="29"/>
    <row r="24336" customFormat="1" s="29"/>
    <row r="24337" customFormat="1" s="29"/>
    <row r="24338" customFormat="1" s="29"/>
    <row r="24339" customFormat="1" s="29"/>
    <row r="24340" customFormat="1" s="29"/>
    <row r="24341" customFormat="1" s="29"/>
    <row r="24342" customFormat="1" s="29"/>
    <row r="24343" customFormat="1" s="29"/>
    <row r="24344" customFormat="1" s="29"/>
    <row r="24345" customFormat="1" s="29"/>
    <row r="24346" customFormat="1" s="29"/>
    <row r="24347" customFormat="1" s="29"/>
    <row r="24348" customFormat="1" s="29"/>
    <row r="24349" customFormat="1" s="29"/>
    <row r="24350" customFormat="1" s="29"/>
    <row r="24351" customFormat="1" s="29"/>
    <row r="24352" customFormat="1" s="29"/>
    <row r="24353" customFormat="1" s="29"/>
    <row r="24354" customFormat="1" s="29"/>
    <row r="24355" customFormat="1" s="29"/>
    <row r="24356" customFormat="1" s="29"/>
    <row r="24357" customFormat="1" s="29"/>
    <row r="24358" customFormat="1" s="29"/>
    <row r="24359" customFormat="1" s="29"/>
    <row r="24360" customFormat="1" s="29"/>
    <row r="24361" customFormat="1" s="29"/>
    <row r="24362" customFormat="1" s="29"/>
    <row r="24363" customFormat="1" s="29"/>
    <row r="24364" customFormat="1" s="29"/>
    <row r="24365" customFormat="1" s="29"/>
    <row r="24366" customFormat="1" s="29"/>
    <row r="24367" customFormat="1" s="29"/>
    <row r="24368" customFormat="1" s="29"/>
    <row r="24369" customFormat="1" s="29"/>
    <row r="24370" customFormat="1" s="29"/>
    <row r="24371" customFormat="1" s="29"/>
    <row r="24372" customFormat="1" s="29"/>
    <row r="24373" customFormat="1" s="29"/>
    <row r="24374" customFormat="1" s="29"/>
    <row r="24375" customFormat="1" s="29"/>
    <row r="24376" customFormat="1" s="29"/>
    <row r="24377" customFormat="1" s="29"/>
    <row r="24378" customFormat="1" s="29"/>
    <row r="24379" customFormat="1" s="29"/>
    <row r="24380" customFormat="1" s="29"/>
    <row r="24381" customFormat="1" s="29"/>
    <row r="24382" customFormat="1" s="29"/>
    <row r="24383" customFormat="1" s="29"/>
    <row r="24384" customFormat="1" s="29"/>
    <row r="24385" customFormat="1" s="29"/>
    <row r="24386" customFormat="1" s="29"/>
    <row r="24387" customFormat="1" s="29"/>
    <row r="24388" customFormat="1" s="29"/>
    <row r="24389" customFormat="1" s="29"/>
    <row r="24390" customFormat="1" s="29"/>
    <row r="24391" customFormat="1" s="29"/>
    <row r="24392" customFormat="1" s="29"/>
    <row r="24393" customFormat="1" s="29"/>
    <row r="24394" customFormat="1" s="29"/>
    <row r="24395" customFormat="1" s="29"/>
    <row r="24396" customFormat="1" s="29"/>
    <row r="24397" customFormat="1" s="29"/>
    <row r="24398" customFormat="1" s="29"/>
    <row r="24399" customFormat="1" s="29"/>
    <row r="24400" customFormat="1" s="29"/>
    <row r="24401" customFormat="1" s="29"/>
    <row r="24402" customFormat="1" s="29"/>
    <row r="24403" customFormat="1" s="29"/>
    <row r="24404" customFormat="1" s="29"/>
    <row r="24405" customFormat="1" s="29"/>
    <row r="24406" customFormat="1" s="29"/>
    <row r="24407" customFormat="1" s="29"/>
    <row r="24408" customFormat="1" s="29"/>
    <row r="24409" customFormat="1" s="29"/>
    <row r="24410" customFormat="1" s="29"/>
    <row r="24411" customFormat="1" s="29"/>
    <row r="24412" customFormat="1" s="29"/>
    <row r="24413" customFormat="1" s="29"/>
    <row r="24414" customFormat="1" s="29"/>
    <row r="24415" customFormat="1" s="29"/>
    <row r="24416" customFormat="1" s="29"/>
    <row r="24417" customFormat="1" s="29"/>
    <row r="24418" customFormat="1" s="29"/>
    <row r="24419" customFormat="1" s="29"/>
    <row r="24420" customFormat="1" s="29"/>
    <row r="24421" customFormat="1" s="29"/>
    <row r="24422" customFormat="1" s="29"/>
    <row r="24423" customFormat="1" s="29"/>
    <row r="24424" customFormat="1" s="29"/>
    <row r="24425" customFormat="1" s="29"/>
    <row r="24426" customFormat="1" s="29"/>
    <row r="24427" customFormat="1" s="29"/>
    <row r="24428" customFormat="1" s="29"/>
    <row r="24429" customFormat="1" s="29"/>
    <row r="24430" customFormat="1" s="29"/>
    <row r="24431" customFormat="1" s="29"/>
    <row r="24432" customFormat="1" s="29"/>
    <row r="24433" customFormat="1" s="29"/>
    <row r="24434" customFormat="1" s="29"/>
    <row r="24435" customFormat="1" s="29"/>
    <row r="24436" customFormat="1" s="29"/>
    <row r="24437" customFormat="1" s="29"/>
    <row r="24438" customFormat="1" s="29"/>
    <row r="24439" customFormat="1" s="29"/>
    <row r="24440" customFormat="1" s="29"/>
    <row r="24441" customFormat="1" s="29"/>
    <row r="24442" customFormat="1" s="29"/>
    <row r="24443" customFormat="1" s="29"/>
    <row r="24444" customFormat="1" s="29"/>
    <row r="24445" customFormat="1" s="29"/>
    <row r="24446" customFormat="1" s="29"/>
    <row r="24447" customFormat="1" s="29"/>
    <row r="24448" customFormat="1" s="29"/>
    <row r="24449" customFormat="1" s="29"/>
    <row r="24450" customFormat="1" s="29"/>
    <row r="24451" customFormat="1" s="29"/>
    <row r="24452" customFormat="1" s="29"/>
    <row r="24453" customFormat="1" s="29"/>
    <row r="24454" customFormat="1" s="29"/>
    <row r="24455" customFormat="1" s="29"/>
    <row r="24456" customFormat="1" s="29"/>
    <row r="24457" customFormat="1" s="29"/>
    <row r="24458" customFormat="1" s="29"/>
    <row r="24459" customFormat="1" s="29"/>
    <row r="24460" customFormat="1" s="29"/>
    <row r="24461" customFormat="1" s="29"/>
    <row r="24462" customFormat="1" s="29"/>
    <row r="24463" customFormat="1" s="29"/>
    <row r="24464" customFormat="1" s="29"/>
    <row r="24465" customFormat="1" s="29"/>
    <row r="24466" customFormat="1" s="29"/>
    <row r="24467" customFormat="1" s="29"/>
    <row r="24468" customFormat="1" s="29"/>
    <row r="24469" customFormat="1" s="29"/>
    <row r="24470" customFormat="1" s="29"/>
    <row r="24471" customFormat="1" s="29"/>
    <row r="24472" customFormat="1" s="29"/>
    <row r="24473" customFormat="1" s="29"/>
    <row r="24474" customFormat="1" s="29"/>
    <row r="24475" customFormat="1" s="29"/>
    <row r="24476" customFormat="1" s="29"/>
    <row r="24477" customFormat="1" s="29"/>
    <row r="24478" customFormat="1" s="29"/>
    <row r="24479" customFormat="1" s="29"/>
    <row r="24480" customFormat="1" s="29"/>
    <row r="24481" customFormat="1" s="29"/>
    <row r="24482" customFormat="1" s="29"/>
    <row r="24483" customFormat="1" s="29"/>
    <row r="24484" customFormat="1" s="29"/>
    <row r="24485" customFormat="1" s="29"/>
    <row r="24486" customFormat="1" s="29"/>
    <row r="24487" customFormat="1" s="29"/>
    <row r="24488" customFormat="1" s="29"/>
    <row r="24489" customFormat="1" s="29"/>
    <row r="24490" customFormat="1" s="29"/>
    <row r="24491" customFormat="1" s="29"/>
    <row r="24492" customFormat="1" s="29"/>
    <row r="24493" customFormat="1" s="29"/>
    <row r="24494" customFormat="1" s="29"/>
    <row r="24495" customFormat="1" s="29"/>
    <row r="24496" customFormat="1" s="29"/>
    <row r="24497" customFormat="1" s="29"/>
    <row r="24498" customFormat="1" s="29"/>
    <row r="24499" customFormat="1" s="29"/>
    <row r="24500" customFormat="1" s="29"/>
    <row r="24501" customFormat="1" s="29"/>
    <row r="24502" customFormat="1" s="29"/>
    <row r="24503" customFormat="1" s="29"/>
    <row r="24504" customFormat="1" s="29"/>
    <row r="24505" customFormat="1" s="29"/>
    <row r="24506" customFormat="1" s="29"/>
    <row r="24507" customFormat="1" s="29"/>
    <row r="24508" customFormat="1" s="29"/>
    <row r="24509" customFormat="1" s="29"/>
    <row r="24510" customFormat="1" s="29"/>
    <row r="24511" customFormat="1" s="29"/>
    <row r="24512" customFormat="1" s="29"/>
    <row r="24513" customFormat="1" s="29"/>
    <row r="24514" customFormat="1" s="29"/>
    <row r="24515" customFormat="1" s="29"/>
    <row r="24516" customFormat="1" s="29"/>
    <row r="24517" customFormat="1" s="29"/>
    <row r="24518" customFormat="1" s="29"/>
    <row r="24519" customFormat="1" s="29"/>
    <row r="24520" customFormat="1" s="29"/>
    <row r="24521" customFormat="1" s="29"/>
    <row r="24522" customFormat="1" s="29"/>
    <row r="24523" customFormat="1" s="29"/>
    <row r="24524" customFormat="1" s="29"/>
    <row r="24525" customFormat="1" s="29"/>
    <row r="24526" customFormat="1" s="29"/>
    <row r="24527" customFormat="1" s="29"/>
    <row r="24528" customFormat="1" s="29"/>
    <row r="24529" customFormat="1" s="29"/>
    <row r="24530" customFormat="1" s="29"/>
    <row r="24531" customFormat="1" s="29"/>
    <row r="24532" customFormat="1" s="29"/>
    <row r="24533" customFormat="1" s="29"/>
    <row r="24534" customFormat="1" s="29"/>
    <row r="24535" customFormat="1" s="29"/>
    <row r="24536" customFormat="1" s="29"/>
    <row r="24537" customFormat="1" s="29"/>
    <row r="24538" customFormat="1" s="29"/>
    <row r="24539" customFormat="1" s="29"/>
    <row r="24540" customFormat="1" s="29"/>
    <row r="24541" customFormat="1" s="29"/>
    <row r="24542" customFormat="1" s="29"/>
    <row r="24543" customFormat="1" s="29"/>
    <row r="24544" customFormat="1" s="29"/>
    <row r="24545" customFormat="1" s="29"/>
    <row r="24546" customFormat="1" s="29"/>
    <row r="24547" customFormat="1" s="29"/>
    <row r="24548" customFormat="1" s="29"/>
    <row r="24549" customFormat="1" s="29"/>
    <row r="24550" customFormat="1" s="29"/>
    <row r="24551" customFormat="1" s="29"/>
    <row r="24552" customFormat="1" s="29"/>
    <row r="24553" customFormat="1" s="29"/>
    <row r="24554" customFormat="1" s="29"/>
    <row r="24555" customFormat="1" s="29"/>
    <row r="24556" customFormat="1" s="29"/>
    <row r="24557" customFormat="1" s="29"/>
    <row r="24558" customFormat="1" s="29"/>
    <row r="24559" customFormat="1" s="29"/>
    <row r="24560" customFormat="1" s="29"/>
    <row r="24561" customFormat="1" s="29"/>
    <row r="24562" customFormat="1" s="29"/>
    <row r="24563" customFormat="1" s="29"/>
    <row r="24564" customFormat="1" s="29"/>
    <row r="24565" customFormat="1" s="29"/>
    <row r="24566" customFormat="1" s="29"/>
    <row r="24567" customFormat="1" s="29"/>
    <row r="24568" customFormat="1" s="29"/>
    <row r="24569" customFormat="1" s="29"/>
    <row r="24570" customFormat="1" s="29"/>
    <row r="24571" customFormat="1" s="29"/>
    <row r="24572" customFormat="1" s="29"/>
    <row r="24573" customFormat="1" s="29"/>
    <row r="24574" customFormat="1" s="29"/>
    <row r="24575" customFormat="1" s="29"/>
    <row r="24576" customFormat="1" s="29"/>
    <row r="24577" customFormat="1" s="29"/>
    <row r="24578" customFormat="1" s="29"/>
    <row r="24579" customFormat="1" s="29"/>
    <row r="24580" customFormat="1" s="29"/>
    <row r="24581" customFormat="1" s="29"/>
    <row r="24582" customFormat="1" s="29"/>
    <row r="24583" customFormat="1" s="29"/>
    <row r="24584" customFormat="1" s="29"/>
    <row r="24585" customFormat="1" s="29"/>
    <row r="24586" customFormat="1" s="29"/>
    <row r="24587" customFormat="1" s="29"/>
    <row r="24588" customFormat="1" s="29"/>
    <row r="24589" customFormat="1" s="29"/>
    <row r="24590" customFormat="1" s="29"/>
    <row r="24591" customFormat="1" s="29"/>
    <row r="24592" customFormat="1" s="29"/>
    <row r="24593" customFormat="1" s="29"/>
    <row r="24594" customFormat="1" s="29"/>
    <row r="24595" customFormat="1" s="29"/>
    <row r="24596" customFormat="1" s="29"/>
    <row r="24597" customFormat="1" s="29"/>
    <row r="24598" customFormat="1" s="29"/>
    <row r="24599" customFormat="1" s="29"/>
    <row r="24600" customFormat="1" s="29"/>
    <row r="24601" customFormat="1" s="29"/>
    <row r="24602" customFormat="1" s="29"/>
    <row r="24603" customFormat="1" s="29"/>
    <row r="24604" customFormat="1" s="29"/>
    <row r="24605" customFormat="1" s="29"/>
    <row r="24606" customFormat="1" s="29"/>
    <row r="24607" customFormat="1" s="29"/>
    <row r="24608" customFormat="1" s="29"/>
    <row r="24609" customFormat="1" s="29"/>
    <row r="24610" customFormat="1" s="29"/>
    <row r="24611" customFormat="1" s="29"/>
    <row r="24612" customFormat="1" s="29"/>
    <row r="24613" customFormat="1" s="29"/>
    <row r="24614" customFormat="1" s="29"/>
    <row r="24615" customFormat="1" s="29"/>
    <row r="24616" customFormat="1" s="29"/>
    <row r="24617" customFormat="1" s="29"/>
    <row r="24618" customFormat="1" s="29"/>
    <row r="24619" customFormat="1" s="29"/>
    <row r="24620" customFormat="1" s="29"/>
    <row r="24621" customFormat="1" s="29"/>
    <row r="24622" customFormat="1" s="29"/>
    <row r="24623" customFormat="1" s="29"/>
    <row r="24624" customFormat="1" s="29"/>
    <row r="24625" customFormat="1" s="29"/>
    <row r="24626" customFormat="1" s="29"/>
    <row r="24627" customFormat="1" s="29"/>
    <row r="24628" customFormat="1" s="29"/>
    <row r="24629" customFormat="1" s="29"/>
    <row r="24630" customFormat="1" s="29"/>
    <row r="24631" customFormat="1" s="29"/>
    <row r="24632" customFormat="1" s="29"/>
    <row r="24633" customFormat="1" s="29"/>
    <row r="24634" customFormat="1" s="29"/>
    <row r="24635" customFormat="1" s="29"/>
    <row r="24636" customFormat="1" s="29"/>
    <row r="24637" customFormat="1" s="29"/>
    <row r="24638" customFormat="1" s="29"/>
    <row r="24639" customFormat="1" s="29"/>
    <row r="24640" customFormat="1" s="29"/>
    <row r="24641" customFormat="1" s="29"/>
    <row r="24642" customFormat="1" s="29"/>
    <row r="24643" customFormat="1" s="29"/>
    <row r="24644" customFormat="1" s="29"/>
    <row r="24645" customFormat="1" s="29"/>
    <row r="24646" customFormat="1" s="29"/>
    <row r="24647" customFormat="1" s="29"/>
    <row r="24648" customFormat="1" s="29"/>
    <row r="24649" customFormat="1" s="29"/>
    <row r="24650" customFormat="1" s="29"/>
    <row r="24651" customFormat="1" s="29"/>
    <row r="24652" customFormat="1" s="29"/>
    <row r="24653" customFormat="1" s="29"/>
    <row r="24654" customFormat="1" s="29"/>
    <row r="24655" customFormat="1" s="29"/>
    <row r="24656" customFormat="1" s="29"/>
    <row r="24657" customFormat="1" s="29"/>
    <row r="24658" customFormat="1" s="29"/>
    <row r="24659" customFormat="1" s="29"/>
    <row r="24660" customFormat="1" s="29"/>
    <row r="24661" customFormat="1" s="29"/>
    <row r="24662" customFormat="1" s="29"/>
    <row r="24663" customFormat="1" s="29"/>
    <row r="24664" customFormat="1" s="29"/>
    <row r="24665" customFormat="1" s="29"/>
    <row r="24666" customFormat="1" s="29"/>
    <row r="24667" customFormat="1" s="29"/>
    <row r="24668" customFormat="1" s="29"/>
    <row r="24669" customFormat="1" s="29"/>
    <row r="24670" customFormat="1" s="29"/>
    <row r="24671" customFormat="1" s="29"/>
    <row r="24672" customFormat="1" s="29"/>
    <row r="24673" customFormat="1" s="29"/>
    <row r="24674" customFormat="1" s="29"/>
    <row r="24675" customFormat="1" s="29"/>
    <row r="24676" customFormat="1" s="29"/>
    <row r="24677" customFormat="1" s="29"/>
    <row r="24678" customFormat="1" s="29"/>
    <row r="24679" customFormat="1" s="29"/>
    <row r="24680" customFormat="1" s="29"/>
    <row r="24681" customFormat="1" s="29"/>
    <row r="24682" customFormat="1" s="29"/>
    <row r="24683" customFormat="1" s="29"/>
    <row r="24684" customFormat="1" s="29"/>
    <row r="24685" customFormat="1" s="29"/>
    <row r="24686" customFormat="1" s="29"/>
    <row r="24687" customFormat="1" s="29"/>
    <row r="24688" customFormat="1" s="29"/>
    <row r="24689" customFormat="1" s="29"/>
    <row r="24690" customFormat="1" s="29"/>
    <row r="24691" customFormat="1" s="29"/>
    <row r="24692" customFormat="1" s="29"/>
    <row r="24693" customFormat="1" s="29"/>
    <row r="24694" customFormat="1" s="29"/>
    <row r="24695" customFormat="1" s="29"/>
    <row r="24696" customFormat="1" s="29"/>
    <row r="24697" customFormat="1" s="29"/>
    <row r="24698" customFormat="1" s="29"/>
    <row r="24699" customFormat="1" s="29"/>
    <row r="24700" customFormat="1" s="29"/>
    <row r="24701" customFormat="1" s="29"/>
    <row r="24702" customFormat="1" s="29"/>
    <row r="24703" customFormat="1" s="29"/>
    <row r="24704" customFormat="1" s="29"/>
    <row r="24705" customFormat="1" s="29"/>
    <row r="24706" customFormat="1" s="29"/>
    <row r="24707" customFormat="1" s="29"/>
    <row r="24708" customFormat="1" s="29"/>
    <row r="24709" customFormat="1" s="29"/>
    <row r="24710" customFormat="1" s="29"/>
    <row r="24711" customFormat="1" s="29"/>
    <row r="24712" customFormat="1" s="29"/>
    <row r="24713" customFormat="1" s="29"/>
    <row r="24714" customFormat="1" s="29"/>
    <row r="24715" customFormat="1" s="29"/>
    <row r="24716" customFormat="1" s="29"/>
    <row r="24717" customFormat="1" s="29"/>
    <row r="24718" customFormat="1" s="29"/>
    <row r="24719" customFormat="1" s="29"/>
    <row r="24720" customFormat="1" s="29"/>
    <row r="24721" customFormat="1" s="29"/>
    <row r="24722" customFormat="1" s="29"/>
    <row r="24723" customFormat="1" s="29"/>
    <row r="24724" customFormat="1" s="29"/>
    <row r="24725" customFormat="1" s="29"/>
    <row r="24726" customFormat="1" s="29"/>
    <row r="24727" customFormat="1" s="29"/>
    <row r="24728" customFormat="1" s="29"/>
    <row r="24729" customFormat="1" s="29"/>
    <row r="24730" customFormat="1" s="29"/>
    <row r="24731" customFormat="1" s="29"/>
    <row r="24732" customFormat="1" s="29"/>
    <row r="24733" customFormat="1" s="29"/>
    <row r="24734" customFormat="1" s="29"/>
    <row r="24735" customFormat="1" s="29"/>
    <row r="24736" customFormat="1" s="29"/>
    <row r="24737" customFormat="1" s="29"/>
    <row r="24738" customFormat="1" s="29"/>
    <row r="24739" customFormat="1" s="29"/>
    <row r="24740" customFormat="1" s="29"/>
    <row r="24741" customFormat="1" s="29"/>
    <row r="24742" customFormat="1" s="29"/>
    <row r="24743" customFormat="1" s="29"/>
    <row r="24744" customFormat="1" s="29"/>
    <row r="24745" customFormat="1" s="29"/>
    <row r="24746" customFormat="1" s="29"/>
    <row r="24747" customFormat="1" s="29"/>
    <row r="24748" customFormat="1" s="29"/>
    <row r="24749" customFormat="1" s="29"/>
    <row r="24750" customFormat="1" s="29"/>
    <row r="24751" customFormat="1" s="29"/>
    <row r="24752" customFormat="1" s="29"/>
    <row r="24753" customFormat="1" s="29"/>
    <row r="24754" customFormat="1" s="29"/>
    <row r="24755" customFormat="1" s="29"/>
    <row r="24756" customFormat="1" s="29"/>
    <row r="24757" customFormat="1" s="29"/>
    <row r="24758" customFormat="1" s="29"/>
    <row r="24759" customFormat="1" s="29"/>
    <row r="24760" customFormat="1" s="29"/>
    <row r="24761" customFormat="1" s="29"/>
    <row r="24762" customFormat="1" s="29"/>
    <row r="24763" customFormat="1" s="29"/>
    <row r="24764" customFormat="1" s="29"/>
    <row r="24765" customFormat="1" s="29"/>
    <row r="24766" customFormat="1" s="29"/>
    <row r="24767" customFormat="1" s="29"/>
    <row r="24768" customFormat="1" s="29"/>
    <row r="24769" customFormat="1" s="29"/>
    <row r="24770" customFormat="1" s="29"/>
    <row r="24771" customFormat="1" s="29"/>
    <row r="24772" customFormat="1" s="29"/>
    <row r="24773" customFormat="1" s="29"/>
    <row r="24774" customFormat="1" s="29"/>
    <row r="24775" customFormat="1" s="29"/>
    <row r="24776" customFormat="1" s="29"/>
    <row r="24777" customFormat="1" s="29"/>
    <row r="24778" customFormat="1" s="29"/>
    <row r="24779" customFormat="1" s="29"/>
    <row r="24780" customFormat="1" s="29"/>
    <row r="24781" customFormat="1" s="29"/>
    <row r="24782" customFormat="1" s="29"/>
    <row r="24783" customFormat="1" s="29"/>
    <row r="24784" customFormat="1" s="29"/>
    <row r="24785" customFormat="1" s="29"/>
    <row r="24786" customFormat="1" s="29"/>
    <row r="24787" customFormat="1" s="29"/>
    <row r="24788" customFormat="1" s="29"/>
    <row r="24789" customFormat="1" s="29"/>
    <row r="24790" customFormat="1" s="29"/>
    <row r="24791" customFormat="1" s="29"/>
    <row r="24792" customFormat="1" s="29"/>
    <row r="24793" customFormat="1" s="29"/>
    <row r="24794" customFormat="1" s="29"/>
    <row r="24795" customFormat="1" s="29"/>
    <row r="24796" customFormat="1" s="29"/>
    <row r="24797" customFormat="1" s="29"/>
    <row r="24798" customFormat="1" s="29"/>
    <row r="24799" customFormat="1" s="29"/>
    <row r="24800" customFormat="1" s="29"/>
    <row r="24801" customFormat="1" s="29"/>
    <row r="24802" customFormat="1" s="29"/>
    <row r="24803" customFormat="1" s="29"/>
    <row r="24804" customFormat="1" s="29"/>
    <row r="24805" customFormat="1" s="29"/>
    <row r="24806" customFormat="1" s="29"/>
    <row r="24807" customFormat="1" s="29"/>
    <row r="24808" customFormat="1" s="29"/>
    <row r="24809" customFormat="1" s="29"/>
    <row r="24810" customFormat="1" s="29"/>
    <row r="24811" customFormat="1" s="29"/>
    <row r="24812" customFormat="1" s="29"/>
    <row r="24813" customFormat="1" s="29"/>
    <row r="24814" customFormat="1" s="29"/>
    <row r="24815" customFormat="1" s="29"/>
    <row r="24816" customFormat="1" s="29"/>
    <row r="24817" customFormat="1" s="29"/>
    <row r="24818" customFormat="1" s="29"/>
    <row r="24819" customFormat="1" s="29"/>
    <row r="24820" customFormat="1" s="29"/>
    <row r="24821" customFormat="1" s="29"/>
    <row r="24822" customFormat="1" s="29"/>
    <row r="24823" customFormat="1" s="29"/>
    <row r="24824" customFormat="1" s="29"/>
    <row r="24825" customFormat="1" s="29"/>
    <row r="24826" customFormat="1" s="29"/>
    <row r="24827" customFormat="1" s="29"/>
    <row r="24828" customFormat="1" s="29"/>
    <row r="24829" customFormat="1" s="29"/>
    <row r="24830" customFormat="1" s="29"/>
    <row r="24831" customFormat="1" s="29"/>
    <row r="24832" customFormat="1" s="29"/>
    <row r="24833" customFormat="1" s="29"/>
    <row r="24834" customFormat="1" s="29"/>
    <row r="24835" customFormat="1" s="29"/>
    <row r="24836" customFormat="1" s="29"/>
    <row r="24837" customFormat="1" s="29"/>
    <row r="24838" customFormat="1" s="29"/>
    <row r="24839" customFormat="1" s="29"/>
    <row r="24840" customFormat="1" s="29"/>
    <row r="24841" customFormat="1" s="29"/>
    <row r="24842" customFormat="1" s="29"/>
    <row r="24843" customFormat="1" s="29"/>
    <row r="24844" customFormat="1" s="29"/>
    <row r="24845" customFormat="1" s="29"/>
    <row r="24846" customFormat="1" s="29"/>
    <row r="24847" customFormat="1" s="29"/>
    <row r="24848" customFormat="1" s="29"/>
    <row r="24849" customFormat="1" s="29"/>
    <row r="24850" customFormat="1" s="29"/>
    <row r="24851" customFormat="1" s="29"/>
    <row r="24852" customFormat="1" s="29"/>
    <row r="24853" customFormat="1" s="29"/>
    <row r="24854" customFormat="1" s="29"/>
    <row r="24855" customFormat="1" s="29"/>
    <row r="24856" customFormat="1" s="29"/>
    <row r="24857" customFormat="1" s="29"/>
    <row r="24858" customFormat="1" s="29"/>
    <row r="24859" customFormat="1" s="29"/>
    <row r="24860" customFormat="1" s="29"/>
    <row r="24861" customFormat="1" s="29"/>
    <row r="24862" customFormat="1" s="29"/>
    <row r="24863" customFormat="1" s="29"/>
    <row r="24864" customFormat="1" s="29"/>
    <row r="24865" customFormat="1" s="29"/>
    <row r="24866" customFormat="1" s="29"/>
    <row r="24867" customFormat="1" s="29"/>
    <row r="24868" customFormat="1" s="29"/>
    <row r="24869" customFormat="1" s="29"/>
    <row r="24870" customFormat="1" s="29"/>
    <row r="24871" customFormat="1" s="29"/>
    <row r="24872" customFormat="1" s="29"/>
    <row r="24873" customFormat="1" s="29"/>
    <row r="24874" customFormat="1" s="29"/>
    <row r="24875" customFormat="1" s="29"/>
    <row r="24876" customFormat="1" s="29"/>
    <row r="24877" customFormat="1" s="29"/>
    <row r="24878" customFormat="1" s="29"/>
    <row r="24879" customFormat="1" s="29"/>
    <row r="24880" customFormat="1" s="29"/>
    <row r="24881" customFormat="1" s="29"/>
    <row r="24882" customFormat="1" s="29"/>
    <row r="24883" customFormat="1" s="29"/>
    <row r="24884" customFormat="1" s="29"/>
    <row r="24885" customFormat="1" s="29"/>
    <row r="24886" customFormat="1" s="29"/>
    <row r="24887" customFormat="1" s="29"/>
    <row r="24888" customFormat="1" s="29"/>
    <row r="24889" customFormat="1" s="29"/>
    <row r="24890" customFormat="1" s="29"/>
    <row r="24891" customFormat="1" s="29"/>
    <row r="24892" customFormat="1" s="29"/>
    <row r="24893" customFormat="1" s="29"/>
    <row r="24894" customFormat="1" s="29"/>
    <row r="24895" customFormat="1" s="29"/>
    <row r="24896" customFormat="1" s="29"/>
    <row r="24897" customFormat="1" s="29"/>
    <row r="24898" customFormat="1" s="29"/>
    <row r="24899" customFormat="1" s="29"/>
    <row r="24900" customFormat="1" s="29"/>
    <row r="24901" customFormat="1" s="29"/>
    <row r="24902" customFormat="1" s="29"/>
    <row r="24903" customFormat="1" s="29"/>
    <row r="24904" customFormat="1" s="29"/>
    <row r="24905" customFormat="1" s="29"/>
    <row r="24906" customFormat="1" s="29"/>
    <row r="24907" customFormat="1" s="29"/>
    <row r="24908" customFormat="1" s="29"/>
    <row r="24909" customFormat="1" s="29"/>
    <row r="24910" customFormat="1" s="29"/>
    <row r="24911" customFormat="1" s="29"/>
    <row r="24912" customFormat="1" s="29"/>
    <row r="24913" customFormat="1" s="29"/>
    <row r="24914" customFormat="1" s="29"/>
    <row r="24915" customFormat="1" s="29"/>
    <row r="24916" customFormat="1" s="29"/>
    <row r="24917" customFormat="1" s="29"/>
    <row r="24918" customFormat="1" s="29"/>
    <row r="24919" customFormat="1" s="29"/>
    <row r="24920" customFormat="1" s="29"/>
    <row r="24921" customFormat="1" s="29"/>
    <row r="24922" customFormat="1" s="29"/>
    <row r="24923" customFormat="1" s="29"/>
    <row r="24924" customFormat="1" s="29"/>
    <row r="24925" customFormat="1" s="29"/>
    <row r="24926" customFormat="1" s="29"/>
    <row r="24927" customFormat="1" s="29"/>
    <row r="24928" customFormat="1" s="29"/>
    <row r="24929" customFormat="1" s="29"/>
    <row r="24930" customFormat="1" s="29"/>
    <row r="24931" customFormat="1" s="29"/>
    <row r="24932" customFormat="1" s="29"/>
    <row r="24933" customFormat="1" s="29"/>
    <row r="24934" customFormat="1" s="29"/>
    <row r="24935" customFormat="1" s="29"/>
    <row r="24936" customFormat="1" s="29"/>
    <row r="24937" customFormat="1" s="29"/>
    <row r="24938" customFormat="1" s="29"/>
    <row r="24939" customFormat="1" s="29"/>
    <row r="24940" customFormat="1" s="29"/>
    <row r="24941" customFormat="1" s="29"/>
    <row r="24942" customFormat="1" s="29"/>
    <row r="24943" customFormat="1" s="29"/>
    <row r="24944" customFormat="1" s="29"/>
    <row r="24945" customFormat="1" s="29"/>
    <row r="24946" customFormat="1" s="29"/>
    <row r="24947" customFormat="1" s="29"/>
    <row r="24948" customFormat="1" s="29"/>
    <row r="24949" customFormat="1" s="29"/>
    <row r="24950" customFormat="1" s="29"/>
    <row r="24951" customFormat="1" s="29"/>
    <row r="24952" customFormat="1" s="29"/>
    <row r="24953" customFormat="1" s="29"/>
    <row r="24954" customFormat="1" s="29"/>
    <row r="24955" customFormat="1" s="29"/>
    <row r="24956" customFormat="1" s="29"/>
    <row r="24957" customFormat="1" s="29"/>
    <row r="24958" customFormat="1" s="29"/>
    <row r="24959" customFormat="1" s="29"/>
    <row r="24960" customFormat="1" s="29"/>
    <row r="24961" customFormat="1" s="29"/>
    <row r="24962" customFormat="1" s="29"/>
    <row r="24963" customFormat="1" s="29"/>
    <row r="24964" customFormat="1" s="29"/>
    <row r="24965" customFormat="1" s="29"/>
    <row r="24966" customFormat="1" s="29"/>
    <row r="24967" customFormat="1" s="29"/>
    <row r="24968" customFormat="1" s="29"/>
    <row r="24969" customFormat="1" s="29"/>
    <row r="24970" customFormat="1" s="29"/>
    <row r="24971" customFormat="1" s="29"/>
    <row r="24972" customFormat="1" s="29"/>
    <row r="24973" customFormat="1" s="29"/>
    <row r="24974" customFormat="1" s="29"/>
    <row r="24975" customFormat="1" s="29"/>
    <row r="24976" customFormat="1" s="29"/>
    <row r="24977" customFormat="1" s="29"/>
    <row r="24978" customFormat="1" s="29"/>
    <row r="24979" customFormat="1" s="29"/>
    <row r="24980" customFormat="1" s="29"/>
    <row r="24981" customFormat="1" s="29"/>
    <row r="24982" customFormat="1" s="29"/>
    <row r="24983" customFormat="1" s="29"/>
    <row r="24984" customFormat="1" s="29"/>
    <row r="24985" customFormat="1" s="29"/>
    <row r="24986" customFormat="1" s="29"/>
    <row r="24987" customFormat="1" s="29"/>
    <row r="24988" customFormat="1" s="29"/>
    <row r="24989" customFormat="1" s="29"/>
    <row r="24990" customFormat="1" s="29"/>
    <row r="24991" customFormat="1" s="29"/>
    <row r="24992" customFormat="1" s="29"/>
    <row r="24993" customFormat="1" s="29"/>
    <row r="24994" customFormat="1" s="29"/>
    <row r="24995" customFormat="1" s="29"/>
    <row r="24996" customFormat="1" s="29"/>
    <row r="24997" customFormat="1" s="29"/>
    <row r="24998" customFormat="1" s="29"/>
    <row r="24999" customFormat="1" s="29"/>
    <row r="25000" customFormat="1" s="29"/>
    <row r="25001" customFormat="1" s="29"/>
    <row r="25002" customFormat="1" s="29"/>
    <row r="25003" customFormat="1" s="29"/>
    <row r="25004" customFormat="1" s="29"/>
    <row r="25005" customFormat="1" s="29"/>
    <row r="25006" customFormat="1" s="29"/>
    <row r="25007" customFormat="1" s="29"/>
    <row r="25008" customFormat="1" s="29"/>
    <row r="25009" customFormat="1" s="29"/>
    <row r="25010" customFormat="1" s="29"/>
    <row r="25011" customFormat="1" s="29"/>
    <row r="25012" customFormat="1" s="29"/>
    <row r="25013" customFormat="1" s="29"/>
    <row r="25014" customFormat="1" s="29"/>
    <row r="25015" customFormat="1" s="29"/>
    <row r="25016" customFormat="1" s="29"/>
    <row r="25017" customFormat="1" s="29"/>
    <row r="25018" customFormat="1" s="29"/>
    <row r="25019" customFormat="1" s="29"/>
    <row r="25020" customFormat="1" s="29"/>
    <row r="25021" customFormat="1" s="29"/>
    <row r="25022" customFormat="1" s="29"/>
    <row r="25023" customFormat="1" s="29"/>
    <row r="25024" customFormat="1" s="29"/>
    <row r="25025" customFormat="1" s="29"/>
    <row r="25026" customFormat="1" s="29"/>
    <row r="25027" customFormat="1" s="29"/>
    <row r="25028" customFormat="1" s="29"/>
    <row r="25029" customFormat="1" s="29"/>
    <row r="25030" customFormat="1" s="29"/>
    <row r="25031" customFormat="1" s="29"/>
    <row r="25032" customFormat="1" s="29"/>
    <row r="25033" customFormat="1" s="29"/>
    <row r="25034" customFormat="1" s="29"/>
    <row r="25035" customFormat="1" s="29"/>
    <row r="25036" customFormat="1" s="29"/>
    <row r="25037" customFormat="1" s="29"/>
    <row r="25038" customFormat="1" s="29"/>
    <row r="25039" customFormat="1" s="29"/>
    <row r="25040" customFormat="1" s="29"/>
    <row r="25041" customFormat="1" s="29"/>
    <row r="25042" customFormat="1" s="29"/>
    <row r="25043" customFormat="1" s="29"/>
    <row r="25044" customFormat="1" s="29"/>
    <row r="25045" customFormat="1" s="29"/>
    <row r="25046" customFormat="1" s="29"/>
    <row r="25047" customFormat="1" s="29"/>
    <row r="25048" customFormat="1" s="29"/>
    <row r="25049" customFormat="1" s="29"/>
    <row r="25050" customFormat="1" s="29"/>
    <row r="25051" customFormat="1" s="29"/>
    <row r="25052" customFormat="1" s="29"/>
    <row r="25053" customFormat="1" s="29"/>
    <row r="25054" customFormat="1" s="29"/>
    <row r="25055" customFormat="1" s="29"/>
    <row r="25056" customFormat="1" s="29"/>
    <row r="25057" customFormat="1" s="29"/>
    <row r="25058" customFormat="1" s="29"/>
    <row r="25059" customFormat="1" s="29"/>
    <row r="25060" customFormat="1" s="29"/>
    <row r="25061" customFormat="1" s="29"/>
    <row r="25062" customFormat="1" s="29"/>
    <row r="25063" customFormat="1" s="29"/>
    <row r="25064" customFormat="1" s="29"/>
    <row r="25065" customFormat="1" s="29"/>
    <row r="25066" customFormat="1" s="29"/>
    <row r="25067" customFormat="1" s="29"/>
    <row r="25068" customFormat="1" s="29"/>
    <row r="25069" customFormat="1" s="29"/>
    <row r="25070" customFormat="1" s="29"/>
    <row r="25071" customFormat="1" s="29"/>
    <row r="25072" customFormat="1" s="29"/>
    <row r="25073" customFormat="1" s="29"/>
    <row r="25074" customFormat="1" s="29"/>
    <row r="25075" customFormat="1" s="29"/>
    <row r="25076" customFormat="1" s="29"/>
    <row r="25077" customFormat="1" s="29"/>
    <row r="25078" customFormat="1" s="29"/>
    <row r="25079" customFormat="1" s="29"/>
    <row r="25080" customFormat="1" s="29"/>
    <row r="25081" customFormat="1" s="29"/>
    <row r="25082" customFormat="1" s="29"/>
    <row r="25083" customFormat="1" s="29"/>
    <row r="25084" customFormat="1" s="29"/>
    <row r="25085" customFormat="1" s="29"/>
    <row r="25086" customFormat="1" s="29"/>
    <row r="25087" customFormat="1" s="29"/>
    <row r="25088" customFormat="1" s="29"/>
    <row r="25089" customFormat="1" s="29"/>
    <row r="25090" customFormat="1" s="29"/>
    <row r="25091" customFormat="1" s="29"/>
    <row r="25092" customFormat="1" s="29"/>
    <row r="25093" customFormat="1" s="29"/>
    <row r="25094" customFormat="1" s="29"/>
    <row r="25095" customFormat="1" s="29"/>
    <row r="25096" customFormat="1" s="29"/>
    <row r="25097" customFormat="1" s="29"/>
    <row r="25098" customFormat="1" s="29"/>
    <row r="25099" customFormat="1" s="29"/>
    <row r="25100" customFormat="1" s="29"/>
    <row r="25101" customFormat="1" s="29"/>
    <row r="25102" customFormat="1" s="29"/>
    <row r="25103" customFormat="1" s="29"/>
    <row r="25104" customFormat="1" s="29"/>
    <row r="25105" customFormat="1" s="29"/>
    <row r="25106" customFormat="1" s="29"/>
    <row r="25107" customFormat="1" s="29"/>
    <row r="25108" customFormat="1" s="29"/>
    <row r="25109" customFormat="1" s="29"/>
    <row r="25110" customFormat="1" s="29"/>
    <row r="25111" customFormat="1" s="29"/>
    <row r="25112" customFormat="1" s="29"/>
    <row r="25113" customFormat="1" s="29"/>
    <row r="25114" customFormat="1" s="29"/>
    <row r="25115" customFormat="1" s="29"/>
    <row r="25116" customFormat="1" s="29"/>
    <row r="25117" customFormat="1" s="29"/>
    <row r="25118" customFormat="1" s="29"/>
    <row r="25119" customFormat="1" s="29"/>
    <row r="25120" customFormat="1" s="29"/>
    <row r="25121" customFormat="1" s="29"/>
    <row r="25122" customFormat="1" s="29"/>
    <row r="25123" customFormat="1" s="29"/>
    <row r="25124" customFormat="1" s="29"/>
    <row r="25125" customFormat="1" s="29"/>
    <row r="25126" customFormat="1" s="29"/>
    <row r="25127" customFormat="1" s="29"/>
    <row r="25128" customFormat="1" s="29"/>
    <row r="25129" customFormat="1" s="29"/>
    <row r="25130" customFormat="1" s="29"/>
    <row r="25131" customFormat="1" s="29"/>
    <row r="25132" customFormat="1" s="29"/>
    <row r="25133" customFormat="1" s="29"/>
    <row r="25134" customFormat="1" s="29"/>
    <row r="25135" customFormat="1" s="29"/>
    <row r="25136" customFormat="1" s="29"/>
    <row r="25137" customFormat="1" s="29"/>
    <row r="25138" customFormat="1" s="29"/>
    <row r="25139" customFormat="1" s="29"/>
    <row r="25140" customFormat="1" s="29"/>
    <row r="25141" customFormat="1" s="29"/>
    <row r="25142" customFormat="1" s="29"/>
    <row r="25143" customFormat="1" s="29"/>
    <row r="25144" customFormat="1" s="29"/>
    <row r="25145" customFormat="1" s="29"/>
    <row r="25146" customFormat="1" s="29"/>
    <row r="25147" customFormat="1" s="29"/>
    <row r="25148" customFormat="1" s="29"/>
    <row r="25149" customFormat="1" s="29"/>
    <row r="25150" customFormat="1" s="29"/>
    <row r="25151" customFormat="1" s="29"/>
    <row r="25152" customFormat="1" s="29"/>
    <row r="25153" customFormat="1" s="29"/>
    <row r="25154" customFormat="1" s="29"/>
    <row r="25155" customFormat="1" s="29"/>
    <row r="25156" customFormat="1" s="29"/>
    <row r="25157" customFormat="1" s="29"/>
    <row r="25158" customFormat="1" s="29"/>
    <row r="25159" customFormat="1" s="29"/>
    <row r="25160" customFormat="1" s="29"/>
    <row r="25161" customFormat="1" s="29"/>
    <row r="25162" customFormat="1" s="29"/>
    <row r="25163" customFormat="1" s="29"/>
    <row r="25164" customFormat="1" s="29"/>
    <row r="25165" customFormat="1" s="29"/>
    <row r="25166" customFormat="1" s="29"/>
    <row r="25167" customFormat="1" s="29"/>
    <row r="25168" customFormat="1" s="29"/>
    <row r="25169" customFormat="1" s="29"/>
    <row r="25170" customFormat="1" s="29"/>
    <row r="25171" customFormat="1" s="29"/>
    <row r="25172" customFormat="1" s="29"/>
    <row r="25173" customFormat="1" s="29"/>
    <row r="25174" customFormat="1" s="29"/>
    <row r="25175" customFormat="1" s="29"/>
    <row r="25176" customFormat="1" s="29"/>
    <row r="25177" customFormat="1" s="29"/>
    <row r="25178" customFormat="1" s="29"/>
    <row r="25179" customFormat="1" s="29"/>
    <row r="25180" customFormat="1" s="29"/>
    <row r="25181" customFormat="1" s="29"/>
    <row r="25182" customFormat="1" s="29"/>
    <row r="25183" customFormat="1" s="29"/>
    <row r="25184" customFormat="1" s="29"/>
    <row r="25185" customFormat="1" s="29"/>
    <row r="25186" customFormat="1" s="29"/>
    <row r="25187" customFormat="1" s="29"/>
    <row r="25188" customFormat="1" s="29"/>
    <row r="25189" customFormat="1" s="29"/>
    <row r="25190" customFormat="1" s="29"/>
    <row r="25191" customFormat="1" s="29"/>
    <row r="25192" customFormat="1" s="29"/>
    <row r="25193" customFormat="1" s="29"/>
    <row r="25194" customFormat="1" s="29"/>
    <row r="25195" customFormat="1" s="29"/>
    <row r="25196" customFormat="1" s="29"/>
    <row r="25197" customFormat="1" s="29"/>
    <row r="25198" customFormat="1" s="29"/>
    <row r="25199" customFormat="1" s="29"/>
    <row r="25200" customFormat="1" s="29"/>
    <row r="25201" customFormat="1" s="29"/>
    <row r="25202" customFormat="1" s="29"/>
    <row r="25203" customFormat="1" s="29"/>
    <row r="25204" customFormat="1" s="29"/>
    <row r="25205" customFormat="1" s="29"/>
    <row r="25206" customFormat="1" s="29"/>
    <row r="25207" customFormat="1" s="29"/>
    <row r="25208" customFormat="1" s="29"/>
    <row r="25209" customFormat="1" s="29"/>
    <row r="25210" customFormat="1" s="29"/>
    <row r="25211" customFormat="1" s="29"/>
    <row r="25212" customFormat="1" s="29"/>
    <row r="25213" customFormat="1" s="29"/>
    <row r="25214" customFormat="1" s="29"/>
    <row r="25215" customFormat="1" s="29"/>
    <row r="25216" customFormat="1" s="29"/>
    <row r="25217" customFormat="1" s="29"/>
    <row r="25218" customFormat="1" s="29"/>
    <row r="25219" customFormat="1" s="29"/>
    <row r="25220" customFormat="1" s="29"/>
    <row r="25221" customFormat="1" s="29"/>
    <row r="25222" customFormat="1" s="29"/>
    <row r="25223" customFormat="1" s="29"/>
    <row r="25224" customFormat="1" s="29"/>
    <row r="25225" customFormat="1" s="29"/>
    <row r="25226" customFormat="1" s="29"/>
    <row r="25227" customFormat="1" s="29"/>
    <row r="25228" customFormat="1" s="29"/>
    <row r="25229" customFormat="1" s="29"/>
    <row r="25230" customFormat="1" s="29"/>
    <row r="25231" customFormat="1" s="29"/>
    <row r="25232" customFormat="1" s="29"/>
    <row r="25233" customFormat="1" s="29"/>
    <row r="25234" customFormat="1" s="29"/>
    <row r="25235" customFormat="1" s="29"/>
    <row r="25236" customFormat="1" s="29"/>
    <row r="25237" customFormat="1" s="29"/>
    <row r="25238" customFormat="1" s="29"/>
    <row r="25239" customFormat="1" s="29"/>
    <row r="25240" customFormat="1" s="29"/>
    <row r="25241" customFormat="1" s="29"/>
    <row r="25242" customFormat="1" s="29"/>
    <row r="25243" customFormat="1" s="29"/>
    <row r="25244" customFormat="1" s="29"/>
    <row r="25245" customFormat="1" s="29"/>
    <row r="25246" customFormat="1" s="29"/>
    <row r="25247" customFormat="1" s="29"/>
    <row r="25248" customFormat="1" s="29"/>
    <row r="25249" customFormat="1" s="29"/>
    <row r="25250" customFormat="1" s="29"/>
    <row r="25251" customFormat="1" s="29"/>
    <row r="25252" customFormat="1" s="29"/>
    <row r="25253" customFormat="1" s="29"/>
    <row r="25254" customFormat="1" s="29"/>
    <row r="25255" customFormat="1" s="29"/>
    <row r="25256" customFormat="1" s="29"/>
    <row r="25257" customFormat="1" s="29"/>
    <row r="25258" customFormat="1" s="29"/>
    <row r="25259" customFormat="1" s="29"/>
    <row r="25260" customFormat="1" s="29"/>
    <row r="25261" customFormat="1" s="29"/>
    <row r="25262" customFormat="1" s="29"/>
    <row r="25263" customFormat="1" s="29"/>
    <row r="25264" customFormat="1" s="29"/>
    <row r="25265" customFormat="1" s="29"/>
    <row r="25266" customFormat="1" s="29"/>
    <row r="25267" customFormat="1" s="29"/>
    <row r="25268" customFormat="1" s="29"/>
    <row r="25269" customFormat="1" s="29"/>
    <row r="25270" customFormat="1" s="29"/>
    <row r="25271" customFormat="1" s="29"/>
    <row r="25272" customFormat="1" s="29"/>
    <row r="25273" customFormat="1" s="29"/>
    <row r="25274" customFormat="1" s="29"/>
    <row r="25275" customFormat="1" s="29"/>
    <row r="25276" customFormat="1" s="29"/>
    <row r="25277" customFormat="1" s="29"/>
    <row r="25278" customFormat="1" s="29"/>
    <row r="25279" customFormat="1" s="29"/>
    <row r="25280" customFormat="1" s="29"/>
    <row r="25281" customFormat="1" s="29"/>
    <row r="25282" customFormat="1" s="29"/>
    <row r="25283" customFormat="1" s="29"/>
    <row r="25284" customFormat="1" s="29"/>
    <row r="25285" customFormat="1" s="29"/>
    <row r="25286" customFormat="1" s="29"/>
    <row r="25287" customFormat="1" s="29"/>
    <row r="25288" customFormat="1" s="29"/>
    <row r="25289" customFormat="1" s="29"/>
    <row r="25290" customFormat="1" s="29"/>
    <row r="25291" customFormat="1" s="29"/>
    <row r="25292" customFormat="1" s="29"/>
    <row r="25293" customFormat="1" s="29"/>
    <row r="25294" customFormat="1" s="29"/>
    <row r="25295" customFormat="1" s="29"/>
    <row r="25296" customFormat="1" s="29"/>
    <row r="25297" customFormat="1" s="29"/>
    <row r="25298" customFormat="1" s="29"/>
    <row r="25299" customFormat="1" s="29"/>
    <row r="25300" customFormat="1" s="29"/>
    <row r="25301" customFormat="1" s="29"/>
    <row r="25302" customFormat="1" s="29"/>
    <row r="25303" customFormat="1" s="29"/>
    <row r="25304" customFormat="1" s="29"/>
    <row r="25305" customFormat="1" s="29"/>
    <row r="25306" customFormat="1" s="29"/>
    <row r="25307" customFormat="1" s="29"/>
    <row r="25308" customFormat="1" s="29"/>
    <row r="25309" customFormat="1" s="29"/>
    <row r="25310" customFormat="1" s="29"/>
    <row r="25311" customFormat="1" s="29"/>
    <row r="25312" customFormat="1" s="29"/>
    <row r="25313" customFormat="1" s="29"/>
    <row r="25314" customFormat="1" s="29"/>
    <row r="25315" customFormat="1" s="29"/>
    <row r="25316" customFormat="1" s="29"/>
    <row r="25317" customFormat="1" s="29"/>
    <row r="25318" customFormat="1" s="29"/>
    <row r="25319" customFormat="1" s="29"/>
    <row r="25320" customFormat="1" s="29"/>
    <row r="25321" customFormat="1" s="29"/>
    <row r="25322" customFormat="1" s="29"/>
    <row r="25323" customFormat="1" s="29"/>
    <row r="25324" customFormat="1" s="29"/>
    <row r="25325" customFormat="1" s="29"/>
    <row r="25326" customFormat="1" s="29"/>
    <row r="25327" customFormat="1" s="29"/>
    <row r="25328" customFormat="1" s="29"/>
    <row r="25329" customFormat="1" s="29"/>
    <row r="25330" customFormat="1" s="29"/>
    <row r="25331" customFormat="1" s="29"/>
    <row r="25332" customFormat="1" s="29"/>
    <row r="25333" customFormat="1" s="29"/>
    <row r="25334" customFormat="1" s="29"/>
    <row r="25335" customFormat="1" s="29"/>
    <row r="25336" customFormat="1" s="29"/>
    <row r="25337" customFormat="1" s="29"/>
    <row r="25338" customFormat="1" s="29"/>
    <row r="25339" customFormat="1" s="29"/>
    <row r="25340" customFormat="1" s="29"/>
    <row r="25341" customFormat="1" s="29"/>
    <row r="25342" customFormat="1" s="29"/>
    <row r="25343" customFormat="1" s="29"/>
    <row r="25344" customFormat="1" s="29"/>
    <row r="25345" customFormat="1" s="29"/>
    <row r="25346" customFormat="1" s="29"/>
    <row r="25347" customFormat="1" s="29"/>
    <row r="25348" customFormat="1" s="29"/>
    <row r="25349" customFormat="1" s="29"/>
    <row r="25350" customFormat="1" s="29"/>
    <row r="25351" customFormat="1" s="29"/>
    <row r="25352" customFormat="1" s="29"/>
    <row r="25353" customFormat="1" s="29"/>
    <row r="25354" customFormat="1" s="29"/>
    <row r="25355" customFormat="1" s="29"/>
    <row r="25356" customFormat="1" s="29"/>
    <row r="25357" customFormat="1" s="29"/>
    <row r="25358" customFormat="1" s="29"/>
    <row r="25359" customFormat="1" s="29"/>
    <row r="25360" customFormat="1" s="29"/>
    <row r="25361" customFormat="1" s="29"/>
    <row r="25362" customFormat="1" s="29"/>
    <row r="25363" customFormat="1" s="29"/>
    <row r="25364" customFormat="1" s="29"/>
    <row r="25365" customFormat="1" s="29"/>
    <row r="25366" customFormat="1" s="29"/>
    <row r="25367" customFormat="1" s="29"/>
    <row r="25368" customFormat="1" s="29"/>
    <row r="25369" customFormat="1" s="29"/>
    <row r="25370" customFormat="1" s="29"/>
    <row r="25371" customFormat="1" s="29"/>
    <row r="25372" customFormat="1" s="29"/>
    <row r="25373" customFormat="1" s="29"/>
    <row r="25374" customFormat="1" s="29"/>
    <row r="25375" customFormat="1" s="29"/>
    <row r="25376" customFormat="1" s="29"/>
    <row r="25377" customFormat="1" s="29"/>
    <row r="25378" customFormat="1" s="29"/>
    <row r="25379" customFormat="1" s="29"/>
    <row r="25380" customFormat="1" s="29"/>
    <row r="25381" customFormat="1" s="29"/>
    <row r="25382" customFormat="1" s="29"/>
    <row r="25383" customFormat="1" s="29"/>
    <row r="25384" customFormat="1" s="29"/>
    <row r="25385" customFormat="1" s="29"/>
    <row r="25386" customFormat="1" s="29"/>
    <row r="25387" customFormat="1" s="29"/>
    <row r="25388" customFormat="1" s="29"/>
    <row r="25389" customFormat="1" s="29"/>
    <row r="25390" customFormat="1" s="29"/>
    <row r="25391" customFormat="1" s="29"/>
    <row r="25392" customFormat="1" s="29"/>
    <row r="25393" customFormat="1" s="29"/>
    <row r="25394" customFormat="1" s="29"/>
    <row r="25395" customFormat="1" s="29"/>
    <row r="25396" customFormat="1" s="29"/>
    <row r="25397" customFormat="1" s="29"/>
    <row r="25398" customFormat="1" s="29"/>
    <row r="25399" customFormat="1" s="29"/>
    <row r="25400" customFormat="1" s="29"/>
    <row r="25401" customFormat="1" s="29"/>
    <row r="25402" customFormat="1" s="29"/>
    <row r="25403" customFormat="1" s="29"/>
    <row r="25404" customFormat="1" s="29"/>
    <row r="25405" customFormat="1" s="29"/>
    <row r="25406" customFormat="1" s="29"/>
    <row r="25407" customFormat="1" s="29"/>
    <row r="25408" customFormat="1" s="29"/>
    <row r="25409" customFormat="1" s="29"/>
    <row r="25410" customFormat="1" s="29"/>
    <row r="25411" customFormat="1" s="29"/>
    <row r="25412" customFormat="1" s="29"/>
    <row r="25413" customFormat="1" s="29"/>
    <row r="25414" customFormat="1" s="29"/>
    <row r="25415" customFormat="1" s="29"/>
    <row r="25416" customFormat="1" s="29"/>
    <row r="25417" customFormat="1" s="29"/>
    <row r="25418" customFormat="1" s="29"/>
    <row r="25419" customFormat="1" s="29"/>
    <row r="25420" customFormat="1" s="29"/>
    <row r="25421" customFormat="1" s="29"/>
    <row r="25422" customFormat="1" s="29"/>
    <row r="25423" customFormat="1" s="29"/>
    <row r="25424" customFormat="1" s="29"/>
    <row r="25425" customFormat="1" s="29"/>
    <row r="25426" customFormat="1" s="29"/>
    <row r="25427" customFormat="1" s="29"/>
    <row r="25428" customFormat="1" s="29"/>
    <row r="25429" customFormat="1" s="29"/>
    <row r="25430" customFormat="1" s="29"/>
    <row r="25431" customFormat="1" s="29"/>
    <row r="25432" customFormat="1" s="29"/>
    <row r="25433" customFormat="1" s="29"/>
    <row r="25434" customFormat="1" s="29"/>
    <row r="25435" customFormat="1" s="29"/>
    <row r="25436" customFormat="1" s="29"/>
    <row r="25437" customFormat="1" s="29"/>
    <row r="25438" customFormat="1" s="29"/>
    <row r="25439" customFormat="1" s="29"/>
    <row r="25440" customFormat="1" s="29"/>
    <row r="25441" customFormat="1" s="29"/>
    <row r="25442" customFormat="1" s="29"/>
    <row r="25443" customFormat="1" s="29"/>
    <row r="25444" customFormat="1" s="29"/>
    <row r="25445" customFormat="1" s="29"/>
    <row r="25446" customFormat="1" s="29"/>
    <row r="25447" customFormat="1" s="29"/>
    <row r="25448" customFormat="1" s="29"/>
    <row r="25449" customFormat="1" s="29"/>
    <row r="25450" customFormat="1" s="29"/>
    <row r="25451" customFormat="1" s="29"/>
    <row r="25452" customFormat="1" s="29"/>
    <row r="25453" customFormat="1" s="29"/>
    <row r="25454" customFormat="1" s="29"/>
    <row r="25455" customFormat="1" s="29"/>
    <row r="25456" customFormat="1" s="29"/>
    <row r="25457" customFormat="1" s="29"/>
    <row r="25458" customFormat="1" s="29"/>
    <row r="25459" customFormat="1" s="29"/>
    <row r="25460" customFormat="1" s="29"/>
    <row r="25461" customFormat="1" s="29"/>
    <row r="25462" customFormat="1" s="29"/>
    <row r="25463" customFormat="1" s="29"/>
    <row r="25464" customFormat="1" s="29"/>
    <row r="25465" customFormat="1" s="29"/>
    <row r="25466" customFormat="1" s="29"/>
    <row r="25467" customFormat="1" s="29"/>
    <row r="25468" customFormat="1" s="29"/>
    <row r="25469" customFormat="1" s="29"/>
    <row r="25470" customFormat="1" s="29"/>
    <row r="25471" customFormat="1" s="29"/>
    <row r="25472" customFormat="1" s="29"/>
    <row r="25473" customFormat="1" s="29"/>
    <row r="25474" customFormat="1" s="29"/>
    <row r="25475" customFormat="1" s="29"/>
    <row r="25476" customFormat="1" s="29"/>
    <row r="25477" customFormat="1" s="29"/>
    <row r="25478" customFormat="1" s="29"/>
    <row r="25479" customFormat="1" s="29"/>
    <row r="25480" customFormat="1" s="29"/>
    <row r="25481" customFormat="1" s="29"/>
    <row r="25482" customFormat="1" s="29"/>
    <row r="25483" customFormat="1" s="29"/>
    <row r="25484" customFormat="1" s="29"/>
    <row r="25485" customFormat="1" s="29"/>
    <row r="25486" customFormat="1" s="29"/>
    <row r="25487" customFormat="1" s="29"/>
    <row r="25488" customFormat="1" s="29"/>
    <row r="25489" customFormat="1" s="29"/>
    <row r="25490" customFormat="1" s="29"/>
    <row r="25491" customFormat="1" s="29"/>
    <row r="25492" customFormat="1" s="29"/>
    <row r="25493" customFormat="1" s="29"/>
    <row r="25494" customFormat="1" s="29"/>
    <row r="25495" customFormat="1" s="29"/>
    <row r="25496" customFormat="1" s="29"/>
    <row r="25497" customFormat="1" s="29"/>
    <row r="25498" customFormat="1" s="29"/>
    <row r="25499" customFormat="1" s="29"/>
    <row r="25500" customFormat="1" s="29"/>
    <row r="25501" customFormat="1" s="29"/>
    <row r="25502" customFormat="1" s="29"/>
    <row r="25503" customFormat="1" s="29"/>
    <row r="25504" customFormat="1" s="29"/>
    <row r="25505" customFormat="1" s="29"/>
    <row r="25506" customFormat="1" s="29"/>
    <row r="25507" customFormat="1" s="29"/>
    <row r="25508" customFormat="1" s="29"/>
    <row r="25509" customFormat="1" s="29"/>
    <row r="25510" customFormat="1" s="29"/>
    <row r="25511" customFormat="1" s="29"/>
    <row r="25512" customFormat="1" s="29"/>
    <row r="25513" customFormat="1" s="29"/>
    <row r="25514" customFormat="1" s="29"/>
    <row r="25515" customFormat="1" s="29"/>
    <row r="25516" customFormat="1" s="29"/>
    <row r="25517" customFormat="1" s="29"/>
    <row r="25518" customFormat="1" s="29"/>
    <row r="25519" customFormat="1" s="29"/>
    <row r="25520" customFormat="1" s="29"/>
    <row r="25521" customFormat="1" s="29"/>
    <row r="25522" customFormat="1" s="29"/>
    <row r="25523" customFormat="1" s="29"/>
    <row r="25524" customFormat="1" s="29"/>
    <row r="25525" customFormat="1" s="29"/>
    <row r="25526" customFormat="1" s="29"/>
    <row r="25527" customFormat="1" s="29"/>
    <row r="25528" customFormat="1" s="29"/>
    <row r="25529" customFormat="1" s="29"/>
    <row r="25530" customFormat="1" s="29"/>
    <row r="25531" customFormat="1" s="29"/>
    <row r="25532" customFormat="1" s="29"/>
    <row r="25533" customFormat="1" s="29"/>
    <row r="25534" customFormat="1" s="29"/>
    <row r="25535" customFormat="1" s="29"/>
    <row r="25536" customFormat="1" s="29"/>
    <row r="25537" customFormat="1" s="29"/>
    <row r="25538" customFormat="1" s="29"/>
    <row r="25539" customFormat="1" s="29"/>
    <row r="25540" customFormat="1" s="29"/>
    <row r="25541" customFormat="1" s="29"/>
    <row r="25542" customFormat="1" s="29"/>
    <row r="25543" customFormat="1" s="29"/>
    <row r="25544" customFormat="1" s="29"/>
    <row r="25545" customFormat="1" s="29"/>
    <row r="25546" customFormat="1" s="29"/>
    <row r="25547" customFormat="1" s="29"/>
    <row r="25548" customFormat="1" s="29"/>
    <row r="25549" customFormat="1" s="29"/>
    <row r="25550" customFormat="1" s="29"/>
    <row r="25551" customFormat="1" s="29"/>
    <row r="25552" customFormat="1" s="29"/>
    <row r="25553" customFormat="1" s="29"/>
    <row r="25554" customFormat="1" s="29"/>
    <row r="25555" customFormat="1" s="29"/>
    <row r="25556" customFormat="1" s="29"/>
    <row r="25557" customFormat="1" s="29"/>
    <row r="25558" customFormat="1" s="29"/>
    <row r="25559" customFormat="1" s="29"/>
    <row r="25560" customFormat="1" s="29"/>
    <row r="25561" customFormat="1" s="29"/>
    <row r="25562" customFormat="1" s="29"/>
    <row r="25563" customFormat="1" s="29"/>
    <row r="25564" customFormat="1" s="29"/>
    <row r="25565" customFormat="1" s="29"/>
    <row r="25566" customFormat="1" s="29"/>
    <row r="25567" customFormat="1" s="29"/>
    <row r="25568" customFormat="1" s="29"/>
    <row r="25569" customFormat="1" s="29"/>
    <row r="25570" customFormat="1" s="29"/>
    <row r="25571" customFormat="1" s="29"/>
    <row r="25572" customFormat="1" s="29"/>
    <row r="25573" customFormat="1" s="29"/>
    <row r="25574" customFormat="1" s="29"/>
    <row r="25575" customFormat="1" s="29"/>
    <row r="25576" customFormat="1" s="29"/>
    <row r="25577" customFormat="1" s="29"/>
    <row r="25578" customFormat="1" s="29"/>
    <row r="25579" customFormat="1" s="29"/>
    <row r="25580" customFormat="1" s="29"/>
    <row r="25581" customFormat="1" s="29"/>
    <row r="25582" customFormat="1" s="29"/>
    <row r="25583" customFormat="1" s="29"/>
    <row r="25584" customFormat="1" s="29"/>
    <row r="25585" customFormat="1" s="29"/>
    <row r="25586" customFormat="1" s="29"/>
    <row r="25587" customFormat="1" s="29"/>
    <row r="25588" customFormat="1" s="29"/>
    <row r="25589" customFormat="1" s="29"/>
    <row r="25590" customFormat="1" s="29"/>
    <row r="25591" customFormat="1" s="29"/>
    <row r="25592" customFormat="1" s="29"/>
    <row r="25593" customFormat="1" s="29"/>
    <row r="25594" customFormat="1" s="29"/>
    <row r="25595" customFormat="1" s="29"/>
    <row r="25596" customFormat="1" s="29"/>
    <row r="25597" customFormat="1" s="29"/>
    <row r="25598" customFormat="1" s="29"/>
    <row r="25599" customFormat="1" s="29"/>
    <row r="25600" customFormat="1" s="29"/>
    <row r="25601" customFormat="1" s="29"/>
    <row r="25602" customFormat="1" s="29"/>
    <row r="25603" customFormat="1" s="29"/>
    <row r="25604" customFormat="1" s="29"/>
    <row r="25605" customFormat="1" s="29"/>
    <row r="25606" customFormat="1" s="29"/>
    <row r="25607" customFormat="1" s="29"/>
    <row r="25608" customFormat="1" s="29"/>
    <row r="25609" customFormat="1" s="29"/>
    <row r="25610" customFormat="1" s="29"/>
    <row r="25611" customFormat="1" s="29"/>
    <row r="25612" customFormat="1" s="29"/>
    <row r="25613" customFormat="1" s="29"/>
    <row r="25614" customFormat="1" s="29"/>
    <row r="25615" customFormat="1" s="29"/>
    <row r="25616" customFormat="1" s="29"/>
    <row r="25617" customFormat="1" s="29"/>
    <row r="25618" customFormat="1" s="29"/>
    <row r="25619" customFormat="1" s="29"/>
    <row r="25620" customFormat="1" s="29"/>
    <row r="25621" customFormat="1" s="29"/>
    <row r="25622" customFormat="1" s="29"/>
    <row r="25623" customFormat="1" s="29"/>
    <row r="25624" customFormat="1" s="29"/>
    <row r="25625" customFormat="1" s="29"/>
    <row r="25626" customFormat="1" s="29"/>
    <row r="25627" customFormat="1" s="29"/>
    <row r="25628" customFormat="1" s="29"/>
    <row r="25629" customFormat="1" s="29"/>
    <row r="25630" customFormat="1" s="29"/>
    <row r="25631" customFormat="1" s="29"/>
    <row r="25632" customFormat="1" s="29"/>
    <row r="25633" customFormat="1" s="29"/>
    <row r="25634" customFormat="1" s="29"/>
    <row r="25635" customFormat="1" s="29"/>
    <row r="25636" customFormat="1" s="29"/>
    <row r="25637" customFormat="1" s="29"/>
    <row r="25638" customFormat="1" s="29"/>
    <row r="25639" customFormat="1" s="29"/>
    <row r="25640" customFormat="1" s="29"/>
    <row r="25641" customFormat="1" s="29"/>
    <row r="25642" customFormat="1" s="29"/>
    <row r="25643" customFormat="1" s="29"/>
    <row r="25644" customFormat="1" s="29"/>
    <row r="25645" customFormat="1" s="29"/>
    <row r="25646" customFormat="1" s="29"/>
    <row r="25647" customFormat="1" s="29"/>
    <row r="25648" customFormat="1" s="29"/>
    <row r="25649" customFormat="1" s="29"/>
    <row r="25650" customFormat="1" s="29"/>
    <row r="25651" customFormat="1" s="29"/>
    <row r="25652" customFormat="1" s="29"/>
    <row r="25653" customFormat="1" s="29"/>
    <row r="25654" customFormat="1" s="29"/>
    <row r="25655" customFormat="1" s="29"/>
    <row r="25656" customFormat="1" s="29"/>
    <row r="25657" customFormat="1" s="29"/>
    <row r="25658" customFormat="1" s="29"/>
    <row r="25659" customFormat="1" s="29"/>
    <row r="25660" customFormat="1" s="29"/>
    <row r="25661" customFormat="1" s="29"/>
    <row r="25662" customFormat="1" s="29"/>
    <row r="25663" customFormat="1" s="29"/>
    <row r="25664" customFormat="1" s="29"/>
    <row r="25665" customFormat="1" s="29"/>
    <row r="25666" customFormat="1" s="29"/>
    <row r="25667" customFormat="1" s="29"/>
    <row r="25668" customFormat="1" s="29"/>
    <row r="25669" customFormat="1" s="29"/>
    <row r="25670" customFormat="1" s="29"/>
    <row r="25671" customFormat="1" s="29"/>
    <row r="25672" customFormat="1" s="29"/>
    <row r="25673" customFormat="1" s="29"/>
    <row r="25674" customFormat="1" s="29"/>
    <row r="25675" customFormat="1" s="29"/>
    <row r="25676" customFormat="1" s="29"/>
    <row r="25677" customFormat="1" s="29"/>
    <row r="25678" customFormat="1" s="29"/>
    <row r="25679" customFormat="1" s="29"/>
    <row r="25680" customFormat="1" s="29"/>
    <row r="25681" customFormat="1" s="29"/>
    <row r="25682" customFormat="1" s="29"/>
    <row r="25683" customFormat="1" s="29"/>
    <row r="25684" customFormat="1" s="29"/>
    <row r="25685" customFormat="1" s="29"/>
    <row r="25686" customFormat="1" s="29"/>
    <row r="25687" customFormat="1" s="29"/>
    <row r="25688" customFormat="1" s="29"/>
    <row r="25689" customFormat="1" s="29"/>
    <row r="25690" customFormat="1" s="29"/>
    <row r="25691" customFormat="1" s="29"/>
    <row r="25692" customFormat="1" s="29"/>
    <row r="25693" customFormat="1" s="29"/>
    <row r="25694" customFormat="1" s="29"/>
    <row r="25695" customFormat="1" s="29"/>
    <row r="25696" customFormat="1" s="29"/>
    <row r="25697" customFormat="1" s="29"/>
    <row r="25698" customFormat="1" s="29"/>
    <row r="25699" customFormat="1" s="29"/>
    <row r="25700" customFormat="1" s="29"/>
    <row r="25701" customFormat="1" s="29"/>
    <row r="25702" customFormat="1" s="29"/>
    <row r="25703" customFormat="1" s="29"/>
    <row r="25704" customFormat="1" s="29"/>
    <row r="25705" customFormat="1" s="29"/>
    <row r="25706" customFormat="1" s="29"/>
    <row r="25707" customFormat="1" s="29"/>
    <row r="25708" customFormat="1" s="29"/>
    <row r="25709" customFormat="1" s="29"/>
    <row r="25710" customFormat="1" s="29"/>
    <row r="25711" customFormat="1" s="29"/>
    <row r="25712" customFormat="1" s="29"/>
    <row r="25713" customFormat="1" s="29"/>
    <row r="25714" customFormat="1" s="29"/>
    <row r="25715" customFormat="1" s="29"/>
    <row r="25716" customFormat="1" s="29"/>
    <row r="25717" customFormat="1" s="29"/>
    <row r="25718" customFormat="1" s="29"/>
    <row r="25719" customFormat="1" s="29"/>
    <row r="25720" customFormat="1" s="29"/>
    <row r="25721" customFormat="1" s="29"/>
    <row r="25722" customFormat="1" s="29"/>
    <row r="25723" customFormat="1" s="29"/>
    <row r="25724" customFormat="1" s="29"/>
    <row r="25725" customFormat="1" s="29"/>
    <row r="25726" customFormat="1" s="29"/>
    <row r="25727" customFormat="1" s="29"/>
    <row r="25728" customFormat="1" s="29"/>
    <row r="25729" customFormat="1" s="29"/>
    <row r="25730" customFormat="1" s="29"/>
    <row r="25731" customFormat="1" s="29"/>
    <row r="25732" customFormat="1" s="29"/>
    <row r="25733" customFormat="1" s="29"/>
    <row r="25734" customFormat="1" s="29"/>
    <row r="25735" customFormat="1" s="29"/>
    <row r="25736" customFormat="1" s="29"/>
    <row r="25737" customFormat="1" s="29"/>
    <row r="25738" customFormat="1" s="29"/>
    <row r="25739" customFormat="1" s="29"/>
    <row r="25740" customFormat="1" s="29"/>
    <row r="25741" customFormat="1" s="29"/>
    <row r="25742" customFormat="1" s="29"/>
    <row r="25743" customFormat="1" s="29"/>
    <row r="25744" customFormat="1" s="29"/>
    <row r="25745" customFormat="1" s="29"/>
    <row r="25746" customFormat="1" s="29"/>
    <row r="25747" customFormat="1" s="29"/>
    <row r="25748" customFormat="1" s="29"/>
    <row r="25749" customFormat="1" s="29"/>
    <row r="25750" customFormat="1" s="29"/>
    <row r="25751" customFormat="1" s="29"/>
    <row r="25752" customFormat="1" s="29"/>
    <row r="25753" customFormat="1" s="29"/>
    <row r="25754" customFormat="1" s="29"/>
    <row r="25755" customFormat="1" s="29"/>
    <row r="25756" customFormat="1" s="29"/>
    <row r="25757" customFormat="1" s="29"/>
    <row r="25758" customFormat="1" s="29"/>
    <row r="25759" customFormat="1" s="29"/>
    <row r="25760" customFormat="1" s="29"/>
    <row r="25761" customFormat="1" s="29"/>
    <row r="25762" customFormat="1" s="29"/>
    <row r="25763" customFormat="1" s="29"/>
    <row r="25764" customFormat="1" s="29"/>
    <row r="25765" customFormat="1" s="29"/>
    <row r="25766" customFormat="1" s="29"/>
    <row r="25767" customFormat="1" s="29"/>
    <row r="25768" customFormat="1" s="29"/>
    <row r="25769" customFormat="1" s="29"/>
    <row r="25770" customFormat="1" s="29"/>
    <row r="25771" customFormat="1" s="29"/>
    <row r="25772" customFormat="1" s="29"/>
    <row r="25773" customFormat="1" s="29"/>
    <row r="25774" customFormat="1" s="29"/>
    <row r="25775" customFormat="1" s="29"/>
    <row r="25776" customFormat="1" s="29"/>
    <row r="25777" customFormat="1" s="29"/>
    <row r="25778" customFormat="1" s="29"/>
    <row r="25779" customFormat="1" s="29"/>
    <row r="25780" customFormat="1" s="29"/>
    <row r="25781" customFormat="1" s="29"/>
    <row r="25782" customFormat="1" s="29"/>
    <row r="25783" customFormat="1" s="29"/>
    <row r="25784" customFormat="1" s="29"/>
    <row r="25785" customFormat="1" s="29"/>
    <row r="25786" customFormat="1" s="29"/>
    <row r="25787" customFormat="1" s="29"/>
    <row r="25788" customFormat="1" s="29"/>
    <row r="25789" customFormat="1" s="29"/>
    <row r="25790" customFormat="1" s="29"/>
    <row r="25791" customFormat="1" s="29"/>
    <row r="25792" customFormat="1" s="29"/>
    <row r="25793" customFormat="1" s="29"/>
    <row r="25794" customFormat="1" s="29"/>
    <row r="25795" customFormat="1" s="29"/>
    <row r="25796" customFormat="1" s="29"/>
    <row r="25797" customFormat="1" s="29"/>
    <row r="25798" customFormat="1" s="29"/>
    <row r="25799" customFormat="1" s="29"/>
    <row r="25800" customFormat="1" s="29"/>
    <row r="25801" customFormat="1" s="29"/>
    <row r="25802" customFormat="1" s="29"/>
    <row r="25803" customFormat="1" s="29"/>
    <row r="25804" customFormat="1" s="29"/>
    <row r="25805" customFormat="1" s="29"/>
    <row r="25806" customFormat="1" s="29"/>
    <row r="25807" customFormat="1" s="29"/>
    <row r="25808" customFormat="1" s="29"/>
    <row r="25809" customFormat="1" s="29"/>
    <row r="25810" customFormat="1" s="29"/>
    <row r="25811" customFormat="1" s="29"/>
    <row r="25812" customFormat="1" s="29"/>
    <row r="25813" customFormat="1" s="29"/>
    <row r="25814" customFormat="1" s="29"/>
    <row r="25815" customFormat="1" s="29"/>
    <row r="25816" customFormat="1" s="29"/>
    <row r="25817" customFormat="1" s="29"/>
    <row r="25818" customFormat="1" s="29"/>
    <row r="25819" customFormat="1" s="29"/>
    <row r="25820" customFormat="1" s="29"/>
    <row r="25821" customFormat="1" s="29"/>
    <row r="25822" customFormat="1" s="29"/>
    <row r="25823" customFormat="1" s="29"/>
    <row r="25824" customFormat="1" s="29"/>
    <row r="25825" customFormat="1" s="29"/>
    <row r="25826" customFormat="1" s="29"/>
    <row r="25827" customFormat="1" s="29"/>
    <row r="25828" customFormat="1" s="29"/>
    <row r="25829" customFormat="1" s="29"/>
    <row r="25830" customFormat="1" s="29"/>
    <row r="25831" customFormat="1" s="29"/>
    <row r="25832" customFormat="1" s="29"/>
    <row r="25833" customFormat="1" s="29"/>
    <row r="25834" customFormat="1" s="29"/>
    <row r="25835" customFormat="1" s="29"/>
    <row r="25836" customFormat="1" s="29"/>
    <row r="25837" customFormat="1" s="29"/>
    <row r="25838" customFormat="1" s="29"/>
    <row r="25839" customFormat="1" s="29"/>
    <row r="25840" customFormat="1" s="29"/>
    <row r="25841" customFormat="1" s="29"/>
    <row r="25842" customFormat="1" s="29"/>
    <row r="25843" customFormat="1" s="29"/>
    <row r="25844" customFormat="1" s="29"/>
    <row r="25845" customFormat="1" s="29"/>
    <row r="25846" customFormat="1" s="29"/>
    <row r="25847" customFormat="1" s="29"/>
    <row r="25848" customFormat="1" s="29"/>
    <row r="25849" customFormat="1" s="29"/>
    <row r="25850" customFormat="1" s="29"/>
    <row r="25851" customFormat="1" s="29"/>
    <row r="25852" customFormat="1" s="29"/>
    <row r="25853" customFormat="1" s="29"/>
    <row r="25854" customFormat="1" s="29"/>
    <row r="25855" customFormat="1" s="29"/>
    <row r="25856" customFormat="1" s="29"/>
    <row r="25857" customFormat="1" s="29"/>
    <row r="25858" customFormat="1" s="29"/>
    <row r="25859" customFormat="1" s="29"/>
    <row r="25860" customFormat="1" s="29"/>
    <row r="25861" customFormat="1" s="29"/>
    <row r="25862" customFormat="1" s="29"/>
    <row r="25863" customFormat="1" s="29"/>
    <row r="25864" customFormat="1" s="29"/>
    <row r="25865" customFormat="1" s="29"/>
    <row r="25866" customFormat="1" s="29"/>
    <row r="25867" customFormat="1" s="29"/>
    <row r="25868" customFormat="1" s="29"/>
    <row r="25869" customFormat="1" s="29"/>
    <row r="25870" customFormat="1" s="29"/>
    <row r="25871" customFormat="1" s="29"/>
    <row r="25872" customFormat="1" s="29"/>
    <row r="25873" customFormat="1" s="29"/>
    <row r="25874" customFormat="1" s="29"/>
    <row r="25875" customFormat="1" s="29"/>
    <row r="25876" customFormat="1" s="29"/>
    <row r="25877" customFormat="1" s="29"/>
    <row r="25878" customFormat="1" s="29"/>
    <row r="25879" customFormat="1" s="29"/>
    <row r="25880" customFormat="1" s="29"/>
    <row r="25881" customFormat="1" s="29"/>
    <row r="25882" customFormat="1" s="29"/>
    <row r="25883" customFormat="1" s="29"/>
    <row r="25884" customFormat="1" s="29"/>
    <row r="25885" customFormat="1" s="29"/>
    <row r="25886" customFormat="1" s="29"/>
    <row r="25887" customFormat="1" s="29"/>
    <row r="25888" customFormat="1" s="29"/>
    <row r="25889" customFormat="1" s="29"/>
    <row r="25890" customFormat="1" s="29"/>
    <row r="25891" customFormat="1" s="29"/>
    <row r="25892" customFormat="1" s="29"/>
    <row r="25893" customFormat="1" s="29"/>
    <row r="25894" customFormat="1" s="29"/>
    <row r="25895" customFormat="1" s="29"/>
    <row r="25896" customFormat="1" s="29"/>
    <row r="25897" customFormat="1" s="29"/>
    <row r="25898" customFormat="1" s="29"/>
    <row r="25899" customFormat="1" s="29"/>
    <row r="25900" customFormat="1" s="29"/>
    <row r="25901" customFormat="1" s="29"/>
    <row r="25902" customFormat="1" s="29"/>
    <row r="25903" customFormat="1" s="29"/>
    <row r="25904" customFormat="1" s="29"/>
    <row r="25905" customFormat="1" s="29"/>
    <row r="25906" customFormat="1" s="29"/>
    <row r="25907" customFormat="1" s="29"/>
    <row r="25908" customFormat="1" s="29"/>
    <row r="25909" customFormat="1" s="29"/>
    <row r="25910" customFormat="1" s="29"/>
    <row r="25911" customFormat="1" s="29"/>
    <row r="25912" customFormat="1" s="29"/>
    <row r="25913" customFormat="1" s="29"/>
    <row r="25914" customFormat="1" s="29"/>
    <row r="25915" customFormat="1" s="29"/>
    <row r="25916" customFormat="1" s="29"/>
    <row r="25917" customFormat="1" s="29"/>
    <row r="25918" customFormat="1" s="29"/>
    <row r="25919" customFormat="1" s="29"/>
    <row r="25920" customFormat="1" s="29"/>
    <row r="25921" customFormat="1" s="29"/>
    <row r="25922" customFormat="1" s="29"/>
    <row r="25923" customFormat="1" s="29"/>
    <row r="25924" customFormat="1" s="29"/>
    <row r="25925" customFormat="1" s="29"/>
    <row r="25926" customFormat="1" s="29"/>
    <row r="25927" customFormat="1" s="29"/>
    <row r="25928" customFormat="1" s="29"/>
    <row r="25929" customFormat="1" s="29"/>
    <row r="25930" customFormat="1" s="29"/>
    <row r="25931" customFormat="1" s="29"/>
    <row r="25932" customFormat="1" s="29"/>
    <row r="25933" customFormat="1" s="29"/>
    <row r="25934" customFormat="1" s="29"/>
    <row r="25935" customFormat="1" s="29"/>
    <row r="25936" customFormat="1" s="29"/>
    <row r="25937" customFormat="1" s="29"/>
    <row r="25938" customFormat="1" s="29"/>
    <row r="25939" customFormat="1" s="29"/>
    <row r="25940" customFormat="1" s="29"/>
    <row r="25941" customFormat="1" s="29"/>
    <row r="25942" customFormat="1" s="29"/>
    <row r="25943" customFormat="1" s="29"/>
    <row r="25944" customFormat="1" s="29"/>
    <row r="25945" customFormat="1" s="29"/>
    <row r="25946" customFormat="1" s="29"/>
    <row r="25947" customFormat="1" s="29"/>
    <row r="25948" customFormat="1" s="29"/>
    <row r="25949" customFormat="1" s="29"/>
    <row r="25950" customFormat="1" s="29"/>
    <row r="25951" customFormat="1" s="29"/>
    <row r="25952" customFormat="1" s="29"/>
    <row r="25953" customFormat="1" s="29"/>
    <row r="25954" customFormat="1" s="29"/>
    <row r="25955" customFormat="1" s="29"/>
    <row r="25956" customFormat="1" s="29"/>
    <row r="25957" customFormat="1" s="29"/>
    <row r="25958" customFormat="1" s="29"/>
    <row r="25959" customFormat="1" s="29"/>
    <row r="25960" customFormat="1" s="29"/>
    <row r="25961" customFormat="1" s="29"/>
    <row r="25962" customFormat="1" s="29"/>
    <row r="25963" customFormat="1" s="29"/>
    <row r="25964" customFormat="1" s="29"/>
    <row r="25965" customFormat="1" s="29"/>
    <row r="25966" customFormat="1" s="29"/>
    <row r="25967" customFormat="1" s="29"/>
    <row r="25968" customFormat="1" s="29"/>
    <row r="25969" customFormat="1" s="29"/>
    <row r="25970" customFormat="1" s="29"/>
    <row r="25971" customFormat="1" s="29"/>
    <row r="25972" customFormat="1" s="29"/>
    <row r="25973" customFormat="1" s="29"/>
    <row r="25974" customFormat="1" s="29"/>
    <row r="25975" customFormat="1" s="29"/>
    <row r="25976" customFormat="1" s="29"/>
    <row r="25977" customFormat="1" s="29"/>
    <row r="25978" customFormat="1" s="29"/>
    <row r="25979" customFormat="1" s="29"/>
    <row r="25980" customFormat="1" s="29"/>
    <row r="25981" customFormat="1" s="29"/>
    <row r="25982" customFormat="1" s="29"/>
    <row r="25983" customFormat="1" s="29"/>
    <row r="25984" customFormat="1" s="29"/>
    <row r="25985" customFormat="1" s="29"/>
    <row r="25986" customFormat="1" s="29"/>
    <row r="25987" customFormat="1" s="29"/>
    <row r="25988" customFormat="1" s="29"/>
    <row r="25989" customFormat="1" s="29"/>
    <row r="25990" customFormat="1" s="29"/>
    <row r="25991" customFormat="1" s="29"/>
    <row r="25992" customFormat="1" s="29"/>
    <row r="25993" customFormat="1" s="29"/>
    <row r="25994" customFormat="1" s="29"/>
    <row r="25995" customFormat="1" s="29"/>
    <row r="25996" customFormat="1" s="29"/>
    <row r="25997" customFormat="1" s="29"/>
    <row r="25998" customFormat="1" s="29"/>
    <row r="25999" customFormat="1" s="29"/>
    <row r="26000" customFormat="1" s="29"/>
    <row r="26001" customFormat="1" s="29"/>
    <row r="26002" customFormat="1" s="29"/>
    <row r="26003" customFormat="1" s="29"/>
    <row r="26004" customFormat="1" s="29"/>
    <row r="26005" customFormat="1" s="29"/>
    <row r="26006" customFormat="1" s="29"/>
    <row r="26007" customFormat="1" s="29"/>
    <row r="26008" customFormat="1" s="29"/>
    <row r="26009" customFormat="1" s="29"/>
    <row r="26010" customFormat="1" s="29"/>
    <row r="26011" customFormat="1" s="29"/>
    <row r="26012" customFormat="1" s="29"/>
    <row r="26013" customFormat="1" s="29"/>
    <row r="26014" customFormat="1" s="29"/>
    <row r="26015" customFormat="1" s="29"/>
    <row r="26016" customFormat="1" s="29"/>
    <row r="26017" customFormat="1" s="29"/>
    <row r="26018" customFormat="1" s="29"/>
    <row r="26019" customFormat="1" s="29"/>
    <row r="26020" customFormat="1" s="29"/>
    <row r="26021" customFormat="1" s="29"/>
    <row r="26022" customFormat="1" s="29"/>
    <row r="26023" customFormat="1" s="29"/>
    <row r="26024" customFormat="1" s="29"/>
    <row r="26025" customFormat="1" s="29"/>
    <row r="26026" customFormat="1" s="29"/>
    <row r="26027" customFormat="1" s="29"/>
    <row r="26028" customFormat="1" s="29"/>
    <row r="26029" customFormat="1" s="29"/>
    <row r="26030" customFormat="1" s="29"/>
    <row r="26031" customFormat="1" s="29"/>
    <row r="26032" customFormat="1" s="29"/>
    <row r="26033" customFormat="1" s="29"/>
    <row r="26034" customFormat="1" s="29"/>
    <row r="26035" customFormat="1" s="29"/>
    <row r="26036" customFormat="1" s="29"/>
    <row r="26037" customFormat="1" s="29"/>
    <row r="26038" customFormat="1" s="29"/>
    <row r="26039" customFormat="1" s="29"/>
    <row r="26040" customFormat="1" s="29"/>
    <row r="26041" customFormat="1" s="29"/>
    <row r="26042" customFormat="1" s="29"/>
    <row r="26043" customFormat="1" s="29"/>
    <row r="26044" customFormat="1" s="29"/>
    <row r="26045" customFormat="1" s="29"/>
    <row r="26046" customFormat="1" s="29"/>
    <row r="26047" customFormat="1" s="29"/>
    <row r="26048" customFormat="1" s="29"/>
    <row r="26049" customFormat="1" s="29"/>
    <row r="26050" customFormat="1" s="29"/>
    <row r="26051" customFormat="1" s="29"/>
    <row r="26052" customFormat="1" s="29"/>
    <row r="26053" customFormat="1" s="29"/>
    <row r="26054" customFormat="1" s="29"/>
    <row r="26055" customFormat="1" s="29"/>
    <row r="26056" customFormat="1" s="29"/>
    <row r="26057" customFormat="1" s="29"/>
    <row r="26058" customFormat="1" s="29"/>
    <row r="26059" customFormat="1" s="29"/>
    <row r="26060" customFormat="1" s="29"/>
    <row r="26061" customFormat="1" s="29"/>
    <row r="26062" customFormat="1" s="29"/>
    <row r="26063" customFormat="1" s="29"/>
    <row r="26064" customFormat="1" s="29"/>
    <row r="26065" customFormat="1" s="29"/>
    <row r="26066" customFormat="1" s="29"/>
    <row r="26067" customFormat="1" s="29"/>
    <row r="26068" customFormat="1" s="29"/>
    <row r="26069" customFormat="1" s="29"/>
    <row r="26070" customFormat="1" s="29"/>
    <row r="26071" customFormat="1" s="29"/>
    <row r="26072" customFormat="1" s="29"/>
    <row r="26073" customFormat="1" s="29"/>
    <row r="26074" customFormat="1" s="29"/>
    <row r="26075" customFormat="1" s="29"/>
    <row r="26076" customFormat="1" s="29"/>
    <row r="26077" customFormat="1" s="29"/>
    <row r="26078" customFormat="1" s="29"/>
    <row r="26079" customFormat="1" s="29"/>
    <row r="26080" customFormat="1" s="29"/>
    <row r="26081" customFormat="1" s="29"/>
    <row r="26082" customFormat="1" s="29"/>
    <row r="26083" customFormat="1" s="29"/>
    <row r="26084" customFormat="1" s="29"/>
    <row r="26085" customFormat="1" s="29"/>
    <row r="26086" customFormat="1" s="29"/>
    <row r="26087" customFormat="1" s="29"/>
    <row r="26088" customFormat="1" s="29"/>
    <row r="26089" customFormat="1" s="29"/>
    <row r="26090" customFormat="1" s="29"/>
    <row r="26091" customFormat="1" s="29"/>
    <row r="26092" customFormat="1" s="29"/>
    <row r="26093" customFormat="1" s="29"/>
    <row r="26094" customFormat="1" s="29"/>
    <row r="26095" customFormat="1" s="29"/>
    <row r="26096" customFormat="1" s="29"/>
    <row r="26097" customFormat="1" s="29"/>
    <row r="26098" customFormat="1" s="29"/>
    <row r="26099" customFormat="1" s="29"/>
    <row r="26100" customFormat="1" s="29"/>
    <row r="26101" customFormat="1" s="29"/>
    <row r="26102" customFormat="1" s="29"/>
    <row r="26103" customFormat="1" s="29"/>
    <row r="26104" customFormat="1" s="29"/>
    <row r="26105" customFormat="1" s="29"/>
    <row r="26106" customFormat="1" s="29"/>
    <row r="26107" customFormat="1" s="29"/>
    <row r="26108" customFormat="1" s="29"/>
    <row r="26109" customFormat="1" s="29"/>
    <row r="26110" customFormat="1" s="29"/>
    <row r="26111" customFormat="1" s="29"/>
    <row r="26112" customFormat="1" s="29"/>
    <row r="26113" customFormat="1" s="29"/>
    <row r="26114" customFormat="1" s="29"/>
    <row r="26115" customFormat="1" s="29"/>
    <row r="26116" customFormat="1" s="29"/>
    <row r="26117" customFormat="1" s="29"/>
    <row r="26118" customFormat="1" s="29"/>
    <row r="26119" customFormat="1" s="29"/>
    <row r="26120" customFormat="1" s="29"/>
    <row r="26121" customFormat="1" s="29"/>
    <row r="26122" customFormat="1" s="29"/>
    <row r="26123" customFormat="1" s="29"/>
    <row r="26124" customFormat="1" s="29"/>
    <row r="26125" customFormat="1" s="29"/>
    <row r="26126" customFormat="1" s="29"/>
    <row r="26127" customFormat="1" s="29"/>
    <row r="26128" customFormat="1" s="29"/>
    <row r="26129" customFormat="1" s="29"/>
    <row r="26130" customFormat="1" s="29"/>
    <row r="26131" customFormat="1" s="29"/>
    <row r="26132" customFormat="1" s="29"/>
    <row r="26133" customFormat="1" s="29"/>
    <row r="26134" customFormat="1" s="29"/>
    <row r="26135" customFormat="1" s="29"/>
    <row r="26136" customFormat="1" s="29"/>
    <row r="26137" customFormat="1" s="29"/>
    <row r="26138" customFormat="1" s="29"/>
    <row r="26139" customFormat="1" s="29"/>
    <row r="26140" customFormat="1" s="29"/>
    <row r="26141" customFormat="1" s="29"/>
    <row r="26142" customFormat="1" s="29"/>
    <row r="26143" customFormat="1" s="29"/>
    <row r="26144" customFormat="1" s="29"/>
    <row r="26145" customFormat="1" s="29"/>
    <row r="26146" customFormat="1" s="29"/>
    <row r="26147" customFormat="1" s="29"/>
    <row r="26148" customFormat="1" s="29"/>
    <row r="26149" customFormat="1" s="29"/>
    <row r="26150" customFormat="1" s="29"/>
    <row r="26151" customFormat="1" s="29"/>
    <row r="26152" customFormat="1" s="29"/>
    <row r="26153" customFormat="1" s="29"/>
    <row r="26154" customFormat="1" s="29"/>
    <row r="26155" customFormat="1" s="29"/>
    <row r="26156" customFormat="1" s="29"/>
    <row r="26157" customFormat="1" s="29"/>
    <row r="26158" customFormat="1" s="29"/>
    <row r="26159" customFormat="1" s="29"/>
    <row r="26160" customFormat="1" s="29"/>
    <row r="26161" customFormat="1" s="29"/>
    <row r="26162" customFormat="1" s="29"/>
    <row r="26163" customFormat="1" s="29"/>
    <row r="26164" customFormat="1" s="29"/>
    <row r="26165" customFormat="1" s="29"/>
    <row r="26166" customFormat="1" s="29"/>
    <row r="26167" customFormat="1" s="29"/>
    <row r="26168" customFormat="1" s="29"/>
    <row r="26169" customFormat="1" s="29"/>
    <row r="26170" customFormat="1" s="29"/>
    <row r="26171" customFormat="1" s="29"/>
    <row r="26172" customFormat="1" s="29"/>
    <row r="26173" customFormat="1" s="29"/>
    <row r="26174" customFormat="1" s="29"/>
    <row r="26175" customFormat="1" s="29"/>
    <row r="26176" customFormat="1" s="29"/>
    <row r="26177" customFormat="1" s="29"/>
    <row r="26178" customFormat="1" s="29"/>
    <row r="26179" customFormat="1" s="29"/>
    <row r="26180" customFormat="1" s="29"/>
    <row r="26181" customFormat="1" s="29"/>
    <row r="26182" customFormat="1" s="29"/>
    <row r="26183" customFormat="1" s="29"/>
    <row r="26184" customFormat="1" s="29"/>
    <row r="26185" customFormat="1" s="29"/>
    <row r="26186" customFormat="1" s="29"/>
    <row r="26187" customFormat="1" s="29"/>
    <row r="26188" customFormat="1" s="29"/>
    <row r="26189" customFormat="1" s="29"/>
    <row r="26190" customFormat="1" s="29"/>
    <row r="26191" customFormat="1" s="29"/>
    <row r="26192" customFormat="1" s="29"/>
    <row r="26193" customFormat="1" s="29"/>
    <row r="26194" customFormat="1" s="29"/>
    <row r="26195" customFormat="1" s="29"/>
    <row r="26196" customFormat="1" s="29"/>
    <row r="26197" customFormat="1" s="29"/>
    <row r="26198" customFormat="1" s="29"/>
    <row r="26199" customFormat="1" s="29"/>
    <row r="26200" customFormat="1" s="29"/>
    <row r="26201" customFormat="1" s="29"/>
    <row r="26202" customFormat="1" s="29"/>
    <row r="26203" customFormat="1" s="29"/>
    <row r="26204" customFormat="1" s="29"/>
    <row r="26205" customFormat="1" s="29"/>
    <row r="26206" customFormat="1" s="29"/>
    <row r="26207" customFormat="1" s="29"/>
    <row r="26208" customFormat="1" s="29"/>
    <row r="26209" customFormat="1" s="29"/>
    <row r="26210" customFormat="1" s="29"/>
    <row r="26211" customFormat="1" s="29"/>
    <row r="26212" customFormat="1" s="29"/>
    <row r="26213" customFormat="1" s="29"/>
    <row r="26214" customFormat="1" s="29"/>
    <row r="26215" customFormat="1" s="29"/>
    <row r="26216" customFormat="1" s="29"/>
    <row r="26217" customFormat="1" s="29"/>
    <row r="26218" customFormat="1" s="29"/>
    <row r="26219" customFormat="1" s="29"/>
    <row r="26220" customFormat="1" s="29"/>
    <row r="26221" customFormat="1" s="29"/>
    <row r="26222" customFormat="1" s="29"/>
    <row r="26223" customFormat="1" s="29"/>
    <row r="26224" customFormat="1" s="29"/>
    <row r="26225" customFormat="1" s="29"/>
    <row r="26226" customFormat="1" s="29"/>
    <row r="26227" customFormat="1" s="29"/>
    <row r="26228" customFormat="1" s="29"/>
    <row r="26229" customFormat="1" s="29"/>
    <row r="26230" customFormat="1" s="29"/>
    <row r="26231" customFormat="1" s="29"/>
    <row r="26232" customFormat="1" s="29"/>
    <row r="26233" customFormat="1" s="29"/>
    <row r="26234" customFormat="1" s="29"/>
    <row r="26235" customFormat="1" s="29"/>
    <row r="26236" customFormat="1" s="29"/>
    <row r="26237" customFormat="1" s="29"/>
    <row r="26238" customFormat="1" s="29"/>
    <row r="26239" customFormat="1" s="29"/>
    <row r="26240" customFormat="1" s="29"/>
    <row r="26241" customFormat="1" s="29"/>
    <row r="26242" customFormat="1" s="29"/>
    <row r="26243" customFormat="1" s="29"/>
    <row r="26244" customFormat="1" s="29"/>
    <row r="26245" customFormat="1" s="29"/>
    <row r="26246" customFormat="1" s="29"/>
    <row r="26247" customFormat="1" s="29"/>
    <row r="26248" customFormat="1" s="29"/>
    <row r="26249" customFormat="1" s="29"/>
    <row r="26250" customFormat="1" s="29"/>
    <row r="26251" customFormat="1" s="29"/>
    <row r="26252" customFormat="1" s="29"/>
    <row r="26253" customFormat="1" s="29"/>
    <row r="26254" customFormat="1" s="29"/>
    <row r="26255" customFormat="1" s="29"/>
    <row r="26256" customFormat="1" s="29"/>
    <row r="26257" customFormat="1" s="29"/>
    <row r="26258" customFormat="1" s="29"/>
    <row r="26259" customFormat="1" s="29"/>
    <row r="26260" customFormat="1" s="29"/>
    <row r="26261" customFormat="1" s="29"/>
    <row r="26262" customFormat="1" s="29"/>
    <row r="26263" customFormat="1" s="29"/>
    <row r="26264" customFormat="1" s="29"/>
    <row r="26265" customFormat="1" s="29"/>
    <row r="26266" customFormat="1" s="29"/>
    <row r="26267" customFormat="1" s="29"/>
    <row r="26268" customFormat="1" s="29"/>
    <row r="26269" customFormat="1" s="29"/>
    <row r="26270" customFormat="1" s="29"/>
    <row r="26271" customFormat="1" s="29"/>
    <row r="26272" customFormat="1" s="29"/>
    <row r="26273" customFormat="1" s="29"/>
    <row r="26274" customFormat="1" s="29"/>
    <row r="26275" customFormat="1" s="29"/>
    <row r="26276" customFormat="1" s="29"/>
    <row r="26277" customFormat="1" s="29"/>
    <row r="26278" customFormat="1" s="29"/>
    <row r="26279" customFormat="1" s="29"/>
    <row r="26280" customFormat="1" s="29"/>
    <row r="26281" customFormat="1" s="29"/>
    <row r="26282" customFormat="1" s="29"/>
    <row r="26283" customFormat="1" s="29"/>
    <row r="26284" customFormat="1" s="29"/>
    <row r="26285" customFormat="1" s="29"/>
    <row r="26286" customFormat="1" s="29"/>
    <row r="26287" customFormat="1" s="29"/>
    <row r="26288" customFormat="1" s="29"/>
    <row r="26289" customFormat="1" s="29"/>
    <row r="26290" customFormat="1" s="29"/>
    <row r="26291" customFormat="1" s="29"/>
    <row r="26292" customFormat="1" s="29"/>
    <row r="26293" customFormat="1" s="29"/>
    <row r="26294" customFormat="1" s="29"/>
    <row r="26295" customFormat="1" s="29"/>
    <row r="26296" customFormat="1" s="29"/>
    <row r="26297" customFormat="1" s="29"/>
    <row r="26298" customFormat="1" s="29"/>
    <row r="26299" customFormat="1" s="29"/>
    <row r="26300" customFormat="1" s="29"/>
    <row r="26301" customFormat="1" s="29"/>
    <row r="26302" customFormat="1" s="29"/>
    <row r="26303" customFormat="1" s="29"/>
    <row r="26304" customFormat="1" s="29"/>
    <row r="26305" customFormat="1" s="29"/>
    <row r="26306" customFormat="1" s="29"/>
    <row r="26307" customFormat="1" s="29"/>
    <row r="26308" customFormat="1" s="29"/>
    <row r="26309" customFormat="1" s="29"/>
    <row r="26310" customFormat="1" s="29"/>
    <row r="26311" customFormat="1" s="29"/>
    <row r="26312" customFormat="1" s="29"/>
    <row r="26313" customFormat="1" s="29"/>
    <row r="26314" customFormat="1" s="29"/>
    <row r="26315" customFormat="1" s="29"/>
    <row r="26316" customFormat="1" s="29"/>
    <row r="26317" customFormat="1" s="29"/>
    <row r="26318" customFormat="1" s="29"/>
    <row r="26319" customFormat="1" s="29"/>
    <row r="26320" customFormat="1" s="29"/>
    <row r="26321" customFormat="1" s="29"/>
    <row r="26322" customFormat="1" s="29"/>
    <row r="26323" customFormat="1" s="29"/>
    <row r="26324" customFormat="1" s="29"/>
    <row r="26325" customFormat="1" s="29"/>
    <row r="26326" customFormat="1" s="29"/>
    <row r="26327" customFormat="1" s="29"/>
    <row r="26328" customFormat="1" s="29"/>
    <row r="26329" customFormat="1" s="29"/>
    <row r="26330" customFormat="1" s="29"/>
    <row r="26331" customFormat="1" s="29"/>
    <row r="26332" customFormat="1" s="29"/>
    <row r="26333" customFormat="1" s="29"/>
    <row r="26334" customFormat="1" s="29"/>
    <row r="26335" customFormat="1" s="29"/>
    <row r="26336" customFormat="1" s="29"/>
    <row r="26337" customFormat="1" s="29"/>
    <row r="26338" customFormat="1" s="29"/>
    <row r="26339" customFormat="1" s="29"/>
    <row r="26340" customFormat="1" s="29"/>
    <row r="26341" customFormat="1" s="29"/>
    <row r="26342" customFormat="1" s="29"/>
    <row r="26343" customFormat="1" s="29"/>
    <row r="26344" customFormat="1" s="29"/>
    <row r="26345" customFormat="1" s="29"/>
    <row r="26346" customFormat="1" s="29"/>
    <row r="26347" customFormat="1" s="29"/>
    <row r="26348" customFormat="1" s="29"/>
    <row r="26349" customFormat="1" s="29"/>
    <row r="26350" customFormat="1" s="29"/>
    <row r="26351" customFormat="1" s="29"/>
    <row r="26352" customFormat="1" s="29"/>
    <row r="26353" customFormat="1" s="29"/>
    <row r="26354" customFormat="1" s="29"/>
    <row r="26355" customFormat="1" s="29"/>
    <row r="26356" customFormat="1" s="29"/>
    <row r="26357" customFormat="1" s="29"/>
    <row r="26358" customFormat="1" s="29"/>
    <row r="26359" customFormat="1" s="29"/>
    <row r="26360" customFormat="1" s="29"/>
    <row r="26361" customFormat="1" s="29"/>
    <row r="26362" customFormat="1" s="29"/>
    <row r="26363" customFormat="1" s="29"/>
    <row r="26364" customFormat="1" s="29"/>
    <row r="26365" customFormat="1" s="29"/>
    <row r="26366" customFormat="1" s="29"/>
    <row r="26367" customFormat="1" s="29"/>
    <row r="26368" customFormat="1" s="29"/>
    <row r="26369" customFormat="1" s="29"/>
    <row r="26370" customFormat="1" s="29"/>
    <row r="26371" customFormat="1" s="29"/>
    <row r="26372" customFormat="1" s="29"/>
    <row r="26373" customFormat="1" s="29"/>
    <row r="26374" customFormat="1" s="29"/>
    <row r="26375" customFormat="1" s="29"/>
    <row r="26376" customFormat="1" s="29"/>
    <row r="26377" customFormat="1" s="29"/>
    <row r="26378" customFormat="1" s="29"/>
    <row r="26379" customFormat="1" s="29"/>
    <row r="26380" customFormat="1" s="29"/>
    <row r="26381" customFormat="1" s="29"/>
    <row r="26382" customFormat="1" s="29"/>
    <row r="26383" customFormat="1" s="29"/>
    <row r="26384" customFormat="1" s="29"/>
    <row r="26385" customFormat="1" s="29"/>
    <row r="26386" customFormat="1" s="29"/>
    <row r="26387" customFormat="1" s="29"/>
    <row r="26388" customFormat="1" s="29"/>
    <row r="26389" customFormat="1" s="29"/>
    <row r="26390" customFormat="1" s="29"/>
    <row r="26391" customFormat="1" s="29"/>
    <row r="26392" customFormat="1" s="29"/>
    <row r="26393" customFormat="1" s="29"/>
    <row r="26394" customFormat="1" s="29"/>
    <row r="26395" customFormat="1" s="29"/>
    <row r="26396" customFormat="1" s="29"/>
    <row r="26397" customFormat="1" s="29"/>
    <row r="26398" customFormat="1" s="29"/>
    <row r="26399" customFormat="1" s="29"/>
    <row r="26400" customFormat="1" s="29"/>
    <row r="26401" customFormat="1" s="29"/>
    <row r="26402" customFormat="1" s="29"/>
    <row r="26403" customFormat="1" s="29"/>
    <row r="26404" customFormat="1" s="29"/>
    <row r="26405" customFormat="1" s="29"/>
    <row r="26406" customFormat="1" s="29"/>
    <row r="26407" customFormat="1" s="29"/>
    <row r="26408" customFormat="1" s="29"/>
    <row r="26409" customFormat="1" s="29"/>
    <row r="26410" customFormat="1" s="29"/>
    <row r="26411" customFormat="1" s="29"/>
    <row r="26412" customFormat="1" s="29"/>
    <row r="26413" customFormat="1" s="29"/>
    <row r="26414" customFormat="1" s="29"/>
    <row r="26415" customFormat="1" s="29"/>
    <row r="26416" customFormat="1" s="29"/>
    <row r="26417" customFormat="1" s="29"/>
    <row r="26418" customFormat="1" s="29"/>
    <row r="26419" customFormat="1" s="29"/>
    <row r="26420" customFormat="1" s="29"/>
    <row r="26421" customFormat="1" s="29"/>
    <row r="26422" customFormat="1" s="29"/>
    <row r="26423" customFormat="1" s="29"/>
    <row r="26424" customFormat="1" s="29"/>
    <row r="26425" customFormat="1" s="29"/>
    <row r="26426" customFormat="1" s="29"/>
    <row r="26427" customFormat="1" s="29"/>
    <row r="26428" customFormat="1" s="29"/>
    <row r="26429" customFormat="1" s="29"/>
    <row r="26430" customFormat="1" s="29"/>
    <row r="26431" customFormat="1" s="29"/>
    <row r="26432" customFormat="1" s="29"/>
    <row r="26433" customFormat="1" s="29"/>
    <row r="26434" customFormat="1" s="29"/>
    <row r="26435" customFormat="1" s="29"/>
    <row r="26436" customFormat="1" s="29"/>
    <row r="26437" customFormat="1" s="29"/>
    <row r="26438" customFormat="1" s="29"/>
    <row r="26439" customFormat="1" s="29"/>
    <row r="26440" customFormat="1" s="29"/>
    <row r="26441" customFormat="1" s="29"/>
    <row r="26442" customFormat="1" s="29"/>
    <row r="26443" customFormat="1" s="29"/>
    <row r="26444" customFormat="1" s="29"/>
    <row r="26445" customFormat="1" s="29"/>
    <row r="26446" customFormat="1" s="29"/>
    <row r="26447" customFormat="1" s="29"/>
    <row r="26448" customFormat="1" s="29"/>
    <row r="26449" customFormat="1" s="29"/>
    <row r="26450" customFormat="1" s="29"/>
    <row r="26451" customFormat="1" s="29"/>
    <row r="26452" customFormat="1" s="29"/>
    <row r="26453" customFormat="1" s="29"/>
    <row r="26454" customFormat="1" s="29"/>
    <row r="26455" customFormat="1" s="29"/>
    <row r="26456" customFormat="1" s="29"/>
    <row r="26457" customFormat="1" s="29"/>
    <row r="26458" customFormat="1" s="29"/>
    <row r="26459" customFormat="1" s="29"/>
    <row r="26460" customFormat="1" s="29"/>
    <row r="26461" customFormat="1" s="29"/>
    <row r="26462" customFormat="1" s="29"/>
    <row r="26463" customFormat="1" s="29"/>
    <row r="26464" customFormat="1" s="29"/>
    <row r="26465" customFormat="1" s="29"/>
    <row r="26466" customFormat="1" s="29"/>
    <row r="26467" customFormat="1" s="29"/>
    <row r="26468" customFormat="1" s="29"/>
    <row r="26469" customFormat="1" s="29"/>
    <row r="26470" customFormat="1" s="29"/>
    <row r="26471" customFormat="1" s="29"/>
    <row r="26472" customFormat="1" s="29"/>
    <row r="26473" customFormat="1" s="29"/>
    <row r="26474" customFormat="1" s="29"/>
    <row r="26475" customFormat="1" s="29"/>
    <row r="26476" customFormat="1" s="29"/>
    <row r="26477" customFormat="1" s="29"/>
    <row r="26478" customFormat="1" s="29"/>
    <row r="26479" customFormat="1" s="29"/>
    <row r="26480" customFormat="1" s="29"/>
    <row r="26481" customFormat="1" s="29"/>
    <row r="26482" customFormat="1" s="29"/>
    <row r="26483" customFormat="1" s="29"/>
    <row r="26484" customFormat="1" s="29"/>
    <row r="26485" customFormat="1" s="29"/>
    <row r="26486" customFormat="1" s="29"/>
    <row r="26487" customFormat="1" s="29"/>
    <row r="26488" customFormat="1" s="29"/>
    <row r="26489" customFormat="1" s="29"/>
    <row r="26490" customFormat="1" s="29"/>
    <row r="26491" customFormat="1" s="29"/>
    <row r="26492" customFormat="1" s="29"/>
    <row r="26493" customFormat="1" s="29"/>
    <row r="26494" customFormat="1" s="29"/>
    <row r="26495" customFormat="1" s="29"/>
    <row r="26496" customFormat="1" s="29"/>
    <row r="26497" customFormat="1" s="29"/>
    <row r="26498" customFormat="1" s="29"/>
    <row r="26499" customFormat="1" s="29"/>
    <row r="26500" customFormat="1" s="29"/>
    <row r="26501" customFormat="1" s="29"/>
    <row r="26502" customFormat="1" s="29"/>
    <row r="26503" customFormat="1" s="29"/>
    <row r="26504" customFormat="1" s="29"/>
    <row r="26505" customFormat="1" s="29"/>
    <row r="26506" customFormat="1" s="29"/>
    <row r="26507" customFormat="1" s="29"/>
    <row r="26508" customFormat="1" s="29"/>
    <row r="26509" customFormat="1" s="29"/>
    <row r="26510" customFormat="1" s="29"/>
    <row r="26511" customFormat="1" s="29"/>
    <row r="26512" customFormat="1" s="29"/>
    <row r="26513" customFormat="1" s="29"/>
    <row r="26514" customFormat="1" s="29"/>
    <row r="26515" customFormat="1" s="29"/>
    <row r="26516" customFormat="1" s="29"/>
    <row r="26517" customFormat="1" s="29"/>
    <row r="26518" customFormat="1" s="29"/>
    <row r="26519" customFormat="1" s="29"/>
    <row r="26520" customFormat="1" s="29"/>
    <row r="26521" customFormat="1" s="29"/>
    <row r="26522" customFormat="1" s="29"/>
    <row r="26523" customFormat="1" s="29"/>
    <row r="26524" customFormat="1" s="29"/>
    <row r="26525" customFormat="1" s="29"/>
    <row r="26526" customFormat="1" s="29"/>
    <row r="26527" customFormat="1" s="29"/>
    <row r="26528" customFormat="1" s="29"/>
    <row r="26529" customFormat="1" s="29"/>
    <row r="26530" customFormat="1" s="29"/>
    <row r="26531" customFormat="1" s="29"/>
    <row r="26532" customFormat="1" s="29"/>
    <row r="26533" customFormat="1" s="29"/>
    <row r="26534" customFormat="1" s="29"/>
    <row r="26535" customFormat="1" s="29"/>
    <row r="26536" customFormat="1" s="29"/>
    <row r="26537" customFormat="1" s="29"/>
    <row r="26538" customFormat="1" s="29"/>
    <row r="26539" customFormat="1" s="29"/>
    <row r="26540" customFormat="1" s="29"/>
    <row r="26541" customFormat="1" s="29"/>
    <row r="26542" customFormat="1" s="29"/>
    <row r="26543" customFormat="1" s="29"/>
    <row r="26544" customFormat="1" s="29"/>
    <row r="26545" customFormat="1" s="29"/>
    <row r="26546" customFormat="1" s="29"/>
    <row r="26547" customFormat="1" s="29"/>
    <row r="26548" customFormat="1" s="29"/>
    <row r="26549" customFormat="1" s="29"/>
    <row r="26550" customFormat="1" s="29"/>
    <row r="26551" customFormat="1" s="29"/>
    <row r="26552" customFormat="1" s="29"/>
    <row r="26553" customFormat="1" s="29"/>
    <row r="26554" customFormat="1" s="29"/>
    <row r="26555" customFormat="1" s="29"/>
    <row r="26556" customFormat="1" s="29"/>
    <row r="26557" customFormat="1" s="29"/>
    <row r="26558" customFormat="1" s="29"/>
    <row r="26559" customFormat="1" s="29"/>
    <row r="26560" customFormat="1" s="29"/>
    <row r="26561" customFormat="1" s="29"/>
    <row r="26562" customFormat="1" s="29"/>
    <row r="26563" customFormat="1" s="29"/>
    <row r="26564" customFormat="1" s="29"/>
    <row r="26565" customFormat="1" s="29"/>
    <row r="26566" customFormat="1" s="29"/>
    <row r="26567" customFormat="1" s="29"/>
    <row r="26568" customFormat="1" s="29"/>
    <row r="26569" customFormat="1" s="29"/>
    <row r="26570" customFormat="1" s="29"/>
    <row r="26571" customFormat="1" s="29"/>
    <row r="26572" customFormat="1" s="29"/>
    <row r="26573" customFormat="1" s="29"/>
    <row r="26574" customFormat="1" s="29"/>
    <row r="26575" customFormat="1" s="29"/>
    <row r="26576" customFormat="1" s="29"/>
    <row r="26577" customFormat="1" s="29"/>
    <row r="26578" customFormat="1" s="29"/>
    <row r="26579" customFormat="1" s="29"/>
    <row r="26580" customFormat="1" s="29"/>
    <row r="26581" customFormat="1" s="29"/>
    <row r="26582" customFormat="1" s="29"/>
    <row r="26583" customFormat="1" s="29"/>
    <row r="26584" customFormat="1" s="29"/>
    <row r="26585" customFormat="1" s="29"/>
    <row r="26586" customFormat="1" s="29"/>
    <row r="26587" customFormat="1" s="29"/>
    <row r="26588" customFormat="1" s="29"/>
    <row r="26589" customFormat="1" s="29"/>
    <row r="26590" customFormat="1" s="29"/>
    <row r="26591" customFormat="1" s="29"/>
    <row r="26592" customFormat="1" s="29"/>
    <row r="26593" customFormat="1" s="29"/>
    <row r="26594" customFormat="1" s="29"/>
    <row r="26595" customFormat="1" s="29"/>
    <row r="26596" customFormat="1" s="29"/>
    <row r="26597" customFormat="1" s="29"/>
    <row r="26598" customFormat="1" s="29"/>
    <row r="26599" customFormat="1" s="29"/>
    <row r="26600" customFormat="1" s="29"/>
    <row r="26601" customFormat="1" s="29"/>
    <row r="26602" customFormat="1" s="29"/>
    <row r="26603" customFormat="1" s="29"/>
    <row r="26604" customFormat="1" s="29"/>
    <row r="26605" customFormat="1" s="29"/>
    <row r="26606" customFormat="1" s="29"/>
    <row r="26607" customFormat="1" s="29"/>
    <row r="26608" customFormat="1" s="29"/>
    <row r="26609" customFormat="1" s="29"/>
    <row r="26610" customFormat="1" s="29"/>
    <row r="26611" customFormat="1" s="29"/>
    <row r="26612" customFormat="1" s="29"/>
    <row r="26613" customFormat="1" s="29"/>
    <row r="26614" customFormat="1" s="29"/>
    <row r="26615" customFormat="1" s="29"/>
    <row r="26616" customFormat="1" s="29"/>
    <row r="26617" customFormat="1" s="29"/>
    <row r="26618" customFormat="1" s="29"/>
    <row r="26619" customFormat="1" s="29"/>
    <row r="26620" customFormat="1" s="29"/>
    <row r="26621" customFormat="1" s="29"/>
    <row r="26622" customFormat="1" s="29"/>
    <row r="26623" customFormat="1" s="29"/>
    <row r="26624" customFormat="1" s="29"/>
    <row r="26625" customFormat="1" s="29"/>
    <row r="26626" customFormat="1" s="29"/>
    <row r="26627" customFormat="1" s="29"/>
    <row r="26628" customFormat="1" s="29"/>
    <row r="26629" customFormat="1" s="29"/>
    <row r="26630" customFormat="1" s="29"/>
    <row r="26631" customFormat="1" s="29"/>
    <row r="26632" customFormat="1" s="29"/>
    <row r="26633" customFormat="1" s="29"/>
    <row r="26634" customFormat="1" s="29"/>
    <row r="26635" customFormat="1" s="29"/>
    <row r="26636" customFormat="1" s="29"/>
    <row r="26637" customFormat="1" s="29"/>
    <row r="26638" customFormat="1" s="29"/>
    <row r="26639" customFormat="1" s="29"/>
    <row r="26640" customFormat="1" s="29"/>
    <row r="26641" customFormat="1" s="29"/>
    <row r="26642" customFormat="1" s="29"/>
    <row r="26643" customFormat="1" s="29"/>
    <row r="26644" customFormat="1" s="29"/>
    <row r="26645" customFormat="1" s="29"/>
    <row r="26646" customFormat="1" s="29"/>
    <row r="26647" customFormat="1" s="29"/>
    <row r="26648" customFormat="1" s="29"/>
    <row r="26649" customFormat="1" s="29"/>
    <row r="26650" customFormat="1" s="29"/>
    <row r="26651" customFormat="1" s="29"/>
    <row r="26652" customFormat="1" s="29"/>
    <row r="26653" customFormat="1" s="29"/>
    <row r="26654" customFormat="1" s="29"/>
    <row r="26655" customFormat="1" s="29"/>
    <row r="26656" customFormat="1" s="29"/>
    <row r="26657" customFormat="1" s="29"/>
    <row r="26658" customFormat="1" s="29"/>
    <row r="26659" customFormat="1" s="29"/>
    <row r="26660" customFormat="1" s="29"/>
    <row r="26661" customFormat="1" s="29"/>
    <row r="26662" customFormat="1" s="29"/>
    <row r="26663" customFormat="1" s="29"/>
    <row r="26664" customFormat="1" s="29"/>
    <row r="26665" customFormat="1" s="29"/>
    <row r="26666" customFormat="1" s="29"/>
    <row r="26667" customFormat="1" s="29"/>
    <row r="26668" customFormat="1" s="29"/>
    <row r="26669" customFormat="1" s="29"/>
    <row r="26670" customFormat="1" s="29"/>
    <row r="26671" customFormat="1" s="29"/>
    <row r="26672" customFormat="1" s="29"/>
    <row r="26673" customFormat="1" s="29"/>
    <row r="26674" customFormat="1" s="29"/>
    <row r="26675" customFormat="1" s="29"/>
    <row r="26676" customFormat="1" s="29"/>
    <row r="26677" customFormat="1" s="29"/>
    <row r="26678" customFormat="1" s="29"/>
    <row r="26679" customFormat="1" s="29"/>
    <row r="26680" customFormat="1" s="29"/>
    <row r="26681" customFormat="1" s="29"/>
    <row r="26682" customFormat="1" s="29"/>
    <row r="26683" customFormat="1" s="29"/>
    <row r="26684" customFormat="1" s="29"/>
    <row r="26685" customFormat="1" s="29"/>
    <row r="26686" customFormat="1" s="29"/>
    <row r="26687" customFormat="1" s="29"/>
    <row r="26688" customFormat="1" s="29"/>
    <row r="26689" customFormat="1" s="29"/>
    <row r="26690" customFormat="1" s="29"/>
    <row r="26691" customFormat="1" s="29"/>
    <row r="26692" customFormat="1" s="29"/>
    <row r="26693" customFormat="1" s="29"/>
    <row r="26694" customFormat="1" s="29"/>
    <row r="26695" customFormat="1" s="29"/>
    <row r="26696" customFormat="1" s="29"/>
    <row r="26697" customFormat="1" s="29"/>
    <row r="26698" customFormat="1" s="29"/>
    <row r="26699" customFormat="1" s="29"/>
    <row r="26700" customFormat="1" s="29"/>
    <row r="26701" customFormat="1" s="29"/>
    <row r="26702" customFormat="1" s="29"/>
    <row r="26703" customFormat="1" s="29"/>
    <row r="26704" customFormat="1" s="29"/>
    <row r="26705" customFormat="1" s="29"/>
    <row r="26706" customFormat="1" s="29"/>
    <row r="26707" customFormat="1" s="29"/>
    <row r="26708" customFormat="1" s="29"/>
    <row r="26709" customFormat="1" s="29"/>
    <row r="26710" customFormat="1" s="29"/>
    <row r="26711" customFormat="1" s="29"/>
    <row r="26712" customFormat="1" s="29"/>
    <row r="26713" customFormat="1" s="29"/>
    <row r="26714" customFormat="1" s="29"/>
    <row r="26715" customFormat="1" s="29"/>
    <row r="26716" customFormat="1" s="29"/>
    <row r="26717" customFormat="1" s="29"/>
    <row r="26718" customFormat="1" s="29"/>
    <row r="26719" customFormat="1" s="29"/>
    <row r="26720" customFormat="1" s="29"/>
    <row r="26721" customFormat="1" s="29"/>
    <row r="26722" customFormat="1" s="29"/>
    <row r="26723" customFormat="1" s="29"/>
    <row r="26724" customFormat="1" s="29"/>
    <row r="26725" customFormat="1" s="29"/>
    <row r="26726" customFormat="1" s="29"/>
    <row r="26727" customFormat="1" s="29"/>
    <row r="26728" customFormat="1" s="29"/>
    <row r="26729" customFormat="1" s="29"/>
    <row r="26730" customFormat="1" s="29"/>
    <row r="26731" customFormat="1" s="29"/>
    <row r="26732" customFormat="1" s="29"/>
    <row r="26733" customFormat="1" s="29"/>
    <row r="26734" customFormat="1" s="29"/>
    <row r="26735" customFormat="1" s="29"/>
    <row r="26736" customFormat="1" s="29"/>
    <row r="26737" customFormat="1" s="29"/>
    <row r="26738" customFormat="1" s="29"/>
    <row r="26739" customFormat="1" s="29"/>
    <row r="26740" customFormat="1" s="29"/>
    <row r="26741" customFormat="1" s="29"/>
    <row r="26742" customFormat="1" s="29"/>
    <row r="26743" customFormat="1" s="29"/>
    <row r="26744" customFormat="1" s="29"/>
    <row r="26745" customFormat="1" s="29"/>
    <row r="26746" customFormat="1" s="29"/>
    <row r="26747" customFormat="1" s="29"/>
    <row r="26748" customFormat="1" s="29"/>
    <row r="26749" customFormat="1" s="29"/>
    <row r="26750" customFormat="1" s="29"/>
    <row r="26751" customFormat="1" s="29"/>
    <row r="26752" customFormat="1" s="29"/>
    <row r="26753" customFormat="1" s="29"/>
    <row r="26754" customFormat="1" s="29"/>
    <row r="26755" customFormat="1" s="29"/>
    <row r="26756" customFormat="1" s="29"/>
    <row r="26757" customFormat="1" s="29"/>
    <row r="26758" customFormat="1" s="29"/>
    <row r="26759" customFormat="1" s="29"/>
    <row r="26760" customFormat="1" s="29"/>
    <row r="26761" customFormat="1" s="29"/>
    <row r="26762" customFormat="1" s="29"/>
    <row r="26763" customFormat="1" s="29"/>
    <row r="26764" customFormat="1" s="29"/>
    <row r="26765" customFormat="1" s="29"/>
    <row r="26766" customFormat="1" s="29"/>
    <row r="26767" customFormat="1" s="29"/>
    <row r="26768" customFormat="1" s="29"/>
    <row r="26769" customFormat="1" s="29"/>
    <row r="26770" customFormat="1" s="29"/>
    <row r="26771" customFormat="1" s="29"/>
    <row r="26772" customFormat="1" s="29"/>
    <row r="26773" customFormat="1" s="29"/>
    <row r="26774" customFormat="1" s="29"/>
    <row r="26775" customFormat="1" s="29"/>
    <row r="26776" customFormat="1" s="29"/>
    <row r="26777" customFormat="1" s="29"/>
    <row r="26778" customFormat="1" s="29"/>
    <row r="26779" customFormat="1" s="29"/>
    <row r="26780" customFormat="1" s="29"/>
    <row r="26781" customFormat="1" s="29"/>
    <row r="26782" customFormat="1" s="29"/>
    <row r="26783" customFormat="1" s="29"/>
    <row r="26784" customFormat="1" s="29"/>
    <row r="26785" customFormat="1" s="29"/>
    <row r="26786" customFormat="1" s="29"/>
    <row r="26787" customFormat="1" s="29"/>
    <row r="26788" customFormat="1" s="29"/>
    <row r="26789" customFormat="1" s="29"/>
    <row r="26790" customFormat="1" s="29"/>
    <row r="26791" customFormat="1" s="29"/>
    <row r="26792" customFormat="1" s="29"/>
    <row r="26793" customFormat="1" s="29"/>
    <row r="26794" customFormat="1" s="29"/>
    <row r="26795" customFormat="1" s="29"/>
    <row r="26796" customFormat="1" s="29"/>
    <row r="26797" customFormat="1" s="29"/>
    <row r="26798" customFormat="1" s="29"/>
    <row r="26799" customFormat="1" s="29"/>
    <row r="26800" customFormat="1" s="29"/>
    <row r="26801" customFormat="1" s="29"/>
    <row r="26802" customFormat="1" s="29"/>
    <row r="26803" customFormat="1" s="29"/>
    <row r="26804" customFormat="1" s="29"/>
    <row r="26805" customFormat="1" s="29"/>
    <row r="26806" customFormat="1" s="29"/>
    <row r="26807" customFormat="1" s="29"/>
    <row r="26808" customFormat="1" s="29"/>
    <row r="26809" customFormat="1" s="29"/>
    <row r="26810" customFormat="1" s="29"/>
    <row r="26811" customFormat="1" s="29"/>
    <row r="26812" customFormat="1" s="29"/>
    <row r="26813" customFormat="1" s="29"/>
    <row r="26814" customFormat="1" s="29"/>
    <row r="26815" customFormat="1" s="29"/>
    <row r="26816" customFormat="1" s="29"/>
    <row r="26817" customFormat="1" s="29"/>
    <row r="26818" customFormat="1" s="29"/>
    <row r="26819" customFormat="1" s="29"/>
    <row r="26820" customFormat="1" s="29"/>
    <row r="26821" customFormat="1" s="29"/>
    <row r="26822" customFormat="1" s="29"/>
    <row r="26823" customFormat="1" s="29"/>
    <row r="26824" customFormat="1" s="29"/>
    <row r="26825" customFormat="1" s="29"/>
    <row r="26826" customFormat="1" s="29"/>
    <row r="26827" customFormat="1" s="29"/>
    <row r="26828" customFormat="1" s="29"/>
    <row r="26829" customFormat="1" s="29"/>
    <row r="26830" customFormat="1" s="29"/>
    <row r="26831" customFormat="1" s="29"/>
    <row r="26832" customFormat="1" s="29"/>
    <row r="26833" customFormat="1" s="29"/>
    <row r="26834" customFormat="1" s="29"/>
    <row r="26835" customFormat="1" s="29"/>
    <row r="26836" customFormat="1" s="29"/>
    <row r="26837" customFormat="1" s="29"/>
    <row r="26838" customFormat="1" s="29"/>
    <row r="26839" customFormat="1" s="29"/>
    <row r="26840" customFormat="1" s="29"/>
    <row r="26841" customFormat="1" s="29"/>
    <row r="26842" customFormat="1" s="29"/>
    <row r="26843" customFormat="1" s="29"/>
    <row r="26844" customFormat="1" s="29"/>
    <row r="26845" customFormat="1" s="29"/>
    <row r="26846" customFormat="1" s="29"/>
    <row r="26847" customFormat="1" s="29"/>
    <row r="26848" customFormat="1" s="29"/>
    <row r="26849" customFormat="1" s="29"/>
    <row r="26850" customFormat="1" s="29"/>
    <row r="26851" customFormat="1" s="29"/>
    <row r="26852" customFormat="1" s="29"/>
    <row r="26853" customFormat="1" s="29"/>
    <row r="26854" customFormat="1" s="29"/>
    <row r="26855" customFormat="1" s="29"/>
    <row r="26856" customFormat="1" s="29"/>
    <row r="26857" customFormat="1" s="29"/>
    <row r="26858" customFormat="1" s="29"/>
    <row r="26859" customFormat="1" s="29"/>
    <row r="26860" customFormat="1" s="29"/>
    <row r="26861" customFormat="1" s="29"/>
    <row r="26862" customFormat="1" s="29"/>
    <row r="26863" customFormat="1" s="29"/>
    <row r="26864" customFormat="1" s="29"/>
    <row r="26865" customFormat="1" s="29"/>
    <row r="26866" customFormat="1" s="29"/>
    <row r="26867" customFormat="1" s="29"/>
    <row r="26868" customFormat="1" s="29"/>
    <row r="26869" customFormat="1" s="29"/>
    <row r="26870" customFormat="1" s="29"/>
    <row r="26871" customFormat="1" s="29"/>
    <row r="26872" customFormat="1" s="29"/>
    <row r="26873" customFormat="1" s="29"/>
    <row r="26874" customFormat="1" s="29"/>
    <row r="26875" customFormat="1" s="29"/>
    <row r="26876" customFormat="1" s="29"/>
    <row r="26877" customFormat="1" s="29"/>
    <row r="26878" customFormat="1" s="29"/>
    <row r="26879" customFormat="1" s="29"/>
    <row r="26880" customFormat="1" s="29"/>
    <row r="26881" customFormat="1" s="29"/>
    <row r="26882" customFormat="1" s="29"/>
    <row r="26883" customFormat="1" s="29"/>
    <row r="26884" customFormat="1" s="29"/>
    <row r="26885" customFormat="1" s="29"/>
    <row r="26886" customFormat="1" s="29"/>
    <row r="26887" customFormat="1" s="29"/>
    <row r="26888" customFormat="1" s="29"/>
    <row r="26889" customFormat="1" s="29"/>
    <row r="26890" customFormat="1" s="29"/>
    <row r="26891" customFormat="1" s="29"/>
    <row r="26892" customFormat="1" s="29"/>
    <row r="26893" customFormat="1" s="29"/>
    <row r="26894" customFormat="1" s="29"/>
    <row r="26895" customFormat="1" s="29"/>
    <row r="26896" customFormat="1" s="29"/>
    <row r="26897" customFormat="1" s="29"/>
    <row r="26898" customFormat="1" s="29"/>
    <row r="26899" customFormat="1" s="29"/>
    <row r="26900" customFormat="1" s="29"/>
    <row r="26901" customFormat="1" s="29"/>
    <row r="26902" customFormat="1" s="29"/>
    <row r="26903" customFormat="1" s="29"/>
    <row r="26904" customFormat="1" s="29"/>
    <row r="26905" customFormat="1" s="29"/>
    <row r="26906" customFormat="1" s="29"/>
    <row r="26907" customFormat="1" s="29"/>
    <row r="26908" customFormat="1" s="29"/>
    <row r="26909" customFormat="1" s="29"/>
    <row r="26910" customFormat="1" s="29"/>
    <row r="26911" customFormat="1" s="29"/>
    <row r="26912" customFormat="1" s="29"/>
    <row r="26913" customFormat="1" s="29"/>
    <row r="26914" customFormat="1" s="29"/>
    <row r="26915" customFormat="1" s="29"/>
    <row r="26916" customFormat="1" s="29"/>
    <row r="26917" customFormat="1" s="29"/>
    <row r="26918" customFormat="1" s="29"/>
    <row r="26919" customFormat="1" s="29"/>
    <row r="26920" customFormat="1" s="29"/>
    <row r="26921" customFormat="1" s="29"/>
    <row r="26922" customFormat="1" s="29"/>
    <row r="26923" customFormat="1" s="29"/>
    <row r="26924" customFormat="1" s="29"/>
    <row r="26925" customFormat="1" s="29"/>
    <row r="26926" customFormat="1" s="29"/>
    <row r="26927" customFormat="1" s="29"/>
    <row r="26928" customFormat="1" s="29"/>
    <row r="26929" customFormat="1" s="29"/>
    <row r="26930" customFormat="1" s="29"/>
    <row r="26931" customFormat="1" s="29"/>
    <row r="26932" customFormat="1" s="29"/>
    <row r="26933" customFormat="1" s="29"/>
    <row r="26934" customFormat="1" s="29"/>
    <row r="26935" customFormat="1" s="29"/>
    <row r="26936" customFormat="1" s="29"/>
    <row r="26937" customFormat="1" s="29"/>
    <row r="26938" customFormat="1" s="29"/>
    <row r="26939" customFormat="1" s="29"/>
    <row r="26940" customFormat="1" s="29"/>
    <row r="26941" customFormat="1" s="29"/>
    <row r="26942" customFormat="1" s="29"/>
    <row r="26943" customFormat="1" s="29"/>
    <row r="26944" customFormat="1" s="29"/>
    <row r="26945" customFormat="1" s="29"/>
    <row r="26946" customFormat="1" s="29"/>
    <row r="26947" customFormat="1" s="29"/>
    <row r="26948" customFormat="1" s="29"/>
    <row r="26949" customFormat="1" s="29"/>
    <row r="26950" customFormat="1" s="29"/>
    <row r="26951" customFormat="1" s="29"/>
    <row r="26952" customFormat="1" s="29"/>
    <row r="26953" customFormat="1" s="29"/>
    <row r="26954" customFormat="1" s="29"/>
    <row r="26955" customFormat="1" s="29"/>
    <row r="26956" customFormat="1" s="29"/>
    <row r="26957" customFormat="1" s="29"/>
    <row r="26958" customFormat="1" s="29"/>
    <row r="26959" customFormat="1" s="29"/>
    <row r="26960" customFormat="1" s="29"/>
    <row r="26961" customFormat="1" s="29"/>
    <row r="26962" customFormat="1" s="29"/>
    <row r="26963" customFormat="1" s="29"/>
    <row r="26964" customFormat="1" s="29"/>
    <row r="26965" customFormat="1" s="29"/>
    <row r="26966" customFormat="1" s="29"/>
    <row r="26967" customFormat="1" s="29"/>
    <row r="26968" customFormat="1" s="29"/>
    <row r="26969" customFormat="1" s="29"/>
    <row r="26970" customFormat="1" s="29"/>
    <row r="26971" customFormat="1" s="29"/>
    <row r="26972" customFormat="1" s="29"/>
    <row r="26973" customFormat="1" s="29"/>
    <row r="26974" customFormat="1" s="29"/>
    <row r="26975" customFormat="1" s="29"/>
    <row r="26976" customFormat="1" s="29"/>
    <row r="26977" customFormat="1" s="29"/>
    <row r="26978" customFormat="1" s="29"/>
    <row r="26979" customFormat="1" s="29"/>
    <row r="26980" customFormat="1" s="29"/>
    <row r="26981" customFormat="1" s="29"/>
    <row r="26982" customFormat="1" s="29"/>
    <row r="26983" customFormat="1" s="29"/>
    <row r="26984" customFormat="1" s="29"/>
    <row r="26985" customFormat="1" s="29"/>
    <row r="26986" customFormat="1" s="29"/>
    <row r="26987" customFormat="1" s="29"/>
    <row r="26988" customFormat="1" s="29"/>
    <row r="26989" customFormat="1" s="29"/>
    <row r="26990" customFormat="1" s="29"/>
    <row r="26991" customFormat="1" s="29"/>
    <row r="26992" customFormat="1" s="29"/>
    <row r="26993" customFormat="1" s="29"/>
    <row r="26994" customFormat="1" s="29"/>
    <row r="26995" customFormat="1" s="29"/>
    <row r="26996" customFormat="1" s="29"/>
    <row r="26997" customFormat="1" s="29"/>
    <row r="26998" customFormat="1" s="29"/>
    <row r="26999" customFormat="1" s="29"/>
    <row r="27000" customFormat="1" s="29"/>
    <row r="27001" customFormat="1" s="29"/>
    <row r="27002" customFormat="1" s="29"/>
    <row r="27003" customFormat="1" s="29"/>
    <row r="27004" customFormat="1" s="29"/>
    <row r="27005" customFormat="1" s="29"/>
    <row r="27006" customFormat="1" s="29"/>
    <row r="27007" customFormat="1" s="29"/>
    <row r="27008" customFormat="1" s="29"/>
    <row r="27009" customFormat="1" s="29"/>
    <row r="27010" customFormat="1" s="29"/>
    <row r="27011" customFormat="1" s="29"/>
    <row r="27012" customFormat="1" s="29"/>
    <row r="27013" customFormat="1" s="29"/>
    <row r="27014" customFormat="1" s="29"/>
    <row r="27015" customFormat="1" s="29"/>
    <row r="27016" customFormat="1" s="29"/>
    <row r="27017" customFormat="1" s="29"/>
    <row r="27018" customFormat="1" s="29"/>
    <row r="27019" customFormat="1" s="29"/>
    <row r="27020" customFormat="1" s="29"/>
    <row r="27021" customFormat="1" s="29"/>
    <row r="27022" customFormat="1" s="29"/>
    <row r="27023" customFormat="1" s="29"/>
    <row r="27024" customFormat="1" s="29"/>
    <row r="27025" customFormat="1" s="29"/>
    <row r="27026" customFormat="1" s="29"/>
    <row r="27027" customFormat="1" s="29"/>
    <row r="27028" customFormat="1" s="29"/>
    <row r="27029" customFormat="1" s="29"/>
    <row r="27030" customFormat="1" s="29"/>
    <row r="27031" customFormat="1" s="29"/>
    <row r="27032" customFormat="1" s="29"/>
    <row r="27033" customFormat="1" s="29"/>
    <row r="27034" customFormat="1" s="29"/>
    <row r="27035" customFormat="1" s="29"/>
    <row r="27036" customFormat="1" s="29"/>
    <row r="27037" customFormat="1" s="29"/>
    <row r="27038" customFormat="1" s="29"/>
    <row r="27039" customFormat="1" s="29"/>
    <row r="27040" customFormat="1" s="29"/>
    <row r="27041" customFormat="1" s="29"/>
    <row r="27042" customFormat="1" s="29"/>
    <row r="27043" customFormat="1" s="29"/>
    <row r="27044" customFormat="1" s="29"/>
    <row r="27045" customFormat="1" s="29"/>
    <row r="27046" customFormat="1" s="29"/>
    <row r="27047" customFormat="1" s="29"/>
    <row r="27048" customFormat="1" s="29"/>
    <row r="27049" customFormat="1" s="29"/>
    <row r="27050" customFormat="1" s="29"/>
    <row r="27051" customFormat="1" s="29"/>
    <row r="27052" customFormat="1" s="29"/>
    <row r="27053" customFormat="1" s="29"/>
    <row r="27054" customFormat="1" s="29"/>
    <row r="27055" customFormat="1" s="29"/>
    <row r="27056" customFormat="1" s="29"/>
    <row r="27057" customFormat="1" s="29"/>
    <row r="27058" customFormat="1" s="29"/>
    <row r="27059" customFormat="1" s="29"/>
    <row r="27060" customFormat="1" s="29"/>
    <row r="27061" customFormat="1" s="29"/>
    <row r="27062" customFormat="1" s="29"/>
    <row r="27063" customFormat="1" s="29"/>
    <row r="27064" customFormat="1" s="29"/>
    <row r="27065" customFormat="1" s="29"/>
    <row r="27066" customFormat="1" s="29"/>
    <row r="27067" customFormat="1" s="29"/>
    <row r="27068" customFormat="1" s="29"/>
    <row r="27069" customFormat="1" s="29"/>
    <row r="27070" customFormat="1" s="29"/>
    <row r="27071" customFormat="1" s="29"/>
    <row r="27072" customFormat="1" s="29"/>
    <row r="27073" customFormat="1" s="29"/>
    <row r="27074" customFormat="1" s="29"/>
    <row r="27075" customFormat="1" s="29"/>
    <row r="27076" customFormat="1" s="29"/>
    <row r="27077" customFormat="1" s="29"/>
    <row r="27078" customFormat="1" s="29"/>
    <row r="27079" customFormat="1" s="29"/>
    <row r="27080" customFormat="1" s="29"/>
    <row r="27081" customFormat="1" s="29"/>
    <row r="27082" customFormat="1" s="29"/>
    <row r="27083" customFormat="1" s="29"/>
    <row r="27084" customFormat="1" s="29"/>
    <row r="27085" customFormat="1" s="29"/>
    <row r="27086" customFormat="1" s="29"/>
    <row r="27087" customFormat="1" s="29"/>
    <row r="27088" customFormat="1" s="29"/>
    <row r="27089" customFormat="1" s="29"/>
    <row r="27090" customFormat="1" s="29"/>
    <row r="27091" customFormat="1" s="29"/>
    <row r="27092" customFormat="1" s="29"/>
    <row r="27093" customFormat="1" s="29"/>
    <row r="27094" customFormat="1" s="29"/>
    <row r="27095" customFormat="1" s="29"/>
    <row r="27096" customFormat="1" s="29"/>
    <row r="27097" customFormat="1" s="29"/>
    <row r="27098" customFormat="1" s="29"/>
    <row r="27099" customFormat="1" s="29"/>
    <row r="27100" customFormat="1" s="29"/>
    <row r="27101" customFormat="1" s="29"/>
    <row r="27102" customFormat="1" s="29"/>
    <row r="27103" customFormat="1" s="29"/>
    <row r="27104" customFormat="1" s="29"/>
    <row r="27105" customFormat="1" s="29"/>
    <row r="27106" customFormat="1" s="29"/>
    <row r="27107" customFormat="1" s="29"/>
    <row r="27108" customFormat="1" s="29"/>
    <row r="27109" customFormat="1" s="29"/>
    <row r="27110" customFormat="1" s="29"/>
    <row r="27111" customFormat="1" s="29"/>
    <row r="27112" customFormat="1" s="29"/>
    <row r="27113" customFormat="1" s="29"/>
    <row r="27114" customFormat="1" s="29"/>
    <row r="27115" customFormat="1" s="29"/>
    <row r="27116" customFormat="1" s="29"/>
    <row r="27117" customFormat="1" s="29"/>
    <row r="27118" customFormat="1" s="29"/>
    <row r="27119" customFormat="1" s="29"/>
    <row r="27120" customFormat="1" s="29"/>
    <row r="27121" customFormat="1" s="29"/>
    <row r="27122" customFormat="1" s="29"/>
    <row r="27123" customFormat="1" s="29"/>
    <row r="27124" customFormat="1" s="29"/>
    <row r="27125" customFormat="1" s="29"/>
    <row r="27126" customFormat="1" s="29"/>
    <row r="27127" customFormat="1" s="29"/>
    <row r="27128" customFormat="1" s="29"/>
    <row r="27129" customFormat="1" s="29"/>
    <row r="27130" customFormat="1" s="29"/>
    <row r="27131" customFormat="1" s="29"/>
    <row r="27132" customFormat="1" s="29"/>
    <row r="27133" customFormat="1" s="29"/>
    <row r="27134" customFormat="1" s="29"/>
    <row r="27135" customFormat="1" s="29"/>
    <row r="27136" customFormat="1" s="29"/>
    <row r="27137" customFormat="1" s="29"/>
    <row r="27138" customFormat="1" s="29"/>
    <row r="27139" customFormat="1" s="29"/>
    <row r="27140" customFormat="1" s="29"/>
    <row r="27141" customFormat="1" s="29"/>
    <row r="27142" customFormat="1" s="29"/>
    <row r="27143" customFormat="1" s="29"/>
    <row r="27144" customFormat="1" s="29"/>
    <row r="27145" customFormat="1" s="29"/>
    <row r="27146" customFormat="1" s="29"/>
    <row r="27147" customFormat="1" s="29"/>
    <row r="27148" customFormat="1" s="29"/>
    <row r="27149" customFormat="1" s="29"/>
    <row r="27150" customFormat="1" s="29"/>
    <row r="27151" customFormat="1" s="29"/>
    <row r="27152" customFormat="1" s="29"/>
    <row r="27153" customFormat="1" s="29"/>
    <row r="27154" customFormat="1" s="29"/>
    <row r="27155" customFormat="1" s="29"/>
    <row r="27156" customFormat="1" s="29"/>
    <row r="27157" customFormat="1" s="29"/>
    <row r="27158" customFormat="1" s="29"/>
    <row r="27159" customFormat="1" s="29"/>
    <row r="27160" customFormat="1" s="29"/>
    <row r="27161" customFormat="1" s="29"/>
    <row r="27162" customFormat="1" s="29"/>
    <row r="27163" customFormat="1" s="29"/>
    <row r="27164" customFormat="1" s="29"/>
    <row r="27165" customFormat="1" s="29"/>
    <row r="27166" customFormat="1" s="29"/>
    <row r="27167" customFormat="1" s="29"/>
    <row r="27168" customFormat="1" s="29"/>
    <row r="27169" customFormat="1" s="29"/>
    <row r="27170" customFormat="1" s="29"/>
    <row r="27171" customFormat="1" s="29"/>
    <row r="27172" customFormat="1" s="29"/>
    <row r="27173" customFormat="1" s="29"/>
    <row r="27174" customFormat="1" s="29"/>
    <row r="27175" customFormat="1" s="29"/>
    <row r="27176" customFormat="1" s="29"/>
    <row r="27177" customFormat="1" s="29"/>
    <row r="27178" customFormat="1" s="29"/>
    <row r="27179" customFormat="1" s="29"/>
    <row r="27180" customFormat="1" s="29"/>
    <row r="27181" customFormat="1" s="29"/>
    <row r="27182" customFormat="1" s="29"/>
    <row r="27183" customFormat="1" s="29"/>
    <row r="27184" customFormat="1" s="29"/>
    <row r="27185" customFormat="1" s="29"/>
    <row r="27186" customFormat="1" s="29"/>
    <row r="27187" customFormat="1" s="29"/>
    <row r="27188" customFormat="1" s="29"/>
    <row r="27189" customFormat="1" s="29"/>
    <row r="27190" customFormat="1" s="29"/>
    <row r="27191" customFormat="1" s="29"/>
    <row r="27192" customFormat="1" s="29"/>
    <row r="27193" customFormat="1" s="29"/>
    <row r="27194" customFormat="1" s="29"/>
    <row r="27195" customFormat="1" s="29"/>
    <row r="27196" customFormat="1" s="29"/>
    <row r="27197" customFormat="1" s="29"/>
    <row r="27198" customFormat="1" s="29"/>
    <row r="27199" customFormat="1" s="29"/>
    <row r="27200" customFormat="1" s="29"/>
    <row r="27201" customFormat="1" s="29"/>
    <row r="27202" customFormat="1" s="29"/>
    <row r="27203" customFormat="1" s="29"/>
    <row r="27204" customFormat="1" s="29"/>
    <row r="27205" customFormat="1" s="29"/>
    <row r="27206" customFormat="1" s="29"/>
    <row r="27207" customFormat="1" s="29"/>
    <row r="27208" customFormat="1" s="29"/>
    <row r="27209" customFormat="1" s="29"/>
    <row r="27210" customFormat="1" s="29"/>
    <row r="27211" customFormat="1" s="29"/>
    <row r="27212" customFormat="1" s="29"/>
    <row r="27213" customFormat="1" s="29"/>
    <row r="27214" customFormat="1" s="29"/>
    <row r="27215" customFormat="1" s="29"/>
    <row r="27216" customFormat="1" s="29"/>
    <row r="27217" customFormat="1" s="29"/>
    <row r="27218" customFormat="1" s="29"/>
    <row r="27219" customFormat="1" s="29"/>
    <row r="27220" customFormat="1" s="29"/>
    <row r="27221" customFormat="1" s="29"/>
    <row r="27222" customFormat="1" s="29"/>
    <row r="27223" customFormat="1" s="29"/>
    <row r="27224" customFormat="1" s="29"/>
    <row r="27225" customFormat="1" s="29"/>
    <row r="27226" customFormat="1" s="29"/>
    <row r="27227" customFormat="1" s="29"/>
    <row r="27228" customFormat="1" s="29"/>
    <row r="27229" customFormat="1" s="29"/>
    <row r="27230" customFormat="1" s="29"/>
    <row r="27231" customFormat="1" s="29"/>
    <row r="27232" customFormat="1" s="29"/>
    <row r="27233" customFormat="1" s="29"/>
    <row r="27234" customFormat="1" s="29"/>
    <row r="27235" customFormat="1" s="29"/>
    <row r="27236" customFormat="1" s="29"/>
    <row r="27237" customFormat="1" s="29"/>
    <row r="27238" customFormat="1" s="29"/>
    <row r="27239" customFormat="1" s="29"/>
    <row r="27240" customFormat="1" s="29"/>
    <row r="27241" customFormat="1" s="29"/>
    <row r="27242" customFormat="1" s="29"/>
    <row r="27243" customFormat="1" s="29"/>
    <row r="27244" customFormat="1" s="29"/>
    <row r="27245" customFormat="1" s="29"/>
    <row r="27246" customFormat="1" s="29"/>
    <row r="27247" customFormat="1" s="29"/>
    <row r="27248" customFormat="1" s="29"/>
    <row r="27249" customFormat="1" s="29"/>
    <row r="27250" customFormat="1" s="29"/>
    <row r="27251" customFormat="1" s="29"/>
    <row r="27252" customFormat="1" s="29"/>
    <row r="27253" customFormat="1" s="29"/>
    <row r="27254" customFormat="1" s="29"/>
    <row r="27255" customFormat="1" s="29"/>
    <row r="27256" customFormat="1" s="29"/>
    <row r="27257" customFormat="1" s="29"/>
    <row r="27258" customFormat="1" s="29"/>
    <row r="27259" customFormat="1" s="29"/>
    <row r="27260" customFormat="1" s="29"/>
    <row r="27261" customFormat="1" s="29"/>
    <row r="27262" customFormat="1" s="29"/>
    <row r="27263" customFormat="1" s="29"/>
    <row r="27264" customFormat="1" s="29"/>
    <row r="27265" customFormat="1" s="29"/>
    <row r="27266" customFormat="1" s="29"/>
    <row r="27267" customFormat="1" s="29"/>
    <row r="27268" customFormat="1" s="29"/>
    <row r="27269" customFormat="1" s="29"/>
    <row r="27270" customFormat="1" s="29"/>
    <row r="27271" customFormat="1" s="29"/>
    <row r="27272" customFormat="1" s="29"/>
    <row r="27273" customFormat="1" s="29"/>
    <row r="27274" customFormat="1" s="29"/>
    <row r="27275" customFormat="1" s="29"/>
    <row r="27276" customFormat="1" s="29"/>
    <row r="27277" customFormat="1" s="29"/>
    <row r="27278" customFormat="1" s="29"/>
    <row r="27279" customFormat="1" s="29"/>
    <row r="27280" customFormat="1" s="29"/>
    <row r="27281" customFormat="1" s="29"/>
    <row r="27282" customFormat="1" s="29"/>
    <row r="27283" customFormat="1" s="29"/>
    <row r="27284" customFormat="1" s="29"/>
    <row r="27285" customFormat="1" s="29"/>
    <row r="27286" customFormat="1" s="29"/>
    <row r="27287" customFormat="1" s="29"/>
    <row r="27288" customFormat="1" s="29"/>
    <row r="27289" customFormat="1" s="29"/>
    <row r="27290" customFormat="1" s="29"/>
    <row r="27291" customFormat="1" s="29"/>
    <row r="27292" customFormat="1" s="29"/>
    <row r="27293" customFormat="1" s="29"/>
    <row r="27294" customFormat="1" s="29"/>
    <row r="27295" customFormat="1" s="29"/>
    <row r="27296" customFormat="1" s="29"/>
    <row r="27297" customFormat="1" s="29"/>
    <row r="27298" customFormat="1" s="29"/>
    <row r="27299" customFormat="1" s="29"/>
    <row r="27300" customFormat="1" s="29"/>
    <row r="27301" customFormat="1" s="29"/>
    <row r="27302" customFormat="1" s="29"/>
    <row r="27303" customFormat="1" s="29"/>
    <row r="27304" customFormat="1" s="29"/>
    <row r="27305" customFormat="1" s="29"/>
    <row r="27306" customFormat="1" s="29"/>
    <row r="27307" customFormat="1" s="29"/>
    <row r="27308" customFormat="1" s="29"/>
    <row r="27309" customFormat="1" s="29"/>
    <row r="27310" customFormat="1" s="29"/>
    <row r="27311" customFormat="1" s="29"/>
    <row r="27312" customFormat="1" s="29"/>
    <row r="27313" customFormat="1" s="29"/>
    <row r="27314" customFormat="1" s="29"/>
    <row r="27315" customFormat="1" s="29"/>
    <row r="27316" customFormat="1" s="29"/>
    <row r="27317" customFormat="1" s="29"/>
    <row r="27318" customFormat="1" s="29"/>
    <row r="27319" customFormat="1" s="29"/>
    <row r="27320" customFormat="1" s="29"/>
    <row r="27321" customFormat="1" s="29"/>
    <row r="27322" customFormat="1" s="29"/>
    <row r="27323" customFormat="1" s="29"/>
    <row r="27324" customFormat="1" s="29"/>
    <row r="27325" customFormat="1" s="29"/>
    <row r="27326" customFormat="1" s="29"/>
    <row r="27327" customFormat="1" s="29"/>
    <row r="27328" customFormat="1" s="29"/>
    <row r="27329" customFormat="1" s="29"/>
    <row r="27330" customFormat="1" s="29"/>
    <row r="27331" customFormat="1" s="29"/>
    <row r="27332" customFormat="1" s="29"/>
    <row r="27333" customFormat="1" s="29"/>
    <row r="27334" customFormat="1" s="29"/>
    <row r="27335" customFormat="1" s="29"/>
    <row r="27336" customFormat="1" s="29"/>
    <row r="27337" customFormat="1" s="29"/>
    <row r="27338" customFormat="1" s="29"/>
    <row r="27339" customFormat="1" s="29"/>
    <row r="27340" customFormat="1" s="29"/>
    <row r="27341" customFormat="1" s="29"/>
    <row r="27342" customFormat="1" s="29"/>
    <row r="27343" customFormat="1" s="29"/>
    <row r="27344" customFormat="1" s="29"/>
    <row r="27345" customFormat="1" s="29"/>
    <row r="27346" customFormat="1" s="29"/>
    <row r="27347" customFormat="1" s="29"/>
    <row r="27348" customFormat="1" s="29"/>
    <row r="27349" customFormat="1" s="29"/>
    <row r="27350" customFormat="1" s="29"/>
    <row r="27351" customFormat="1" s="29"/>
    <row r="27352" customFormat="1" s="29"/>
    <row r="27353" customFormat="1" s="29"/>
    <row r="27354" customFormat="1" s="29"/>
    <row r="27355" customFormat="1" s="29"/>
    <row r="27356" customFormat="1" s="29"/>
    <row r="27357" customFormat="1" s="29"/>
    <row r="27358" customFormat="1" s="29"/>
    <row r="27359" customFormat="1" s="29"/>
    <row r="27360" customFormat="1" s="29"/>
    <row r="27361" customFormat="1" s="29"/>
    <row r="27362" customFormat="1" s="29"/>
    <row r="27363" customFormat="1" s="29"/>
    <row r="27364" customFormat="1" s="29"/>
    <row r="27365" customFormat="1" s="29"/>
    <row r="27366" customFormat="1" s="29"/>
    <row r="27367" customFormat="1" s="29"/>
    <row r="27368" customFormat="1" s="29"/>
    <row r="27369" customFormat="1" s="29"/>
    <row r="27370" customFormat="1" s="29"/>
    <row r="27371" customFormat="1" s="29"/>
    <row r="27372" customFormat="1" s="29"/>
    <row r="27373" customFormat="1" s="29"/>
    <row r="27374" customFormat="1" s="29"/>
    <row r="27375" customFormat="1" s="29"/>
    <row r="27376" customFormat="1" s="29"/>
    <row r="27377" customFormat="1" s="29"/>
    <row r="27378" customFormat="1" s="29"/>
    <row r="27379" customFormat="1" s="29"/>
    <row r="27380" customFormat="1" s="29"/>
    <row r="27381" customFormat="1" s="29"/>
    <row r="27382" customFormat="1" s="29"/>
    <row r="27383" customFormat="1" s="29"/>
    <row r="27384" customFormat="1" s="29"/>
    <row r="27385" customFormat="1" s="29"/>
    <row r="27386" customFormat="1" s="29"/>
    <row r="27387" customFormat="1" s="29"/>
    <row r="27388" customFormat="1" s="29"/>
    <row r="27389" customFormat="1" s="29"/>
    <row r="27390" customFormat="1" s="29"/>
    <row r="27391" customFormat="1" s="29"/>
    <row r="27392" customFormat="1" s="29"/>
    <row r="27393" customFormat="1" s="29"/>
    <row r="27394" customFormat="1" s="29"/>
    <row r="27395" customFormat="1" s="29"/>
    <row r="27396" customFormat="1" s="29"/>
    <row r="27397" customFormat="1" s="29"/>
    <row r="27398" customFormat="1" s="29"/>
    <row r="27399" customFormat="1" s="29"/>
    <row r="27400" customFormat="1" s="29"/>
    <row r="27401" customFormat="1" s="29"/>
    <row r="27402" customFormat="1" s="29"/>
    <row r="27403" customFormat="1" s="29"/>
    <row r="27404" customFormat="1" s="29"/>
    <row r="27405" customFormat="1" s="29"/>
    <row r="27406" customFormat="1" s="29"/>
    <row r="27407" customFormat="1" s="29"/>
    <row r="27408" customFormat="1" s="29"/>
    <row r="27409" customFormat="1" s="29"/>
    <row r="27410" customFormat="1" s="29"/>
    <row r="27411" customFormat="1" s="29"/>
    <row r="27412" customFormat="1" s="29"/>
    <row r="27413" customFormat="1" s="29"/>
    <row r="27414" customFormat="1" s="29"/>
    <row r="27415" customFormat="1" s="29"/>
    <row r="27416" customFormat="1" s="29"/>
    <row r="27417" customFormat="1" s="29"/>
    <row r="27418" customFormat="1" s="29"/>
    <row r="27419" customFormat="1" s="29"/>
    <row r="27420" customFormat="1" s="29"/>
    <row r="27421" customFormat="1" s="29"/>
    <row r="27422" customFormat="1" s="29"/>
    <row r="27423" customFormat="1" s="29"/>
    <row r="27424" customFormat="1" s="29"/>
    <row r="27425" customFormat="1" s="29"/>
    <row r="27426" customFormat="1" s="29"/>
    <row r="27427" customFormat="1" s="29"/>
    <row r="27428" customFormat="1" s="29"/>
    <row r="27429" customFormat="1" s="29"/>
    <row r="27430" customFormat="1" s="29"/>
    <row r="27431" customFormat="1" s="29"/>
    <row r="27432" customFormat="1" s="29"/>
    <row r="27433" customFormat="1" s="29"/>
    <row r="27434" customFormat="1" s="29"/>
    <row r="27435" customFormat="1" s="29"/>
    <row r="27436" customFormat="1" s="29"/>
    <row r="27437" customFormat="1" s="29"/>
    <row r="27438" customFormat="1" s="29"/>
    <row r="27439" customFormat="1" s="29"/>
    <row r="27440" customFormat="1" s="29"/>
    <row r="27441" customFormat="1" s="29"/>
    <row r="27442" customFormat="1" s="29"/>
    <row r="27443" customFormat="1" s="29"/>
    <row r="27444" customFormat="1" s="29"/>
    <row r="27445" customFormat="1" s="29"/>
    <row r="27446" customFormat="1" s="29"/>
    <row r="27447" customFormat="1" s="29"/>
    <row r="27448" customFormat="1" s="29"/>
    <row r="27449" customFormat="1" s="29"/>
    <row r="27450" customFormat="1" s="29"/>
    <row r="27451" customFormat="1" s="29"/>
    <row r="27452" customFormat="1" s="29"/>
    <row r="27453" customFormat="1" s="29"/>
    <row r="27454" customFormat="1" s="29"/>
    <row r="27455" customFormat="1" s="29"/>
    <row r="27456" customFormat="1" s="29"/>
    <row r="27457" customFormat="1" s="29"/>
    <row r="27458" customFormat="1" s="29"/>
    <row r="27459" customFormat="1" s="29"/>
    <row r="27460" customFormat="1" s="29"/>
    <row r="27461" customFormat="1" s="29"/>
    <row r="27462" customFormat="1" s="29"/>
    <row r="27463" customFormat="1" s="29"/>
    <row r="27464" customFormat="1" s="29"/>
    <row r="27465" customFormat="1" s="29"/>
    <row r="27466" customFormat="1" s="29"/>
    <row r="27467" customFormat="1" s="29"/>
    <row r="27468" customFormat="1" s="29"/>
    <row r="27469" customFormat="1" s="29"/>
    <row r="27470" customFormat="1" s="29"/>
    <row r="27471" customFormat="1" s="29"/>
    <row r="27472" customFormat="1" s="29"/>
    <row r="27473" customFormat="1" s="29"/>
    <row r="27474" customFormat="1" s="29"/>
    <row r="27475" customFormat="1" s="29"/>
    <row r="27476" customFormat="1" s="29"/>
    <row r="27477" customFormat="1" s="29"/>
    <row r="27478" customFormat="1" s="29"/>
    <row r="27479" customFormat="1" s="29"/>
    <row r="27480" customFormat="1" s="29"/>
    <row r="27481" customFormat="1" s="29"/>
    <row r="27482" customFormat="1" s="29"/>
    <row r="27483" customFormat="1" s="29"/>
    <row r="27484" customFormat="1" s="29"/>
    <row r="27485" customFormat="1" s="29"/>
    <row r="27486" customFormat="1" s="29"/>
    <row r="27487" customFormat="1" s="29"/>
    <row r="27488" customFormat="1" s="29"/>
    <row r="27489" customFormat="1" s="29"/>
    <row r="27490" customFormat="1" s="29"/>
    <row r="27491" customFormat="1" s="29"/>
    <row r="27492" customFormat="1" s="29"/>
    <row r="27493" customFormat="1" s="29"/>
    <row r="27494" customFormat="1" s="29"/>
    <row r="27495" customFormat="1" s="29"/>
    <row r="27496" customFormat="1" s="29"/>
    <row r="27497" customFormat="1" s="29"/>
    <row r="27498" customFormat="1" s="29"/>
    <row r="27499" customFormat="1" s="29"/>
    <row r="27500" customFormat="1" s="29"/>
    <row r="27501" customFormat="1" s="29"/>
    <row r="27502" customFormat="1" s="29"/>
    <row r="27503" customFormat="1" s="29"/>
    <row r="27504" customFormat="1" s="29"/>
    <row r="27505" customFormat="1" s="29"/>
    <row r="27506" customFormat="1" s="29"/>
    <row r="27507" customFormat="1" s="29"/>
    <row r="27508" customFormat="1" s="29"/>
    <row r="27509" customFormat="1" s="29"/>
    <row r="27510" customFormat="1" s="29"/>
    <row r="27511" customFormat="1" s="29"/>
    <row r="27512" customFormat="1" s="29"/>
    <row r="27513" customFormat="1" s="29"/>
    <row r="27514" customFormat="1" s="29"/>
    <row r="27515" customFormat="1" s="29"/>
    <row r="27516" customFormat="1" s="29"/>
    <row r="27517" customFormat="1" s="29"/>
    <row r="27518" customFormat="1" s="29"/>
    <row r="27519" customFormat="1" s="29"/>
    <row r="27520" customFormat="1" s="29"/>
    <row r="27521" customFormat="1" s="29"/>
    <row r="27522" customFormat="1" s="29"/>
    <row r="27523" customFormat="1" s="29"/>
    <row r="27524" customFormat="1" s="29"/>
    <row r="27525" customFormat="1" s="29"/>
    <row r="27526" customFormat="1" s="29"/>
    <row r="27527" customFormat="1" s="29"/>
    <row r="27528" customFormat="1" s="29"/>
    <row r="27529" customFormat="1" s="29"/>
    <row r="27530" customFormat="1" s="29"/>
    <row r="27531" customFormat="1" s="29"/>
    <row r="27532" customFormat="1" s="29"/>
    <row r="27533" customFormat="1" s="29"/>
    <row r="27534" customFormat="1" s="29"/>
    <row r="27535" customFormat="1" s="29"/>
    <row r="27536" customFormat="1" s="29"/>
    <row r="27537" customFormat="1" s="29"/>
    <row r="27538" customFormat="1" s="29"/>
    <row r="27539" customFormat="1" s="29"/>
    <row r="27540" customFormat="1" s="29"/>
    <row r="27541" customFormat="1" s="29"/>
    <row r="27542" customFormat="1" s="29"/>
    <row r="27543" customFormat="1" s="29"/>
    <row r="27544" customFormat="1" s="29"/>
    <row r="27545" customFormat="1" s="29"/>
    <row r="27546" customFormat="1" s="29"/>
    <row r="27547" customFormat="1" s="29"/>
    <row r="27548" customFormat="1" s="29"/>
    <row r="27549" customFormat="1" s="29"/>
    <row r="27550" customFormat="1" s="29"/>
    <row r="27551" customFormat="1" s="29"/>
    <row r="27552" customFormat="1" s="29"/>
    <row r="27553" customFormat="1" s="29"/>
    <row r="27554" customFormat="1" s="29"/>
    <row r="27555" customFormat="1" s="29"/>
    <row r="27556" customFormat="1" s="29"/>
    <row r="27557" customFormat="1" s="29"/>
    <row r="27558" customFormat="1" s="29"/>
    <row r="27559" customFormat="1" s="29"/>
    <row r="27560" customFormat="1" s="29"/>
    <row r="27561" customFormat="1" s="29"/>
    <row r="27562" customFormat="1" s="29"/>
    <row r="27563" customFormat="1" s="29"/>
    <row r="27564" customFormat="1" s="29"/>
    <row r="27565" customFormat="1" s="29"/>
    <row r="27566" customFormat="1" s="29"/>
    <row r="27567" customFormat="1" s="29"/>
    <row r="27568" customFormat="1" s="29"/>
    <row r="27569" customFormat="1" s="29"/>
    <row r="27570" customFormat="1" s="29"/>
    <row r="27571" customFormat="1" s="29"/>
    <row r="27572" customFormat="1" s="29"/>
    <row r="27573" customFormat="1" s="29"/>
    <row r="27574" customFormat="1" s="29"/>
    <row r="27575" customFormat="1" s="29"/>
    <row r="27576" customFormat="1" s="29"/>
    <row r="27577" customFormat="1" s="29"/>
    <row r="27578" customFormat="1" s="29"/>
    <row r="27579" customFormat="1" s="29"/>
    <row r="27580" customFormat="1" s="29"/>
    <row r="27581" customFormat="1" s="29"/>
    <row r="27582" customFormat="1" s="29"/>
    <row r="27583" customFormat="1" s="29"/>
    <row r="27584" customFormat="1" s="29"/>
    <row r="27585" customFormat="1" s="29"/>
    <row r="27586" customFormat="1" s="29"/>
    <row r="27587" customFormat="1" s="29"/>
    <row r="27588" customFormat="1" s="29"/>
    <row r="27589" customFormat="1" s="29"/>
    <row r="27590" customFormat="1" s="29"/>
    <row r="27591" customFormat="1" s="29"/>
    <row r="27592" customFormat="1" s="29"/>
    <row r="27593" customFormat="1" s="29"/>
    <row r="27594" customFormat="1" s="29"/>
    <row r="27595" customFormat="1" s="29"/>
    <row r="27596" customFormat="1" s="29"/>
    <row r="27597" customFormat="1" s="29"/>
    <row r="27598" customFormat="1" s="29"/>
    <row r="27599" customFormat="1" s="29"/>
    <row r="27600" customFormat="1" s="29"/>
    <row r="27601" customFormat="1" s="29"/>
    <row r="27602" customFormat="1" s="29"/>
    <row r="27603" customFormat="1" s="29"/>
    <row r="27604" customFormat="1" s="29"/>
    <row r="27605" customFormat="1" s="29"/>
    <row r="27606" customFormat="1" s="29"/>
    <row r="27607" customFormat="1" s="29"/>
    <row r="27608" customFormat="1" s="29"/>
    <row r="27609" customFormat="1" s="29"/>
    <row r="27610" customFormat="1" s="29"/>
    <row r="27611" customFormat="1" s="29"/>
    <row r="27612" customFormat="1" s="29"/>
    <row r="27613" customFormat="1" s="29"/>
    <row r="27614" customFormat="1" s="29"/>
    <row r="27615" customFormat="1" s="29"/>
    <row r="27616" customFormat="1" s="29"/>
    <row r="27617" customFormat="1" s="29"/>
    <row r="27618" customFormat="1" s="29"/>
    <row r="27619" customFormat="1" s="29"/>
    <row r="27620" customFormat="1" s="29"/>
    <row r="27621" customFormat="1" s="29"/>
    <row r="27622" customFormat="1" s="29"/>
    <row r="27623" customFormat="1" s="29"/>
    <row r="27624" customFormat="1" s="29"/>
    <row r="27625" customFormat="1" s="29"/>
    <row r="27626" customFormat="1" s="29"/>
    <row r="27627" customFormat="1" s="29"/>
    <row r="27628" customFormat="1" s="29"/>
    <row r="27629" customFormat="1" s="29"/>
    <row r="27630" customFormat="1" s="29"/>
    <row r="27631" customFormat="1" s="29"/>
    <row r="27632" customFormat="1" s="29"/>
    <row r="27633" customFormat="1" s="29"/>
    <row r="27634" customFormat="1" s="29"/>
    <row r="27635" customFormat="1" s="29"/>
    <row r="27636" customFormat="1" s="29"/>
    <row r="27637" customFormat="1" s="29"/>
    <row r="27638" customFormat="1" s="29"/>
    <row r="27639" customFormat="1" s="29"/>
    <row r="27640" customFormat="1" s="29"/>
    <row r="27641" customFormat="1" s="29"/>
    <row r="27642" customFormat="1" s="29"/>
    <row r="27643" customFormat="1" s="29"/>
    <row r="27644" customFormat="1" s="29"/>
    <row r="27645" customFormat="1" s="29"/>
    <row r="27646" customFormat="1" s="29"/>
    <row r="27647" customFormat="1" s="29"/>
    <row r="27648" customFormat="1" s="29"/>
    <row r="27649" customFormat="1" s="29"/>
    <row r="27650" customFormat="1" s="29"/>
    <row r="27651" customFormat="1" s="29"/>
    <row r="27652" customFormat="1" s="29"/>
    <row r="27653" customFormat="1" s="29"/>
    <row r="27654" customFormat="1" s="29"/>
    <row r="27655" customFormat="1" s="29"/>
    <row r="27656" customFormat="1" s="29"/>
    <row r="27657" customFormat="1" s="29"/>
    <row r="27658" customFormat="1" s="29"/>
    <row r="27659" customFormat="1" s="29"/>
    <row r="27660" customFormat="1" s="29"/>
    <row r="27661" customFormat="1" s="29"/>
    <row r="27662" customFormat="1" s="29"/>
    <row r="27663" customFormat="1" s="29"/>
    <row r="27664" customFormat="1" s="29"/>
    <row r="27665" customFormat="1" s="29"/>
    <row r="27666" customFormat="1" s="29"/>
    <row r="27667" customFormat="1" s="29"/>
    <row r="27668" customFormat="1" s="29"/>
    <row r="27669" customFormat="1" s="29"/>
    <row r="27670" customFormat="1" s="29"/>
    <row r="27671" customFormat="1" s="29"/>
    <row r="27672" customFormat="1" s="29"/>
    <row r="27673" customFormat="1" s="29"/>
    <row r="27674" customFormat="1" s="29"/>
    <row r="27675" customFormat="1" s="29"/>
    <row r="27676" customFormat="1" s="29"/>
    <row r="27677" customFormat="1" s="29"/>
    <row r="27678" customFormat="1" s="29"/>
    <row r="27679" customFormat="1" s="29"/>
    <row r="27680" customFormat="1" s="29"/>
    <row r="27681" customFormat="1" s="29"/>
    <row r="27682" customFormat="1" s="29"/>
    <row r="27683" customFormat="1" s="29"/>
    <row r="27684" customFormat="1" s="29"/>
    <row r="27685" customFormat="1" s="29"/>
    <row r="27686" customFormat="1" s="29"/>
    <row r="27687" customFormat="1" s="29"/>
    <row r="27688" customFormat="1" s="29"/>
    <row r="27689" customFormat="1" s="29"/>
    <row r="27690" customFormat="1" s="29"/>
    <row r="27691" customFormat="1" s="29"/>
    <row r="27692" customFormat="1" s="29"/>
    <row r="27693" customFormat="1" s="29"/>
    <row r="27694" customFormat="1" s="29"/>
    <row r="27695" customFormat="1" s="29"/>
    <row r="27696" customFormat="1" s="29"/>
    <row r="27697" customFormat="1" s="29"/>
    <row r="27698" customFormat="1" s="29"/>
    <row r="27699" customFormat="1" s="29"/>
    <row r="27700" customFormat="1" s="29"/>
    <row r="27701" customFormat="1" s="29"/>
    <row r="27702" customFormat="1" s="29"/>
    <row r="27703" customFormat="1" s="29"/>
    <row r="27704" customFormat="1" s="29"/>
    <row r="27705" customFormat="1" s="29"/>
    <row r="27706" customFormat="1" s="29"/>
    <row r="27707" customFormat="1" s="29"/>
    <row r="27708" customFormat="1" s="29"/>
    <row r="27709" customFormat="1" s="29"/>
    <row r="27710" customFormat="1" s="29"/>
    <row r="27711" customFormat="1" s="29"/>
    <row r="27712" customFormat="1" s="29"/>
    <row r="27713" customFormat="1" s="29"/>
    <row r="27714" customFormat="1" s="29"/>
    <row r="27715" customFormat="1" s="29"/>
    <row r="27716" customFormat="1" s="29"/>
    <row r="27717" customFormat="1" s="29"/>
    <row r="27718" customFormat="1" s="29"/>
    <row r="27719" customFormat="1" s="29"/>
    <row r="27720" customFormat="1" s="29"/>
    <row r="27721" customFormat="1" s="29"/>
    <row r="27722" customFormat="1" s="29"/>
    <row r="27723" customFormat="1" s="29"/>
    <row r="27724" customFormat="1" s="29"/>
    <row r="27725" customFormat="1" s="29"/>
    <row r="27726" customFormat="1" s="29"/>
    <row r="27727" customFormat="1" s="29"/>
    <row r="27728" customFormat="1" s="29"/>
    <row r="27729" customFormat="1" s="29"/>
    <row r="27730" customFormat="1" s="29"/>
    <row r="27731" customFormat="1" s="29"/>
    <row r="27732" customFormat="1" s="29"/>
    <row r="27733" customFormat="1" s="29"/>
    <row r="27734" customFormat="1" s="29"/>
    <row r="27735" customFormat="1" s="29"/>
    <row r="27736" customFormat="1" s="29"/>
    <row r="27737" customFormat="1" s="29"/>
    <row r="27738" customFormat="1" s="29"/>
    <row r="27739" customFormat="1" s="29"/>
    <row r="27740" customFormat="1" s="29"/>
    <row r="27741" customFormat="1" s="29"/>
    <row r="27742" customFormat="1" s="29"/>
    <row r="27743" customFormat="1" s="29"/>
    <row r="27744" customFormat="1" s="29"/>
    <row r="27745" customFormat="1" s="29"/>
    <row r="27746" customFormat="1" s="29"/>
    <row r="27747" customFormat="1" s="29"/>
    <row r="27748" customFormat="1" s="29"/>
    <row r="27749" customFormat="1" s="29"/>
    <row r="27750" customFormat="1" s="29"/>
    <row r="27751" customFormat="1" s="29"/>
    <row r="27752" customFormat="1" s="29"/>
    <row r="27753" customFormat="1" s="29"/>
    <row r="27754" customFormat="1" s="29"/>
    <row r="27755" customFormat="1" s="29"/>
    <row r="27756" customFormat="1" s="29"/>
    <row r="27757" customFormat="1" s="29"/>
    <row r="27758" customFormat="1" s="29"/>
    <row r="27759" customFormat="1" s="29"/>
    <row r="27760" customFormat="1" s="29"/>
    <row r="27761" customFormat="1" s="29"/>
    <row r="27762" customFormat="1" s="29"/>
    <row r="27763" customFormat="1" s="29"/>
    <row r="27764" customFormat="1" s="29"/>
    <row r="27765" customFormat="1" s="29"/>
    <row r="27766" customFormat="1" s="29"/>
    <row r="27767" customFormat="1" s="29"/>
    <row r="27768" customFormat="1" s="29"/>
    <row r="27769" customFormat="1" s="29"/>
    <row r="27770" customFormat="1" s="29"/>
    <row r="27771" customFormat="1" s="29"/>
    <row r="27772" customFormat="1" s="29"/>
    <row r="27773" customFormat="1" s="29"/>
    <row r="27774" customFormat="1" s="29"/>
    <row r="27775" customFormat="1" s="29"/>
    <row r="27776" customFormat="1" s="29"/>
    <row r="27777" customFormat="1" s="29"/>
    <row r="27778" customFormat="1" s="29"/>
    <row r="27779" customFormat="1" s="29"/>
    <row r="27780" customFormat="1" s="29"/>
    <row r="27781" customFormat="1" s="29"/>
    <row r="27782" customFormat="1" s="29"/>
    <row r="27783" customFormat="1" s="29"/>
    <row r="27784" customFormat="1" s="29"/>
    <row r="27785" customFormat="1" s="29"/>
    <row r="27786" customFormat="1" s="29"/>
    <row r="27787" customFormat="1" s="29"/>
    <row r="27788" customFormat="1" s="29"/>
    <row r="27789" customFormat="1" s="29"/>
    <row r="27790" customFormat="1" s="29"/>
    <row r="27791" customFormat="1" s="29"/>
    <row r="27792" customFormat="1" s="29"/>
    <row r="27793" customFormat="1" s="29"/>
    <row r="27794" customFormat="1" s="29"/>
    <row r="27795" customFormat="1" s="29"/>
    <row r="27796" customFormat="1" s="29"/>
    <row r="27797" customFormat="1" s="29"/>
    <row r="27798" customFormat="1" s="29"/>
    <row r="27799" customFormat="1" s="29"/>
    <row r="27800" customFormat="1" s="29"/>
    <row r="27801" customFormat="1" s="29"/>
    <row r="27802" customFormat="1" s="29"/>
    <row r="27803" customFormat="1" s="29"/>
    <row r="27804" customFormat="1" s="29"/>
    <row r="27805" customFormat="1" s="29"/>
    <row r="27806" customFormat="1" s="29"/>
    <row r="27807" customFormat="1" s="29"/>
    <row r="27808" customFormat="1" s="29"/>
    <row r="27809" customFormat="1" s="29"/>
    <row r="27810" customFormat="1" s="29"/>
    <row r="27811" customFormat="1" s="29"/>
    <row r="27812" customFormat="1" s="29"/>
    <row r="27813" customFormat="1" s="29"/>
    <row r="27814" customFormat="1" s="29"/>
    <row r="27815" customFormat="1" s="29"/>
    <row r="27816" customFormat="1" s="29"/>
    <row r="27817" customFormat="1" s="29"/>
    <row r="27818" customFormat="1" s="29"/>
    <row r="27819" customFormat="1" s="29"/>
    <row r="27820" customFormat="1" s="29"/>
    <row r="27821" customFormat="1" s="29"/>
    <row r="27822" customFormat="1" s="29"/>
    <row r="27823" customFormat="1" s="29"/>
    <row r="27824" customFormat="1" s="29"/>
    <row r="27825" customFormat="1" s="29"/>
    <row r="27826" customFormat="1" s="29"/>
    <row r="27827" customFormat="1" s="29"/>
    <row r="27828" customFormat="1" s="29"/>
    <row r="27829" customFormat="1" s="29"/>
    <row r="27830" customFormat="1" s="29"/>
    <row r="27831" customFormat="1" s="29"/>
    <row r="27832" customFormat="1" s="29"/>
    <row r="27833" customFormat="1" s="29"/>
    <row r="27834" customFormat="1" s="29"/>
    <row r="27835" customFormat="1" s="29"/>
    <row r="27836" customFormat="1" s="29"/>
    <row r="27837" customFormat="1" s="29"/>
    <row r="27838" customFormat="1" s="29"/>
    <row r="27839" customFormat="1" s="29"/>
    <row r="27840" customFormat="1" s="29"/>
    <row r="27841" customFormat="1" s="29"/>
    <row r="27842" customFormat="1" s="29"/>
    <row r="27843" customFormat="1" s="29"/>
    <row r="27844" customFormat="1" s="29"/>
    <row r="27845" customFormat="1" s="29"/>
    <row r="27846" customFormat="1" s="29"/>
    <row r="27847" customFormat="1" s="29"/>
    <row r="27848" customFormat="1" s="29"/>
    <row r="27849" customFormat="1" s="29"/>
    <row r="27850" customFormat="1" s="29"/>
    <row r="27851" customFormat="1" s="29"/>
    <row r="27852" customFormat="1" s="29"/>
    <row r="27853" customFormat="1" s="29"/>
    <row r="27854" customFormat="1" s="29"/>
    <row r="27855" customFormat="1" s="29"/>
    <row r="27856" customFormat="1" s="29"/>
    <row r="27857" customFormat="1" s="29"/>
    <row r="27858" customFormat="1" s="29"/>
    <row r="27859" customFormat="1" s="29"/>
    <row r="27860" customFormat="1" s="29"/>
    <row r="27861" customFormat="1" s="29"/>
    <row r="27862" customFormat="1" s="29"/>
    <row r="27863" customFormat="1" s="29"/>
    <row r="27864" customFormat="1" s="29"/>
    <row r="27865" customFormat="1" s="29"/>
    <row r="27866" customFormat="1" s="29"/>
    <row r="27867" customFormat="1" s="29"/>
    <row r="27868" customFormat="1" s="29"/>
    <row r="27869" customFormat="1" s="29"/>
    <row r="27870" customFormat="1" s="29"/>
    <row r="27871" customFormat="1" s="29"/>
    <row r="27872" customFormat="1" s="29"/>
    <row r="27873" customFormat="1" s="29"/>
    <row r="27874" customFormat="1" s="29"/>
    <row r="27875" customFormat="1" s="29"/>
    <row r="27876" customFormat="1" s="29"/>
    <row r="27877" customFormat="1" s="29"/>
    <row r="27878" customFormat="1" s="29"/>
    <row r="27879" customFormat="1" s="29"/>
    <row r="27880" customFormat="1" s="29"/>
    <row r="27881" customFormat="1" s="29"/>
    <row r="27882" customFormat="1" s="29"/>
    <row r="27883" customFormat="1" s="29"/>
    <row r="27884" customFormat="1" s="29"/>
    <row r="27885" customFormat="1" s="29"/>
    <row r="27886" customFormat="1" s="29"/>
    <row r="27887" customFormat="1" s="29"/>
    <row r="27888" customFormat="1" s="29"/>
    <row r="27889" customFormat="1" s="29"/>
    <row r="27890" customFormat="1" s="29"/>
    <row r="27891" customFormat="1" s="29"/>
    <row r="27892" customFormat="1" s="29"/>
    <row r="27893" customFormat="1" s="29"/>
    <row r="27894" customFormat="1" s="29"/>
    <row r="27895" customFormat="1" s="29"/>
    <row r="27896" customFormat="1" s="29"/>
    <row r="27897" customFormat="1" s="29"/>
    <row r="27898" customFormat="1" s="29"/>
    <row r="27899" customFormat="1" s="29"/>
    <row r="27900" customFormat="1" s="29"/>
    <row r="27901" customFormat="1" s="29"/>
    <row r="27902" customFormat="1" s="29"/>
    <row r="27903" customFormat="1" s="29"/>
    <row r="27904" customFormat="1" s="29"/>
    <row r="27905" customFormat="1" s="29"/>
    <row r="27906" customFormat="1" s="29"/>
    <row r="27907" customFormat="1" s="29"/>
    <row r="27908" customFormat="1" s="29"/>
    <row r="27909" customFormat="1" s="29"/>
    <row r="27910" customFormat="1" s="29"/>
    <row r="27911" customFormat="1" s="29"/>
    <row r="27912" customFormat="1" s="29"/>
    <row r="27913" customFormat="1" s="29"/>
    <row r="27914" customFormat="1" s="29"/>
    <row r="27915" customFormat="1" s="29"/>
    <row r="27916" customFormat="1" s="29"/>
    <row r="27917" customFormat="1" s="29"/>
    <row r="27918" customFormat="1" s="29"/>
    <row r="27919" customFormat="1" s="29"/>
    <row r="27920" customFormat="1" s="29"/>
    <row r="27921" customFormat="1" s="29"/>
    <row r="27922" customFormat="1" s="29"/>
    <row r="27923" customFormat="1" s="29"/>
    <row r="27924" customFormat="1" s="29"/>
    <row r="27925" customFormat="1" s="29"/>
    <row r="27926" customFormat="1" s="29"/>
    <row r="27927" customFormat="1" s="29"/>
    <row r="27928" customFormat="1" s="29"/>
    <row r="27929" customFormat="1" s="29"/>
    <row r="27930" customFormat="1" s="29"/>
    <row r="27931" customFormat="1" s="29"/>
    <row r="27932" customFormat="1" s="29"/>
    <row r="27933" customFormat="1" s="29"/>
    <row r="27934" customFormat="1" s="29"/>
    <row r="27935" customFormat="1" s="29"/>
    <row r="27936" customFormat="1" s="29"/>
    <row r="27937" customFormat="1" s="29"/>
    <row r="27938" customFormat="1" s="29"/>
    <row r="27939" customFormat="1" s="29"/>
    <row r="27940" customFormat="1" s="29"/>
    <row r="27941" customFormat="1" s="29"/>
    <row r="27942" customFormat="1" s="29"/>
    <row r="27943" customFormat="1" s="29"/>
    <row r="27944" customFormat="1" s="29"/>
    <row r="27945" customFormat="1" s="29"/>
    <row r="27946" customFormat="1" s="29"/>
    <row r="27947" customFormat="1" s="29"/>
    <row r="27948" customFormat="1" s="29"/>
    <row r="27949" customFormat="1" s="29"/>
    <row r="27950" customFormat="1" s="29"/>
    <row r="27951" customFormat="1" s="29"/>
    <row r="27952" customFormat="1" s="29"/>
    <row r="27953" customFormat="1" s="29"/>
    <row r="27954" customFormat="1" s="29"/>
    <row r="27955" customFormat="1" s="29"/>
    <row r="27956" customFormat="1" s="29"/>
    <row r="27957" customFormat="1" s="29"/>
    <row r="27958" customFormat="1" s="29"/>
    <row r="27959" customFormat="1" s="29"/>
    <row r="27960" customFormat="1" s="29"/>
    <row r="27961" customFormat="1" s="29"/>
    <row r="27962" customFormat="1" s="29"/>
    <row r="27963" customFormat="1" s="29"/>
    <row r="27964" customFormat="1" s="29"/>
    <row r="27965" customFormat="1" s="29"/>
    <row r="27966" customFormat="1" s="29"/>
    <row r="27967" customFormat="1" s="29"/>
    <row r="27968" customFormat="1" s="29"/>
    <row r="27969" customFormat="1" s="29"/>
    <row r="27970" customFormat="1" s="29"/>
    <row r="27971" customFormat="1" s="29"/>
    <row r="27972" customFormat="1" s="29"/>
    <row r="27973" customFormat="1" s="29"/>
    <row r="27974" customFormat="1" s="29"/>
    <row r="27975" customFormat="1" s="29"/>
    <row r="27976" customFormat="1" s="29"/>
    <row r="27977" customFormat="1" s="29"/>
    <row r="27978" customFormat="1" s="29"/>
    <row r="27979" customFormat="1" s="29"/>
    <row r="27980" customFormat="1" s="29"/>
    <row r="27981" customFormat="1" s="29"/>
    <row r="27982" customFormat="1" s="29"/>
    <row r="27983" customFormat="1" s="29"/>
    <row r="27984" customFormat="1" s="29"/>
    <row r="27985" customFormat="1" s="29"/>
    <row r="27986" customFormat="1" s="29"/>
    <row r="27987" customFormat="1" s="29"/>
    <row r="27988" customFormat="1" s="29"/>
    <row r="27989" customFormat="1" s="29"/>
    <row r="27990" customFormat="1" s="29"/>
    <row r="27991" customFormat="1" s="29"/>
    <row r="27992" customFormat="1" s="29"/>
    <row r="27993" customFormat="1" s="29"/>
    <row r="27994" customFormat="1" s="29"/>
    <row r="27995" customFormat="1" s="29"/>
    <row r="27996" customFormat="1" s="29"/>
    <row r="27997" customFormat="1" s="29"/>
    <row r="27998" customFormat="1" s="29"/>
    <row r="27999" customFormat="1" s="29"/>
    <row r="28000" customFormat="1" s="29"/>
    <row r="28001" customFormat="1" s="29"/>
    <row r="28002" customFormat="1" s="29"/>
    <row r="28003" customFormat="1" s="29"/>
    <row r="28004" customFormat="1" s="29"/>
    <row r="28005" customFormat="1" s="29"/>
    <row r="28006" customFormat="1" s="29"/>
    <row r="28007" customFormat="1" s="29"/>
    <row r="28008" customFormat="1" s="29"/>
    <row r="28009" customFormat="1" s="29"/>
    <row r="28010" customFormat="1" s="29"/>
    <row r="28011" customFormat="1" s="29"/>
    <row r="28012" customFormat="1" s="29"/>
    <row r="28013" customFormat="1" s="29"/>
    <row r="28014" customFormat="1" s="29"/>
    <row r="28015" customFormat="1" s="29"/>
    <row r="28016" customFormat="1" s="29"/>
    <row r="28017" customFormat="1" s="29"/>
    <row r="28018" customFormat="1" s="29"/>
    <row r="28019" customFormat="1" s="29"/>
    <row r="28020" customFormat="1" s="29"/>
    <row r="28021" customFormat="1" s="29"/>
    <row r="28022" customFormat="1" s="29"/>
    <row r="28023" customFormat="1" s="29"/>
    <row r="28024" customFormat="1" s="29"/>
    <row r="28025" customFormat="1" s="29"/>
    <row r="28026" customFormat="1" s="29"/>
    <row r="28027" customFormat="1" s="29"/>
    <row r="28028" customFormat="1" s="29"/>
    <row r="28029" customFormat="1" s="29"/>
    <row r="28030" customFormat="1" s="29"/>
    <row r="28031" customFormat="1" s="29"/>
    <row r="28032" customFormat="1" s="29"/>
    <row r="28033" customFormat="1" s="29"/>
    <row r="28034" customFormat="1" s="29"/>
    <row r="28035" customFormat="1" s="29"/>
    <row r="28036" customFormat="1" s="29"/>
    <row r="28037" customFormat="1" s="29"/>
    <row r="28038" customFormat="1" s="29"/>
    <row r="28039" customFormat="1" s="29"/>
    <row r="28040" customFormat="1" s="29"/>
    <row r="28041" customFormat="1" s="29"/>
    <row r="28042" customFormat="1" s="29"/>
    <row r="28043" customFormat="1" s="29"/>
    <row r="28044" customFormat="1" s="29"/>
    <row r="28045" customFormat="1" s="29"/>
    <row r="28046" customFormat="1" s="29"/>
    <row r="28047" customFormat="1" s="29"/>
    <row r="28048" customFormat="1" s="29"/>
    <row r="28049" customFormat="1" s="29"/>
    <row r="28050" customFormat="1" s="29"/>
    <row r="28051" customFormat="1" s="29"/>
    <row r="28052" customFormat="1" s="29"/>
    <row r="28053" customFormat="1" s="29"/>
    <row r="28054" customFormat="1" s="29"/>
    <row r="28055" customFormat="1" s="29"/>
    <row r="28056" customFormat="1" s="29"/>
    <row r="28057" customFormat="1" s="29"/>
    <row r="28058" customFormat="1" s="29"/>
    <row r="28059" customFormat="1" s="29"/>
    <row r="28060" customFormat="1" s="29"/>
    <row r="28061" customFormat="1" s="29"/>
    <row r="28062" customFormat="1" s="29"/>
    <row r="28063" customFormat="1" s="29"/>
    <row r="28064" customFormat="1" s="29"/>
    <row r="28065" customFormat="1" s="29"/>
    <row r="28066" customFormat="1" s="29"/>
    <row r="28067" customFormat="1" s="29"/>
    <row r="28068" customFormat="1" s="29"/>
    <row r="28069" customFormat="1" s="29"/>
    <row r="28070" customFormat="1" s="29"/>
    <row r="28071" customFormat="1" s="29"/>
    <row r="28072" customFormat="1" s="29"/>
    <row r="28073" customFormat="1" s="29"/>
    <row r="28074" customFormat="1" s="29"/>
    <row r="28075" customFormat="1" s="29"/>
    <row r="28076" customFormat="1" s="29"/>
    <row r="28077" customFormat="1" s="29"/>
    <row r="28078" customFormat="1" s="29"/>
    <row r="28079" customFormat="1" s="29"/>
    <row r="28080" customFormat="1" s="29"/>
    <row r="28081" customFormat="1" s="29"/>
    <row r="28082" customFormat="1" s="29"/>
    <row r="28083" customFormat="1" s="29"/>
    <row r="28084" customFormat="1" s="29"/>
    <row r="28085" customFormat="1" s="29"/>
    <row r="28086" customFormat="1" s="29"/>
    <row r="28087" customFormat="1" s="29"/>
    <row r="28088" customFormat="1" s="29"/>
    <row r="28089" customFormat="1" s="29"/>
    <row r="28090" customFormat="1" s="29"/>
    <row r="28091" customFormat="1" s="29"/>
    <row r="28092" customFormat="1" s="29"/>
    <row r="28093" customFormat="1" s="29"/>
    <row r="28094" customFormat="1" s="29"/>
    <row r="28095" customFormat="1" s="29"/>
    <row r="28096" customFormat="1" s="29"/>
    <row r="28097" customFormat="1" s="29"/>
    <row r="28098" customFormat="1" s="29"/>
    <row r="28099" customFormat="1" s="29"/>
    <row r="28100" customFormat="1" s="29"/>
    <row r="28101" customFormat="1" s="29"/>
    <row r="28102" customFormat="1" s="29"/>
    <row r="28103" customFormat="1" s="29"/>
    <row r="28104" customFormat="1" s="29"/>
    <row r="28105" customFormat="1" s="29"/>
    <row r="28106" customFormat="1" s="29"/>
    <row r="28107" customFormat="1" s="29"/>
    <row r="28108" customFormat="1" s="29"/>
    <row r="28109" customFormat="1" s="29"/>
    <row r="28110" customFormat="1" s="29"/>
    <row r="28111" customFormat="1" s="29"/>
    <row r="28112" customFormat="1" s="29"/>
    <row r="28113" customFormat="1" s="29"/>
    <row r="28114" customFormat="1" s="29"/>
    <row r="28115" customFormat="1" s="29"/>
    <row r="28116" customFormat="1" s="29"/>
    <row r="28117" customFormat="1" s="29"/>
    <row r="28118" customFormat="1" s="29"/>
    <row r="28119" customFormat="1" s="29"/>
    <row r="28120" customFormat="1" s="29"/>
    <row r="28121" customFormat="1" s="29"/>
    <row r="28122" customFormat="1" s="29"/>
    <row r="28123" customFormat="1" s="29"/>
    <row r="28124" customFormat="1" s="29"/>
    <row r="28125" customFormat="1" s="29"/>
    <row r="28126" customFormat="1" s="29"/>
    <row r="28127" customFormat="1" s="29"/>
    <row r="28128" customFormat="1" s="29"/>
    <row r="28129" customFormat="1" s="29"/>
    <row r="28130" customFormat="1" s="29"/>
    <row r="28131" customFormat="1" s="29"/>
    <row r="28132" customFormat="1" s="29"/>
    <row r="28133" customFormat="1" s="29"/>
    <row r="28134" customFormat="1" s="29"/>
    <row r="28135" customFormat="1" s="29"/>
    <row r="28136" customFormat="1" s="29"/>
    <row r="28137" customFormat="1" s="29"/>
    <row r="28138" customFormat="1" s="29"/>
    <row r="28139" customFormat="1" s="29"/>
    <row r="28140" customFormat="1" s="29"/>
    <row r="28141" customFormat="1" s="29"/>
    <row r="28142" customFormat="1" s="29"/>
    <row r="28143" customFormat="1" s="29"/>
    <row r="28144" customFormat="1" s="29"/>
    <row r="28145" customFormat="1" s="29"/>
    <row r="28146" customFormat="1" s="29"/>
    <row r="28147" customFormat="1" s="29"/>
    <row r="28148" customFormat="1" s="29"/>
    <row r="28149" customFormat="1" s="29"/>
    <row r="28150" customFormat="1" s="29"/>
    <row r="28151" customFormat="1" s="29"/>
    <row r="28152" customFormat="1" s="29"/>
    <row r="28153" customFormat="1" s="29"/>
    <row r="28154" customFormat="1" s="29"/>
    <row r="28155" customFormat="1" s="29"/>
    <row r="28156" customFormat="1" s="29"/>
    <row r="28157" customFormat="1" s="29"/>
    <row r="28158" customFormat="1" s="29"/>
    <row r="28159" customFormat="1" s="29"/>
    <row r="28160" customFormat="1" s="29"/>
    <row r="28161" customFormat="1" s="29"/>
    <row r="28162" customFormat="1" s="29"/>
    <row r="28163" customFormat="1" s="29"/>
    <row r="28164" customFormat="1" s="29"/>
    <row r="28165" customFormat="1" s="29"/>
    <row r="28166" customFormat="1" s="29"/>
    <row r="28167" customFormat="1" s="29"/>
    <row r="28168" customFormat="1" s="29"/>
    <row r="28169" customFormat="1" s="29"/>
    <row r="28170" customFormat="1" s="29"/>
    <row r="28171" customFormat="1" s="29"/>
    <row r="28172" customFormat="1" s="29"/>
    <row r="28173" customFormat="1" s="29"/>
    <row r="28174" customFormat="1" s="29"/>
    <row r="28175" customFormat="1" s="29"/>
    <row r="28176" customFormat="1" s="29"/>
    <row r="28177" customFormat="1" s="29"/>
    <row r="28178" customFormat="1" s="29"/>
    <row r="28179" customFormat="1" s="29"/>
    <row r="28180" customFormat="1" s="29"/>
    <row r="28181" customFormat="1" s="29"/>
    <row r="28182" customFormat="1" s="29"/>
    <row r="28183" customFormat="1" s="29"/>
    <row r="28184" customFormat="1" s="29"/>
    <row r="28185" customFormat="1" s="29"/>
    <row r="28186" customFormat="1" s="29"/>
    <row r="28187" customFormat="1" s="29"/>
    <row r="28188" customFormat="1" s="29"/>
    <row r="28189" customFormat="1" s="29"/>
    <row r="28190" customFormat="1" s="29"/>
    <row r="28191" customFormat="1" s="29"/>
    <row r="28192" customFormat="1" s="29"/>
    <row r="28193" customFormat="1" s="29"/>
    <row r="28194" customFormat="1" s="29"/>
    <row r="28195" customFormat="1" s="29"/>
    <row r="28196" customFormat="1" s="29"/>
    <row r="28197" customFormat="1" s="29"/>
    <row r="28198" customFormat="1" s="29"/>
    <row r="28199" customFormat="1" s="29"/>
    <row r="28200" customFormat="1" s="29"/>
    <row r="28201" customFormat="1" s="29"/>
    <row r="28202" customFormat="1" s="29"/>
    <row r="28203" customFormat="1" s="29"/>
    <row r="28204" customFormat="1" s="29"/>
    <row r="28205" customFormat="1" s="29"/>
    <row r="28206" customFormat="1" s="29"/>
    <row r="28207" customFormat="1" s="29"/>
    <row r="28208" customFormat="1" s="29"/>
    <row r="28209" customFormat="1" s="29"/>
    <row r="28210" customFormat="1" s="29"/>
    <row r="28211" customFormat="1" s="29"/>
    <row r="28212" customFormat="1" s="29"/>
    <row r="28213" customFormat="1" s="29"/>
    <row r="28214" customFormat="1" s="29"/>
    <row r="28215" customFormat="1" s="29"/>
    <row r="28216" customFormat="1" s="29"/>
    <row r="28217" customFormat="1" s="29"/>
    <row r="28218" customFormat="1" s="29"/>
    <row r="28219" customFormat="1" s="29"/>
    <row r="28220" customFormat="1" s="29"/>
    <row r="28221" customFormat="1" s="29"/>
    <row r="28222" customFormat="1" s="29"/>
    <row r="28223" customFormat="1" s="29"/>
    <row r="28224" customFormat="1" s="29"/>
    <row r="28225" customFormat="1" s="29"/>
    <row r="28226" customFormat="1" s="29"/>
    <row r="28227" customFormat="1" s="29"/>
    <row r="28228" customFormat="1" s="29"/>
    <row r="28229" customFormat="1" s="29"/>
    <row r="28230" customFormat="1" s="29"/>
    <row r="28231" customFormat="1" s="29"/>
    <row r="28232" customFormat="1" s="29"/>
    <row r="28233" customFormat="1" s="29"/>
    <row r="28234" customFormat="1" s="29"/>
    <row r="28235" customFormat="1" s="29"/>
    <row r="28236" customFormat="1" s="29"/>
    <row r="28237" customFormat="1" s="29"/>
    <row r="28238" customFormat="1" s="29"/>
    <row r="28239" customFormat="1" s="29"/>
    <row r="28240" customFormat="1" s="29"/>
    <row r="28241" customFormat="1" s="29"/>
    <row r="28242" customFormat="1" s="29"/>
    <row r="28243" customFormat="1" s="29"/>
    <row r="28244" customFormat="1" s="29"/>
    <row r="28245" customFormat="1" s="29"/>
    <row r="28246" customFormat="1" s="29"/>
    <row r="28247" customFormat="1" s="29"/>
    <row r="28248" customFormat="1" s="29"/>
    <row r="28249" customFormat="1" s="29"/>
    <row r="28250" customFormat="1" s="29"/>
    <row r="28251" customFormat="1" s="29"/>
    <row r="28252" customFormat="1" s="29"/>
    <row r="28253" customFormat="1" s="29"/>
    <row r="28254" customFormat="1" s="29"/>
    <row r="28255" customFormat="1" s="29"/>
    <row r="28256" customFormat="1" s="29"/>
    <row r="28257" customFormat="1" s="29"/>
    <row r="28258" customFormat="1" s="29"/>
    <row r="28259" customFormat="1" s="29"/>
    <row r="28260" customFormat="1" s="29"/>
    <row r="28261" customFormat="1" s="29"/>
    <row r="28262" customFormat="1" s="29"/>
    <row r="28263" customFormat="1" s="29"/>
    <row r="28264" customFormat="1" s="29"/>
    <row r="28265" customFormat="1" s="29"/>
    <row r="28266" customFormat="1" s="29"/>
    <row r="28267" customFormat="1" s="29"/>
    <row r="28268" customFormat="1" s="29"/>
    <row r="28269" customFormat="1" s="29"/>
    <row r="28270" customFormat="1" s="29"/>
    <row r="28271" customFormat="1" s="29"/>
    <row r="28272" customFormat="1" s="29"/>
    <row r="28273" customFormat="1" s="29"/>
    <row r="28274" customFormat="1" s="29"/>
    <row r="28275" customFormat="1" s="29"/>
    <row r="28276" customFormat="1" s="29"/>
    <row r="28277" customFormat="1" s="29"/>
    <row r="28278" customFormat="1" s="29"/>
    <row r="28279" customFormat="1" s="29"/>
    <row r="28280" customFormat="1" s="29"/>
    <row r="28281" customFormat="1" s="29"/>
    <row r="28282" customFormat="1" s="29"/>
    <row r="28283" customFormat="1" s="29"/>
    <row r="28284" customFormat="1" s="29"/>
    <row r="28285" customFormat="1" s="29"/>
    <row r="28286" customFormat="1" s="29"/>
    <row r="28287" customFormat="1" s="29"/>
    <row r="28288" customFormat="1" s="29"/>
    <row r="28289" customFormat="1" s="29"/>
    <row r="28290" customFormat="1" s="29"/>
    <row r="28291" customFormat="1" s="29"/>
    <row r="28292" customFormat="1" s="29"/>
    <row r="28293" customFormat="1" s="29"/>
    <row r="28294" customFormat="1" s="29"/>
    <row r="28295" customFormat="1" s="29"/>
    <row r="28296" customFormat="1" s="29"/>
    <row r="28297" customFormat="1" s="29"/>
    <row r="28298" customFormat="1" s="29"/>
    <row r="28299" customFormat="1" s="29"/>
    <row r="28300" customFormat="1" s="29"/>
    <row r="28301" customFormat="1" s="29"/>
    <row r="28302" customFormat="1" s="29"/>
    <row r="28303" customFormat="1" s="29"/>
    <row r="28304" customFormat="1" s="29"/>
    <row r="28305" customFormat="1" s="29"/>
    <row r="28306" customFormat="1" s="29"/>
    <row r="28307" customFormat="1" s="29"/>
    <row r="28308" customFormat="1" s="29"/>
    <row r="28309" customFormat="1" s="29"/>
    <row r="28310" customFormat="1" s="29"/>
    <row r="28311" customFormat="1" s="29"/>
    <row r="28312" customFormat="1" s="29"/>
    <row r="28313" customFormat="1" s="29"/>
    <row r="28314" customFormat="1" s="29"/>
    <row r="28315" customFormat="1" s="29"/>
    <row r="28316" customFormat="1" s="29"/>
    <row r="28317" customFormat="1" s="29"/>
    <row r="28318" customFormat="1" s="29"/>
    <row r="28319" customFormat="1" s="29"/>
    <row r="28320" customFormat="1" s="29"/>
    <row r="28321" customFormat="1" s="29"/>
    <row r="28322" customFormat="1" s="29"/>
    <row r="28323" customFormat="1" s="29"/>
    <row r="28324" customFormat="1" s="29"/>
    <row r="28325" customFormat="1" s="29"/>
    <row r="28326" customFormat="1" s="29"/>
    <row r="28327" customFormat="1" s="29"/>
    <row r="28328" customFormat="1" s="29"/>
    <row r="28329" customFormat="1" s="29"/>
    <row r="28330" customFormat="1" s="29"/>
    <row r="28331" customFormat="1" s="29"/>
    <row r="28332" customFormat="1" s="29"/>
    <row r="28333" customFormat="1" s="29"/>
    <row r="28334" customFormat="1" s="29"/>
    <row r="28335" customFormat="1" s="29"/>
    <row r="28336" customFormat="1" s="29"/>
    <row r="28337" customFormat="1" s="29"/>
    <row r="28338" customFormat="1" s="29"/>
    <row r="28339" customFormat="1" s="29"/>
    <row r="28340" customFormat="1" s="29"/>
    <row r="28341" customFormat="1" s="29"/>
    <row r="28342" customFormat="1" s="29"/>
    <row r="28343" customFormat="1" s="29"/>
    <row r="28344" customFormat="1" s="29"/>
    <row r="28345" customFormat="1" s="29"/>
    <row r="28346" customFormat="1" s="29"/>
    <row r="28347" customFormat="1" s="29"/>
    <row r="28348" customFormat="1" s="29"/>
    <row r="28349" customFormat="1" s="29"/>
    <row r="28350" customFormat="1" s="29"/>
    <row r="28351" customFormat="1" s="29"/>
    <row r="28352" customFormat="1" s="29"/>
    <row r="28353" customFormat="1" s="29"/>
    <row r="28354" customFormat="1" s="29"/>
    <row r="28355" customFormat="1" s="29"/>
    <row r="28356" customFormat="1" s="29"/>
    <row r="28357" customFormat="1" s="29"/>
    <row r="28358" customFormat="1" s="29"/>
    <row r="28359" customFormat="1" s="29"/>
    <row r="28360" customFormat="1" s="29"/>
    <row r="28361" customFormat="1" s="29"/>
    <row r="28362" customFormat="1" s="29"/>
    <row r="28363" customFormat="1" s="29"/>
    <row r="28364" customFormat="1" s="29"/>
    <row r="28365" customFormat="1" s="29"/>
    <row r="28366" customFormat="1" s="29"/>
    <row r="28367" customFormat="1" s="29"/>
    <row r="28368" customFormat="1" s="29"/>
    <row r="28369" customFormat="1" s="29"/>
    <row r="28370" customFormat="1" s="29"/>
    <row r="28371" customFormat="1" s="29"/>
    <row r="28372" customFormat="1" s="29"/>
    <row r="28373" customFormat="1" s="29"/>
    <row r="28374" customFormat="1" s="29"/>
    <row r="28375" customFormat="1" s="29"/>
    <row r="28376" customFormat="1" s="29"/>
    <row r="28377" customFormat="1" s="29"/>
    <row r="28378" customFormat="1" s="29"/>
    <row r="28379" customFormat="1" s="29"/>
    <row r="28380" customFormat="1" s="29"/>
    <row r="28381" customFormat="1" s="29"/>
    <row r="28382" customFormat="1" s="29"/>
    <row r="28383" customFormat="1" s="29"/>
    <row r="28384" customFormat="1" s="29"/>
    <row r="28385" customFormat="1" s="29"/>
    <row r="28386" customFormat="1" s="29"/>
    <row r="28387" customFormat="1" s="29"/>
    <row r="28388" customFormat="1" s="29"/>
    <row r="28389" customFormat="1" s="29"/>
    <row r="28390" customFormat="1" s="29"/>
    <row r="28391" customFormat="1" s="29"/>
    <row r="28392" customFormat="1" s="29"/>
    <row r="28393" customFormat="1" s="29"/>
    <row r="28394" customFormat="1" s="29"/>
    <row r="28395" customFormat="1" s="29"/>
    <row r="28396" customFormat="1" s="29"/>
    <row r="28397" customFormat="1" s="29"/>
    <row r="28398" customFormat="1" s="29"/>
    <row r="28399" customFormat="1" s="29"/>
    <row r="28400" customFormat="1" s="29"/>
    <row r="28401" customFormat="1" s="29"/>
    <row r="28402" customFormat="1" s="29"/>
    <row r="28403" customFormat="1" s="29"/>
    <row r="28404" customFormat="1" s="29"/>
    <row r="28405" customFormat="1" s="29"/>
    <row r="28406" customFormat="1" s="29"/>
    <row r="28407" customFormat="1" s="29"/>
    <row r="28408" customFormat="1" s="29"/>
    <row r="28409" customFormat="1" s="29"/>
    <row r="28410" customFormat="1" s="29"/>
    <row r="28411" customFormat="1" s="29"/>
    <row r="28412" customFormat="1" s="29"/>
    <row r="28413" customFormat="1" s="29"/>
    <row r="28414" customFormat="1" s="29"/>
    <row r="28415" customFormat="1" s="29"/>
    <row r="28416" customFormat="1" s="29"/>
    <row r="28417" customFormat="1" s="29"/>
    <row r="28418" customFormat="1" s="29"/>
    <row r="28419" customFormat="1" s="29"/>
    <row r="28420" customFormat="1" s="29"/>
    <row r="28421" customFormat="1" s="29"/>
    <row r="28422" customFormat="1" s="29"/>
    <row r="28423" customFormat="1" s="29"/>
    <row r="28424" customFormat="1" s="29"/>
    <row r="28425" customFormat="1" s="29"/>
    <row r="28426" customFormat="1" s="29"/>
    <row r="28427" customFormat="1" s="29"/>
    <row r="28428" customFormat="1" s="29"/>
    <row r="28429" customFormat="1" s="29"/>
    <row r="28430" customFormat="1" s="29"/>
    <row r="28431" customFormat="1" s="29"/>
    <row r="28432" customFormat="1" s="29"/>
    <row r="28433" customFormat="1" s="29"/>
    <row r="28434" customFormat="1" s="29"/>
    <row r="28435" customFormat="1" s="29"/>
    <row r="28436" customFormat="1" s="29"/>
    <row r="28437" customFormat="1" s="29"/>
    <row r="28438" customFormat="1" s="29"/>
    <row r="28439" customFormat="1" s="29"/>
    <row r="28440" customFormat="1" s="29"/>
    <row r="28441" customFormat="1" s="29"/>
    <row r="28442" customFormat="1" s="29"/>
    <row r="28443" customFormat="1" s="29"/>
    <row r="28444" customFormat="1" s="29"/>
    <row r="28445" customFormat="1" s="29"/>
    <row r="28446" customFormat="1" s="29"/>
    <row r="28447" customFormat="1" s="29"/>
    <row r="28448" customFormat="1" s="29"/>
    <row r="28449" customFormat="1" s="29"/>
    <row r="28450" customFormat="1" s="29"/>
    <row r="28451" customFormat="1" s="29"/>
    <row r="28452" customFormat="1" s="29"/>
    <row r="28453" customFormat="1" s="29"/>
    <row r="28454" customFormat="1" s="29"/>
    <row r="28455" customFormat="1" s="29"/>
    <row r="28456" customFormat="1" s="29"/>
    <row r="28457" customFormat="1" s="29"/>
    <row r="28458" customFormat="1" s="29"/>
    <row r="28459" customFormat="1" s="29"/>
    <row r="28460" customFormat="1" s="29"/>
    <row r="28461" customFormat="1" s="29"/>
    <row r="28462" customFormat="1" s="29"/>
    <row r="28463" customFormat="1" s="29"/>
    <row r="28464" customFormat="1" s="29"/>
    <row r="28465" customFormat="1" s="29"/>
    <row r="28466" customFormat="1" s="29"/>
    <row r="28467" customFormat="1" s="29"/>
    <row r="28468" customFormat="1" s="29"/>
    <row r="28469" customFormat="1" s="29"/>
    <row r="28470" customFormat="1" s="29"/>
    <row r="28471" customFormat="1" s="29"/>
    <row r="28472" customFormat="1" s="29"/>
    <row r="28473" customFormat="1" s="29"/>
    <row r="28474" customFormat="1" s="29"/>
    <row r="28475" customFormat="1" s="29"/>
    <row r="28476" customFormat="1" s="29"/>
    <row r="28477" customFormat="1" s="29"/>
    <row r="28478" customFormat="1" s="29"/>
    <row r="28479" customFormat="1" s="29"/>
    <row r="28480" customFormat="1" s="29"/>
    <row r="28481" customFormat="1" s="29"/>
    <row r="28482" customFormat="1" s="29"/>
    <row r="28483" customFormat="1" s="29"/>
    <row r="28484" customFormat="1" s="29"/>
    <row r="28485" customFormat="1" s="29"/>
    <row r="28486" customFormat="1" s="29"/>
    <row r="28487" customFormat="1" s="29"/>
    <row r="28488" customFormat="1" s="29"/>
    <row r="28489" customFormat="1" s="29"/>
    <row r="28490" customFormat="1" s="29"/>
    <row r="28491" customFormat="1" s="29"/>
    <row r="28492" customFormat="1" s="29"/>
    <row r="28493" customFormat="1" s="29"/>
    <row r="28494" customFormat="1" s="29"/>
    <row r="28495" customFormat="1" s="29"/>
    <row r="28496" customFormat="1" s="29"/>
    <row r="28497" customFormat="1" s="29"/>
    <row r="28498" customFormat="1" s="29"/>
    <row r="28499" customFormat="1" s="29"/>
    <row r="28500" customFormat="1" s="29"/>
    <row r="28501" customFormat="1" s="29"/>
    <row r="28502" customFormat="1" s="29"/>
    <row r="28503" customFormat="1" s="29"/>
    <row r="28504" customFormat="1" s="29"/>
    <row r="28505" customFormat="1" s="29"/>
    <row r="28506" customFormat="1" s="29"/>
    <row r="28507" customFormat="1" s="29"/>
    <row r="28508" customFormat="1" s="29"/>
    <row r="28509" customFormat="1" s="29"/>
    <row r="28510" customFormat="1" s="29"/>
    <row r="28511" customFormat="1" s="29"/>
    <row r="28512" customFormat="1" s="29"/>
    <row r="28513" customFormat="1" s="29"/>
    <row r="28514" customFormat="1" s="29"/>
    <row r="28515" customFormat="1" s="29"/>
    <row r="28516" customFormat="1" s="29"/>
    <row r="28517" customFormat="1" s="29"/>
    <row r="28518" customFormat="1" s="29"/>
    <row r="28519" customFormat="1" s="29"/>
    <row r="28520" customFormat="1" s="29"/>
    <row r="28521" customFormat="1" s="29"/>
    <row r="28522" customFormat="1" s="29"/>
    <row r="28523" customFormat="1" s="29"/>
    <row r="28524" customFormat="1" s="29"/>
    <row r="28525" customFormat="1" s="29"/>
    <row r="28526" customFormat="1" s="29"/>
    <row r="28527" customFormat="1" s="29"/>
    <row r="28528" customFormat="1" s="29"/>
    <row r="28529" customFormat="1" s="29"/>
    <row r="28530" customFormat="1" s="29"/>
    <row r="28531" customFormat="1" s="29"/>
    <row r="28532" customFormat="1" s="29"/>
    <row r="28533" customFormat="1" s="29"/>
    <row r="28534" customFormat="1" s="29"/>
    <row r="28535" customFormat="1" s="29"/>
    <row r="28536" customFormat="1" s="29"/>
    <row r="28537" customFormat="1" s="29"/>
    <row r="28538" customFormat="1" s="29"/>
    <row r="28539" customFormat="1" s="29"/>
    <row r="28540" customFormat="1" s="29"/>
    <row r="28541" customFormat="1" s="29"/>
    <row r="28542" customFormat="1" s="29"/>
    <row r="28543" customFormat="1" s="29"/>
    <row r="28544" customFormat="1" s="29"/>
    <row r="28545" customFormat="1" s="29"/>
    <row r="28546" customFormat="1" s="29"/>
    <row r="28547" customFormat="1" s="29"/>
    <row r="28548" customFormat="1" s="29"/>
    <row r="28549" customFormat="1" s="29"/>
    <row r="28550" customFormat="1" s="29"/>
    <row r="28551" customFormat="1" s="29"/>
    <row r="28552" customFormat="1" s="29"/>
    <row r="28553" customFormat="1" s="29"/>
    <row r="28554" customFormat="1" s="29"/>
    <row r="28555" customFormat="1" s="29"/>
    <row r="28556" customFormat="1" s="29"/>
    <row r="28557" customFormat="1" s="29"/>
    <row r="28558" customFormat="1" s="29"/>
    <row r="28559" customFormat="1" s="29"/>
    <row r="28560" customFormat="1" s="29"/>
    <row r="28561" customFormat="1" s="29"/>
    <row r="28562" customFormat="1" s="29"/>
    <row r="28563" customFormat="1" s="29"/>
    <row r="28564" customFormat="1" s="29"/>
    <row r="28565" customFormat="1" s="29"/>
    <row r="28566" customFormat="1" s="29"/>
    <row r="28567" customFormat="1" s="29"/>
    <row r="28568" customFormat="1" s="29"/>
    <row r="28569" customFormat="1" s="29"/>
    <row r="28570" customFormat="1" s="29"/>
    <row r="28571" customFormat="1" s="29"/>
    <row r="28572" customFormat="1" s="29"/>
    <row r="28573" customFormat="1" s="29"/>
    <row r="28574" customFormat="1" s="29"/>
    <row r="28575" customFormat="1" s="29"/>
    <row r="28576" customFormat="1" s="29"/>
    <row r="28577" customFormat="1" s="29"/>
    <row r="28578" customFormat="1" s="29"/>
    <row r="28579" customFormat="1" s="29"/>
    <row r="28580" customFormat="1" s="29"/>
    <row r="28581" customFormat="1" s="29"/>
    <row r="28582" customFormat="1" s="29"/>
    <row r="28583" customFormat="1" s="29"/>
    <row r="28584" customFormat="1" s="29"/>
    <row r="28585" customFormat="1" s="29"/>
    <row r="28586" customFormat="1" s="29"/>
    <row r="28587" customFormat="1" s="29"/>
    <row r="28588" customFormat="1" s="29"/>
    <row r="28589" customFormat="1" s="29"/>
    <row r="28590" customFormat="1" s="29"/>
    <row r="28591" customFormat="1" s="29"/>
    <row r="28592" customFormat="1" s="29"/>
    <row r="28593" customFormat="1" s="29"/>
    <row r="28594" customFormat="1" s="29"/>
    <row r="28595" customFormat="1" s="29"/>
    <row r="28596" customFormat="1" s="29"/>
    <row r="28597" customFormat="1" s="29"/>
    <row r="28598" customFormat="1" s="29"/>
    <row r="28599" customFormat="1" s="29"/>
    <row r="28600" customFormat="1" s="29"/>
    <row r="28601" customFormat="1" s="29"/>
    <row r="28602" customFormat="1" s="29"/>
    <row r="28603" customFormat="1" s="29"/>
    <row r="28604" customFormat="1" s="29"/>
    <row r="28605" customFormat="1" s="29"/>
    <row r="28606" customFormat="1" s="29"/>
    <row r="28607" customFormat="1" s="29"/>
    <row r="28608" customFormat="1" s="29"/>
    <row r="28609" customFormat="1" s="29"/>
    <row r="28610" customFormat="1" s="29"/>
    <row r="28611" customFormat="1" s="29"/>
    <row r="28612" customFormat="1" s="29"/>
    <row r="28613" customFormat="1" s="29"/>
    <row r="28614" customFormat="1" s="29"/>
    <row r="28615" customFormat="1" s="29"/>
    <row r="28616" customFormat="1" s="29"/>
    <row r="28617" customFormat="1" s="29"/>
    <row r="28618" customFormat="1" s="29"/>
    <row r="28619" customFormat="1" s="29"/>
    <row r="28620" customFormat="1" s="29"/>
    <row r="28621" customFormat="1" s="29"/>
    <row r="28622" customFormat="1" s="29"/>
    <row r="28623" customFormat="1" s="29"/>
    <row r="28624" customFormat="1" s="29"/>
    <row r="28625" customFormat="1" s="29"/>
    <row r="28626" customFormat="1" s="29"/>
    <row r="28627" customFormat="1" s="29"/>
    <row r="28628" customFormat="1" s="29"/>
    <row r="28629" customFormat="1" s="29"/>
    <row r="28630" customFormat="1" s="29"/>
    <row r="28631" customFormat="1" s="29"/>
    <row r="28632" customFormat="1" s="29"/>
    <row r="28633" customFormat="1" s="29"/>
    <row r="28634" customFormat="1" s="29"/>
    <row r="28635" customFormat="1" s="29"/>
    <row r="28636" customFormat="1" s="29"/>
    <row r="28637" customFormat="1" s="29"/>
    <row r="28638" customFormat="1" s="29"/>
    <row r="28639" customFormat="1" s="29"/>
    <row r="28640" customFormat="1" s="29"/>
    <row r="28641" customFormat="1" s="29"/>
    <row r="28642" customFormat="1" s="29"/>
    <row r="28643" customFormat="1" s="29"/>
    <row r="28644" customFormat="1" s="29"/>
    <row r="28645" customFormat="1" s="29"/>
    <row r="28646" customFormat="1" s="29"/>
    <row r="28647" customFormat="1" s="29"/>
    <row r="28648" customFormat="1" s="29"/>
    <row r="28649" customFormat="1" s="29"/>
    <row r="28650" customFormat="1" s="29"/>
    <row r="28651" customFormat="1" s="29"/>
    <row r="28652" customFormat="1" s="29"/>
    <row r="28653" customFormat="1" s="29"/>
    <row r="28654" customFormat="1" s="29"/>
    <row r="28655" customFormat="1" s="29"/>
    <row r="28656" customFormat="1" s="29"/>
    <row r="28657" customFormat="1" s="29"/>
    <row r="28658" customFormat="1" s="29"/>
    <row r="28659" customFormat="1" s="29"/>
    <row r="28660" customFormat="1" s="29"/>
    <row r="28661" customFormat="1" s="29"/>
    <row r="28662" customFormat="1" s="29"/>
    <row r="28663" customFormat="1" s="29"/>
    <row r="28664" customFormat="1" s="29"/>
    <row r="28665" customFormat="1" s="29"/>
    <row r="28666" customFormat="1" s="29"/>
    <row r="28667" customFormat="1" s="29"/>
    <row r="28668" customFormat="1" s="29"/>
    <row r="28669" customFormat="1" s="29"/>
    <row r="28670" customFormat="1" s="29"/>
    <row r="28671" customFormat="1" s="29"/>
    <row r="28672" customFormat="1" s="29"/>
    <row r="28673" customFormat="1" s="29"/>
    <row r="28674" customFormat="1" s="29"/>
    <row r="28675" customFormat="1" s="29"/>
    <row r="28676" customFormat="1" s="29"/>
    <row r="28677" customFormat="1" s="29"/>
    <row r="28678" customFormat="1" s="29"/>
    <row r="28679" customFormat="1" s="29"/>
    <row r="28680" customFormat="1" s="29"/>
    <row r="28681" customFormat="1" s="29"/>
    <row r="28682" customFormat="1" s="29"/>
    <row r="28683" customFormat="1" s="29"/>
    <row r="28684" customFormat="1" s="29"/>
    <row r="28685" customFormat="1" s="29"/>
    <row r="28686" customFormat="1" s="29"/>
    <row r="28687" customFormat="1" s="29"/>
    <row r="28688" customFormat="1" s="29"/>
    <row r="28689" customFormat="1" s="29"/>
    <row r="28690" customFormat="1" s="29"/>
    <row r="28691" customFormat="1" s="29"/>
    <row r="28692" customFormat="1" s="29"/>
    <row r="28693" customFormat="1" s="29"/>
    <row r="28694" customFormat="1" s="29"/>
    <row r="28695" customFormat="1" s="29"/>
    <row r="28696" customFormat="1" s="29"/>
    <row r="28697" customFormat="1" s="29"/>
    <row r="28698" customFormat="1" s="29"/>
    <row r="28699" customFormat="1" s="29"/>
    <row r="28700" customFormat="1" s="29"/>
    <row r="28701" customFormat="1" s="29"/>
    <row r="28702" customFormat="1" s="29"/>
    <row r="28703" customFormat="1" s="29"/>
    <row r="28704" customFormat="1" s="29"/>
    <row r="28705" customFormat="1" s="29"/>
    <row r="28706" customFormat="1" s="29"/>
    <row r="28707" customFormat="1" s="29"/>
    <row r="28708" customFormat="1" s="29"/>
    <row r="28709" customFormat="1" s="29"/>
    <row r="28710" customFormat="1" s="29"/>
    <row r="28711" customFormat="1" s="29"/>
    <row r="28712" customFormat="1" s="29"/>
    <row r="28713" customFormat="1" s="29"/>
    <row r="28714" customFormat="1" s="29"/>
    <row r="28715" customFormat="1" s="29"/>
    <row r="28716" customFormat="1" s="29"/>
    <row r="28717" customFormat="1" s="29"/>
    <row r="28718" customFormat="1" s="29"/>
    <row r="28719" customFormat="1" s="29"/>
    <row r="28720" customFormat="1" s="29"/>
    <row r="28721" customFormat="1" s="29"/>
    <row r="28722" customFormat="1" s="29"/>
    <row r="28723" customFormat="1" s="29"/>
    <row r="28724" customFormat="1" s="29"/>
    <row r="28725" customFormat="1" s="29"/>
    <row r="28726" customFormat="1" s="29"/>
    <row r="28727" customFormat="1" s="29"/>
    <row r="28728" customFormat="1" s="29"/>
    <row r="28729" customFormat="1" s="29"/>
    <row r="28730" customFormat="1" s="29"/>
    <row r="28731" customFormat="1" s="29"/>
    <row r="28732" customFormat="1" s="29"/>
    <row r="28733" customFormat="1" s="29"/>
    <row r="28734" customFormat="1" s="29"/>
    <row r="28735" customFormat="1" s="29"/>
    <row r="28736" customFormat="1" s="29"/>
    <row r="28737" customFormat="1" s="29"/>
    <row r="28738" customFormat="1" s="29"/>
    <row r="28739" customFormat="1" s="29"/>
    <row r="28740" customFormat="1" s="29"/>
    <row r="28741" customFormat="1" s="29"/>
    <row r="28742" customFormat="1" s="29"/>
    <row r="28743" customFormat="1" s="29"/>
    <row r="28744" customFormat="1" s="29"/>
    <row r="28745" customFormat="1" s="29"/>
    <row r="28746" customFormat="1" s="29"/>
    <row r="28747" customFormat="1" s="29"/>
    <row r="28748" customFormat="1" s="29"/>
    <row r="28749" customFormat="1" s="29"/>
    <row r="28750" customFormat="1" s="29"/>
    <row r="28751" customFormat="1" s="29"/>
    <row r="28752" customFormat="1" s="29"/>
    <row r="28753" customFormat="1" s="29"/>
    <row r="28754" customFormat="1" s="29"/>
    <row r="28755" customFormat="1" s="29"/>
    <row r="28756" customFormat="1" s="29"/>
    <row r="28757" customFormat="1" s="29"/>
    <row r="28758" customFormat="1" s="29"/>
    <row r="28759" customFormat="1" s="29"/>
    <row r="28760" customFormat="1" s="29"/>
    <row r="28761" customFormat="1" s="29"/>
    <row r="28762" customFormat="1" s="29"/>
    <row r="28763" customFormat="1" s="29"/>
    <row r="28764" customFormat="1" s="29"/>
    <row r="28765" customFormat="1" s="29"/>
    <row r="28766" customFormat="1" s="29"/>
    <row r="28767" customFormat="1" s="29"/>
    <row r="28768" customFormat="1" s="29"/>
    <row r="28769" customFormat="1" s="29"/>
    <row r="28770" customFormat="1" s="29"/>
    <row r="28771" customFormat="1" s="29"/>
    <row r="28772" customFormat="1" s="29"/>
    <row r="28773" customFormat="1" s="29"/>
    <row r="28774" customFormat="1" s="29"/>
    <row r="28775" customFormat="1" s="29"/>
    <row r="28776" customFormat="1" s="29"/>
    <row r="28777" customFormat="1" s="29"/>
    <row r="28778" customFormat="1" s="29"/>
    <row r="28779" customFormat="1" s="29"/>
    <row r="28780" customFormat="1" s="29"/>
    <row r="28781" customFormat="1" s="29"/>
    <row r="28782" customFormat="1" s="29"/>
    <row r="28783" customFormat="1" s="29"/>
    <row r="28784" customFormat="1" s="29"/>
    <row r="28785" customFormat="1" s="29"/>
    <row r="28786" customFormat="1" s="29"/>
    <row r="28787" customFormat="1" s="29"/>
    <row r="28788" customFormat="1" s="29"/>
    <row r="28789" customFormat="1" s="29"/>
    <row r="28790" customFormat="1" s="29"/>
    <row r="28791" customFormat="1" s="29"/>
    <row r="28792" customFormat="1" s="29"/>
    <row r="28793" customFormat="1" s="29"/>
    <row r="28794" customFormat="1" s="29"/>
    <row r="28795" customFormat="1" s="29"/>
    <row r="28796" customFormat="1" s="29"/>
    <row r="28797" customFormat="1" s="29"/>
    <row r="28798" customFormat="1" s="29"/>
    <row r="28799" customFormat="1" s="29"/>
    <row r="28800" customFormat="1" s="29"/>
    <row r="28801" customFormat="1" s="29"/>
    <row r="28802" customFormat="1" s="29"/>
    <row r="28803" customFormat="1" s="29"/>
    <row r="28804" customFormat="1" s="29"/>
    <row r="28805" customFormat="1" s="29"/>
    <row r="28806" customFormat="1" s="29"/>
    <row r="28807" customFormat="1" s="29"/>
    <row r="28808" customFormat="1" s="29"/>
    <row r="28809" customFormat="1" s="29"/>
    <row r="28810" customFormat="1" s="29"/>
    <row r="28811" customFormat="1" s="29"/>
    <row r="28812" customFormat="1" s="29"/>
    <row r="28813" customFormat="1" s="29"/>
    <row r="28814" customFormat="1" s="29"/>
    <row r="28815" customFormat="1" s="29"/>
    <row r="28816" customFormat="1" s="29"/>
    <row r="28817" customFormat="1" s="29"/>
    <row r="28818" customFormat="1" s="29"/>
    <row r="28819" customFormat="1" s="29"/>
    <row r="28820" customFormat="1" s="29"/>
    <row r="28821" customFormat="1" s="29"/>
    <row r="28822" customFormat="1" s="29"/>
    <row r="28823" customFormat="1" s="29"/>
    <row r="28824" customFormat="1" s="29"/>
    <row r="28825" customFormat="1" s="29"/>
    <row r="28826" customFormat="1" s="29"/>
    <row r="28827" customFormat="1" s="29"/>
    <row r="28828" customFormat="1" s="29"/>
    <row r="28829" customFormat="1" s="29"/>
    <row r="28830" customFormat="1" s="29"/>
    <row r="28831" customFormat="1" s="29"/>
    <row r="28832" customFormat="1" s="29"/>
    <row r="28833" customFormat="1" s="29"/>
    <row r="28834" customFormat="1" s="29"/>
    <row r="28835" customFormat="1" s="29"/>
    <row r="28836" customFormat="1" s="29"/>
    <row r="28837" customFormat="1" s="29"/>
    <row r="28838" customFormat="1" s="29"/>
    <row r="28839" customFormat="1" s="29"/>
    <row r="28840" customFormat="1" s="29"/>
    <row r="28841" customFormat="1" s="29"/>
    <row r="28842" customFormat="1" s="29"/>
    <row r="28843" customFormat="1" s="29"/>
    <row r="28844" customFormat="1" s="29"/>
    <row r="28845" customFormat="1" s="29"/>
    <row r="28846" customFormat="1" s="29"/>
    <row r="28847" customFormat="1" s="29"/>
    <row r="28848" customFormat="1" s="29"/>
    <row r="28849" customFormat="1" s="29"/>
    <row r="28850" customFormat="1" s="29"/>
    <row r="28851" customFormat="1" s="29"/>
    <row r="28852" customFormat="1" s="29"/>
    <row r="28853" customFormat="1" s="29"/>
    <row r="28854" customFormat="1" s="29"/>
    <row r="28855" customFormat="1" s="29"/>
    <row r="28856" customFormat="1" s="29"/>
    <row r="28857" customFormat="1" s="29"/>
    <row r="28858" customFormat="1" s="29"/>
    <row r="28859" customFormat="1" s="29"/>
    <row r="28860" customFormat="1" s="29"/>
    <row r="28861" customFormat="1" s="29"/>
    <row r="28862" customFormat="1" s="29"/>
    <row r="28863" customFormat="1" s="29"/>
    <row r="28864" customFormat="1" s="29"/>
    <row r="28865" customFormat="1" s="29"/>
    <row r="28866" customFormat="1" s="29"/>
    <row r="28867" customFormat="1" s="29"/>
    <row r="28868" customFormat="1" s="29"/>
    <row r="28869" customFormat="1" s="29"/>
    <row r="28870" customFormat="1" s="29"/>
    <row r="28871" customFormat="1" s="29"/>
    <row r="28872" customFormat="1" s="29"/>
    <row r="28873" customFormat="1" s="29"/>
    <row r="28874" customFormat="1" s="29"/>
    <row r="28875" customFormat="1" s="29"/>
    <row r="28876" customFormat="1" s="29"/>
    <row r="28877" customFormat="1" s="29"/>
    <row r="28878" customFormat="1" s="29"/>
    <row r="28879" customFormat="1" s="29"/>
    <row r="28880" customFormat="1" s="29"/>
    <row r="28881" customFormat="1" s="29"/>
    <row r="28882" customFormat="1" s="29"/>
    <row r="28883" customFormat="1" s="29"/>
    <row r="28884" customFormat="1" s="29"/>
    <row r="28885" customFormat="1" s="29"/>
    <row r="28886" customFormat="1" s="29"/>
    <row r="28887" customFormat="1" s="29"/>
    <row r="28888" customFormat="1" s="29"/>
    <row r="28889" customFormat="1" s="29"/>
    <row r="28890" customFormat="1" s="29"/>
    <row r="28891" customFormat="1" s="29"/>
    <row r="28892" customFormat="1" s="29"/>
    <row r="28893" customFormat="1" s="29"/>
    <row r="28894" customFormat="1" s="29"/>
    <row r="28895" customFormat="1" s="29"/>
    <row r="28896" customFormat="1" s="29"/>
    <row r="28897" customFormat="1" s="29"/>
    <row r="28898" customFormat="1" s="29"/>
    <row r="28899" customFormat="1" s="29"/>
    <row r="28900" customFormat="1" s="29"/>
    <row r="28901" customFormat="1" s="29"/>
    <row r="28902" customFormat="1" s="29"/>
    <row r="28903" customFormat="1" s="29"/>
    <row r="28904" customFormat="1" s="29"/>
    <row r="28905" customFormat="1" s="29"/>
    <row r="28906" customFormat="1" s="29"/>
    <row r="28907" customFormat="1" s="29"/>
    <row r="28908" customFormat="1" s="29"/>
    <row r="28909" customFormat="1" s="29"/>
    <row r="28910" customFormat="1" s="29"/>
    <row r="28911" customFormat="1" s="29"/>
    <row r="28912" customFormat="1" s="29"/>
    <row r="28913" customFormat="1" s="29"/>
    <row r="28914" customFormat="1" s="29"/>
    <row r="28915" customFormat="1" s="29"/>
    <row r="28916" customFormat="1" s="29"/>
    <row r="28917" customFormat="1" s="29"/>
    <row r="28918" customFormat="1" s="29"/>
    <row r="28919" customFormat="1" s="29"/>
    <row r="28920" customFormat="1" s="29"/>
    <row r="28921" customFormat="1" s="29"/>
    <row r="28922" customFormat="1" s="29"/>
    <row r="28923" customFormat="1" s="29"/>
    <row r="28924" customFormat="1" s="29"/>
    <row r="28925" customFormat="1" s="29"/>
    <row r="28926" customFormat="1" s="29"/>
    <row r="28927" customFormat="1" s="29"/>
    <row r="28928" customFormat="1" s="29"/>
    <row r="28929" customFormat="1" s="29"/>
    <row r="28930" customFormat="1" s="29"/>
    <row r="28931" customFormat="1" s="29"/>
    <row r="28932" customFormat="1" s="29"/>
    <row r="28933" customFormat="1" s="29"/>
    <row r="28934" customFormat="1" s="29"/>
    <row r="28935" customFormat="1" s="29"/>
    <row r="28936" customFormat="1" s="29"/>
    <row r="28937" customFormat="1" s="29"/>
    <row r="28938" customFormat="1" s="29"/>
    <row r="28939" customFormat="1" s="29"/>
    <row r="28940" customFormat="1" s="29"/>
    <row r="28941" customFormat="1" s="29"/>
    <row r="28942" customFormat="1" s="29"/>
    <row r="28943" customFormat="1" s="29"/>
    <row r="28944" customFormat="1" s="29"/>
    <row r="28945" customFormat="1" s="29"/>
    <row r="28946" customFormat="1" s="29"/>
    <row r="28947" customFormat="1" s="29"/>
    <row r="28948" customFormat="1" s="29"/>
    <row r="28949" customFormat="1" s="29"/>
    <row r="28950" customFormat="1" s="29"/>
    <row r="28951" customFormat="1" s="29"/>
    <row r="28952" customFormat="1" s="29"/>
    <row r="28953" customFormat="1" s="29"/>
    <row r="28954" customFormat="1" s="29"/>
    <row r="28955" customFormat="1" s="29"/>
    <row r="28956" customFormat="1" s="29"/>
    <row r="28957" customFormat="1" s="29"/>
    <row r="28958" customFormat="1" s="29"/>
    <row r="28959" customFormat="1" s="29"/>
    <row r="28960" customFormat="1" s="29"/>
    <row r="28961" customFormat="1" s="29"/>
    <row r="28962" customFormat="1" s="29"/>
    <row r="28963" customFormat="1" s="29"/>
    <row r="28964" customFormat="1" s="29"/>
    <row r="28965" customFormat="1" s="29"/>
    <row r="28966" customFormat="1" s="29"/>
    <row r="28967" customFormat="1" s="29"/>
    <row r="28968" customFormat="1" s="29"/>
    <row r="28969" customFormat="1" s="29"/>
    <row r="28970" customFormat="1" s="29"/>
    <row r="28971" customFormat="1" s="29"/>
    <row r="28972" customFormat="1" s="29"/>
    <row r="28973" customFormat="1" s="29"/>
    <row r="28974" customFormat="1" s="29"/>
    <row r="28975" customFormat="1" s="29"/>
    <row r="28976" customFormat="1" s="29"/>
    <row r="28977" customFormat="1" s="29"/>
    <row r="28978" customFormat="1" s="29"/>
    <row r="28979" customFormat="1" s="29"/>
    <row r="28980" customFormat="1" s="29"/>
    <row r="28981" customFormat="1" s="29"/>
    <row r="28982" customFormat="1" s="29"/>
    <row r="28983" customFormat="1" s="29"/>
    <row r="28984" customFormat="1" s="29"/>
    <row r="28985" customFormat="1" s="29"/>
    <row r="28986" customFormat="1" s="29"/>
    <row r="28987" customFormat="1" s="29"/>
    <row r="28988" customFormat="1" s="29"/>
    <row r="28989" customFormat="1" s="29"/>
    <row r="28990" customFormat="1" s="29"/>
    <row r="28991" customFormat="1" s="29"/>
    <row r="28992" customFormat="1" s="29"/>
    <row r="28993" customFormat="1" s="29"/>
    <row r="28994" customFormat="1" s="29"/>
    <row r="28995" customFormat="1" s="29"/>
    <row r="28996" customFormat="1" s="29"/>
    <row r="28997" customFormat="1" s="29"/>
    <row r="28998" customFormat="1" s="29"/>
    <row r="28999" customFormat="1" s="29"/>
    <row r="29000" customFormat="1" s="29"/>
    <row r="29001" customFormat="1" s="29"/>
    <row r="29002" customFormat="1" s="29"/>
    <row r="29003" customFormat="1" s="29"/>
    <row r="29004" customFormat="1" s="29"/>
    <row r="29005" customFormat="1" s="29"/>
    <row r="29006" customFormat="1" s="29"/>
    <row r="29007" customFormat="1" s="29"/>
    <row r="29008" customFormat="1" s="29"/>
    <row r="29009" customFormat="1" s="29"/>
    <row r="29010" customFormat="1" s="29"/>
    <row r="29011" customFormat="1" s="29"/>
    <row r="29012" customFormat="1" s="29"/>
    <row r="29013" customFormat="1" s="29"/>
    <row r="29014" customFormat="1" s="29"/>
    <row r="29015" customFormat="1" s="29"/>
    <row r="29016" customFormat="1" s="29"/>
    <row r="29017" customFormat="1" s="29"/>
    <row r="29018" customFormat="1" s="29"/>
    <row r="29019" customFormat="1" s="29"/>
    <row r="29020" customFormat="1" s="29"/>
    <row r="29021" customFormat="1" s="29"/>
    <row r="29022" customFormat="1" s="29"/>
    <row r="29023" customFormat="1" s="29"/>
    <row r="29024" customFormat="1" s="29"/>
    <row r="29025" customFormat="1" s="29"/>
    <row r="29026" customFormat="1" s="29"/>
    <row r="29027" customFormat="1" s="29"/>
    <row r="29028" customFormat="1" s="29"/>
    <row r="29029" customFormat="1" s="29"/>
    <row r="29030" customFormat="1" s="29"/>
    <row r="29031" customFormat="1" s="29"/>
    <row r="29032" customFormat="1" s="29"/>
    <row r="29033" customFormat="1" s="29"/>
    <row r="29034" customFormat="1" s="29"/>
    <row r="29035" customFormat="1" s="29"/>
    <row r="29036" customFormat="1" s="29"/>
    <row r="29037" customFormat="1" s="29"/>
    <row r="29038" customFormat="1" s="29"/>
    <row r="29039" customFormat="1" s="29"/>
    <row r="29040" customFormat="1" s="29"/>
    <row r="29041" customFormat="1" s="29"/>
    <row r="29042" customFormat="1" s="29"/>
    <row r="29043" customFormat="1" s="29"/>
    <row r="29044" customFormat="1" s="29"/>
    <row r="29045" customFormat="1" s="29"/>
    <row r="29046" customFormat="1" s="29"/>
    <row r="29047" customFormat="1" s="29"/>
    <row r="29048" customFormat="1" s="29"/>
    <row r="29049" customFormat="1" s="29"/>
    <row r="29050" customFormat="1" s="29"/>
    <row r="29051" customFormat="1" s="29"/>
    <row r="29052" customFormat="1" s="29"/>
    <row r="29053" customFormat="1" s="29"/>
    <row r="29054" customFormat="1" s="29"/>
    <row r="29055" customFormat="1" s="29"/>
    <row r="29056" customFormat="1" s="29"/>
    <row r="29057" customFormat="1" s="29"/>
    <row r="29058" customFormat="1" s="29"/>
    <row r="29059" customFormat="1" s="29"/>
    <row r="29060" customFormat="1" s="29"/>
    <row r="29061" customFormat="1" s="29"/>
    <row r="29062" customFormat="1" s="29"/>
    <row r="29063" customFormat="1" s="29"/>
    <row r="29064" customFormat="1" s="29"/>
    <row r="29065" customFormat="1" s="29"/>
    <row r="29066" customFormat="1" s="29"/>
    <row r="29067" customFormat="1" s="29"/>
    <row r="29068" customFormat="1" s="29"/>
    <row r="29069" customFormat="1" s="29"/>
    <row r="29070" customFormat="1" s="29"/>
    <row r="29071" customFormat="1" s="29"/>
    <row r="29072" customFormat="1" s="29"/>
    <row r="29073" customFormat="1" s="29"/>
    <row r="29074" customFormat="1" s="29"/>
    <row r="29075" customFormat="1" s="29"/>
    <row r="29076" customFormat="1" s="29"/>
    <row r="29077" customFormat="1" s="29"/>
    <row r="29078" customFormat="1" s="29"/>
    <row r="29079" customFormat="1" s="29"/>
    <row r="29080" customFormat="1" s="29"/>
    <row r="29081" customFormat="1" s="29"/>
    <row r="29082" customFormat="1" s="29"/>
    <row r="29083" customFormat="1" s="29"/>
    <row r="29084" customFormat="1" s="29"/>
    <row r="29085" customFormat="1" s="29"/>
    <row r="29086" customFormat="1" s="29"/>
    <row r="29087" customFormat="1" s="29"/>
    <row r="29088" customFormat="1" s="29"/>
    <row r="29089" customFormat="1" s="29"/>
    <row r="29090" customFormat="1" s="29"/>
    <row r="29091" customFormat="1" s="29"/>
    <row r="29092" customFormat="1" s="29"/>
    <row r="29093" customFormat="1" s="29"/>
    <row r="29094" customFormat="1" s="29"/>
    <row r="29095" customFormat="1" s="29"/>
    <row r="29096" customFormat="1" s="29"/>
    <row r="29097" customFormat="1" s="29"/>
    <row r="29098" customFormat="1" s="29"/>
    <row r="29099" customFormat="1" s="29"/>
    <row r="29100" customFormat="1" s="29"/>
    <row r="29101" customFormat="1" s="29"/>
    <row r="29102" customFormat="1" s="29"/>
    <row r="29103" customFormat="1" s="29"/>
    <row r="29104" customFormat="1" s="29"/>
    <row r="29105" customFormat="1" s="29"/>
    <row r="29106" customFormat="1" s="29"/>
    <row r="29107" customFormat="1" s="29"/>
    <row r="29108" customFormat="1" s="29"/>
    <row r="29109" customFormat="1" s="29"/>
    <row r="29110" customFormat="1" s="29"/>
    <row r="29111" customFormat="1" s="29"/>
    <row r="29112" customFormat="1" s="29"/>
    <row r="29113" customFormat="1" s="29"/>
    <row r="29114" customFormat="1" s="29"/>
    <row r="29115" customFormat="1" s="29"/>
    <row r="29116" customFormat="1" s="29"/>
    <row r="29117" customFormat="1" s="29"/>
    <row r="29118" customFormat="1" s="29"/>
    <row r="29119" customFormat="1" s="29"/>
    <row r="29120" customFormat="1" s="29"/>
    <row r="29121" customFormat="1" s="29"/>
    <row r="29122" customFormat="1" s="29"/>
    <row r="29123" customFormat="1" s="29"/>
    <row r="29124" customFormat="1" s="29"/>
    <row r="29125" customFormat="1" s="29"/>
    <row r="29126" customFormat="1" s="29"/>
    <row r="29127" customFormat="1" s="29"/>
    <row r="29128" customFormat="1" s="29"/>
    <row r="29129" customFormat="1" s="29"/>
    <row r="29130" customFormat="1" s="29"/>
    <row r="29131" customFormat="1" s="29"/>
    <row r="29132" customFormat="1" s="29"/>
    <row r="29133" customFormat="1" s="29"/>
    <row r="29134" customFormat="1" s="29"/>
    <row r="29135" customFormat="1" s="29"/>
    <row r="29136" customFormat="1" s="29"/>
    <row r="29137" customFormat="1" s="29"/>
    <row r="29138" customFormat="1" s="29"/>
    <row r="29139" customFormat="1" s="29"/>
    <row r="29140" customFormat="1" s="29"/>
    <row r="29141" customFormat="1" s="29"/>
    <row r="29142" customFormat="1" s="29"/>
    <row r="29143" customFormat="1" s="29"/>
    <row r="29144" customFormat="1" s="29"/>
    <row r="29145" customFormat="1" s="29"/>
    <row r="29146" customFormat="1" s="29"/>
    <row r="29147" customFormat="1" s="29"/>
    <row r="29148" customFormat="1" s="29"/>
    <row r="29149" customFormat="1" s="29"/>
    <row r="29150" customFormat="1" s="29"/>
    <row r="29151" customFormat="1" s="29"/>
    <row r="29152" customFormat="1" s="29"/>
    <row r="29153" customFormat="1" s="29"/>
    <row r="29154" customFormat="1" s="29"/>
    <row r="29155" customFormat="1" s="29"/>
    <row r="29156" customFormat="1" s="29"/>
    <row r="29157" customFormat="1" s="29"/>
    <row r="29158" customFormat="1" s="29"/>
    <row r="29159" customFormat="1" s="29"/>
    <row r="29160" customFormat="1" s="29"/>
    <row r="29161" customFormat="1" s="29"/>
    <row r="29162" customFormat="1" s="29"/>
    <row r="29163" customFormat="1" s="29"/>
    <row r="29164" customFormat="1" s="29"/>
    <row r="29165" customFormat="1" s="29"/>
    <row r="29166" customFormat="1" s="29"/>
    <row r="29167" customFormat="1" s="29"/>
    <row r="29168" customFormat="1" s="29"/>
    <row r="29169" customFormat="1" s="29"/>
    <row r="29170" customFormat="1" s="29"/>
    <row r="29171" customFormat="1" s="29"/>
    <row r="29172" customFormat="1" s="29"/>
    <row r="29173" customFormat="1" s="29"/>
    <row r="29174" customFormat="1" s="29"/>
    <row r="29175" customFormat="1" s="29"/>
    <row r="29176" customFormat="1" s="29"/>
    <row r="29177" customFormat="1" s="29"/>
    <row r="29178" customFormat="1" s="29"/>
    <row r="29179" customFormat="1" s="29"/>
    <row r="29180" customFormat="1" s="29"/>
    <row r="29181" customFormat="1" s="29"/>
    <row r="29182" customFormat="1" s="29"/>
    <row r="29183" customFormat="1" s="29"/>
    <row r="29184" customFormat="1" s="29"/>
    <row r="29185" customFormat="1" s="29"/>
    <row r="29186" customFormat="1" s="29"/>
    <row r="29187" customFormat="1" s="29"/>
    <row r="29188" customFormat="1" s="29"/>
    <row r="29189" customFormat="1" s="29"/>
    <row r="29190" customFormat="1" s="29"/>
    <row r="29191" customFormat="1" s="29"/>
    <row r="29192" customFormat="1" s="29"/>
    <row r="29193" customFormat="1" s="29"/>
    <row r="29194" customFormat="1" s="29"/>
    <row r="29195" customFormat="1" s="29"/>
    <row r="29196" customFormat="1" s="29"/>
    <row r="29197" customFormat="1" s="29"/>
    <row r="29198" customFormat="1" s="29"/>
    <row r="29199" customFormat="1" s="29"/>
    <row r="29200" customFormat="1" s="29"/>
    <row r="29201" customFormat="1" s="29"/>
    <row r="29202" customFormat="1" s="29"/>
    <row r="29203" customFormat="1" s="29"/>
    <row r="29204" customFormat="1" s="29"/>
    <row r="29205" customFormat="1" s="29"/>
    <row r="29206" customFormat="1" s="29"/>
    <row r="29207" customFormat="1" s="29"/>
    <row r="29208" customFormat="1" s="29"/>
    <row r="29209" customFormat="1" s="29"/>
    <row r="29210" customFormat="1" s="29"/>
    <row r="29211" customFormat="1" s="29"/>
    <row r="29212" customFormat="1" s="29"/>
    <row r="29213" customFormat="1" s="29"/>
    <row r="29214" customFormat="1" s="29"/>
    <row r="29215" customFormat="1" s="29"/>
    <row r="29216" customFormat="1" s="29"/>
    <row r="29217" customFormat="1" s="29"/>
    <row r="29218" customFormat="1" s="29"/>
    <row r="29219" customFormat="1" s="29"/>
    <row r="29220" customFormat="1" s="29"/>
    <row r="29221" customFormat="1" s="29"/>
    <row r="29222" customFormat="1" s="29"/>
    <row r="29223" customFormat="1" s="29"/>
    <row r="29224" customFormat="1" s="29"/>
    <row r="29225" customFormat="1" s="29"/>
    <row r="29226" customFormat="1" s="29"/>
    <row r="29227" customFormat="1" s="29"/>
    <row r="29228" customFormat="1" s="29"/>
    <row r="29229" customFormat="1" s="29"/>
    <row r="29230" customFormat="1" s="29"/>
    <row r="29231" customFormat="1" s="29"/>
    <row r="29232" customFormat="1" s="29"/>
    <row r="29233" customFormat="1" s="29"/>
    <row r="29234" customFormat="1" s="29"/>
    <row r="29235" customFormat="1" s="29"/>
    <row r="29236" customFormat="1" s="29"/>
    <row r="29237" customFormat="1" s="29"/>
    <row r="29238" customFormat="1" s="29"/>
    <row r="29239" customFormat="1" s="29"/>
    <row r="29240" customFormat="1" s="29"/>
    <row r="29241" customFormat="1" s="29"/>
    <row r="29242" customFormat="1" s="29"/>
    <row r="29243" customFormat="1" s="29"/>
    <row r="29244" customFormat="1" s="29"/>
    <row r="29245" customFormat="1" s="29"/>
    <row r="29246" customFormat="1" s="29"/>
    <row r="29247" customFormat="1" s="29"/>
    <row r="29248" customFormat="1" s="29"/>
    <row r="29249" customFormat="1" s="29"/>
    <row r="29250" customFormat="1" s="29"/>
    <row r="29251" customFormat="1" s="29"/>
    <row r="29252" customFormat="1" s="29"/>
    <row r="29253" customFormat="1" s="29"/>
    <row r="29254" customFormat="1" s="29"/>
    <row r="29255" customFormat="1" s="29"/>
    <row r="29256" customFormat="1" s="29"/>
    <row r="29257" customFormat="1" s="29"/>
    <row r="29258" customFormat="1" s="29"/>
    <row r="29259" customFormat="1" s="29"/>
    <row r="29260" customFormat="1" s="29"/>
    <row r="29261" customFormat="1" s="29"/>
    <row r="29262" customFormat="1" s="29"/>
    <row r="29263" customFormat="1" s="29"/>
    <row r="29264" customFormat="1" s="29"/>
    <row r="29265" customFormat="1" s="29"/>
    <row r="29266" customFormat="1" s="29"/>
    <row r="29267" customFormat="1" s="29"/>
    <row r="29268" customFormat="1" s="29"/>
    <row r="29269" customFormat="1" s="29"/>
    <row r="29270" customFormat="1" s="29"/>
    <row r="29271" customFormat="1" s="29"/>
    <row r="29272" customFormat="1" s="29"/>
    <row r="29273" customFormat="1" s="29"/>
    <row r="29274" customFormat="1" s="29"/>
    <row r="29275" customFormat="1" s="29"/>
    <row r="29276" customFormat="1" s="29"/>
    <row r="29277" customFormat="1" s="29"/>
    <row r="29278" customFormat="1" s="29"/>
    <row r="29279" customFormat="1" s="29"/>
    <row r="29280" customFormat="1" s="29"/>
    <row r="29281" customFormat="1" s="29"/>
    <row r="29282" customFormat="1" s="29"/>
    <row r="29283" customFormat="1" s="29"/>
    <row r="29284" customFormat="1" s="29"/>
    <row r="29285" customFormat="1" s="29"/>
    <row r="29286" customFormat="1" s="29"/>
    <row r="29287" customFormat="1" s="29"/>
    <row r="29288" customFormat="1" s="29"/>
    <row r="29289" customFormat="1" s="29"/>
    <row r="29290" customFormat="1" s="29"/>
    <row r="29291" customFormat="1" s="29"/>
    <row r="29292" customFormat="1" s="29"/>
    <row r="29293" customFormat="1" s="29"/>
    <row r="29294" customFormat="1" s="29"/>
    <row r="29295" customFormat="1" s="29"/>
    <row r="29296" customFormat="1" s="29"/>
    <row r="29297" customFormat="1" s="29"/>
    <row r="29298" customFormat="1" s="29"/>
    <row r="29299" customFormat="1" s="29"/>
    <row r="29300" customFormat="1" s="29"/>
    <row r="29301" customFormat="1" s="29"/>
    <row r="29302" customFormat="1" s="29"/>
    <row r="29303" customFormat="1" s="29"/>
    <row r="29304" customFormat="1" s="29"/>
    <row r="29305" customFormat="1" s="29"/>
    <row r="29306" customFormat="1" s="29"/>
    <row r="29307" customFormat="1" s="29"/>
    <row r="29308" customFormat="1" s="29"/>
    <row r="29309" customFormat="1" s="29"/>
    <row r="29310" customFormat="1" s="29"/>
    <row r="29311" customFormat="1" s="29"/>
    <row r="29312" customFormat="1" s="29"/>
    <row r="29313" customFormat="1" s="29"/>
    <row r="29314" customFormat="1" s="29"/>
    <row r="29315" customFormat="1" s="29"/>
    <row r="29316" customFormat="1" s="29"/>
    <row r="29317" customFormat="1" s="29"/>
    <row r="29318" customFormat="1" s="29"/>
    <row r="29319" customFormat="1" s="29"/>
    <row r="29320" customFormat="1" s="29"/>
    <row r="29321" customFormat="1" s="29"/>
    <row r="29322" customFormat="1" s="29"/>
    <row r="29323" customFormat="1" s="29"/>
    <row r="29324" customFormat="1" s="29"/>
    <row r="29325" customFormat="1" s="29"/>
    <row r="29326" customFormat="1" s="29"/>
    <row r="29327" customFormat="1" s="29"/>
    <row r="29328" customFormat="1" s="29"/>
    <row r="29329" customFormat="1" s="29"/>
    <row r="29330" customFormat="1" s="29"/>
    <row r="29331" customFormat="1" s="29"/>
    <row r="29332" customFormat="1" s="29"/>
    <row r="29333" customFormat="1" s="29"/>
    <row r="29334" customFormat="1" s="29"/>
    <row r="29335" customFormat="1" s="29"/>
    <row r="29336" customFormat="1" s="29"/>
    <row r="29337" customFormat="1" s="29"/>
    <row r="29338" customFormat="1" s="29"/>
    <row r="29339" customFormat="1" s="29"/>
    <row r="29340" customFormat="1" s="29"/>
    <row r="29341" customFormat="1" s="29"/>
    <row r="29342" customFormat="1" s="29"/>
    <row r="29343" customFormat="1" s="29"/>
    <row r="29344" customFormat="1" s="29"/>
    <row r="29345" customFormat="1" s="29"/>
    <row r="29346" customFormat="1" s="29"/>
    <row r="29347" customFormat="1" s="29"/>
    <row r="29348" customFormat="1" s="29"/>
    <row r="29349" customFormat="1" s="29"/>
    <row r="29350" customFormat="1" s="29"/>
    <row r="29351" customFormat="1" s="29"/>
    <row r="29352" customFormat="1" s="29"/>
    <row r="29353" customFormat="1" s="29"/>
    <row r="29354" customFormat="1" s="29"/>
    <row r="29355" customFormat="1" s="29"/>
    <row r="29356" customFormat="1" s="29"/>
    <row r="29357" customFormat="1" s="29"/>
    <row r="29358" customFormat="1" s="29"/>
    <row r="29359" customFormat="1" s="29"/>
    <row r="29360" customFormat="1" s="29"/>
    <row r="29361" customFormat="1" s="29"/>
    <row r="29362" customFormat="1" s="29"/>
    <row r="29363" customFormat="1" s="29"/>
    <row r="29364" customFormat="1" s="29"/>
    <row r="29365" customFormat="1" s="29"/>
    <row r="29366" customFormat="1" s="29"/>
    <row r="29367" customFormat="1" s="29"/>
    <row r="29368" customFormat="1" s="29"/>
    <row r="29369" customFormat="1" s="29"/>
    <row r="29370" customFormat="1" s="29"/>
    <row r="29371" customFormat="1" s="29"/>
    <row r="29372" customFormat="1" s="29"/>
    <row r="29373" customFormat="1" s="29"/>
    <row r="29374" customFormat="1" s="29"/>
    <row r="29375" customFormat="1" s="29"/>
    <row r="29376" customFormat="1" s="29"/>
    <row r="29377" customFormat="1" s="29"/>
    <row r="29378" customFormat="1" s="29"/>
    <row r="29379" customFormat="1" s="29"/>
    <row r="29380" customFormat="1" s="29"/>
    <row r="29381" customFormat="1" s="29"/>
    <row r="29382" customFormat="1" s="29"/>
    <row r="29383" customFormat="1" s="29"/>
    <row r="29384" customFormat="1" s="29"/>
    <row r="29385" customFormat="1" s="29"/>
    <row r="29386" customFormat="1" s="29"/>
    <row r="29387" customFormat="1" s="29"/>
    <row r="29388" customFormat="1" s="29"/>
    <row r="29389" customFormat="1" s="29"/>
    <row r="29390" customFormat="1" s="29"/>
    <row r="29391" customFormat="1" s="29"/>
    <row r="29392" customFormat="1" s="29"/>
    <row r="29393" customFormat="1" s="29"/>
    <row r="29394" customFormat="1" s="29"/>
    <row r="29395" customFormat="1" s="29"/>
    <row r="29396" customFormat="1" s="29"/>
    <row r="29397" customFormat="1" s="29"/>
    <row r="29398" customFormat="1" s="29"/>
    <row r="29399" customFormat="1" s="29"/>
    <row r="29400" customFormat="1" s="29"/>
    <row r="29401" customFormat="1" s="29"/>
    <row r="29402" customFormat="1" s="29"/>
    <row r="29403" customFormat="1" s="29"/>
    <row r="29404" customFormat="1" s="29"/>
    <row r="29405" customFormat="1" s="29"/>
    <row r="29406" customFormat="1" s="29"/>
    <row r="29407" customFormat="1" s="29"/>
    <row r="29408" customFormat="1" s="29"/>
    <row r="29409" customFormat="1" s="29"/>
    <row r="29410" customFormat="1" s="29"/>
    <row r="29411" customFormat="1" s="29"/>
    <row r="29412" customFormat="1" s="29"/>
    <row r="29413" customFormat="1" s="29"/>
    <row r="29414" customFormat="1" s="29"/>
    <row r="29415" customFormat="1" s="29"/>
    <row r="29416" customFormat="1" s="29"/>
    <row r="29417" customFormat="1" s="29"/>
    <row r="29418" customFormat="1" s="29"/>
    <row r="29419" customFormat="1" s="29"/>
    <row r="29420" customFormat="1" s="29"/>
    <row r="29421" customFormat="1" s="29"/>
    <row r="29422" customFormat="1" s="29"/>
    <row r="29423" customFormat="1" s="29"/>
    <row r="29424" customFormat="1" s="29"/>
    <row r="29425" customFormat="1" s="29"/>
    <row r="29426" customFormat="1" s="29"/>
    <row r="29427" customFormat="1" s="29"/>
    <row r="29428" customFormat="1" s="29"/>
    <row r="29429" customFormat="1" s="29"/>
    <row r="29430" customFormat="1" s="29"/>
    <row r="29431" customFormat="1" s="29"/>
    <row r="29432" customFormat="1" s="29"/>
    <row r="29433" customFormat="1" s="29"/>
    <row r="29434" customFormat="1" s="29"/>
    <row r="29435" customFormat="1" s="29"/>
    <row r="29436" customFormat="1" s="29"/>
    <row r="29437" customFormat="1" s="29"/>
    <row r="29438" customFormat="1" s="29"/>
    <row r="29439" customFormat="1" s="29"/>
    <row r="29440" customFormat="1" s="29"/>
    <row r="29441" customFormat="1" s="29"/>
    <row r="29442" customFormat="1" s="29"/>
    <row r="29443" customFormat="1" s="29"/>
    <row r="29444" customFormat="1" s="29"/>
    <row r="29445" customFormat="1" s="29"/>
    <row r="29446" customFormat="1" s="29"/>
    <row r="29447" customFormat="1" s="29"/>
    <row r="29448" customFormat="1" s="29"/>
    <row r="29449" customFormat="1" s="29"/>
    <row r="29450" customFormat="1" s="29"/>
    <row r="29451" customFormat="1" s="29"/>
    <row r="29452" customFormat="1" s="29"/>
    <row r="29453" customFormat="1" s="29"/>
    <row r="29454" customFormat="1" s="29"/>
    <row r="29455" customFormat="1" s="29"/>
    <row r="29456" customFormat="1" s="29"/>
    <row r="29457" customFormat="1" s="29"/>
    <row r="29458" customFormat="1" s="29"/>
    <row r="29459" customFormat="1" s="29"/>
    <row r="29460" customFormat="1" s="29"/>
    <row r="29461" customFormat="1" s="29"/>
    <row r="29462" customFormat="1" s="29"/>
    <row r="29463" customFormat="1" s="29"/>
    <row r="29464" customFormat="1" s="29"/>
    <row r="29465" customFormat="1" s="29"/>
    <row r="29466" customFormat="1" s="29"/>
    <row r="29467" customFormat="1" s="29"/>
    <row r="29468" customFormat="1" s="29"/>
    <row r="29469" customFormat="1" s="29"/>
    <row r="29470" customFormat="1" s="29"/>
    <row r="29471" customFormat="1" s="29"/>
    <row r="29472" customFormat="1" s="29"/>
    <row r="29473" customFormat="1" s="29"/>
    <row r="29474" customFormat="1" s="29"/>
    <row r="29475" customFormat="1" s="29"/>
    <row r="29476" customFormat="1" s="29"/>
    <row r="29477" customFormat="1" s="29"/>
    <row r="29478" customFormat="1" s="29"/>
    <row r="29479" customFormat="1" s="29"/>
    <row r="29480" customFormat="1" s="29"/>
    <row r="29481" customFormat="1" s="29"/>
    <row r="29482" customFormat="1" s="29"/>
    <row r="29483" customFormat="1" s="29"/>
    <row r="29484" customFormat="1" s="29"/>
    <row r="29485" customFormat="1" s="29"/>
    <row r="29486" customFormat="1" s="29"/>
    <row r="29487" customFormat="1" s="29"/>
    <row r="29488" customFormat="1" s="29"/>
    <row r="29489" customFormat="1" s="29"/>
    <row r="29490" customFormat="1" s="29"/>
    <row r="29491" customFormat="1" s="29"/>
    <row r="29492" customFormat="1" s="29"/>
    <row r="29493" customFormat="1" s="29"/>
    <row r="29494" customFormat="1" s="29"/>
    <row r="29495" customFormat="1" s="29"/>
    <row r="29496" customFormat="1" s="29"/>
    <row r="29497" customFormat="1" s="29"/>
    <row r="29498" customFormat="1" s="29"/>
    <row r="29499" customFormat="1" s="29"/>
    <row r="29500" customFormat="1" s="29"/>
    <row r="29501" customFormat="1" s="29"/>
    <row r="29502" customFormat="1" s="29"/>
    <row r="29503" customFormat="1" s="29"/>
    <row r="29504" customFormat="1" s="29"/>
    <row r="29505" customFormat="1" s="29"/>
    <row r="29506" customFormat="1" s="29"/>
    <row r="29507" customFormat="1" s="29"/>
    <row r="29508" customFormat="1" s="29"/>
    <row r="29509" customFormat="1" s="29"/>
    <row r="29510" customFormat="1" s="29"/>
    <row r="29511" customFormat="1" s="29"/>
    <row r="29512" customFormat="1" s="29"/>
    <row r="29513" customFormat="1" s="29"/>
    <row r="29514" customFormat="1" s="29"/>
    <row r="29515" customFormat="1" s="29"/>
    <row r="29516" customFormat="1" s="29"/>
    <row r="29517" customFormat="1" s="29"/>
    <row r="29518" customFormat="1" s="29"/>
    <row r="29519" customFormat="1" s="29"/>
    <row r="29520" customFormat="1" s="29"/>
    <row r="29521" customFormat="1" s="29"/>
    <row r="29522" customFormat="1" s="29"/>
    <row r="29523" customFormat="1" s="29"/>
    <row r="29524" customFormat="1" s="29"/>
    <row r="29525" customFormat="1" s="29"/>
    <row r="29526" customFormat="1" s="29"/>
    <row r="29527" customFormat="1" s="29"/>
    <row r="29528" customFormat="1" s="29"/>
    <row r="29529" customFormat="1" s="29"/>
    <row r="29530" customFormat="1" s="29"/>
    <row r="29531" customFormat="1" s="29"/>
    <row r="29532" customFormat="1" s="29"/>
    <row r="29533" customFormat="1" s="29"/>
    <row r="29534" customFormat="1" s="29"/>
    <row r="29535" customFormat="1" s="29"/>
    <row r="29536" customFormat="1" s="29"/>
    <row r="29537" customFormat="1" s="29"/>
    <row r="29538" customFormat="1" s="29"/>
    <row r="29539" customFormat="1" s="29"/>
    <row r="29540" customFormat="1" s="29"/>
    <row r="29541" customFormat="1" s="29"/>
    <row r="29542" customFormat="1" s="29"/>
    <row r="29543" customFormat="1" s="29"/>
    <row r="29544" customFormat="1" s="29"/>
    <row r="29545" customFormat="1" s="29"/>
    <row r="29546" customFormat="1" s="29"/>
    <row r="29547" customFormat="1" s="29"/>
    <row r="29548" customFormat="1" s="29"/>
    <row r="29549" customFormat="1" s="29"/>
    <row r="29550" customFormat="1" s="29"/>
    <row r="29551" customFormat="1" s="29"/>
    <row r="29552" customFormat="1" s="29"/>
    <row r="29553" customFormat="1" s="29"/>
    <row r="29554" customFormat="1" s="29"/>
    <row r="29555" customFormat="1" s="29"/>
    <row r="29556" customFormat="1" s="29"/>
    <row r="29557" customFormat="1" s="29"/>
    <row r="29558" customFormat="1" s="29"/>
    <row r="29559" customFormat="1" s="29"/>
    <row r="29560" customFormat="1" s="29"/>
    <row r="29561" customFormat="1" s="29"/>
    <row r="29562" customFormat="1" s="29"/>
    <row r="29563" customFormat="1" s="29"/>
    <row r="29564" customFormat="1" s="29"/>
    <row r="29565" customFormat="1" s="29"/>
    <row r="29566" customFormat="1" s="29"/>
    <row r="29567" customFormat="1" s="29"/>
    <row r="29568" customFormat="1" s="29"/>
    <row r="29569" customFormat="1" s="29"/>
    <row r="29570" customFormat="1" s="29"/>
    <row r="29571" customFormat="1" s="29"/>
    <row r="29572" customFormat="1" s="29"/>
    <row r="29573" customFormat="1" s="29"/>
    <row r="29574" customFormat="1" s="29"/>
    <row r="29575" customFormat="1" s="29"/>
    <row r="29576" customFormat="1" s="29"/>
    <row r="29577" customFormat="1" s="29"/>
    <row r="29578" customFormat="1" s="29"/>
    <row r="29579" customFormat="1" s="29"/>
    <row r="29580" customFormat="1" s="29"/>
    <row r="29581" customFormat="1" s="29"/>
    <row r="29582" customFormat="1" s="29"/>
    <row r="29583" customFormat="1" s="29"/>
    <row r="29584" customFormat="1" s="29"/>
    <row r="29585" customFormat="1" s="29"/>
    <row r="29586" customFormat="1" s="29"/>
    <row r="29587" customFormat="1" s="29"/>
    <row r="29588" customFormat="1" s="29"/>
    <row r="29589" customFormat="1" s="29"/>
    <row r="29590" customFormat="1" s="29"/>
    <row r="29591" customFormat="1" s="29"/>
    <row r="29592" customFormat="1" s="29"/>
    <row r="29593" customFormat="1" s="29"/>
    <row r="29594" customFormat="1" s="29"/>
    <row r="29595" customFormat="1" s="29"/>
    <row r="29596" customFormat="1" s="29"/>
    <row r="29597" customFormat="1" s="29"/>
    <row r="29598" customFormat="1" s="29"/>
    <row r="29599" customFormat="1" s="29"/>
    <row r="29600" customFormat="1" s="29"/>
    <row r="29601" customFormat="1" s="29"/>
    <row r="29602" customFormat="1" s="29"/>
    <row r="29603" customFormat="1" s="29"/>
    <row r="29604" customFormat="1" s="29"/>
    <row r="29605" customFormat="1" s="29"/>
    <row r="29606" customFormat="1" s="29"/>
    <row r="29607" customFormat="1" s="29"/>
    <row r="29608" customFormat="1" s="29"/>
    <row r="29609" customFormat="1" s="29"/>
    <row r="29610" customFormat="1" s="29"/>
    <row r="29611" customFormat="1" s="29"/>
    <row r="29612" customFormat="1" s="29"/>
    <row r="29613" customFormat="1" s="29"/>
    <row r="29614" customFormat="1" s="29"/>
    <row r="29615" customFormat="1" s="29"/>
    <row r="29616" customFormat="1" s="29"/>
    <row r="29617" customFormat="1" s="29"/>
    <row r="29618" customFormat="1" s="29"/>
    <row r="29619" customFormat="1" s="29"/>
    <row r="29620" customFormat="1" s="29"/>
    <row r="29621" customFormat="1" s="29"/>
    <row r="29622" customFormat="1" s="29"/>
    <row r="29623" customFormat="1" s="29"/>
    <row r="29624" customFormat="1" s="29"/>
    <row r="29625" customFormat="1" s="29"/>
    <row r="29626" customFormat="1" s="29"/>
    <row r="29627" customFormat="1" s="29"/>
    <row r="29628" customFormat="1" s="29"/>
    <row r="29629" customFormat="1" s="29"/>
    <row r="29630" customFormat="1" s="29"/>
    <row r="29631" customFormat="1" s="29"/>
    <row r="29632" customFormat="1" s="29"/>
    <row r="29633" customFormat="1" s="29"/>
    <row r="29634" customFormat="1" s="29"/>
    <row r="29635" customFormat="1" s="29"/>
    <row r="29636" customFormat="1" s="29"/>
    <row r="29637" customFormat="1" s="29"/>
    <row r="29638" customFormat="1" s="29"/>
    <row r="29639" customFormat="1" s="29"/>
    <row r="29640" customFormat="1" s="29"/>
    <row r="29641" customFormat="1" s="29"/>
    <row r="29642" customFormat="1" s="29"/>
    <row r="29643" customFormat="1" s="29"/>
    <row r="29644" customFormat="1" s="29"/>
    <row r="29645" customFormat="1" s="29"/>
    <row r="29646" customFormat="1" s="29"/>
    <row r="29647" customFormat="1" s="29"/>
    <row r="29648" customFormat="1" s="29"/>
    <row r="29649" customFormat="1" s="29"/>
    <row r="29650" customFormat="1" s="29"/>
    <row r="29651" customFormat="1" s="29"/>
    <row r="29652" customFormat="1" s="29"/>
    <row r="29653" customFormat="1" s="29"/>
    <row r="29654" customFormat="1" s="29"/>
    <row r="29655" customFormat="1" s="29"/>
    <row r="29656" customFormat="1" s="29"/>
    <row r="29657" customFormat="1" s="29"/>
    <row r="29658" customFormat="1" s="29"/>
    <row r="29659" customFormat="1" s="29"/>
    <row r="29660" customFormat="1" s="29"/>
    <row r="29661" customFormat="1" s="29"/>
    <row r="29662" customFormat="1" s="29"/>
    <row r="29663" customFormat="1" s="29"/>
    <row r="29664" customFormat="1" s="29"/>
    <row r="29665" customFormat="1" s="29"/>
    <row r="29666" customFormat="1" s="29"/>
    <row r="29667" customFormat="1" s="29"/>
    <row r="29668" customFormat="1" s="29"/>
    <row r="29669" customFormat="1" s="29"/>
    <row r="29670" customFormat="1" s="29"/>
    <row r="29671" customFormat="1" s="29"/>
    <row r="29672" customFormat="1" s="29"/>
    <row r="29673" customFormat="1" s="29"/>
    <row r="29674" customFormat="1" s="29"/>
    <row r="29675" customFormat="1" s="29"/>
    <row r="29676" customFormat="1" s="29"/>
    <row r="29677" customFormat="1" s="29"/>
    <row r="29678" customFormat="1" s="29"/>
    <row r="29679" customFormat="1" s="29"/>
    <row r="29680" customFormat="1" s="29"/>
    <row r="29681" customFormat="1" s="29"/>
    <row r="29682" customFormat="1" s="29"/>
    <row r="29683" customFormat="1" s="29"/>
    <row r="29684" customFormat="1" s="29"/>
    <row r="29685" customFormat="1" s="29"/>
    <row r="29686" customFormat="1" s="29"/>
    <row r="29687" customFormat="1" s="29"/>
    <row r="29688" customFormat="1" s="29"/>
    <row r="29689" customFormat="1" s="29"/>
    <row r="29690" customFormat="1" s="29"/>
    <row r="29691" customFormat="1" s="29"/>
    <row r="29692" customFormat="1" s="29"/>
    <row r="29693" customFormat="1" s="29"/>
    <row r="29694" customFormat="1" s="29"/>
    <row r="29695" customFormat="1" s="29"/>
    <row r="29696" customFormat="1" s="29"/>
    <row r="29697" customFormat="1" s="29"/>
    <row r="29698" customFormat="1" s="29"/>
    <row r="29699" customFormat="1" s="29"/>
    <row r="29700" customFormat="1" s="29"/>
    <row r="29701" customFormat="1" s="29"/>
    <row r="29702" customFormat="1" s="29"/>
    <row r="29703" customFormat="1" s="29"/>
    <row r="29704" customFormat="1" s="29"/>
    <row r="29705" customFormat="1" s="29"/>
    <row r="29706" customFormat="1" s="29"/>
    <row r="29707" customFormat="1" s="29"/>
    <row r="29708" customFormat="1" s="29"/>
    <row r="29709" customFormat="1" s="29"/>
    <row r="29710" customFormat="1" s="29"/>
    <row r="29711" customFormat="1" s="29"/>
    <row r="29712" customFormat="1" s="29"/>
    <row r="29713" customFormat="1" s="29"/>
    <row r="29714" customFormat="1" s="29"/>
    <row r="29715" customFormat="1" s="29"/>
    <row r="29716" customFormat="1" s="29"/>
    <row r="29717" customFormat="1" s="29"/>
    <row r="29718" customFormat="1" s="29"/>
    <row r="29719" customFormat="1" s="29"/>
    <row r="29720" customFormat="1" s="29"/>
    <row r="29721" customFormat="1" s="29"/>
    <row r="29722" customFormat="1" s="29"/>
    <row r="29723" customFormat="1" s="29"/>
    <row r="29724" customFormat="1" s="29"/>
    <row r="29725" customFormat="1" s="29"/>
    <row r="29726" customFormat="1" s="29"/>
    <row r="29727" customFormat="1" s="29"/>
    <row r="29728" customFormat="1" s="29"/>
    <row r="29729" customFormat="1" s="29"/>
    <row r="29730" customFormat="1" s="29"/>
    <row r="29731" customFormat="1" s="29"/>
    <row r="29732" customFormat="1" s="29"/>
    <row r="29733" customFormat="1" s="29"/>
    <row r="29734" customFormat="1" s="29"/>
    <row r="29735" customFormat="1" s="29"/>
    <row r="29736" customFormat="1" s="29"/>
    <row r="29737" customFormat="1" s="29"/>
    <row r="29738" customFormat="1" s="29"/>
    <row r="29739" customFormat="1" s="29"/>
    <row r="29740" customFormat="1" s="29"/>
    <row r="29741" customFormat="1" s="29"/>
    <row r="29742" customFormat="1" s="29"/>
    <row r="29743" customFormat="1" s="29"/>
    <row r="29744" customFormat="1" s="29"/>
    <row r="29745" customFormat="1" s="29"/>
    <row r="29746" customFormat="1" s="29"/>
    <row r="29747" customFormat="1" s="29"/>
    <row r="29748" customFormat="1" s="29"/>
    <row r="29749" customFormat="1" s="29"/>
    <row r="29750" customFormat="1" s="29"/>
    <row r="29751" customFormat="1" s="29"/>
    <row r="29752" customFormat="1" s="29"/>
    <row r="29753" customFormat="1" s="29"/>
    <row r="29754" customFormat="1" s="29"/>
    <row r="29755" customFormat="1" s="29"/>
    <row r="29756" customFormat="1" s="29"/>
    <row r="29757" customFormat="1" s="29"/>
    <row r="29758" customFormat="1" s="29"/>
    <row r="29759" customFormat="1" s="29"/>
    <row r="29760" customFormat="1" s="29"/>
    <row r="29761" customFormat="1" s="29"/>
    <row r="29762" customFormat="1" s="29"/>
    <row r="29763" customFormat="1" s="29"/>
    <row r="29764" customFormat="1" s="29"/>
    <row r="29765" customFormat="1" s="29"/>
    <row r="29766" customFormat="1" s="29"/>
    <row r="29767" customFormat="1" s="29"/>
    <row r="29768" customFormat="1" s="29"/>
    <row r="29769" customFormat="1" s="29"/>
    <row r="29770" customFormat="1" s="29"/>
    <row r="29771" customFormat="1" s="29"/>
    <row r="29772" customFormat="1" s="29"/>
    <row r="29773" customFormat="1" s="29"/>
    <row r="29774" customFormat="1" s="29"/>
    <row r="29775" customFormat="1" s="29"/>
    <row r="29776" customFormat="1" s="29"/>
    <row r="29777" customFormat="1" s="29"/>
    <row r="29778" customFormat="1" s="29"/>
    <row r="29779" customFormat="1" s="29"/>
    <row r="29780" customFormat="1" s="29"/>
    <row r="29781" customFormat="1" s="29"/>
    <row r="29782" customFormat="1" s="29"/>
    <row r="29783" customFormat="1" s="29"/>
    <row r="29784" customFormat="1" s="29"/>
    <row r="29785" customFormat="1" s="29"/>
    <row r="29786" customFormat="1" s="29"/>
    <row r="29787" customFormat="1" s="29"/>
    <row r="29788" customFormat="1" s="29"/>
    <row r="29789" customFormat="1" s="29"/>
    <row r="29790" customFormat="1" s="29"/>
    <row r="29791" customFormat="1" s="29"/>
    <row r="29792" customFormat="1" s="29"/>
    <row r="29793" customFormat="1" s="29"/>
    <row r="29794" customFormat="1" s="29"/>
    <row r="29795" customFormat="1" s="29"/>
    <row r="29796" customFormat="1" s="29"/>
    <row r="29797" customFormat="1" s="29"/>
    <row r="29798" customFormat="1" s="29"/>
    <row r="29799" customFormat="1" s="29"/>
    <row r="29800" customFormat="1" s="29"/>
    <row r="29801" customFormat="1" s="29"/>
    <row r="29802" customFormat="1" s="29"/>
    <row r="29803" customFormat="1" s="29"/>
    <row r="29804" customFormat="1" s="29"/>
    <row r="29805" customFormat="1" s="29"/>
    <row r="29806" customFormat="1" s="29"/>
    <row r="29807" customFormat="1" s="29"/>
    <row r="29808" customFormat="1" s="29"/>
    <row r="29809" customFormat="1" s="29"/>
    <row r="29810" customFormat="1" s="29"/>
    <row r="29811" customFormat="1" s="29"/>
    <row r="29812" customFormat="1" s="29"/>
    <row r="29813" customFormat="1" s="29"/>
    <row r="29814" customFormat="1" s="29"/>
    <row r="29815" customFormat="1" s="29"/>
    <row r="29816" customFormat="1" s="29"/>
    <row r="29817" customFormat="1" s="29"/>
    <row r="29818" customFormat="1" s="29"/>
    <row r="29819" customFormat="1" s="29"/>
    <row r="29820" customFormat="1" s="29"/>
    <row r="29821" customFormat="1" s="29"/>
    <row r="29822" customFormat="1" s="29"/>
    <row r="29823" customFormat="1" s="29"/>
    <row r="29824" customFormat="1" s="29"/>
    <row r="29825" customFormat="1" s="29"/>
    <row r="29826" customFormat="1" s="29"/>
    <row r="29827" customFormat="1" s="29"/>
    <row r="29828" customFormat="1" s="29"/>
    <row r="29829" customFormat="1" s="29"/>
    <row r="29830" customFormat="1" s="29"/>
    <row r="29831" customFormat="1" s="29"/>
    <row r="29832" customFormat="1" s="29"/>
    <row r="29833" customFormat="1" s="29"/>
    <row r="29834" customFormat="1" s="29"/>
    <row r="29835" customFormat="1" s="29"/>
    <row r="29836" customFormat="1" s="29"/>
    <row r="29837" customFormat="1" s="29"/>
    <row r="29838" customFormat="1" s="29"/>
    <row r="29839" customFormat="1" s="29"/>
    <row r="29840" customFormat="1" s="29"/>
    <row r="29841" customFormat="1" s="29"/>
    <row r="29842" customFormat="1" s="29"/>
    <row r="29843" customFormat="1" s="29"/>
    <row r="29844" customFormat="1" s="29"/>
    <row r="29845" customFormat="1" s="29"/>
    <row r="29846" customFormat="1" s="29"/>
    <row r="29847" customFormat="1" s="29"/>
    <row r="29848" customFormat="1" s="29"/>
    <row r="29849" customFormat="1" s="29"/>
    <row r="29850" customFormat="1" s="29"/>
    <row r="29851" customFormat="1" s="29"/>
    <row r="29852" customFormat="1" s="29"/>
    <row r="29853" customFormat="1" s="29"/>
    <row r="29854" customFormat="1" s="29"/>
    <row r="29855" customFormat="1" s="29"/>
    <row r="29856" customFormat="1" s="29"/>
    <row r="29857" customFormat="1" s="29"/>
    <row r="29858" customFormat="1" s="29"/>
    <row r="29859" customFormat="1" s="29"/>
    <row r="29860" customFormat="1" s="29"/>
    <row r="29861" customFormat="1" s="29"/>
    <row r="29862" customFormat="1" s="29"/>
    <row r="29863" customFormat="1" s="29"/>
    <row r="29864" customFormat="1" s="29"/>
    <row r="29865" customFormat="1" s="29"/>
    <row r="29866" customFormat="1" s="29"/>
    <row r="29867" customFormat="1" s="29"/>
    <row r="29868" customFormat="1" s="29"/>
    <row r="29869" customFormat="1" s="29"/>
    <row r="29870" customFormat="1" s="29"/>
    <row r="29871" customFormat="1" s="29"/>
    <row r="29872" customFormat="1" s="29"/>
    <row r="29873" customFormat="1" s="29"/>
    <row r="29874" customFormat="1" s="29"/>
    <row r="29875" customFormat="1" s="29"/>
    <row r="29876" customFormat="1" s="29"/>
    <row r="29877" customFormat="1" s="29"/>
    <row r="29878" customFormat="1" s="29"/>
    <row r="29879" customFormat="1" s="29"/>
    <row r="29880" customFormat="1" s="29"/>
    <row r="29881" customFormat="1" s="29"/>
    <row r="29882" customFormat="1" s="29"/>
    <row r="29883" customFormat="1" s="29"/>
    <row r="29884" customFormat="1" s="29"/>
    <row r="29885" customFormat="1" s="29"/>
    <row r="29886" customFormat="1" s="29"/>
    <row r="29887" customFormat="1" s="29"/>
    <row r="29888" customFormat="1" s="29"/>
    <row r="29889" customFormat="1" s="29"/>
    <row r="29890" customFormat="1" s="29"/>
    <row r="29891" customFormat="1" s="29"/>
    <row r="29892" customFormat="1" s="29"/>
    <row r="29893" customFormat="1" s="29"/>
    <row r="29894" customFormat="1" s="29"/>
    <row r="29895" customFormat="1" s="29"/>
    <row r="29896" customFormat="1" s="29"/>
    <row r="29897" customFormat="1" s="29"/>
    <row r="29898" customFormat="1" s="29"/>
    <row r="29899" customFormat="1" s="29"/>
    <row r="29900" customFormat="1" s="29"/>
    <row r="29901" customFormat="1" s="29"/>
    <row r="29902" customFormat="1" s="29"/>
    <row r="29903" customFormat="1" s="29"/>
    <row r="29904" customFormat="1" s="29"/>
    <row r="29905" customFormat="1" s="29"/>
    <row r="29906" customFormat="1" s="29"/>
    <row r="29907" customFormat="1" s="29"/>
    <row r="29908" customFormat="1" s="29"/>
    <row r="29909" customFormat="1" s="29"/>
    <row r="29910" customFormat="1" s="29"/>
    <row r="29911" customFormat="1" s="29"/>
    <row r="29912" customFormat="1" s="29"/>
    <row r="29913" customFormat="1" s="29"/>
    <row r="29914" customFormat="1" s="29"/>
    <row r="29915" customFormat="1" s="29"/>
    <row r="29916" customFormat="1" s="29"/>
    <row r="29917" customFormat="1" s="29"/>
    <row r="29918" customFormat="1" s="29"/>
    <row r="29919" customFormat="1" s="29"/>
    <row r="29920" customFormat="1" s="29"/>
    <row r="29921" customFormat="1" s="29"/>
    <row r="29922" customFormat="1" s="29"/>
    <row r="29923" customFormat="1" s="29"/>
    <row r="29924" customFormat="1" s="29"/>
    <row r="29925" customFormat="1" s="29"/>
    <row r="29926" customFormat="1" s="29"/>
    <row r="29927" customFormat="1" s="29"/>
    <row r="29928" customFormat="1" s="29"/>
    <row r="29929" customFormat="1" s="29"/>
    <row r="29930" customFormat="1" s="29"/>
    <row r="29931" customFormat="1" s="29"/>
    <row r="29932" customFormat="1" s="29"/>
    <row r="29933" customFormat="1" s="29"/>
    <row r="29934" customFormat="1" s="29"/>
    <row r="29935" customFormat="1" s="29"/>
    <row r="29936" customFormat="1" s="29"/>
    <row r="29937" customFormat="1" s="29"/>
    <row r="29938" customFormat="1" s="29"/>
    <row r="29939" customFormat="1" s="29"/>
    <row r="29940" customFormat="1" s="29"/>
    <row r="29941" customFormat="1" s="29"/>
    <row r="29942" customFormat="1" s="29"/>
    <row r="29943" customFormat="1" s="29"/>
    <row r="29944" customFormat="1" s="29"/>
    <row r="29945" customFormat="1" s="29"/>
    <row r="29946" customFormat="1" s="29"/>
    <row r="29947" customFormat="1" s="29"/>
    <row r="29948" customFormat="1" s="29"/>
    <row r="29949" customFormat="1" s="29"/>
    <row r="29950" customFormat="1" s="29"/>
    <row r="29951" customFormat="1" s="29"/>
    <row r="29952" customFormat="1" s="29"/>
    <row r="29953" customFormat="1" s="29"/>
    <row r="29954" customFormat="1" s="29"/>
    <row r="29955" customFormat="1" s="29"/>
    <row r="29956" customFormat="1" s="29"/>
    <row r="29957" customFormat="1" s="29"/>
    <row r="29958" customFormat="1" s="29"/>
    <row r="29959" customFormat="1" s="29"/>
    <row r="29960" customFormat="1" s="29"/>
    <row r="29961" customFormat="1" s="29"/>
    <row r="29962" customFormat="1" s="29"/>
    <row r="29963" customFormat="1" s="29"/>
    <row r="29964" customFormat="1" s="29"/>
    <row r="29965" customFormat="1" s="29"/>
    <row r="29966" customFormat="1" s="29"/>
    <row r="29967" customFormat="1" s="29"/>
    <row r="29968" customFormat="1" s="29"/>
    <row r="29969" customFormat="1" s="29"/>
    <row r="29970" customFormat="1" s="29"/>
    <row r="29971" customFormat="1" s="29"/>
    <row r="29972" customFormat="1" s="29"/>
    <row r="29973" customFormat="1" s="29"/>
    <row r="29974" customFormat="1" s="29"/>
    <row r="29975" customFormat="1" s="29"/>
    <row r="29976" customFormat="1" s="29"/>
    <row r="29977" customFormat="1" s="29"/>
    <row r="29978" customFormat="1" s="29"/>
    <row r="29979" customFormat="1" s="29"/>
    <row r="29980" customFormat="1" s="29"/>
    <row r="29981" customFormat="1" s="29"/>
    <row r="29982" customFormat="1" s="29"/>
    <row r="29983" customFormat="1" s="29"/>
    <row r="29984" customFormat="1" s="29"/>
    <row r="29985" customFormat="1" s="29"/>
    <row r="29986" customFormat="1" s="29"/>
    <row r="29987" customFormat="1" s="29"/>
    <row r="29988" customFormat="1" s="29"/>
    <row r="29989" customFormat="1" s="29"/>
    <row r="29990" customFormat="1" s="29"/>
    <row r="29991" customFormat="1" s="29"/>
    <row r="29992" customFormat="1" s="29"/>
    <row r="29993" customFormat="1" s="29"/>
    <row r="29994" customFormat="1" s="29"/>
    <row r="29995" customFormat="1" s="29"/>
    <row r="29996" customFormat="1" s="29"/>
    <row r="29997" customFormat="1" s="29"/>
    <row r="29998" customFormat="1" s="29"/>
    <row r="29999" customFormat="1" s="29"/>
    <row r="30000" customFormat="1" s="29"/>
    <row r="30001" customFormat="1" s="29"/>
    <row r="30002" customFormat="1" s="29"/>
    <row r="30003" customFormat="1" s="29"/>
    <row r="30004" customFormat="1" s="29"/>
    <row r="30005" customFormat="1" s="29"/>
    <row r="30006" customFormat="1" s="29"/>
    <row r="30007" customFormat="1" s="29"/>
    <row r="30008" customFormat="1" s="29"/>
    <row r="30009" customFormat="1" s="29"/>
    <row r="30010" customFormat="1" s="29"/>
    <row r="30011" customFormat="1" s="29"/>
    <row r="30012" customFormat="1" s="29"/>
    <row r="30013" customFormat="1" s="29"/>
    <row r="30014" customFormat="1" s="29"/>
    <row r="30015" customFormat="1" s="29"/>
    <row r="30016" customFormat="1" s="29"/>
    <row r="30017" customFormat="1" s="29"/>
    <row r="30018" customFormat="1" s="29"/>
    <row r="30019" customFormat="1" s="29"/>
    <row r="30020" customFormat="1" s="29"/>
    <row r="30021" customFormat="1" s="29"/>
    <row r="30022" customFormat="1" s="29"/>
    <row r="30023" customFormat="1" s="29"/>
    <row r="30024" customFormat="1" s="29"/>
    <row r="30025" customFormat="1" s="29"/>
    <row r="30026" customFormat="1" s="29"/>
    <row r="30027" customFormat="1" s="29"/>
    <row r="30028" customFormat="1" s="29"/>
    <row r="30029" customFormat="1" s="29"/>
    <row r="30030" customFormat="1" s="29"/>
    <row r="30031" customFormat="1" s="29"/>
    <row r="30032" customFormat="1" s="29"/>
    <row r="30033" customFormat="1" s="29"/>
    <row r="30034" customFormat="1" s="29"/>
    <row r="30035" customFormat="1" s="29"/>
    <row r="30036" customFormat="1" s="29"/>
    <row r="30037" customFormat="1" s="29"/>
    <row r="30038" customFormat="1" s="29"/>
    <row r="30039" customFormat="1" s="29"/>
    <row r="30040" customFormat="1" s="29"/>
    <row r="30041" customFormat="1" s="29"/>
    <row r="30042" customFormat="1" s="29"/>
    <row r="30043" customFormat="1" s="29"/>
    <row r="30044" customFormat="1" s="29"/>
    <row r="30045" customFormat="1" s="29"/>
    <row r="30046" customFormat="1" s="29"/>
    <row r="30047" customFormat="1" s="29"/>
    <row r="30048" customFormat="1" s="29"/>
    <row r="30049" customFormat="1" s="29"/>
    <row r="30050" customFormat="1" s="29"/>
    <row r="30051" customFormat="1" s="29"/>
    <row r="30052" customFormat="1" s="29"/>
    <row r="30053" customFormat="1" s="29"/>
    <row r="30054" customFormat="1" s="29"/>
    <row r="30055" customFormat="1" s="29"/>
    <row r="30056" customFormat="1" s="29"/>
    <row r="30057" customFormat="1" s="29"/>
    <row r="30058" customFormat="1" s="29"/>
    <row r="30059" customFormat="1" s="29"/>
    <row r="30060" customFormat="1" s="29"/>
    <row r="30061" customFormat="1" s="29"/>
    <row r="30062" customFormat="1" s="29"/>
    <row r="30063" customFormat="1" s="29"/>
    <row r="30064" customFormat="1" s="29"/>
    <row r="30065" customFormat="1" s="29"/>
    <row r="30066" customFormat="1" s="29"/>
    <row r="30067" customFormat="1" s="29"/>
    <row r="30068" customFormat="1" s="29"/>
    <row r="30069" customFormat="1" s="29"/>
    <row r="30070" customFormat="1" s="29"/>
    <row r="30071" customFormat="1" s="29"/>
    <row r="30072" customFormat="1" s="29"/>
    <row r="30073" customFormat="1" s="29"/>
    <row r="30074" customFormat="1" s="29"/>
    <row r="30075" customFormat="1" s="29"/>
    <row r="30076" customFormat="1" s="29"/>
    <row r="30077" customFormat="1" s="29"/>
    <row r="30078" customFormat="1" s="29"/>
    <row r="30079" customFormat="1" s="29"/>
    <row r="30080" customFormat="1" s="29"/>
    <row r="30081" customFormat="1" s="29"/>
    <row r="30082" customFormat="1" s="29"/>
    <row r="30083" customFormat="1" s="29"/>
    <row r="30084" customFormat="1" s="29"/>
    <row r="30085" customFormat="1" s="29"/>
    <row r="30086" customFormat="1" s="29"/>
    <row r="30087" customFormat="1" s="29"/>
    <row r="30088" customFormat="1" s="29"/>
    <row r="30089" customFormat="1" s="29"/>
    <row r="30090" customFormat="1" s="29"/>
    <row r="30091" customFormat="1" s="29"/>
    <row r="30092" customFormat="1" s="29"/>
    <row r="30093" customFormat="1" s="29"/>
    <row r="30094" customFormat="1" s="29"/>
    <row r="30095" customFormat="1" s="29"/>
    <row r="30096" customFormat="1" s="29"/>
    <row r="30097" customFormat="1" s="29"/>
    <row r="30098" customFormat="1" s="29"/>
    <row r="30099" customFormat="1" s="29"/>
    <row r="30100" customFormat="1" s="29"/>
    <row r="30101" customFormat="1" s="29"/>
    <row r="30102" customFormat="1" s="29"/>
    <row r="30103" customFormat="1" s="29"/>
    <row r="30104" customFormat="1" s="29"/>
    <row r="30105" customFormat="1" s="29"/>
    <row r="30106" customFormat="1" s="29"/>
    <row r="30107" customFormat="1" s="29"/>
    <row r="30108" customFormat="1" s="29"/>
    <row r="30109" customFormat="1" s="29"/>
    <row r="30110" customFormat="1" s="29"/>
    <row r="30111" customFormat="1" s="29"/>
    <row r="30112" customFormat="1" s="29"/>
    <row r="30113" customFormat="1" s="29"/>
    <row r="30114" customFormat="1" s="29"/>
    <row r="30115" customFormat="1" s="29"/>
    <row r="30116" customFormat="1" s="29"/>
    <row r="30117" customFormat="1" s="29"/>
    <row r="30118" customFormat="1" s="29"/>
    <row r="30119" customFormat="1" s="29"/>
    <row r="30120" customFormat="1" s="29"/>
    <row r="30121" customFormat="1" s="29"/>
    <row r="30122" customFormat="1" s="29"/>
    <row r="30123" customFormat="1" s="29"/>
    <row r="30124" customFormat="1" s="29"/>
    <row r="30125" customFormat="1" s="29"/>
    <row r="30126" customFormat="1" s="29"/>
    <row r="30127" customFormat="1" s="29"/>
    <row r="30128" customFormat="1" s="29"/>
    <row r="30129" customFormat="1" s="29"/>
    <row r="30130" customFormat="1" s="29"/>
    <row r="30131" customFormat="1" s="29"/>
    <row r="30132" customFormat="1" s="29"/>
    <row r="30133" customFormat="1" s="29"/>
    <row r="30134" customFormat="1" s="29"/>
    <row r="30135" customFormat="1" s="29"/>
    <row r="30136" customFormat="1" s="29"/>
    <row r="30137" customFormat="1" s="29"/>
    <row r="30138" customFormat="1" s="29"/>
    <row r="30139" customFormat="1" s="29"/>
    <row r="30140" customFormat="1" s="29"/>
    <row r="30141" customFormat="1" s="29"/>
    <row r="30142" customFormat="1" s="29"/>
    <row r="30143" customFormat="1" s="29"/>
    <row r="30144" customFormat="1" s="29"/>
    <row r="30145" customFormat="1" s="29"/>
    <row r="30146" customFormat="1" s="29"/>
    <row r="30147" customFormat="1" s="29"/>
    <row r="30148" customFormat="1" s="29"/>
    <row r="30149" customFormat="1" s="29"/>
    <row r="30150" customFormat="1" s="29"/>
    <row r="30151" customFormat="1" s="29"/>
    <row r="30152" customFormat="1" s="29"/>
    <row r="30153" customFormat="1" s="29"/>
    <row r="30154" customFormat="1" s="29"/>
    <row r="30155" customFormat="1" s="29"/>
    <row r="30156" customFormat="1" s="29"/>
    <row r="30157" customFormat="1" s="29"/>
    <row r="30158" customFormat="1" s="29"/>
    <row r="30159" customFormat="1" s="29"/>
    <row r="30160" customFormat="1" s="29"/>
    <row r="30161" customFormat="1" s="29"/>
    <row r="30162" customFormat="1" s="29"/>
    <row r="30163" customFormat="1" s="29"/>
    <row r="30164" customFormat="1" s="29"/>
    <row r="30165" customFormat="1" s="29"/>
    <row r="30166" customFormat="1" s="29"/>
    <row r="30167" customFormat="1" s="29"/>
    <row r="30168" customFormat="1" s="29"/>
    <row r="30169" customFormat="1" s="29"/>
    <row r="30170" customFormat="1" s="29"/>
    <row r="30171" customFormat="1" s="29"/>
    <row r="30172" customFormat="1" s="29"/>
    <row r="30173" customFormat="1" s="29"/>
    <row r="30174" customFormat="1" s="29"/>
    <row r="30175" customFormat="1" s="29"/>
    <row r="30176" customFormat="1" s="29"/>
    <row r="30177" customFormat="1" s="29"/>
    <row r="30178" customFormat="1" s="29"/>
    <row r="30179" customFormat="1" s="29"/>
    <row r="30180" customFormat="1" s="29"/>
    <row r="30181" customFormat="1" s="29"/>
    <row r="30182" customFormat="1" s="29"/>
    <row r="30183" customFormat="1" s="29"/>
    <row r="30184" customFormat="1" s="29"/>
    <row r="30185" customFormat="1" s="29"/>
    <row r="30186" customFormat="1" s="29"/>
    <row r="30187" customFormat="1" s="29"/>
    <row r="30188" customFormat="1" s="29"/>
    <row r="30189" customFormat="1" s="29"/>
    <row r="30190" customFormat="1" s="29"/>
    <row r="30191" customFormat="1" s="29"/>
    <row r="30192" customFormat="1" s="29"/>
    <row r="30193" customFormat="1" s="29"/>
    <row r="30194" customFormat="1" s="29"/>
    <row r="30195" customFormat="1" s="29"/>
    <row r="30196" customFormat="1" s="29"/>
    <row r="30197" customFormat="1" s="29"/>
    <row r="30198" customFormat="1" s="29"/>
    <row r="30199" customFormat="1" s="29"/>
    <row r="30200" customFormat="1" s="29"/>
    <row r="30201" customFormat="1" s="29"/>
    <row r="30202" customFormat="1" s="29"/>
    <row r="30203" customFormat="1" s="29"/>
    <row r="30204" customFormat="1" s="29"/>
    <row r="30205" customFormat="1" s="29"/>
    <row r="30206" customFormat="1" s="29"/>
    <row r="30207" customFormat="1" s="29"/>
    <row r="30208" customFormat="1" s="29"/>
    <row r="30209" customFormat="1" s="29"/>
    <row r="30210" customFormat="1" s="29"/>
    <row r="30211" customFormat="1" s="29"/>
    <row r="30212" customFormat="1" s="29"/>
    <row r="30213" customFormat="1" s="29"/>
    <row r="30214" customFormat="1" s="29"/>
    <row r="30215" customFormat="1" s="29"/>
    <row r="30216" customFormat="1" s="29"/>
    <row r="30217" customFormat="1" s="29"/>
    <row r="30218" customFormat="1" s="29"/>
    <row r="30219" customFormat="1" s="29"/>
    <row r="30220" customFormat="1" s="29"/>
    <row r="30221" customFormat="1" s="29"/>
    <row r="30222" customFormat="1" s="29"/>
    <row r="30223" customFormat="1" s="29"/>
    <row r="30224" customFormat="1" s="29"/>
    <row r="30225" customFormat="1" s="29"/>
    <row r="30226" customFormat="1" s="29"/>
    <row r="30227" customFormat="1" s="29"/>
    <row r="30228" customFormat="1" s="29"/>
    <row r="30229" customFormat="1" s="29"/>
    <row r="30230" customFormat="1" s="29"/>
    <row r="30231" customFormat="1" s="29"/>
    <row r="30232" customFormat="1" s="29"/>
    <row r="30233" customFormat="1" s="29"/>
    <row r="30234" customFormat="1" s="29"/>
    <row r="30235" customFormat="1" s="29"/>
    <row r="30236" customFormat="1" s="29"/>
    <row r="30237" customFormat="1" s="29"/>
    <row r="30238" customFormat="1" s="29"/>
    <row r="30239" customFormat="1" s="29"/>
    <row r="30240" customFormat="1" s="29"/>
    <row r="30241" customFormat="1" s="29"/>
    <row r="30242" customFormat="1" s="29"/>
    <row r="30243" customFormat="1" s="29"/>
    <row r="30244" customFormat="1" s="29"/>
    <row r="30245" customFormat="1" s="29"/>
    <row r="30246" customFormat="1" s="29"/>
    <row r="30247" customFormat="1" s="29"/>
    <row r="30248" customFormat="1" s="29"/>
    <row r="30249" customFormat="1" s="29"/>
    <row r="30250" customFormat="1" s="29"/>
    <row r="30251" customFormat="1" s="29"/>
    <row r="30252" customFormat="1" s="29"/>
    <row r="30253" customFormat="1" s="29"/>
    <row r="30254" customFormat="1" s="29"/>
    <row r="30255" customFormat="1" s="29"/>
    <row r="30256" customFormat="1" s="29"/>
    <row r="30257" customFormat="1" s="29"/>
    <row r="30258" customFormat="1" s="29"/>
    <row r="30259" customFormat="1" s="29"/>
    <row r="30260" customFormat="1" s="29"/>
    <row r="30261" customFormat="1" s="29"/>
    <row r="30262" customFormat="1" s="29"/>
    <row r="30263" customFormat="1" s="29"/>
    <row r="30264" customFormat="1" s="29"/>
    <row r="30265" customFormat="1" s="29"/>
    <row r="30266" customFormat="1" s="29"/>
    <row r="30267" customFormat="1" s="29"/>
    <row r="30268" customFormat="1" s="29"/>
    <row r="30269" customFormat="1" s="29"/>
    <row r="30270" customFormat="1" s="29"/>
    <row r="30271" customFormat="1" s="29"/>
    <row r="30272" customFormat="1" s="29"/>
    <row r="30273" customFormat="1" s="29"/>
    <row r="30274" customFormat="1" s="29"/>
    <row r="30275" customFormat="1" s="29"/>
    <row r="30276" customFormat="1" s="29"/>
    <row r="30277" customFormat="1" s="29"/>
    <row r="30278" customFormat="1" s="29"/>
    <row r="30279" customFormat="1" s="29"/>
    <row r="30280" customFormat="1" s="29"/>
    <row r="30281" customFormat="1" s="29"/>
    <row r="30282" customFormat="1" s="29"/>
    <row r="30283" customFormat="1" s="29"/>
    <row r="30284" customFormat="1" s="29"/>
    <row r="30285" customFormat="1" s="29"/>
    <row r="30286" customFormat="1" s="29"/>
    <row r="30287" customFormat="1" s="29"/>
    <row r="30288" customFormat="1" s="29"/>
    <row r="30289" customFormat="1" s="29"/>
    <row r="30290" customFormat="1" s="29"/>
    <row r="30291" customFormat="1" s="29"/>
    <row r="30292" customFormat="1" s="29"/>
    <row r="30293" customFormat="1" s="29"/>
    <row r="30294" customFormat="1" s="29"/>
    <row r="30295" customFormat="1" s="29"/>
    <row r="30296" customFormat="1" s="29"/>
    <row r="30297" customFormat="1" s="29"/>
    <row r="30298" customFormat="1" s="29"/>
    <row r="30299" customFormat="1" s="29"/>
    <row r="30300" customFormat="1" s="29"/>
    <row r="30301" customFormat="1" s="29"/>
    <row r="30302" customFormat="1" s="29"/>
    <row r="30303" customFormat="1" s="29"/>
    <row r="30304" customFormat="1" s="29"/>
    <row r="30305" customFormat="1" s="29"/>
    <row r="30306" customFormat="1" s="29"/>
    <row r="30307" customFormat="1" s="29"/>
    <row r="30308" customFormat="1" s="29"/>
    <row r="30309" customFormat="1" s="29"/>
    <row r="30310" customFormat="1" s="29"/>
    <row r="30311" customFormat="1" s="29"/>
    <row r="30312" customFormat="1" s="29"/>
    <row r="30313" customFormat="1" s="29"/>
    <row r="30314" customFormat="1" s="29"/>
    <row r="30315" customFormat="1" s="29"/>
    <row r="30316" customFormat="1" s="29"/>
    <row r="30317" customFormat="1" s="29"/>
    <row r="30318" customFormat="1" s="29"/>
    <row r="30319" customFormat="1" s="29"/>
    <row r="30320" customFormat="1" s="29"/>
    <row r="30321" customFormat="1" s="29"/>
    <row r="30322" customFormat="1" s="29"/>
    <row r="30323" customFormat="1" s="29"/>
    <row r="30324" customFormat="1" s="29"/>
    <row r="30325" customFormat="1" s="29"/>
    <row r="30326" customFormat="1" s="29"/>
    <row r="30327" customFormat="1" s="29"/>
    <row r="30328" customFormat="1" s="29"/>
    <row r="30329" customFormat="1" s="29"/>
    <row r="30330" customFormat="1" s="29"/>
    <row r="30331" customFormat="1" s="29"/>
    <row r="30332" customFormat="1" s="29"/>
    <row r="30333" customFormat="1" s="29"/>
    <row r="30334" customFormat="1" s="29"/>
    <row r="30335" customFormat="1" s="29"/>
    <row r="30336" customFormat="1" s="29"/>
    <row r="30337" customFormat="1" s="29"/>
    <row r="30338" customFormat="1" s="29"/>
    <row r="30339" customFormat="1" s="29"/>
    <row r="30340" customFormat="1" s="29"/>
    <row r="30341" customFormat="1" s="29"/>
    <row r="30342" customFormat="1" s="29"/>
    <row r="30343" customFormat="1" s="29"/>
    <row r="30344" customFormat="1" s="29"/>
    <row r="30345" customFormat="1" s="29"/>
    <row r="30346" customFormat="1" s="29"/>
    <row r="30347" customFormat="1" s="29"/>
    <row r="30348" customFormat="1" s="29"/>
    <row r="30349" customFormat="1" s="29"/>
    <row r="30350" customFormat="1" s="29"/>
    <row r="30351" customFormat="1" s="29"/>
    <row r="30352" customFormat="1" s="29"/>
    <row r="30353" customFormat="1" s="29"/>
    <row r="30354" customFormat="1" s="29"/>
    <row r="30355" customFormat="1" s="29"/>
    <row r="30356" customFormat="1" s="29"/>
    <row r="30357" customFormat="1" s="29"/>
    <row r="30358" customFormat="1" s="29"/>
    <row r="30359" customFormat="1" s="29"/>
    <row r="30360" customFormat="1" s="29"/>
    <row r="30361" customFormat="1" s="29"/>
    <row r="30362" customFormat="1" s="29"/>
    <row r="30363" customFormat="1" s="29"/>
    <row r="30364" customFormat="1" s="29"/>
    <row r="30365" customFormat="1" s="29"/>
    <row r="30366" customFormat="1" s="29"/>
    <row r="30367" customFormat="1" s="29"/>
    <row r="30368" customFormat="1" s="29"/>
    <row r="30369" customFormat="1" s="29"/>
    <row r="30370" customFormat="1" s="29"/>
    <row r="30371" customFormat="1" s="29"/>
    <row r="30372" customFormat="1" s="29"/>
    <row r="30373" customFormat="1" s="29"/>
    <row r="30374" customFormat="1" s="29"/>
    <row r="30375" customFormat="1" s="29"/>
    <row r="30376" customFormat="1" s="29"/>
    <row r="30377" customFormat="1" s="29"/>
    <row r="30378" customFormat="1" s="29"/>
    <row r="30379" customFormat="1" s="29"/>
    <row r="30380" customFormat="1" s="29"/>
    <row r="30381" customFormat="1" s="29"/>
    <row r="30382" customFormat="1" s="29"/>
    <row r="30383" customFormat="1" s="29"/>
    <row r="30384" customFormat="1" s="29"/>
    <row r="30385" customFormat="1" s="29"/>
    <row r="30386" customFormat="1" s="29"/>
    <row r="30387" customFormat="1" s="29"/>
    <row r="30388" customFormat="1" s="29"/>
    <row r="30389" customFormat="1" s="29"/>
    <row r="30390" customFormat="1" s="29"/>
    <row r="30391" customFormat="1" s="29"/>
    <row r="30392" customFormat="1" s="29"/>
    <row r="30393" customFormat="1" s="29"/>
    <row r="30394" customFormat="1" s="29"/>
    <row r="30395" customFormat="1" s="29"/>
    <row r="30396" customFormat="1" s="29"/>
    <row r="30397" customFormat="1" s="29"/>
    <row r="30398" customFormat="1" s="29"/>
    <row r="30399" customFormat="1" s="29"/>
    <row r="30400" customFormat="1" s="29"/>
    <row r="30401" customFormat="1" s="29"/>
    <row r="30402" customFormat="1" s="29"/>
    <row r="30403" customFormat="1" s="29"/>
    <row r="30404" customFormat="1" s="29"/>
    <row r="30405" customFormat="1" s="29"/>
    <row r="30406" customFormat="1" s="29"/>
    <row r="30407" customFormat="1" s="29"/>
    <row r="30408" customFormat="1" s="29"/>
    <row r="30409" customFormat="1" s="29"/>
    <row r="30410" customFormat="1" s="29"/>
    <row r="30411" customFormat="1" s="29"/>
    <row r="30412" customFormat="1" s="29"/>
    <row r="30413" customFormat="1" s="29"/>
    <row r="30414" customFormat="1" s="29"/>
    <row r="30415" customFormat="1" s="29"/>
    <row r="30416" customFormat="1" s="29"/>
    <row r="30417" customFormat="1" s="29"/>
    <row r="30418" customFormat="1" s="29"/>
    <row r="30419" customFormat="1" s="29"/>
    <row r="30420" customFormat="1" s="29"/>
    <row r="30421" customFormat="1" s="29"/>
    <row r="30422" customFormat="1" s="29"/>
    <row r="30423" customFormat="1" s="29"/>
    <row r="30424" customFormat="1" s="29"/>
    <row r="30425" customFormat="1" s="29"/>
    <row r="30426" customFormat="1" s="29"/>
    <row r="30427" customFormat="1" s="29"/>
    <row r="30428" customFormat="1" s="29"/>
    <row r="30429" customFormat="1" s="29"/>
    <row r="30430" customFormat="1" s="29"/>
    <row r="30431" customFormat="1" s="29"/>
    <row r="30432" customFormat="1" s="29"/>
    <row r="30433" customFormat="1" s="29"/>
    <row r="30434" customFormat="1" s="29"/>
    <row r="30435" customFormat="1" s="29"/>
    <row r="30436" customFormat="1" s="29"/>
    <row r="30437" customFormat="1" s="29"/>
    <row r="30438" customFormat="1" s="29"/>
    <row r="30439" customFormat="1" s="29"/>
    <row r="30440" customFormat="1" s="29"/>
    <row r="30441" customFormat="1" s="29"/>
    <row r="30442" customFormat="1" s="29"/>
    <row r="30443" customFormat="1" s="29"/>
    <row r="30444" customFormat="1" s="29"/>
    <row r="30445" customFormat="1" s="29"/>
    <row r="30446" customFormat="1" s="29"/>
    <row r="30447" customFormat="1" s="29"/>
    <row r="30448" customFormat="1" s="29"/>
    <row r="30449" customFormat="1" s="29"/>
    <row r="30450" customFormat="1" s="29"/>
    <row r="30451" customFormat="1" s="29"/>
    <row r="30452" customFormat="1" s="29"/>
    <row r="30453" customFormat="1" s="29"/>
    <row r="30454" customFormat="1" s="29"/>
    <row r="30455" customFormat="1" s="29"/>
    <row r="30456" customFormat="1" s="29"/>
    <row r="30457" customFormat="1" s="29"/>
    <row r="30458" customFormat="1" s="29"/>
    <row r="30459" customFormat="1" s="29"/>
    <row r="30460" customFormat="1" s="29"/>
    <row r="30461" customFormat="1" s="29"/>
    <row r="30462" customFormat="1" s="29"/>
    <row r="30463" customFormat="1" s="29"/>
    <row r="30464" customFormat="1" s="29"/>
    <row r="30465" customFormat="1" s="29"/>
    <row r="30466" customFormat="1" s="29"/>
    <row r="30467" customFormat="1" s="29"/>
    <row r="30468" customFormat="1" s="29"/>
    <row r="30469" customFormat="1" s="29"/>
    <row r="30470" customFormat="1" s="29"/>
    <row r="30471" customFormat="1" s="29"/>
    <row r="30472" customFormat="1" s="29"/>
    <row r="30473" customFormat="1" s="29"/>
    <row r="30474" customFormat="1" s="29"/>
    <row r="30475" customFormat="1" s="29"/>
    <row r="30476" customFormat="1" s="29"/>
    <row r="30477" customFormat="1" s="29"/>
    <row r="30478" customFormat="1" s="29"/>
    <row r="30479" customFormat="1" s="29"/>
    <row r="30480" customFormat="1" s="29"/>
    <row r="30481" customFormat="1" s="29"/>
    <row r="30482" customFormat="1" s="29"/>
    <row r="30483" customFormat="1" s="29"/>
    <row r="30484" customFormat="1" s="29"/>
    <row r="30485" customFormat="1" s="29"/>
    <row r="30486" customFormat="1" s="29"/>
    <row r="30487" customFormat="1" s="29"/>
    <row r="30488" customFormat="1" s="29"/>
    <row r="30489" customFormat="1" s="29"/>
    <row r="30490" customFormat="1" s="29"/>
    <row r="30491" customFormat="1" s="29"/>
    <row r="30492" customFormat="1" s="29"/>
    <row r="30493" customFormat="1" s="29"/>
    <row r="30494" customFormat="1" s="29"/>
    <row r="30495" customFormat="1" s="29"/>
    <row r="30496" customFormat="1" s="29"/>
    <row r="30497" customFormat="1" s="29"/>
    <row r="30498" customFormat="1" s="29"/>
    <row r="30499" customFormat="1" s="29"/>
    <row r="30500" customFormat="1" s="29"/>
    <row r="30501" customFormat="1" s="29"/>
    <row r="30502" customFormat="1" s="29"/>
    <row r="30503" customFormat="1" s="29"/>
    <row r="30504" customFormat="1" s="29"/>
    <row r="30505" customFormat="1" s="29"/>
    <row r="30506" customFormat="1" s="29"/>
    <row r="30507" customFormat="1" s="29"/>
    <row r="30508" customFormat="1" s="29"/>
    <row r="30509" customFormat="1" s="29"/>
    <row r="30510" customFormat="1" s="29"/>
    <row r="30511" customFormat="1" s="29"/>
    <row r="30512" customFormat="1" s="29"/>
    <row r="30513" customFormat="1" s="29"/>
    <row r="30514" customFormat="1" s="29"/>
    <row r="30515" customFormat="1" s="29"/>
    <row r="30516" customFormat="1" s="29"/>
    <row r="30517" customFormat="1" s="29"/>
    <row r="30518" customFormat="1" s="29"/>
    <row r="30519" customFormat="1" s="29"/>
    <row r="30520" customFormat="1" s="29"/>
    <row r="30521" customFormat="1" s="29"/>
    <row r="30522" customFormat="1" s="29"/>
    <row r="30523" customFormat="1" s="29"/>
    <row r="30524" customFormat="1" s="29"/>
    <row r="30525" customFormat="1" s="29"/>
    <row r="30526" customFormat="1" s="29"/>
    <row r="30527" customFormat="1" s="29"/>
    <row r="30528" customFormat="1" s="29"/>
    <row r="30529" customFormat="1" s="29"/>
    <row r="30530" customFormat="1" s="29"/>
    <row r="30531" customFormat="1" s="29"/>
    <row r="30532" customFormat="1" s="29"/>
    <row r="30533" customFormat="1" s="29"/>
    <row r="30534" customFormat="1" s="29"/>
    <row r="30535" customFormat="1" s="29"/>
    <row r="30536" customFormat="1" s="29"/>
    <row r="30537" customFormat="1" s="29"/>
    <row r="30538" customFormat="1" s="29"/>
    <row r="30539" customFormat="1" s="29"/>
    <row r="30540" customFormat="1" s="29"/>
    <row r="30541" customFormat="1" s="29"/>
    <row r="30542" customFormat="1" s="29"/>
    <row r="30543" customFormat="1" s="29"/>
    <row r="30544" customFormat="1" s="29"/>
    <row r="30545" customFormat="1" s="29"/>
    <row r="30546" customFormat="1" s="29"/>
    <row r="30547" customFormat="1" s="29"/>
    <row r="30548" customFormat="1" s="29"/>
    <row r="30549" customFormat="1" s="29"/>
    <row r="30550" customFormat="1" s="29"/>
    <row r="30551" customFormat="1" s="29"/>
    <row r="30552" customFormat="1" s="29"/>
    <row r="30553" customFormat="1" s="29"/>
    <row r="30554" customFormat="1" s="29"/>
    <row r="30555" customFormat="1" s="29"/>
    <row r="30556" customFormat="1" s="29"/>
    <row r="30557" customFormat="1" s="29"/>
    <row r="30558" customFormat="1" s="29"/>
    <row r="30559" customFormat="1" s="29"/>
    <row r="30560" customFormat="1" s="29"/>
    <row r="30561" customFormat="1" s="29"/>
    <row r="30562" customFormat="1" s="29"/>
    <row r="30563" customFormat="1" s="29"/>
    <row r="30564" customFormat="1" s="29"/>
    <row r="30565" customFormat="1" s="29"/>
    <row r="30566" customFormat="1" s="29"/>
    <row r="30567" customFormat="1" s="29"/>
    <row r="30568" customFormat="1" s="29"/>
    <row r="30569" customFormat="1" s="29"/>
    <row r="30570" customFormat="1" s="29"/>
    <row r="30571" customFormat="1" s="29"/>
    <row r="30572" customFormat="1" s="29"/>
    <row r="30573" customFormat="1" s="29"/>
    <row r="30574" customFormat="1" s="29"/>
    <row r="30575" customFormat="1" s="29"/>
    <row r="30576" customFormat="1" s="29"/>
    <row r="30577" customFormat="1" s="29"/>
    <row r="30578" customFormat="1" s="29"/>
    <row r="30579" customFormat="1" s="29"/>
    <row r="30580" customFormat="1" s="29"/>
    <row r="30581" customFormat="1" s="29"/>
    <row r="30582" customFormat="1" s="29"/>
    <row r="30583" customFormat="1" s="29"/>
    <row r="30584" customFormat="1" s="29"/>
    <row r="30585" customFormat="1" s="29"/>
    <row r="30586" customFormat="1" s="29"/>
    <row r="30587" customFormat="1" s="29"/>
    <row r="30588" customFormat="1" s="29"/>
    <row r="30589" customFormat="1" s="29"/>
    <row r="30590" customFormat="1" s="29"/>
    <row r="30591" customFormat="1" s="29"/>
    <row r="30592" customFormat="1" s="29"/>
    <row r="30593" customFormat="1" s="29"/>
    <row r="30594" customFormat="1" s="29"/>
    <row r="30595" customFormat="1" s="29"/>
    <row r="30596" customFormat="1" s="29"/>
    <row r="30597" customFormat="1" s="29"/>
    <row r="30598" customFormat="1" s="29"/>
    <row r="30599" customFormat="1" s="29"/>
    <row r="30600" customFormat="1" s="29"/>
    <row r="30601" customFormat="1" s="29"/>
    <row r="30602" customFormat="1" s="29"/>
    <row r="30603" customFormat="1" s="29"/>
    <row r="30604" customFormat="1" s="29"/>
    <row r="30605" customFormat="1" s="29"/>
    <row r="30606" customFormat="1" s="29"/>
    <row r="30607" customFormat="1" s="29"/>
    <row r="30608" customFormat="1" s="29"/>
    <row r="30609" customFormat="1" s="29"/>
    <row r="30610" customFormat="1" s="29"/>
    <row r="30611" customFormat="1" s="29"/>
    <row r="30612" customFormat="1" s="29"/>
    <row r="30613" customFormat="1" s="29"/>
    <row r="30614" customFormat="1" s="29"/>
    <row r="30615" customFormat="1" s="29"/>
    <row r="30616" customFormat="1" s="29"/>
    <row r="30617" customFormat="1" s="29"/>
    <row r="30618" customFormat="1" s="29"/>
    <row r="30619" customFormat="1" s="29"/>
    <row r="30620" customFormat="1" s="29"/>
    <row r="30621" customFormat="1" s="29"/>
    <row r="30622" customFormat="1" s="29"/>
    <row r="30623" customFormat="1" s="29"/>
    <row r="30624" customFormat="1" s="29"/>
    <row r="30625" customFormat="1" s="29"/>
    <row r="30626" customFormat="1" s="29"/>
    <row r="30627" customFormat="1" s="29"/>
    <row r="30628" customFormat="1" s="29"/>
    <row r="30629" customFormat="1" s="29"/>
    <row r="30630" customFormat="1" s="29"/>
    <row r="30631" customFormat="1" s="29"/>
    <row r="30632" customFormat="1" s="29"/>
    <row r="30633" customFormat="1" s="29"/>
    <row r="30634" customFormat="1" s="29"/>
    <row r="30635" customFormat="1" s="29"/>
    <row r="30636" customFormat="1" s="29"/>
    <row r="30637" customFormat="1" s="29"/>
    <row r="30638" customFormat="1" s="29"/>
    <row r="30639" customFormat="1" s="29"/>
    <row r="30640" customFormat="1" s="29"/>
    <row r="30641" customFormat="1" s="29"/>
    <row r="30642" customFormat="1" s="29"/>
    <row r="30643" customFormat="1" s="29"/>
    <row r="30644" customFormat="1" s="29"/>
    <row r="30645" customFormat="1" s="29"/>
    <row r="30646" customFormat="1" s="29"/>
    <row r="30647" customFormat="1" s="29"/>
    <row r="30648" customFormat="1" s="29"/>
    <row r="30649" customFormat="1" s="29"/>
    <row r="30650" customFormat="1" s="29"/>
    <row r="30651" customFormat="1" s="29"/>
    <row r="30652" customFormat="1" s="29"/>
    <row r="30653" customFormat="1" s="29"/>
    <row r="30654" customFormat="1" s="29"/>
    <row r="30655" customFormat="1" s="29"/>
    <row r="30656" customFormat="1" s="29"/>
    <row r="30657" customFormat="1" s="29"/>
    <row r="30658" customFormat="1" s="29"/>
    <row r="30659" customFormat="1" s="29"/>
    <row r="30660" customFormat="1" s="29"/>
    <row r="30661" customFormat="1" s="29"/>
    <row r="30662" customFormat="1" s="29"/>
    <row r="30663" customFormat="1" s="29"/>
    <row r="30664" customFormat="1" s="29"/>
    <row r="30665" customFormat="1" s="29"/>
    <row r="30666" customFormat="1" s="29"/>
    <row r="30667" customFormat="1" s="29"/>
    <row r="30668" customFormat="1" s="29"/>
    <row r="30669" customFormat="1" s="29"/>
    <row r="30670" customFormat="1" s="29"/>
    <row r="30671" customFormat="1" s="29"/>
    <row r="30672" customFormat="1" s="29"/>
    <row r="30673" customFormat="1" s="29"/>
    <row r="30674" customFormat="1" s="29"/>
    <row r="30675" customFormat="1" s="29"/>
    <row r="30676" customFormat="1" s="29"/>
    <row r="30677" customFormat="1" s="29"/>
    <row r="30678" customFormat="1" s="29"/>
    <row r="30679" customFormat="1" s="29"/>
    <row r="30680" customFormat="1" s="29"/>
    <row r="30681" customFormat="1" s="29"/>
    <row r="30682" customFormat="1" s="29"/>
    <row r="30683" customFormat="1" s="29"/>
    <row r="30684" customFormat="1" s="29"/>
    <row r="30685" customFormat="1" s="29"/>
    <row r="30686" customFormat="1" s="29"/>
    <row r="30687" customFormat="1" s="29"/>
    <row r="30688" customFormat="1" s="29"/>
    <row r="30689" customFormat="1" s="29"/>
    <row r="30690" customFormat="1" s="29"/>
    <row r="30691" customFormat="1" s="29"/>
    <row r="30692" customFormat="1" s="29"/>
    <row r="30693" customFormat="1" s="29"/>
    <row r="30694" customFormat="1" s="29"/>
    <row r="30695" customFormat="1" s="29"/>
    <row r="30696" customFormat="1" s="29"/>
    <row r="30697" customFormat="1" s="29"/>
    <row r="30698" customFormat="1" s="29"/>
    <row r="30699" customFormat="1" s="29"/>
    <row r="30700" customFormat="1" s="29"/>
    <row r="30701" customFormat="1" s="29"/>
    <row r="30702" customFormat="1" s="29"/>
    <row r="30703" customFormat="1" s="29"/>
    <row r="30704" customFormat="1" s="29"/>
    <row r="30705" customFormat="1" s="29"/>
    <row r="30706" customFormat="1" s="29"/>
    <row r="30707" customFormat="1" s="29"/>
    <row r="30708" customFormat="1" s="29"/>
    <row r="30709" customFormat="1" s="29"/>
    <row r="30710" customFormat="1" s="29"/>
    <row r="30711" customFormat="1" s="29"/>
    <row r="30712" customFormat="1" s="29"/>
    <row r="30713" customFormat="1" s="29"/>
    <row r="30714" customFormat="1" s="29"/>
    <row r="30715" customFormat="1" s="29"/>
    <row r="30716" customFormat="1" s="29"/>
    <row r="30717" customFormat="1" s="29"/>
    <row r="30718" customFormat="1" s="29"/>
    <row r="30719" customFormat="1" s="29"/>
    <row r="30720" customFormat="1" s="29"/>
    <row r="30721" customFormat="1" s="29"/>
    <row r="30722" customFormat="1" s="29"/>
    <row r="30723" customFormat="1" s="29"/>
    <row r="30724" customFormat="1" s="29"/>
    <row r="30725" customFormat="1" s="29"/>
    <row r="30726" customFormat="1" s="29"/>
    <row r="30727" customFormat="1" s="29"/>
    <row r="30728" customFormat="1" s="29"/>
    <row r="30729" customFormat="1" s="29"/>
    <row r="30730" customFormat="1" s="29"/>
    <row r="30731" customFormat="1" s="29"/>
    <row r="30732" customFormat="1" s="29"/>
    <row r="30733" customFormat="1" s="29"/>
    <row r="30734" customFormat="1" s="29"/>
    <row r="30735" customFormat="1" s="29"/>
    <row r="30736" customFormat="1" s="29"/>
    <row r="30737" customFormat="1" s="29"/>
    <row r="30738" customFormat="1" s="29"/>
    <row r="30739" customFormat="1" s="29"/>
    <row r="30740" customFormat="1" s="29"/>
    <row r="30741" customFormat="1" s="29"/>
    <row r="30742" customFormat="1" s="29"/>
    <row r="30743" customFormat="1" s="29"/>
    <row r="30744" customFormat="1" s="29"/>
    <row r="30745" customFormat="1" s="29"/>
    <row r="30746" customFormat="1" s="29"/>
    <row r="30747" customFormat="1" s="29"/>
    <row r="30748" customFormat="1" s="29"/>
    <row r="30749" customFormat="1" s="29"/>
    <row r="30750" customFormat="1" s="29"/>
    <row r="30751" customFormat="1" s="29"/>
    <row r="30752" customFormat="1" s="29"/>
    <row r="30753" customFormat="1" s="29"/>
    <row r="30754" customFormat="1" s="29"/>
    <row r="30755" customFormat="1" s="29"/>
    <row r="30756" customFormat="1" s="29"/>
    <row r="30757" customFormat="1" s="29"/>
    <row r="30758" customFormat="1" s="29"/>
    <row r="30759" customFormat="1" s="29"/>
    <row r="30760" customFormat="1" s="29"/>
    <row r="30761" customFormat="1" s="29"/>
    <row r="30762" customFormat="1" s="29"/>
    <row r="30763" customFormat="1" s="29"/>
    <row r="30764" customFormat="1" s="29"/>
    <row r="30765" customFormat="1" s="29"/>
    <row r="30766" customFormat="1" s="29"/>
    <row r="30767" customFormat="1" s="29"/>
    <row r="30768" customFormat="1" s="29"/>
    <row r="30769" customFormat="1" s="29"/>
    <row r="30770" customFormat="1" s="29"/>
    <row r="30771" customFormat="1" s="29"/>
    <row r="30772" customFormat="1" s="29"/>
    <row r="30773" customFormat="1" s="29"/>
    <row r="30774" customFormat="1" s="29"/>
    <row r="30775" customFormat="1" s="29"/>
    <row r="30776" customFormat="1" s="29"/>
    <row r="30777" customFormat="1" s="29"/>
    <row r="30778" customFormat="1" s="29"/>
    <row r="30779" customFormat="1" s="29"/>
    <row r="30780" customFormat="1" s="29"/>
    <row r="30781" customFormat="1" s="29"/>
    <row r="30782" customFormat="1" s="29"/>
    <row r="30783" customFormat="1" s="29"/>
    <row r="30784" customFormat="1" s="29"/>
    <row r="30785" customFormat="1" s="29"/>
    <row r="30786" customFormat="1" s="29"/>
    <row r="30787" customFormat="1" s="29"/>
    <row r="30788" customFormat="1" s="29"/>
    <row r="30789" customFormat="1" s="29"/>
    <row r="30790" customFormat="1" s="29"/>
    <row r="30791" customFormat="1" s="29"/>
    <row r="30792" customFormat="1" s="29"/>
    <row r="30793" customFormat="1" s="29"/>
    <row r="30794" customFormat="1" s="29"/>
    <row r="30795" customFormat="1" s="29"/>
    <row r="30796" customFormat="1" s="29"/>
    <row r="30797" customFormat="1" s="29"/>
    <row r="30798" customFormat="1" s="29"/>
    <row r="30799" customFormat="1" s="29"/>
    <row r="30800" customFormat="1" s="29"/>
    <row r="30801" customFormat="1" s="29"/>
    <row r="30802" customFormat="1" s="29"/>
    <row r="30803" customFormat="1" s="29"/>
    <row r="30804" customFormat="1" s="29"/>
    <row r="30805" customFormat="1" s="29"/>
    <row r="30806" customFormat="1" s="29"/>
    <row r="30807" customFormat="1" s="29"/>
    <row r="30808" customFormat="1" s="29"/>
    <row r="30809" customFormat="1" s="29"/>
    <row r="30810" customFormat="1" s="29"/>
    <row r="30811" customFormat="1" s="29"/>
    <row r="30812" customFormat="1" s="29"/>
    <row r="30813" customFormat="1" s="29"/>
    <row r="30814" customFormat="1" s="29"/>
    <row r="30815" customFormat="1" s="29"/>
    <row r="30816" customFormat="1" s="29"/>
    <row r="30817" customFormat="1" s="29"/>
    <row r="30818" customFormat="1" s="29"/>
    <row r="30819" customFormat="1" s="29"/>
    <row r="30820" customFormat="1" s="29"/>
    <row r="30821" customFormat="1" s="29"/>
    <row r="30822" customFormat="1" s="29"/>
    <row r="30823" customFormat="1" s="29"/>
    <row r="30824" customFormat="1" s="29"/>
    <row r="30825" customFormat="1" s="29"/>
    <row r="30826" customFormat="1" s="29"/>
    <row r="30827" customFormat="1" s="29"/>
    <row r="30828" customFormat="1" s="29"/>
    <row r="30829" customFormat="1" s="29"/>
    <row r="30830" customFormat="1" s="29"/>
    <row r="30831" customFormat="1" s="29"/>
    <row r="30832" customFormat="1" s="29"/>
    <row r="30833" customFormat="1" s="29"/>
    <row r="30834" customFormat="1" s="29"/>
    <row r="30835" customFormat="1" s="29"/>
    <row r="30836" customFormat="1" s="29"/>
    <row r="30837" customFormat="1" s="29"/>
    <row r="30838" customFormat="1" s="29"/>
    <row r="30839" customFormat="1" s="29"/>
    <row r="30840" customFormat="1" s="29"/>
    <row r="30841" customFormat="1" s="29"/>
    <row r="30842" customFormat="1" s="29"/>
    <row r="30843" customFormat="1" s="29"/>
    <row r="30844" customFormat="1" s="29"/>
    <row r="30845" customFormat="1" s="29"/>
    <row r="30846" customFormat="1" s="29"/>
    <row r="30847" customFormat="1" s="29"/>
    <row r="30848" customFormat="1" s="29"/>
    <row r="30849" customFormat="1" s="29"/>
    <row r="30850" customFormat="1" s="29"/>
    <row r="30851" customFormat="1" s="29"/>
    <row r="30852" customFormat="1" s="29"/>
    <row r="30853" customFormat="1" s="29"/>
    <row r="30854" customFormat="1" s="29"/>
    <row r="30855" customFormat="1" s="29"/>
    <row r="30856" customFormat="1" s="29"/>
    <row r="30857" customFormat="1" s="29"/>
    <row r="30858" customFormat="1" s="29"/>
    <row r="30859" customFormat="1" s="29"/>
    <row r="30860" customFormat="1" s="29"/>
    <row r="30861" customFormat="1" s="29"/>
    <row r="30862" customFormat="1" s="29"/>
    <row r="30863" customFormat="1" s="29"/>
    <row r="30864" customFormat="1" s="29"/>
    <row r="30865" customFormat="1" s="29"/>
    <row r="30866" customFormat="1" s="29"/>
    <row r="30867" customFormat="1" s="29"/>
    <row r="30868" customFormat="1" s="29"/>
    <row r="30869" customFormat="1" s="29"/>
    <row r="30870" customFormat="1" s="29"/>
    <row r="30871" customFormat="1" s="29"/>
    <row r="30872" customFormat="1" s="29"/>
    <row r="30873" customFormat="1" s="29"/>
    <row r="30874" customFormat="1" s="29"/>
    <row r="30875" customFormat="1" s="29"/>
    <row r="30876" customFormat="1" s="29"/>
    <row r="30877" customFormat="1" s="29"/>
    <row r="30878" customFormat="1" s="29"/>
    <row r="30879" customFormat="1" s="29"/>
    <row r="30880" customFormat="1" s="29"/>
    <row r="30881" customFormat="1" s="29"/>
    <row r="30882" customFormat="1" s="29"/>
    <row r="30883" customFormat="1" s="29"/>
    <row r="30884" customFormat="1" s="29"/>
    <row r="30885" customFormat="1" s="29"/>
    <row r="30886" customFormat="1" s="29"/>
    <row r="30887" customFormat="1" s="29"/>
    <row r="30888" customFormat="1" s="29"/>
    <row r="30889" customFormat="1" s="29"/>
    <row r="30890" customFormat="1" s="29"/>
    <row r="30891" customFormat="1" s="29"/>
    <row r="30892" customFormat="1" s="29"/>
    <row r="30893" customFormat="1" s="29"/>
    <row r="30894" customFormat="1" s="29"/>
    <row r="30895" customFormat="1" s="29"/>
    <row r="30896" customFormat="1" s="29"/>
    <row r="30897" customFormat="1" s="29"/>
    <row r="30898" customFormat="1" s="29"/>
    <row r="30899" customFormat="1" s="29"/>
    <row r="30900" customFormat="1" s="29"/>
    <row r="30901" customFormat="1" s="29"/>
    <row r="30902" customFormat="1" s="29"/>
    <row r="30903" customFormat="1" s="29"/>
    <row r="30904" customFormat="1" s="29"/>
    <row r="30905" customFormat="1" s="29"/>
    <row r="30906" customFormat="1" s="29"/>
    <row r="30907" customFormat="1" s="29"/>
    <row r="30908" customFormat="1" s="29"/>
    <row r="30909" customFormat="1" s="29"/>
    <row r="30910" customFormat="1" s="29"/>
    <row r="30911" customFormat="1" s="29"/>
    <row r="30912" customFormat="1" s="29"/>
    <row r="30913" customFormat="1" s="29"/>
    <row r="30914" customFormat="1" s="29"/>
    <row r="30915" customFormat="1" s="29"/>
    <row r="30916" customFormat="1" s="29"/>
    <row r="30917" customFormat="1" s="29"/>
    <row r="30918" customFormat="1" s="29"/>
    <row r="30919" customFormat="1" s="29"/>
    <row r="30920" customFormat="1" s="29"/>
    <row r="30921" customFormat="1" s="29"/>
    <row r="30922" customFormat="1" s="29"/>
    <row r="30923" customFormat="1" s="29"/>
    <row r="30924" customFormat="1" s="29"/>
    <row r="30925" customFormat="1" s="29"/>
    <row r="30926" customFormat="1" s="29"/>
    <row r="30927" customFormat="1" s="29"/>
    <row r="30928" customFormat="1" s="29"/>
    <row r="30929" customFormat="1" s="29"/>
    <row r="30930" customFormat="1" s="29"/>
    <row r="30931" customFormat="1" s="29"/>
    <row r="30932" customFormat="1" s="29"/>
    <row r="30933" customFormat="1" s="29"/>
    <row r="30934" customFormat="1" s="29"/>
    <row r="30935" customFormat="1" s="29"/>
    <row r="30936" customFormat="1" s="29"/>
    <row r="30937" customFormat="1" s="29"/>
    <row r="30938" customFormat="1" s="29"/>
    <row r="30939" customFormat="1" s="29"/>
    <row r="30940" customFormat="1" s="29"/>
    <row r="30941" customFormat="1" s="29"/>
    <row r="30942" customFormat="1" s="29"/>
    <row r="30943" customFormat="1" s="29"/>
    <row r="30944" customFormat="1" s="29"/>
    <row r="30945" customFormat="1" s="29"/>
    <row r="30946" customFormat="1" s="29"/>
    <row r="30947" customFormat="1" s="29"/>
    <row r="30948" customFormat="1" s="29"/>
    <row r="30949" customFormat="1" s="29"/>
    <row r="30950" customFormat="1" s="29"/>
    <row r="30951" customFormat="1" s="29"/>
    <row r="30952" customFormat="1" s="29"/>
    <row r="30953" customFormat="1" s="29"/>
    <row r="30954" customFormat="1" s="29"/>
    <row r="30955" customFormat="1" s="29"/>
    <row r="30956" customFormat="1" s="29"/>
    <row r="30957" customFormat="1" s="29"/>
    <row r="30958" customFormat="1" s="29"/>
    <row r="30959" customFormat="1" s="29"/>
    <row r="30960" customFormat="1" s="29"/>
    <row r="30961" customFormat="1" s="29"/>
    <row r="30962" customFormat="1" s="29"/>
    <row r="30963" customFormat="1" s="29"/>
    <row r="30964" customFormat="1" s="29"/>
    <row r="30965" customFormat="1" s="29"/>
    <row r="30966" customFormat="1" s="29"/>
    <row r="30967" customFormat="1" s="29"/>
    <row r="30968" customFormat="1" s="29"/>
    <row r="30969" customFormat="1" s="29"/>
    <row r="30970" customFormat="1" s="29"/>
    <row r="30971" customFormat="1" s="29"/>
    <row r="30972" customFormat="1" s="29"/>
    <row r="30973" customFormat="1" s="29"/>
    <row r="30974" customFormat="1" s="29"/>
    <row r="30975" customFormat="1" s="29"/>
    <row r="30976" customFormat="1" s="29"/>
    <row r="30977" customFormat="1" s="29"/>
    <row r="30978" customFormat="1" s="29"/>
    <row r="30979" customFormat="1" s="29"/>
    <row r="30980" customFormat="1" s="29"/>
    <row r="30981" customFormat="1" s="29"/>
    <row r="30982" customFormat="1" s="29"/>
    <row r="30983" customFormat="1" s="29"/>
    <row r="30984" customFormat="1" s="29"/>
    <row r="30985" customFormat="1" s="29"/>
    <row r="30986" customFormat="1" s="29"/>
    <row r="30987" customFormat="1" s="29"/>
    <row r="30988" customFormat="1" s="29"/>
    <row r="30989" customFormat="1" s="29"/>
    <row r="30990" customFormat="1" s="29"/>
    <row r="30991" customFormat="1" s="29"/>
    <row r="30992" customFormat="1" s="29"/>
    <row r="30993" customFormat="1" s="29"/>
    <row r="30994" customFormat="1" s="29"/>
    <row r="30995" customFormat="1" s="29"/>
    <row r="30996" customFormat="1" s="29"/>
    <row r="30997" customFormat="1" s="29"/>
    <row r="30998" customFormat="1" s="29"/>
    <row r="30999" customFormat="1" s="29"/>
    <row r="31000" customFormat="1" s="29"/>
    <row r="31001" customFormat="1" s="29"/>
    <row r="31002" customFormat="1" s="29"/>
    <row r="31003" customFormat="1" s="29"/>
    <row r="31004" customFormat="1" s="29"/>
    <row r="31005" customFormat="1" s="29"/>
    <row r="31006" customFormat="1" s="29"/>
    <row r="31007" customFormat="1" s="29"/>
    <row r="31008" customFormat="1" s="29"/>
    <row r="31009" customFormat="1" s="29"/>
    <row r="31010" customFormat="1" s="29"/>
    <row r="31011" customFormat="1" s="29"/>
    <row r="31012" customFormat="1" s="29"/>
    <row r="31013" customFormat="1" s="29"/>
    <row r="31014" customFormat="1" s="29"/>
    <row r="31015" customFormat="1" s="29"/>
    <row r="31016" customFormat="1" s="29"/>
    <row r="31017" customFormat="1" s="29"/>
    <row r="31018" customFormat="1" s="29"/>
    <row r="31019" customFormat="1" s="29"/>
    <row r="31020" customFormat="1" s="29"/>
    <row r="31021" customFormat="1" s="29"/>
    <row r="31022" customFormat="1" s="29"/>
    <row r="31023" customFormat="1" s="29"/>
    <row r="31024" customFormat="1" s="29"/>
    <row r="31025" customFormat="1" s="29"/>
    <row r="31026" customFormat="1" s="29"/>
    <row r="31027" customFormat="1" s="29"/>
    <row r="31028" customFormat="1" s="29"/>
    <row r="31029" customFormat="1" s="29"/>
    <row r="31030" customFormat="1" s="29"/>
    <row r="31031" customFormat="1" s="29"/>
    <row r="31032" customFormat="1" s="29"/>
    <row r="31033" customFormat="1" s="29"/>
    <row r="31034" customFormat="1" s="29"/>
    <row r="31035" customFormat="1" s="29"/>
    <row r="31036" customFormat="1" s="29"/>
    <row r="31037" customFormat="1" s="29"/>
    <row r="31038" customFormat="1" s="29"/>
    <row r="31039" customFormat="1" s="29"/>
    <row r="31040" customFormat="1" s="29"/>
    <row r="31041" customFormat="1" s="29"/>
    <row r="31042" customFormat="1" s="29"/>
    <row r="31043" customFormat="1" s="29"/>
    <row r="31044" customFormat="1" s="29"/>
    <row r="31045" customFormat="1" s="29"/>
    <row r="31046" customFormat="1" s="29"/>
    <row r="31047" customFormat="1" s="29"/>
    <row r="31048" customFormat="1" s="29"/>
    <row r="31049" customFormat="1" s="29"/>
    <row r="31050" customFormat="1" s="29"/>
    <row r="31051" customFormat="1" s="29"/>
    <row r="31052" customFormat="1" s="29"/>
    <row r="31053" customFormat="1" s="29"/>
    <row r="31054" customFormat="1" s="29"/>
    <row r="31055" customFormat="1" s="29"/>
    <row r="31056" customFormat="1" s="29"/>
    <row r="31057" customFormat="1" s="29"/>
    <row r="31058" customFormat="1" s="29"/>
    <row r="31059" customFormat="1" s="29"/>
    <row r="31060" customFormat="1" s="29"/>
    <row r="31061" customFormat="1" s="29"/>
    <row r="31062" customFormat="1" s="29"/>
    <row r="31063" customFormat="1" s="29"/>
    <row r="31064" customFormat="1" s="29"/>
    <row r="31065" customFormat="1" s="29"/>
    <row r="31066" customFormat="1" s="29"/>
    <row r="31067" customFormat="1" s="29"/>
    <row r="31068" customFormat="1" s="29"/>
    <row r="31069" customFormat="1" s="29"/>
    <row r="31070" customFormat="1" s="29"/>
    <row r="31071" customFormat="1" s="29"/>
    <row r="31072" customFormat="1" s="29"/>
    <row r="31073" customFormat="1" s="29"/>
    <row r="31074" customFormat="1" s="29"/>
    <row r="31075" customFormat="1" s="29"/>
    <row r="31076" customFormat="1" s="29"/>
    <row r="31077" customFormat="1" s="29"/>
    <row r="31078" customFormat="1" s="29"/>
    <row r="31079" customFormat="1" s="29"/>
    <row r="31080" customFormat="1" s="29"/>
    <row r="31081" customFormat="1" s="29"/>
    <row r="31082" customFormat="1" s="29"/>
    <row r="31083" customFormat="1" s="29"/>
    <row r="31084" customFormat="1" s="29"/>
    <row r="31085" customFormat="1" s="29"/>
    <row r="31086" customFormat="1" s="29"/>
    <row r="31087" customFormat="1" s="29"/>
    <row r="31088" customFormat="1" s="29"/>
    <row r="31089" customFormat="1" s="29"/>
    <row r="31090" customFormat="1" s="29"/>
    <row r="31091" customFormat="1" s="29"/>
    <row r="31092" customFormat="1" s="29"/>
    <row r="31093" customFormat="1" s="29"/>
    <row r="31094" customFormat="1" s="29"/>
    <row r="31095" customFormat="1" s="29"/>
    <row r="31096" customFormat="1" s="29"/>
    <row r="31097" customFormat="1" s="29"/>
    <row r="31098" customFormat="1" s="29"/>
    <row r="31099" customFormat="1" s="29"/>
    <row r="31100" customFormat="1" s="29"/>
    <row r="31101" customFormat="1" s="29"/>
    <row r="31102" customFormat="1" s="29"/>
    <row r="31103" customFormat="1" s="29"/>
    <row r="31104" customFormat="1" s="29"/>
    <row r="31105" customFormat="1" s="29"/>
    <row r="31106" customFormat="1" s="29"/>
    <row r="31107" customFormat="1" s="29"/>
    <row r="31108" customFormat="1" s="29"/>
    <row r="31109" customFormat="1" s="29"/>
    <row r="31110" customFormat="1" s="29"/>
    <row r="31111" customFormat="1" s="29"/>
    <row r="31112" customFormat="1" s="29"/>
    <row r="31113" customFormat="1" s="29"/>
    <row r="31114" customFormat="1" s="29"/>
    <row r="31115" customFormat="1" s="29"/>
    <row r="31116" customFormat="1" s="29"/>
    <row r="31117" customFormat="1" s="29"/>
    <row r="31118" customFormat="1" s="29"/>
    <row r="31119" customFormat="1" s="29"/>
    <row r="31120" customFormat="1" s="29"/>
    <row r="31121" customFormat="1" s="29"/>
    <row r="31122" customFormat="1" s="29"/>
    <row r="31123" customFormat="1" s="29"/>
    <row r="31124" customFormat="1" s="29"/>
    <row r="31125" customFormat="1" s="29"/>
    <row r="31126" customFormat="1" s="29"/>
    <row r="31127" customFormat="1" s="29"/>
    <row r="31128" customFormat="1" s="29"/>
    <row r="31129" customFormat="1" s="29"/>
    <row r="31130" customFormat="1" s="29"/>
    <row r="31131" customFormat="1" s="29"/>
    <row r="31132" customFormat="1" s="29"/>
    <row r="31133" customFormat="1" s="29"/>
    <row r="31134" customFormat="1" s="29"/>
    <row r="31135" customFormat="1" s="29"/>
    <row r="31136" customFormat="1" s="29"/>
    <row r="31137" customFormat="1" s="29"/>
    <row r="31138" customFormat="1" s="29"/>
    <row r="31139" customFormat="1" s="29"/>
    <row r="31140" customFormat="1" s="29"/>
    <row r="31141" customFormat="1" s="29"/>
    <row r="31142" customFormat="1" s="29"/>
    <row r="31143" customFormat="1" s="29"/>
    <row r="31144" customFormat="1" s="29"/>
    <row r="31145" customFormat="1" s="29"/>
    <row r="31146" customFormat="1" s="29"/>
    <row r="31147" customFormat="1" s="29"/>
    <row r="31148" customFormat="1" s="29"/>
    <row r="31149" customFormat="1" s="29"/>
    <row r="31150" customFormat="1" s="29"/>
    <row r="31151" customFormat="1" s="29"/>
    <row r="31152" customFormat="1" s="29"/>
    <row r="31153" customFormat="1" s="29"/>
    <row r="31154" customFormat="1" s="29"/>
    <row r="31155" customFormat="1" s="29"/>
    <row r="31156" customFormat="1" s="29"/>
    <row r="31157" customFormat="1" s="29"/>
    <row r="31158" customFormat="1" s="29"/>
    <row r="31159" customFormat="1" s="29"/>
    <row r="31160" customFormat="1" s="29"/>
    <row r="31161" customFormat="1" s="29"/>
    <row r="31162" customFormat="1" s="29"/>
    <row r="31163" customFormat="1" s="29"/>
    <row r="31164" customFormat="1" s="29"/>
    <row r="31165" customFormat="1" s="29"/>
    <row r="31166" customFormat="1" s="29"/>
    <row r="31167" customFormat="1" s="29"/>
    <row r="31168" customFormat="1" s="29"/>
    <row r="31169" customFormat="1" s="29"/>
    <row r="31170" customFormat="1" s="29"/>
    <row r="31171" customFormat="1" s="29"/>
    <row r="31172" customFormat="1" s="29"/>
    <row r="31173" customFormat="1" s="29"/>
    <row r="31174" customFormat="1" s="29"/>
    <row r="31175" customFormat="1" s="29"/>
    <row r="31176" customFormat="1" s="29"/>
    <row r="31177" customFormat="1" s="29"/>
    <row r="31178" customFormat="1" s="29"/>
    <row r="31179" customFormat="1" s="29"/>
    <row r="31180" customFormat="1" s="29"/>
    <row r="31181" customFormat="1" s="29"/>
    <row r="31182" customFormat="1" s="29"/>
    <row r="31183" customFormat="1" s="29"/>
    <row r="31184" customFormat="1" s="29"/>
    <row r="31185" customFormat="1" s="29"/>
    <row r="31186" customFormat="1" s="29"/>
    <row r="31187" customFormat="1" s="29"/>
    <row r="31188" customFormat="1" s="29"/>
    <row r="31189" customFormat="1" s="29"/>
    <row r="31190" customFormat="1" s="29"/>
    <row r="31191" customFormat="1" s="29"/>
    <row r="31192" customFormat="1" s="29"/>
    <row r="31193" customFormat="1" s="29"/>
    <row r="31194" customFormat="1" s="29"/>
    <row r="31195" customFormat="1" s="29"/>
    <row r="31196" customFormat="1" s="29"/>
    <row r="31197" customFormat="1" s="29"/>
    <row r="31198" customFormat="1" s="29"/>
    <row r="31199" customFormat="1" s="29"/>
    <row r="31200" customFormat="1" s="29"/>
    <row r="31201" customFormat="1" s="29"/>
    <row r="31202" customFormat="1" s="29"/>
    <row r="31203" customFormat="1" s="29"/>
    <row r="31204" customFormat="1" s="29"/>
    <row r="31205" customFormat="1" s="29"/>
    <row r="31206" customFormat="1" s="29"/>
    <row r="31207" customFormat="1" s="29"/>
    <row r="31208" customFormat="1" s="29"/>
    <row r="31209" customFormat="1" s="29"/>
    <row r="31210" customFormat="1" s="29"/>
    <row r="31211" customFormat="1" s="29"/>
    <row r="31212" customFormat="1" s="29"/>
    <row r="31213" customFormat="1" s="29"/>
    <row r="31214" customFormat="1" s="29"/>
    <row r="31215" customFormat="1" s="29"/>
    <row r="31216" customFormat="1" s="29"/>
    <row r="31217" customFormat="1" s="29"/>
    <row r="31218" customFormat="1" s="29"/>
    <row r="31219" customFormat="1" s="29"/>
    <row r="31220" customFormat="1" s="29"/>
    <row r="31221" customFormat="1" s="29"/>
    <row r="31222" customFormat="1" s="29"/>
    <row r="31223" customFormat="1" s="29"/>
    <row r="31224" customFormat="1" s="29"/>
    <row r="31225" customFormat="1" s="29"/>
    <row r="31226" customFormat="1" s="29"/>
    <row r="31227" customFormat="1" s="29"/>
    <row r="31228" customFormat="1" s="29"/>
    <row r="31229" customFormat="1" s="29"/>
    <row r="31230" customFormat="1" s="29"/>
    <row r="31231" customFormat="1" s="29"/>
    <row r="31232" customFormat="1" s="29"/>
    <row r="31233" customFormat="1" s="29"/>
    <row r="31234" customFormat="1" s="29"/>
    <row r="31235" customFormat="1" s="29"/>
    <row r="31236" customFormat="1" s="29"/>
    <row r="31237" customFormat="1" s="29"/>
    <row r="31238" customFormat="1" s="29"/>
    <row r="31239" customFormat="1" s="29"/>
    <row r="31240" customFormat="1" s="29"/>
    <row r="31241" customFormat="1" s="29"/>
    <row r="31242" customFormat="1" s="29"/>
    <row r="31243" customFormat="1" s="29"/>
    <row r="31244" customFormat="1" s="29"/>
    <row r="31245" customFormat="1" s="29"/>
    <row r="31246" customFormat="1" s="29"/>
    <row r="31247" customFormat="1" s="29"/>
    <row r="31248" customFormat="1" s="29"/>
    <row r="31249" customFormat="1" s="29"/>
    <row r="31250" customFormat="1" s="29"/>
    <row r="31251" customFormat="1" s="29"/>
    <row r="31252" customFormat="1" s="29"/>
    <row r="31253" customFormat="1" s="29"/>
    <row r="31254" customFormat="1" s="29"/>
    <row r="31255" customFormat="1" s="29"/>
    <row r="31256" customFormat="1" s="29"/>
    <row r="31257" customFormat="1" s="29"/>
    <row r="31258" customFormat="1" s="29"/>
    <row r="31259" customFormat="1" s="29"/>
    <row r="31260" customFormat="1" s="29"/>
    <row r="31261" customFormat="1" s="29"/>
    <row r="31262" customFormat="1" s="29"/>
    <row r="31263" customFormat="1" s="29"/>
    <row r="31264" customFormat="1" s="29"/>
    <row r="31265" customFormat="1" s="29"/>
    <row r="31266" customFormat="1" s="29"/>
    <row r="31267" customFormat="1" s="29"/>
    <row r="31268" customFormat="1" s="29"/>
    <row r="31269" customFormat="1" s="29"/>
    <row r="31270" customFormat="1" s="29"/>
    <row r="31271" customFormat="1" s="29"/>
    <row r="31272" customFormat="1" s="29"/>
    <row r="31273" customFormat="1" s="29"/>
    <row r="31274" customFormat="1" s="29"/>
    <row r="31275" customFormat="1" s="29"/>
    <row r="31276" customFormat="1" s="29"/>
    <row r="31277" customFormat="1" s="29"/>
    <row r="31278" customFormat="1" s="29"/>
    <row r="31279" customFormat="1" s="29"/>
    <row r="31280" customFormat="1" s="29"/>
    <row r="31281" customFormat="1" s="29"/>
    <row r="31282" customFormat="1" s="29"/>
    <row r="31283" customFormat="1" s="29"/>
    <row r="31284" customFormat="1" s="29"/>
    <row r="31285" customFormat="1" s="29"/>
    <row r="31286" customFormat="1" s="29"/>
    <row r="31287" customFormat="1" s="29"/>
    <row r="31288" customFormat="1" s="29"/>
    <row r="31289" customFormat="1" s="29"/>
    <row r="31290" customFormat="1" s="29"/>
    <row r="31291" customFormat="1" s="29"/>
    <row r="31292" customFormat="1" s="29"/>
    <row r="31293" customFormat="1" s="29"/>
    <row r="31294" customFormat="1" s="29"/>
    <row r="31295" customFormat="1" s="29"/>
    <row r="31296" customFormat="1" s="29"/>
    <row r="31297" customFormat="1" s="29"/>
    <row r="31298" customFormat="1" s="29"/>
    <row r="31299" customFormat="1" s="29"/>
    <row r="31300" customFormat="1" s="29"/>
    <row r="31301" customFormat="1" s="29"/>
    <row r="31302" customFormat="1" s="29"/>
    <row r="31303" customFormat="1" s="29"/>
    <row r="31304" customFormat="1" s="29"/>
    <row r="31305" customFormat="1" s="29"/>
    <row r="31306" customFormat="1" s="29"/>
    <row r="31307" customFormat="1" s="29"/>
    <row r="31308" customFormat="1" s="29"/>
    <row r="31309" customFormat="1" s="29"/>
    <row r="31310" customFormat="1" s="29"/>
    <row r="31311" customFormat="1" s="29"/>
    <row r="31312" customFormat="1" s="29"/>
    <row r="31313" customFormat="1" s="29"/>
    <row r="31314" customFormat="1" s="29"/>
    <row r="31315" customFormat="1" s="29"/>
    <row r="31316" customFormat="1" s="29"/>
    <row r="31317" customFormat="1" s="29"/>
    <row r="31318" customFormat="1" s="29"/>
    <row r="31319" customFormat="1" s="29"/>
    <row r="31320" customFormat="1" s="29"/>
    <row r="31321" customFormat="1" s="29"/>
    <row r="31322" customFormat="1" s="29"/>
    <row r="31323" customFormat="1" s="29"/>
    <row r="31324" customFormat="1" s="29"/>
    <row r="31325" customFormat="1" s="29"/>
    <row r="31326" customFormat="1" s="29"/>
    <row r="31327" customFormat="1" s="29"/>
    <row r="31328" customFormat="1" s="29"/>
    <row r="31329" customFormat="1" s="29"/>
    <row r="31330" customFormat="1" s="29"/>
    <row r="31331" customFormat="1" s="29"/>
    <row r="31332" customFormat="1" s="29"/>
    <row r="31333" customFormat="1" s="29"/>
    <row r="31334" customFormat="1" s="29"/>
    <row r="31335" customFormat="1" s="29"/>
    <row r="31336" customFormat="1" s="29"/>
    <row r="31337" customFormat="1" s="29"/>
    <row r="31338" customFormat="1" s="29"/>
    <row r="31339" customFormat="1" s="29"/>
    <row r="31340" customFormat="1" s="29"/>
    <row r="31341" customFormat="1" s="29"/>
    <row r="31342" customFormat="1" s="29"/>
    <row r="31343" customFormat="1" s="29"/>
    <row r="31344" customFormat="1" s="29"/>
    <row r="31345" customFormat="1" s="29"/>
    <row r="31346" customFormat="1" s="29"/>
    <row r="31347" customFormat="1" s="29"/>
    <row r="31348" customFormat="1" s="29"/>
    <row r="31349" customFormat="1" s="29"/>
    <row r="31350" customFormat="1" s="29"/>
    <row r="31351" customFormat="1" s="29"/>
    <row r="31352" customFormat="1" s="29"/>
    <row r="31353" customFormat="1" s="29"/>
    <row r="31354" customFormat="1" s="29"/>
    <row r="31355" customFormat="1" s="29"/>
    <row r="31356" customFormat="1" s="29"/>
    <row r="31357" customFormat="1" s="29"/>
    <row r="31358" customFormat="1" s="29"/>
    <row r="31359" customFormat="1" s="29"/>
    <row r="31360" customFormat="1" s="29"/>
    <row r="31361" customFormat="1" s="29"/>
    <row r="31362" customFormat="1" s="29"/>
    <row r="31363" customFormat="1" s="29"/>
    <row r="31364" customFormat="1" s="29"/>
    <row r="31365" customFormat="1" s="29"/>
    <row r="31366" customFormat="1" s="29"/>
    <row r="31367" customFormat="1" s="29"/>
    <row r="31368" customFormat="1" s="29"/>
    <row r="31369" customFormat="1" s="29"/>
    <row r="31370" customFormat="1" s="29"/>
    <row r="31371" customFormat="1" s="29"/>
    <row r="31372" customFormat="1" s="29"/>
    <row r="31373" customFormat="1" s="29"/>
    <row r="31374" customFormat="1" s="29"/>
    <row r="31375" customFormat="1" s="29"/>
    <row r="31376" customFormat="1" s="29"/>
    <row r="31377" customFormat="1" s="29"/>
    <row r="31378" customFormat="1" s="29"/>
    <row r="31379" customFormat="1" s="29"/>
    <row r="31380" customFormat="1" s="29"/>
    <row r="31381" customFormat="1" s="29"/>
    <row r="31382" customFormat="1" s="29"/>
    <row r="31383" customFormat="1" s="29"/>
    <row r="31384" customFormat="1" s="29"/>
    <row r="31385" customFormat="1" s="29"/>
    <row r="31386" customFormat="1" s="29"/>
    <row r="31387" customFormat="1" s="29"/>
    <row r="31388" customFormat="1" s="29"/>
    <row r="31389" customFormat="1" s="29"/>
    <row r="31390" customFormat="1" s="29"/>
    <row r="31391" customFormat="1" s="29"/>
    <row r="31392" customFormat="1" s="29"/>
    <row r="31393" customFormat="1" s="29"/>
    <row r="31394" customFormat="1" s="29"/>
    <row r="31395" customFormat="1" s="29"/>
    <row r="31396" customFormat="1" s="29"/>
    <row r="31397" customFormat="1" s="29"/>
    <row r="31398" customFormat="1" s="29"/>
    <row r="31399" customFormat="1" s="29"/>
    <row r="31400" customFormat="1" s="29"/>
    <row r="31401" customFormat="1" s="29"/>
    <row r="31402" customFormat="1" s="29"/>
    <row r="31403" customFormat="1" s="29"/>
    <row r="31404" customFormat="1" s="29"/>
    <row r="31405" customFormat="1" s="29"/>
    <row r="31406" customFormat="1" s="29"/>
    <row r="31407" customFormat="1" s="29"/>
    <row r="31408" customFormat="1" s="29"/>
    <row r="31409" customFormat="1" s="29"/>
    <row r="31410" customFormat="1" s="29"/>
    <row r="31411" customFormat="1" s="29"/>
    <row r="31412" customFormat="1" s="29"/>
    <row r="31413" customFormat="1" s="29"/>
    <row r="31414" customFormat="1" s="29"/>
    <row r="31415" customFormat="1" s="29"/>
    <row r="31416" customFormat="1" s="29"/>
    <row r="31417" customFormat="1" s="29"/>
    <row r="31418" customFormat="1" s="29"/>
    <row r="31419" customFormat="1" s="29"/>
    <row r="31420" customFormat="1" s="29"/>
    <row r="31421" customFormat="1" s="29"/>
    <row r="31422" customFormat="1" s="29"/>
    <row r="31423" customFormat="1" s="29"/>
    <row r="31424" customFormat="1" s="29"/>
    <row r="31425" customFormat="1" s="29"/>
    <row r="31426" customFormat="1" s="29"/>
    <row r="31427" customFormat="1" s="29"/>
    <row r="31428" customFormat="1" s="29"/>
    <row r="31429" customFormat="1" s="29"/>
    <row r="31430" customFormat="1" s="29"/>
    <row r="31431" customFormat="1" s="29"/>
    <row r="31432" customFormat="1" s="29"/>
    <row r="31433" customFormat="1" s="29"/>
    <row r="31434" customFormat="1" s="29"/>
    <row r="31435" customFormat="1" s="29"/>
    <row r="31436" customFormat="1" s="29"/>
    <row r="31437" customFormat="1" s="29"/>
    <row r="31438" customFormat="1" s="29"/>
    <row r="31439" customFormat="1" s="29"/>
    <row r="31440" customFormat="1" s="29"/>
    <row r="31441" customFormat="1" s="29"/>
    <row r="31442" customFormat="1" s="29"/>
    <row r="31443" customFormat="1" s="29"/>
    <row r="31444" customFormat="1" s="29"/>
    <row r="31445" customFormat="1" s="29"/>
    <row r="31446" customFormat="1" s="29"/>
    <row r="31447" customFormat="1" s="29"/>
    <row r="31448" customFormat="1" s="29"/>
    <row r="31449" customFormat="1" s="29"/>
    <row r="31450" customFormat="1" s="29"/>
    <row r="31451" customFormat="1" s="29"/>
    <row r="31452" customFormat="1" s="29"/>
    <row r="31453" customFormat="1" s="29"/>
    <row r="31454" customFormat="1" s="29"/>
    <row r="31455" customFormat="1" s="29"/>
    <row r="31456" customFormat="1" s="29"/>
    <row r="31457" customFormat="1" s="29"/>
    <row r="31458" customFormat="1" s="29"/>
    <row r="31459" customFormat="1" s="29"/>
    <row r="31460" customFormat="1" s="29"/>
    <row r="31461" customFormat="1" s="29"/>
    <row r="31462" customFormat="1" s="29"/>
    <row r="31463" customFormat="1" s="29"/>
    <row r="31464" customFormat="1" s="29"/>
    <row r="31465" customFormat="1" s="29"/>
    <row r="31466" customFormat="1" s="29"/>
    <row r="31467" customFormat="1" s="29"/>
    <row r="31468" customFormat="1" s="29"/>
    <row r="31469" customFormat="1" s="29"/>
    <row r="31470" customFormat="1" s="29"/>
    <row r="31471" customFormat="1" s="29"/>
    <row r="31472" customFormat="1" s="29"/>
    <row r="31473" customFormat="1" s="29"/>
    <row r="31474" customFormat="1" s="29"/>
    <row r="31475" customFormat="1" s="29"/>
    <row r="31476" customFormat="1" s="29"/>
    <row r="31477" customFormat="1" s="29"/>
    <row r="31478" customFormat="1" s="29"/>
    <row r="31479" customFormat="1" s="29"/>
    <row r="31480" customFormat="1" s="29"/>
    <row r="31481" customFormat="1" s="29"/>
    <row r="31482" customFormat="1" s="29"/>
    <row r="31483" customFormat="1" s="29"/>
    <row r="31484" customFormat="1" s="29"/>
    <row r="31485" customFormat="1" s="29"/>
    <row r="31486" customFormat="1" s="29"/>
    <row r="31487" customFormat="1" s="29"/>
    <row r="31488" customFormat="1" s="29"/>
    <row r="31489" customFormat="1" s="29"/>
    <row r="31490" customFormat="1" s="29"/>
    <row r="31491" customFormat="1" s="29"/>
    <row r="31492" customFormat="1" s="29"/>
    <row r="31493" customFormat="1" s="29"/>
    <row r="31494" customFormat="1" s="29"/>
    <row r="31495" customFormat="1" s="29"/>
    <row r="31496" customFormat="1" s="29"/>
    <row r="31497" customFormat="1" s="29"/>
    <row r="31498" customFormat="1" s="29"/>
    <row r="31499" customFormat="1" s="29"/>
    <row r="31500" customFormat="1" s="29"/>
    <row r="31501" customFormat="1" s="29"/>
    <row r="31502" customFormat="1" s="29"/>
    <row r="31503" customFormat="1" s="29"/>
    <row r="31504" customFormat="1" s="29"/>
    <row r="31505" customFormat="1" s="29"/>
    <row r="31506" customFormat="1" s="29"/>
    <row r="31507" customFormat="1" s="29"/>
    <row r="31508" customFormat="1" s="29"/>
    <row r="31509" customFormat="1" s="29"/>
    <row r="31510" customFormat="1" s="29"/>
    <row r="31511" customFormat="1" s="29"/>
    <row r="31512" customFormat="1" s="29"/>
    <row r="31513" customFormat="1" s="29"/>
    <row r="31514" customFormat="1" s="29"/>
    <row r="31515" customFormat="1" s="29"/>
    <row r="31516" customFormat="1" s="29"/>
    <row r="31517" customFormat="1" s="29"/>
    <row r="31518" customFormat="1" s="29"/>
    <row r="31519" customFormat="1" s="29"/>
    <row r="31520" customFormat="1" s="29"/>
    <row r="31521" customFormat="1" s="29"/>
    <row r="31522" customFormat="1" s="29"/>
    <row r="31523" customFormat="1" s="29"/>
    <row r="31524" customFormat="1" s="29"/>
    <row r="31525" customFormat="1" s="29"/>
    <row r="31526" customFormat="1" s="29"/>
    <row r="31527" customFormat="1" s="29"/>
    <row r="31528" customFormat="1" s="29"/>
    <row r="31529" customFormat="1" s="29"/>
    <row r="31530" customFormat="1" s="29"/>
    <row r="31531" customFormat="1" s="29"/>
    <row r="31532" customFormat="1" s="29"/>
    <row r="31533" customFormat="1" s="29"/>
    <row r="31534" customFormat="1" s="29"/>
    <row r="31535" customFormat="1" s="29"/>
    <row r="31536" customFormat="1" s="29"/>
    <row r="31537" customFormat="1" s="29"/>
    <row r="31538" customFormat="1" s="29"/>
    <row r="31539" customFormat="1" s="29"/>
    <row r="31540" customFormat="1" s="29"/>
    <row r="31541" customFormat="1" s="29"/>
    <row r="31542" customFormat="1" s="29"/>
    <row r="31543" customFormat="1" s="29"/>
    <row r="31544" customFormat="1" s="29"/>
    <row r="31545" customFormat="1" s="29"/>
    <row r="31546" customFormat="1" s="29"/>
    <row r="31547" customFormat="1" s="29"/>
    <row r="31548" customFormat="1" s="29"/>
    <row r="31549" customFormat="1" s="29"/>
    <row r="31550" customFormat="1" s="29"/>
    <row r="31551" customFormat="1" s="29"/>
    <row r="31552" customFormat="1" s="29"/>
    <row r="31553" customFormat="1" s="29"/>
    <row r="31554" customFormat="1" s="29"/>
    <row r="31555" customFormat="1" s="29"/>
    <row r="31556" customFormat="1" s="29"/>
    <row r="31557" customFormat="1" s="29"/>
    <row r="31558" customFormat="1" s="29"/>
    <row r="31559" customFormat="1" s="29"/>
    <row r="31560" customFormat="1" s="29"/>
    <row r="31561" customFormat="1" s="29"/>
    <row r="31562" customFormat="1" s="29"/>
    <row r="31563" customFormat="1" s="29"/>
    <row r="31564" customFormat="1" s="29"/>
    <row r="31565" customFormat="1" s="29"/>
    <row r="31566" customFormat="1" s="29"/>
    <row r="31567" customFormat="1" s="29"/>
    <row r="31568" customFormat="1" s="29"/>
    <row r="31569" customFormat="1" s="29"/>
    <row r="31570" customFormat="1" s="29"/>
    <row r="31571" customFormat="1" s="29"/>
    <row r="31572" customFormat="1" s="29"/>
    <row r="31573" customFormat="1" s="29"/>
    <row r="31574" customFormat="1" s="29"/>
    <row r="31575" customFormat="1" s="29"/>
    <row r="31576" customFormat="1" s="29"/>
    <row r="31577" customFormat="1" s="29"/>
    <row r="31578" customFormat="1" s="29"/>
    <row r="31579" customFormat="1" s="29"/>
    <row r="31580" customFormat="1" s="29"/>
    <row r="31581" customFormat="1" s="29"/>
    <row r="31582" customFormat="1" s="29"/>
    <row r="31583" customFormat="1" s="29"/>
    <row r="31584" customFormat="1" s="29"/>
    <row r="31585" customFormat="1" s="29"/>
    <row r="31586" customFormat="1" s="29"/>
    <row r="31587" customFormat="1" s="29"/>
    <row r="31588" customFormat="1" s="29"/>
    <row r="31589" customFormat="1" s="29"/>
    <row r="31590" customFormat="1" s="29"/>
    <row r="31591" customFormat="1" s="29"/>
    <row r="31592" customFormat="1" s="29"/>
    <row r="31593" customFormat="1" s="29"/>
    <row r="31594" customFormat="1" s="29"/>
    <row r="31595" customFormat="1" s="29"/>
    <row r="31596" customFormat="1" s="29"/>
    <row r="31597" customFormat="1" s="29"/>
    <row r="31598" customFormat="1" s="29"/>
    <row r="31599" customFormat="1" s="29"/>
    <row r="31600" customFormat="1" s="29"/>
    <row r="31601" customFormat="1" s="29"/>
    <row r="31602" customFormat="1" s="29"/>
    <row r="31603" customFormat="1" s="29"/>
    <row r="31604" customFormat="1" s="29"/>
    <row r="31605" customFormat="1" s="29"/>
    <row r="31606" customFormat="1" s="29"/>
    <row r="31607" customFormat="1" s="29"/>
    <row r="31608" customFormat="1" s="29"/>
    <row r="31609" customFormat="1" s="29"/>
    <row r="31610" customFormat="1" s="29"/>
    <row r="31611" customFormat="1" s="29"/>
    <row r="31612" customFormat="1" s="29"/>
    <row r="31613" customFormat="1" s="29"/>
    <row r="31614" customFormat="1" s="29"/>
    <row r="31615" customFormat="1" s="29"/>
    <row r="31616" customFormat="1" s="29"/>
    <row r="31617" customFormat="1" s="29"/>
    <row r="31618" customFormat="1" s="29"/>
    <row r="31619" customFormat="1" s="29"/>
    <row r="31620" customFormat="1" s="29"/>
    <row r="31621" customFormat="1" s="29"/>
    <row r="31622" customFormat="1" s="29"/>
    <row r="31623" customFormat="1" s="29"/>
    <row r="31624" customFormat="1" s="29"/>
    <row r="31625" customFormat="1" s="29"/>
    <row r="31626" customFormat="1" s="29"/>
    <row r="31627" customFormat="1" s="29"/>
    <row r="31628" customFormat="1" s="29"/>
    <row r="31629" customFormat="1" s="29"/>
    <row r="31630" customFormat="1" s="29"/>
    <row r="31631" customFormat="1" s="29"/>
    <row r="31632" customFormat="1" s="29"/>
    <row r="31633" customFormat="1" s="29"/>
    <row r="31634" customFormat="1" s="29"/>
    <row r="31635" customFormat="1" s="29"/>
    <row r="31636" customFormat="1" s="29"/>
    <row r="31637" customFormat="1" s="29"/>
    <row r="31638" customFormat="1" s="29"/>
    <row r="31639" customFormat="1" s="29"/>
    <row r="31640" customFormat="1" s="29"/>
    <row r="31641" customFormat="1" s="29"/>
    <row r="31642" customFormat="1" s="29"/>
    <row r="31643" customFormat="1" s="29"/>
    <row r="31644" customFormat="1" s="29"/>
    <row r="31645" customFormat="1" s="29"/>
    <row r="31646" customFormat="1" s="29"/>
    <row r="31647" customFormat="1" s="29"/>
    <row r="31648" customFormat="1" s="29"/>
    <row r="31649" customFormat="1" s="29"/>
    <row r="31650" customFormat="1" s="29"/>
    <row r="31651" customFormat="1" s="29"/>
    <row r="31652" customFormat="1" s="29"/>
    <row r="31653" customFormat="1" s="29"/>
    <row r="31654" customFormat="1" s="29"/>
    <row r="31655" customFormat="1" s="29"/>
    <row r="31656" customFormat="1" s="29"/>
    <row r="31657" customFormat="1" s="29"/>
    <row r="31658" customFormat="1" s="29"/>
    <row r="31659" customFormat="1" s="29"/>
    <row r="31660" customFormat="1" s="29"/>
    <row r="31661" customFormat="1" s="29"/>
    <row r="31662" customFormat="1" s="29"/>
    <row r="31663" customFormat="1" s="29"/>
    <row r="31664" customFormat="1" s="29"/>
    <row r="31665" customFormat="1" s="29"/>
    <row r="31666" customFormat="1" s="29"/>
    <row r="31667" customFormat="1" s="29"/>
    <row r="31668" customFormat="1" s="29"/>
    <row r="31669" customFormat="1" s="29"/>
    <row r="31670" customFormat="1" s="29"/>
    <row r="31671" customFormat="1" s="29"/>
    <row r="31672" customFormat="1" s="29"/>
    <row r="31673" customFormat="1" s="29"/>
    <row r="31674" customFormat="1" s="29"/>
    <row r="31675" customFormat="1" s="29"/>
    <row r="31676" customFormat="1" s="29"/>
    <row r="31677" customFormat="1" s="29"/>
    <row r="31678" customFormat="1" s="29"/>
    <row r="31679" customFormat="1" s="29"/>
    <row r="31680" customFormat="1" s="29"/>
    <row r="31681" customFormat="1" s="29"/>
    <row r="31682" customFormat="1" s="29"/>
    <row r="31683" customFormat="1" s="29"/>
    <row r="31684" customFormat="1" s="29"/>
    <row r="31685" customFormat="1" s="29"/>
    <row r="31686" customFormat="1" s="29"/>
    <row r="31687" customFormat="1" s="29"/>
    <row r="31688" customFormat="1" s="29"/>
    <row r="31689" customFormat="1" s="29"/>
    <row r="31690" customFormat="1" s="29"/>
    <row r="31691" customFormat="1" s="29"/>
    <row r="31692" customFormat="1" s="29"/>
    <row r="31693" customFormat="1" s="29"/>
    <row r="31694" customFormat="1" s="29"/>
    <row r="31695" customFormat="1" s="29"/>
    <row r="31696" customFormat="1" s="29"/>
    <row r="31697" customFormat="1" s="29"/>
    <row r="31698" customFormat="1" s="29"/>
    <row r="31699" customFormat="1" s="29"/>
    <row r="31700" customFormat="1" s="29"/>
    <row r="31701" customFormat="1" s="29"/>
    <row r="31702" customFormat="1" s="29"/>
    <row r="31703" customFormat="1" s="29"/>
    <row r="31704" customFormat="1" s="29"/>
    <row r="31705" customFormat="1" s="29"/>
    <row r="31706" customFormat="1" s="29"/>
    <row r="31707" customFormat="1" s="29"/>
    <row r="31708" customFormat="1" s="29"/>
    <row r="31709" customFormat="1" s="29"/>
    <row r="31710" customFormat="1" s="29"/>
    <row r="31711" customFormat="1" s="29"/>
    <row r="31712" customFormat="1" s="29"/>
    <row r="31713" customFormat="1" s="29"/>
    <row r="31714" customFormat="1" s="29"/>
    <row r="31715" customFormat="1" s="29"/>
    <row r="31716" customFormat="1" s="29"/>
    <row r="31717" customFormat="1" s="29"/>
    <row r="31718" customFormat="1" s="29"/>
    <row r="31719" customFormat="1" s="29"/>
    <row r="31720" customFormat="1" s="29"/>
    <row r="31721" customFormat="1" s="29"/>
    <row r="31722" customFormat="1" s="29"/>
    <row r="31723" customFormat="1" s="29"/>
    <row r="31724" customFormat="1" s="29"/>
    <row r="31725" customFormat="1" s="29"/>
    <row r="31726" customFormat="1" s="29"/>
    <row r="31727" customFormat="1" s="29"/>
    <row r="31728" customFormat="1" s="29"/>
    <row r="31729" customFormat="1" s="29"/>
    <row r="31730" customFormat="1" s="29"/>
    <row r="31731" customFormat="1" s="29"/>
    <row r="31732" customFormat="1" s="29"/>
    <row r="31733" customFormat="1" s="29"/>
    <row r="31734" customFormat="1" s="29"/>
    <row r="31735" customFormat="1" s="29"/>
    <row r="31736" customFormat="1" s="29"/>
    <row r="31737" customFormat="1" s="29"/>
    <row r="31738" customFormat="1" s="29"/>
    <row r="31739" customFormat="1" s="29"/>
    <row r="31740" customFormat="1" s="29"/>
    <row r="31741" customFormat="1" s="29"/>
    <row r="31742" customFormat="1" s="29"/>
    <row r="31743" customFormat="1" s="29"/>
    <row r="31744" customFormat="1" s="29"/>
    <row r="31745" customFormat="1" s="29"/>
    <row r="31746" customFormat="1" s="29"/>
    <row r="31747" customFormat="1" s="29"/>
    <row r="31748" customFormat="1" s="29"/>
    <row r="31749" customFormat="1" s="29"/>
    <row r="31750" customFormat="1" s="29"/>
    <row r="31751" customFormat="1" s="29"/>
    <row r="31752" customFormat="1" s="29"/>
    <row r="31753" customFormat="1" s="29"/>
    <row r="31754" customFormat="1" s="29"/>
    <row r="31755" customFormat="1" s="29"/>
    <row r="31756" customFormat="1" s="29"/>
    <row r="31757" customFormat="1" s="29"/>
    <row r="31758" customFormat="1" s="29"/>
    <row r="31759" customFormat="1" s="29"/>
    <row r="31760" customFormat="1" s="29"/>
    <row r="31761" customFormat="1" s="29"/>
    <row r="31762" customFormat="1" s="29"/>
    <row r="31763" customFormat="1" s="29"/>
    <row r="31764" customFormat="1" s="29"/>
    <row r="31765" customFormat="1" s="29"/>
    <row r="31766" customFormat="1" s="29"/>
    <row r="31767" customFormat="1" s="29"/>
    <row r="31768" customFormat="1" s="29"/>
    <row r="31769" customFormat="1" s="29"/>
    <row r="31770" customFormat="1" s="29"/>
    <row r="31771" customFormat="1" s="29"/>
    <row r="31772" customFormat="1" s="29"/>
    <row r="31773" customFormat="1" s="29"/>
    <row r="31774" customFormat="1" s="29"/>
    <row r="31775" customFormat="1" s="29"/>
    <row r="31776" customFormat="1" s="29"/>
    <row r="31777" customFormat="1" s="29"/>
    <row r="31778" customFormat="1" s="29"/>
    <row r="31779" customFormat="1" s="29"/>
    <row r="31780" customFormat="1" s="29"/>
    <row r="31781" customFormat="1" s="29"/>
    <row r="31782" customFormat="1" s="29"/>
    <row r="31783" customFormat="1" s="29"/>
    <row r="31784" customFormat="1" s="29"/>
    <row r="31785" customFormat="1" s="29"/>
    <row r="31786" customFormat="1" s="29"/>
    <row r="31787" customFormat="1" s="29"/>
    <row r="31788" customFormat="1" s="29"/>
    <row r="31789" customFormat="1" s="29"/>
    <row r="31790" customFormat="1" s="29"/>
    <row r="31791" customFormat="1" s="29"/>
    <row r="31792" customFormat="1" s="29"/>
    <row r="31793" customFormat="1" s="29"/>
    <row r="31794" customFormat="1" s="29"/>
    <row r="31795" customFormat="1" s="29"/>
    <row r="31796" customFormat="1" s="29"/>
    <row r="31797" customFormat="1" s="29"/>
    <row r="31798" customFormat="1" s="29"/>
    <row r="31799" customFormat="1" s="29"/>
    <row r="31800" customFormat="1" s="29"/>
    <row r="31801" customFormat="1" s="29"/>
    <row r="31802" customFormat="1" s="29"/>
    <row r="31803" customFormat="1" s="29"/>
    <row r="31804" customFormat="1" s="29"/>
    <row r="31805" customFormat="1" s="29"/>
    <row r="31806" customFormat="1" s="29"/>
    <row r="31807" customFormat="1" s="29"/>
    <row r="31808" customFormat="1" s="29"/>
    <row r="31809" customFormat="1" s="29"/>
    <row r="31810" customFormat="1" s="29"/>
    <row r="31811" customFormat="1" s="29"/>
    <row r="31812" customFormat="1" s="29"/>
    <row r="31813" customFormat="1" s="29"/>
    <row r="31814" customFormat="1" s="29"/>
    <row r="31815" customFormat="1" s="29"/>
    <row r="31816" customFormat="1" s="29"/>
    <row r="31817" customFormat="1" s="29"/>
    <row r="31818" customFormat="1" s="29"/>
    <row r="31819" customFormat="1" s="29"/>
    <row r="31820" customFormat="1" s="29"/>
    <row r="31821" customFormat="1" s="29"/>
    <row r="31822" customFormat="1" s="29"/>
    <row r="31823" customFormat="1" s="29"/>
    <row r="31824" customFormat="1" s="29"/>
    <row r="31825" customFormat="1" s="29"/>
    <row r="31826" customFormat="1" s="29"/>
    <row r="31827" customFormat="1" s="29"/>
    <row r="31828" customFormat="1" s="29"/>
    <row r="31829" customFormat="1" s="29"/>
    <row r="31830" customFormat="1" s="29"/>
    <row r="31831" customFormat="1" s="29"/>
    <row r="31832" customFormat="1" s="29"/>
    <row r="31833" customFormat="1" s="29"/>
    <row r="31834" customFormat="1" s="29"/>
    <row r="31835" customFormat="1" s="29"/>
    <row r="31836" customFormat="1" s="29"/>
    <row r="31837" customFormat="1" s="29"/>
    <row r="31838" customFormat="1" s="29"/>
    <row r="31839" customFormat="1" s="29"/>
    <row r="31840" customFormat="1" s="29"/>
    <row r="31841" customFormat="1" s="29"/>
    <row r="31842" customFormat="1" s="29"/>
    <row r="31843" customFormat="1" s="29"/>
    <row r="31844" customFormat="1" s="29"/>
    <row r="31845" customFormat="1" s="29"/>
    <row r="31846" customFormat="1" s="29"/>
    <row r="31847" customFormat="1" s="29"/>
    <row r="31848" customFormat="1" s="29"/>
    <row r="31849" customFormat="1" s="29"/>
    <row r="31850" customFormat="1" s="29"/>
    <row r="31851" customFormat="1" s="29"/>
    <row r="31852" customFormat="1" s="29"/>
    <row r="31853" customFormat="1" s="29"/>
    <row r="31854" customFormat="1" s="29"/>
    <row r="31855" customFormat="1" s="29"/>
    <row r="31856" customFormat="1" s="29"/>
    <row r="31857" customFormat="1" s="29"/>
    <row r="31858" customFormat="1" s="29"/>
    <row r="31859" customFormat="1" s="29"/>
    <row r="31860" customFormat="1" s="29"/>
    <row r="31861" customFormat="1" s="29"/>
    <row r="31862" customFormat="1" s="29"/>
    <row r="31863" customFormat="1" s="29"/>
    <row r="31864" customFormat="1" s="29"/>
    <row r="31865" customFormat="1" s="29"/>
    <row r="31866" customFormat="1" s="29"/>
    <row r="31867" customFormat="1" s="29"/>
    <row r="31868" customFormat="1" s="29"/>
    <row r="31869" customFormat="1" s="29"/>
    <row r="31870" customFormat="1" s="29"/>
    <row r="31871" customFormat="1" s="29"/>
    <row r="31872" customFormat="1" s="29"/>
    <row r="31873" customFormat="1" s="29"/>
    <row r="31874" customFormat="1" s="29"/>
    <row r="31875" customFormat="1" s="29"/>
    <row r="31876" customFormat="1" s="29"/>
    <row r="31877" customFormat="1" s="29"/>
    <row r="31878" customFormat="1" s="29"/>
    <row r="31879" customFormat="1" s="29"/>
    <row r="31880" customFormat="1" s="29"/>
    <row r="31881" customFormat="1" s="29"/>
    <row r="31882" customFormat="1" s="29"/>
    <row r="31883" customFormat="1" s="29"/>
    <row r="31884" customFormat="1" s="29"/>
    <row r="31885" customFormat="1" s="29"/>
    <row r="31886" customFormat="1" s="29"/>
    <row r="31887" customFormat="1" s="29"/>
    <row r="31888" customFormat="1" s="29"/>
    <row r="31889" customFormat="1" s="29"/>
    <row r="31890" customFormat="1" s="29"/>
    <row r="31891" customFormat="1" s="29"/>
    <row r="31892" customFormat="1" s="29"/>
    <row r="31893" customFormat="1" s="29"/>
    <row r="31894" customFormat="1" s="29"/>
    <row r="31895" customFormat="1" s="29"/>
    <row r="31896" customFormat="1" s="29"/>
    <row r="31897" customFormat="1" s="29"/>
    <row r="31898" customFormat="1" s="29"/>
    <row r="31899" customFormat="1" s="29"/>
    <row r="31900" customFormat="1" s="29"/>
    <row r="31901" customFormat="1" s="29"/>
    <row r="31902" customFormat="1" s="29"/>
    <row r="31903" customFormat="1" s="29"/>
    <row r="31904" customFormat="1" s="29"/>
    <row r="31905" customFormat="1" s="29"/>
    <row r="31906" customFormat="1" s="29"/>
    <row r="31907" customFormat="1" s="29"/>
    <row r="31908" customFormat="1" s="29"/>
    <row r="31909" customFormat="1" s="29"/>
    <row r="31910" customFormat="1" s="29"/>
    <row r="31911" customFormat="1" s="29"/>
    <row r="31912" customFormat="1" s="29"/>
    <row r="31913" customFormat="1" s="29"/>
    <row r="31914" customFormat="1" s="29"/>
    <row r="31915" customFormat="1" s="29"/>
    <row r="31916" customFormat="1" s="29"/>
    <row r="31917" customFormat="1" s="29"/>
    <row r="31918" customFormat="1" s="29"/>
    <row r="31919" customFormat="1" s="29"/>
    <row r="31920" customFormat="1" s="29"/>
    <row r="31921" customFormat="1" s="29"/>
    <row r="31922" customFormat="1" s="29"/>
    <row r="31923" customFormat="1" s="29"/>
    <row r="31924" customFormat="1" s="29"/>
    <row r="31925" customFormat="1" s="29"/>
    <row r="31926" customFormat="1" s="29"/>
    <row r="31927" customFormat="1" s="29"/>
    <row r="31928" customFormat="1" s="29"/>
    <row r="31929" customFormat="1" s="29"/>
    <row r="31930" customFormat="1" s="29"/>
    <row r="31931" customFormat="1" s="29"/>
    <row r="31932" customFormat="1" s="29"/>
    <row r="31933" customFormat="1" s="29"/>
    <row r="31934" customFormat="1" s="29"/>
    <row r="31935" customFormat="1" s="29"/>
    <row r="31936" customFormat="1" s="29"/>
    <row r="31937" customFormat="1" s="29"/>
    <row r="31938" customFormat="1" s="29"/>
    <row r="31939" customFormat="1" s="29"/>
    <row r="31940" customFormat="1" s="29"/>
    <row r="31941" customFormat="1" s="29"/>
    <row r="31942" customFormat="1" s="29"/>
    <row r="31943" customFormat="1" s="29"/>
    <row r="31944" customFormat="1" s="29"/>
    <row r="31945" customFormat="1" s="29"/>
    <row r="31946" customFormat="1" s="29"/>
    <row r="31947" customFormat="1" s="29"/>
    <row r="31948" customFormat="1" s="29"/>
    <row r="31949" customFormat="1" s="29"/>
    <row r="31950" customFormat="1" s="29"/>
    <row r="31951" customFormat="1" s="29"/>
    <row r="31952" customFormat="1" s="29"/>
    <row r="31953" customFormat="1" s="29"/>
    <row r="31954" customFormat="1" s="29"/>
    <row r="31955" customFormat="1" s="29"/>
    <row r="31956" customFormat="1" s="29"/>
    <row r="31957" customFormat="1" s="29"/>
    <row r="31958" customFormat="1" s="29"/>
    <row r="31959" customFormat="1" s="29"/>
    <row r="31960" customFormat="1" s="29"/>
    <row r="31961" customFormat="1" s="29"/>
    <row r="31962" customFormat="1" s="29"/>
    <row r="31963" customFormat="1" s="29"/>
    <row r="31964" customFormat="1" s="29"/>
    <row r="31965" customFormat="1" s="29"/>
    <row r="31966" customFormat="1" s="29"/>
    <row r="31967" customFormat="1" s="29"/>
    <row r="31968" customFormat="1" s="29"/>
    <row r="31969" customFormat="1" s="29"/>
    <row r="31970" customFormat="1" s="29"/>
    <row r="31971" customFormat="1" s="29"/>
    <row r="31972" customFormat="1" s="29"/>
    <row r="31973" customFormat="1" s="29"/>
    <row r="31974" customFormat="1" s="29"/>
    <row r="31975" customFormat="1" s="29"/>
    <row r="31976" customFormat="1" s="29"/>
    <row r="31977" customFormat="1" s="29"/>
    <row r="31978" customFormat="1" s="29"/>
    <row r="31979" customFormat="1" s="29"/>
    <row r="31980" customFormat="1" s="29"/>
    <row r="31981" customFormat="1" s="29"/>
    <row r="31982" customFormat="1" s="29"/>
    <row r="31983" customFormat="1" s="29"/>
    <row r="31984" customFormat="1" s="29"/>
    <row r="31985" customFormat="1" s="29"/>
    <row r="31986" customFormat="1" s="29"/>
    <row r="31987" customFormat="1" s="29"/>
    <row r="31988" customFormat="1" s="29"/>
    <row r="31989" customFormat="1" s="29"/>
    <row r="31990" customFormat="1" s="29"/>
    <row r="31991" customFormat="1" s="29"/>
    <row r="31992" customFormat="1" s="29"/>
    <row r="31993" customFormat="1" s="29"/>
    <row r="31994" customFormat="1" s="29"/>
    <row r="31995" customFormat="1" s="29"/>
    <row r="31996" customFormat="1" s="29"/>
    <row r="31997" customFormat="1" s="29"/>
    <row r="31998" customFormat="1" s="29"/>
    <row r="31999" customFormat="1" s="29"/>
    <row r="32000" customFormat="1" s="29"/>
    <row r="32001" customFormat="1" s="29"/>
    <row r="32002" customFormat="1" s="29"/>
    <row r="32003" customFormat="1" s="29"/>
    <row r="32004" customFormat="1" s="29"/>
    <row r="32005" customFormat="1" s="29"/>
    <row r="32006" customFormat="1" s="29"/>
    <row r="32007" customFormat="1" s="29"/>
    <row r="32008" customFormat="1" s="29"/>
    <row r="32009" customFormat="1" s="29"/>
    <row r="32010" customFormat="1" s="29"/>
    <row r="32011" customFormat="1" s="29"/>
    <row r="32012" customFormat="1" s="29"/>
    <row r="32013" customFormat="1" s="29"/>
    <row r="32014" customFormat="1" s="29"/>
    <row r="32015" customFormat="1" s="29"/>
    <row r="32016" customFormat="1" s="29"/>
    <row r="32017" customFormat="1" s="29"/>
    <row r="32018" customFormat="1" s="29"/>
    <row r="32019" customFormat="1" s="29"/>
    <row r="32020" customFormat="1" s="29"/>
    <row r="32021" customFormat="1" s="29"/>
    <row r="32022" customFormat="1" s="29"/>
    <row r="32023" customFormat="1" s="29"/>
    <row r="32024" customFormat="1" s="29"/>
    <row r="32025" customFormat="1" s="29"/>
    <row r="32026" customFormat="1" s="29"/>
    <row r="32027" customFormat="1" s="29"/>
    <row r="32028" customFormat="1" s="29"/>
    <row r="32029" customFormat="1" s="29"/>
    <row r="32030" customFormat="1" s="29"/>
    <row r="32031" customFormat="1" s="29"/>
    <row r="32032" customFormat="1" s="29"/>
    <row r="32033" customFormat="1" s="29"/>
    <row r="32034" customFormat="1" s="29"/>
    <row r="32035" customFormat="1" s="29"/>
    <row r="32036" customFormat="1" s="29"/>
    <row r="32037" customFormat="1" s="29"/>
    <row r="32038" customFormat="1" s="29"/>
    <row r="32039" customFormat="1" s="29"/>
    <row r="32040" customFormat="1" s="29"/>
    <row r="32041" customFormat="1" s="29"/>
    <row r="32042" customFormat="1" s="29"/>
    <row r="32043" customFormat="1" s="29"/>
    <row r="32044" customFormat="1" s="29"/>
    <row r="32045" customFormat="1" s="29"/>
    <row r="32046" customFormat="1" s="29"/>
    <row r="32047" customFormat="1" s="29"/>
    <row r="32048" customFormat="1" s="29"/>
    <row r="32049" customFormat="1" s="29"/>
    <row r="32050" customFormat="1" s="29"/>
    <row r="32051" customFormat="1" s="29"/>
    <row r="32052" customFormat="1" s="29"/>
    <row r="32053" customFormat="1" s="29"/>
    <row r="32054" customFormat="1" s="29"/>
    <row r="32055" customFormat="1" s="29"/>
    <row r="32056" customFormat="1" s="29"/>
    <row r="32057" customFormat="1" s="29"/>
    <row r="32058" customFormat="1" s="29"/>
    <row r="32059" customFormat="1" s="29"/>
    <row r="32060" customFormat="1" s="29"/>
    <row r="32061" customFormat="1" s="29"/>
    <row r="32062" customFormat="1" s="29"/>
    <row r="32063" customFormat="1" s="29"/>
    <row r="32064" customFormat="1" s="29"/>
    <row r="32065" customFormat="1" s="29"/>
    <row r="32066" customFormat="1" s="29"/>
    <row r="32067" customFormat="1" s="29"/>
    <row r="32068" customFormat="1" s="29"/>
    <row r="32069" customFormat="1" s="29"/>
    <row r="32070" customFormat="1" s="29"/>
    <row r="32071" customFormat="1" s="29"/>
    <row r="32072" customFormat="1" s="29"/>
    <row r="32073" customFormat="1" s="29"/>
    <row r="32074" customFormat="1" s="29"/>
    <row r="32075" customFormat="1" s="29"/>
    <row r="32076" customFormat="1" s="29"/>
    <row r="32077" customFormat="1" s="29"/>
    <row r="32078" customFormat="1" s="29"/>
    <row r="32079" customFormat="1" s="29"/>
    <row r="32080" customFormat="1" s="29"/>
    <row r="32081" customFormat="1" s="29"/>
    <row r="32082" customFormat="1" s="29"/>
    <row r="32083" customFormat="1" s="29"/>
    <row r="32084" customFormat="1" s="29"/>
    <row r="32085" customFormat="1" s="29"/>
    <row r="32086" customFormat="1" s="29"/>
    <row r="32087" customFormat="1" s="29"/>
    <row r="32088" customFormat="1" s="29"/>
    <row r="32089" customFormat="1" s="29"/>
    <row r="32090" customFormat="1" s="29"/>
    <row r="32091" customFormat="1" s="29"/>
    <row r="32092" customFormat="1" s="29"/>
    <row r="32093" customFormat="1" s="29"/>
    <row r="32094" customFormat="1" s="29"/>
    <row r="32095" customFormat="1" s="29"/>
    <row r="32096" customFormat="1" s="29"/>
    <row r="32097" customFormat="1" s="29"/>
    <row r="32098" customFormat="1" s="29"/>
    <row r="32099" customFormat="1" s="29"/>
    <row r="32100" customFormat="1" s="29"/>
    <row r="32101" customFormat="1" s="29"/>
    <row r="32102" customFormat="1" s="29"/>
    <row r="32103" customFormat="1" s="29"/>
    <row r="32104" customFormat="1" s="29"/>
    <row r="32105" customFormat="1" s="29"/>
    <row r="32106" customFormat="1" s="29"/>
    <row r="32107" customFormat="1" s="29"/>
    <row r="32108" customFormat="1" s="29"/>
    <row r="32109" customFormat="1" s="29"/>
    <row r="32110" customFormat="1" s="29"/>
    <row r="32111" customFormat="1" s="29"/>
    <row r="32112" customFormat="1" s="29"/>
    <row r="32113" customFormat="1" s="29"/>
    <row r="32114" customFormat="1" s="29"/>
    <row r="32115" customFormat="1" s="29"/>
    <row r="32116" customFormat="1" s="29"/>
    <row r="32117" customFormat="1" s="29"/>
    <row r="32118" customFormat="1" s="29"/>
    <row r="32119" customFormat="1" s="29"/>
    <row r="32120" customFormat="1" s="29"/>
    <row r="32121" customFormat="1" s="29"/>
    <row r="32122" customFormat="1" s="29"/>
    <row r="32123" customFormat="1" s="29"/>
    <row r="32124" customFormat="1" s="29"/>
    <row r="32125" customFormat="1" s="29"/>
    <row r="32126" customFormat="1" s="29"/>
    <row r="32127" customFormat="1" s="29"/>
    <row r="32128" customFormat="1" s="29"/>
    <row r="32129" customFormat="1" s="29"/>
    <row r="32130" customFormat="1" s="29"/>
    <row r="32131" customFormat="1" s="29"/>
    <row r="32132" customFormat="1" s="29"/>
    <row r="32133" customFormat="1" s="29"/>
    <row r="32134" customFormat="1" s="29"/>
    <row r="32135" customFormat="1" s="29"/>
    <row r="32136" customFormat="1" s="29"/>
    <row r="32137" customFormat="1" s="29"/>
    <row r="32138" customFormat="1" s="29"/>
    <row r="32139" customFormat="1" s="29"/>
    <row r="32140" customFormat="1" s="29"/>
    <row r="32141" customFormat="1" s="29"/>
    <row r="32142" customFormat="1" s="29"/>
    <row r="32143" customFormat="1" s="29"/>
    <row r="32144" customFormat="1" s="29"/>
    <row r="32145" customFormat="1" s="29"/>
    <row r="32146" customFormat="1" s="29"/>
    <row r="32147" customFormat="1" s="29"/>
    <row r="32148" customFormat="1" s="29"/>
    <row r="32149" customFormat="1" s="29"/>
    <row r="32150" customFormat="1" s="29"/>
    <row r="32151" customFormat="1" s="29"/>
    <row r="32152" customFormat="1" s="29"/>
    <row r="32153" customFormat="1" s="29"/>
    <row r="32154" customFormat="1" s="29"/>
    <row r="32155" customFormat="1" s="29"/>
    <row r="32156" customFormat="1" s="29"/>
    <row r="32157" customFormat="1" s="29"/>
    <row r="32158" customFormat="1" s="29"/>
    <row r="32159" customFormat="1" s="29"/>
    <row r="32160" customFormat="1" s="29"/>
    <row r="32161" customFormat="1" s="29"/>
    <row r="32162" customFormat="1" s="29"/>
    <row r="32163" customFormat="1" s="29"/>
    <row r="32164" customFormat="1" s="29"/>
    <row r="32165" customFormat="1" s="29"/>
    <row r="32166" customFormat="1" s="29"/>
    <row r="32167" customFormat="1" s="29"/>
    <row r="32168" customFormat="1" s="29"/>
    <row r="32169" customFormat="1" s="29"/>
    <row r="32170" customFormat="1" s="29"/>
    <row r="32171" customFormat="1" s="29"/>
    <row r="32172" customFormat="1" s="29"/>
    <row r="32173" customFormat="1" s="29"/>
    <row r="32174" customFormat="1" s="29"/>
    <row r="32175" customFormat="1" s="29"/>
    <row r="32176" customFormat="1" s="29"/>
    <row r="32177" customFormat="1" s="29"/>
    <row r="32178" customFormat="1" s="29"/>
    <row r="32179" customFormat="1" s="29"/>
    <row r="32180" customFormat="1" s="29"/>
    <row r="32181" customFormat="1" s="29"/>
    <row r="32182" customFormat="1" s="29"/>
    <row r="32183" customFormat="1" s="29"/>
    <row r="32184" customFormat="1" s="29"/>
    <row r="32185" customFormat="1" s="29"/>
    <row r="32186" customFormat="1" s="29"/>
    <row r="32187" customFormat="1" s="29"/>
    <row r="32188" customFormat="1" s="29"/>
    <row r="32189" customFormat="1" s="29"/>
    <row r="32190" customFormat="1" s="29"/>
    <row r="32191" customFormat="1" s="29"/>
    <row r="32192" customFormat="1" s="29"/>
    <row r="32193" customFormat="1" s="29"/>
    <row r="32194" customFormat="1" s="29"/>
    <row r="32195" customFormat="1" s="29"/>
    <row r="32196" customFormat="1" s="29"/>
    <row r="32197" customFormat="1" s="29"/>
    <row r="32198" customFormat="1" s="29"/>
    <row r="32199" customFormat="1" s="29"/>
    <row r="32200" customFormat="1" s="29"/>
    <row r="32201" customFormat="1" s="29"/>
    <row r="32202" customFormat="1" s="29"/>
    <row r="32203" customFormat="1" s="29"/>
    <row r="32204" customFormat="1" s="29"/>
    <row r="32205" customFormat="1" s="29"/>
    <row r="32206" customFormat="1" s="29"/>
    <row r="32207" customFormat="1" s="29"/>
    <row r="32208" customFormat="1" s="29"/>
    <row r="32209" customFormat="1" s="29"/>
    <row r="32210" customFormat="1" s="29"/>
    <row r="32211" customFormat="1" s="29"/>
    <row r="32212" customFormat="1" s="29"/>
    <row r="32213" customFormat="1" s="29"/>
    <row r="32214" customFormat="1" s="29"/>
    <row r="32215" customFormat="1" s="29"/>
    <row r="32216" customFormat="1" s="29"/>
    <row r="32217" customFormat="1" s="29"/>
    <row r="32218" customFormat="1" s="29"/>
    <row r="32219" customFormat="1" s="29"/>
    <row r="32220" customFormat="1" s="29"/>
    <row r="32221" customFormat="1" s="29"/>
    <row r="32222" customFormat="1" s="29"/>
    <row r="32223" customFormat="1" s="29"/>
    <row r="32224" customFormat="1" s="29"/>
    <row r="32225" customFormat="1" s="29"/>
    <row r="32226" customFormat="1" s="29"/>
    <row r="32227" customFormat="1" s="29"/>
    <row r="32228" customFormat="1" s="29"/>
    <row r="32229" customFormat="1" s="29"/>
    <row r="32230" customFormat="1" s="29"/>
    <row r="32231" customFormat="1" s="29"/>
    <row r="32232" customFormat="1" s="29"/>
    <row r="32233" customFormat="1" s="29"/>
    <row r="32234" customFormat="1" s="29"/>
    <row r="32235" customFormat="1" s="29"/>
    <row r="32236" customFormat="1" s="29"/>
    <row r="32237" customFormat="1" s="29"/>
    <row r="32238" customFormat="1" s="29"/>
    <row r="32239" customFormat="1" s="29"/>
    <row r="32240" customFormat="1" s="29"/>
    <row r="32241" customFormat="1" s="29"/>
    <row r="32242" customFormat="1" s="29"/>
    <row r="32243" customFormat="1" s="29"/>
    <row r="32244" customFormat="1" s="29"/>
    <row r="32245" customFormat="1" s="29"/>
    <row r="32246" customFormat="1" s="29"/>
    <row r="32247" customFormat="1" s="29"/>
    <row r="32248" customFormat="1" s="29"/>
    <row r="32249" customFormat="1" s="29"/>
    <row r="32250" customFormat="1" s="29"/>
    <row r="32251" customFormat="1" s="29"/>
    <row r="32252" customFormat="1" s="29"/>
    <row r="32253" customFormat="1" s="29"/>
    <row r="32254" customFormat="1" s="29"/>
    <row r="32255" customFormat="1" s="29"/>
    <row r="32256" customFormat="1" s="29"/>
    <row r="32257" customFormat="1" s="29"/>
    <row r="32258" customFormat="1" s="29"/>
    <row r="32259" customFormat="1" s="29"/>
    <row r="32260" customFormat="1" s="29"/>
    <row r="32261" customFormat="1" s="29"/>
    <row r="32262" customFormat="1" s="29"/>
    <row r="32263" customFormat="1" s="29"/>
    <row r="32264" customFormat="1" s="29"/>
    <row r="32265" customFormat="1" s="29"/>
    <row r="32266" customFormat="1" s="29"/>
    <row r="32267" customFormat="1" s="29"/>
    <row r="32268" customFormat="1" s="29"/>
    <row r="32269" customFormat="1" s="29"/>
    <row r="32270" customFormat="1" s="29"/>
    <row r="32271" customFormat="1" s="29"/>
    <row r="32272" customFormat="1" s="29"/>
    <row r="32273" customFormat="1" s="29"/>
    <row r="32274" customFormat="1" s="29"/>
    <row r="32275" customFormat="1" s="29"/>
    <row r="32276" customFormat="1" s="29"/>
    <row r="32277" customFormat="1" s="29"/>
    <row r="32278" customFormat="1" s="29"/>
    <row r="32279" customFormat="1" s="29"/>
    <row r="32280" customFormat="1" s="29"/>
    <row r="32281" customFormat="1" s="29"/>
    <row r="32282" customFormat="1" s="29"/>
    <row r="32283" customFormat="1" s="29"/>
    <row r="32284" customFormat="1" s="29"/>
    <row r="32285" customFormat="1" s="29"/>
    <row r="32286" customFormat="1" s="29"/>
    <row r="32287" customFormat="1" s="29"/>
    <row r="32288" customFormat="1" s="29"/>
    <row r="32289" customFormat="1" s="29"/>
    <row r="32290" customFormat="1" s="29"/>
    <row r="32291" customFormat="1" s="29"/>
    <row r="32292" customFormat="1" s="29"/>
    <row r="32293" customFormat="1" s="29"/>
    <row r="32294" customFormat="1" s="29"/>
    <row r="32295" customFormat="1" s="29"/>
    <row r="32296" customFormat="1" s="29"/>
    <row r="32297" customFormat="1" s="29"/>
    <row r="32298" customFormat="1" s="29"/>
    <row r="32299" customFormat="1" s="29"/>
    <row r="32300" customFormat="1" s="29"/>
    <row r="32301" customFormat="1" s="29"/>
    <row r="32302" customFormat="1" s="29"/>
    <row r="32303" customFormat="1" s="29"/>
    <row r="32304" customFormat="1" s="29"/>
    <row r="32305" customFormat="1" s="29"/>
    <row r="32306" customFormat="1" s="29"/>
    <row r="32307" customFormat="1" s="29"/>
    <row r="32308" customFormat="1" s="29"/>
    <row r="32309" customFormat="1" s="29"/>
    <row r="32310" customFormat="1" s="29"/>
    <row r="32311" customFormat="1" s="29"/>
    <row r="32312" customFormat="1" s="29"/>
    <row r="32313" customFormat="1" s="29"/>
    <row r="32314" customFormat="1" s="29"/>
    <row r="32315" customFormat="1" s="29"/>
    <row r="32316" customFormat="1" s="29"/>
    <row r="32317" customFormat="1" s="29"/>
    <row r="32318" customFormat="1" s="29"/>
    <row r="32319" customFormat="1" s="29"/>
    <row r="32320" customFormat="1" s="29"/>
    <row r="32321" customFormat="1" s="29"/>
    <row r="32322" customFormat="1" s="29"/>
    <row r="32323" customFormat="1" s="29"/>
    <row r="32324" customFormat="1" s="29"/>
    <row r="32325" customFormat="1" s="29"/>
    <row r="32326" customFormat="1" s="29"/>
    <row r="32327" customFormat="1" s="29"/>
    <row r="32328" customFormat="1" s="29"/>
    <row r="32329" customFormat="1" s="29"/>
    <row r="32330" customFormat="1" s="29"/>
    <row r="32331" customFormat="1" s="29"/>
    <row r="32332" customFormat="1" s="29"/>
    <row r="32333" customFormat="1" s="29"/>
    <row r="32334" customFormat="1" s="29"/>
    <row r="32335" customFormat="1" s="29"/>
    <row r="32336" customFormat="1" s="29"/>
    <row r="32337" customFormat="1" s="29"/>
    <row r="32338" customFormat="1" s="29"/>
    <row r="32339" customFormat="1" s="29"/>
    <row r="32340" customFormat="1" s="29"/>
    <row r="32341" customFormat="1" s="29"/>
    <row r="32342" customFormat="1" s="29"/>
    <row r="32343" customFormat="1" s="29"/>
    <row r="32344" customFormat="1" s="29"/>
    <row r="32345" customFormat="1" s="29"/>
    <row r="32346" customFormat="1" s="29"/>
    <row r="32347" customFormat="1" s="29"/>
    <row r="32348" customFormat="1" s="29"/>
    <row r="32349" customFormat="1" s="29"/>
    <row r="32350" customFormat="1" s="29"/>
    <row r="32351" customFormat="1" s="29"/>
    <row r="32352" customFormat="1" s="29"/>
    <row r="32353" customFormat="1" s="29"/>
    <row r="32354" customFormat="1" s="29"/>
    <row r="32355" customFormat="1" s="29"/>
    <row r="32356" customFormat="1" s="29"/>
    <row r="32357" customFormat="1" s="29"/>
    <row r="32358" customFormat="1" s="29"/>
    <row r="32359" customFormat="1" s="29"/>
    <row r="32360" customFormat="1" s="29"/>
    <row r="32361" customFormat="1" s="29"/>
    <row r="32362" customFormat="1" s="29"/>
    <row r="32363" customFormat="1" s="29"/>
    <row r="32364" customFormat="1" s="29"/>
    <row r="32365" customFormat="1" s="29"/>
    <row r="32366" customFormat="1" s="29"/>
    <row r="32367" customFormat="1" s="29"/>
    <row r="32368" customFormat="1" s="29"/>
    <row r="32369" customFormat="1" s="29"/>
    <row r="32370" customFormat="1" s="29"/>
    <row r="32371" customFormat="1" s="29"/>
    <row r="32372" customFormat="1" s="29"/>
    <row r="32373" customFormat="1" s="29"/>
    <row r="32374" customFormat="1" s="29"/>
    <row r="32375" customFormat="1" s="29"/>
    <row r="32376" customFormat="1" s="29"/>
    <row r="32377" customFormat="1" s="29"/>
    <row r="32378" customFormat="1" s="29"/>
    <row r="32379" customFormat="1" s="29"/>
    <row r="32380" customFormat="1" s="29"/>
    <row r="32381" customFormat="1" s="29"/>
    <row r="32382" customFormat="1" s="29"/>
    <row r="32383" customFormat="1" s="29"/>
    <row r="32384" customFormat="1" s="29"/>
    <row r="32385" customFormat="1" s="29"/>
    <row r="32386" customFormat="1" s="29"/>
    <row r="32387" customFormat="1" s="29"/>
    <row r="32388" customFormat="1" s="29"/>
    <row r="32389" customFormat="1" s="29"/>
    <row r="32390" customFormat="1" s="29"/>
    <row r="32391" customFormat="1" s="29"/>
    <row r="32392" customFormat="1" s="29"/>
    <row r="32393" customFormat="1" s="29"/>
    <row r="32394" customFormat="1" s="29"/>
    <row r="32395" customFormat="1" s="29"/>
    <row r="32396" customFormat="1" s="29"/>
    <row r="32397" customFormat="1" s="29"/>
    <row r="32398" customFormat="1" s="29"/>
    <row r="32399" customFormat="1" s="29"/>
    <row r="32400" customFormat="1" s="29"/>
    <row r="32401" customFormat="1" s="29"/>
    <row r="32402" customFormat="1" s="29"/>
    <row r="32403" customFormat="1" s="29"/>
    <row r="32404" customFormat="1" s="29"/>
    <row r="32405" customFormat="1" s="29"/>
    <row r="32406" customFormat="1" s="29"/>
    <row r="32407" customFormat="1" s="29"/>
    <row r="32408" customFormat="1" s="29"/>
    <row r="32409" customFormat="1" s="29"/>
    <row r="32410" customFormat="1" s="29"/>
    <row r="32411" customFormat="1" s="29"/>
    <row r="32412" customFormat="1" s="29"/>
    <row r="32413" customFormat="1" s="29"/>
    <row r="32414" customFormat="1" s="29"/>
    <row r="32415" customFormat="1" s="29"/>
    <row r="32416" customFormat="1" s="29"/>
    <row r="32417" customFormat="1" s="29"/>
    <row r="32418" customFormat="1" s="29"/>
    <row r="32419" customFormat="1" s="29"/>
    <row r="32420" customFormat="1" s="29"/>
    <row r="32421" customFormat="1" s="29"/>
    <row r="32422" customFormat="1" s="29"/>
    <row r="32423" customFormat="1" s="29"/>
    <row r="32424" customFormat="1" s="29"/>
    <row r="32425" customFormat="1" s="29"/>
    <row r="32426" customFormat="1" s="29"/>
    <row r="32427" customFormat="1" s="29"/>
    <row r="32428" customFormat="1" s="29"/>
    <row r="32429" customFormat="1" s="29"/>
    <row r="32430" customFormat="1" s="29"/>
    <row r="32431" customFormat="1" s="29"/>
    <row r="32432" customFormat="1" s="29"/>
    <row r="32433" customFormat="1" s="29"/>
    <row r="32434" customFormat="1" s="29"/>
    <row r="32435" customFormat="1" s="29"/>
    <row r="32436" customFormat="1" s="29"/>
    <row r="32437" customFormat="1" s="29"/>
    <row r="32438" customFormat="1" s="29"/>
    <row r="32439" customFormat="1" s="29"/>
    <row r="32440" customFormat="1" s="29"/>
    <row r="32441" customFormat="1" s="29"/>
    <row r="32442" customFormat="1" s="29"/>
    <row r="32443" customFormat="1" s="29"/>
    <row r="32444" customFormat="1" s="29"/>
    <row r="32445" customFormat="1" s="29"/>
    <row r="32446" customFormat="1" s="29"/>
    <row r="32447" customFormat="1" s="29"/>
    <row r="32448" customFormat="1" s="29"/>
    <row r="32449" customFormat="1" s="29"/>
    <row r="32450" customFormat="1" s="29"/>
    <row r="32451" customFormat="1" s="29"/>
    <row r="32452" customFormat="1" s="29"/>
    <row r="32453" customFormat="1" s="29"/>
    <row r="32454" customFormat="1" s="29"/>
    <row r="32455" customFormat="1" s="29"/>
    <row r="32456" customFormat="1" s="29"/>
    <row r="32457" customFormat="1" s="29"/>
    <row r="32458" customFormat="1" s="29"/>
    <row r="32459" customFormat="1" s="29"/>
    <row r="32460" customFormat="1" s="29"/>
    <row r="32461" customFormat="1" s="29"/>
    <row r="32462" customFormat="1" s="29"/>
    <row r="32463" customFormat="1" s="29"/>
    <row r="32464" customFormat="1" s="29"/>
    <row r="32465" customFormat="1" s="29"/>
    <row r="32466" customFormat="1" s="29"/>
    <row r="32467" customFormat="1" s="29"/>
    <row r="32468" customFormat="1" s="29"/>
    <row r="32469" customFormat="1" s="29"/>
    <row r="32470" customFormat="1" s="29"/>
    <row r="32471" customFormat="1" s="29"/>
    <row r="32472" customFormat="1" s="29"/>
    <row r="32473" customFormat="1" s="29"/>
    <row r="32474" customFormat="1" s="29"/>
    <row r="32475" customFormat="1" s="29"/>
    <row r="32476" customFormat="1" s="29"/>
    <row r="32477" customFormat="1" s="29"/>
    <row r="32478" customFormat="1" s="29"/>
    <row r="32479" customFormat="1" s="29"/>
    <row r="32480" customFormat="1" s="29"/>
    <row r="32481" customFormat="1" s="29"/>
    <row r="32482" customFormat="1" s="29"/>
    <row r="32483" customFormat="1" s="29"/>
    <row r="32484" customFormat="1" s="29"/>
    <row r="32485" customFormat="1" s="29"/>
    <row r="32486" customFormat="1" s="29"/>
    <row r="32487" customFormat="1" s="29"/>
    <row r="32488" customFormat="1" s="29"/>
    <row r="32489" customFormat="1" s="29"/>
    <row r="32490" customFormat="1" s="29"/>
    <row r="32491" customFormat="1" s="29"/>
    <row r="32492" customFormat="1" s="29"/>
    <row r="32493" customFormat="1" s="29"/>
    <row r="32494" customFormat="1" s="29"/>
    <row r="32495" customFormat="1" s="29"/>
    <row r="32496" customFormat="1" s="29"/>
    <row r="32497" customFormat="1" s="29"/>
    <row r="32498" customFormat="1" s="29"/>
    <row r="32499" customFormat="1" s="29"/>
    <row r="32500" customFormat="1" s="29"/>
    <row r="32501" customFormat="1" s="29"/>
    <row r="32502" customFormat="1" s="29"/>
    <row r="32503" customFormat="1" s="29"/>
    <row r="32504" customFormat="1" s="29"/>
    <row r="32505" customFormat="1" s="29"/>
    <row r="32506" customFormat="1" s="29"/>
    <row r="32507" customFormat="1" s="29"/>
    <row r="32508" customFormat="1" s="29"/>
    <row r="32509" customFormat="1" s="29"/>
    <row r="32510" customFormat="1" s="29"/>
    <row r="32511" customFormat="1" s="29"/>
    <row r="32512" customFormat="1" s="29"/>
    <row r="32513" customFormat="1" s="29"/>
    <row r="32514" customFormat="1" s="29"/>
    <row r="32515" customFormat="1" s="29"/>
    <row r="32516" customFormat="1" s="29"/>
    <row r="32517" customFormat="1" s="29"/>
    <row r="32518" customFormat="1" s="29"/>
    <row r="32519" customFormat="1" s="29"/>
    <row r="32520" customFormat="1" s="29"/>
    <row r="32521" customFormat="1" s="29"/>
    <row r="32522" customFormat="1" s="29"/>
    <row r="32523" customFormat="1" s="29"/>
    <row r="32524" customFormat="1" s="29"/>
    <row r="32525" customFormat="1" s="29"/>
    <row r="32526" customFormat="1" s="29"/>
    <row r="32527" customFormat="1" s="29"/>
    <row r="32528" customFormat="1" s="29"/>
    <row r="32529" customFormat="1" s="29"/>
    <row r="32530" customFormat="1" s="29"/>
    <row r="32531" customFormat="1" s="29"/>
    <row r="32532" customFormat="1" s="29"/>
    <row r="32533" customFormat="1" s="29"/>
    <row r="32534" customFormat="1" s="29"/>
    <row r="32535" customFormat="1" s="29"/>
    <row r="32536" customFormat="1" s="29"/>
    <row r="32537" customFormat="1" s="29"/>
    <row r="32538" customFormat="1" s="29"/>
    <row r="32539" customFormat="1" s="29"/>
    <row r="32540" customFormat="1" s="29"/>
    <row r="32541" customFormat="1" s="29"/>
    <row r="32542" customFormat="1" s="29"/>
    <row r="32543" customFormat="1" s="29"/>
    <row r="32544" customFormat="1" s="29"/>
    <row r="32545" customFormat="1" s="29"/>
    <row r="32546" customFormat="1" s="29"/>
    <row r="32547" customFormat="1" s="29"/>
    <row r="32548" customFormat="1" s="29"/>
    <row r="32549" customFormat="1" s="29"/>
    <row r="32550" customFormat="1" s="29"/>
    <row r="32551" customFormat="1" s="29"/>
    <row r="32552" customFormat="1" s="29"/>
    <row r="32553" customFormat="1" s="29"/>
    <row r="32554" customFormat="1" s="29"/>
    <row r="32555" customFormat="1" s="29"/>
    <row r="32556" customFormat="1" s="29"/>
    <row r="32557" customFormat="1" s="29"/>
    <row r="32558" customFormat="1" s="29"/>
    <row r="32559" customFormat="1" s="29"/>
    <row r="32560" customFormat="1" s="29"/>
    <row r="32561" customFormat="1" s="29"/>
    <row r="32562" customFormat="1" s="29"/>
    <row r="32563" customFormat="1" s="29"/>
    <row r="32564" customFormat="1" s="29"/>
    <row r="32565" customFormat="1" s="29"/>
    <row r="32566" customFormat="1" s="29"/>
    <row r="32567" customFormat="1" s="29"/>
    <row r="32568" customFormat="1" s="29"/>
    <row r="32569" customFormat="1" s="29"/>
    <row r="32570" customFormat="1" s="29"/>
    <row r="32571" customFormat="1" s="29"/>
    <row r="32572" customFormat="1" s="29"/>
    <row r="32573" customFormat="1" s="29"/>
    <row r="32574" customFormat="1" s="29"/>
    <row r="32575" customFormat="1" s="29"/>
    <row r="32576" customFormat="1" s="29"/>
    <row r="32577" customFormat="1" s="29"/>
    <row r="32578" customFormat="1" s="29"/>
    <row r="32579" customFormat="1" s="29"/>
    <row r="32580" customFormat="1" s="29"/>
    <row r="32581" customFormat="1" s="29"/>
    <row r="32582" customFormat="1" s="29"/>
    <row r="32583" customFormat="1" s="29"/>
    <row r="32584" customFormat="1" s="29"/>
    <row r="32585" customFormat="1" s="29"/>
    <row r="32586" customFormat="1" s="29"/>
    <row r="32587" customFormat="1" s="29"/>
    <row r="32588" customFormat="1" s="29"/>
    <row r="32589" customFormat="1" s="29"/>
    <row r="32590" customFormat="1" s="29"/>
    <row r="32591" customFormat="1" s="29"/>
    <row r="32592" customFormat="1" s="29"/>
    <row r="32593" customFormat="1" s="29"/>
    <row r="32594" customFormat="1" s="29"/>
    <row r="32595" customFormat="1" s="29"/>
    <row r="32596" customFormat="1" s="29"/>
    <row r="32597" customFormat="1" s="29"/>
    <row r="32598" customFormat="1" s="29"/>
    <row r="32599" customFormat="1" s="29"/>
    <row r="32600" customFormat="1" s="29"/>
    <row r="32601" customFormat="1" s="29"/>
    <row r="32602" customFormat="1" s="29"/>
    <row r="32603" customFormat="1" s="29"/>
    <row r="32604" customFormat="1" s="29"/>
    <row r="32605" customFormat="1" s="29"/>
    <row r="32606" customFormat="1" s="29"/>
    <row r="32607" customFormat="1" s="29"/>
    <row r="32608" customFormat="1" s="29"/>
    <row r="32609" customFormat="1" s="29"/>
    <row r="32610" customFormat="1" s="29"/>
    <row r="32611" customFormat="1" s="29"/>
    <row r="32612" customFormat="1" s="29"/>
    <row r="32613" customFormat="1" s="29"/>
    <row r="32614" customFormat="1" s="29"/>
    <row r="32615" customFormat="1" s="29"/>
    <row r="32616" customFormat="1" s="29"/>
    <row r="32617" customFormat="1" s="29"/>
    <row r="32618" customFormat="1" s="29"/>
    <row r="32619" customFormat="1" s="29"/>
    <row r="32620" customFormat="1" s="29"/>
    <row r="32621" customFormat="1" s="29"/>
    <row r="32622" customFormat="1" s="29"/>
    <row r="32623" customFormat="1" s="29"/>
    <row r="32624" customFormat="1" s="29"/>
    <row r="32625" customFormat="1" s="29"/>
    <row r="32626" customFormat="1" s="29"/>
    <row r="32627" customFormat="1" s="29"/>
    <row r="32628" customFormat="1" s="29"/>
    <row r="32629" customFormat="1" s="29"/>
    <row r="32630" customFormat="1" s="29"/>
    <row r="32631" customFormat="1" s="29"/>
    <row r="32632" customFormat="1" s="29"/>
    <row r="32633" customFormat="1" s="29"/>
    <row r="32634" customFormat="1" s="29"/>
    <row r="32635" customFormat="1" s="29"/>
    <row r="32636" customFormat="1" s="29"/>
    <row r="32637" customFormat="1" s="29"/>
    <row r="32638" customFormat="1" s="29"/>
    <row r="32639" customFormat="1" s="29"/>
    <row r="32640" customFormat="1" s="29"/>
    <row r="32641" customFormat="1" s="29"/>
    <row r="32642" customFormat="1" s="29"/>
    <row r="32643" customFormat="1" s="29"/>
    <row r="32644" customFormat="1" s="29"/>
    <row r="32645" customFormat="1" s="29"/>
    <row r="32646" customFormat="1" s="29"/>
    <row r="32647" customFormat="1" s="29"/>
    <row r="32648" customFormat="1" s="29"/>
    <row r="32649" customFormat="1" s="29"/>
    <row r="32650" customFormat="1" s="29"/>
    <row r="32651" customFormat="1" s="29"/>
    <row r="32652" customFormat="1" s="29"/>
    <row r="32653" customFormat="1" s="29"/>
    <row r="32654" customFormat="1" s="29"/>
    <row r="32655" customFormat="1" s="29"/>
    <row r="32656" customFormat="1" s="29"/>
    <row r="32657" customFormat="1" s="29"/>
    <row r="32658" customFormat="1" s="29"/>
    <row r="32659" customFormat="1" s="29"/>
    <row r="32660" customFormat="1" s="29"/>
    <row r="32661" customFormat="1" s="29"/>
    <row r="32662" customFormat="1" s="29"/>
    <row r="32663" customFormat="1" s="29"/>
    <row r="32664" customFormat="1" s="29"/>
    <row r="32665" customFormat="1" s="29"/>
    <row r="32666" customFormat="1" s="29"/>
    <row r="32667" customFormat="1" s="29"/>
    <row r="32668" customFormat="1" s="29"/>
    <row r="32669" customFormat="1" s="29"/>
    <row r="32670" customFormat="1" s="29"/>
    <row r="32671" customFormat="1" s="29"/>
    <row r="32672" customFormat="1" s="29"/>
    <row r="32673" customFormat="1" s="29"/>
    <row r="32674" customFormat="1" s="29"/>
    <row r="32675" customFormat="1" s="29"/>
    <row r="32676" customFormat="1" s="29"/>
    <row r="32677" customFormat="1" s="29"/>
    <row r="32678" customFormat="1" s="29"/>
    <row r="32679" customFormat="1" s="29"/>
    <row r="32680" customFormat="1" s="29"/>
    <row r="32681" customFormat="1" s="29"/>
    <row r="32682" customFormat="1" s="29"/>
    <row r="32683" customFormat="1" s="29"/>
    <row r="32684" customFormat="1" s="29"/>
    <row r="32685" customFormat="1" s="29"/>
    <row r="32686" customFormat="1" s="29"/>
    <row r="32687" customFormat="1" s="29"/>
    <row r="32688" customFormat="1" s="29"/>
    <row r="32689" customFormat="1" s="29"/>
    <row r="32690" customFormat="1" s="29"/>
    <row r="32691" customFormat="1" s="29"/>
    <row r="32692" customFormat="1" s="29"/>
    <row r="32693" customFormat="1" s="29"/>
    <row r="32694" customFormat="1" s="29"/>
    <row r="32695" customFormat="1" s="29"/>
    <row r="32696" customFormat="1" s="29"/>
    <row r="32697" customFormat="1" s="29"/>
    <row r="32698" customFormat="1" s="29"/>
    <row r="32699" customFormat="1" s="29"/>
    <row r="32700" customFormat="1" s="29"/>
    <row r="32701" customFormat="1" s="29"/>
    <row r="32702" customFormat="1" s="29"/>
    <row r="32703" customFormat="1" s="29"/>
    <row r="32704" customFormat="1" s="29"/>
    <row r="32705" customFormat="1" s="29"/>
    <row r="32706" customFormat="1" s="29"/>
    <row r="32707" customFormat="1" s="29"/>
    <row r="32708" customFormat="1" s="29"/>
    <row r="32709" customFormat="1" s="29"/>
    <row r="32710" customFormat="1" s="29"/>
    <row r="32711" customFormat="1" s="29"/>
    <row r="32712" customFormat="1" s="29"/>
    <row r="32713" customFormat="1" s="29"/>
    <row r="32714" customFormat="1" s="29"/>
    <row r="32715" customFormat="1" s="29"/>
    <row r="32716" customFormat="1" s="29"/>
    <row r="32717" customFormat="1" s="29"/>
    <row r="32718" customFormat="1" s="29"/>
    <row r="32719" customFormat="1" s="29"/>
    <row r="32720" customFormat="1" s="29"/>
    <row r="32721" customFormat="1" s="29"/>
    <row r="32722" customFormat="1" s="29"/>
    <row r="32723" customFormat="1" s="29"/>
    <row r="32724" customFormat="1" s="29"/>
    <row r="32725" customFormat="1" s="29"/>
    <row r="32726" customFormat="1" s="29"/>
    <row r="32727" customFormat="1" s="29"/>
    <row r="32728" customFormat="1" s="29"/>
    <row r="32729" customFormat="1" s="29"/>
    <row r="32730" customFormat="1" s="29"/>
    <row r="32731" customFormat="1" s="29"/>
    <row r="32732" customFormat="1" s="29"/>
    <row r="32733" customFormat="1" s="29"/>
    <row r="32734" customFormat="1" s="29"/>
    <row r="32735" customFormat="1" s="29"/>
    <row r="32736" customFormat="1" s="29"/>
    <row r="32737" customFormat="1" s="29"/>
    <row r="32738" customFormat="1" s="29"/>
    <row r="32739" customFormat="1" s="29"/>
    <row r="32740" customFormat="1" s="29"/>
    <row r="32741" customFormat="1" s="29"/>
    <row r="32742" customFormat="1" s="29"/>
    <row r="32743" customFormat="1" s="29"/>
    <row r="32744" customFormat="1" s="29"/>
    <row r="32745" customFormat="1" s="29"/>
    <row r="32746" customFormat="1" s="29"/>
    <row r="32747" customFormat="1" s="29"/>
    <row r="32748" customFormat="1" s="29"/>
    <row r="32749" customFormat="1" s="29"/>
    <row r="32750" customFormat="1" s="29"/>
    <row r="32751" customFormat="1" s="29"/>
    <row r="32752" customFormat="1" s="29"/>
    <row r="32753" customFormat="1" s="29"/>
    <row r="32754" customFormat="1" s="29"/>
    <row r="32755" customFormat="1" s="29"/>
    <row r="32756" customFormat="1" s="29"/>
    <row r="32757" customFormat="1" s="29"/>
    <row r="32758" customFormat="1" s="29"/>
    <row r="32759" customFormat="1" s="29"/>
    <row r="32760" customFormat="1" s="29"/>
    <row r="32761" customFormat="1" s="29"/>
    <row r="32762" customFormat="1" s="29"/>
    <row r="32763" customFormat="1" s="29"/>
    <row r="32764" customFormat="1" s="29"/>
    <row r="32765" customFormat="1" s="29"/>
    <row r="32766" customFormat="1" s="29"/>
    <row r="32767" customFormat="1" s="29"/>
    <row r="32768" customFormat="1" s="29"/>
    <row r="32769" customFormat="1" s="29"/>
    <row r="32770" customFormat="1" s="29"/>
    <row r="32771" customFormat="1" s="29"/>
    <row r="32772" customFormat="1" s="29"/>
    <row r="32773" customFormat="1" s="29"/>
    <row r="32774" customFormat="1" s="29"/>
    <row r="32775" customFormat="1" s="29"/>
    <row r="32776" customFormat="1" s="29"/>
    <row r="32777" customFormat="1" s="29"/>
    <row r="32778" customFormat="1" s="29"/>
    <row r="32779" customFormat="1" s="29"/>
    <row r="32780" customFormat="1" s="29"/>
    <row r="32781" customFormat="1" s="29"/>
    <row r="32782" customFormat="1" s="29"/>
    <row r="32783" customFormat="1" s="29"/>
    <row r="32784" customFormat="1" s="29"/>
    <row r="32785" customFormat="1" s="29"/>
    <row r="32786" customFormat="1" s="29"/>
    <row r="32787" customFormat="1" s="29"/>
    <row r="32788" customFormat="1" s="29"/>
    <row r="32789" customFormat="1" s="29"/>
    <row r="32790" customFormat="1" s="29"/>
    <row r="32791" customFormat="1" s="29"/>
    <row r="32792" customFormat="1" s="29"/>
    <row r="32793" customFormat="1" s="29"/>
    <row r="32794" customFormat="1" s="29"/>
    <row r="32795" customFormat="1" s="29"/>
    <row r="32796" customFormat="1" s="29"/>
    <row r="32797" customFormat="1" s="29"/>
    <row r="32798" customFormat="1" s="29"/>
    <row r="32799" customFormat="1" s="29"/>
    <row r="32800" customFormat="1" s="29"/>
    <row r="32801" customFormat="1" s="29"/>
    <row r="32802" customFormat="1" s="29"/>
    <row r="32803" customFormat="1" s="29"/>
    <row r="32804" customFormat="1" s="29"/>
    <row r="32805" customFormat="1" s="29"/>
    <row r="32806" customFormat="1" s="29"/>
    <row r="32807" customFormat="1" s="29"/>
    <row r="32808" customFormat="1" s="29"/>
    <row r="32809" customFormat="1" s="29"/>
    <row r="32810" customFormat="1" s="29"/>
    <row r="32811" customFormat="1" s="29"/>
    <row r="32812" customFormat="1" s="29"/>
    <row r="32813" customFormat="1" s="29"/>
    <row r="32814" customFormat="1" s="29"/>
    <row r="32815" customFormat="1" s="29"/>
    <row r="32816" customFormat="1" s="29"/>
    <row r="32817" customFormat="1" s="29"/>
    <row r="32818" customFormat="1" s="29"/>
    <row r="32819" customFormat="1" s="29"/>
    <row r="32820" customFormat="1" s="29"/>
    <row r="32821" customFormat="1" s="29"/>
    <row r="32822" customFormat="1" s="29"/>
    <row r="32823" customFormat="1" s="29"/>
    <row r="32824" customFormat="1" s="29"/>
    <row r="32825" customFormat="1" s="29"/>
    <row r="32826" customFormat="1" s="29"/>
    <row r="32827" customFormat="1" s="29"/>
    <row r="32828" customFormat="1" s="29"/>
    <row r="32829" customFormat="1" s="29"/>
    <row r="32830" customFormat="1" s="29"/>
    <row r="32831" customFormat="1" s="29"/>
    <row r="32832" customFormat="1" s="29"/>
    <row r="32833" customFormat="1" s="29"/>
    <row r="32834" customFormat="1" s="29"/>
    <row r="32835" customFormat="1" s="29"/>
    <row r="32836" customFormat="1" s="29"/>
    <row r="32837" customFormat="1" s="29"/>
    <row r="32838" customFormat="1" s="29"/>
    <row r="32839" customFormat="1" s="29"/>
    <row r="32840" customFormat="1" s="29"/>
    <row r="32841" customFormat="1" s="29"/>
    <row r="32842" customFormat="1" s="29"/>
    <row r="32843" customFormat="1" s="29"/>
    <row r="32844" customFormat="1" s="29"/>
    <row r="32845" customFormat="1" s="29"/>
    <row r="32846" customFormat="1" s="29"/>
    <row r="32847" customFormat="1" s="29"/>
    <row r="32848" customFormat="1" s="29"/>
    <row r="32849" customFormat="1" s="29"/>
    <row r="32850" customFormat="1" s="29"/>
    <row r="32851" customFormat="1" s="29"/>
    <row r="32852" customFormat="1" s="29"/>
    <row r="32853" customFormat="1" s="29"/>
    <row r="32854" customFormat="1" s="29"/>
    <row r="32855" customFormat="1" s="29"/>
    <row r="32856" customFormat="1" s="29"/>
    <row r="32857" customFormat="1" s="29"/>
    <row r="32858" customFormat="1" s="29"/>
    <row r="32859" customFormat="1" s="29"/>
    <row r="32860" customFormat="1" s="29"/>
    <row r="32861" customFormat="1" s="29"/>
    <row r="32862" customFormat="1" s="29"/>
    <row r="32863" customFormat="1" s="29"/>
    <row r="32864" customFormat="1" s="29"/>
    <row r="32865" customFormat="1" s="29"/>
    <row r="32866" customFormat="1" s="29"/>
    <row r="32867" customFormat="1" s="29"/>
    <row r="32868" customFormat="1" s="29"/>
    <row r="32869" customFormat="1" s="29"/>
    <row r="32870" customFormat="1" s="29"/>
    <row r="32871" customFormat="1" s="29"/>
    <row r="32872" customFormat="1" s="29"/>
    <row r="32873" customFormat="1" s="29"/>
    <row r="32874" customFormat="1" s="29"/>
    <row r="32875" customFormat="1" s="29"/>
    <row r="32876" customFormat="1" s="29"/>
    <row r="32877" customFormat="1" s="29"/>
    <row r="32878" customFormat="1" s="29"/>
    <row r="32879" customFormat="1" s="29"/>
    <row r="32880" customFormat="1" s="29"/>
    <row r="32881" customFormat="1" s="29"/>
    <row r="32882" customFormat="1" s="29"/>
    <row r="32883" customFormat="1" s="29"/>
    <row r="32884" customFormat="1" s="29"/>
    <row r="32885" customFormat="1" s="29"/>
    <row r="32886" customFormat="1" s="29"/>
    <row r="32887" customFormat="1" s="29"/>
    <row r="32888" customFormat="1" s="29"/>
    <row r="32889" customFormat="1" s="29"/>
    <row r="32890" customFormat="1" s="29"/>
    <row r="32891" customFormat="1" s="29"/>
    <row r="32892" customFormat="1" s="29"/>
    <row r="32893" customFormat="1" s="29"/>
    <row r="32894" customFormat="1" s="29"/>
    <row r="32895" customFormat="1" s="29"/>
    <row r="32896" customFormat="1" s="29"/>
    <row r="32897" customFormat="1" s="29"/>
    <row r="32898" customFormat="1" s="29"/>
    <row r="32899" customFormat="1" s="29"/>
    <row r="32900" customFormat="1" s="29"/>
    <row r="32901" customFormat="1" s="29"/>
    <row r="32902" customFormat="1" s="29"/>
    <row r="32903" customFormat="1" s="29"/>
    <row r="32904" customFormat="1" s="29"/>
    <row r="32905" customFormat="1" s="29"/>
    <row r="32906" customFormat="1" s="29"/>
    <row r="32907" customFormat="1" s="29"/>
    <row r="32908" customFormat="1" s="29"/>
    <row r="32909" customFormat="1" s="29"/>
    <row r="32910" customFormat="1" s="29"/>
    <row r="32911" customFormat="1" s="29"/>
    <row r="32912" customFormat="1" s="29"/>
    <row r="32913" customFormat="1" s="29"/>
    <row r="32914" customFormat="1" s="29"/>
    <row r="32915" customFormat="1" s="29"/>
    <row r="32916" customFormat="1" s="29"/>
    <row r="32917" customFormat="1" s="29"/>
    <row r="32918" customFormat="1" s="29"/>
    <row r="32919" customFormat="1" s="29"/>
    <row r="32920" customFormat="1" s="29"/>
    <row r="32921" customFormat="1" s="29"/>
    <row r="32922" customFormat="1" s="29"/>
    <row r="32923" customFormat="1" s="29"/>
    <row r="32924" customFormat="1" s="29"/>
    <row r="32925" customFormat="1" s="29"/>
    <row r="32926" customFormat="1" s="29"/>
    <row r="32927" customFormat="1" s="29"/>
    <row r="32928" customFormat="1" s="29"/>
    <row r="32929" customFormat="1" s="29"/>
    <row r="32930" customFormat="1" s="29"/>
    <row r="32931" customFormat="1" s="29"/>
    <row r="32932" customFormat="1" s="29"/>
    <row r="32933" customFormat="1" s="29"/>
    <row r="32934" customFormat="1" s="29"/>
    <row r="32935" customFormat="1" s="29"/>
    <row r="32936" customFormat="1" s="29"/>
    <row r="32937" customFormat="1" s="29"/>
    <row r="32938" customFormat="1" s="29"/>
    <row r="32939" customFormat="1" s="29"/>
    <row r="32940" customFormat="1" s="29"/>
    <row r="32941" customFormat="1" s="29"/>
    <row r="32942" customFormat="1" s="29"/>
    <row r="32943" customFormat="1" s="29"/>
    <row r="32944" customFormat="1" s="29"/>
    <row r="32945" customFormat="1" s="29"/>
    <row r="32946" customFormat="1" s="29"/>
    <row r="32947" customFormat="1" s="29"/>
    <row r="32948" customFormat="1" s="29"/>
    <row r="32949" customFormat="1" s="29"/>
    <row r="32950" customFormat="1" s="29"/>
    <row r="32951" customFormat="1" s="29"/>
    <row r="32952" customFormat="1" s="29"/>
    <row r="32953" customFormat="1" s="29"/>
    <row r="32954" customFormat="1" s="29"/>
    <row r="32955" customFormat="1" s="29"/>
    <row r="32956" customFormat="1" s="29"/>
    <row r="32957" customFormat="1" s="29"/>
    <row r="32958" customFormat="1" s="29"/>
    <row r="32959" customFormat="1" s="29"/>
    <row r="32960" customFormat="1" s="29"/>
    <row r="32961" customFormat="1" s="29"/>
    <row r="32962" customFormat="1" s="29"/>
    <row r="32963" customFormat="1" s="29"/>
    <row r="32964" customFormat="1" s="29"/>
    <row r="32965" customFormat="1" s="29"/>
    <row r="32966" customFormat="1" s="29"/>
    <row r="32967" customFormat="1" s="29"/>
    <row r="32968" customFormat="1" s="29"/>
    <row r="32969" customFormat="1" s="29"/>
    <row r="32970" customFormat="1" s="29"/>
    <row r="32971" customFormat="1" s="29"/>
    <row r="32972" customFormat="1" s="29"/>
    <row r="32973" customFormat="1" s="29"/>
    <row r="32974" customFormat="1" s="29"/>
    <row r="32975" customFormat="1" s="29"/>
    <row r="32976" customFormat="1" s="29"/>
    <row r="32977" customFormat="1" s="29"/>
    <row r="32978" customFormat="1" s="29"/>
    <row r="32979" customFormat="1" s="29"/>
    <row r="32980" customFormat="1" s="29"/>
    <row r="32981" customFormat="1" s="29"/>
    <row r="32982" customFormat="1" s="29"/>
    <row r="32983" customFormat="1" s="29"/>
    <row r="32984" customFormat="1" s="29"/>
    <row r="32985" customFormat="1" s="29"/>
    <row r="32986" customFormat="1" s="29"/>
    <row r="32987" customFormat="1" s="29"/>
    <row r="32988" customFormat="1" s="29"/>
    <row r="32989" customFormat="1" s="29"/>
    <row r="32990" customFormat="1" s="29"/>
    <row r="32991" customFormat="1" s="29"/>
    <row r="32992" customFormat="1" s="29"/>
    <row r="32993" customFormat="1" s="29"/>
    <row r="32994" customFormat="1" s="29"/>
    <row r="32995" customFormat="1" s="29"/>
    <row r="32996" customFormat="1" s="29"/>
    <row r="32997" customFormat="1" s="29"/>
    <row r="32998" customFormat="1" s="29"/>
    <row r="32999" customFormat="1" s="29"/>
    <row r="33000" customFormat="1" s="29"/>
    <row r="33001" customFormat="1" s="29"/>
    <row r="33002" customFormat="1" s="29"/>
    <row r="33003" customFormat="1" s="29"/>
    <row r="33004" customFormat="1" s="29"/>
    <row r="33005" customFormat="1" s="29"/>
    <row r="33006" customFormat="1" s="29"/>
    <row r="33007" customFormat="1" s="29"/>
    <row r="33008" customFormat="1" s="29"/>
    <row r="33009" customFormat="1" s="29"/>
    <row r="33010" customFormat="1" s="29"/>
    <row r="33011" customFormat="1" s="29"/>
    <row r="33012" customFormat="1" s="29"/>
    <row r="33013" customFormat="1" s="29"/>
    <row r="33014" customFormat="1" s="29"/>
    <row r="33015" customFormat="1" s="29"/>
    <row r="33016" customFormat="1" s="29"/>
    <row r="33017" customFormat="1" s="29"/>
    <row r="33018" customFormat="1" s="29"/>
    <row r="33019" customFormat="1" s="29"/>
    <row r="33020" customFormat="1" s="29"/>
    <row r="33021" customFormat="1" s="29"/>
    <row r="33022" customFormat="1" s="29"/>
    <row r="33023" customFormat="1" s="29"/>
    <row r="33024" customFormat="1" s="29"/>
    <row r="33025" customFormat="1" s="29"/>
    <row r="33026" customFormat="1" s="29"/>
    <row r="33027" customFormat="1" s="29"/>
    <row r="33028" customFormat="1" s="29"/>
    <row r="33029" customFormat="1" s="29"/>
    <row r="33030" customFormat="1" s="29"/>
    <row r="33031" customFormat="1" s="29"/>
    <row r="33032" customFormat="1" s="29"/>
    <row r="33033" customFormat="1" s="29"/>
    <row r="33034" customFormat="1" s="29"/>
    <row r="33035" customFormat="1" s="29"/>
    <row r="33036" customFormat="1" s="29"/>
    <row r="33037" customFormat="1" s="29"/>
    <row r="33038" customFormat="1" s="29"/>
    <row r="33039" customFormat="1" s="29"/>
    <row r="33040" customFormat="1" s="29"/>
    <row r="33041" customFormat="1" s="29"/>
    <row r="33042" customFormat="1" s="29"/>
    <row r="33043" customFormat="1" s="29"/>
    <row r="33044" customFormat="1" s="29"/>
    <row r="33045" customFormat="1" s="29"/>
    <row r="33046" customFormat="1" s="29"/>
    <row r="33047" customFormat="1" s="29"/>
    <row r="33048" customFormat="1" s="29"/>
    <row r="33049" customFormat="1" s="29"/>
    <row r="33050" customFormat="1" s="29"/>
    <row r="33051" customFormat="1" s="29"/>
    <row r="33052" customFormat="1" s="29"/>
    <row r="33053" customFormat="1" s="29"/>
    <row r="33054" customFormat="1" s="29"/>
    <row r="33055" customFormat="1" s="29"/>
    <row r="33056" customFormat="1" s="29"/>
    <row r="33057" customFormat="1" s="29"/>
    <row r="33058" customFormat="1" s="29"/>
    <row r="33059" customFormat="1" s="29"/>
    <row r="33060" customFormat="1" s="29"/>
    <row r="33061" customFormat="1" s="29"/>
    <row r="33062" customFormat="1" s="29"/>
    <row r="33063" customFormat="1" s="29"/>
    <row r="33064" customFormat="1" s="29"/>
    <row r="33065" customFormat="1" s="29"/>
    <row r="33066" customFormat="1" s="29"/>
    <row r="33067" customFormat="1" s="29"/>
    <row r="33068" customFormat="1" s="29"/>
    <row r="33069" customFormat="1" s="29"/>
    <row r="33070" customFormat="1" s="29"/>
    <row r="33071" customFormat="1" s="29"/>
    <row r="33072" customFormat="1" s="29"/>
    <row r="33073" customFormat="1" s="29"/>
    <row r="33074" customFormat="1" s="29"/>
    <row r="33075" customFormat="1" s="29"/>
    <row r="33076" customFormat="1" s="29"/>
    <row r="33077" customFormat="1" s="29"/>
    <row r="33078" customFormat="1" s="29"/>
    <row r="33079" customFormat="1" s="29"/>
    <row r="33080" customFormat="1" s="29"/>
    <row r="33081" customFormat="1" s="29"/>
    <row r="33082" customFormat="1" s="29"/>
    <row r="33083" customFormat="1" s="29"/>
    <row r="33084" customFormat="1" s="29"/>
    <row r="33085" customFormat="1" s="29"/>
    <row r="33086" customFormat="1" s="29"/>
    <row r="33087" customFormat="1" s="29"/>
    <row r="33088" customFormat="1" s="29"/>
    <row r="33089" customFormat="1" s="29"/>
    <row r="33090" customFormat="1" s="29"/>
    <row r="33091" customFormat="1" s="29"/>
    <row r="33092" customFormat="1" s="29"/>
    <row r="33093" customFormat="1" s="29"/>
    <row r="33094" customFormat="1" s="29"/>
    <row r="33095" customFormat="1" s="29"/>
    <row r="33096" customFormat="1" s="29"/>
    <row r="33097" customFormat="1" s="29"/>
    <row r="33098" customFormat="1" s="29"/>
    <row r="33099" customFormat="1" s="29"/>
    <row r="33100" customFormat="1" s="29"/>
    <row r="33101" customFormat="1" s="29"/>
    <row r="33102" customFormat="1" s="29"/>
    <row r="33103" customFormat="1" s="29"/>
    <row r="33104" customFormat="1" s="29"/>
    <row r="33105" customFormat="1" s="29"/>
    <row r="33106" customFormat="1" s="29"/>
    <row r="33107" customFormat="1" s="29"/>
    <row r="33108" customFormat="1" s="29"/>
    <row r="33109" customFormat="1" s="29"/>
    <row r="33110" customFormat="1" s="29"/>
    <row r="33111" customFormat="1" s="29"/>
    <row r="33112" customFormat="1" s="29"/>
    <row r="33113" customFormat="1" s="29"/>
    <row r="33114" customFormat="1" s="29"/>
    <row r="33115" customFormat="1" s="29"/>
    <row r="33116" customFormat="1" s="29"/>
    <row r="33117" customFormat="1" s="29"/>
    <row r="33118" customFormat="1" s="29"/>
    <row r="33119" customFormat="1" s="29"/>
    <row r="33120" customFormat="1" s="29"/>
    <row r="33121" customFormat="1" s="29"/>
    <row r="33122" customFormat="1" s="29"/>
    <row r="33123" customFormat="1" s="29"/>
    <row r="33124" customFormat="1" s="29"/>
    <row r="33125" customFormat="1" s="29"/>
    <row r="33126" customFormat="1" s="29"/>
    <row r="33127" customFormat="1" s="29"/>
    <row r="33128" customFormat="1" s="29"/>
    <row r="33129" customFormat="1" s="29"/>
    <row r="33130" customFormat="1" s="29"/>
    <row r="33131" customFormat="1" s="29"/>
    <row r="33132" customFormat="1" s="29"/>
    <row r="33133" customFormat="1" s="29"/>
    <row r="33134" customFormat="1" s="29"/>
    <row r="33135" customFormat="1" s="29"/>
    <row r="33136" customFormat="1" s="29"/>
    <row r="33137" customFormat="1" s="29"/>
    <row r="33138" customFormat="1" s="29"/>
    <row r="33139" customFormat="1" s="29"/>
    <row r="33140" customFormat="1" s="29"/>
    <row r="33141" customFormat="1" s="29"/>
    <row r="33142" customFormat="1" s="29"/>
    <row r="33143" customFormat="1" s="29"/>
    <row r="33144" customFormat="1" s="29"/>
    <row r="33145" customFormat="1" s="29"/>
    <row r="33146" customFormat="1" s="29"/>
    <row r="33147" customFormat="1" s="29"/>
    <row r="33148" customFormat="1" s="29"/>
    <row r="33149" customFormat="1" s="29"/>
    <row r="33150" customFormat="1" s="29"/>
    <row r="33151" customFormat="1" s="29"/>
    <row r="33152" customFormat="1" s="29"/>
    <row r="33153" customFormat="1" s="29"/>
    <row r="33154" customFormat="1" s="29"/>
    <row r="33155" customFormat="1" s="29"/>
    <row r="33156" customFormat="1" s="29"/>
    <row r="33157" customFormat="1" s="29"/>
    <row r="33158" customFormat="1" s="29"/>
    <row r="33159" customFormat="1" s="29"/>
    <row r="33160" customFormat="1" s="29"/>
    <row r="33161" customFormat="1" s="29"/>
    <row r="33162" customFormat="1" s="29"/>
    <row r="33163" customFormat="1" s="29"/>
    <row r="33164" customFormat="1" s="29"/>
    <row r="33165" customFormat="1" s="29"/>
    <row r="33166" customFormat="1" s="29"/>
    <row r="33167" customFormat="1" s="29"/>
    <row r="33168" customFormat="1" s="29"/>
    <row r="33169" customFormat="1" s="29"/>
    <row r="33170" customFormat="1" s="29"/>
    <row r="33171" customFormat="1" s="29"/>
    <row r="33172" customFormat="1" s="29"/>
    <row r="33173" customFormat="1" s="29"/>
    <row r="33174" customFormat="1" s="29"/>
    <row r="33175" customFormat="1" s="29"/>
    <row r="33176" customFormat="1" s="29"/>
    <row r="33177" customFormat="1" s="29"/>
    <row r="33178" customFormat="1" s="29"/>
    <row r="33179" customFormat="1" s="29"/>
    <row r="33180" customFormat="1" s="29"/>
    <row r="33181" customFormat="1" s="29"/>
    <row r="33182" customFormat="1" s="29"/>
    <row r="33183" customFormat="1" s="29"/>
    <row r="33184" customFormat="1" s="29"/>
    <row r="33185" customFormat="1" s="29"/>
    <row r="33186" customFormat="1" s="29"/>
    <row r="33187" customFormat="1" s="29"/>
    <row r="33188" customFormat="1" s="29"/>
    <row r="33189" customFormat="1" s="29"/>
    <row r="33190" customFormat="1" s="29"/>
    <row r="33191" customFormat="1" s="29"/>
    <row r="33192" customFormat="1" s="29"/>
    <row r="33193" customFormat="1" s="29"/>
    <row r="33194" customFormat="1" s="29"/>
    <row r="33195" customFormat="1" s="29"/>
    <row r="33196" customFormat="1" s="29"/>
    <row r="33197" customFormat="1" s="29"/>
    <row r="33198" customFormat="1" s="29"/>
    <row r="33199" customFormat="1" s="29"/>
    <row r="33200" customFormat="1" s="29"/>
    <row r="33201" customFormat="1" s="29"/>
    <row r="33202" customFormat="1" s="29"/>
    <row r="33203" customFormat="1" s="29"/>
    <row r="33204" customFormat="1" s="29"/>
    <row r="33205" customFormat="1" s="29"/>
    <row r="33206" customFormat="1" s="29"/>
    <row r="33207" customFormat="1" s="29"/>
    <row r="33208" customFormat="1" s="29"/>
    <row r="33209" customFormat="1" s="29"/>
    <row r="33210" customFormat="1" s="29"/>
    <row r="33211" customFormat="1" s="29"/>
    <row r="33212" customFormat="1" s="29"/>
    <row r="33213" customFormat="1" s="29"/>
    <row r="33214" customFormat="1" s="29"/>
    <row r="33215" customFormat="1" s="29"/>
    <row r="33216" customFormat="1" s="29"/>
    <row r="33217" customFormat="1" s="29"/>
    <row r="33218" customFormat="1" s="29"/>
    <row r="33219" customFormat="1" s="29"/>
    <row r="33220" customFormat="1" s="29"/>
    <row r="33221" customFormat="1" s="29"/>
    <row r="33222" customFormat="1" s="29"/>
    <row r="33223" customFormat="1" s="29"/>
    <row r="33224" customFormat="1" s="29"/>
    <row r="33225" customFormat="1" s="29"/>
    <row r="33226" customFormat="1" s="29"/>
    <row r="33227" customFormat="1" s="29"/>
    <row r="33228" customFormat="1" s="29"/>
    <row r="33229" customFormat="1" s="29"/>
    <row r="33230" customFormat="1" s="29"/>
    <row r="33231" customFormat="1" s="29"/>
    <row r="33232" customFormat="1" s="29"/>
    <row r="33233" customFormat="1" s="29"/>
    <row r="33234" customFormat="1" s="29"/>
    <row r="33235" customFormat="1" s="29"/>
    <row r="33236" customFormat="1" s="29"/>
    <row r="33237" customFormat="1" s="29"/>
    <row r="33238" customFormat="1" s="29"/>
    <row r="33239" customFormat="1" s="29"/>
    <row r="33240" customFormat="1" s="29"/>
    <row r="33241" customFormat="1" s="29"/>
    <row r="33242" customFormat="1" s="29"/>
    <row r="33243" customFormat="1" s="29"/>
    <row r="33244" customFormat="1" s="29"/>
    <row r="33245" customFormat="1" s="29"/>
    <row r="33246" customFormat="1" s="29"/>
    <row r="33247" customFormat="1" s="29"/>
    <row r="33248" customFormat="1" s="29"/>
    <row r="33249" customFormat="1" s="29"/>
    <row r="33250" customFormat="1" s="29"/>
    <row r="33251" customFormat="1" s="29"/>
    <row r="33252" customFormat="1" s="29"/>
    <row r="33253" customFormat="1" s="29"/>
    <row r="33254" customFormat="1" s="29"/>
    <row r="33255" customFormat="1" s="29"/>
    <row r="33256" customFormat="1" s="29"/>
    <row r="33257" customFormat="1" s="29"/>
    <row r="33258" customFormat="1" s="29"/>
    <row r="33259" customFormat="1" s="29"/>
    <row r="33260" customFormat="1" s="29"/>
    <row r="33261" customFormat="1" s="29"/>
    <row r="33262" customFormat="1" s="29"/>
    <row r="33263" customFormat="1" s="29"/>
    <row r="33264" customFormat="1" s="29"/>
    <row r="33265" customFormat="1" s="29"/>
    <row r="33266" customFormat="1" s="29"/>
    <row r="33267" customFormat="1" s="29"/>
    <row r="33268" customFormat="1" s="29"/>
    <row r="33269" customFormat="1" s="29"/>
    <row r="33270" customFormat="1" s="29"/>
    <row r="33271" customFormat="1" s="29"/>
    <row r="33272" customFormat="1" s="29"/>
    <row r="33273" customFormat="1" s="29"/>
    <row r="33274" customFormat="1" s="29"/>
    <row r="33275" customFormat="1" s="29"/>
    <row r="33276" customFormat="1" s="29"/>
    <row r="33277" customFormat="1" s="29"/>
    <row r="33278" customFormat="1" s="29"/>
    <row r="33279" customFormat="1" s="29"/>
    <row r="33280" customFormat="1" s="29"/>
    <row r="33281" customFormat="1" s="29"/>
    <row r="33282" customFormat="1" s="29"/>
    <row r="33283" customFormat="1" s="29"/>
    <row r="33284" customFormat="1" s="29"/>
    <row r="33285" customFormat="1" s="29"/>
    <row r="33286" customFormat="1" s="29"/>
    <row r="33287" customFormat="1" s="29"/>
    <row r="33288" customFormat="1" s="29"/>
    <row r="33289" customFormat="1" s="29"/>
    <row r="33290" customFormat="1" s="29"/>
    <row r="33291" customFormat="1" s="29"/>
    <row r="33292" customFormat="1" s="29"/>
    <row r="33293" customFormat="1" s="29"/>
    <row r="33294" customFormat="1" s="29"/>
    <row r="33295" customFormat="1" s="29"/>
    <row r="33296" customFormat="1" s="29"/>
    <row r="33297" customFormat="1" s="29"/>
    <row r="33298" customFormat="1" s="29"/>
    <row r="33299" customFormat="1" s="29"/>
    <row r="33300" customFormat="1" s="29"/>
    <row r="33301" customFormat="1" s="29"/>
    <row r="33302" customFormat="1" s="29"/>
    <row r="33303" customFormat="1" s="29"/>
    <row r="33304" customFormat="1" s="29"/>
    <row r="33305" customFormat="1" s="29"/>
    <row r="33306" customFormat="1" s="29"/>
    <row r="33307" customFormat="1" s="29"/>
    <row r="33308" customFormat="1" s="29"/>
    <row r="33309" customFormat="1" s="29"/>
    <row r="33310" customFormat="1" s="29"/>
    <row r="33311" customFormat="1" s="29"/>
    <row r="33312" customFormat="1" s="29"/>
    <row r="33313" customFormat="1" s="29"/>
    <row r="33314" customFormat="1" s="29"/>
    <row r="33315" customFormat="1" s="29"/>
    <row r="33316" customFormat="1" s="29"/>
    <row r="33317" customFormat="1" s="29"/>
    <row r="33318" customFormat="1" s="29"/>
    <row r="33319" customFormat="1" s="29"/>
    <row r="33320" customFormat="1" s="29"/>
    <row r="33321" customFormat="1" s="29"/>
    <row r="33322" customFormat="1" s="29"/>
    <row r="33323" customFormat="1" s="29"/>
    <row r="33324" customFormat="1" s="29"/>
    <row r="33325" customFormat="1" s="29"/>
    <row r="33326" customFormat="1" s="29"/>
    <row r="33327" customFormat="1" s="29"/>
    <row r="33328" customFormat="1" s="29"/>
    <row r="33329" customFormat="1" s="29"/>
    <row r="33330" customFormat="1" s="29"/>
    <row r="33331" customFormat="1" s="29"/>
    <row r="33332" customFormat="1" s="29"/>
    <row r="33333" customFormat="1" s="29"/>
    <row r="33334" customFormat="1" s="29"/>
    <row r="33335" customFormat="1" s="29"/>
    <row r="33336" customFormat="1" s="29"/>
    <row r="33337" customFormat="1" s="29"/>
    <row r="33338" customFormat="1" s="29"/>
    <row r="33339" customFormat="1" s="29"/>
    <row r="33340" customFormat="1" s="29"/>
    <row r="33341" customFormat="1" s="29"/>
    <row r="33342" customFormat="1" s="29"/>
    <row r="33343" customFormat="1" s="29"/>
    <row r="33344" customFormat="1" s="29"/>
    <row r="33345" customFormat="1" s="29"/>
    <row r="33346" customFormat="1" s="29"/>
    <row r="33347" customFormat="1" s="29"/>
    <row r="33348" customFormat="1" s="29"/>
    <row r="33349" customFormat="1" s="29"/>
    <row r="33350" customFormat="1" s="29"/>
    <row r="33351" customFormat="1" s="29"/>
    <row r="33352" customFormat="1" s="29"/>
    <row r="33353" customFormat="1" s="29"/>
    <row r="33354" customFormat="1" s="29"/>
    <row r="33355" customFormat="1" s="29"/>
    <row r="33356" customFormat="1" s="29"/>
    <row r="33357" customFormat="1" s="29"/>
    <row r="33358" customFormat="1" s="29"/>
    <row r="33359" customFormat="1" s="29"/>
    <row r="33360" customFormat="1" s="29"/>
    <row r="33361" customFormat="1" s="29"/>
    <row r="33362" customFormat="1" s="29"/>
    <row r="33363" customFormat="1" s="29"/>
    <row r="33364" customFormat="1" s="29"/>
    <row r="33365" customFormat="1" s="29"/>
    <row r="33366" customFormat="1" s="29"/>
    <row r="33367" customFormat="1" s="29"/>
    <row r="33368" customFormat="1" s="29"/>
    <row r="33369" customFormat="1" s="29"/>
    <row r="33370" customFormat="1" s="29"/>
    <row r="33371" customFormat="1" s="29"/>
    <row r="33372" customFormat="1" s="29"/>
    <row r="33373" customFormat="1" s="29"/>
    <row r="33374" customFormat="1" s="29"/>
    <row r="33375" customFormat="1" s="29"/>
    <row r="33376" customFormat="1" s="29"/>
    <row r="33377" customFormat="1" s="29"/>
    <row r="33378" customFormat="1" s="29"/>
    <row r="33379" customFormat="1" s="29"/>
    <row r="33380" customFormat="1" s="29"/>
    <row r="33381" customFormat="1" s="29"/>
    <row r="33382" customFormat="1" s="29"/>
    <row r="33383" customFormat="1" s="29"/>
    <row r="33384" customFormat="1" s="29"/>
    <row r="33385" customFormat="1" s="29"/>
    <row r="33386" customFormat="1" s="29"/>
    <row r="33387" customFormat="1" s="29"/>
    <row r="33388" customFormat="1" s="29"/>
    <row r="33389" customFormat="1" s="29"/>
    <row r="33390" customFormat="1" s="29"/>
    <row r="33391" customFormat="1" s="29"/>
    <row r="33392" customFormat="1" s="29"/>
    <row r="33393" customFormat="1" s="29"/>
    <row r="33394" customFormat="1" s="29"/>
    <row r="33395" customFormat="1" s="29"/>
    <row r="33396" customFormat="1" s="29"/>
    <row r="33397" customFormat="1" s="29"/>
    <row r="33398" customFormat="1" s="29"/>
    <row r="33399" customFormat="1" s="29"/>
    <row r="33400" customFormat="1" s="29"/>
    <row r="33401" customFormat="1" s="29"/>
    <row r="33402" customFormat="1" s="29"/>
    <row r="33403" customFormat="1" s="29"/>
    <row r="33404" customFormat="1" s="29"/>
    <row r="33405" customFormat="1" s="29"/>
    <row r="33406" customFormat="1" s="29"/>
    <row r="33407" customFormat="1" s="29"/>
    <row r="33408" customFormat="1" s="29"/>
    <row r="33409" customFormat="1" s="29"/>
    <row r="33410" customFormat="1" s="29"/>
    <row r="33411" customFormat="1" s="29"/>
    <row r="33412" customFormat="1" s="29"/>
    <row r="33413" customFormat="1" s="29"/>
    <row r="33414" customFormat="1" s="29"/>
    <row r="33415" customFormat="1" s="29"/>
    <row r="33416" customFormat="1" s="29"/>
    <row r="33417" customFormat="1" s="29"/>
    <row r="33418" customFormat="1" s="29"/>
    <row r="33419" customFormat="1" s="29"/>
    <row r="33420" customFormat="1" s="29"/>
    <row r="33421" customFormat="1" s="29"/>
    <row r="33422" customFormat="1" s="29"/>
    <row r="33423" customFormat="1" s="29"/>
    <row r="33424" customFormat="1" s="29"/>
    <row r="33425" customFormat="1" s="29"/>
    <row r="33426" customFormat="1" s="29"/>
    <row r="33427" customFormat="1" s="29"/>
    <row r="33428" customFormat="1" s="29"/>
    <row r="33429" customFormat="1" s="29"/>
    <row r="33430" customFormat="1" s="29"/>
    <row r="33431" customFormat="1" s="29"/>
    <row r="33432" customFormat="1" s="29"/>
    <row r="33433" customFormat="1" s="29"/>
    <row r="33434" customFormat="1" s="29"/>
    <row r="33435" customFormat="1" s="29"/>
    <row r="33436" customFormat="1" s="29"/>
    <row r="33437" customFormat="1" s="29"/>
    <row r="33438" customFormat="1" s="29"/>
    <row r="33439" customFormat="1" s="29"/>
    <row r="33440" customFormat="1" s="29"/>
    <row r="33441" customFormat="1" s="29"/>
    <row r="33442" customFormat="1" s="29"/>
    <row r="33443" customFormat="1" s="29"/>
    <row r="33444" customFormat="1" s="29"/>
    <row r="33445" customFormat="1" s="29"/>
    <row r="33446" customFormat="1" s="29"/>
    <row r="33447" customFormat="1" s="29"/>
    <row r="33448" customFormat="1" s="29"/>
    <row r="33449" customFormat="1" s="29"/>
    <row r="33450" customFormat="1" s="29"/>
    <row r="33451" customFormat="1" s="29"/>
    <row r="33452" customFormat="1" s="29"/>
    <row r="33453" customFormat="1" s="29"/>
    <row r="33454" customFormat="1" s="29"/>
    <row r="33455" customFormat="1" s="29"/>
    <row r="33456" customFormat="1" s="29"/>
    <row r="33457" customFormat="1" s="29"/>
    <row r="33458" customFormat="1" s="29"/>
    <row r="33459" customFormat="1" s="29"/>
    <row r="33460" customFormat="1" s="29"/>
    <row r="33461" customFormat="1" s="29"/>
    <row r="33462" customFormat="1" s="29"/>
    <row r="33463" customFormat="1" s="29"/>
    <row r="33464" customFormat="1" s="29"/>
    <row r="33465" customFormat="1" s="29"/>
    <row r="33466" customFormat="1" s="29"/>
    <row r="33467" customFormat="1" s="29"/>
    <row r="33468" customFormat="1" s="29"/>
    <row r="33469" customFormat="1" s="29"/>
    <row r="33470" customFormat="1" s="29"/>
    <row r="33471" customFormat="1" s="29"/>
    <row r="33472" customFormat="1" s="29"/>
    <row r="33473" customFormat="1" s="29"/>
    <row r="33474" customFormat="1" s="29"/>
    <row r="33475" customFormat="1" s="29"/>
    <row r="33476" customFormat="1" s="29"/>
    <row r="33477" customFormat="1" s="29"/>
    <row r="33478" customFormat="1" s="29"/>
    <row r="33479" customFormat="1" s="29"/>
    <row r="33480" customFormat="1" s="29"/>
    <row r="33481" customFormat="1" s="29"/>
    <row r="33482" customFormat="1" s="29"/>
    <row r="33483" customFormat="1" s="29"/>
    <row r="33484" customFormat="1" s="29"/>
    <row r="33485" customFormat="1" s="29"/>
    <row r="33486" customFormat="1" s="29"/>
    <row r="33487" customFormat="1" s="29"/>
    <row r="33488" customFormat="1" s="29"/>
    <row r="33489" customFormat="1" s="29"/>
    <row r="33490" customFormat="1" s="29"/>
    <row r="33491" customFormat="1" s="29"/>
    <row r="33492" customFormat="1" s="29"/>
    <row r="33493" customFormat="1" s="29"/>
    <row r="33494" customFormat="1" s="29"/>
    <row r="33495" customFormat="1" s="29"/>
    <row r="33496" customFormat="1" s="29"/>
    <row r="33497" customFormat="1" s="29"/>
    <row r="33498" customFormat="1" s="29"/>
    <row r="33499" customFormat="1" s="29"/>
    <row r="33500" customFormat="1" s="29"/>
    <row r="33501" customFormat="1" s="29"/>
    <row r="33502" customFormat="1" s="29"/>
    <row r="33503" customFormat="1" s="29"/>
    <row r="33504" customFormat="1" s="29"/>
    <row r="33505" customFormat="1" s="29"/>
    <row r="33506" customFormat="1" s="29"/>
    <row r="33507" customFormat="1" s="29"/>
    <row r="33508" customFormat="1" s="29"/>
    <row r="33509" customFormat="1" s="29"/>
    <row r="33510" customFormat="1" s="29"/>
    <row r="33511" customFormat="1" s="29"/>
    <row r="33512" customFormat="1" s="29"/>
    <row r="33513" customFormat="1" s="29"/>
    <row r="33514" customFormat="1" s="29"/>
    <row r="33515" customFormat="1" s="29"/>
    <row r="33516" customFormat="1" s="29"/>
    <row r="33517" customFormat="1" s="29"/>
    <row r="33518" customFormat="1" s="29"/>
    <row r="33519" customFormat="1" s="29"/>
    <row r="33520" customFormat="1" s="29"/>
    <row r="33521" customFormat="1" s="29"/>
    <row r="33522" customFormat="1" s="29"/>
    <row r="33523" customFormat="1" s="29"/>
    <row r="33524" customFormat="1" s="29"/>
    <row r="33525" customFormat="1" s="29"/>
    <row r="33526" customFormat="1" s="29"/>
    <row r="33527" customFormat="1" s="29"/>
    <row r="33528" customFormat="1" s="29"/>
    <row r="33529" customFormat="1" s="29"/>
    <row r="33530" customFormat="1" s="29"/>
    <row r="33531" customFormat="1" s="29"/>
    <row r="33532" customFormat="1" s="29"/>
    <row r="33533" customFormat="1" s="29"/>
    <row r="33534" customFormat="1" s="29"/>
    <row r="33535" customFormat="1" s="29"/>
    <row r="33536" customFormat="1" s="29"/>
    <row r="33537" customFormat="1" s="29"/>
    <row r="33538" customFormat="1" s="29"/>
    <row r="33539" customFormat="1" s="29"/>
    <row r="33540" customFormat="1" s="29"/>
    <row r="33541" customFormat="1" s="29"/>
    <row r="33542" customFormat="1" s="29"/>
    <row r="33543" customFormat="1" s="29"/>
    <row r="33544" customFormat="1" s="29"/>
    <row r="33545" customFormat="1" s="29"/>
    <row r="33546" customFormat="1" s="29"/>
    <row r="33547" customFormat="1" s="29"/>
    <row r="33548" customFormat="1" s="29"/>
    <row r="33549" customFormat="1" s="29"/>
    <row r="33550" customFormat="1" s="29"/>
    <row r="33551" customFormat="1" s="29"/>
    <row r="33552" customFormat="1" s="29"/>
    <row r="33553" customFormat="1" s="29"/>
    <row r="33554" customFormat="1" s="29"/>
    <row r="33555" customFormat="1" s="29"/>
    <row r="33556" customFormat="1" s="29"/>
    <row r="33557" customFormat="1" s="29"/>
    <row r="33558" customFormat="1" s="29"/>
    <row r="33559" customFormat="1" s="29"/>
    <row r="33560" customFormat="1" s="29"/>
    <row r="33561" customFormat="1" s="29"/>
    <row r="33562" customFormat="1" s="29"/>
    <row r="33563" customFormat="1" s="29"/>
    <row r="33564" customFormat="1" s="29"/>
    <row r="33565" customFormat="1" s="29"/>
    <row r="33566" customFormat="1" s="29"/>
    <row r="33567" customFormat="1" s="29"/>
    <row r="33568" customFormat="1" s="29"/>
    <row r="33569" customFormat="1" s="29"/>
    <row r="33570" customFormat="1" s="29"/>
    <row r="33571" customFormat="1" s="29"/>
    <row r="33572" customFormat="1" s="29"/>
    <row r="33573" customFormat="1" s="29"/>
    <row r="33574" customFormat="1" s="29"/>
    <row r="33575" customFormat="1" s="29"/>
    <row r="33576" customFormat="1" s="29"/>
    <row r="33577" customFormat="1" s="29"/>
    <row r="33578" customFormat="1" s="29"/>
    <row r="33579" customFormat="1" s="29"/>
    <row r="33580" customFormat="1" s="29"/>
    <row r="33581" customFormat="1" s="29"/>
    <row r="33582" customFormat="1" s="29"/>
    <row r="33583" customFormat="1" s="29"/>
    <row r="33584" customFormat="1" s="29"/>
    <row r="33585" customFormat="1" s="29"/>
    <row r="33586" customFormat="1" s="29"/>
    <row r="33587" customFormat="1" s="29"/>
    <row r="33588" customFormat="1" s="29"/>
    <row r="33589" customFormat="1" s="29"/>
    <row r="33590" customFormat="1" s="29"/>
    <row r="33591" customFormat="1" s="29"/>
    <row r="33592" customFormat="1" s="29"/>
    <row r="33593" customFormat="1" s="29"/>
    <row r="33594" customFormat="1" s="29"/>
    <row r="33595" customFormat="1" s="29"/>
    <row r="33596" customFormat="1" s="29"/>
    <row r="33597" customFormat="1" s="29"/>
    <row r="33598" customFormat="1" s="29"/>
    <row r="33599" customFormat="1" s="29"/>
    <row r="33600" customFormat="1" s="29"/>
    <row r="33601" customFormat="1" s="29"/>
    <row r="33602" customFormat="1" s="29"/>
    <row r="33603" customFormat="1" s="29"/>
    <row r="33604" customFormat="1" s="29"/>
    <row r="33605" customFormat="1" s="29"/>
    <row r="33606" customFormat="1" s="29"/>
    <row r="33607" customFormat="1" s="29"/>
    <row r="33608" customFormat="1" s="29"/>
    <row r="33609" customFormat="1" s="29"/>
    <row r="33610" customFormat="1" s="29"/>
    <row r="33611" customFormat="1" s="29"/>
    <row r="33612" customFormat="1" s="29"/>
    <row r="33613" customFormat="1" s="29"/>
    <row r="33614" customFormat="1" s="29"/>
    <row r="33615" customFormat="1" s="29"/>
    <row r="33616" customFormat="1" s="29"/>
    <row r="33617" customFormat="1" s="29"/>
    <row r="33618" customFormat="1" s="29"/>
    <row r="33619" customFormat="1" s="29"/>
    <row r="33620" customFormat="1" s="29"/>
    <row r="33621" customFormat="1" s="29"/>
    <row r="33622" customFormat="1" s="29"/>
    <row r="33623" customFormat="1" s="29"/>
    <row r="33624" customFormat="1" s="29"/>
    <row r="33625" customFormat="1" s="29"/>
    <row r="33626" customFormat="1" s="29"/>
    <row r="33627" customFormat="1" s="29"/>
    <row r="33628" customFormat="1" s="29"/>
    <row r="33629" customFormat="1" s="29"/>
    <row r="33630" customFormat="1" s="29"/>
    <row r="33631" customFormat="1" s="29"/>
    <row r="33632" customFormat="1" s="29"/>
    <row r="33633" customFormat="1" s="29"/>
    <row r="33634" customFormat="1" s="29"/>
    <row r="33635" customFormat="1" s="29"/>
    <row r="33636" customFormat="1" s="29"/>
    <row r="33637" customFormat="1" s="29"/>
    <row r="33638" customFormat="1" s="29"/>
    <row r="33639" customFormat="1" s="29"/>
    <row r="33640" customFormat="1" s="29"/>
    <row r="33641" customFormat="1" s="29"/>
    <row r="33642" customFormat="1" s="29"/>
    <row r="33643" customFormat="1" s="29"/>
    <row r="33644" customFormat="1" s="29"/>
    <row r="33645" customFormat="1" s="29"/>
    <row r="33646" customFormat="1" s="29"/>
    <row r="33647" customFormat="1" s="29"/>
    <row r="33648" customFormat="1" s="29"/>
    <row r="33649" customFormat="1" s="29"/>
    <row r="33650" customFormat="1" s="29"/>
    <row r="33651" customFormat="1" s="29"/>
    <row r="33652" customFormat="1" s="29"/>
    <row r="33653" customFormat="1" s="29"/>
    <row r="33654" customFormat="1" s="29"/>
    <row r="33655" customFormat="1" s="29"/>
    <row r="33656" customFormat="1" s="29"/>
    <row r="33657" customFormat="1" s="29"/>
    <row r="33658" customFormat="1" s="29"/>
    <row r="33659" customFormat="1" s="29"/>
    <row r="33660" customFormat="1" s="29"/>
    <row r="33661" customFormat="1" s="29"/>
    <row r="33662" customFormat="1" s="29"/>
    <row r="33663" customFormat="1" s="29"/>
    <row r="33664" customFormat="1" s="29"/>
    <row r="33665" customFormat="1" s="29"/>
    <row r="33666" customFormat="1" s="29"/>
    <row r="33667" customFormat="1" s="29"/>
    <row r="33668" customFormat="1" s="29"/>
    <row r="33669" customFormat="1" s="29"/>
    <row r="33670" customFormat="1" s="29"/>
    <row r="33671" customFormat="1" s="29"/>
    <row r="33672" customFormat="1" s="29"/>
    <row r="33673" customFormat="1" s="29"/>
    <row r="33674" customFormat="1" s="29"/>
    <row r="33675" customFormat="1" s="29"/>
    <row r="33676" customFormat="1" s="29"/>
    <row r="33677" customFormat="1" s="29"/>
    <row r="33678" customFormat="1" s="29"/>
    <row r="33679" customFormat="1" s="29"/>
    <row r="33680" customFormat="1" s="29"/>
    <row r="33681" customFormat="1" s="29"/>
    <row r="33682" customFormat="1" s="29"/>
    <row r="33683" customFormat="1" s="29"/>
    <row r="33684" customFormat="1" s="29"/>
    <row r="33685" customFormat="1" s="29"/>
    <row r="33686" customFormat="1" s="29"/>
    <row r="33687" customFormat="1" s="29"/>
    <row r="33688" customFormat="1" s="29"/>
    <row r="33689" customFormat="1" s="29"/>
    <row r="33690" customFormat="1" s="29"/>
    <row r="33691" customFormat="1" s="29"/>
    <row r="33692" customFormat="1" s="29"/>
    <row r="33693" customFormat="1" s="29"/>
    <row r="33694" customFormat="1" s="29"/>
    <row r="33695" customFormat="1" s="29"/>
    <row r="33696" customFormat="1" s="29"/>
    <row r="33697" customFormat="1" s="29"/>
    <row r="33698" customFormat="1" s="29"/>
    <row r="33699" customFormat="1" s="29"/>
    <row r="33700" customFormat="1" s="29"/>
    <row r="33701" customFormat="1" s="29"/>
    <row r="33702" customFormat="1" s="29"/>
    <row r="33703" customFormat="1" s="29"/>
    <row r="33704" customFormat="1" s="29"/>
    <row r="33705" customFormat="1" s="29"/>
    <row r="33706" customFormat="1" s="29"/>
    <row r="33707" customFormat="1" s="29"/>
    <row r="33708" customFormat="1" s="29"/>
    <row r="33709" customFormat="1" s="29"/>
    <row r="33710" customFormat="1" s="29"/>
    <row r="33711" customFormat="1" s="29"/>
    <row r="33712" customFormat="1" s="29"/>
    <row r="33713" customFormat="1" s="29"/>
    <row r="33714" customFormat="1" s="29"/>
    <row r="33715" customFormat="1" s="29"/>
    <row r="33716" customFormat="1" s="29"/>
    <row r="33717" customFormat="1" s="29"/>
    <row r="33718" customFormat="1" s="29"/>
    <row r="33719" customFormat="1" s="29"/>
    <row r="33720" customFormat="1" s="29"/>
    <row r="33721" customFormat="1" s="29"/>
    <row r="33722" customFormat="1" s="29"/>
    <row r="33723" customFormat="1" s="29"/>
    <row r="33724" customFormat="1" s="29"/>
    <row r="33725" customFormat="1" s="29"/>
    <row r="33726" customFormat="1" s="29"/>
    <row r="33727" customFormat="1" s="29"/>
    <row r="33728" customFormat="1" s="29"/>
    <row r="33729" customFormat="1" s="29"/>
    <row r="33730" customFormat="1" s="29"/>
    <row r="33731" customFormat="1" s="29"/>
    <row r="33732" customFormat="1" s="29"/>
    <row r="33733" customFormat="1" s="29"/>
    <row r="33734" customFormat="1" s="29"/>
    <row r="33735" customFormat="1" s="29"/>
    <row r="33736" customFormat="1" s="29"/>
    <row r="33737" customFormat="1" s="29"/>
    <row r="33738" customFormat="1" s="29"/>
    <row r="33739" customFormat="1" s="29"/>
    <row r="33740" customFormat="1" s="29"/>
    <row r="33741" customFormat="1" s="29"/>
    <row r="33742" customFormat="1" s="29"/>
    <row r="33743" customFormat="1" s="29"/>
    <row r="33744" customFormat="1" s="29"/>
    <row r="33745" customFormat="1" s="29"/>
    <row r="33746" customFormat="1" s="29"/>
    <row r="33747" customFormat="1" s="29"/>
    <row r="33748" customFormat="1" s="29"/>
    <row r="33749" customFormat="1" s="29"/>
    <row r="33750" customFormat="1" s="29"/>
    <row r="33751" customFormat="1" s="29"/>
    <row r="33752" customFormat="1" s="29"/>
    <row r="33753" customFormat="1" s="29"/>
    <row r="33754" customFormat="1" s="29"/>
    <row r="33755" customFormat="1" s="29"/>
    <row r="33756" customFormat="1" s="29"/>
    <row r="33757" customFormat="1" s="29"/>
    <row r="33758" customFormat="1" s="29"/>
    <row r="33759" customFormat="1" s="29"/>
    <row r="33760" customFormat="1" s="29"/>
    <row r="33761" customFormat="1" s="29"/>
    <row r="33762" customFormat="1" s="29"/>
    <row r="33763" customFormat="1" s="29"/>
    <row r="33764" customFormat="1" s="29"/>
    <row r="33765" customFormat="1" s="29"/>
    <row r="33766" customFormat="1" s="29"/>
    <row r="33767" customFormat="1" s="29"/>
    <row r="33768" customFormat="1" s="29"/>
    <row r="33769" customFormat="1" s="29"/>
    <row r="33770" customFormat="1" s="29"/>
    <row r="33771" customFormat="1" s="29"/>
    <row r="33772" customFormat="1" s="29"/>
    <row r="33773" customFormat="1" s="29"/>
    <row r="33774" customFormat="1" s="29"/>
    <row r="33775" customFormat="1" s="29"/>
    <row r="33776" customFormat="1" s="29"/>
    <row r="33777" customFormat="1" s="29"/>
    <row r="33778" customFormat="1" s="29"/>
    <row r="33779" customFormat="1" s="29"/>
    <row r="33780" customFormat="1" s="29"/>
    <row r="33781" customFormat="1" s="29"/>
    <row r="33782" customFormat="1" s="29"/>
    <row r="33783" customFormat="1" s="29"/>
    <row r="33784" customFormat="1" s="29"/>
    <row r="33785" customFormat="1" s="29"/>
    <row r="33786" customFormat="1" s="29"/>
    <row r="33787" customFormat="1" s="29"/>
    <row r="33788" customFormat="1" s="29"/>
    <row r="33789" customFormat="1" s="29"/>
    <row r="33790" customFormat="1" s="29"/>
    <row r="33791" customFormat="1" s="29"/>
    <row r="33792" customFormat="1" s="29"/>
    <row r="33793" customFormat="1" s="29"/>
    <row r="33794" customFormat="1" s="29"/>
    <row r="33795" customFormat="1" s="29"/>
    <row r="33796" customFormat="1" s="29"/>
    <row r="33797" customFormat="1" s="29"/>
    <row r="33798" customFormat="1" s="29"/>
    <row r="33799" customFormat="1" s="29"/>
    <row r="33800" customFormat="1" s="29"/>
    <row r="33801" customFormat="1" s="29"/>
    <row r="33802" customFormat="1" s="29"/>
    <row r="33803" customFormat="1" s="29"/>
    <row r="33804" customFormat="1" s="29"/>
    <row r="33805" customFormat="1" s="29"/>
    <row r="33806" customFormat="1" s="29"/>
    <row r="33807" customFormat="1" s="29"/>
    <row r="33808" customFormat="1" s="29"/>
    <row r="33809" customFormat="1" s="29"/>
    <row r="33810" customFormat="1" s="29"/>
    <row r="33811" customFormat="1" s="29"/>
    <row r="33812" customFormat="1" s="29"/>
    <row r="33813" customFormat="1" s="29"/>
    <row r="33814" customFormat="1" s="29"/>
    <row r="33815" customFormat="1" s="29"/>
    <row r="33816" customFormat="1" s="29"/>
    <row r="33817" customFormat="1" s="29"/>
    <row r="33818" customFormat="1" s="29"/>
    <row r="33819" customFormat="1" s="29"/>
    <row r="33820" customFormat="1" s="29"/>
    <row r="33821" customFormat="1" s="29"/>
    <row r="33822" customFormat="1" s="29"/>
    <row r="33823" customFormat="1" s="29"/>
    <row r="33824" customFormat="1" s="29"/>
    <row r="33825" customFormat="1" s="29"/>
    <row r="33826" customFormat="1" s="29"/>
    <row r="33827" customFormat="1" s="29"/>
    <row r="33828" customFormat="1" s="29"/>
    <row r="33829" customFormat="1" s="29"/>
    <row r="33830" customFormat="1" s="29"/>
    <row r="33831" customFormat="1" s="29"/>
    <row r="33832" customFormat="1" s="29"/>
    <row r="33833" customFormat="1" s="29"/>
    <row r="33834" customFormat="1" s="29"/>
    <row r="33835" customFormat="1" s="29"/>
    <row r="33836" customFormat="1" s="29"/>
    <row r="33837" customFormat="1" s="29"/>
    <row r="33838" customFormat="1" s="29"/>
    <row r="33839" customFormat="1" s="29"/>
    <row r="33840" customFormat="1" s="29"/>
    <row r="33841" customFormat="1" s="29"/>
    <row r="33842" customFormat="1" s="29"/>
    <row r="33843" customFormat="1" s="29"/>
    <row r="33844" customFormat="1" s="29"/>
    <row r="33845" customFormat="1" s="29"/>
    <row r="33846" customFormat="1" s="29"/>
    <row r="33847" customFormat="1" s="29"/>
    <row r="33848" customFormat="1" s="29"/>
    <row r="33849" customFormat="1" s="29"/>
    <row r="33850" customFormat="1" s="29"/>
    <row r="33851" customFormat="1" s="29"/>
    <row r="33852" customFormat="1" s="29"/>
    <row r="33853" customFormat="1" s="29"/>
    <row r="33854" customFormat="1" s="29"/>
    <row r="33855" customFormat="1" s="29"/>
    <row r="33856" customFormat="1" s="29"/>
    <row r="33857" customFormat="1" s="29"/>
    <row r="33858" customFormat="1" s="29"/>
    <row r="33859" customFormat="1" s="29"/>
    <row r="33860" customFormat="1" s="29"/>
    <row r="33861" customFormat="1" s="29"/>
    <row r="33862" customFormat="1" s="29"/>
    <row r="33863" customFormat="1" s="29"/>
    <row r="33864" customFormat="1" s="29"/>
    <row r="33865" customFormat="1" s="29"/>
    <row r="33866" customFormat="1" s="29"/>
    <row r="33867" customFormat="1" s="29"/>
    <row r="33868" customFormat="1" s="29"/>
    <row r="33869" customFormat="1" s="29"/>
    <row r="33870" customFormat="1" s="29"/>
    <row r="33871" customFormat="1" s="29"/>
    <row r="33872" customFormat="1" s="29"/>
    <row r="33873" customFormat="1" s="29"/>
    <row r="33874" customFormat="1" s="29"/>
    <row r="33875" customFormat="1" s="29"/>
    <row r="33876" customFormat="1" s="29"/>
    <row r="33877" customFormat="1" s="29"/>
    <row r="33878" customFormat="1" s="29"/>
    <row r="33879" customFormat="1" s="29"/>
    <row r="33880" customFormat="1" s="29"/>
    <row r="33881" customFormat="1" s="29"/>
    <row r="33882" customFormat="1" s="29"/>
    <row r="33883" customFormat="1" s="29"/>
    <row r="33884" customFormat="1" s="29"/>
    <row r="33885" customFormat="1" s="29"/>
    <row r="33886" customFormat="1" s="29"/>
    <row r="33887" customFormat="1" s="29"/>
    <row r="33888" customFormat="1" s="29"/>
    <row r="33889" customFormat="1" s="29"/>
    <row r="33890" customFormat="1" s="29"/>
    <row r="33891" customFormat="1" s="29"/>
    <row r="33892" customFormat="1" s="29"/>
    <row r="33893" customFormat="1" s="29"/>
    <row r="33894" customFormat="1" s="29"/>
    <row r="33895" customFormat="1" s="29"/>
    <row r="33896" customFormat="1" s="29"/>
    <row r="33897" customFormat="1" s="29"/>
    <row r="33898" customFormat="1" s="29"/>
    <row r="33899" customFormat="1" s="29"/>
    <row r="33900" customFormat="1" s="29"/>
    <row r="33901" customFormat="1" s="29"/>
    <row r="33902" customFormat="1" s="29"/>
    <row r="33903" customFormat="1" s="29"/>
    <row r="33904" customFormat="1" s="29"/>
    <row r="33905" customFormat="1" s="29"/>
    <row r="33906" customFormat="1" s="29"/>
    <row r="33907" customFormat="1" s="29"/>
    <row r="33908" customFormat="1" s="29"/>
    <row r="33909" customFormat="1" s="29"/>
    <row r="33910" customFormat="1" s="29"/>
    <row r="33911" customFormat="1" s="29"/>
    <row r="33912" customFormat="1" s="29"/>
    <row r="33913" customFormat="1" s="29"/>
    <row r="33914" customFormat="1" s="29"/>
    <row r="33915" customFormat="1" s="29"/>
    <row r="33916" customFormat="1" s="29"/>
    <row r="33917" customFormat="1" s="29"/>
    <row r="33918" customFormat="1" s="29"/>
    <row r="33919" customFormat="1" s="29"/>
    <row r="33920" customFormat="1" s="29"/>
    <row r="33921" customFormat="1" s="29"/>
    <row r="33922" customFormat="1" s="29"/>
    <row r="33923" customFormat="1" s="29"/>
    <row r="33924" customFormat="1" s="29"/>
    <row r="33925" customFormat="1" s="29"/>
    <row r="33926" customFormat="1" s="29"/>
    <row r="33927" customFormat="1" s="29"/>
    <row r="33928" customFormat="1" s="29"/>
    <row r="33929" customFormat="1" s="29"/>
    <row r="33930" customFormat="1" s="29"/>
    <row r="33931" customFormat="1" s="29"/>
    <row r="33932" customFormat="1" s="29"/>
    <row r="33933" customFormat="1" s="29"/>
    <row r="33934" customFormat="1" s="29"/>
    <row r="33935" customFormat="1" s="29"/>
    <row r="33936" customFormat="1" s="29"/>
    <row r="33937" customFormat="1" s="29"/>
    <row r="33938" customFormat="1" s="29"/>
    <row r="33939" customFormat="1" s="29"/>
    <row r="33940" customFormat="1" s="29"/>
    <row r="33941" customFormat="1" s="29"/>
    <row r="33942" customFormat="1" s="29"/>
    <row r="33943" customFormat="1" s="29"/>
    <row r="33944" customFormat="1" s="29"/>
    <row r="33945" customFormat="1" s="29"/>
    <row r="33946" customFormat="1" s="29"/>
    <row r="33947" customFormat="1" s="29"/>
    <row r="33948" customFormat="1" s="29"/>
    <row r="33949" customFormat="1" s="29"/>
    <row r="33950" customFormat="1" s="29"/>
    <row r="33951" customFormat="1" s="29"/>
    <row r="33952" customFormat="1" s="29"/>
    <row r="33953" customFormat="1" s="29"/>
    <row r="33954" customFormat="1" s="29"/>
    <row r="33955" customFormat="1" s="29"/>
    <row r="33956" customFormat="1" s="29"/>
    <row r="33957" customFormat="1" s="29"/>
    <row r="33958" customFormat="1" s="29"/>
    <row r="33959" customFormat="1" s="29"/>
    <row r="33960" customFormat="1" s="29"/>
    <row r="33961" customFormat="1" s="29"/>
    <row r="33962" customFormat="1" s="29"/>
    <row r="33963" customFormat="1" s="29"/>
    <row r="33964" customFormat="1" s="29"/>
    <row r="33965" customFormat="1" s="29"/>
    <row r="33966" customFormat="1" s="29"/>
    <row r="33967" customFormat="1" s="29"/>
    <row r="33968" customFormat="1" s="29"/>
    <row r="33969" customFormat="1" s="29"/>
    <row r="33970" customFormat="1" s="29"/>
    <row r="33971" customFormat="1" s="29"/>
    <row r="33972" customFormat="1" s="29"/>
    <row r="33973" customFormat="1" s="29"/>
    <row r="33974" customFormat="1" s="29"/>
    <row r="33975" customFormat="1" s="29"/>
    <row r="33976" customFormat="1" s="29"/>
    <row r="33977" customFormat="1" s="29"/>
    <row r="33978" customFormat="1" s="29"/>
    <row r="33979" customFormat="1" s="29"/>
    <row r="33980" customFormat="1" s="29"/>
    <row r="33981" customFormat="1" s="29"/>
    <row r="33982" customFormat="1" s="29"/>
    <row r="33983" customFormat="1" s="29"/>
    <row r="33984" customFormat="1" s="29"/>
    <row r="33985" customFormat="1" s="29"/>
    <row r="33986" customFormat="1" s="29"/>
    <row r="33987" customFormat="1" s="29"/>
    <row r="33988" customFormat="1" s="29"/>
    <row r="33989" customFormat="1" s="29"/>
    <row r="33990" customFormat="1" s="29"/>
    <row r="33991" customFormat="1" s="29"/>
    <row r="33992" customFormat="1" s="29"/>
    <row r="33993" customFormat="1" s="29"/>
    <row r="33994" customFormat="1" s="29"/>
    <row r="33995" customFormat="1" s="29"/>
    <row r="33996" customFormat="1" s="29"/>
    <row r="33997" customFormat="1" s="29"/>
    <row r="33998" customFormat="1" s="29"/>
    <row r="33999" customFormat="1" s="29"/>
    <row r="34000" customFormat="1" s="29"/>
    <row r="34001" customFormat="1" s="29"/>
    <row r="34002" customFormat="1" s="29"/>
    <row r="34003" customFormat="1" s="29"/>
    <row r="34004" customFormat="1" s="29"/>
    <row r="34005" customFormat="1" s="29"/>
    <row r="34006" customFormat="1" s="29"/>
    <row r="34007" customFormat="1" s="29"/>
    <row r="34008" customFormat="1" s="29"/>
    <row r="34009" customFormat="1" s="29"/>
    <row r="34010" customFormat="1" s="29"/>
    <row r="34011" customFormat="1" s="29"/>
    <row r="34012" customFormat="1" s="29"/>
    <row r="34013" customFormat="1" s="29"/>
    <row r="34014" customFormat="1" s="29"/>
    <row r="34015" customFormat="1" s="29"/>
    <row r="34016" customFormat="1" s="29"/>
    <row r="34017" customFormat="1" s="29"/>
    <row r="34018" customFormat="1" s="29"/>
    <row r="34019" customFormat="1" s="29"/>
    <row r="34020" customFormat="1" s="29"/>
    <row r="34021" customFormat="1" s="29"/>
    <row r="34022" customFormat="1" s="29"/>
    <row r="34023" customFormat="1" s="29"/>
    <row r="34024" customFormat="1" s="29"/>
    <row r="34025" customFormat="1" s="29"/>
    <row r="34026" customFormat="1" s="29"/>
    <row r="34027" customFormat="1" s="29"/>
    <row r="34028" customFormat="1" s="29"/>
    <row r="34029" customFormat="1" s="29"/>
    <row r="34030" customFormat="1" s="29"/>
    <row r="34031" customFormat="1" s="29"/>
    <row r="34032" customFormat="1" s="29"/>
    <row r="34033" customFormat="1" s="29"/>
    <row r="34034" customFormat="1" s="29"/>
    <row r="34035" customFormat="1" s="29"/>
    <row r="34036" customFormat="1" s="29"/>
    <row r="34037" customFormat="1" s="29"/>
    <row r="34038" customFormat="1" s="29"/>
    <row r="34039" customFormat="1" s="29"/>
    <row r="34040" customFormat="1" s="29"/>
    <row r="34041" customFormat="1" s="29"/>
    <row r="34042" customFormat="1" s="29"/>
    <row r="34043" customFormat="1" s="29"/>
    <row r="34044" customFormat="1" s="29"/>
    <row r="34045" customFormat="1" s="29"/>
    <row r="34046" customFormat="1" s="29"/>
    <row r="34047" customFormat="1" s="29"/>
    <row r="34048" customFormat="1" s="29"/>
    <row r="34049" customFormat="1" s="29"/>
    <row r="34050" customFormat="1" s="29"/>
    <row r="34051" customFormat="1" s="29"/>
    <row r="34052" customFormat="1" s="29"/>
    <row r="34053" customFormat="1" s="29"/>
    <row r="34054" customFormat="1" s="29"/>
    <row r="34055" customFormat="1" s="29"/>
    <row r="34056" customFormat="1" s="29"/>
    <row r="34057" customFormat="1" s="29"/>
    <row r="34058" customFormat="1" s="29"/>
    <row r="34059" customFormat="1" s="29"/>
    <row r="34060" customFormat="1" s="29"/>
    <row r="34061" customFormat="1" s="29"/>
    <row r="34062" customFormat="1" s="29"/>
    <row r="34063" customFormat="1" s="29"/>
    <row r="34064" customFormat="1" s="29"/>
    <row r="34065" customFormat="1" s="29"/>
    <row r="34066" customFormat="1" s="29"/>
    <row r="34067" customFormat="1" s="29"/>
    <row r="34068" customFormat="1" s="29"/>
    <row r="34069" customFormat="1" s="29"/>
    <row r="34070" customFormat="1" s="29"/>
    <row r="34071" customFormat="1" s="29"/>
    <row r="34072" customFormat="1" s="29"/>
    <row r="34073" customFormat="1" s="29"/>
    <row r="34074" customFormat="1" s="29"/>
    <row r="34075" customFormat="1" s="29"/>
    <row r="34076" customFormat="1" s="29"/>
    <row r="34077" customFormat="1" s="29"/>
    <row r="34078" customFormat="1" s="29"/>
    <row r="34079" customFormat="1" s="29"/>
    <row r="34080" customFormat="1" s="29"/>
    <row r="34081" customFormat="1" s="29"/>
    <row r="34082" customFormat="1" s="29"/>
    <row r="34083" customFormat="1" s="29"/>
    <row r="34084" customFormat="1" s="29"/>
    <row r="34085" customFormat="1" s="29"/>
    <row r="34086" customFormat="1" s="29"/>
    <row r="34087" customFormat="1" s="29"/>
    <row r="34088" customFormat="1" s="29"/>
    <row r="34089" customFormat="1" s="29"/>
    <row r="34090" customFormat="1" s="29"/>
    <row r="34091" customFormat="1" s="29"/>
    <row r="34092" customFormat="1" s="29"/>
    <row r="34093" customFormat="1" s="29"/>
    <row r="34094" customFormat="1" s="29"/>
    <row r="34095" customFormat="1" s="29"/>
    <row r="34096" customFormat="1" s="29"/>
    <row r="34097" customFormat="1" s="29"/>
    <row r="34098" customFormat="1" s="29"/>
    <row r="34099" customFormat="1" s="29"/>
    <row r="34100" customFormat="1" s="29"/>
    <row r="34101" customFormat="1" s="29"/>
    <row r="34102" customFormat="1" s="29"/>
    <row r="34103" customFormat="1" s="29"/>
    <row r="34104" customFormat="1" s="29"/>
    <row r="34105" customFormat="1" s="29"/>
    <row r="34106" customFormat="1" s="29"/>
    <row r="34107" customFormat="1" s="29"/>
    <row r="34108" customFormat="1" s="29"/>
    <row r="34109" customFormat="1" s="29"/>
    <row r="34110" customFormat="1" s="29"/>
    <row r="34111" customFormat="1" s="29"/>
    <row r="34112" customFormat="1" s="29"/>
    <row r="34113" customFormat="1" s="29"/>
    <row r="34114" customFormat="1" s="29"/>
    <row r="34115" customFormat="1" s="29"/>
    <row r="34116" customFormat="1" s="29"/>
    <row r="34117" customFormat="1" s="29"/>
    <row r="34118" customFormat="1" s="29"/>
    <row r="34119" customFormat="1" s="29"/>
    <row r="34120" customFormat="1" s="29"/>
    <row r="34121" customFormat="1" s="29"/>
    <row r="34122" customFormat="1" s="29"/>
    <row r="34123" customFormat="1" s="29"/>
    <row r="34124" customFormat="1" s="29"/>
    <row r="34125" customFormat="1" s="29"/>
    <row r="34126" customFormat="1" s="29"/>
    <row r="34127" customFormat="1" s="29"/>
    <row r="34128" customFormat="1" s="29"/>
    <row r="34129" customFormat="1" s="29"/>
    <row r="34130" customFormat="1" s="29"/>
    <row r="34131" customFormat="1" s="29"/>
    <row r="34132" customFormat="1" s="29"/>
    <row r="34133" customFormat="1" s="29"/>
    <row r="34134" customFormat="1" s="29"/>
    <row r="34135" customFormat="1" s="29"/>
    <row r="34136" customFormat="1" s="29"/>
    <row r="34137" customFormat="1" s="29"/>
    <row r="34138" customFormat="1" s="29"/>
    <row r="34139" customFormat="1" s="29"/>
    <row r="34140" customFormat="1" s="29"/>
    <row r="34141" customFormat="1" s="29"/>
    <row r="34142" customFormat="1" s="29"/>
    <row r="34143" customFormat="1" s="29"/>
    <row r="34144" customFormat="1" s="29"/>
    <row r="34145" customFormat="1" s="29"/>
    <row r="34146" customFormat="1" s="29"/>
    <row r="34147" customFormat="1" s="29"/>
    <row r="34148" customFormat="1" s="29"/>
    <row r="34149" customFormat="1" s="29"/>
    <row r="34150" customFormat="1" s="29"/>
    <row r="34151" customFormat="1" s="29"/>
    <row r="34152" customFormat="1" s="29"/>
    <row r="34153" customFormat="1" s="29"/>
    <row r="34154" customFormat="1" s="29"/>
    <row r="34155" customFormat="1" s="29"/>
    <row r="34156" customFormat="1" s="29"/>
    <row r="34157" customFormat="1" s="29"/>
    <row r="34158" customFormat="1" s="29"/>
    <row r="34159" customFormat="1" s="29"/>
    <row r="34160" customFormat="1" s="29"/>
    <row r="34161" customFormat="1" s="29"/>
    <row r="34162" customFormat="1" s="29"/>
    <row r="34163" customFormat="1" s="29"/>
    <row r="34164" customFormat="1" s="29"/>
    <row r="34165" customFormat="1" s="29"/>
    <row r="34166" customFormat="1" s="29"/>
    <row r="34167" customFormat="1" s="29"/>
    <row r="34168" customFormat="1" s="29"/>
    <row r="34169" customFormat="1" s="29"/>
    <row r="34170" customFormat="1" s="29"/>
    <row r="34171" customFormat="1" s="29"/>
    <row r="34172" customFormat="1" s="29"/>
    <row r="34173" customFormat="1" s="29"/>
    <row r="34174" customFormat="1" s="29"/>
    <row r="34175" customFormat="1" s="29"/>
    <row r="34176" customFormat="1" s="29"/>
    <row r="34177" customFormat="1" s="29"/>
    <row r="34178" customFormat="1" s="29"/>
    <row r="34179" customFormat="1" s="29"/>
    <row r="34180" customFormat="1" s="29"/>
    <row r="34181" customFormat="1" s="29"/>
    <row r="34182" customFormat="1" s="29"/>
    <row r="34183" customFormat="1" s="29"/>
    <row r="34184" customFormat="1" s="29"/>
    <row r="34185" customFormat="1" s="29"/>
    <row r="34186" customFormat="1" s="29"/>
    <row r="34187" customFormat="1" s="29"/>
    <row r="34188" customFormat="1" s="29"/>
    <row r="34189" customFormat="1" s="29"/>
    <row r="34190" customFormat="1" s="29"/>
    <row r="34191" customFormat="1" s="29"/>
    <row r="34192" customFormat="1" s="29"/>
    <row r="34193" customFormat="1" s="29"/>
    <row r="34194" customFormat="1" s="29"/>
    <row r="34195" customFormat="1" s="29"/>
    <row r="34196" customFormat="1" s="29"/>
    <row r="34197" customFormat="1" s="29"/>
    <row r="34198" customFormat="1" s="29"/>
    <row r="34199" customFormat="1" s="29"/>
    <row r="34200" customFormat="1" s="29"/>
    <row r="34201" customFormat="1" s="29"/>
    <row r="34202" customFormat="1" s="29"/>
    <row r="34203" customFormat="1" s="29"/>
    <row r="34204" customFormat="1" s="29"/>
    <row r="34205" customFormat="1" s="29"/>
    <row r="34206" customFormat="1" s="29"/>
    <row r="34207" customFormat="1" s="29"/>
    <row r="34208" customFormat="1" s="29"/>
    <row r="34209" customFormat="1" s="29"/>
    <row r="34210" customFormat="1" s="29"/>
    <row r="34211" customFormat="1" s="29"/>
    <row r="34212" customFormat="1" s="29"/>
    <row r="34213" customFormat="1" s="29"/>
    <row r="34214" customFormat="1" s="29"/>
    <row r="34215" customFormat="1" s="29"/>
    <row r="34216" customFormat="1" s="29"/>
    <row r="34217" customFormat="1" s="29"/>
    <row r="34218" customFormat="1" s="29"/>
    <row r="34219" customFormat="1" s="29"/>
    <row r="34220" customFormat="1" s="29"/>
    <row r="34221" customFormat="1" s="29"/>
    <row r="34222" customFormat="1" s="29"/>
    <row r="34223" customFormat="1" s="29"/>
    <row r="34224" customFormat="1" s="29"/>
    <row r="34225" customFormat="1" s="29"/>
    <row r="34226" customFormat="1" s="29"/>
    <row r="34227" customFormat="1" s="29"/>
    <row r="34228" customFormat="1" s="29"/>
    <row r="34229" customFormat="1" s="29"/>
    <row r="34230" customFormat="1" s="29"/>
    <row r="34231" customFormat="1" s="29"/>
    <row r="34232" customFormat="1" s="29"/>
    <row r="34233" customFormat="1" s="29"/>
    <row r="34234" customFormat="1" s="29"/>
    <row r="34235" customFormat="1" s="29"/>
    <row r="34236" customFormat="1" s="29"/>
    <row r="34237" customFormat="1" s="29"/>
    <row r="34238" customFormat="1" s="29"/>
    <row r="34239" customFormat="1" s="29"/>
    <row r="34240" customFormat="1" s="29"/>
    <row r="34241" customFormat="1" s="29"/>
    <row r="34242" customFormat="1" s="29"/>
    <row r="34243" customFormat="1" s="29"/>
    <row r="34244" customFormat="1" s="29"/>
    <row r="34245" customFormat="1" s="29"/>
    <row r="34246" customFormat="1" s="29"/>
    <row r="34247" customFormat="1" s="29"/>
    <row r="34248" customFormat="1" s="29"/>
    <row r="34249" customFormat="1" s="29"/>
    <row r="34250" customFormat="1" s="29"/>
    <row r="34251" customFormat="1" s="29"/>
    <row r="34252" customFormat="1" s="29"/>
    <row r="34253" customFormat="1" s="29"/>
    <row r="34254" customFormat="1" s="29"/>
    <row r="34255" customFormat="1" s="29"/>
    <row r="34256" customFormat="1" s="29"/>
    <row r="34257" customFormat="1" s="29"/>
    <row r="34258" customFormat="1" s="29"/>
    <row r="34259" customFormat="1" s="29"/>
    <row r="34260" customFormat="1" s="29"/>
    <row r="34261" customFormat="1" s="29"/>
    <row r="34262" customFormat="1" s="29"/>
    <row r="34263" customFormat="1" s="29"/>
    <row r="34264" customFormat="1" s="29"/>
    <row r="34265" customFormat="1" s="29"/>
    <row r="34266" customFormat="1" s="29"/>
    <row r="34267" customFormat="1" s="29"/>
    <row r="34268" customFormat="1" s="29"/>
    <row r="34269" customFormat="1" s="29"/>
    <row r="34270" customFormat="1" s="29"/>
    <row r="34271" customFormat="1" s="29"/>
    <row r="34272" customFormat="1" s="29"/>
    <row r="34273" customFormat="1" s="29"/>
    <row r="34274" customFormat="1" s="29"/>
    <row r="34275" customFormat="1" s="29"/>
    <row r="34276" customFormat="1" s="29"/>
    <row r="34277" customFormat="1" s="29"/>
    <row r="34278" customFormat="1" s="29"/>
    <row r="34279" customFormat="1" s="29"/>
    <row r="34280" customFormat="1" s="29"/>
    <row r="34281" customFormat="1" s="29"/>
    <row r="34282" customFormat="1" s="29"/>
    <row r="34283" customFormat="1" s="29"/>
    <row r="34284" customFormat="1" s="29"/>
    <row r="34285" customFormat="1" s="29"/>
    <row r="34286" customFormat="1" s="29"/>
    <row r="34287" customFormat="1" s="29"/>
    <row r="34288" customFormat="1" s="29"/>
    <row r="34289" customFormat="1" s="29"/>
    <row r="34290" customFormat="1" s="29"/>
    <row r="34291" customFormat="1" s="29"/>
    <row r="34292" customFormat="1" s="29"/>
    <row r="34293" customFormat="1" s="29"/>
    <row r="34294" customFormat="1" s="29"/>
    <row r="34295" customFormat="1" s="29"/>
    <row r="34296" customFormat="1" s="29"/>
    <row r="34297" customFormat="1" s="29"/>
    <row r="34298" customFormat="1" s="29"/>
    <row r="34299" customFormat="1" s="29"/>
    <row r="34300" customFormat="1" s="29"/>
    <row r="34301" customFormat="1" s="29"/>
    <row r="34302" customFormat="1" s="29"/>
    <row r="34303" customFormat="1" s="29"/>
    <row r="34304" customFormat="1" s="29"/>
    <row r="34305" customFormat="1" s="29"/>
    <row r="34306" customFormat="1" s="29"/>
    <row r="34307" customFormat="1" s="29"/>
    <row r="34308" customFormat="1" s="29"/>
    <row r="34309" customFormat="1" s="29"/>
    <row r="34310" customFormat="1" s="29"/>
    <row r="34311" customFormat="1" s="29"/>
    <row r="34312" customFormat="1" s="29"/>
    <row r="34313" customFormat="1" s="29"/>
    <row r="34314" customFormat="1" s="29"/>
    <row r="34315" customFormat="1" s="29"/>
    <row r="34316" customFormat="1" s="29"/>
    <row r="34317" customFormat="1" s="29"/>
    <row r="34318" customFormat="1" s="29"/>
    <row r="34319" customFormat="1" s="29"/>
    <row r="34320" customFormat="1" s="29"/>
    <row r="34321" customFormat="1" s="29"/>
    <row r="34322" customFormat="1" s="29"/>
    <row r="34323" customFormat="1" s="29"/>
    <row r="34324" customFormat="1" s="29"/>
    <row r="34325" customFormat="1" s="29"/>
    <row r="34326" customFormat="1" s="29"/>
    <row r="34327" customFormat="1" s="29"/>
    <row r="34328" customFormat="1" s="29"/>
    <row r="34329" customFormat="1" s="29"/>
    <row r="34330" customFormat="1" s="29"/>
    <row r="34331" customFormat="1" s="29"/>
    <row r="34332" customFormat="1" s="29"/>
    <row r="34333" customFormat="1" s="29"/>
    <row r="34334" customFormat="1" s="29"/>
    <row r="34335" customFormat="1" s="29"/>
    <row r="34336" customFormat="1" s="29"/>
    <row r="34337" customFormat="1" s="29"/>
    <row r="34338" customFormat="1" s="29"/>
    <row r="34339" customFormat="1" s="29"/>
    <row r="34340" customFormat="1" s="29"/>
    <row r="34341" customFormat="1" s="29"/>
    <row r="34342" customFormat="1" s="29"/>
    <row r="34343" customFormat="1" s="29"/>
    <row r="34344" customFormat="1" s="29"/>
    <row r="34345" customFormat="1" s="29"/>
    <row r="34346" customFormat="1" s="29"/>
    <row r="34347" customFormat="1" s="29"/>
    <row r="34348" customFormat="1" s="29"/>
    <row r="34349" customFormat="1" s="29"/>
    <row r="34350" customFormat="1" s="29"/>
    <row r="34351" customFormat="1" s="29"/>
    <row r="34352" customFormat="1" s="29"/>
    <row r="34353" customFormat="1" s="29"/>
    <row r="34354" customFormat="1" s="29"/>
    <row r="34355" customFormat="1" s="29"/>
    <row r="34356" customFormat="1" s="29"/>
    <row r="34357" customFormat="1" s="29"/>
    <row r="34358" customFormat="1" s="29"/>
    <row r="34359" customFormat="1" s="29"/>
    <row r="34360" customFormat="1" s="29"/>
    <row r="34361" customFormat="1" s="29"/>
    <row r="34362" customFormat="1" s="29"/>
    <row r="34363" customFormat="1" s="29"/>
    <row r="34364" customFormat="1" s="29"/>
    <row r="34365" customFormat="1" s="29"/>
    <row r="34366" customFormat="1" s="29"/>
    <row r="34367" customFormat="1" s="29"/>
    <row r="34368" customFormat="1" s="29"/>
    <row r="34369" customFormat="1" s="29"/>
    <row r="34370" customFormat="1" s="29"/>
    <row r="34371" customFormat="1" s="29"/>
    <row r="34372" customFormat="1" s="29"/>
    <row r="34373" customFormat="1" s="29"/>
    <row r="34374" customFormat="1" s="29"/>
    <row r="34375" customFormat="1" s="29"/>
    <row r="34376" customFormat="1" s="29"/>
    <row r="34377" customFormat="1" s="29"/>
    <row r="34378" customFormat="1" s="29"/>
    <row r="34379" customFormat="1" s="29"/>
    <row r="34380" customFormat="1" s="29"/>
    <row r="34381" customFormat="1" s="29"/>
    <row r="34382" customFormat="1" s="29"/>
    <row r="34383" customFormat="1" s="29"/>
    <row r="34384" customFormat="1" s="29"/>
    <row r="34385" customFormat="1" s="29"/>
    <row r="34386" customFormat="1" s="29"/>
    <row r="34387" customFormat="1" s="29"/>
    <row r="34388" customFormat="1" s="29"/>
    <row r="34389" customFormat="1" s="29"/>
    <row r="34390" customFormat="1" s="29"/>
    <row r="34391" customFormat="1" s="29"/>
    <row r="34392" customFormat="1" s="29"/>
    <row r="34393" customFormat="1" s="29"/>
    <row r="34394" customFormat="1" s="29"/>
    <row r="34395" customFormat="1" s="29"/>
    <row r="34396" customFormat="1" s="29"/>
    <row r="34397" customFormat="1" s="29"/>
    <row r="34398" customFormat="1" s="29"/>
    <row r="34399" customFormat="1" s="29"/>
    <row r="34400" customFormat="1" s="29"/>
    <row r="34401" customFormat="1" s="29"/>
    <row r="34402" customFormat="1" s="29"/>
    <row r="34403" customFormat="1" s="29"/>
    <row r="34404" customFormat="1" s="29"/>
    <row r="34405" customFormat="1" s="29"/>
    <row r="34406" customFormat="1" s="29"/>
    <row r="34407" customFormat="1" s="29"/>
    <row r="34408" customFormat="1" s="29"/>
    <row r="34409" customFormat="1" s="29"/>
    <row r="34410" customFormat="1" s="29"/>
    <row r="34411" customFormat="1" s="29"/>
    <row r="34412" customFormat="1" s="29"/>
    <row r="34413" customFormat="1" s="29"/>
    <row r="34414" customFormat="1" s="29"/>
    <row r="34415" customFormat="1" s="29"/>
    <row r="34416" customFormat="1" s="29"/>
    <row r="34417" customFormat="1" s="29"/>
    <row r="34418" customFormat="1" s="29"/>
    <row r="34419" customFormat="1" s="29"/>
    <row r="34420" customFormat="1" s="29"/>
    <row r="34421" customFormat="1" s="29"/>
    <row r="34422" customFormat="1" s="29"/>
    <row r="34423" customFormat="1" s="29"/>
    <row r="34424" customFormat="1" s="29"/>
    <row r="34425" customFormat="1" s="29"/>
    <row r="34426" customFormat="1" s="29"/>
    <row r="34427" customFormat="1" s="29"/>
    <row r="34428" customFormat="1" s="29"/>
    <row r="34429" customFormat="1" s="29"/>
    <row r="34430" customFormat="1" s="29"/>
    <row r="34431" customFormat="1" s="29"/>
    <row r="34432" customFormat="1" s="29"/>
    <row r="34433" customFormat="1" s="29"/>
    <row r="34434" customFormat="1" s="29"/>
    <row r="34435" customFormat="1" s="29"/>
    <row r="34436" customFormat="1" s="29"/>
    <row r="34437" customFormat="1" s="29"/>
    <row r="34438" customFormat="1" s="29"/>
    <row r="34439" customFormat="1" s="29"/>
    <row r="34440" customFormat="1" s="29"/>
    <row r="34441" customFormat="1" s="29"/>
    <row r="34442" customFormat="1" s="29"/>
    <row r="34443" customFormat="1" s="29"/>
    <row r="34444" customFormat="1" s="29"/>
    <row r="34445" customFormat="1" s="29"/>
    <row r="34446" customFormat="1" s="29"/>
    <row r="34447" customFormat="1" s="29"/>
    <row r="34448" customFormat="1" s="29"/>
    <row r="34449" customFormat="1" s="29"/>
    <row r="34450" customFormat="1" s="29"/>
    <row r="34451" customFormat="1" s="29"/>
    <row r="34452" customFormat="1" s="29"/>
    <row r="34453" customFormat="1" s="29"/>
    <row r="34454" customFormat="1" s="29"/>
    <row r="34455" customFormat="1" s="29"/>
    <row r="34456" customFormat="1" s="29"/>
    <row r="34457" customFormat="1" s="29"/>
    <row r="34458" customFormat="1" s="29"/>
    <row r="34459" customFormat="1" s="29"/>
    <row r="34460" customFormat="1" s="29"/>
    <row r="34461" customFormat="1" s="29"/>
    <row r="34462" customFormat="1" s="29"/>
    <row r="34463" customFormat="1" s="29"/>
    <row r="34464" customFormat="1" s="29"/>
    <row r="34465" customFormat="1" s="29"/>
    <row r="34466" customFormat="1" s="29"/>
    <row r="34467" customFormat="1" s="29"/>
    <row r="34468" customFormat="1" s="29"/>
    <row r="34469" customFormat="1" s="29"/>
    <row r="34470" customFormat="1" s="29"/>
    <row r="34471" customFormat="1" s="29"/>
    <row r="34472" customFormat="1" s="29"/>
    <row r="34473" customFormat="1" s="29"/>
    <row r="34474" customFormat="1" s="29"/>
    <row r="34475" customFormat="1" s="29"/>
    <row r="34476" customFormat="1" s="29"/>
    <row r="34477" customFormat="1" s="29"/>
    <row r="34478" customFormat="1" s="29"/>
    <row r="34479" customFormat="1" s="29"/>
    <row r="34480" customFormat="1" s="29"/>
    <row r="34481" customFormat="1" s="29"/>
    <row r="34482" customFormat="1" s="29"/>
    <row r="34483" customFormat="1" s="29"/>
    <row r="34484" customFormat="1" s="29"/>
    <row r="34485" customFormat="1" s="29"/>
    <row r="34486" customFormat="1" s="29"/>
    <row r="34487" customFormat="1" s="29"/>
    <row r="34488" customFormat="1" s="29"/>
    <row r="34489" customFormat="1" s="29"/>
    <row r="34490" customFormat="1" s="29"/>
    <row r="34491" customFormat="1" s="29"/>
    <row r="34492" customFormat="1" s="29"/>
    <row r="34493" customFormat="1" s="29"/>
    <row r="34494" customFormat="1" s="29"/>
    <row r="34495" customFormat="1" s="29"/>
    <row r="34496" customFormat="1" s="29"/>
    <row r="34497" customFormat="1" s="29"/>
    <row r="34498" customFormat="1" s="29"/>
    <row r="34499" customFormat="1" s="29"/>
    <row r="34500" customFormat="1" s="29"/>
    <row r="34501" customFormat="1" s="29"/>
    <row r="34502" customFormat="1" s="29"/>
    <row r="34503" customFormat="1" s="29"/>
    <row r="34504" customFormat="1" s="29"/>
    <row r="34505" customFormat="1" s="29"/>
    <row r="34506" customFormat="1" s="29"/>
    <row r="34507" customFormat="1" s="29"/>
    <row r="34508" customFormat="1" s="29"/>
    <row r="34509" customFormat="1" s="29"/>
    <row r="34510" customFormat="1" s="29"/>
    <row r="34511" customFormat="1" s="29"/>
    <row r="34512" customFormat="1" s="29"/>
    <row r="34513" customFormat="1" s="29"/>
    <row r="34514" customFormat="1" s="29"/>
    <row r="34515" customFormat="1" s="29"/>
    <row r="34516" customFormat="1" s="29"/>
    <row r="34517" customFormat="1" s="29"/>
    <row r="34518" customFormat="1" s="29"/>
    <row r="34519" customFormat="1" s="29"/>
    <row r="34520" customFormat="1" s="29"/>
    <row r="34521" customFormat="1" s="29"/>
    <row r="34522" customFormat="1" s="29"/>
    <row r="34523" customFormat="1" s="29"/>
    <row r="34524" customFormat="1" s="29"/>
    <row r="34525" customFormat="1" s="29"/>
    <row r="34526" customFormat="1" s="29"/>
    <row r="34527" customFormat="1" s="29"/>
    <row r="34528" customFormat="1" s="29"/>
    <row r="34529" customFormat="1" s="29"/>
    <row r="34530" customFormat="1" s="29"/>
    <row r="34531" customFormat="1" s="29"/>
    <row r="34532" customFormat="1" s="29"/>
    <row r="34533" customFormat="1" s="29"/>
    <row r="34534" customFormat="1" s="29"/>
    <row r="34535" customFormat="1" s="29"/>
    <row r="34536" customFormat="1" s="29"/>
    <row r="34537" customFormat="1" s="29"/>
    <row r="34538" customFormat="1" s="29"/>
    <row r="34539" customFormat="1" s="29"/>
    <row r="34540" customFormat="1" s="29"/>
    <row r="34541" customFormat="1" s="29"/>
    <row r="34542" customFormat="1" s="29"/>
    <row r="34543" customFormat="1" s="29"/>
    <row r="34544" customFormat="1" s="29"/>
    <row r="34545" customFormat="1" s="29"/>
    <row r="34546" customFormat="1" s="29"/>
    <row r="34547" customFormat="1" s="29"/>
    <row r="34548" customFormat="1" s="29"/>
    <row r="34549" customFormat="1" s="29"/>
    <row r="34550" customFormat="1" s="29"/>
    <row r="34551" customFormat="1" s="29"/>
    <row r="34552" customFormat="1" s="29"/>
    <row r="34553" customFormat="1" s="29"/>
    <row r="34554" customFormat="1" s="29"/>
    <row r="34555" customFormat="1" s="29"/>
    <row r="34556" customFormat="1" s="29"/>
    <row r="34557" customFormat="1" s="29"/>
    <row r="34558" customFormat="1" s="29"/>
    <row r="34559" customFormat="1" s="29"/>
    <row r="34560" customFormat="1" s="29"/>
    <row r="34561" customFormat="1" s="29"/>
    <row r="34562" customFormat="1" s="29"/>
    <row r="34563" customFormat="1" s="29"/>
    <row r="34564" customFormat="1" s="29"/>
    <row r="34565" customFormat="1" s="29"/>
    <row r="34566" customFormat="1" s="29"/>
    <row r="34567" customFormat="1" s="29"/>
    <row r="34568" customFormat="1" s="29"/>
    <row r="34569" customFormat="1" s="29"/>
    <row r="34570" customFormat="1" s="29"/>
    <row r="34571" customFormat="1" s="29"/>
    <row r="34572" customFormat="1" s="29"/>
    <row r="34573" customFormat="1" s="29"/>
    <row r="34574" customFormat="1" s="29"/>
    <row r="34575" customFormat="1" s="29"/>
    <row r="34576" customFormat="1" s="29"/>
    <row r="34577" customFormat="1" s="29"/>
    <row r="34578" customFormat="1" s="29"/>
    <row r="34579" customFormat="1" s="29"/>
    <row r="34580" customFormat="1" s="29"/>
    <row r="34581" customFormat="1" s="29"/>
    <row r="34582" customFormat="1" s="29"/>
    <row r="34583" customFormat="1" s="29"/>
    <row r="34584" customFormat="1" s="29"/>
    <row r="34585" customFormat="1" s="29"/>
    <row r="34586" customFormat="1" s="29"/>
    <row r="34587" customFormat="1" s="29"/>
    <row r="34588" customFormat="1" s="29"/>
    <row r="34589" customFormat="1" s="29"/>
    <row r="34590" customFormat="1" s="29"/>
    <row r="34591" customFormat="1" s="29"/>
    <row r="34592" customFormat="1" s="29"/>
    <row r="34593" customFormat="1" s="29"/>
    <row r="34594" customFormat="1" s="29"/>
    <row r="34595" customFormat="1" s="29"/>
    <row r="34596" customFormat="1" s="29"/>
    <row r="34597" customFormat="1" s="29"/>
    <row r="34598" customFormat="1" s="29"/>
    <row r="34599" customFormat="1" s="29"/>
    <row r="34600" customFormat="1" s="29"/>
    <row r="34601" customFormat="1" s="29"/>
    <row r="34602" customFormat="1" s="29"/>
    <row r="34603" customFormat="1" s="29"/>
    <row r="34604" customFormat="1" s="29"/>
    <row r="34605" customFormat="1" s="29"/>
    <row r="34606" customFormat="1" s="29"/>
    <row r="34607" customFormat="1" s="29"/>
    <row r="34608" customFormat="1" s="29"/>
    <row r="34609" customFormat="1" s="29"/>
    <row r="34610" customFormat="1" s="29"/>
    <row r="34611" customFormat="1" s="29"/>
    <row r="34612" customFormat="1" s="29"/>
    <row r="34613" customFormat="1" s="29"/>
    <row r="34614" customFormat="1" s="29"/>
    <row r="34615" customFormat="1" s="29"/>
    <row r="34616" customFormat="1" s="29"/>
    <row r="34617" customFormat="1" s="29"/>
    <row r="34618" customFormat="1" s="29"/>
    <row r="34619" customFormat="1" s="29"/>
    <row r="34620" customFormat="1" s="29"/>
    <row r="34621" customFormat="1" s="29"/>
    <row r="34622" customFormat="1" s="29"/>
    <row r="34623" customFormat="1" s="29"/>
    <row r="34624" customFormat="1" s="29"/>
    <row r="34625" customFormat="1" s="29"/>
    <row r="34626" customFormat="1" s="29"/>
    <row r="34627" customFormat="1" s="29"/>
    <row r="34628" customFormat="1" s="29"/>
    <row r="34629" customFormat="1" s="29"/>
    <row r="34630" customFormat="1" s="29"/>
    <row r="34631" customFormat="1" s="29"/>
    <row r="34632" customFormat="1" s="29"/>
    <row r="34633" customFormat="1" s="29"/>
    <row r="34634" customFormat="1" s="29"/>
    <row r="34635" customFormat="1" s="29"/>
    <row r="34636" customFormat="1" s="29"/>
    <row r="34637" customFormat="1" s="29"/>
    <row r="34638" customFormat="1" s="29"/>
    <row r="34639" customFormat="1" s="29"/>
    <row r="34640" customFormat="1" s="29"/>
    <row r="34641" customFormat="1" s="29"/>
    <row r="34642" customFormat="1" s="29"/>
    <row r="34643" customFormat="1" s="29"/>
    <row r="34644" customFormat="1" s="29"/>
    <row r="34645" customFormat="1" s="29"/>
    <row r="34646" customFormat="1" s="29"/>
    <row r="34647" customFormat="1" s="29"/>
    <row r="34648" customFormat="1" s="29"/>
    <row r="34649" customFormat="1" s="29"/>
    <row r="34650" customFormat="1" s="29"/>
    <row r="34651" customFormat="1" s="29"/>
    <row r="34652" customFormat="1" s="29"/>
    <row r="34653" customFormat="1" s="29"/>
    <row r="34654" customFormat="1" s="29"/>
    <row r="34655" customFormat="1" s="29"/>
    <row r="34656" customFormat="1" s="29"/>
    <row r="34657" customFormat="1" s="29"/>
    <row r="34658" customFormat="1" s="29"/>
    <row r="34659" customFormat="1" s="29"/>
    <row r="34660" customFormat="1" s="29"/>
    <row r="34661" customFormat="1" s="29"/>
    <row r="34662" customFormat="1" s="29"/>
    <row r="34663" customFormat="1" s="29"/>
    <row r="34664" customFormat="1" s="29"/>
    <row r="34665" customFormat="1" s="29"/>
    <row r="34666" customFormat="1" s="29"/>
    <row r="34667" customFormat="1" s="29"/>
    <row r="34668" customFormat="1" s="29"/>
    <row r="34669" customFormat="1" s="29"/>
    <row r="34670" customFormat="1" s="29"/>
    <row r="34671" customFormat="1" s="29"/>
    <row r="34672" customFormat="1" s="29"/>
    <row r="34673" customFormat="1" s="29"/>
    <row r="34674" customFormat="1" s="29"/>
    <row r="34675" customFormat="1" s="29"/>
    <row r="34676" customFormat="1" s="29"/>
    <row r="34677" customFormat="1" s="29"/>
    <row r="34678" customFormat="1" s="29"/>
    <row r="34679" customFormat="1" s="29"/>
    <row r="34680" customFormat="1" s="29"/>
    <row r="34681" customFormat="1" s="29"/>
    <row r="34682" customFormat="1" s="29"/>
    <row r="34683" customFormat="1" s="29"/>
    <row r="34684" customFormat="1" s="29"/>
    <row r="34685" customFormat="1" s="29"/>
    <row r="34686" customFormat="1" s="29"/>
    <row r="34687" customFormat="1" s="29"/>
    <row r="34688" customFormat="1" s="29"/>
    <row r="34689" customFormat="1" s="29"/>
    <row r="34690" customFormat="1" s="29"/>
    <row r="34691" customFormat="1" s="29"/>
    <row r="34692" customFormat="1" s="29"/>
    <row r="34693" customFormat="1" s="29"/>
    <row r="34694" customFormat="1" s="29"/>
    <row r="34695" customFormat="1" s="29"/>
    <row r="34696" customFormat="1" s="29"/>
    <row r="34697" customFormat="1" s="29"/>
    <row r="34698" customFormat="1" s="29"/>
    <row r="34699" customFormat="1" s="29"/>
    <row r="34700" customFormat="1" s="29"/>
    <row r="34701" customFormat="1" s="29"/>
    <row r="34702" customFormat="1" s="29"/>
    <row r="34703" customFormat="1" s="29"/>
    <row r="34704" customFormat="1" s="29"/>
    <row r="34705" customFormat="1" s="29"/>
    <row r="34706" customFormat="1" s="29"/>
    <row r="34707" customFormat="1" s="29"/>
    <row r="34708" customFormat="1" s="29"/>
    <row r="34709" customFormat="1" s="29"/>
    <row r="34710" customFormat="1" s="29"/>
    <row r="34711" customFormat="1" s="29"/>
    <row r="34712" customFormat="1" s="29"/>
    <row r="34713" customFormat="1" s="29"/>
    <row r="34714" customFormat="1" s="29"/>
    <row r="34715" customFormat="1" s="29"/>
    <row r="34716" customFormat="1" s="29"/>
    <row r="34717" customFormat="1" s="29"/>
    <row r="34718" customFormat="1" s="29"/>
    <row r="34719" customFormat="1" s="29"/>
    <row r="34720" customFormat="1" s="29"/>
    <row r="34721" customFormat="1" s="29"/>
    <row r="34722" customFormat="1" s="29"/>
    <row r="34723" customFormat="1" s="29"/>
    <row r="34724" customFormat="1" s="29"/>
    <row r="34725" customFormat="1" s="29"/>
    <row r="34726" customFormat="1" s="29"/>
    <row r="34727" customFormat="1" s="29"/>
    <row r="34728" customFormat="1" s="29"/>
    <row r="34729" customFormat="1" s="29"/>
    <row r="34730" customFormat="1" s="29"/>
    <row r="34731" customFormat="1" s="29"/>
    <row r="34732" customFormat="1" s="29"/>
    <row r="34733" customFormat="1" s="29"/>
    <row r="34734" customFormat="1" s="29"/>
    <row r="34735" customFormat="1" s="29"/>
    <row r="34736" customFormat="1" s="29"/>
    <row r="34737" customFormat="1" s="29"/>
    <row r="34738" customFormat="1" s="29"/>
    <row r="34739" customFormat="1" s="29"/>
    <row r="34740" customFormat="1" s="29"/>
    <row r="34741" customFormat="1" s="29"/>
    <row r="34742" customFormat="1" s="29"/>
    <row r="34743" customFormat="1" s="29"/>
    <row r="34744" customFormat="1" s="29"/>
    <row r="34745" customFormat="1" s="29"/>
    <row r="34746" customFormat="1" s="29"/>
    <row r="34747" customFormat="1" s="29"/>
    <row r="34748" customFormat="1" s="29"/>
    <row r="34749" customFormat="1" s="29"/>
    <row r="34750" customFormat="1" s="29"/>
    <row r="34751" customFormat="1" s="29"/>
    <row r="34752" customFormat="1" s="29"/>
    <row r="34753" customFormat="1" s="29"/>
    <row r="34754" customFormat="1" s="29"/>
    <row r="34755" customFormat="1" s="29"/>
    <row r="34756" customFormat="1" s="29"/>
    <row r="34757" customFormat="1" s="29"/>
    <row r="34758" customFormat="1" s="29"/>
    <row r="34759" customFormat="1" s="29"/>
    <row r="34760" customFormat="1" s="29"/>
    <row r="34761" customFormat="1" s="29"/>
    <row r="34762" customFormat="1" s="29"/>
    <row r="34763" customFormat="1" s="29"/>
    <row r="34764" customFormat="1" s="29"/>
    <row r="34765" customFormat="1" s="29"/>
    <row r="34766" customFormat="1" s="29"/>
    <row r="34767" customFormat="1" s="29"/>
    <row r="34768" customFormat="1" s="29"/>
    <row r="34769" customFormat="1" s="29"/>
    <row r="34770" customFormat="1" s="29"/>
    <row r="34771" customFormat="1" s="29"/>
    <row r="34772" customFormat="1" s="29"/>
    <row r="34773" customFormat="1" s="29"/>
    <row r="34774" customFormat="1" s="29"/>
    <row r="34775" customFormat="1" s="29"/>
    <row r="34776" customFormat="1" s="29"/>
    <row r="34777" customFormat="1" s="29"/>
    <row r="34778" customFormat="1" s="29"/>
    <row r="34779" customFormat="1" s="29"/>
    <row r="34780" customFormat="1" s="29"/>
    <row r="34781" customFormat="1" s="29"/>
    <row r="34782" customFormat="1" s="29"/>
    <row r="34783" customFormat="1" s="29"/>
    <row r="34784" customFormat="1" s="29"/>
    <row r="34785" customFormat="1" s="29"/>
    <row r="34786" customFormat="1" s="29"/>
    <row r="34787" customFormat="1" s="29"/>
    <row r="34788" customFormat="1" s="29"/>
    <row r="34789" customFormat="1" s="29"/>
    <row r="34790" customFormat="1" s="29"/>
    <row r="34791" customFormat="1" s="29"/>
    <row r="34792" customFormat="1" s="29"/>
    <row r="34793" customFormat="1" s="29"/>
    <row r="34794" customFormat="1" s="29"/>
    <row r="34795" customFormat="1" s="29"/>
    <row r="34796" customFormat="1" s="29"/>
    <row r="34797" customFormat="1" s="29"/>
    <row r="34798" customFormat="1" s="29"/>
    <row r="34799" customFormat="1" s="29"/>
    <row r="34800" customFormat="1" s="29"/>
    <row r="34801" customFormat="1" s="29"/>
    <row r="34802" customFormat="1" s="29"/>
    <row r="34803" customFormat="1" s="29"/>
    <row r="34804" customFormat="1" s="29"/>
    <row r="34805" customFormat="1" s="29"/>
    <row r="34806" customFormat="1" s="29"/>
    <row r="34807" customFormat="1" s="29"/>
    <row r="34808" customFormat="1" s="29"/>
    <row r="34809" customFormat="1" s="29"/>
    <row r="34810" customFormat="1" s="29"/>
    <row r="34811" customFormat="1" s="29"/>
    <row r="34812" customFormat="1" s="29"/>
    <row r="34813" customFormat="1" s="29"/>
    <row r="34814" customFormat="1" s="29"/>
    <row r="34815" customFormat="1" s="29"/>
    <row r="34816" customFormat="1" s="29"/>
    <row r="34817" customFormat="1" s="29"/>
    <row r="34818" customFormat="1" s="29"/>
    <row r="34819" customFormat="1" s="29"/>
    <row r="34820" customFormat="1" s="29"/>
    <row r="34821" customFormat="1" s="29"/>
    <row r="34822" customFormat="1" s="29"/>
    <row r="34823" customFormat="1" s="29"/>
    <row r="34824" customFormat="1" s="29"/>
    <row r="34825" customFormat="1" s="29"/>
    <row r="34826" customFormat="1" s="29"/>
    <row r="34827" customFormat="1" s="29"/>
    <row r="34828" customFormat="1" s="29"/>
    <row r="34829" customFormat="1" s="29"/>
    <row r="34830" customFormat="1" s="29"/>
    <row r="34831" customFormat="1" s="29"/>
    <row r="34832" customFormat="1" s="29"/>
    <row r="34833" customFormat="1" s="29"/>
    <row r="34834" customFormat="1" s="29"/>
    <row r="34835" customFormat="1" s="29"/>
    <row r="34836" customFormat="1" s="29"/>
    <row r="34837" customFormat="1" s="29"/>
    <row r="34838" customFormat="1" s="29"/>
    <row r="34839" customFormat="1" s="29"/>
    <row r="34840" customFormat="1" s="29"/>
    <row r="34841" customFormat="1" s="29"/>
    <row r="34842" customFormat="1" s="29"/>
    <row r="34843" customFormat="1" s="29"/>
    <row r="34844" customFormat="1" s="29"/>
    <row r="34845" customFormat="1" s="29"/>
    <row r="34846" customFormat="1" s="29"/>
    <row r="34847" customFormat="1" s="29"/>
    <row r="34848" customFormat="1" s="29"/>
    <row r="34849" customFormat="1" s="29"/>
    <row r="34850" customFormat="1" s="29"/>
    <row r="34851" customFormat="1" s="29"/>
    <row r="34852" customFormat="1" s="29"/>
    <row r="34853" customFormat="1" s="29"/>
    <row r="34854" customFormat="1" s="29"/>
    <row r="34855" customFormat="1" s="29"/>
    <row r="34856" customFormat="1" s="29"/>
    <row r="34857" customFormat="1" s="29"/>
    <row r="34858" customFormat="1" s="29"/>
    <row r="34859" customFormat="1" s="29"/>
    <row r="34860" customFormat="1" s="29"/>
    <row r="34861" customFormat="1" s="29"/>
    <row r="34862" customFormat="1" s="29"/>
    <row r="34863" customFormat="1" s="29"/>
    <row r="34864" customFormat="1" s="29"/>
    <row r="34865" customFormat="1" s="29"/>
    <row r="34866" customFormat="1" s="29"/>
    <row r="34867" customFormat="1" s="29"/>
    <row r="34868" customFormat="1" s="29"/>
    <row r="34869" customFormat="1" s="29"/>
    <row r="34870" customFormat="1" s="29"/>
    <row r="34871" customFormat="1" s="29"/>
    <row r="34872" customFormat="1" s="29"/>
    <row r="34873" customFormat="1" s="29"/>
    <row r="34874" customFormat="1" s="29"/>
    <row r="34875" customFormat="1" s="29"/>
    <row r="34876" customFormat="1" s="29"/>
    <row r="34877" customFormat="1" s="29"/>
    <row r="34878" customFormat="1" s="29"/>
    <row r="34879" customFormat="1" s="29"/>
    <row r="34880" customFormat="1" s="29"/>
    <row r="34881" customFormat="1" s="29"/>
    <row r="34882" customFormat="1" s="29"/>
    <row r="34883" customFormat="1" s="29"/>
    <row r="34884" customFormat="1" s="29"/>
    <row r="34885" customFormat="1" s="29"/>
    <row r="34886" customFormat="1" s="29"/>
    <row r="34887" customFormat="1" s="29"/>
    <row r="34888" customFormat="1" s="29"/>
    <row r="34889" customFormat="1" s="29"/>
    <row r="34890" customFormat="1" s="29"/>
    <row r="34891" customFormat="1" s="29"/>
    <row r="34892" customFormat="1" s="29"/>
    <row r="34893" customFormat="1" s="29"/>
    <row r="34894" customFormat="1" s="29"/>
    <row r="34895" customFormat="1" s="29"/>
    <row r="34896" customFormat="1" s="29"/>
    <row r="34897" customFormat="1" s="29"/>
    <row r="34898" customFormat="1" s="29"/>
    <row r="34899" customFormat="1" s="29"/>
    <row r="34900" customFormat="1" s="29"/>
    <row r="34901" customFormat="1" s="29"/>
    <row r="34902" customFormat="1" s="29"/>
    <row r="34903" customFormat="1" s="29"/>
    <row r="34904" customFormat="1" s="29"/>
    <row r="34905" customFormat="1" s="29"/>
    <row r="34906" customFormat="1" s="29"/>
    <row r="34907" customFormat="1" s="29"/>
    <row r="34908" customFormat="1" s="29"/>
    <row r="34909" customFormat="1" s="29"/>
    <row r="34910" customFormat="1" s="29"/>
    <row r="34911" customFormat="1" s="29"/>
    <row r="34912" customFormat="1" s="29"/>
    <row r="34913" customFormat="1" s="29"/>
    <row r="34914" customFormat="1" s="29"/>
    <row r="34915" customFormat="1" s="29"/>
    <row r="34916" customFormat="1" s="29"/>
    <row r="34917" customFormat="1" s="29"/>
    <row r="34918" customFormat="1" s="29"/>
    <row r="34919" customFormat="1" s="29"/>
    <row r="34920" customFormat="1" s="29"/>
    <row r="34921" customFormat="1" s="29"/>
    <row r="34922" customFormat="1" s="29"/>
    <row r="34923" customFormat="1" s="29"/>
    <row r="34924" customFormat="1" s="29"/>
    <row r="34925" customFormat="1" s="29"/>
    <row r="34926" customFormat="1" s="29"/>
    <row r="34927" customFormat="1" s="29"/>
    <row r="34928" customFormat="1" s="29"/>
    <row r="34929" customFormat="1" s="29"/>
    <row r="34930" customFormat="1" s="29"/>
    <row r="34931" customFormat="1" s="29"/>
    <row r="34932" customFormat="1" s="29"/>
    <row r="34933" customFormat="1" s="29"/>
    <row r="34934" customFormat="1" s="29"/>
    <row r="34935" customFormat="1" s="29"/>
    <row r="34936" customFormat="1" s="29"/>
    <row r="34937" customFormat="1" s="29"/>
    <row r="34938" customFormat="1" s="29"/>
    <row r="34939" customFormat="1" s="29"/>
    <row r="34940" customFormat="1" s="29"/>
    <row r="34941" customFormat="1" s="29"/>
    <row r="34942" customFormat="1" s="29"/>
    <row r="34943" customFormat="1" s="29"/>
    <row r="34944" customFormat="1" s="29"/>
    <row r="34945" customFormat="1" s="29"/>
    <row r="34946" customFormat="1" s="29"/>
    <row r="34947" customFormat="1" s="29"/>
    <row r="34948" customFormat="1" s="29"/>
    <row r="34949" customFormat="1" s="29"/>
    <row r="34950" customFormat="1" s="29"/>
    <row r="34951" customFormat="1" s="29"/>
    <row r="34952" customFormat="1" s="29"/>
    <row r="34953" customFormat="1" s="29"/>
    <row r="34954" customFormat="1" s="29"/>
    <row r="34955" customFormat="1" s="29"/>
    <row r="34956" customFormat="1" s="29"/>
    <row r="34957" customFormat="1" s="29"/>
    <row r="34958" customFormat="1" s="29"/>
    <row r="34959" customFormat="1" s="29"/>
    <row r="34960" customFormat="1" s="29"/>
    <row r="34961" customFormat="1" s="29"/>
    <row r="34962" customFormat="1" s="29"/>
    <row r="34963" customFormat="1" s="29"/>
    <row r="34964" customFormat="1" s="29"/>
    <row r="34965" customFormat="1" s="29"/>
    <row r="34966" customFormat="1" s="29"/>
    <row r="34967" customFormat="1" s="29"/>
    <row r="34968" customFormat="1" s="29"/>
    <row r="34969" customFormat="1" s="29"/>
    <row r="34970" customFormat="1" s="29"/>
    <row r="34971" customFormat="1" s="29"/>
    <row r="34972" customFormat="1" s="29"/>
    <row r="34973" customFormat="1" s="29"/>
    <row r="34974" customFormat="1" s="29"/>
    <row r="34975" customFormat="1" s="29"/>
    <row r="34976" customFormat="1" s="29"/>
    <row r="34977" customFormat="1" s="29"/>
    <row r="34978" customFormat="1" s="29"/>
    <row r="34979" customFormat="1" s="29"/>
    <row r="34980" customFormat="1" s="29"/>
    <row r="34981" customFormat="1" s="29"/>
    <row r="34982" customFormat="1" s="29"/>
    <row r="34983" customFormat="1" s="29"/>
    <row r="34984" customFormat="1" s="29"/>
    <row r="34985" customFormat="1" s="29"/>
    <row r="34986" customFormat="1" s="29"/>
    <row r="34987" customFormat="1" s="29"/>
    <row r="34988" customFormat="1" s="29"/>
    <row r="34989" customFormat="1" s="29"/>
    <row r="34990" customFormat="1" s="29"/>
    <row r="34991" customFormat="1" s="29"/>
    <row r="34992" customFormat="1" s="29"/>
    <row r="34993" customFormat="1" s="29"/>
    <row r="34994" customFormat="1" s="29"/>
    <row r="34995" customFormat="1" s="29"/>
    <row r="34996" customFormat="1" s="29"/>
    <row r="34997" customFormat="1" s="29"/>
    <row r="34998" customFormat="1" s="29"/>
    <row r="34999" customFormat="1" s="29"/>
    <row r="35000" customFormat="1" s="29"/>
    <row r="35001" customFormat="1" s="29"/>
    <row r="35002" customFormat="1" s="29"/>
    <row r="35003" customFormat="1" s="29"/>
    <row r="35004" customFormat="1" s="29"/>
    <row r="35005" customFormat="1" s="29"/>
    <row r="35006" customFormat="1" s="29"/>
    <row r="35007" customFormat="1" s="29"/>
    <row r="35008" customFormat="1" s="29"/>
    <row r="35009" customFormat="1" s="29"/>
    <row r="35010" customFormat="1" s="29"/>
    <row r="35011" customFormat="1" s="29"/>
    <row r="35012" customFormat="1" s="29"/>
    <row r="35013" customFormat="1" s="29"/>
    <row r="35014" customFormat="1" s="29"/>
    <row r="35015" customFormat="1" s="29"/>
    <row r="35016" customFormat="1" s="29"/>
    <row r="35017" customFormat="1" s="29"/>
    <row r="35018" customFormat="1" s="29"/>
    <row r="35019" customFormat="1" s="29"/>
    <row r="35020" customFormat="1" s="29"/>
    <row r="35021" customFormat="1" s="29"/>
    <row r="35022" customFormat="1" s="29"/>
    <row r="35023" customFormat="1" s="29"/>
    <row r="35024" customFormat="1" s="29"/>
    <row r="35025" customFormat="1" s="29"/>
    <row r="35026" customFormat="1" s="29"/>
    <row r="35027" customFormat="1" s="29"/>
    <row r="35028" customFormat="1" s="29"/>
    <row r="35029" customFormat="1" s="29"/>
    <row r="35030" customFormat="1" s="29"/>
    <row r="35031" customFormat="1" s="29"/>
    <row r="35032" customFormat="1" s="29"/>
    <row r="35033" customFormat="1" s="29"/>
    <row r="35034" customFormat="1" s="29"/>
    <row r="35035" customFormat="1" s="29"/>
    <row r="35036" customFormat="1" s="29"/>
    <row r="35037" customFormat="1" s="29"/>
    <row r="35038" customFormat="1" s="29"/>
    <row r="35039" customFormat="1" s="29"/>
    <row r="35040" customFormat="1" s="29"/>
    <row r="35041" customFormat="1" s="29"/>
    <row r="35042" customFormat="1" s="29"/>
    <row r="35043" customFormat="1" s="29"/>
    <row r="35044" customFormat="1" s="29"/>
    <row r="35045" customFormat="1" s="29"/>
    <row r="35046" customFormat="1" s="29"/>
    <row r="35047" customFormat="1" s="29"/>
    <row r="35048" customFormat="1" s="29"/>
    <row r="35049" customFormat="1" s="29"/>
    <row r="35050" customFormat="1" s="29"/>
    <row r="35051" customFormat="1" s="29"/>
    <row r="35052" customFormat="1" s="29"/>
    <row r="35053" customFormat="1" s="29"/>
    <row r="35054" customFormat="1" s="29"/>
    <row r="35055" customFormat="1" s="29"/>
    <row r="35056" customFormat="1" s="29"/>
    <row r="35057" customFormat="1" s="29"/>
    <row r="35058" customFormat="1" s="29"/>
    <row r="35059" customFormat="1" s="29"/>
    <row r="35060" customFormat="1" s="29"/>
    <row r="35061" customFormat="1" s="29"/>
    <row r="35062" customFormat="1" s="29"/>
    <row r="35063" customFormat="1" s="29"/>
    <row r="35064" customFormat="1" s="29"/>
    <row r="35065" customFormat="1" s="29"/>
    <row r="35066" customFormat="1" s="29"/>
    <row r="35067" customFormat="1" s="29"/>
    <row r="35068" customFormat="1" s="29"/>
    <row r="35069" customFormat="1" s="29"/>
    <row r="35070" customFormat="1" s="29"/>
    <row r="35071" customFormat="1" s="29"/>
    <row r="35072" customFormat="1" s="29"/>
    <row r="35073" customFormat="1" s="29"/>
    <row r="35074" customFormat="1" s="29"/>
    <row r="35075" customFormat="1" s="29"/>
    <row r="35076" customFormat="1" s="29"/>
    <row r="35077" customFormat="1" s="29"/>
    <row r="35078" customFormat="1" s="29"/>
    <row r="35079" customFormat="1" s="29"/>
    <row r="35080" customFormat="1" s="29"/>
    <row r="35081" customFormat="1" s="29"/>
    <row r="35082" customFormat="1" s="29"/>
    <row r="35083" customFormat="1" s="29"/>
    <row r="35084" customFormat="1" s="29"/>
    <row r="35085" customFormat="1" s="29"/>
    <row r="35086" customFormat="1" s="29"/>
    <row r="35087" customFormat="1" s="29"/>
    <row r="35088" customFormat="1" s="29"/>
    <row r="35089" customFormat="1" s="29"/>
    <row r="35090" customFormat="1" s="29"/>
    <row r="35091" customFormat="1" s="29"/>
    <row r="35092" customFormat="1" s="29"/>
    <row r="35093" customFormat="1" s="29"/>
    <row r="35094" customFormat="1" s="29"/>
    <row r="35095" customFormat="1" s="29"/>
    <row r="35096" customFormat="1" s="29"/>
    <row r="35097" customFormat="1" s="29"/>
    <row r="35098" customFormat="1" s="29"/>
    <row r="35099" customFormat="1" s="29"/>
    <row r="35100" customFormat="1" s="29"/>
    <row r="35101" customFormat="1" s="29"/>
    <row r="35102" customFormat="1" s="29"/>
    <row r="35103" customFormat="1" s="29"/>
    <row r="35104" customFormat="1" s="29"/>
    <row r="35105" customFormat="1" s="29"/>
    <row r="35106" customFormat="1" s="29"/>
    <row r="35107" customFormat="1" s="29"/>
    <row r="35108" customFormat="1" s="29"/>
    <row r="35109" customFormat="1" s="29"/>
    <row r="35110" customFormat="1" s="29"/>
    <row r="35111" customFormat="1" s="29"/>
    <row r="35112" customFormat="1" s="29"/>
    <row r="35113" customFormat="1" s="29"/>
    <row r="35114" customFormat="1" s="29"/>
    <row r="35115" customFormat="1" s="29"/>
    <row r="35116" customFormat="1" s="29"/>
    <row r="35117" customFormat="1" s="29"/>
    <row r="35118" customFormat="1" s="29"/>
    <row r="35119" customFormat="1" s="29"/>
    <row r="35120" customFormat="1" s="29"/>
    <row r="35121" customFormat="1" s="29"/>
    <row r="35122" customFormat="1" s="29"/>
    <row r="35123" customFormat="1" s="29"/>
    <row r="35124" customFormat="1" s="29"/>
    <row r="35125" customFormat="1" s="29"/>
    <row r="35126" customFormat="1" s="29"/>
    <row r="35127" customFormat="1" s="29"/>
    <row r="35128" customFormat="1" s="29"/>
    <row r="35129" customFormat="1" s="29"/>
    <row r="35130" customFormat="1" s="29"/>
    <row r="35131" customFormat="1" s="29"/>
    <row r="35132" customFormat="1" s="29"/>
    <row r="35133" customFormat="1" s="29"/>
    <row r="35134" customFormat="1" s="29"/>
    <row r="35135" customFormat="1" s="29"/>
    <row r="35136" customFormat="1" s="29"/>
    <row r="35137" customFormat="1" s="29"/>
    <row r="35138" customFormat="1" s="29"/>
    <row r="35139" customFormat="1" s="29"/>
    <row r="35140" customFormat="1" s="29"/>
    <row r="35141" customFormat="1" s="29"/>
    <row r="35142" customFormat="1" s="29"/>
    <row r="35143" customFormat="1" s="29"/>
    <row r="35144" customFormat="1" s="29"/>
    <row r="35145" customFormat="1" s="29"/>
    <row r="35146" customFormat="1" s="29"/>
    <row r="35147" customFormat="1" s="29"/>
    <row r="35148" customFormat="1" s="29"/>
    <row r="35149" customFormat="1" s="29"/>
    <row r="35150" customFormat="1" s="29"/>
    <row r="35151" customFormat="1" s="29"/>
    <row r="35152" customFormat="1" s="29"/>
    <row r="35153" customFormat="1" s="29"/>
    <row r="35154" customFormat="1" s="29"/>
    <row r="35155" customFormat="1" s="29"/>
    <row r="35156" customFormat="1" s="29"/>
    <row r="35157" customFormat="1" s="29"/>
    <row r="35158" customFormat="1" s="29"/>
    <row r="35159" customFormat="1" s="29"/>
    <row r="35160" customFormat="1" s="29"/>
    <row r="35161" customFormat="1" s="29"/>
    <row r="35162" customFormat="1" s="29"/>
    <row r="35163" customFormat="1" s="29"/>
    <row r="35164" customFormat="1" s="29"/>
    <row r="35165" customFormat="1" s="29"/>
    <row r="35166" customFormat="1" s="29"/>
    <row r="35167" customFormat="1" s="29"/>
    <row r="35168" customFormat="1" s="29"/>
    <row r="35169" customFormat="1" s="29"/>
    <row r="35170" customFormat="1" s="29"/>
    <row r="35171" customFormat="1" s="29"/>
    <row r="35172" customFormat="1" s="29"/>
    <row r="35173" customFormat="1" s="29"/>
    <row r="35174" customFormat="1" s="29"/>
    <row r="35175" customFormat="1" s="29"/>
    <row r="35176" customFormat="1" s="29"/>
    <row r="35177" customFormat="1" s="29"/>
    <row r="35178" customFormat="1" s="29"/>
    <row r="35179" customFormat="1" s="29"/>
    <row r="35180" customFormat="1" s="29"/>
    <row r="35181" customFormat="1" s="29"/>
    <row r="35182" customFormat="1" s="29"/>
    <row r="35183" customFormat="1" s="29"/>
    <row r="35184" customFormat="1" s="29"/>
    <row r="35185" customFormat="1" s="29"/>
    <row r="35186" customFormat="1" s="29"/>
    <row r="35187" customFormat="1" s="29"/>
    <row r="35188" customFormat="1" s="29"/>
    <row r="35189" customFormat="1" s="29"/>
    <row r="35190" customFormat="1" s="29"/>
    <row r="35191" customFormat="1" s="29"/>
    <row r="35192" customFormat="1" s="29"/>
    <row r="35193" customFormat="1" s="29"/>
    <row r="35194" customFormat="1" s="29"/>
    <row r="35195" customFormat="1" s="29"/>
    <row r="35196" customFormat="1" s="29"/>
    <row r="35197" customFormat="1" s="29"/>
    <row r="35198" customFormat="1" s="29"/>
    <row r="35199" customFormat="1" s="29"/>
    <row r="35200" customFormat="1" s="29"/>
    <row r="35201" customFormat="1" s="29"/>
    <row r="35202" customFormat="1" s="29"/>
    <row r="35203" customFormat="1" s="29"/>
    <row r="35204" customFormat="1" s="29"/>
    <row r="35205" customFormat="1" s="29"/>
    <row r="35206" customFormat="1" s="29"/>
    <row r="35207" customFormat="1" s="29"/>
    <row r="35208" customFormat="1" s="29"/>
    <row r="35209" customFormat="1" s="29"/>
    <row r="35210" customFormat="1" s="29"/>
    <row r="35211" customFormat="1" s="29"/>
    <row r="35212" customFormat="1" s="29"/>
    <row r="35213" customFormat="1" s="29"/>
    <row r="35214" customFormat="1" s="29"/>
    <row r="35215" customFormat="1" s="29"/>
    <row r="35216" customFormat="1" s="29"/>
    <row r="35217" customFormat="1" s="29"/>
    <row r="35218" customFormat="1" s="29"/>
    <row r="35219" customFormat="1" s="29"/>
    <row r="35220" customFormat="1" s="29"/>
    <row r="35221" customFormat="1" s="29"/>
    <row r="35222" customFormat="1" s="29"/>
    <row r="35223" customFormat="1" s="29"/>
    <row r="35224" customFormat="1" s="29"/>
    <row r="35225" customFormat="1" s="29"/>
    <row r="35226" customFormat="1" s="29"/>
    <row r="35227" customFormat="1" s="29"/>
    <row r="35228" customFormat="1" s="29"/>
    <row r="35229" customFormat="1" s="29"/>
    <row r="35230" customFormat="1" s="29"/>
    <row r="35231" customFormat="1" s="29"/>
    <row r="35232" customFormat="1" s="29"/>
    <row r="35233" customFormat="1" s="29"/>
    <row r="35234" customFormat="1" s="29"/>
    <row r="35235" customFormat="1" s="29"/>
    <row r="35236" customFormat="1" s="29"/>
    <row r="35237" customFormat="1" s="29"/>
    <row r="35238" customFormat="1" s="29"/>
    <row r="35239" customFormat="1" s="29"/>
    <row r="35240" customFormat="1" s="29"/>
    <row r="35241" customFormat="1" s="29"/>
    <row r="35242" customFormat="1" s="29"/>
    <row r="35243" customFormat="1" s="29"/>
    <row r="35244" customFormat="1" s="29"/>
    <row r="35245" customFormat="1" s="29"/>
    <row r="35246" customFormat="1" s="29"/>
    <row r="35247" customFormat="1" s="29"/>
    <row r="35248" customFormat="1" s="29"/>
    <row r="35249" customFormat="1" s="29"/>
    <row r="35250" customFormat="1" s="29"/>
    <row r="35251" customFormat="1" s="29"/>
    <row r="35252" customFormat="1" s="29"/>
    <row r="35253" customFormat="1" s="29"/>
    <row r="35254" customFormat="1" s="29"/>
    <row r="35255" customFormat="1" s="29"/>
    <row r="35256" customFormat="1" s="29"/>
    <row r="35257" customFormat="1" s="29"/>
    <row r="35258" customFormat="1" s="29"/>
    <row r="35259" customFormat="1" s="29"/>
    <row r="35260" customFormat="1" s="29"/>
    <row r="35261" customFormat="1" s="29"/>
    <row r="35262" customFormat="1" s="29"/>
    <row r="35263" customFormat="1" s="29"/>
    <row r="35264" customFormat="1" s="29"/>
    <row r="35265" customFormat="1" s="29"/>
    <row r="35266" customFormat="1" s="29"/>
    <row r="35267" customFormat="1" s="29"/>
    <row r="35268" customFormat="1" s="29"/>
    <row r="35269" customFormat="1" s="29"/>
    <row r="35270" customFormat="1" s="29"/>
    <row r="35271" customFormat="1" s="29"/>
    <row r="35272" customFormat="1" s="29"/>
    <row r="35273" customFormat="1" s="29"/>
    <row r="35274" customFormat="1" s="29"/>
    <row r="35275" customFormat="1" s="29"/>
    <row r="35276" customFormat="1" s="29"/>
    <row r="35277" customFormat="1" s="29"/>
    <row r="35278" customFormat="1" s="29"/>
    <row r="35279" customFormat="1" s="29"/>
    <row r="35280" customFormat="1" s="29"/>
    <row r="35281" customFormat="1" s="29"/>
    <row r="35282" customFormat="1" s="29"/>
    <row r="35283" customFormat="1" s="29"/>
    <row r="35284" customFormat="1" s="29"/>
    <row r="35285" customFormat="1" s="29"/>
    <row r="35286" customFormat="1" s="29"/>
    <row r="35287" customFormat="1" s="29"/>
    <row r="35288" customFormat="1" s="29"/>
    <row r="35289" customFormat="1" s="29"/>
    <row r="35290" customFormat="1" s="29"/>
    <row r="35291" customFormat="1" s="29"/>
    <row r="35292" customFormat="1" s="29"/>
    <row r="35293" customFormat="1" s="29"/>
    <row r="35294" customFormat="1" s="29"/>
    <row r="35295" customFormat="1" s="29"/>
    <row r="35296" customFormat="1" s="29"/>
    <row r="35297" customFormat="1" s="29"/>
    <row r="35298" customFormat="1" s="29"/>
    <row r="35299" customFormat="1" s="29"/>
    <row r="35300" customFormat="1" s="29"/>
    <row r="35301" customFormat="1" s="29"/>
    <row r="35302" customFormat="1" s="29"/>
    <row r="35303" customFormat="1" s="29"/>
    <row r="35304" customFormat="1" s="29"/>
    <row r="35305" customFormat="1" s="29"/>
    <row r="35306" customFormat="1" s="29"/>
    <row r="35307" customFormat="1" s="29"/>
    <row r="35308" customFormat="1" s="29"/>
    <row r="35309" customFormat="1" s="29"/>
    <row r="35310" customFormat="1" s="29"/>
    <row r="35311" customFormat="1" s="29"/>
    <row r="35312" customFormat="1" s="29"/>
    <row r="35313" customFormat="1" s="29"/>
    <row r="35314" customFormat="1" s="29"/>
    <row r="35315" customFormat="1" s="29"/>
    <row r="35316" customFormat="1" s="29"/>
    <row r="35317" customFormat="1" s="29"/>
    <row r="35318" customFormat="1" s="29"/>
    <row r="35319" customFormat="1" s="29"/>
    <row r="35320" customFormat="1" s="29"/>
    <row r="35321" customFormat="1" s="29"/>
    <row r="35322" customFormat="1" s="29"/>
    <row r="35323" customFormat="1" s="29"/>
    <row r="35324" customFormat="1" s="29"/>
    <row r="35325" customFormat="1" s="29"/>
    <row r="35326" customFormat="1" s="29"/>
    <row r="35327" customFormat="1" s="29"/>
    <row r="35328" customFormat="1" s="29"/>
    <row r="35329" customFormat="1" s="29"/>
    <row r="35330" customFormat="1" s="29"/>
    <row r="35331" customFormat="1" s="29"/>
    <row r="35332" customFormat="1" s="29"/>
    <row r="35333" customFormat="1" s="29"/>
    <row r="35334" customFormat="1" s="29"/>
    <row r="35335" customFormat="1" s="29"/>
    <row r="35336" customFormat="1" s="29"/>
    <row r="35337" customFormat="1" s="29"/>
    <row r="35338" customFormat="1" s="29"/>
    <row r="35339" customFormat="1" s="29"/>
    <row r="35340" customFormat="1" s="29"/>
    <row r="35341" customFormat="1" s="29"/>
    <row r="35342" customFormat="1" s="29"/>
    <row r="35343" customFormat="1" s="29"/>
    <row r="35344" customFormat="1" s="29"/>
    <row r="35345" customFormat="1" s="29"/>
    <row r="35346" customFormat="1" s="29"/>
    <row r="35347" customFormat="1" s="29"/>
    <row r="35348" customFormat="1" s="29"/>
    <row r="35349" customFormat="1" s="29"/>
    <row r="35350" customFormat="1" s="29"/>
    <row r="35351" customFormat="1" s="29"/>
    <row r="35352" customFormat="1" s="29"/>
    <row r="35353" customFormat="1" s="29"/>
    <row r="35354" customFormat="1" s="29"/>
    <row r="35355" customFormat="1" s="29"/>
    <row r="35356" customFormat="1" s="29"/>
    <row r="35357" customFormat="1" s="29"/>
    <row r="35358" customFormat="1" s="29"/>
    <row r="35359" customFormat="1" s="29"/>
    <row r="35360" customFormat="1" s="29"/>
    <row r="35361" customFormat="1" s="29"/>
    <row r="35362" customFormat="1" s="29"/>
    <row r="35363" customFormat="1" s="29"/>
    <row r="35364" customFormat="1" s="29"/>
    <row r="35365" customFormat="1" s="29"/>
    <row r="35366" customFormat="1" s="29"/>
    <row r="35367" customFormat="1" s="29"/>
    <row r="35368" customFormat="1" s="29"/>
    <row r="35369" customFormat="1" s="29"/>
    <row r="35370" customFormat="1" s="29"/>
    <row r="35371" customFormat="1" s="29"/>
    <row r="35372" customFormat="1" s="29"/>
    <row r="35373" customFormat="1" s="29"/>
    <row r="35374" customFormat="1" s="29"/>
    <row r="35375" customFormat="1" s="29"/>
    <row r="35376" customFormat="1" s="29"/>
    <row r="35377" customFormat="1" s="29"/>
    <row r="35378" customFormat="1" s="29"/>
    <row r="35379" customFormat="1" s="29"/>
    <row r="35380" customFormat="1" s="29"/>
    <row r="35381" customFormat="1" s="29"/>
    <row r="35382" customFormat="1" s="29"/>
    <row r="35383" customFormat="1" s="29"/>
    <row r="35384" customFormat="1" s="29"/>
    <row r="35385" customFormat="1" s="29"/>
    <row r="35386" customFormat="1" s="29"/>
    <row r="35387" customFormat="1" s="29"/>
    <row r="35388" customFormat="1" s="29"/>
    <row r="35389" customFormat="1" s="29"/>
    <row r="35390" customFormat="1" s="29"/>
    <row r="35391" customFormat="1" s="29"/>
    <row r="35392" customFormat="1" s="29"/>
    <row r="35393" customFormat="1" s="29"/>
    <row r="35394" customFormat="1" s="29"/>
    <row r="35395" customFormat="1" s="29"/>
    <row r="35396" customFormat="1" s="29"/>
    <row r="35397" customFormat="1" s="29"/>
    <row r="35398" customFormat="1" s="29"/>
    <row r="35399" customFormat="1" s="29"/>
    <row r="35400" customFormat="1" s="29"/>
    <row r="35401" customFormat="1" s="29"/>
    <row r="35402" customFormat="1" s="29"/>
    <row r="35403" customFormat="1" s="29"/>
    <row r="35404" customFormat="1" s="29"/>
    <row r="35405" customFormat="1" s="29"/>
    <row r="35406" customFormat="1" s="29"/>
    <row r="35407" customFormat="1" s="29"/>
    <row r="35408" customFormat="1" s="29"/>
    <row r="35409" customFormat="1" s="29"/>
    <row r="35410" customFormat="1" s="29"/>
    <row r="35411" customFormat="1" s="29"/>
    <row r="35412" customFormat="1" s="29"/>
    <row r="35413" customFormat="1" s="29"/>
    <row r="35414" customFormat="1" s="29"/>
    <row r="35415" customFormat="1" s="29"/>
    <row r="35416" customFormat="1" s="29"/>
    <row r="35417" customFormat="1" s="29"/>
    <row r="35418" customFormat="1" s="29"/>
    <row r="35419" customFormat="1" s="29"/>
    <row r="35420" customFormat="1" s="29"/>
    <row r="35421" customFormat="1" s="29"/>
    <row r="35422" customFormat="1" s="29"/>
    <row r="35423" customFormat="1" s="29"/>
    <row r="35424" customFormat="1" s="29"/>
    <row r="35425" customFormat="1" s="29"/>
    <row r="35426" customFormat="1" s="29"/>
    <row r="35427" customFormat="1" s="29"/>
    <row r="35428" customFormat="1" s="29"/>
    <row r="35429" customFormat="1" s="29"/>
    <row r="35430" customFormat="1" s="29"/>
    <row r="35431" customFormat="1" s="29"/>
    <row r="35432" customFormat="1" s="29"/>
    <row r="35433" customFormat="1" s="29"/>
    <row r="35434" customFormat="1" s="29"/>
    <row r="35435" customFormat="1" s="29"/>
    <row r="35436" customFormat="1" s="29"/>
    <row r="35437" customFormat="1" s="29"/>
    <row r="35438" customFormat="1" s="29"/>
    <row r="35439" customFormat="1" s="29"/>
    <row r="35440" customFormat="1" s="29"/>
    <row r="35441" customFormat="1" s="29"/>
    <row r="35442" customFormat="1" s="29"/>
    <row r="35443" customFormat="1" s="29"/>
    <row r="35444" customFormat="1" s="29"/>
    <row r="35445" customFormat="1" s="29"/>
    <row r="35446" customFormat="1" s="29"/>
    <row r="35447" customFormat="1" s="29"/>
    <row r="35448" customFormat="1" s="29"/>
    <row r="35449" customFormat="1" s="29"/>
    <row r="35450" customFormat="1" s="29"/>
    <row r="35451" customFormat="1" s="29"/>
    <row r="35452" customFormat="1" s="29"/>
    <row r="35453" customFormat="1" s="29"/>
    <row r="35454" customFormat="1" s="29"/>
    <row r="35455" customFormat="1" s="29"/>
    <row r="35456" customFormat="1" s="29"/>
    <row r="35457" customFormat="1" s="29"/>
    <row r="35458" customFormat="1" s="29"/>
    <row r="35459" customFormat="1" s="29"/>
    <row r="35460" customFormat="1" s="29"/>
    <row r="35461" customFormat="1" s="29"/>
    <row r="35462" customFormat="1" s="29"/>
    <row r="35463" customFormat="1" s="29"/>
    <row r="35464" customFormat="1" s="29"/>
    <row r="35465" customFormat="1" s="29"/>
    <row r="35466" customFormat="1" s="29"/>
    <row r="35467" customFormat="1" s="29"/>
    <row r="35468" customFormat="1" s="29"/>
    <row r="35469" customFormat="1" s="29"/>
    <row r="35470" customFormat="1" s="29"/>
    <row r="35471" customFormat="1" s="29"/>
    <row r="35472" customFormat="1" s="29"/>
    <row r="35473" customFormat="1" s="29"/>
    <row r="35474" customFormat="1" s="29"/>
    <row r="35475" customFormat="1" s="29"/>
    <row r="35476" customFormat="1" s="29"/>
    <row r="35477" customFormat="1" s="29"/>
    <row r="35478" customFormat="1" s="29"/>
    <row r="35479" customFormat="1" s="29"/>
    <row r="35480" customFormat="1" s="29"/>
    <row r="35481" customFormat="1" s="29"/>
    <row r="35482" customFormat="1" s="29"/>
    <row r="35483" customFormat="1" s="29"/>
    <row r="35484" customFormat="1" s="29"/>
    <row r="35485" customFormat="1" s="29"/>
    <row r="35486" customFormat="1" s="29"/>
    <row r="35487" customFormat="1" s="29"/>
    <row r="35488" customFormat="1" s="29"/>
    <row r="35489" customFormat="1" s="29"/>
    <row r="35490" customFormat="1" s="29"/>
    <row r="35491" customFormat="1" s="29"/>
    <row r="35492" customFormat="1" s="29"/>
    <row r="35493" customFormat="1" s="29"/>
    <row r="35494" customFormat="1" s="29"/>
    <row r="35495" customFormat="1" s="29"/>
    <row r="35496" customFormat="1" s="29"/>
    <row r="35497" customFormat="1" s="29"/>
    <row r="35498" customFormat="1" s="29"/>
    <row r="35499" customFormat="1" s="29"/>
    <row r="35500" customFormat="1" s="29"/>
    <row r="35501" customFormat="1" s="29"/>
    <row r="35502" customFormat="1" s="29"/>
    <row r="35503" customFormat="1" s="29"/>
    <row r="35504" customFormat="1" s="29"/>
    <row r="35505" customFormat="1" s="29"/>
    <row r="35506" customFormat="1" s="29"/>
    <row r="35507" customFormat="1" s="29"/>
    <row r="35508" customFormat="1" s="29"/>
    <row r="35509" customFormat="1" s="29"/>
    <row r="35510" customFormat="1" s="29"/>
    <row r="35511" customFormat="1" s="29"/>
    <row r="35512" customFormat="1" s="29"/>
    <row r="35513" customFormat="1" s="29"/>
    <row r="35514" customFormat="1" s="29"/>
    <row r="35515" customFormat="1" s="29"/>
    <row r="35516" customFormat="1" s="29"/>
    <row r="35517" customFormat="1" s="29"/>
    <row r="35518" customFormat="1" s="29"/>
    <row r="35519" customFormat="1" s="29"/>
    <row r="35520" customFormat="1" s="29"/>
    <row r="35521" customFormat="1" s="29"/>
    <row r="35522" customFormat="1" s="29"/>
    <row r="35523" customFormat="1" s="29"/>
    <row r="35524" customFormat="1" s="29"/>
    <row r="35525" customFormat="1" s="29"/>
    <row r="35526" customFormat="1" s="29"/>
    <row r="35527" customFormat="1" s="29"/>
    <row r="35528" customFormat="1" s="29"/>
    <row r="35529" customFormat="1" s="29"/>
    <row r="35530" customFormat="1" s="29"/>
    <row r="35531" customFormat="1" s="29"/>
    <row r="35532" customFormat="1" s="29"/>
    <row r="35533" customFormat="1" s="29"/>
    <row r="35534" customFormat="1" s="29"/>
    <row r="35535" customFormat="1" s="29"/>
    <row r="35536" customFormat="1" s="29"/>
    <row r="35537" customFormat="1" s="29"/>
    <row r="35538" customFormat="1" s="29"/>
    <row r="35539" customFormat="1" s="29"/>
    <row r="35540" customFormat="1" s="29"/>
    <row r="35541" customFormat="1" s="29"/>
    <row r="35542" customFormat="1" s="29"/>
    <row r="35543" customFormat="1" s="29"/>
    <row r="35544" customFormat="1" s="29"/>
    <row r="35545" customFormat="1" s="29"/>
    <row r="35546" customFormat="1" s="29"/>
    <row r="35547" customFormat="1" s="29"/>
    <row r="35548" customFormat="1" s="29"/>
    <row r="35549" customFormat="1" s="29"/>
    <row r="35550" customFormat="1" s="29"/>
    <row r="35551" customFormat="1" s="29"/>
    <row r="35552" customFormat="1" s="29"/>
    <row r="35553" customFormat="1" s="29"/>
    <row r="35554" customFormat="1" s="29"/>
    <row r="35555" customFormat="1" s="29"/>
    <row r="35556" customFormat="1" s="29"/>
    <row r="35557" customFormat="1" s="29"/>
    <row r="35558" customFormat="1" s="29"/>
    <row r="35559" customFormat="1" s="29"/>
    <row r="35560" customFormat="1" s="29"/>
    <row r="35561" customFormat="1" s="29"/>
    <row r="35562" customFormat="1" s="29"/>
    <row r="35563" customFormat="1" s="29"/>
    <row r="35564" customFormat="1" s="29"/>
    <row r="35565" customFormat="1" s="29"/>
    <row r="35566" customFormat="1" s="29"/>
    <row r="35567" customFormat="1" s="29"/>
    <row r="35568" customFormat="1" s="29"/>
    <row r="35569" customFormat="1" s="29"/>
    <row r="35570" customFormat="1" s="29"/>
    <row r="35571" customFormat="1" s="29"/>
    <row r="35572" customFormat="1" s="29"/>
    <row r="35573" customFormat="1" s="29"/>
    <row r="35574" customFormat="1" s="29"/>
    <row r="35575" customFormat="1" s="29"/>
    <row r="35576" customFormat="1" s="29"/>
    <row r="35577" customFormat="1" s="29"/>
    <row r="35578" customFormat="1" s="29"/>
    <row r="35579" customFormat="1" s="29"/>
    <row r="35580" customFormat="1" s="29"/>
    <row r="35581" customFormat="1" s="29"/>
    <row r="35582" customFormat="1" s="29"/>
    <row r="35583" customFormat="1" s="29"/>
    <row r="35584" customFormat="1" s="29"/>
    <row r="35585" customFormat="1" s="29"/>
    <row r="35586" customFormat="1" s="29"/>
    <row r="35587" customFormat="1" s="29"/>
    <row r="35588" customFormat="1" s="29"/>
    <row r="35589" customFormat="1" s="29"/>
    <row r="35590" customFormat="1" s="29"/>
    <row r="35591" customFormat="1" s="29"/>
    <row r="35592" customFormat="1" s="29"/>
    <row r="35593" customFormat="1" s="29"/>
    <row r="35594" customFormat="1" s="29"/>
    <row r="35595" customFormat="1" s="29"/>
    <row r="35596" customFormat="1" s="29"/>
    <row r="35597" customFormat="1" s="29"/>
    <row r="35598" customFormat="1" s="29"/>
    <row r="35599" customFormat="1" s="29"/>
    <row r="35600" customFormat="1" s="29"/>
    <row r="35601" customFormat="1" s="29"/>
    <row r="35602" customFormat="1" s="29"/>
    <row r="35603" customFormat="1" s="29"/>
    <row r="35604" customFormat="1" s="29"/>
    <row r="35605" customFormat="1" s="29"/>
    <row r="35606" customFormat="1" s="29"/>
    <row r="35607" customFormat="1" s="29"/>
    <row r="35608" customFormat="1" s="29"/>
    <row r="35609" customFormat="1" s="29"/>
    <row r="35610" customFormat="1" s="29"/>
    <row r="35611" customFormat="1" s="29"/>
    <row r="35612" customFormat="1" s="29"/>
    <row r="35613" customFormat="1" s="29"/>
    <row r="35614" customFormat="1" s="29"/>
    <row r="35615" customFormat="1" s="29"/>
    <row r="35616" customFormat="1" s="29"/>
    <row r="35617" customFormat="1" s="29"/>
    <row r="35618" customFormat="1" s="29"/>
    <row r="35619" customFormat="1" s="29"/>
    <row r="35620" customFormat="1" s="29"/>
    <row r="35621" customFormat="1" s="29"/>
    <row r="35622" customFormat="1" s="29"/>
    <row r="35623" customFormat="1" s="29"/>
    <row r="35624" customFormat="1" s="29"/>
    <row r="35625" customFormat="1" s="29"/>
    <row r="35626" customFormat="1" s="29"/>
    <row r="35627" customFormat="1" s="29"/>
    <row r="35628" customFormat="1" s="29"/>
    <row r="35629" customFormat="1" s="29"/>
    <row r="35630" customFormat="1" s="29"/>
    <row r="35631" customFormat="1" s="29"/>
    <row r="35632" customFormat="1" s="29"/>
    <row r="35633" customFormat="1" s="29"/>
    <row r="35634" customFormat="1" s="29"/>
    <row r="35635" customFormat="1" s="29"/>
    <row r="35636" customFormat="1" s="29"/>
    <row r="35637" customFormat="1" s="29"/>
    <row r="35638" customFormat="1" s="29"/>
    <row r="35639" customFormat="1" s="29"/>
    <row r="35640" customFormat="1" s="29"/>
    <row r="35641" customFormat="1" s="29"/>
    <row r="35642" customFormat="1" s="29"/>
    <row r="35643" customFormat="1" s="29"/>
    <row r="35644" customFormat="1" s="29"/>
    <row r="35645" customFormat="1" s="29"/>
    <row r="35646" customFormat="1" s="29"/>
    <row r="35647" customFormat="1" s="29"/>
    <row r="35648" customFormat="1" s="29"/>
    <row r="35649" customFormat="1" s="29"/>
    <row r="35650" customFormat="1" s="29"/>
    <row r="35651" customFormat="1" s="29"/>
    <row r="35652" customFormat="1" s="29"/>
    <row r="35653" customFormat="1" s="29"/>
    <row r="35654" customFormat="1" s="29"/>
    <row r="35655" customFormat="1" s="29"/>
    <row r="35656" customFormat="1" s="29"/>
    <row r="35657" customFormat="1" s="29"/>
    <row r="35658" customFormat="1" s="29"/>
    <row r="35659" customFormat="1" s="29"/>
    <row r="35660" customFormat="1" s="29"/>
    <row r="35661" customFormat="1" s="29"/>
    <row r="35662" customFormat="1" s="29"/>
    <row r="35663" customFormat="1" s="29"/>
    <row r="35664" customFormat="1" s="29"/>
    <row r="35665" customFormat="1" s="29"/>
    <row r="35666" customFormat="1" s="29"/>
    <row r="35667" customFormat="1" s="29"/>
    <row r="35668" customFormat="1" s="29"/>
    <row r="35669" customFormat="1" s="29"/>
    <row r="35670" customFormat="1" s="29"/>
    <row r="35671" customFormat="1" s="29"/>
    <row r="35672" customFormat="1" s="29"/>
    <row r="35673" customFormat="1" s="29"/>
    <row r="35674" customFormat="1" s="29"/>
    <row r="35675" customFormat="1" s="29"/>
    <row r="35676" customFormat="1" s="29"/>
    <row r="35677" customFormat="1" s="29"/>
    <row r="35678" customFormat="1" s="29"/>
    <row r="35679" customFormat="1" s="29"/>
    <row r="35680" customFormat="1" s="29"/>
    <row r="35681" customFormat="1" s="29"/>
    <row r="35682" customFormat="1" s="29"/>
    <row r="35683" customFormat="1" s="29"/>
    <row r="35684" customFormat="1" s="29"/>
    <row r="35685" customFormat="1" s="29"/>
    <row r="35686" customFormat="1" s="29"/>
    <row r="35687" customFormat="1" s="29"/>
    <row r="35688" customFormat="1" s="29"/>
    <row r="35689" customFormat="1" s="29"/>
    <row r="35690" customFormat="1" s="29"/>
    <row r="35691" customFormat="1" s="29"/>
    <row r="35692" customFormat="1" s="29"/>
    <row r="35693" customFormat="1" s="29"/>
    <row r="35694" customFormat="1" s="29"/>
    <row r="35695" customFormat="1" s="29"/>
    <row r="35696" customFormat="1" s="29"/>
    <row r="35697" customFormat="1" s="29"/>
    <row r="35698" customFormat="1" s="29"/>
    <row r="35699" customFormat="1" s="29"/>
    <row r="35700" customFormat="1" s="29"/>
    <row r="35701" customFormat="1" s="29"/>
    <row r="35702" customFormat="1" s="29"/>
    <row r="35703" customFormat="1" s="29"/>
    <row r="35704" customFormat="1" s="29"/>
    <row r="35705" customFormat="1" s="29"/>
    <row r="35706" customFormat="1" s="29"/>
    <row r="35707" customFormat="1" s="29"/>
    <row r="35708" customFormat="1" s="29"/>
    <row r="35709" customFormat="1" s="29"/>
    <row r="35710" customFormat="1" s="29"/>
    <row r="35711" customFormat="1" s="29"/>
    <row r="35712" customFormat="1" s="29"/>
    <row r="35713" customFormat="1" s="29"/>
    <row r="35714" customFormat="1" s="29"/>
    <row r="35715" customFormat="1" s="29"/>
    <row r="35716" customFormat="1" s="29"/>
    <row r="35717" customFormat="1" s="29"/>
    <row r="35718" customFormat="1" s="29"/>
    <row r="35719" customFormat="1" s="29"/>
    <row r="35720" customFormat="1" s="29"/>
    <row r="35721" customFormat="1" s="29"/>
    <row r="35722" customFormat="1" s="29"/>
    <row r="35723" customFormat="1" s="29"/>
    <row r="35724" customFormat="1" s="29"/>
    <row r="35725" customFormat="1" s="29"/>
    <row r="35726" customFormat="1" s="29"/>
    <row r="35727" customFormat="1" s="29"/>
    <row r="35728" customFormat="1" s="29"/>
    <row r="35729" customFormat="1" s="29"/>
    <row r="35730" customFormat="1" s="29"/>
    <row r="35731" customFormat="1" s="29"/>
    <row r="35732" customFormat="1" s="29"/>
    <row r="35733" customFormat="1" s="29"/>
    <row r="35734" customFormat="1" s="29"/>
    <row r="35735" customFormat="1" s="29"/>
    <row r="35736" customFormat="1" s="29"/>
    <row r="35737" customFormat="1" s="29"/>
    <row r="35738" customFormat="1" s="29"/>
    <row r="35739" customFormat="1" s="29"/>
    <row r="35740" customFormat="1" s="29"/>
    <row r="35741" customFormat="1" s="29"/>
    <row r="35742" customFormat="1" s="29"/>
    <row r="35743" customFormat="1" s="29"/>
    <row r="35744" customFormat="1" s="29"/>
    <row r="35745" customFormat="1" s="29"/>
    <row r="35746" customFormat="1" s="29"/>
    <row r="35747" customFormat="1" s="29"/>
    <row r="35748" customFormat="1" s="29"/>
    <row r="35749" customFormat="1" s="29"/>
    <row r="35750" customFormat="1" s="29"/>
    <row r="35751" customFormat="1" s="29"/>
    <row r="35752" customFormat="1" s="29"/>
    <row r="35753" customFormat="1" s="29"/>
    <row r="35754" customFormat="1" s="29"/>
    <row r="35755" customFormat="1" s="29"/>
    <row r="35756" customFormat="1" s="29"/>
    <row r="35757" customFormat="1" s="29"/>
    <row r="35758" customFormat="1" s="29"/>
    <row r="35759" customFormat="1" s="29"/>
    <row r="35760" customFormat="1" s="29"/>
    <row r="35761" customFormat="1" s="29"/>
    <row r="35762" customFormat="1" s="29"/>
    <row r="35763" customFormat="1" s="29"/>
    <row r="35764" customFormat="1" s="29"/>
    <row r="35765" customFormat="1" s="29"/>
    <row r="35766" customFormat="1" s="29"/>
    <row r="35767" customFormat="1" s="29"/>
    <row r="35768" customFormat="1" s="29"/>
    <row r="35769" customFormat="1" s="29"/>
    <row r="35770" customFormat="1" s="29"/>
    <row r="35771" customFormat="1" s="29"/>
    <row r="35772" customFormat="1" s="29"/>
    <row r="35773" customFormat="1" s="29"/>
    <row r="35774" customFormat="1" s="29"/>
    <row r="35775" customFormat="1" s="29"/>
    <row r="35776" customFormat="1" s="29"/>
    <row r="35777" customFormat="1" s="29"/>
    <row r="35778" customFormat="1" s="29"/>
    <row r="35779" customFormat="1" s="29"/>
    <row r="35780" customFormat="1" s="29"/>
    <row r="35781" customFormat="1" s="29"/>
    <row r="35782" customFormat="1" s="29"/>
    <row r="35783" customFormat="1" s="29"/>
    <row r="35784" customFormat="1" s="29"/>
    <row r="35785" customFormat="1" s="29"/>
    <row r="35786" customFormat="1" s="29"/>
    <row r="35787" customFormat="1" s="29"/>
    <row r="35788" customFormat="1" s="29"/>
    <row r="35789" customFormat="1" s="29"/>
    <row r="35790" customFormat="1" s="29"/>
    <row r="35791" customFormat="1" s="29"/>
    <row r="35792" customFormat="1" s="29"/>
    <row r="35793" customFormat="1" s="29"/>
    <row r="35794" customFormat="1" s="29"/>
    <row r="35795" customFormat="1" s="29"/>
    <row r="35796" customFormat="1" s="29"/>
    <row r="35797" customFormat="1" s="29"/>
    <row r="35798" customFormat="1" s="29"/>
    <row r="35799" customFormat="1" s="29"/>
    <row r="35800" customFormat="1" s="29"/>
    <row r="35801" customFormat="1" s="29"/>
    <row r="35802" customFormat="1" s="29"/>
    <row r="35803" customFormat="1" s="29"/>
    <row r="35804" customFormat="1" s="29"/>
    <row r="35805" customFormat="1" s="29"/>
    <row r="35806" customFormat="1" s="29"/>
    <row r="35807" customFormat="1" s="29"/>
    <row r="35808" customFormat="1" s="29"/>
    <row r="35809" customFormat="1" s="29"/>
    <row r="35810" customFormat="1" s="29"/>
    <row r="35811" customFormat="1" s="29"/>
    <row r="35812" customFormat="1" s="29"/>
    <row r="35813" customFormat="1" s="29"/>
    <row r="35814" customFormat="1" s="29"/>
    <row r="35815" customFormat="1" s="29"/>
    <row r="35816" customFormat="1" s="29"/>
    <row r="35817" customFormat="1" s="29"/>
    <row r="35818" customFormat="1" s="29"/>
    <row r="35819" customFormat="1" s="29"/>
    <row r="35820" customFormat="1" s="29"/>
    <row r="35821" customFormat="1" s="29"/>
    <row r="35822" customFormat="1" s="29"/>
    <row r="35823" customFormat="1" s="29"/>
    <row r="35824" customFormat="1" s="29"/>
    <row r="35825" customFormat="1" s="29"/>
    <row r="35826" customFormat="1" s="29"/>
    <row r="35827" customFormat="1" s="29"/>
    <row r="35828" customFormat="1" s="29"/>
    <row r="35829" customFormat="1" s="29"/>
    <row r="35830" customFormat="1" s="29"/>
    <row r="35831" customFormat="1" s="29"/>
    <row r="35832" customFormat="1" s="29"/>
    <row r="35833" customFormat="1" s="29"/>
    <row r="35834" customFormat="1" s="29"/>
    <row r="35835" customFormat="1" s="29"/>
    <row r="35836" customFormat="1" s="29"/>
    <row r="35837" customFormat="1" s="29"/>
    <row r="35838" customFormat="1" s="29"/>
    <row r="35839" customFormat="1" s="29"/>
    <row r="35840" customFormat="1" s="29"/>
    <row r="35841" customFormat="1" s="29"/>
    <row r="35842" customFormat="1" s="29"/>
    <row r="35843" customFormat="1" s="29"/>
    <row r="35844" customFormat="1" s="29"/>
    <row r="35845" customFormat="1" s="29"/>
    <row r="35846" customFormat="1" s="29"/>
    <row r="35847" customFormat="1" s="29"/>
    <row r="35848" customFormat="1" s="29"/>
    <row r="35849" customFormat="1" s="29"/>
    <row r="35850" customFormat="1" s="29"/>
    <row r="35851" customFormat="1" s="29"/>
    <row r="35852" customFormat="1" s="29"/>
    <row r="35853" customFormat="1" s="29"/>
    <row r="35854" customFormat="1" s="29"/>
    <row r="35855" customFormat="1" s="29"/>
    <row r="35856" customFormat="1" s="29"/>
    <row r="35857" customFormat="1" s="29"/>
    <row r="35858" customFormat="1" s="29"/>
    <row r="35859" customFormat="1" s="29"/>
    <row r="35860" customFormat="1" s="29"/>
    <row r="35861" customFormat="1" s="29"/>
    <row r="35862" customFormat="1" s="29"/>
    <row r="35863" customFormat="1" s="29"/>
    <row r="35864" customFormat="1" s="29"/>
    <row r="35865" customFormat="1" s="29"/>
    <row r="35866" customFormat="1" s="29"/>
    <row r="35867" customFormat="1" s="29"/>
    <row r="35868" customFormat="1" s="29"/>
    <row r="35869" customFormat="1" s="29"/>
    <row r="35870" customFormat="1" s="29"/>
    <row r="35871" customFormat="1" s="29"/>
    <row r="35872" customFormat="1" s="29"/>
    <row r="35873" customFormat="1" s="29"/>
    <row r="35874" customFormat="1" s="29"/>
    <row r="35875" customFormat="1" s="29"/>
    <row r="35876" customFormat="1" s="29"/>
    <row r="35877" customFormat="1" s="29"/>
    <row r="35878" customFormat="1" s="29"/>
    <row r="35879" customFormat="1" s="29"/>
    <row r="35880" customFormat="1" s="29"/>
    <row r="35881" customFormat="1" s="29"/>
    <row r="35882" customFormat="1" s="29"/>
    <row r="35883" customFormat="1" s="29"/>
    <row r="35884" customFormat="1" s="29"/>
    <row r="35885" customFormat="1" s="29"/>
    <row r="35886" customFormat="1" s="29"/>
    <row r="35887" customFormat="1" s="29"/>
    <row r="35888" customFormat="1" s="29"/>
    <row r="35889" customFormat="1" s="29"/>
    <row r="35890" customFormat="1" s="29"/>
    <row r="35891" customFormat="1" s="29"/>
    <row r="35892" customFormat="1" s="29"/>
    <row r="35893" customFormat="1" s="29"/>
    <row r="35894" customFormat="1" s="29"/>
    <row r="35895" customFormat="1" s="29"/>
    <row r="35896" customFormat="1" s="29"/>
    <row r="35897" customFormat="1" s="29"/>
    <row r="35898" customFormat="1" s="29"/>
    <row r="35899" customFormat="1" s="29"/>
    <row r="35900" customFormat="1" s="29"/>
    <row r="35901" customFormat="1" s="29"/>
    <row r="35902" customFormat="1" s="29"/>
    <row r="35903" customFormat="1" s="29"/>
    <row r="35904" customFormat="1" s="29"/>
    <row r="35905" customFormat="1" s="29"/>
    <row r="35906" customFormat="1" s="29"/>
    <row r="35907" customFormat="1" s="29"/>
    <row r="35908" customFormat="1" s="29"/>
    <row r="35909" customFormat="1" s="29"/>
    <row r="35910" customFormat="1" s="29"/>
    <row r="35911" customFormat="1" s="29"/>
    <row r="35912" customFormat="1" s="29"/>
    <row r="35913" customFormat="1" s="29"/>
    <row r="35914" customFormat="1" s="29"/>
    <row r="35915" customFormat="1" s="29"/>
    <row r="35916" customFormat="1" s="29"/>
    <row r="35917" customFormat="1" s="29"/>
    <row r="35918" customFormat="1" s="29"/>
    <row r="35919" customFormat="1" s="29"/>
    <row r="35920" customFormat="1" s="29"/>
    <row r="35921" customFormat="1" s="29"/>
    <row r="35922" customFormat="1" s="29"/>
    <row r="35923" customFormat="1" s="29"/>
    <row r="35924" customFormat="1" s="29"/>
    <row r="35925" customFormat="1" s="29"/>
    <row r="35926" customFormat="1" s="29"/>
    <row r="35927" customFormat="1" s="29"/>
    <row r="35928" customFormat="1" s="29"/>
    <row r="35929" customFormat="1" s="29"/>
    <row r="35930" customFormat="1" s="29"/>
    <row r="35931" customFormat="1" s="29"/>
    <row r="35932" customFormat="1" s="29"/>
    <row r="35933" customFormat="1" s="29"/>
    <row r="35934" customFormat="1" s="29"/>
    <row r="35935" customFormat="1" s="29"/>
    <row r="35936" customFormat="1" s="29"/>
    <row r="35937" customFormat="1" s="29"/>
    <row r="35938" customFormat="1" s="29"/>
    <row r="35939" customFormat="1" s="29"/>
    <row r="35940" customFormat="1" s="29"/>
    <row r="35941" customFormat="1" s="29"/>
    <row r="35942" customFormat="1" s="29"/>
    <row r="35943" customFormat="1" s="29"/>
    <row r="35944" customFormat="1" s="29"/>
    <row r="35945" customFormat="1" s="29"/>
    <row r="35946" customFormat="1" s="29"/>
    <row r="35947" customFormat="1" s="29"/>
    <row r="35948" customFormat="1" s="29"/>
    <row r="35949" customFormat="1" s="29"/>
    <row r="35950" customFormat="1" s="29"/>
    <row r="35951" customFormat="1" s="29"/>
    <row r="35952" customFormat="1" s="29"/>
    <row r="35953" customFormat="1" s="29"/>
    <row r="35954" customFormat="1" s="29"/>
    <row r="35955" customFormat="1" s="29"/>
    <row r="35956" customFormat="1" s="29"/>
    <row r="35957" customFormat="1" s="29"/>
    <row r="35958" customFormat="1" s="29"/>
    <row r="35959" customFormat="1" s="29"/>
    <row r="35960" customFormat="1" s="29"/>
    <row r="35961" customFormat="1" s="29"/>
    <row r="35962" customFormat="1" s="29"/>
    <row r="35963" customFormat="1" s="29"/>
    <row r="35964" customFormat="1" s="29"/>
    <row r="35965" customFormat="1" s="29"/>
    <row r="35966" customFormat="1" s="29"/>
    <row r="35967" customFormat="1" s="29"/>
    <row r="35968" customFormat="1" s="29"/>
    <row r="35969" customFormat="1" s="29"/>
    <row r="35970" customFormat="1" s="29"/>
    <row r="35971" customFormat="1" s="29"/>
    <row r="35972" customFormat="1" s="29"/>
    <row r="35973" customFormat="1" s="29"/>
    <row r="35974" customFormat="1" s="29"/>
    <row r="35975" customFormat="1" s="29"/>
    <row r="35976" customFormat="1" s="29"/>
    <row r="35977" customFormat="1" s="29"/>
    <row r="35978" customFormat="1" s="29"/>
    <row r="35979" customFormat="1" s="29"/>
    <row r="35980" customFormat="1" s="29"/>
    <row r="35981" customFormat="1" s="29"/>
    <row r="35982" customFormat="1" s="29"/>
    <row r="35983" customFormat="1" s="29"/>
    <row r="35984" customFormat="1" s="29"/>
    <row r="35985" customFormat="1" s="29"/>
    <row r="35986" customFormat="1" s="29"/>
    <row r="35987" customFormat="1" s="29"/>
    <row r="35988" customFormat="1" s="29"/>
    <row r="35989" customFormat="1" s="29"/>
    <row r="35990" customFormat="1" s="29"/>
    <row r="35991" customFormat="1" s="29"/>
    <row r="35992" customFormat="1" s="29"/>
    <row r="35993" customFormat="1" s="29"/>
    <row r="35994" customFormat="1" s="29"/>
    <row r="35995" customFormat="1" s="29"/>
    <row r="35996" customFormat="1" s="29"/>
    <row r="35997" customFormat="1" s="29"/>
    <row r="35998" customFormat="1" s="29"/>
    <row r="35999" customFormat="1" s="29"/>
    <row r="36000" customFormat="1" s="29"/>
    <row r="36001" customFormat="1" s="29"/>
    <row r="36002" customFormat="1" s="29"/>
    <row r="36003" customFormat="1" s="29"/>
    <row r="36004" customFormat="1" s="29"/>
    <row r="36005" customFormat="1" s="29"/>
    <row r="36006" customFormat="1" s="29"/>
    <row r="36007" customFormat="1" s="29"/>
    <row r="36008" customFormat="1" s="29"/>
    <row r="36009" customFormat="1" s="29"/>
    <row r="36010" customFormat="1" s="29"/>
    <row r="36011" customFormat="1" s="29"/>
    <row r="36012" customFormat="1" s="29"/>
    <row r="36013" customFormat="1" s="29"/>
    <row r="36014" customFormat="1" s="29"/>
    <row r="36015" customFormat="1" s="29"/>
    <row r="36016" customFormat="1" s="29"/>
    <row r="36017" customFormat="1" s="29"/>
    <row r="36018" customFormat="1" s="29"/>
    <row r="36019" customFormat="1" s="29"/>
    <row r="36020" customFormat="1" s="29"/>
    <row r="36021" customFormat="1" s="29"/>
    <row r="36022" customFormat="1" s="29"/>
    <row r="36023" customFormat="1" s="29"/>
    <row r="36024" customFormat="1" s="29"/>
    <row r="36025" customFormat="1" s="29"/>
    <row r="36026" customFormat="1" s="29"/>
    <row r="36027" customFormat="1" s="29"/>
    <row r="36028" customFormat="1" s="29"/>
    <row r="36029" customFormat="1" s="29"/>
    <row r="36030" customFormat="1" s="29"/>
    <row r="36031" customFormat="1" s="29"/>
    <row r="36032" customFormat="1" s="29"/>
    <row r="36033" customFormat="1" s="29"/>
    <row r="36034" customFormat="1" s="29"/>
    <row r="36035" customFormat="1" s="29"/>
    <row r="36036" customFormat="1" s="29"/>
    <row r="36037" customFormat="1" s="29"/>
    <row r="36038" customFormat="1" s="29"/>
    <row r="36039" customFormat="1" s="29"/>
    <row r="36040" customFormat="1" s="29"/>
    <row r="36041" customFormat="1" s="29"/>
    <row r="36042" customFormat="1" s="29"/>
    <row r="36043" customFormat="1" s="29"/>
    <row r="36044" customFormat="1" s="29"/>
    <row r="36045" customFormat="1" s="29"/>
    <row r="36046" customFormat="1" s="29"/>
    <row r="36047" customFormat="1" s="29"/>
    <row r="36048" customFormat="1" s="29"/>
    <row r="36049" customFormat="1" s="29"/>
    <row r="36050" customFormat="1" s="29"/>
    <row r="36051" customFormat="1" s="29"/>
    <row r="36052" customFormat="1" s="29"/>
    <row r="36053" customFormat="1" s="29"/>
    <row r="36054" customFormat="1" s="29"/>
    <row r="36055" customFormat="1" s="29"/>
    <row r="36056" customFormat="1" s="29"/>
    <row r="36057" customFormat="1" s="29"/>
    <row r="36058" customFormat="1" s="29"/>
    <row r="36059" customFormat="1" s="29"/>
    <row r="36060" customFormat="1" s="29"/>
    <row r="36061" customFormat="1" s="29"/>
    <row r="36062" customFormat="1" s="29"/>
    <row r="36063" customFormat="1" s="29"/>
    <row r="36064" customFormat="1" s="29"/>
    <row r="36065" customFormat="1" s="29"/>
    <row r="36066" customFormat="1" s="29"/>
    <row r="36067" customFormat="1" s="29"/>
    <row r="36068" customFormat="1" s="29"/>
    <row r="36069" customFormat="1" s="29"/>
    <row r="36070" customFormat="1" s="29"/>
    <row r="36071" customFormat="1" s="29"/>
    <row r="36072" customFormat="1" s="29"/>
    <row r="36073" customFormat="1" s="29"/>
    <row r="36074" customFormat="1" s="29"/>
    <row r="36075" customFormat="1" s="29"/>
    <row r="36076" customFormat="1" s="29"/>
    <row r="36077" customFormat="1" s="29"/>
    <row r="36078" customFormat="1" s="29"/>
    <row r="36079" customFormat="1" s="29"/>
    <row r="36080" customFormat="1" s="29"/>
    <row r="36081" customFormat="1" s="29"/>
    <row r="36082" customFormat="1" s="29"/>
    <row r="36083" customFormat="1" s="29"/>
    <row r="36084" customFormat="1" s="29"/>
    <row r="36085" customFormat="1" s="29"/>
    <row r="36086" customFormat="1" s="29"/>
    <row r="36087" customFormat="1" s="29"/>
    <row r="36088" customFormat="1" s="29"/>
    <row r="36089" customFormat="1" s="29"/>
    <row r="36090" customFormat="1" s="29"/>
    <row r="36091" customFormat="1" s="29"/>
    <row r="36092" customFormat="1" s="29"/>
    <row r="36093" customFormat="1" s="29"/>
    <row r="36094" customFormat="1" s="29"/>
    <row r="36095" customFormat="1" s="29"/>
    <row r="36096" customFormat="1" s="29"/>
    <row r="36097" customFormat="1" s="29"/>
    <row r="36098" customFormat="1" s="29"/>
    <row r="36099" customFormat="1" s="29"/>
    <row r="36100" customFormat="1" s="29"/>
    <row r="36101" customFormat="1" s="29"/>
    <row r="36102" customFormat="1" s="29"/>
    <row r="36103" customFormat="1" s="29"/>
    <row r="36104" customFormat="1" s="29"/>
    <row r="36105" customFormat="1" s="29"/>
    <row r="36106" customFormat="1" s="29"/>
    <row r="36107" customFormat="1" s="29"/>
    <row r="36108" customFormat="1" s="29"/>
    <row r="36109" customFormat="1" s="29"/>
    <row r="36110" customFormat="1" s="29"/>
    <row r="36111" customFormat="1" s="29"/>
    <row r="36112" customFormat="1" s="29"/>
    <row r="36113" customFormat="1" s="29"/>
    <row r="36114" customFormat="1" s="29"/>
    <row r="36115" customFormat="1" s="29"/>
    <row r="36116" customFormat="1" s="29"/>
    <row r="36117" customFormat="1" s="29"/>
    <row r="36118" customFormat="1" s="29"/>
    <row r="36119" customFormat="1" s="29"/>
    <row r="36120" customFormat="1" s="29"/>
    <row r="36121" customFormat="1" s="29"/>
    <row r="36122" customFormat="1" s="29"/>
    <row r="36123" customFormat="1" s="29"/>
    <row r="36124" customFormat="1" s="29"/>
    <row r="36125" customFormat="1" s="29"/>
    <row r="36126" customFormat="1" s="29"/>
    <row r="36127" customFormat="1" s="29"/>
    <row r="36128" customFormat="1" s="29"/>
    <row r="36129" customFormat="1" s="29"/>
    <row r="36130" customFormat="1" s="29"/>
    <row r="36131" customFormat="1" s="29"/>
    <row r="36132" customFormat="1" s="29"/>
    <row r="36133" customFormat="1" s="29"/>
    <row r="36134" customFormat="1" s="29"/>
    <row r="36135" customFormat="1" s="29"/>
    <row r="36136" customFormat="1" s="29"/>
    <row r="36137" customFormat="1" s="29"/>
    <row r="36138" customFormat="1" s="29"/>
    <row r="36139" customFormat="1" s="29"/>
    <row r="36140" customFormat="1" s="29"/>
    <row r="36141" customFormat="1" s="29"/>
    <row r="36142" customFormat="1" s="29"/>
    <row r="36143" customFormat="1" s="29"/>
    <row r="36144" customFormat="1" s="29"/>
    <row r="36145" customFormat="1" s="29"/>
    <row r="36146" customFormat="1" s="29"/>
    <row r="36147" customFormat="1" s="29"/>
    <row r="36148" customFormat="1" s="29"/>
    <row r="36149" customFormat="1" s="29"/>
    <row r="36150" customFormat="1" s="29"/>
    <row r="36151" customFormat="1" s="29"/>
    <row r="36152" customFormat="1" s="29"/>
    <row r="36153" customFormat="1" s="29"/>
    <row r="36154" customFormat="1" s="29"/>
    <row r="36155" customFormat="1" s="29"/>
    <row r="36156" customFormat="1" s="29"/>
    <row r="36157" customFormat="1" s="29"/>
    <row r="36158" customFormat="1" s="29"/>
    <row r="36159" customFormat="1" s="29"/>
    <row r="36160" customFormat="1" s="29"/>
    <row r="36161" customFormat="1" s="29"/>
    <row r="36162" customFormat="1" s="29"/>
    <row r="36163" customFormat="1" s="29"/>
    <row r="36164" customFormat="1" s="29"/>
    <row r="36165" customFormat="1" s="29"/>
    <row r="36166" customFormat="1" s="29"/>
    <row r="36167" customFormat="1" s="29"/>
    <row r="36168" customFormat="1" s="29"/>
    <row r="36169" customFormat="1" s="29"/>
    <row r="36170" customFormat="1" s="29"/>
    <row r="36171" customFormat="1" s="29"/>
    <row r="36172" customFormat="1" s="29"/>
    <row r="36173" customFormat="1" s="29"/>
    <row r="36174" customFormat="1" s="29"/>
    <row r="36175" customFormat="1" s="29"/>
    <row r="36176" customFormat="1" s="29"/>
    <row r="36177" customFormat="1" s="29"/>
    <row r="36178" customFormat="1" s="29"/>
    <row r="36179" customFormat="1" s="29"/>
    <row r="36180" customFormat="1" s="29"/>
    <row r="36181" customFormat="1" s="29"/>
    <row r="36182" customFormat="1" s="29"/>
    <row r="36183" customFormat="1" s="29"/>
    <row r="36184" customFormat="1" s="29"/>
    <row r="36185" customFormat="1" s="29"/>
    <row r="36186" customFormat="1" s="29"/>
    <row r="36187" customFormat="1" s="29"/>
    <row r="36188" customFormat="1" s="29"/>
    <row r="36189" customFormat="1" s="29"/>
    <row r="36190" customFormat="1" s="29"/>
    <row r="36191" customFormat="1" s="29"/>
    <row r="36192" customFormat="1" s="29"/>
    <row r="36193" customFormat="1" s="29"/>
    <row r="36194" customFormat="1" s="29"/>
    <row r="36195" customFormat="1" s="29"/>
    <row r="36196" customFormat="1" s="29"/>
    <row r="36197" customFormat="1" s="29"/>
    <row r="36198" customFormat="1" s="29"/>
    <row r="36199" customFormat="1" s="29"/>
    <row r="36200" customFormat="1" s="29"/>
    <row r="36201" customFormat="1" s="29"/>
    <row r="36202" customFormat="1" s="29"/>
    <row r="36203" customFormat="1" s="29"/>
    <row r="36204" customFormat="1" s="29"/>
    <row r="36205" customFormat="1" s="29"/>
    <row r="36206" customFormat="1" s="29"/>
    <row r="36207" customFormat="1" s="29"/>
    <row r="36208" customFormat="1" s="29"/>
    <row r="36209" customFormat="1" s="29"/>
    <row r="36210" customFormat="1" s="29"/>
    <row r="36211" customFormat="1" s="29"/>
    <row r="36212" customFormat="1" s="29"/>
    <row r="36213" customFormat="1" s="29"/>
    <row r="36214" customFormat="1" s="29"/>
    <row r="36215" customFormat="1" s="29"/>
    <row r="36216" customFormat="1" s="29"/>
    <row r="36217" customFormat="1" s="29"/>
    <row r="36218" customFormat="1" s="29"/>
    <row r="36219" customFormat="1" s="29"/>
    <row r="36220" customFormat="1" s="29"/>
    <row r="36221" customFormat="1" s="29"/>
    <row r="36222" customFormat="1" s="29"/>
    <row r="36223" customFormat="1" s="29"/>
    <row r="36224" customFormat="1" s="29"/>
    <row r="36225" customFormat="1" s="29"/>
    <row r="36226" customFormat="1" s="29"/>
    <row r="36227" customFormat="1" s="29"/>
    <row r="36228" customFormat="1" s="29"/>
    <row r="36229" customFormat="1" s="29"/>
    <row r="36230" customFormat="1" s="29"/>
    <row r="36231" customFormat="1" s="29"/>
    <row r="36232" customFormat="1" s="29"/>
    <row r="36233" customFormat="1" s="29"/>
    <row r="36234" customFormat="1" s="29"/>
    <row r="36235" customFormat="1" s="29"/>
    <row r="36236" customFormat="1" s="29"/>
    <row r="36237" customFormat="1" s="29"/>
    <row r="36238" customFormat="1" s="29"/>
    <row r="36239" customFormat="1" s="29"/>
    <row r="36240" customFormat="1" s="29"/>
    <row r="36241" customFormat="1" s="29"/>
    <row r="36242" customFormat="1" s="29"/>
    <row r="36243" customFormat="1" s="29"/>
    <row r="36244" customFormat="1" s="29"/>
    <row r="36245" customFormat="1" s="29"/>
    <row r="36246" customFormat="1" s="29"/>
    <row r="36247" customFormat="1" s="29"/>
    <row r="36248" customFormat="1" s="29"/>
    <row r="36249" customFormat="1" s="29"/>
    <row r="36250" customFormat="1" s="29"/>
    <row r="36251" customFormat="1" s="29"/>
    <row r="36252" customFormat="1" s="29"/>
    <row r="36253" customFormat="1" s="29"/>
    <row r="36254" customFormat="1" s="29"/>
    <row r="36255" customFormat="1" s="29"/>
    <row r="36256" customFormat="1" s="29"/>
    <row r="36257" customFormat="1" s="29"/>
    <row r="36258" customFormat="1" s="29"/>
    <row r="36259" customFormat="1" s="29"/>
    <row r="36260" customFormat="1" s="29"/>
    <row r="36261" customFormat="1" s="29"/>
    <row r="36262" customFormat="1" s="29"/>
    <row r="36263" customFormat="1" s="29"/>
    <row r="36264" customFormat="1" s="29"/>
    <row r="36265" customFormat="1" s="29"/>
    <row r="36266" customFormat="1" s="29"/>
    <row r="36267" customFormat="1" s="29"/>
    <row r="36268" customFormat="1" s="29"/>
    <row r="36269" customFormat="1" s="29"/>
    <row r="36270" customFormat="1" s="29"/>
    <row r="36271" customFormat="1" s="29"/>
    <row r="36272" customFormat="1" s="29"/>
    <row r="36273" customFormat="1" s="29"/>
    <row r="36274" customFormat="1" s="29"/>
    <row r="36275" customFormat="1" s="29"/>
    <row r="36276" customFormat="1" s="29"/>
    <row r="36277" customFormat="1" s="29"/>
    <row r="36278" customFormat="1" s="29"/>
    <row r="36279" customFormat="1" s="29"/>
    <row r="36280" customFormat="1" s="29"/>
    <row r="36281" customFormat="1" s="29"/>
    <row r="36282" customFormat="1" s="29"/>
    <row r="36283" customFormat="1" s="29"/>
    <row r="36284" customFormat="1" s="29"/>
    <row r="36285" customFormat="1" s="29"/>
    <row r="36286" customFormat="1" s="29"/>
    <row r="36287" customFormat="1" s="29"/>
    <row r="36288" customFormat="1" s="29"/>
    <row r="36289" customFormat="1" s="29"/>
    <row r="36290" customFormat="1" s="29"/>
    <row r="36291" customFormat="1" s="29"/>
    <row r="36292" customFormat="1" s="29"/>
    <row r="36293" customFormat="1" s="29"/>
    <row r="36294" customFormat="1" s="29"/>
    <row r="36295" customFormat="1" s="29"/>
    <row r="36296" customFormat="1" s="29"/>
    <row r="36297" customFormat="1" s="29"/>
    <row r="36298" customFormat="1" s="29"/>
    <row r="36299" customFormat="1" s="29"/>
    <row r="36300" customFormat="1" s="29"/>
    <row r="36301" customFormat="1" s="29"/>
    <row r="36302" customFormat="1" s="29"/>
    <row r="36303" customFormat="1" s="29"/>
    <row r="36304" customFormat="1" s="29"/>
    <row r="36305" customFormat="1" s="29"/>
    <row r="36306" customFormat="1" s="29"/>
    <row r="36307" customFormat="1" s="29"/>
    <row r="36308" customFormat="1" s="29"/>
    <row r="36309" customFormat="1" s="29"/>
    <row r="36310" customFormat="1" s="29"/>
    <row r="36311" customFormat="1" s="29"/>
    <row r="36312" customFormat="1" s="29"/>
    <row r="36313" customFormat="1" s="29"/>
    <row r="36314" customFormat="1" s="29"/>
    <row r="36315" customFormat="1" s="29"/>
    <row r="36316" customFormat="1" s="29"/>
    <row r="36317" customFormat="1" s="29"/>
    <row r="36318" customFormat="1" s="29"/>
    <row r="36319" customFormat="1" s="29"/>
    <row r="36320" customFormat="1" s="29"/>
    <row r="36321" customFormat="1" s="29"/>
    <row r="36322" customFormat="1" s="29"/>
    <row r="36323" customFormat="1" s="29"/>
    <row r="36324" customFormat="1" s="29"/>
    <row r="36325" customFormat="1" s="29"/>
    <row r="36326" customFormat="1" s="29"/>
    <row r="36327" customFormat="1" s="29"/>
    <row r="36328" customFormat="1" s="29"/>
    <row r="36329" customFormat="1" s="29"/>
    <row r="36330" customFormat="1" s="29"/>
    <row r="36331" customFormat="1" s="29"/>
    <row r="36332" customFormat="1" s="29"/>
    <row r="36333" customFormat="1" s="29"/>
    <row r="36334" customFormat="1" s="29"/>
    <row r="36335" customFormat="1" s="29"/>
    <row r="36336" customFormat="1" s="29"/>
    <row r="36337" customFormat="1" s="29"/>
    <row r="36338" customFormat="1" s="29"/>
    <row r="36339" customFormat="1" s="29"/>
    <row r="36340" customFormat="1" s="29"/>
    <row r="36341" customFormat="1" s="29"/>
    <row r="36342" customFormat="1" s="29"/>
    <row r="36343" customFormat="1" s="29"/>
    <row r="36344" customFormat="1" s="29"/>
    <row r="36345" customFormat="1" s="29"/>
    <row r="36346" customFormat="1" s="29"/>
    <row r="36347" customFormat="1" s="29"/>
    <row r="36348" customFormat="1" s="29"/>
    <row r="36349" customFormat="1" s="29"/>
    <row r="36350" customFormat="1" s="29"/>
    <row r="36351" customFormat="1" s="29"/>
    <row r="36352" customFormat="1" s="29"/>
    <row r="36353" customFormat="1" s="29"/>
    <row r="36354" customFormat="1" s="29"/>
    <row r="36355" customFormat="1" s="29"/>
    <row r="36356" customFormat="1" s="29"/>
    <row r="36357" customFormat="1" s="29"/>
    <row r="36358" customFormat="1" s="29"/>
    <row r="36359" customFormat="1" s="29"/>
    <row r="36360" customFormat="1" s="29"/>
    <row r="36361" customFormat="1" s="29"/>
    <row r="36362" customFormat="1" s="29"/>
    <row r="36363" customFormat="1" s="29"/>
    <row r="36364" customFormat="1" s="29"/>
    <row r="36365" customFormat="1" s="29"/>
    <row r="36366" customFormat="1" s="29"/>
    <row r="36367" customFormat="1" s="29"/>
    <row r="36368" customFormat="1" s="29"/>
    <row r="36369" customFormat="1" s="29"/>
    <row r="36370" customFormat="1" s="29"/>
    <row r="36371" customFormat="1" s="29"/>
    <row r="36372" customFormat="1" s="29"/>
    <row r="36373" customFormat="1" s="29"/>
    <row r="36374" customFormat="1" s="29"/>
    <row r="36375" customFormat="1" s="29"/>
    <row r="36376" customFormat="1" s="29"/>
    <row r="36377" customFormat="1" s="29"/>
    <row r="36378" customFormat="1" s="29"/>
    <row r="36379" customFormat="1" s="29"/>
    <row r="36380" customFormat="1" s="29"/>
    <row r="36381" customFormat="1" s="29"/>
    <row r="36382" customFormat="1" s="29"/>
    <row r="36383" customFormat="1" s="29"/>
    <row r="36384" customFormat="1" s="29"/>
    <row r="36385" customFormat="1" s="29"/>
    <row r="36386" customFormat="1" s="29"/>
    <row r="36387" customFormat="1" s="29"/>
    <row r="36388" customFormat="1" s="29"/>
    <row r="36389" customFormat="1" s="29"/>
    <row r="36390" customFormat="1" s="29"/>
    <row r="36391" customFormat="1" s="29"/>
    <row r="36392" customFormat="1" s="29"/>
    <row r="36393" customFormat="1" s="29"/>
    <row r="36394" customFormat="1" s="29"/>
    <row r="36395" customFormat="1" s="29"/>
    <row r="36396" customFormat="1" s="29"/>
    <row r="36397" customFormat="1" s="29"/>
    <row r="36398" customFormat="1" s="29"/>
    <row r="36399" customFormat="1" s="29"/>
    <row r="36400" customFormat="1" s="29"/>
    <row r="36401" customFormat="1" s="29"/>
    <row r="36402" customFormat="1" s="29"/>
    <row r="36403" customFormat="1" s="29"/>
    <row r="36404" customFormat="1" s="29"/>
    <row r="36405" customFormat="1" s="29"/>
    <row r="36406" customFormat="1" s="29"/>
    <row r="36407" customFormat="1" s="29"/>
    <row r="36408" customFormat="1" s="29"/>
    <row r="36409" customFormat="1" s="29"/>
    <row r="36410" customFormat="1" s="29"/>
    <row r="36411" customFormat="1" s="29"/>
    <row r="36412" customFormat="1" s="29"/>
    <row r="36413" customFormat="1" s="29"/>
    <row r="36414" customFormat="1" s="29"/>
    <row r="36415" customFormat="1" s="29"/>
    <row r="36416" customFormat="1" s="29"/>
    <row r="36417" customFormat="1" s="29"/>
    <row r="36418" customFormat="1" s="29"/>
    <row r="36419" customFormat="1" s="29"/>
    <row r="36420" customFormat="1" s="29"/>
    <row r="36421" customFormat="1" s="29"/>
    <row r="36422" customFormat="1" s="29"/>
    <row r="36423" customFormat="1" s="29"/>
    <row r="36424" customFormat="1" s="29"/>
    <row r="36425" customFormat="1" s="29"/>
    <row r="36426" customFormat="1" s="29"/>
    <row r="36427" customFormat="1" s="29"/>
    <row r="36428" customFormat="1" s="29"/>
    <row r="36429" customFormat="1" s="29"/>
    <row r="36430" customFormat="1" s="29"/>
    <row r="36431" customFormat="1" s="29"/>
    <row r="36432" customFormat="1" s="29"/>
    <row r="36433" customFormat="1" s="29"/>
    <row r="36434" customFormat="1" s="29"/>
    <row r="36435" customFormat="1" s="29"/>
    <row r="36436" customFormat="1" s="29"/>
    <row r="36437" customFormat="1" s="29"/>
    <row r="36438" customFormat="1" s="29"/>
    <row r="36439" customFormat="1" s="29"/>
    <row r="36440" customFormat="1" s="29"/>
    <row r="36441" customFormat="1" s="29"/>
    <row r="36442" customFormat="1" s="29"/>
    <row r="36443" customFormat="1" s="29"/>
    <row r="36444" customFormat="1" s="29"/>
    <row r="36445" customFormat="1" s="29"/>
    <row r="36446" customFormat="1" s="29"/>
    <row r="36447" customFormat="1" s="29"/>
    <row r="36448" customFormat="1" s="29"/>
    <row r="36449" customFormat="1" s="29"/>
    <row r="36450" customFormat="1" s="29"/>
    <row r="36451" customFormat="1" s="29"/>
    <row r="36452" customFormat="1" s="29"/>
    <row r="36453" customFormat="1" s="29"/>
    <row r="36454" customFormat="1" s="29"/>
    <row r="36455" customFormat="1" s="29"/>
    <row r="36456" customFormat="1" s="29"/>
    <row r="36457" customFormat="1" s="29"/>
    <row r="36458" customFormat="1" s="29"/>
    <row r="36459" customFormat="1" s="29"/>
    <row r="36460" customFormat="1" s="29"/>
    <row r="36461" customFormat="1" s="29"/>
    <row r="36462" customFormat="1" s="29"/>
    <row r="36463" customFormat="1" s="29"/>
    <row r="36464" customFormat="1" s="29"/>
    <row r="36465" customFormat="1" s="29"/>
    <row r="36466" customFormat="1" s="29"/>
    <row r="36467" customFormat="1" s="29"/>
    <row r="36468" customFormat="1" s="29"/>
    <row r="36469" customFormat="1" s="29"/>
    <row r="36470" customFormat="1" s="29"/>
    <row r="36471" customFormat="1" s="29"/>
    <row r="36472" customFormat="1" s="29"/>
    <row r="36473" customFormat="1" s="29"/>
    <row r="36474" customFormat="1" s="29"/>
    <row r="36475" customFormat="1" s="29"/>
    <row r="36476" customFormat="1" s="29"/>
    <row r="36477" customFormat="1" s="29"/>
    <row r="36478" customFormat="1" s="29"/>
    <row r="36479" customFormat="1" s="29"/>
    <row r="36480" customFormat="1" s="29"/>
    <row r="36481" customFormat="1" s="29"/>
    <row r="36482" customFormat="1" s="29"/>
    <row r="36483" customFormat="1" s="29"/>
    <row r="36484" customFormat="1" s="29"/>
    <row r="36485" customFormat="1" s="29"/>
    <row r="36486" customFormat="1" s="29"/>
    <row r="36487" customFormat="1" s="29"/>
    <row r="36488" customFormat="1" s="29"/>
    <row r="36489" customFormat="1" s="29"/>
    <row r="36490" customFormat="1" s="29"/>
    <row r="36491" customFormat="1" s="29"/>
    <row r="36492" customFormat="1" s="29"/>
    <row r="36493" customFormat="1" s="29"/>
    <row r="36494" customFormat="1" s="29"/>
    <row r="36495" customFormat="1" s="29"/>
    <row r="36496" customFormat="1" s="29"/>
    <row r="36497" customFormat="1" s="29"/>
    <row r="36498" customFormat="1" s="29"/>
    <row r="36499" customFormat="1" s="29"/>
    <row r="36500" customFormat="1" s="29"/>
    <row r="36501" customFormat="1" s="29"/>
    <row r="36502" customFormat="1" s="29"/>
    <row r="36503" customFormat="1" s="29"/>
    <row r="36504" customFormat="1" s="29"/>
    <row r="36505" customFormat="1" s="29"/>
    <row r="36506" customFormat="1" s="29"/>
    <row r="36507" customFormat="1" s="29"/>
    <row r="36508" customFormat="1" s="29"/>
    <row r="36509" customFormat="1" s="29"/>
    <row r="36510" customFormat="1" s="29"/>
    <row r="36511" customFormat="1" s="29"/>
    <row r="36512" customFormat="1" s="29"/>
    <row r="36513" customFormat="1" s="29"/>
    <row r="36514" customFormat="1" s="29"/>
    <row r="36515" customFormat="1" s="29"/>
    <row r="36516" customFormat="1" s="29"/>
    <row r="36517" customFormat="1" s="29"/>
    <row r="36518" customFormat="1" s="29"/>
    <row r="36519" customFormat="1" s="29"/>
    <row r="36520" customFormat="1" s="29"/>
    <row r="36521" customFormat="1" s="29"/>
    <row r="36522" customFormat="1" s="29"/>
    <row r="36523" customFormat="1" s="29"/>
    <row r="36524" customFormat="1" s="29"/>
    <row r="36525" customFormat="1" s="29"/>
    <row r="36526" customFormat="1" s="29"/>
    <row r="36527" customFormat="1" s="29"/>
    <row r="36528" customFormat="1" s="29"/>
    <row r="36529" customFormat="1" s="29"/>
    <row r="36530" customFormat="1" s="29"/>
    <row r="36531" customFormat="1" s="29"/>
    <row r="36532" customFormat="1" s="29"/>
    <row r="36533" customFormat="1" s="29"/>
    <row r="36534" customFormat="1" s="29"/>
    <row r="36535" customFormat="1" s="29"/>
    <row r="36536" customFormat="1" s="29"/>
    <row r="36537" customFormat="1" s="29"/>
    <row r="36538" customFormat="1" s="29"/>
    <row r="36539" customFormat="1" s="29"/>
    <row r="36540" customFormat="1" s="29"/>
    <row r="36541" customFormat="1" s="29"/>
    <row r="36542" customFormat="1" s="29"/>
    <row r="36543" customFormat="1" s="29"/>
    <row r="36544" customFormat="1" s="29"/>
    <row r="36545" customFormat="1" s="29"/>
    <row r="36546" customFormat="1" s="29"/>
    <row r="36547" customFormat="1" s="29"/>
    <row r="36548" customFormat="1" s="29"/>
    <row r="36549" customFormat="1" s="29"/>
    <row r="36550" customFormat="1" s="29"/>
    <row r="36551" customFormat="1" s="29"/>
    <row r="36552" customFormat="1" s="29"/>
    <row r="36553" customFormat="1" s="29"/>
    <row r="36554" customFormat="1" s="29"/>
    <row r="36555" customFormat="1" s="29"/>
    <row r="36556" customFormat="1" s="29"/>
    <row r="36557" customFormat="1" s="29"/>
    <row r="36558" customFormat="1" s="29"/>
    <row r="36559" customFormat="1" s="29"/>
    <row r="36560" customFormat="1" s="29"/>
    <row r="36561" customFormat="1" s="29"/>
    <row r="36562" customFormat="1" s="29"/>
    <row r="36563" customFormat="1" s="29"/>
    <row r="36564" customFormat="1" s="29"/>
    <row r="36565" customFormat="1" s="29"/>
    <row r="36566" customFormat="1" s="29"/>
    <row r="36567" customFormat="1" s="29"/>
    <row r="36568" customFormat="1" s="29"/>
    <row r="36569" customFormat="1" s="29"/>
    <row r="36570" customFormat="1" s="29"/>
    <row r="36571" customFormat="1" s="29"/>
    <row r="36572" customFormat="1" s="29"/>
    <row r="36573" customFormat="1" s="29"/>
    <row r="36574" customFormat="1" s="29"/>
    <row r="36575" customFormat="1" s="29"/>
    <row r="36576" customFormat="1" s="29"/>
    <row r="36577" customFormat="1" s="29"/>
    <row r="36578" customFormat="1" s="29"/>
    <row r="36579" customFormat="1" s="29"/>
    <row r="36580" customFormat="1" s="29"/>
    <row r="36581" customFormat="1" s="29"/>
    <row r="36582" customFormat="1" s="29"/>
    <row r="36583" customFormat="1" s="29"/>
    <row r="36584" customFormat="1" s="29"/>
    <row r="36585" customFormat="1" s="29"/>
    <row r="36586" customFormat="1" s="29"/>
    <row r="36587" customFormat="1" s="29"/>
    <row r="36588" customFormat="1" s="29"/>
    <row r="36589" customFormat="1" s="29"/>
    <row r="36590" customFormat="1" s="29"/>
    <row r="36591" customFormat="1" s="29"/>
    <row r="36592" customFormat="1" s="29"/>
    <row r="36593" customFormat="1" s="29"/>
    <row r="36594" customFormat="1" s="29"/>
    <row r="36595" customFormat="1" s="29"/>
    <row r="36596" customFormat="1" s="29"/>
    <row r="36597" customFormat="1" s="29"/>
    <row r="36598" customFormat="1" s="29"/>
    <row r="36599" customFormat="1" s="29"/>
    <row r="36600" customFormat="1" s="29"/>
    <row r="36601" customFormat="1" s="29"/>
    <row r="36602" customFormat="1" s="29"/>
    <row r="36603" customFormat="1" s="29"/>
    <row r="36604" customFormat="1" s="29"/>
    <row r="36605" customFormat="1" s="29"/>
    <row r="36606" customFormat="1" s="29"/>
    <row r="36607" customFormat="1" s="29"/>
    <row r="36608" customFormat="1" s="29"/>
    <row r="36609" customFormat="1" s="29"/>
    <row r="36610" customFormat="1" s="29"/>
    <row r="36611" customFormat="1" s="29"/>
    <row r="36612" customFormat="1" s="29"/>
    <row r="36613" customFormat="1" s="29"/>
    <row r="36614" customFormat="1" s="29"/>
    <row r="36615" customFormat="1" s="29"/>
    <row r="36616" customFormat="1" s="29"/>
    <row r="36617" customFormat="1" s="29"/>
    <row r="36618" customFormat="1" s="29"/>
    <row r="36619" customFormat="1" s="29"/>
    <row r="36620" customFormat="1" s="29"/>
    <row r="36621" customFormat="1" s="29"/>
    <row r="36622" customFormat="1" s="29"/>
    <row r="36623" customFormat="1" s="29"/>
    <row r="36624" customFormat="1" s="29"/>
    <row r="36625" customFormat="1" s="29"/>
    <row r="36626" customFormat="1" s="29"/>
    <row r="36627" customFormat="1" s="29"/>
    <row r="36628" customFormat="1" s="29"/>
    <row r="36629" customFormat="1" s="29"/>
    <row r="36630" customFormat="1" s="29"/>
    <row r="36631" customFormat="1" s="29"/>
    <row r="36632" customFormat="1" s="29"/>
    <row r="36633" customFormat="1" s="29"/>
    <row r="36634" customFormat="1" s="29"/>
    <row r="36635" customFormat="1" s="29"/>
    <row r="36636" customFormat="1" s="29"/>
    <row r="36637" customFormat="1" s="29"/>
    <row r="36638" customFormat="1" s="29"/>
    <row r="36639" customFormat="1" s="29"/>
    <row r="36640" customFormat="1" s="29"/>
    <row r="36641" customFormat="1" s="29"/>
    <row r="36642" customFormat="1" s="29"/>
    <row r="36643" customFormat="1" s="29"/>
    <row r="36644" customFormat="1" s="29"/>
    <row r="36645" customFormat="1" s="29"/>
    <row r="36646" customFormat="1" s="29"/>
    <row r="36647" customFormat="1" s="29"/>
    <row r="36648" customFormat="1" s="29"/>
    <row r="36649" customFormat="1" s="29"/>
    <row r="36650" customFormat="1" s="29"/>
    <row r="36651" customFormat="1" s="29"/>
    <row r="36652" customFormat="1" s="29"/>
    <row r="36653" customFormat="1" s="29"/>
    <row r="36654" customFormat="1" s="29"/>
    <row r="36655" customFormat="1" s="29"/>
    <row r="36656" customFormat="1" s="29"/>
    <row r="36657" customFormat="1" s="29"/>
    <row r="36658" customFormat="1" s="29"/>
    <row r="36659" customFormat="1" s="29"/>
    <row r="36660" customFormat="1" s="29"/>
    <row r="36661" customFormat="1" s="29"/>
    <row r="36662" customFormat="1" s="29"/>
    <row r="36663" customFormat="1" s="29"/>
    <row r="36664" customFormat="1" s="29"/>
    <row r="36665" customFormat="1" s="29"/>
    <row r="36666" customFormat="1" s="29"/>
    <row r="36667" customFormat="1" s="29"/>
    <row r="36668" customFormat="1" s="29"/>
    <row r="36669" customFormat="1" s="29"/>
    <row r="36670" customFormat="1" s="29"/>
    <row r="36671" customFormat="1" s="29"/>
    <row r="36672" customFormat="1" s="29"/>
    <row r="36673" customFormat="1" s="29"/>
    <row r="36674" customFormat="1" s="29"/>
    <row r="36675" customFormat="1" s="29"/>
    <row r="36676" customFormat="1" s="29"/>
    <row r="36677" customFormat="1" s="29"/>
    <row r="36678" customFormat="1" s="29"/>
    <row r="36679" customFormat="1" s="29"/>
    <row r="36680" customFormat="1" s="29"/>
    <row r="36681" customFormat="1" s="29"/>
    <row r="36682" customFormat="1" s="29"/>
    <row r="36683" customFormat="1" s="29"/>
    <row r="36684" customFormat="1" s="29"/>
    <row r="36685" customFormat="1" s="29"/>
    <row r="36686" customFormat="1" s="29"/>
    <row r="36687" customFormat="1" s="29"/>
    <row r="36688" customFormat="1" s="29"/>
    <row r="36689" customFormat="1" s="29"/>
    <row r="36690" customFormat="1" s="29"/>
    <row r="36691" customFormat="1" s="29"/>
    <row r="36692" customFormat="1" s="29"/>
    <row r="36693" customFormat="1" s="29"/>
    <row r="36694" customFormat="1" s="29"/>
    <row r="36695" customFormat="1" s="29"/>
    <row r="36696" customFormat="1" s="29"/>
    <row r="36697" customFormat="1" s="29"/>
    <row r="36698" customFormat="1" s="29"/>
    <row r="36699" customFormat="1" s="29"/>
    <row r="36700" customFormat="1" s="29"/>
    <row r="36701" customFormat="1" s="29"/>
    <row r="36702" customFormat="1" s="29"/>
    <row r="36703" customFormat="1" s="29"/>
    <row r="36704" customFormat="1" s="29"/>
    <row r="36705" customFormat="1" s="29"/>
    <row r="36706" customFormat="1" s="29"/>
    <row r="36707" customFormat="1" s="29"/>
    <row r="36708" customFormat="1" s="29"/>
    <row r="36709" customFormat="1" s="29"/>
    <row r="36710" customFormat="1" s="29"/>
    <row r="36711" customFormat="1" s="29"/>
    <row r="36712" customFormat="1" s="29"/>
    <row r="36713" customFormat="1" s="29"/>
    <row r="36714" customFormat="1" s="29"/>
    <row r="36715" customFormat="1" s="29"/>
    <row r="36716" customFormat="1" s="29"/>
    <row r="36717" customFormat="1" s="29"/>
    <row r="36718" customFormat="1" s="29"/>
    <row r="36719" customFormat="1" s="29"/>
    <row r="36720" customFormat="1" s="29"/>
    <row r="36721" customFormat="1" s="29"/>
    <row r="36722" customFormat="1" s="29"/>
    <row r="36723" customFormat="1" s="29"/>
    <row r="36724" customFormat="1" s="29"/>
    <row r="36725" customFormat="1" s="29"/>
    <row r="36726" customFormat="1" s="29"/>
    <row r="36727" customFormat="1" s="29"/>
    <row r="36728" customFormat="1" s="29"/>
    <row r="36729" customFormat="1" s="29"/>
    <row r="36730" customFormat="1" s="29"/>
    <row r="36731" customFormat="1" s="29"/>
    <row r="36732" customFormat="1" s="29"/>
    <row r="36733" customFormat="1" s="29"/>
    <row r="36734" customFormat="1" s="29"/>
    <row r="36735" customFormat="1" s="29"/>
    <row r="36736" customFormat="1" s="29"/>
    <row r="36737" customFormat="1" s="29"/>
    <row r="36738" customFormat="1" s="29"/>
    <row r="36739" customFormat="1" s="29"/>
    <row r="36740" customFormat="1" s="29"/>
    <row r="36741" customFormat="1" s="29"/>
    <row r="36742" customFormat="1" s="29"/>
    <row r="36743" customFormat="1" s="29"/>
    <row r="36744" customFormat="1" s="29"/>
    <row r="36745" customFormat="1" s="29"/>
    <row r="36746" customFormat="1" s="29"/>
    <row r="36747" customFormat="1" s="29"/>
    <row r="36748" customFormat="1" s="29"/>
    <row r="36749" customFormat="1" s="29"/>
    <row r="36750" customFormat="1" s="29"/>
    <row r="36751" customFormat="1" s="29"/>
    <row r="36752" customFormat="1" s="29"/>
    <row r="36753" customFormat="1" s="29"/>
    <row r="36754" customFormat="1" s="29"/>
    <row r="36755" customFormat="1" s="29"/>
    <row r="36756" customFormat="1" s="29"/>
    <row r="36757" customFormat="1" s="29"/>
    <row r="36758" customFormat="1" s="29"/>
    <row r="36759" customFormat="1" s="29"/>
    <row r="36760" customFormat="1" s="29"/>
    <row r="36761" customFormat="1" s="29"/>
    <row r="36762" customFormat="1" s="29"/>
    <row r="36763" customFormat="1" s="29"/>
    <row r="36764" customFormat="1" s="29"/>
    <row r="36765" customFormat="1" s="29"/>
    <row r="36766" customFormat="1" s="29"/>
    <row r="36767" customFormat="1" s="29"/>
    <row r="36768" customFormat="1" s="29"/>
    <row r="36769" customFormat="1" s="29"/>
    <row r="36770" customFormat="1" s="29"/>
    <row r="36771" customFormat="1" s="29"/>
    <row r="36772" customFormat="1" s="29"/>
    <row r="36773" customFormat="1" s="29"/>
    <row r="36774" customFormat="1" s="29"/>
    <row r="36775" customFormat="1" s="29"/>
    <row r="36776" customFormat="1" s="29"/>
    <row r="36777" customFormat="1" s="29"/>
    <row r="36778" customFormat="1" s="29"/>
    <row r="36779" customFormat="1" s="29"/>
    <row r="36780" customFormat="1" s="29"/>
    <row r="36781" customFormat="1" s="29"/>
    <row r="36782" customFormat="1" s="29"/>
    <row r="36783" customFormat="1" s="29"/>
    <row r="36784" customFormat="1" s="29"/>
    <row r="36785" customFormat="1" s="29"/>
    <row r="36786" customFormat="1" s="29"/>
    <row r="36787" customFormat="1" s="29"/>
    <row r="36788" customFormat="1" s="29"/>
    <row r="36789" customFormat="1" s="29"/>
    <row r="36790" customFormat="1" s="29"/>
    <row r="36791" customFormat="1" s="29"/>
    <row r="36792" customFormat="1" s="29"/>
    <row r="36793" customFormat="1" s="29"/>
    <row r="36794" customFormat="1" s="29"/>
    <row r="36795" customFormat="1" s="29"/>
    <row r="36796" customFormat="1" s="29"/>
    <row r="36797" customFormat="1" s="29"/>
    <row r="36798" customFormat="1" s="29"/>
    <row r="36799" customFormat="1" s="29"/>
    <row r="36800" customFormat="1" s="29"/>
    <row r="36801" customFormat="1" s="29"/>
    <row r="36802" customFormat="1" s="29"/>
    <row r="36803" customFormat="1" s="29"/>
    <row r="36804" customFormat="1" s="29"/>
    <row r="36805" customFormat="1" s="29"/>
    <row r="36806" customFormat="1" s="29"/>
    <row r="36807" customFormat="1" s="29"/>
    <row r="36808" customFormat="1" s="29"/>
    <row r="36809" customFormat="1" s="29"/>
    <row r="36810" customFormat="1" s="29"/>
    <row r="36811" customFormat="1" s="29"/>
    <row r="36812" customFormat="1" s="29"/>
    <row r="36813" customFormat="1" s="29"/>
    <row r="36814" customFormat="1" s="29"/>
    <row r="36815" customFormat="1" s="29"/>
    <row r="36816" customFormat="1" s="29"/>
    <row r="36817" customFormat="1" s="29"/>
    <row r="36818" customFormat="1" s="29"/>
    <row r="36819" customFormat="1" s="29"/>
    <row r="36820" customFormat="1" s="29"/>
    <row r="36821" customFormat="1" s="29"/>
    <row r="36822" customFormat="1" s="29"/>
    <row r="36823" customFormat="1" s="29"/>
    <row r="36824" customFormat="1" s="29"/>
    <row r="36825" customFormat="1" s="29"/>
    <row r="36826" customFormat="1" s="29"/>
    <row r="36827" customFormat="1" s="29"/>
    <row r="36828" customFormat="1" s="29"/>
    <row r="36829" customFormat="1" s="29"/>
    <row r="36830" customFormat="1" s="29"/>
    <row r="36831" customFormat="1" s="29"/>
    <row r="36832" customFormat="1" s="29"/>
    <row r="36833" customFormat="1" s="29"/>
    <row r="36834" customFormat="1" s="29"/>
    <row r="36835" customFormat="1" s="29"/>
    <row r="36836" customFormat="1" s="29"/>
    <row r="36837" customFormat="1" s="29"/>
    <row r="36838" customFormat="1" s="29"/>
    <row r="36839" customFormat="1" s="29"/>
    <row r="36840" customFormat="1" s="29"/>
    <row r="36841" customFormat="1" s="29"/>
    <row r="36842" customFormat="1" s="29"/>
    <row r="36843" customFormat="1" s="29"/>
    <row r="36844" customFormat="1" s="29"/>
    <row r="36845" customFormat="1" s="29"/>
    <row r="36846" customFormat="1" s="29"/>
    <row r="36847" customFormat="1" s="29"/>
    <row r="36848" customFormat="1" s="29"/>
    <row r="36849" customFormat="1" s="29"/>
    <row r="36850" customFormat="1" s="29"/>
    <row r="36851" customFormat="1" s="29"/>
    <row r="36852" customFormat="1" s="29"/>
    <row r="36853" customFormat="1" s="29"/>
    <row r="36854" customFormat="1" s="29"/>
    <row r="36855" customFormat="1" s="29"/>
    <row r="36856" customFormat="1" s="29"/>
    <row r="36857" customFormat="1" s="29"/>
    <row r="36858" customFormat="1" s="29"/>
    <row r="36859" customFormat="1" s="29"/>
    <row r="36860" customFormat="1" s="29"/>
    <row r="36861" customFormat="1" s="29"/>
    <row r="36862" customFormat="1" s="29"/>
    <row r="36863" customFormat="1" s="29"/>
    <row r="36864" customFormat="1" s="29"/>
    <row r="36865" customFormat="1" s="29"/>
    <row r="36866" customFormat="1" s="29"/>
    <row r="36867" customFormat="1" s="29"/>
    <row r="36868" customFormat="1" s="29"/>
    <row r="36869" customFormat="1" s="29"/>
    <row r="36870" customFormat="1" s="29"/>
    <row r="36871" customFormat="1" s="29"/>
    <row r="36872" customFormat="1" s="29"/>
    <row r="36873" customFormat="1" s="29"/>
    <row r="36874" customFormat="1" s="29"/>
    <row r="36875" customFormat="1" s="29"/>
    <row r="36876" customFormat="1" s="29"/>
    <row r="36877" customFormat="1" s="29"/>
    <row r="36878" customFormat="1" s="29"/>
    <row r="36879" customFormat="1" s="29"/>
    <row r="36880" customFormat="1" s="29"/>
    <row r="36881" customFormat="1" s="29"/>
    <row r="36882" customFormat="1" s="29"/>
    <row r="36883" customFormat="1" s="29"/>
    <row r="36884" customFormat="1" s="29"/>
    <row r="36885" customFormat="1" s="29"/>
    <row r="36886" customFormat="1" s="29"/>
    <row r="36887" customFormat="1" s="29"/>
    <row r="36888" customFormat="1" s="29"/>
    <row r="36889" customFormat="1" s="29"/>
    <row r="36890" customFormat="1" s="29"/>
    <row r="36891" customFormat="1" s="29"/>
    <row r="36892" customFormat="1" s="29"/>
    <row r="36893" customFormat="1" s="29"/>
    <row r="36894" customFormat="1" s="29"/>
    <row r="36895" customFormat="1" s="29"/>
    <row r="36896" customFormat="1" s="29"/>
    <row r="36897" customFormat="1" s="29"/>
    <row r="36898" customFormat="1" s="29"/>
    <row r="36899" customFormat="1" s="29"/>
    <row r="36900" customFormat="1" s="29"/>
    <row r="36901" customFormat="1" s="29"/>
    <row r="36902" customFormat="1" s="29"/>
    <row r="36903" customFormat="1" s="29"/>
    <row r="36904" customFormat="1" s="29"/>
    <row r="36905" customFormat="1" s="29"/>
    <row r="36906" customFormat="1" s="29"/>
    <row r="36907" customFormat="1" s="29"/>
    <row r="36908" customFormat="1" s="29"/>
    <row r="36909" customFormat="1" s="29"/>
    <row r="36910" customFormat="1" s="29"/>
    <row r="36911" customFormat="1" s="29"/>
    <row r="36912" customFormat="1" s="29"/>
    <row r="36913" customFormat="1" s="29"/>
    <row r="36914" customFormat="1" s="29"/>
    <row r="36915" customFormat="1" s="29"/>
    <row r="36916" customFormat="1" s="29"/>
    <row r="36917" customFormat="1" s="29"/>
    <row r="36918" customFormat="1" s="29"/>
    <row r="36919" customFormat="1" s="29"/>
    <row r="36920" customFormat="1" s="29"/>
    <row r="36921" customFormat="1" s="29"/>
    <row r="36922" customFormat="1" s="29"/>
    <row r="36923" customFormat="1" s="29"/>
    <row r="36924" customFormat="1" s="29"/>
    <row r="36925" customFormat="1" s="29"/>
    <row r="36926" customFormat="1" s="29"/>
    <row r="36927" customFormat="1" s="29"/>
    <row r="36928" customFormat="1" s="29"/>
    <row r="36929" customFormat="1" s="29"/>
    <row r="36930" customFormat="1" s="29"/>
    <row r="36931" customFormat="1" s="29"/>
    <row r="36932" customFormat="1" s="29"/>
    <row r="36933" customFormat="1" s="29"/>
    <row r="36934" customFormat="1" s="29"/>
    <row r="36935" customFormat="1" s="29"/>
    <row r="36936" customFormat="1" s="29"/>
    <row r="36937" customFormat="1" s="29"/>
    <row r="36938" customFormat="1" s="29"/>
    <row r="36939" customFormat="1" s="29"/>
    <row r="36940" customFormat="1" s="29"/>
    <row r="36941" customFormat="1" s="29"/>
    <row r="36942" customFormat="1" s="29"/>
    <row r="36943" customFormat="1" s="29"/>
    <row r="36944" customFormat="1" s="29"/>
    <row r="36945" customFormat="1" s="29"/>
    <row r="36946" customFormat="1" s="29"/>
    <row r="36947" customFormat="1" s="29"/>
    <row r="36948" customFormat="1" s="29"/>
    <row r="36949" customFormat="1" s="29"/>
    <row r="36950" customFormat="1" s="29"/>
    <row r="36951" customFormat="1" s="29"/>
    <row r="36952" customFormat="1" s="29"/>
    <row r="36953" customFormat="1" s="29"/>
    <row r="36954" customFormat="1" s="29"/>
    <row r="36955" customFormat="1" s="29"/>
    <row r="36956" customFormat="1" s="29"/>
    <row r="36957" customFormat="1" s="29"/>
    <row r="36958" customFormat="1" s="29"/>
    <row r="36959" customFormat="1" s="29"/>
    <row r="36960" customFormat="1" s="29"/>
    <row r="36961" customFormat="1" s="29"/>
    <row r="36962" customFormat="1" s="29"/>
    <row r="36963" customFormat="1" s="29"/>
    <row r="36964" customFormat="1" s="29"/>
    <row r="36965" customFormat="1" s="29"/>
    <row r="36966" customFormat="1" s="29"/>
    <row r="36967" customFormat="1" s="29"/>
    <row r="36968" customFormat="1" s="29"/>
    <row r="36969" customFormat="1" s="29"/>
    <row r="36970" customFormat="1" s="29"/>
    <row r="36971" customFormat="1" s="29"/>
    <row r="36972" customFormat="1" s="29"/>
    <row r="36973" customFormat="1" s="29"/>
    <row r="36974" customFormat="1" s="29"/>
    <row r="36975" customFormat="1" s="29"/>
    <row r="36976" customFormat="1" s="29"/>
    <row r="36977" customFormat="1" s="29"/>
    <row r="36978" customFormat="1" s="29"/>
    <row r="36979" customFormat="1" s="29"/>
    <row r="36980" customFormat="1" s="29"/>
    <row r="36981" customFormat="1" s="29"/>
    <row r="36982" customFormat="1" s="29"/>
    <row r="36983" customFormat="1" s="29"/>
    <row r="36984" customFormat="1" s="29"/>
    <row r="36985" customFormat="1" s="29"/>
    <row r="36986" customFormat="1" s="29"/>
    <row r="36987" customFormat="1" s="29"/>
    <row r="36988" customFormat="1" s="29"/>
    <row r="36989" customFormat="1" s="29"/>
    <row r="36990" customFormat="1" s="29"/>
    <row r="36991" customFormat="1" s="29"/>
    <row r="36992" customFormat="1" s="29"/>
    <row r="36993" customFormat="1" s="29"/>
    <row r="36994" customFormat="1" s="29"/>
    <row r="36995" customFormat="1" s="29"/>
    <row r="36996" customFormat="1" s="29"/>
    <row r="36997" customFormat="1" s="29"/>
    <row r="36998" customFormat="1" s="29"/>
    <row r="36999" customFormat="1" s="29"/>
    <row r="37000" customFormat="1" s="29"/>
    <row r="37001" customFormat="1" s="29"/>
    <row r="37002" customFormat="1" s="29"/>
    <row r="37003" customFormat="1" s="29"/>
    <row r="37004" customFormat="1" s="29"/>
    <row r="37005" customFormat="1" s="29"/>
    <row r="37006" customFormat="1" s="29"/>
    <row r="37007" customFormat="1" s="29"/>
    <row r="37008" customFormat="1" s="29"/>
    <row r="37009" customFormat="1" s="29"/>
    <row r="37010" customFormat="1" s="29"/>
    <row r="37011" customFormat="1" s="29"/>
    <row r="37012" customFormat="1" s="29"/>
    <row r="37013" customFormat="1" s="29"/>
    <row r="37014" customFormat="1" s="29"/>
    <row r="37015" customFormat="1" s="29"/>
    <row r="37016" customFormat="1" s="29"/>
    <row r="37017" customFormat="1" s="29"/>
    <row r="37018" customFormat="1" s="29"/>
    <row r="37019" customFormat="1" s="29"/>
    <row r="37020" customFormat="1" s="29"/>
    <row r="37021" customFormat="1" s="29"/>
    <row r="37022" customFormat="1" s="29"/>
    <row r="37023" customFormat="1" s="29"/>
    <row r="37024" customFormat="1" s="29"/>
    <row r="37025" customFormat="1" s="29"/>
    <row r="37026" customFormat="1" s="29"/>
    <row r="37027" customFormat="1" s="29"/>
    <row r="37028" customFormat="1" s="29"/>
    <row r="37029" customFormat="1" s="29"/>
    <row r="37030" customFormat="1" s="29"/>
    <row r="37031" customFormat="1" s="29"/>
    <row r="37032" customFormat="1" s="29"/>
    <row r="37033" customFormat="1" s="29"/>
    <row r="37034" customFormat="1" s="29"/>
    <row r="37035" customFormat="1" s="29"/>
    <row r="37036" customFormat="1" s="29"/>
    <row r="37037" customFormat="1" s="29"/>
    <row r="37038" customFormat="1" s="29"/>
    <row r="37039" customFormat="1" s="29"/>
    <row r="37040" customFormat="1" s="29"/>
    <row r="37041" customFormat="1" s="29"/>
    <row r="37042" customFormat="1" s="29"/>
    <row r="37043" customFormat="1" s="29"/>
    <row r="37044" customFormat="1" s="29"/>
    <row r="37045" customFormat="1" s="29"/>
    <row r="37046" customFormat="1" s="29"/>
    <row r="37047" customFormat="1" s="29"/>
    <row r="37048" customFormat="1" s="29"/>
    <row r="37049" customFormat="1" s="29"/>
    <row r="37050" customFormat="1" s="29"/>
    <row r="37051" customFormat="1" s="29"/>
    <row r="37052" customFormat="1" s="29"/>
    <row r="37053" customFormat="1" s="29"/>
    <row r="37054" customFormat="1" s="29"/>
    <row r="37055" customFormat="1" s="29"/>
    <row r="37056" customFormat="1" s="29"/>
    <row r="37057" customFormat="1" s="29"/>
    <row r="37058" customFormat="1" s="29"/>
    <row r="37059" customFormat="1" s="29"/>
    <row r="37060" customFormat="1" s="29"/>
    <row r="37061" customFormat="1" s="29"/>
    <row r="37062" customFormat="1" s="29"/>
    <row r="37063" customFormat="1" s="29"/>
    <row r="37064" customFormat="1" s="29"/>
    <row r="37065" customFormat="1" s="29"/>
    <row r="37066" customFormat="1" s="29"/>
    <row r="37067" customFormat="1" s="29"/>
    <row r="37068" customFormat="1" s="29"/>
    <row r="37069" customFormat="1" s="29"/>
    <row r="37070" customFormat="1" s="29"/>
    <row r="37071" customFormat="1" s="29"/>
    <row r="37072" customFormat="1" s="29"/>
    <row r="37073" customFormat="1" s="29"/>
    <row r="37074" customFormat="1" s="29"/>
    <row r="37075" customFormat="1" s="29"/>
    <row r="37076" customFormat="1" s="29"/>
    <row r="37077" customFormat="1" s="29"/>
    <row r="37078" customFormat="1" s="29"/>
    <row r="37079" customFormat="1" s="29"/>
    <row r="37080" customFormat="1" s="29"/>
    <row r="37081" customFormat="1" s="29"/>
    <row r="37082" customFormat="1" s="29"/>
    <row r="37083" customFormat="1" s="29"/>
    <row r="37084" customFormat="1" s="29"/>
    <row r="37085" customFormat="1" s="29"/>
    <row r="37086" customFormat="1" s="29"/>
    <row r="37087" customFormat="1" s="29"/>
    <row r="37088" customFormat="1" s="29"/>
    <row r="37089" customFormat="1" s="29"/>
    <row r="37090" customFormat="1" s="29"/>
    <row r="37091" customFormat="1" s="29"/>
    <row r="37092" customFormat="1" s="29"/>
    <row r="37093" customFormat="1" s="29"/>
    <row r="37094" customFormat="1" s="29"/>
    <row r="37095" customFormat="1" s="29"/>
    <row r="37096" customFormat="1" s="29"/>
    <row r="37097" customFormat="1" s="29"/>
    <row r="37098" customFormat="1" s="29"/>
    <row r="37099" customFormat="1" s="29"/>
    <row r="37100" customFormat="1" s="29"/>
    <row r="37101" customFormat="1" s="29"/>
    <row r="37102" customFormat="1" s="29"/>
    <row r="37103" customFormat="1" s="29"/>
    <row r="37104" customFormat="1" s="29"/>
    <row r="37105" customFormat="1" s="29"/>
    <row r="37106" customFormat="1" s="29"/>
    <row r="37107" customFormat="1" s="29"/>
    <row r="37108" customFormat="1" s="29"/>
    <row r="37109" customFormat="1" s="29"/>
    <row r="37110" customFormat="1" s="29"/>
    <row r="37111" customFormat="1" s="29"/>
    <row r="37112" customFormat="1" s="29"/>
    <row r="37113" customFormat="1" s="29"/>
    <row r="37114" customFormat="1" s="29"/>
    <row r="37115" customFormat="1" s="29"/>
    <row r="37116" customFormat="1" s="29"/>
    <row r="37117" customFormat="1" s="29"/>
    <row r="37118" customFormat="1" s="29"/>
    <row r="37119" customFormat="1" s="29"/>
    <row r="37120" customFormat="1" s="29"/>
    <row r="37121" customFormat="1" s="29"/>
    <row r="37122" customFormat="1" s="29"/>
    <row r="37123" customFormat="1" s="29"/>
    <row r="37124" customFormat="1" s="29"/>
    <row r="37125" customFormat="1" s="29"/>
    <row r="37126" customFormat="1" s="29"/>
    <row r="37127" customFormat="1" s="29"/>
    <row r="37128" customFormat="1" s="29"/>
    <row r="37129" customFormat="1" s="29"/>
    <row r="37130" customFormat="1" s="29"/>
    <row r="37131" customFormat="1" s="29"/>
    <row r="37132" customFormat="1" s="29"/>
    <row r="37133" customFormat="1" s="29"/>
    <row r="37134" customFormat="1" s="29"/>
    <row r="37135" customFormat="1" s="29"/>
    <row r="37136" customFormat="1" s="29"/>
    <row r="37137" customFormat="1" s="29"/>
    <row r="37138" customFormat="1" s="29"/>
    <row r="37139" customFormat="1" s="29"/>
    <row r="37140" customFormat="1" s="29"/>
    <row r="37141" customFormat="1" s="29"/>
    <row r="37142" customFormat="1" s="29"/>
    <row r="37143" customFormat="1" s="29"/>
    <row r="37144" customFormat="1" s="29"/>
    <row r="37145" customFormat="1" s="29"/>
    <row r="37146" customFormat="1" s="29"/>
    <row r="37147" customFormat="1" s="29"/>
    <row r="37148" customFormat="1" s="29"/>
    <row r="37149" customFormat="1" s="29"/>
    <row r="37150" customFormat="1" s="29"/>
    <row r="37151" customFormat="1" s="29"/>
    <row r="37152" customFormat="1" s="29"/>
    <row r="37153" customFormat="1" s="29"/>
    <row r="37154" customFormat="1" s="29"/>
    <row r="37155" customFormat="1" s="29"/>
    <row r="37156" customFormat="1" s="29"/>
    <row r="37157" customFormat="1" s="29"/>
    <row r="37158" customFormat="1" s="29"/>
    <row r="37159" customFormat="1" s="29"/>
    <row r="37160" customFormat="1" s="29"/>
    <row r="37161" customFormat="1" s="29"/>
    <row r="37162" customFormat="1" s="29"/>
    <row r="37163" customFormat="1" s="29"/>
    <row r="37164" customFormat="1" s="29"/>
    <row r="37165" customFormat="1" s="29"/>
    <row r="37166" customFormat="1" s="29"/>
    <row r="37167" customFormat="1" s="29"/>
    <row r="37168" customFormat="1" s="29"/>
    <row r="37169" customFormat="1" s="29"/>
    <row r="37170" customFormat="1" s="29"/>
    <row r="37171" customFormat="1" s="29"/>
    <row r="37172" customFormat="1" s="29"/>
    <row r="37173" customFormat="1" s="29"/>
    <row r="37174" customFormat="1" s="29"/>
    <row r="37175" customFormat="1" s="29"/>
    <row r="37176" customFormat="1" s="29"/>
    <row r="37177" customFormat="1" s="29"/>
    <row r="37178" customFormat="1" s="29"/>
    <row r="37179" customFormat="1" s="29"/>
    <row r="37180" customFormat="1" s="29"/>
    <row r="37181" customFormat="1" s="29"/>
    <row r="37182" customFormat="1" s="29"/>
    <row r="37183" customFormat="1" s="29"/>
    <row r="37184" customFormat="1" s="29"/>
    <row r="37185" customFormat="1" s="29"/>
    <row r="37186" customFormat="1" s="29"/>
    <row r="37187" customFormat="1" s="29"/>
    <row r="37188" customFormat="1" s="29"/>
    <row r="37189" customFormat="1" s="29"/>
    <row r="37190" customFormat="1" s="29"/>
    <row r="37191" customFormat="1" s="29"/>
    <row r="37192" customFormat="1" s="29"/>
    <row r="37193" customFormat="1" s="29"/>
    <row r="37194" customFormat="1" s="29"/>
    <row r="37195" customFormat="1" s="29"/>
    <row r="37196" customFormat="1" s="29"/>
    <row r="37197" customFormat="1" s="29"/>
    <row r="37198" customFormat="1" s="29"/>
    <row r="37199" customFormat="1" s="29"/>
    <row r="37200" customFormat="1" s="29"/>
    <row r="37201" customFormat="1" s="29"/>
    <row r="37202" customFormat="1" s="29"/>
    <row r="37203" customFormat="1" s="29"/>
    <row r="37204" customFormat="1" s="29"/>
    <row r="37205" customFormat="1" s="29"/>
    <row r="37206" customFormat="1" s="29"/>
    <row r="37207" customFormat="1" s="29"/>
    <row r="37208" customFormat="1" s="29"/>
    <row r="37209" customFormat="1" s="29"/>
    <row r="37210" customFormat="1" s="29"/>
    <row r="37211" customFormat="1" s="29"/>
    <row r="37212" customFormat="1" s="29"/>
    <row r="37213" customFormat="1" s="29"/>
    <row r="37214" customFormat="1" s="29"/>
    <row r="37215" customFormat="1" s="29"/>
    <row r="37216" customFormat="1" s="29"/>
    <row r="37217" customFormat="1" s="29"/>
    <row r="37218" customFormat="1" s="29"/>
    <row r="37219" customFormat="1" s="29"/>
    <row r="37220" customFormat="1" s="29"/>
    <row r="37221" customFormat="1" s="29"/>
    <row r="37222" customFormat="1" s="29"/>
    <row r="37223" customFormat="1" s="29"/>
    <row r="37224" customFormat="1" s="29"/>
    <row r="37225" customFormat="1" s="29"/>
    <row r="37226" customFormat="1" s="29"/>
    <row r="37227" customFormat="1" s="29"/>
    <row r="37228" customFormat="1" s="29"/>
    <row r="37229" customFormat="1" s="29"/>
    <row r="37230" customFormat="1" s="29"/>
    <row r="37231" customFormat="1" s="29"/>
    <row r="37232" customFormat="1" s="29"/>
    <row r="37233" customFormat="1" s="29"/>
    <row r="37234" customFormat="1" s="29"/>
    <row r="37235" customFormat="1" s="29"/>
    <row r="37236" customFormat="1" s="29"/>
    <row r="37237" customFormat="1" s="29"/>
    <row r="37238" customFormat="1" s="29"/>
    <row r="37239" customFormat="1" s="29"/>
    <row r="37240" customFormat="1" s="29"/>
    <row r="37241" customFormat="1" s="29"/>
    <row r="37242" customFormat="1" s="29"/>
    <row r="37243" customFormat="1" s="29"/>
    <row r="37244" customFormat="1" s="29"/>
    <row r="37245" customFormat="1" s="29"/>
    <row r="37246" customFormat="1" s="29"/>
    <row r="37247" customFormat="1" s="29"/>
    <row r="37248" customFormat="1" s="29"/>
    <row r="37249" customFormat="1" s="29"/>
    <row r="37250" customFormat="1" s="29"/>
    <row r="37251" customFormat="1" s="29"/>
    <row r="37252" customFormat="1" s="29"/>
    <row r="37253" customFormat="1" s="29"/>
    <row r="37254" customFormat="1" s="29"/>
    <row r="37255" customFormat="1" s="29"/>
    <row r="37256" customFormat="1" s="29"/>
    <row r="37257" customFormat="1" s="29"/>
    <row r="37258" customFormat="1" s="29"/>
    <row r="37259" customFormat="1" s="29"/>
    <row r="37260" customFormat="1" s="29"/>
    <row r="37261" customFormat="1" s="29"/>
    <row r="37262" customFormat="1" s="29"/>
    <row r="37263" customFormat="1" s="29"/>
    <row r="37264" customFormat="1" s="29"/>
    <row r="37265" customFormat="1" s="29"/>
    <row r="37266" customFormat="1" s="29"/>
    <row r="37267" customFormat="1" s="29"/>
    <row r="37268" customFormat="1" s="29"/>
    <row r="37269" customFormat="1" s="29"/>
    <row r="37270" customFormat="1" s="29"/>
    <row r="37271" customFormat="1" s="29"/>
    <row r="37272" customFormat="1" s="29"/>
    <row r="37273" customFormat="1" s="29"/>
    <row r="37274" customFormat="1" s="29"/>
    <row r="37275" customFormat="1" s="29"/>
    <row r="37276" customFormat="1" s="29"/>
    <row r="37277" customFormat="1" s="29"/>
    <row r="37278" customFormat="1" s="29"/>
    <row r="37279" customFormat="1" s="29"/>
    <row r="37280" customFormat="1" s="29"/>
    <row r="37281" customFormat="1" s="29"/>
    <row r="37282" customFormat="1" s="29"/>
    <row r="37283" customFormat="1" s="29"/>
    <row r="37284" customFormat="1" s="29"/>
    <row r="37285" customFormat="1" s="29"/>
    <row r="37286" customFormat="1" s="29"/>
    <row r="37287" customFormat="1" s="29"/>
    <row r="37288" customFormat="1" s="29"/>
    <row r="37289" customFormat="1" s="29"/>
    <row r="37290" customFormat="1" s="29"/>
    <row r="37291" customFormat="1" s="29"/>
    <row r="37292" customFormat="1" s="29"/>
    <row r="37293" customFormat="1" s="29"/>
    <row r="37294" customFormat="1" s="29"/>
    <row r="37295" customFormat="1" s="29"/>
    <row r="37296" customFormat="1" s="29"/>
    <row r="37297" customFormat="1" s="29"/>
    <row r="37298" customFormat="1" s="29"/>
    <row r="37299" customFormat="1" s="29"/>
    <row r="37300" customFormat="1" s="29"/>
    <row r="37301" customFormat="1" s="29"/>
    <row r="37302" customFormat="1" s="29"/>
    <row r="37303" customFormat="1" s="29"/>
    <row r="37304" customFormat="1" s="29"/>
    <row r="37305" customFormat="1" s="29"/>
    <row r="37306" customFormat="1" s="29"/>
    <row r="37307" customFormat="1" s="29"/>
    <row r="37308" customFormat="1" s="29"/>
    <row r="37309" customFormat="1" s="29"/>
    <row r="37310" customFormat="1" s="29"/>
    <row r="37311" customFormat="1" s="29"/>
    <row r="37312" customFormat="1" s="29"/>
    <row r="37313" customFormat="1" s="29"/>
    <row r="37314" customFormat="1" s="29"/>
    <row r="37315" customFormat="1" s="29"/>
    <row r="37316" customFormat="1" s="29"/>
    <row r="37317" customFormat="1" s="29"/>
    <row r="37318" customFormat="1" s="29"/>
    <row r="37319" customFormat="1" s="29"/>
    <row r="37320" customFormat="1" s="29"/>
    <row r="37321" customFormat="1" s="29"/>
    <row r="37322" customFormat="1" s="29"/>
    <row r="37323" customFormat="1" s="29"/>
    <row r="37324" customFormat="1" s="29"/>
    <row r="37325" customFormat="1" s="29"/>
    <row r="37326" customFormat="1" s="29"/>
    <row r="37327" customFormat="1" s="29"/>
    <row r="37328" customFormat="1" s="29"/>
    <row r="37329" customFormat="1" s="29"/>
    <row r="37330" customFormat="1" s="29"/>
    <row r="37331" customFormat="1" s="29"/>
    <row r="37332" customFormat="1" s="29"/>
    <row r="37333" customFormat="1" s="29"/>
    <row r="37334" customFormat="1" s="29"/>
    <row r="37335" customFormat="1" s="29"/>
    <row r="37336" customFormat="1" s="29"/>
    <row r="37337" customFormat="1" s="29"/>
    <row r="37338" customFormat="1" s="29"/>
    <row r="37339" customFormat="1" s="29"/>
    <row r="37340" customFormat="1" s="29"/>
    <row r="37341" customFormat="1" s="29"/>
    <row r="37342" customFormat="1" s="29"/>
    <row r="37343" customFormat="1" s="29"/>
    <row r="37344" customFormat="1" s="29"/>
    <row r="37345" customFormat="1" s="29"/>
    <row r="37346" customFormat="1" s="29"/>
    <row r="37347" customFormat="1" s="29"/>
    <row r="37348" customFormat="1" s="29"/>
    <row r="37349" customFormat="1" s="29"/>
    <row r="37350" customFormat="1" s="29"/>
    <row r="37351" customFormat="1" s="29"/>
    <row r="37352" customFormat="1" s="29"/>
    <row r="37353" customFormat="1" s="29"/>
    <row r="37354" customFormat="1" s="29"/>
    <row r="37355" customFormat="1" s="29"/>
    <row r="37356" customFormat="1" s="29"/>
    <row r="37357" customFormat="1" s="29"/>
    <row r="37358" customFormat="1" s="29"/>
    <row r="37359" customFormat="1" s="29"/>
    <row r="37360" customFormat="1" s="29"/>
    <row r="37361" customFormat="1" s="29"/>
    <row r="37362" customFormat="1" s="29"/>
    <row r="37363" customFormat="1" s="29"/>
    <row r="37364" customFormat="1" s="29"/>
    <row r="37365" customFormat="1" s="29"/>
    <row r="37366" customFormat="1" s="29"/>
    <row r="37367" customFormat="1" s="29"/>
    <row r="37368" customFormat="1" s="29"/>
    <row r="37369" customFormat="1" s="29"/>
    <row r="37370" customFormat="1" s="29"/>
    <row r="37371" customFormat="1" s="29"/>
    <row r="37372" customFormat="1" s="29"/>
    <row r="37373" customFormat="1" s="29"/>
    <row r="37374" customFormat="1" s="29"/>
    <row r="37375" customFormat="1" s="29"/>
    <row r="37376" customFormat="1" s="29"/>
    <row r="37377" customFormat="1" s="29"/>
    <row r="37378" customFormat="1" s="29"/>
    <row r="37379" customFormat="1" s="29"/>
    <row r="37380" customFormat="1" s="29"/>
    <row r="37381" customFormat="1" s="29"/>
    <row r="37382" customFormat="1" s="29"/>
    <row r="37383" customFormat="1" s="29"/>
    <row r="37384" customFormat="1" s="29"/>
    <row r="37385" customFormat="1" s="29"/>
    <row r="37386" customFormat="1" s="29"/>
    <row r="37387" customFormat="1" s="29"/>
    <row r="37388" customFormat="1" s="29"/>
    <row r="37389" customFormat="1" s="29"/>
    <row r="37390" customFormat="1" s="29"/>
    <row r="37391" customFormat="1" s="29"/>
    <row r="37392" customFormat="1" s="29"/>
    <row r="37393" customFormat="1" s="29"/>
    <row r="37394" customFormat="1" s="29"/>
    <row r="37395" customFormat="1" s="29"/>
    <row r="37396" customFormat="1" s="29"/>
    <row r="37397" customFormat="1" s="29"/>
    <row r="37398" customFormat="1" s="29"/>
    <row r="37399" customFormat="1" s="29"/>
    <row r="37400" customFormat="1" s="29"/>
    <row r="37401" customFormat="1" s="29"/>
    <row r="37402" customFormat="1" s="29"/>
    <row r="37403" customFormat="1" s="29"/>
    <row r="37404" customFormat="1" s="29"/>
    <row r="37405" customFormat="1" s="29"/>
    <row r="37406" customFormat="1" s="29"/>
    <row r="37407" customFormat="1" s="29"/>
    <row r="37408" customFormat="1" s="29"/>
    <row r="37409" customFormat="1" s="29"/>
    <row r="37410" customFormat="1" s="29"/>
    <row r="37411" customFormat="1" s="29"/>
    <row r="37412" customFormat="1" s="29"/>
    <row r="37413" customFormat="1" s="29"/>
    <row r="37414" customFormat="1" s="29"/>
    <row r="37415" customFormat="1" s="29"/>
    <row r="37416" customFormat="1" s="29"/>
    <row r="37417" customFormat="1" s="29"/>
    <row r="37418" customFormat="1" s="29"/>
    <row r="37419" customFormat="1" s="29"/>
    <row r="37420" customFormat="1" s="29"/>
    <row r="37421" customFormat="1" s="29"/>
    <row r="37422" customFormat="1" s="29"/>
    <row r="37423" customFormat="1" s="29"/>
    <row r="37424" customFormat="1" s="29"/>
    <row r="37425" customFormat="1" s="29"/>
    <row r="37426" customFormat="1" s="29"/>
    <row r="37427" customFormat="1" s="29"/>
    <row r="37428" customFormat="1" s="29"/>
    <row r="37429" customFormat="1" s="29"/>
    <row r="37430" customFormat="1" s="29"/>
    <row r="37431" customFormat="1" s="29"/>
    <row r="37432" customFormat="1" s="29"/>
    <row r="37433" customFormat="1" s="29"/>
    <row r="37434" customFormat="1" s="29"/>
    <row r="37435" customFormat="1" s="29"/>
    <row r="37436" customFormat="1" s="29"/>
    <row r="37437" customFormat="1" s="29"/>
    <row r="37438" customFormat="1" s="29"/>
    <row r="37439" customFormat="1" s="29"/>
    <row r="37440" customFormat="1" s="29"/>
    <row r="37441" customFormat="1" s="29"/>
    <row r="37442" customFormat="1" s="29"/>
    <row r="37443" customFormat="1" s="29"/>
    <row r="37444" customFormat="1" s="29"/>
    <row r="37445" customFormat="1" s="29"/>
    <row r="37446" customFormat="1" s="29"/>
    <row r="37447" customFormat="1" s="29"/>
    <row r="37448" customFormat="1" s="29"/>
    <row r="37449" customFormat="1" s="29"/>
    <row r="37450" customFormat="1" s="29"/>
    <row r="37451" customFormat="1" s="29"/>
    <row r="37452" customFormat="1" s="29"/>
    <row r="37453" customFormat="1" s="29"/>
    <row r="37454" customFormat="1" s="29"/>
    <row r="37455" customFormat="1" s="29"/>
    <row r="37456" customFormat="1" s="29"/>
    <row r="37457" customFormat="1" s="29"/>
    <row r="37458" customFormat="1" s="29"/>
    <row r="37459" customFormat="1" s="29"/>
    <row r="37460" customFormat="1" s="29"/>
    <row r="37461" customFormat="1" s="29"/>
    <row r="37462" customFormat="1" s="29"/>
    <row r="37463" customFormat="1" s="29"/>
    <row r="37464" customFormat="1" s="29"/>
    <row r="37465" customFormat="1" s="29"/>
    <row r="37466" customFormat="1" s="29"/>
    <row r="37467" customFormat="1" s="29"/>
    <row r="37468" customFormat="1" s="29"/>
    <row r="37469" customFormat="1" s="29"/>
    <row r="37470" customFormat="1" s="29"/>
    <row r="37471" customFormat="1" s="29"/>
    <row r="37472" customFormat="1" s="29"/>
    <row r="37473" customFormat="1" s="29"/>
    <row r="37474" customFormat="1" s="29"/>
    <row r="37475" customFormat="1" s="29"/>
    <row r="37476" customFormat="1" s="29"/>
    <row r="37477" customFormat="1" s="29"/>
    <row r="37478" customFormat="1" s="29"/>
    <row r="37479" customFormat="1" s="29"/>
    <row r="37480" customFormat="1" s="29"/>
    <row r="37481" customFormat="1" s="29"/>
    <row r="37482" customFormat="1" s="29"/>
    <row r="37483" customFormat="1" s="29"/>
    <row r="37484" customFormat="1" s="29"/>
    <row r="37485" customFormat="1" s="29"/>
    <row r="37486" customFormat="1" s="29"/>
    <row r="37487" customFormat="1" s="29"/>
    <row r="37488" customFormat="1" s="29"/>
    <row r="37489" customFormat="1" s="29"/>
    <row r="37490" customFormat="1" s="29"/>
    <row r="37491" customFormat="1" s="29"/>
    <row r="37492" customFormat="1" s="29"/>
    <row r="37493" customFormat="1" s="29"/>
    <row r="37494" customFormat="1" s="29"/>
    <row r="37495" customFormat="1" s="29"/>
    <row r="37496" customFormat="1" s="29"/>
    <row r="37497" customFormat="1" s="29"/>
    <row r="37498" customFormat="1" s="29"/>
    <row r="37499" customFormat="1" s="29"/>
    <row r="37500" customFormat="1" s="29"/>
    <row r="37501" customFormat="1" s="29"/>
    <row r="37502" customFormat="1" s="29"/>
    <row r="37503" customFormat="1" s="29"/>
    <row r="37504" customFormat="1" s="29"/>
    <row r="37505" customFormat="1" s="29"/>
    <row r="37506" customFormat="1" s="29"/>
    <row r="37507" customFormat="1" s="29"/>
    <row r="37508" customFormat="1" s="29"/>
    <row r="37509" customFormat="1" s="29"/>
    <row r="37510" customFormat="1" s="29"/>
    <row r="37511" customFormat="1" s="29"/>
    <row r="37512" customFormat="1" s="29"/>
    <row r="37513" customFormat="1" s="29"/>
    <row r="37514" customFormat="1" s="29"/>
    <row r="37515" customFormat="1" s="29"/>
    <row r="37516" customFormat="1" s="29"/>
    <row r="37517" customFormat="1" s="29"/>
    <row r="37518" customFormat="1" s="29"/>
    <row r="37519" customFormat="1" s="29"/>
    <row r="37520" customFormat="1" s="29"/>
    <row r="37521" customFormat="1" s="29"/>
    <row r="37522" customFormat="1" s="29"/>
    <row r="37523" customFormat="1" s="29"/>
    <row r="37524" customFormat="1" s="29"/>
    <row r="37525" customFormat="1" s="29"/>
    <row r="37526" customFormat="1" s="29"/>
    <row r="37527" customFormat="1" s="29"/>
    <row r="37528" customFormat="1" s="29"/>
    <row r="37529" customFormat="1" s="29"/>
    <row r="37530" customFormat="1" s="29"/>
    <row r="37531" customFormat="1" s="29"/>
    <row r="37532" customFormat="1" s="29"/>
    <row r="37533" customFormat="1" s="29"/>
    <row r="37534" customFormat="1" s="29"/>
    <row r="37535" customFormat="1" s="29"/>
    <row r="37536" customFormat="1" s="29"/>
    <row r="37537" customFormat="1" s="29"/>
    <row r="37538" customFormat="1" s="29"/>
    <row r="37539" customFormat="1" s="29"/>
    <row r="37540" customFormat="1" s="29"/>
    <row r="37541" customFormat="1" s="29"/>
    <row r="37542" customFormat="1" s="29"/>
    <row r="37543" customFormat="1" s="29"/>
    <row r="37544" customFormat="1" s="29"/>
    <row r="37545" customFormat="1" s="29"/>
    <row r="37546" customFormat="1" s="29"/>
    <row r="37547" customFormat="1" s="29"/>
    <row r="37548" customFormat="1" s="29"/>
    <row r="37549" customFormat="1" s="29"/>
    <row r="37550" customFormat="1" s="29"/>
    <row r="37551" customFormat="1" s="29"/>
    <row r="37552" customFormat="1" s="29"/>
    <row r="37553" customFormat="1" s="29"/>
    <row r="37554" customFormat="1" s="29"/>
    <row r="37555" customFormat="1" s="29"/>
    <row r="37556" customFormat="1" s="29"/>
    <row r="37557" customFormat="1" s="29"/>
    <row r="37558" customFormat="1" s="29"/>
    <row r="37559" customFormat="1" s="29"/>
    <row r="37560" customFormat="1" s="29"/>
    <row r="37561" customFormat="1" s="29"/>
    <row r="37562" customFormat="1" s="29"/>
    <row r="37563" customFormat="1" s="29"/>
    <row r="37564" customFormat="1" s="29"/>
    <row r="37565" customFormat="1" s="29"/>
    <row r="37566" customFormat="1" s="29"/>
    <row r="37567" customFormat="1" s="29"/>
    <row r="37568" customFormat="1" s="29"/>
    <row r="37569" customFormat="1" s="29"/>
    <row r="37570" customFormat="1" s="29"/>
    <row r="37571" customFormat="1" s="29"/>
    <row r="37572" customFormat="1" s="29"/>
    <row r="37573" customFormat="1" s="29"/>
    <row r="37574" customFormat="1" s="29"/>
    <row r="37575" customFormat="1" s="29"/>
    <row r="37576" customFormat="1" s="29"/>
    <row r="37577" customFormat="1" s="29"/>
    <row r="37578" customFormat="1" s="29"/>
    <row r="37579" customFormat="1" s="29"/>
    <row r="37580" customFormat="1" s="29"/>
    <row r="37581" customFormat="1" s="29"/>
    <row r="37582" customFormat="1" s="29"/>
    <row r="37583" customFormat="1" s="29"/>
    <row r="37584" customFormat="1" s="29"/>
    <row r="37585" customFormat="1" s="29"/>
    <row r="37586" customFormat="1" s="29"/>
    <row r="37587" customFormat="1" s="29"/>
    <row r="37588" customFormat="1" s="29"/>
    <row r="37589" customFormat="1" s="29"/>
    <row r="37590" customFormat="1" s="29"/>
    <row r="37591" customFormat="1" s="29"/>
    <row r="37592" customFormat="1" s="29"/>
    <row r="37593" customFormat="1" s="29"/>
    <row r="37594" customFormat="1" s="29"/>
    <row r="37595" customFormat="1" s="29"/>
    <row r="37596" customFormat="1" s="29"/>
    <row r="37597" customFormat="1" s="29"/>
    <row r="37598" customFormat="1" s="29"/>
    <row r="37599" customFormat="1" s="29"/>
    <row r="37600" customFormat="1" s="29"/>
    <row r="37601" customFormat="1" s="29"/>
    <row r="37602" customFormat="1" s="29"/>
    <row r="37603" customFormat="1" s="29"/>
    <row r="37604" customFormat="1" s="29"/>
    <row r="37605" customFormat="1" s="29"/>
    <row r="37606" customFormat="1" s="29"/>
    <row r="37607" customFormat="1" s="29"/>
    <row r="37608" customFormat="1" s="29"/>
    <row r="37609" customFormat="1" s="29"/>
    <row r="37610" customFormat="1" s="29"/>
    <row r="37611" customFormat="1" s="29"/>
    <row r="37612" customFormat="1" s="29"/>
    <row r="37613" customFormat="1" s="29"/>
    <row r="37614" customFormat="1" s="29"/>
    <row r="37615" customFormat="1" s="29"/>
    <row r="37616" customFormat="1" s="29"/>
    <row r="37617" customFormat="1" s="29"/>
    <row r="37618" customFormat="1" s="29"/>
    <row r="37619" customFormat="1" s="29"/>
    <row r="37620" customFormat="1" s="29"/>
    <row r="37621" customFormat="1" s="29"/>
    <row r="37622" customFormat="1" s="29"/>
    <row r="37623" customFormat="1" s="29"/>
    <row r="37624" customFormat="1" s="29"/>
    <row r="37625" customFormat="1" s="29"/>
    <row r="37626" customFormat="1" s="29"/>
    <row r="37627" customFormat="1" s="29"/>
    <row r="37628" customFormat="1" s="29"/>
    <row r="37629" customFormat="1" s="29"/>
    <row r="37630" customFormat="1" s="29"/>
    <row r="37631" customFormat="1" s="29"/>
    <row r="37632" customFormat="1" s="29"/>
    <row r="37633" customFormat="1" s="29"/>
    <row r="37634" customFormat="1" s="29"/>
    <row r="37635" customFormat="1" s="29"/>
    <row r="37636" customFormat="1" s="29"/>
    <row r="37637" customFormat="1" s="29"/>
    <row r="37638" customFormat="1" s="29"/>
    <row r="37639" customFormat="1" s="29"/>
    <row r="37640" customFormat="1" s="29"/>
    <row r="37641" customFormat="1" s="29"/>
    <row r="37642" customFormat="1" s="29"/>
    <row r="37643" customFormat="1" s="29"/>
    <row r="37644" customFormat="1" s="29"/>
    <row r="37645" customFormat="1" s="29"/>
    <row r="37646" customFormat="1" s="29"/>
    <row r="37647" customFormat="1" s="29"/>
    <row r="37648" customFormat="1" s="29"/>
    <row r="37649" customFormat="1" s="29"/>
    <row r="37650" customFormat="1" s="29"/>
    <row r="37651" customFormat="1" s="29"/>
    <row r="37652" customFormat="1" s="29"/>
    <row r="37653" customFormat="1" s="29"/>
    <row r="37654" customFormat="1" s="29"/>
    <row r="37655" customFormat="1" s="29"/>
    <row r="37656" customFormat="1" s="29"/>
    <row r="37657" customFormat="1" s="29"/>
    <row r="37658" customFormat="1" s="29"/>
    <row r="37659" customFormat="1" s="29"/>
    <row r="37660" customFormat="1" s="29"/>
    <row r="37661" customFormat="1" s="29"/>
    <row r="37662" customFormat="1" s="29"/>
    <row r="37663" customFormat="1" s="29"/>
    <row r="37664" customFormat="1" s="29"/>
    <row r="37665" customFormat="1" s="29"/>
    <row r="37666" customFormat="1" s="29"/>
    <row r="37667" customFormat="1" s="29"/>
    <row r="37668" customFormat="1" s="29"/>
    <row r="37669" customFormat="1" s="29"/>
    <row r="37670" customFormat="1" s="29"/>
    <row r="37671" customFormat="1" s="29"/>
    <row r="37672" customFormat="1" s="29"/>
    <row r="37673" customFormat="1" s="29"/>
    <row r="37674" customFormat="1" s="29"/>
    <row r="37675" customFormat="1" s="29"/>
    <row r="37676" customFormat="1" s="29"/>
    <row r="37677" customFormat="1" s="29"/>
    <row r="37678" customFormat="1" s="29"/>
    <row r="37679" customFormat="1" s="29"/>
    <row r="37680" customFormat="1" s="29"/>
    <row r="37681" customFormat="1" s="29"/>
    <row r="37682" customFormat="1" s="29"/>
    <row r="37683" customFormat="1" s="29"/>
    <row r="37684" customFormat="1" s="29"/>
    <row r="37685" customFormat="1" s="29"/>
    <row r="37686" customFormat="1" s="29"/>
    <row r="37687" customFormat="1" s="29"/>
    <row r="37688" customFormat="1" s="29"/>
    <row r="37689" customFormat="1" s="29"/>
    <row r="37690" customFormat="1" s="29"/>
    <row r="37691" customFormat="1" s="29"/>
    <row r="37692" customFormat="1" s="29"/>
    <row r="37693" customFormat="1" s="29"/>
    <row r="37694" customFormat="1" s="29"/>
    <row r="37695" customFormat="1" s="29"/>
    <row r="37696" customFormat="1" s="29"/>
    <row r="37697" customFormat="1" s="29"/>
    <row r="37698" customFormat="1" s="29"/>
    <row r="37699" customFormat="1" s="29"/>
    <row r="37700" customFormat="1" s="29"/>
    <row r="37701" customFormat="1" s="29"/>
    <row r="37702" customFormat="1" s="29"/>
    <row r="37703" customFormat="1" s="29"/>
    <row r="37704" customFormat="1" s="29"/>
    <row r="37705" customFormat="1" s="29"/>
    <row r="37706" customFormat="1" s="29"/>
    <row r="37707" customFormat="1" s="29"/>
    <row r="37708" customFormat="1" s="29"/>
    <row r="37709" customFormat="1" s="29"/>
    <row r="37710" customFormat="1" s="29"/>
    <row r="37711" customFormat="1" s="29"/>
    <row r="37712" customFormat="1" s="29"/>
    <row r="37713" customFormat="1" s="29"/>
    <row r="37714" customFormat="1" s="29"/>
    <row r="37715" customFormat="1" s="29"/>
    <row r="37716" customFormat="1" s="29"/>
    <row r="37717" customFormat="1" s="29"/>
    <row r="37718" customFormat="1" s="29"/>
    <row r="37719" customFormat="1" s="29"/>
    <row r="37720" customFormat="1" s="29"/>
    <row r="37721" customFormat="1" s="29"/>
    <row r="37722" customFormat="1" s="29"/>
    <row r="37723" customFormat="1" s="29"/>
    <row r="37724" customFormat="1" s="29"/>
    <row r="37725" customFormat="1" s="29"/>
    <row r="37726" customFormat="1" s="29"/>
    <row r="37727" customFormat="1" s="29"/>
    <row r="37728" customFormat="1" s="29"/>
    <row r="37729" customFormat="1" s="29"/>
    <row r="37730" customFormat="1" s="29"/>
    <row r="37731" customFormat="1" s="29"/>
    <row r="37732" customFormat="1" s="29"/>
    <row r="37733" customFormat="1" s="29"/>
    <row r="37734" customFormat="1" s="29"/>
    <row r="37735" customFormat="1" s="29"/>
    <row r="37736" customFormat="1" s="29"/>
    <row r="37737" customFormat="1" s="29"/>
    <row r="37738" customFormat="1" s="29"/>
    <row r="37739" customFormat="1" s="29"/>
    <row r="37740" customFormat="1" s="29"/>
    <row r="37741" customFormat="1" s="29"/>
    <row r="37742" customFormat="1" s="29"/>
    <row r="37743" customFormat="1" s="29"/>
    <row r="37744" customFormat="1" s="29"/>
    <row r="37745" customFormat="1" s="29"/>
    <row r="37746" customFormat="1" s="29"/>
    <row r="37747" customFormat="1" s="29"/>
    <row r="37748" customFormat="1" s="29"/>
    <row r="37749" customFormat="1" s="29"/>
    <row r="37750" customFormat="1" s="29"/>
    <row r="37751" customFormat="1" s="29"/>
    <row r="37752" customFormat="1" s="29"/>
    <row r="37753" customFormat="1" s="29"/>
    <row r="37754" customFormat="1" s="29"/>
    <row r="37755" customFormat="1" s="29"/>
    <row r="37756" customFormat="1" s="29"/>
    <row r="37757" customFormat="1" s="29"/>
    <row r="37758" customFormat="1" s="29"/>
    <row r="37759" customFormat="1" s="29"/>
    <row r="37760" customFormat="1" s="29"/>
    <row r="37761" customFormat="1" s="29"/>
    <row r="37762" customFormat="1" s="29"/>
    <row r="37763" customFormat="1" s="29"/>
    <row r="37764" customFormat="1" s="29"/>
    <row r="37765" customFormat="1" s="29"/>
    <row r="37766" customFormat="1" s="29"/>
    <row r="37767" customFormat="1" s="29"/>
    <row r="37768" customFormat="1" s="29"/>
    <row r="37769" customFormat="1" s="29"/>
    <row r="37770" customFormat="1" s="29"/>
    <row r="37771" customFormat="1" s="29"/>
    <row r="37772" customFormat="1" s="29"/>
    <row r="37773" customFormat="1" s="29"/>
    <row r="37774" customFormat="1" s="29"/>
    <row r="37775" customFormat="1" s="29"/>
    <row r="37776" customFormat="1" s="29"/>
    <row r="37777" customFormat="1" s="29"/>
    <row r="37778" customFormat="1" s="29"/>
    <row r="37779" customFormat="1" s="29"/>
    <row r="37780" customFormat="1" s="29"/>
    <row r="37781" customFormat="1" s="29"/>
    <row r="37782" customFormat="1" s="29"/>
    <row r="37783" customFormat="1" s="29"/>
    <row r="37784" customFormat="1" s="29"/>
    <row r="37785" customFormat="1" s="29"/>
    <row r="37786" customFormat="1" s="29"/>
    <row r="37787" customFormat="1" s="29"/>
    <row r="37788" customFormat="1" s="29"/>
    <row r="37789" customFormat="1" s="29"/>
    <row r="37790" customFormat="1" s="29"/>
    <row r="37791" customFormat="1" s="29"/>
    <row r="37792" customFormat="1" s="29"/>
    <row r="37793" customFormat="1" s="29"/>
    <row r="37794" customFormat="1" s="29"/>
    <row r="37795" customFormat="1" s="29"/>
    <row r="37796" customFormat="1" s="29"/>
    <row r="37797" customFormat="1" s="29"/>
    <row r="37798" customFormat="1" s="29"/>
    <row r="37799" customFormat="1" s="29"/>
    <row r="37800" customFormat="1" s="29"/>
    <row r="37801" customFormat="1" s="29"/>
    <row r="37802" customFormat="1" s="29"/>
    <row r="37803" customFormat="1" s="29"/>
    <row r="37804" customFormat="1" s="29"/>
    <row r="37805" customFormat="1" s="29"/>
    <row r="37806" customFormat="1" s="29"/>
    <row r="37807" customFormat="1" s="29"/>
    <row r="37808" customFormat="1" s="29"/>
    <row r="37809" customFormat="1" s="29"/>
    <row r="37810" customFormat="1" s="29"/>
    <row r="37811" customFormat="1" s="29"/>
    <row r="37812" customFormat="1" s="29"/>
    <row r="37813" customFormat="1" s="29"/>
    <row r="37814" customFormat="1" s="29"/>
    <row r="37815" customFormat="1" s="29"/>
    <row r="37816" customFormat="1" s="29"/>
    <row r="37817" customFormat="1" s="29"/>
    <row r="37818" customFormat="1" s="29"/>
    <row r="37819" customFormat="1" s="29"/>
    <row r="37820" customFormat="1" s="29"/>
    <row r="37821" customFormat="1" s="29"/>
    <row r="37822" customFormat="1" s="29"/>
    <row r="37823" customFormat="1" s="29"/>
    <row r="37824" customFormat="1" s="29"/>
    <row r="37825" customFormat="1" s="29"/>
    <row r="37826" customFormat="1" s="29"/>
    <row r="37827" customFormat="1" s="29"/>
    <row r="37828" customFormat="1" s="29"/>
    <row r="37829" customFormat="1" s="29"/>
    <row r="37830" customFormat="1" s="29"/>
    <row r="37831" customFormat="1" s="29"/>
    <row r="37832" customFormat="1" s="29"/>
    <row r="37833" customFormat="1" s="29"/>
    <row r="37834" customFormat="1" s="29"/>
    <row r="37835" customFormat="1" s="29"/>
    <row r="37836" customFormat="1" s="29"/>
    <row r="37837" customFormat="1" s="29"/>
    <row r="37838" customFormat="1" s="29"/>
    <row r="37839" customFormat="1" s="29"/>
    <row r="37840" customFormat="1" s="29"/>
    <row r="37841" customFormat="1" s="29"/>
    <row r="37842" customFormat="1" s="29"/>
    <row r="37843" customFormat="1" s="29"/>
    <row r="37844" customFormat="1" s="29"/>
    <row r="37845" customFormat="1" s="29"/>
    <row r="37846" customFormat="1" s="29"/>
    <row r="37847" customFormat="1" s="29"/>
    <row r="37848" customFormat="1" s="29"/>
    <row r="37849" customFormat="1" s="29"/>
    <row r="37850" customFormat="1" s="29"/>
    <row r="37851" customFormat="1" s="29"/>
    <row r="37852" customFormat="1" s="29"/>
    <row r="37853" customFormat="1" s="29"/>
    <row r="37854" customFormat="1" s="29"/>
    <row r="37855" customFormat="1" s="29"/>
    <row r="37856" customFormat="1" s="29"/>
    <row r="37857" customFormat="1" s="29"/>
    <row r="37858" customFormat="1" s="29"/>
    <row r="37859" customFormat="1" s="29"/>
    <row r="37860" customFormat="1" s="29"/>
    <row r="37861" customFormat="1" s="29"/>
    <row r="37862" customFormat="1" s="29"/>
    <row r="37863" customFormat="1" s="29"/>
    <row r="37864" customFormat="1" s="29"/>
    <row r="37865" customFormat="1" s="29"/>
    <row r="37866" customFormat="1" s="29"/>
    <row r="37867" customFormat="1" s="29"/>
    <row r="37868" customFormat="1" s="29"/>
    <row r="37869" customFormat="1" s="29"/>
    <row r="37870" customFormat="1" s="29"/>
    <row r="37871" customFormat="1" s="29"/>
    <row r="37872" customFormat="1" s="29"/>
    <row r="37873" customFormat="1" s="29"/>
    <row r="37874" customFormat="1" s="29"/>
    <row r="37875" customFormat="1" s="29"/>
    <row r="37876" customFormat="1" s="29"/>
    <row r="37877" customFormat="1" s="29"/>
    <row r="37878" customFormat="1" s="29"/>
    <row r="37879" customFormat="1" s="29"/>
    <row r="37880" customFormat="1" s="29"/>
    <row r="37881" customFormat="1" s="29"/>
    <row r="37882" customFormat="1" s="29"/>
    <row r="37883" customFormat="1" s="29"/>
    <row r="37884" customFormat="1" s="29"/>
    <row r="37885" customFormat="1" s="29"/>
    <row r="37886" customFormat="1" s="29"/>
    <row r="37887" customFormat="1" s="29"/>
    <row r="37888" customFormat="1" s="29"/>
    <row r="37889" customFormat="1" s="29"/>
    <row r="37890" customFormat="1" s="29"/>
    <row r="37891" customFormat="1" s="29"/>
    <row r="37892" customFormat="1" s="29"/>
    <row r="37893" customFormat="1" s="29"/>
    <row r="37894" customFormat="1" s="29"/>
    <row r="37895" customFormat="1" s="29"/>
    <row r="37896" customFormat="1" s="29"/>
    <row r="37897" customFormat="1" s="29"/>
    <row r="37898" customFormat="1" s="29"/>
    <row r="37899" customFormat="1" s="29"/>
    <row r="37900" customFormat="1" s="29"/>
    <row r="37901" customFormat="1" s="29"/>
    <row r="37902" customFormat="1" s="29"/>
    <row r="37903" customFormat="1" s="29"/>
    <row r="37904" customFormat="1" s="29"/>
    <row r="37905" customFormat="1" s="29"/>
    <row r="37906" customFormat="1" s="29"/>
    <row r="37907" customFormat="1" s="29"/>
    <row r="37908" customFormat="1" s="29"/>
    <row r="37909" customFormat="1" s="29"/>
    <row r="37910" customFormat="1" s="29"/>
    <row r="37911" customFormat="1" s="29"/>
    <row r="37912" customFormat="1" s="29"/>
    <row r="37913" customFormat="1" s="29"/>
    <row r="37914" customFormat="1" s="29"/>
    <row r="37915" customFormat="1" s="29"/>
    <row r="37916" customFormat="1" s="29"/>
    <row r="37917" customFormat="1" s="29"/>
    <row r="37918" customFormat="1" s="29"/>
    <row r="37919" customFormat="1" s="29"/>
    <row r="37920" customFormat="1" s="29"/>
    <row r="37921" customFormat="1" s="29"/>
    <row r="37922" customFormat="1" s="29"/>
    <row r="37923" customFormat="1" s="29"/>
    <row r="37924" customFormat="1" s="29"/>
    <row r="37925" customFormat="1" s="29"/>
    <row r="37926" customFormat="1" s="29"/>
    <row r="37927" customFormat="1" s="29"/>
    <row r="37928" customFormat="1" s="29"/>
    <row r="37929" customFormat="1" s="29"/>
    <row r="37930" customFormat="1" s="29"/>
    <row r="37931" customFormat="1" s="29"/>
    <row r="37932" customFormat="1" s="29"/>
    <row r="37933" customFormat="1" s="29"/>
    <row r="37934" customFormat="1" s="29"/>
    <row r="37935" customFormat="1" s="29"/>
    <row r="37936" customFormat="1" s="29"/>
    <row r="37937" customFormat="1" s="29"/>
    <row r="37938" customFormat="1" s="29"/>
    <row r="37939" customFormat="1" s="29"/>
    <row r="37940" customFormat="1" s="29"/>
    <row r="37941" customFormat="1" s="29"/>
    <row r="37942" customFormat="1" s="29"/>
    <row r="37943" customFormat="1" s="29"/>
    <row r="37944" customFormat="1" s="29"/>
    <row r="37945" customFormat="1" s="29"/>
    <row r="37946" customFormat="1" s="29"/>
    <row r="37947" customFormat="1" s="29"/>
    <row r="37948" customFormat="1" s="29"/>
    <row r="37949" customFormat="1" s="29"/>
    <row r="37950" customFormat="1" s="29"/>
    <row r="37951" customFormat="1" s="29"/>
    <row r="37952" customFormat="1" s="29"/>
    <row r="37953" customFormat="1" s="29"/>
    <row r="37954" customFormat="1" s="29"/>
    <row r="37955" customFormat="1" s="29"/>
    <row r="37956" customFormat="1" s="29"/>
    <row r="37957" customFormat="1" s="29"/>
    <row r="37958" customFormat="1" s="29"/>
    <row r="37959" customFormat="1" s="29"/>
    <row r="37960" customFormat="1" s="29"/>
    <row r="37961" customFormat="1" s="29"/>
    <row r="37962" customFormat="1" s="29"/>
    <row r="37963" customFormat="1" s="29"/>
    <row r="37964" customFormat="1" s="29"/>
    <row r="37965" customFormat="1" s="29"/>
    <row r="37966" customFormat="1" s="29"/>
    <row r="37967" customFormat="1" s="29"/>
    <row r="37968" customFormat="1" s="29"/>
    <row r="37969" customFormat="1" s="29"/>
    <row r="37970" customFormat="1" s="29"/>
    <row r="37971" customFormat="1" s="29"/>
    <row r="37972" customFormat="1" s="29"/>
    <row r="37973" customFormat="1" s="29"/>
    <row r="37974" customFormat="1" s="29"/>
    <row r="37975" customFormat="1" s="29"/>
    <row r="37976" customFormat="1" s="29"/>
    <row r="37977" customFormat="1" s="29"/>
    <row r="37978" customFormat="1" s="29"/>
    <row r="37979" customFormat="1" s="29"/>
    <row r="37980" customFormat="1" s="29"/>
    <row r="37981" customFormat="1" s="29"/>
    <row r="37982" customFormat="1" s="29"/>
    <row r="37983" customFormat="1" s="29"/>
    <row r="37984" customFormat="1" s="29"/>
    <row r="37985" customFormat="1" s="29"/>
    <row r="37986" customFormat="1" s="29"/>
    <row r="37987" customFormat="1" s="29"/>
    <row r="37988" customFormat="1" s="29"/>
    <row r="37989" customFormat="1" s="29"/>
    <row r="37990" customFormat="1" s="29"/>
    <row r="37991" customFormat="1" s="29"/>
    <row r="37992" customFormat="1" s="29"/>
    <row r="37993" customFormat="1" s="29"/>
    <row r="37994" customFormat="1" s="29"/>
    <row r="37995" customFormat="1" s="29"/>
    <row r="37996" customFormat="1" s="29"/>
    <row r="37997" customFormat="1" s="29"/>
    <row r="37998" customFormat="1" s="29"/>
    <row r="37999" customFormat="1" s="29"/>
    <row r="38000" customFormat="1" s="29"/>
    <row r="38001" customFormat="1" s="29"/>
    <row r="38002" customFormat="1" s="29"/>
    <row r="38003" customFormat="1" s="29"/>
    <row r="38004" customFormat="1" s="29"/>
    <row r="38005" customFormat="1" s="29"/>
    <row r="38006" customFormat="1" s="29"/>
    <row r="38007" customFormat="1" s="29"/>
    <row r="38008" customFormat="1" s="29"/>
    <row r="38009" customFormat="1" s="29"/>
    <row r="38010" customFormat="1" s="29"/>
    <row r="38011" customFormat="1" s="29"/>
    <row r="38012" customFormat="1" s="29"/>
    <row r="38013" customFormat="1" s="29"/>
    <row r="38014" customFormat="1" s="29"/>
    <row r="38015" customFormat="1" s="29"/>
    <row r="38016" customFormat="1" s="29"/>
    <row r="38017" customFormat="1" s="29"/>
    <row r="38018" customFormat="1" s="29"/>
    <row r="38019" customFormat="1" s="29"/>
    <row r="38020" customFormat="1" s="29"/>
    <row r="38021" customFormat="1" s="29"/>
    <row r="38022" customFormat="1" s="29"/>
    <row r="38023" customFormat="1" s="29"/>
    <row r="38024" customFormat="1" s="29"/>
    <row r="38025" customFormat="1" s="29"/>
    <row r="38026" customFormat="1" s="29"/>
    <row r="38027" customFormat="1" s="29"/>
    <row r="38028" customFormat="1" s="29"/>
    <row r="38029" customFormat="1" s="29"/>
    <row r="38030" customFormat="1" s="29"/>
    <row r="38031" customFormat="1" s="29"/>
    <row r="38032" customFormat="1" s="29"/>
    <row r="38033" customFormat="1" s="29"/>
    <row r="38034" customFormat="1" s="29"/>
    <row r="38035" customFormat="1" s="29"/>
    <row r="38036" customFormat="1" s="29"/>
    <row r="38037" customFormat="1" s="29"/>
    <row r="38038" customFormat="1" s="29"/>
    <row r="38039" customFormat="1" s="29"/>
    <row r="38040" customFormat="1" s="29"/>
    <row r="38041" customFormat="1" s="29"/>
    <row r="38042" customFormat="1" s="29"/>
    <row r="38043" customFormat="1" s="29"/>
    <row r="38044" customFormat="1" s="29"/>
    <row r="38045" customFormat="1" s="29"/>
    <row r="38046" customFormat="1" s="29"/>
    <row r="38047" customFormat="1" s="29"/>
    <row r="38048" customFormat="1" s="29"/>
    <row r="38049" customFormat="1" s="29"/>
    <row r="38050" customFormat="1" s="29"/>
    <row r="38051" customFormat="1" s="29"/>
    <row r="38052" customFormat="1" s="29"/>
    <row r="38053" customFormat="1" s="29"/>
    <row r="38054" customFormat="1" s="29"/>
    <row r="38055" customFormat="1" s="29"/>
    <row r="38056" customFormat="1" s="29"/>
    <row r="38057" customFormat="1" s="29"/>
    <row r="38058" customFormat="1" s="29"/>
    <row r="38059" customFormat="1" s="29"/>
    <row r="38060" customFormat="1" s="29"/>
    <row r="38061" customFormat="1" s="29"/>
    <row r="38062" customFormat="1" s="29"/>
    <row r="38063" customFormat="1" s="29"/>
    <row r="38064" customFormat="1" s="29"/>
    <row r="38065" customFormat="1" s="29"/>
    <row r="38066" customFormat="1" s="29"/>
    <row r="38067" customFormat="1" s="29"/>
    <row r="38068" customFormat="1" s="29"/>
    <row r="38069" customFormat="1" s="29"/>
    <row r="38070" customFormat="1" s="29"/>
    <row r="38071" customFormat="1" s="29"/>
    <row r="38072" customFormat="1" s="29"/>
    <row r="38073" customFormat="1" s="29"/>
    <row r="38074" customFormat="1" s="29"/>
    <row r="38075" customFormat="1" s="29"/>
    <row r="38076" customFormat="1" s="29"/>
    <row r="38077" customFormat="1" s="29"/>
    <row r="38078" customFormat="1" s="29"/>
    <row r="38079" customFormat="1" s="29"/>
    <row r="38080" customFormat="1" s="29"/>
    <row r="38081" customFormat="1" s="29"/>
    <row r="38082" customFormat="1" s="29"/>
    <row r="38083" customFormat="1" s="29"/>
    <row r="38084" customFormat="1" s="29"/>
    <row r="38085" customFormat="1" s="29"/>
    <row r="38086" customFormat="1" s="29"/>
    <row r="38087" customFormat="1" s="29"/>
    <row r="38088" customFormat="1" s="29"/>
    <row r="38089" customFormat="1" s="29"/>
    <row r="38090" customFormat="1" s="29"/>
    <row r="38091" customFormat="1" s="29"/>
    <row r="38092" customFormat="1" s="29"/>
    <row r="38093" customFormat="1" s="29"/>
    <row r="38094" customFormat="1" s="29"/>
    <row r="38095" customFormat="1" s="29"/>
    <row r="38096" customFormat="1" s="29"/>
    <row r="38097" customFormat="1" s="29"/>
    <row r="38098" customFormat="1" s="29"/>
    <row r="38099" customFormat="1" s="29"/>
    <row r="38100" customFormat="1" s="29"/>
    <row r="38101" customFormat="1" s="29"/>
    <row r="38102" customFormat="1" s="29"/>
    <row r="38103" customFormat="1" s="29"/>
    <row r="38104" customFormat="1" s="29"/>
    <row r="38105" customFormat="1" s="29"/>
    <row r="38106" customFormat="1" s="29"/>
    <row r="38107" customFormat="1" s="29"/>
    <row r="38108" customFormat="1" s="29"/>
    <row r="38109" customFormat="1" s="29"/>
    <row r="38110" customFormat="1" s="29"/>
    <row r="38111" customFormat="1" s="29"/>
    <row r="38112" customFormat="1" s="29"/>
    <row r="38113" customFormat="1" s="29"/>
    <row r="38114" customFormat="1" s="29"/>
    <row r="38115" customFormat="1" s="29"/>
    <row r="38116" customFormat="1" s="29"/>
    <row r="38117" customFormat="1" s="29"/>
    <row r="38118" customFormat="1" s="29"/>
    <row r="38119" customFormat="1" s="29"/>
    <row r="38120" customFormat="1" s="29"/>
    <row r="38121" customFormat="1" s="29"/>
    <row r="38122" customFormat="1" s="29"/>
    <row r="38123" customFormat="1" s="29"/>
    <row r="38124" customFormat="1" s="29"/>
    <row r="38125" customFormat="1" s="29"/>
    <row r="38126" customFormat="1" s="29"/>
    <row r="38127" customFormat="1" s="29"/>
    <row r="38128" customFormat="1" s="29"/>
    <row r="38129" customFormat="1" s="29"/>
    <row r="38130" customFormat="1" s="29"/>
    <row r="38131" customFormat="1" s="29"/>
    <row r="38132" customFormat="1" s="29"/>
    <row r="38133" customFormat="1" s="29"/>
    <row r="38134" customFormat="1" s="29"/>
    <row r="38135" customFormat="1" s="29"/>
    <row r="38136" customFormat="1" s="29"/>
    <row r="38137" customFormat="1" s="29"/>
    <row r="38138" customFormat="1" s="29"/>
    <row r="38139" customFormat="1" s="29"/>
    <row r="38140" customFormat="1" s="29"/>
    <row r="38141" customFormat="1" s="29"/>
    <row r="38142" customFormat="1" s="29"/>
    <row r="38143" customFormat="1" s="29"/>
    <row r="38144" customFormat="1" s="29"/>
    <row r="38145" customFormat="1" s="29"/>
    <row r="38146" customFormat="1" s="29"/>
    <row r="38147" customFormat="1" s="29"/>
    <row r="38148" customFormat="1" s="29"/>
    <row r="38149" customFormat="1" s="29"/>
    <row r="38150" customFormat="1" s="29"/>
    <row r="38151" customFormat="1" s="29"/>
    <row r="38152" customFormat="1" s="29"/>
    <row r="38153" customFormat="1" s="29"/>
    <row r="38154" customFormat="1" s="29"/>
    <row r="38155" customFormat="1" s="29"/>
    <row r="38156" customFormat="1" s="29"/>
    <row r="38157" customFormat="1" s="29"/>
    <row r="38158" customFormat="1" s="29"/>
    <row r="38159" customFormat="1" s="29"/>
    <row r="38160" customFormat="1" s="29"/>
    <row r="38161" customFormat="1" s="29"/>
    <row r="38162" customFormat="1" s="29"/>
    <row r="38163" customFormat="1" s="29"/>
    <row r="38164" customFormat="1" s="29"/>
    <row r="38165" customFormat="1" s="29"/>
    <row r="38166" customFormat="1" s="29"/>
    <row r="38167" customFormat="1" s="29"/>
    <row r="38168" customFormat="1" s="29"/>
    <row r="38169" customFormat="1" s="29"/>
    <row r="38170" customFormat="1" s="29"/>
    <row r="38171" customFormat="1" s="29"/>
    <row r="38172" customFormat="1" s="29"/>
    <row r="38173" customFormat="1" s="29"/>
    <row r="38174" customFormat="1" s="29"/>
    <row r="38175" customFormat="1" s="29"/>
    <row r="38176" customFormat="1" s="29"/>
    <row r="38177" customFormat="1" s="29"/>
    <row r="38178" customFormat="1" s="29"/>
    <row r="38179" customFormat="1" s="29"/>
    <row r="38180" customFormat="1" s="29"/>
    <row r="38181" customFormat="1" s="29"/>
    <row r="38182" customFormat="1" s="29"/>
    <row r="38183" customFormat="1" s="29"/>
    <row r="38184" customFormat="1" s="29"/>
    <row r="38185" customFormat="1" s="29"/>
    <row r="38186" customFormat="1" s="29"/>
    <row r="38187" customFormat="1" s="29"/>
    <row r="38188" customFormat="1" s="29"/>
    <row r="38189" customFormat="1" s="29"/>
    <row r="38190" customFormat="1" s="29"/>
    <row r="38191" customFormat="1" s="29"/>
    <row r="38192" customFormat="1" s="29"/>
    <row r="38193" customFormat="1" s="29"/>
    <row r="38194" customFormat="1" s="29"/>
    <row r="38195" customFormat="1" s="29"/>
    <row r="38196" customFormat="1" s="29"/>
    <row r="38197" customFormat="1" s="29"/>
    <row r="38198" customFormat="1" s="29"/>
    <row r="38199" customFormat="1" s="29"/>
    <row r="38200" customFormat="1" s="29"/>
    <row r="38201" customFormat="1" s="29"/>
    <row r="38202" customFormat="1" s="29"/>
    <row r="38203" customFormat="1" s="29"/>
    <row r="38204" customFormat="1" s="29"/>
    <row r="38205" customFormat="1" s="29"/>
    <row r="38206" customFormat="1" s="29"/>
    <row r="38207" customFormat="1" s="29"/>
    <row r="38208" customFormat="1" s="29"/>
    <row r="38209" customFormat="1" s="29"/>
    <row r="38210" customFormat="1" s="29"/>
    <row r="38211" customFormat="1" s="29"/>
    <row r="38212" customFormat="1" s="29"/>
    <row r="38213" customFormat="1" s="29"/>
    <row r="38214" customFormat="1" s="29"/>
    <row r="38215" customFormat="1" s="29"/>
    <row r="38216" customFormat="1" s="29"/>
    <row r="38217" customFormat="1" s="29"/>
    <row r="38218" customFormat="1" s="29"/>
    <row r="38219" customFormat="1" s="29"/>
    <row r="38220" customFormat="1" s="29"/>
    <row r="38221" customFormat="1" s="29"/>
    <row r="38222" customFormat="1" s="29"/>
    <row r="38223" customFormat="1" s="29"/>
    <row r="38224" customFormat="1" s="29"/>
    <row r="38225" customFormat="1" s="29"/>
    <row r="38226" customFormat="1" s="29"/>
    <row r="38227" customFormat="1" s="29"/>
    <row r="38228" customFormat="1" s="29"/>
    <row r="38229" customFormat="1" s="29"/>
    <row r="38230" customFormat="1" s="29"/>
    <row r="38231" customFormat="1" s="29"/>
    <row r="38232" customFormat="1" s="29"/>
    <row r="38233" customFormat="1" s="29"/>
    <row r="38234" customFormat="1" s="29"/>
    <row r="38235" customFormat="1" s="29"/>
    <row r="38236" customFormat="1" s="29"/>
    <row r="38237" customFormat="1" s="29"/>
    <row r="38238" customFormat="1" s="29"/>
    <row r="38239" customFormat="1" s="29"/>
    <row r="38240" customFormat="1" s="29"/>
    <row r="38241" customFormat="1" s="29"/>
    <row r="38242" customFormat="1" s="29"/>
    <row r="38243" customFormat="1" s="29"/>
    <row r="38244" customFormat="1" s="29"/>
    <row r="38245" customFormat="1" s="29"/>
    <row r="38246" customFormat="1" s="29"/>
    <row r="38247" customFormat="1" s="29"/>
    <row r="38248" customFormat="1" s="29"/>
    <row r="38249" customFormat="1" s="29"/>
    <row r="38250" customFormat="1" s="29"/>
    <row r="38251" customFormat="1" s="29"/>
    <row r="38252" customFormat="1" s="29"/>
    <row r="38253" customFormat="1" s="29"/>
    <row r="38254" customFormat="1" s="29"/>
    <row r="38255" customFormat="1" s="29"/>
    <row r="38256" customFormat="1" s="29"/>
    <row r="38257" customFormat="1" s="29"/>
    <row r="38258" customFormat="1" s="29"/>
    <row r="38259" customFormat="1" s="29"/>
    <row r="38260" customFormat="1" s="29"/>
    <row r="38261" customFormat="1" s="29"/>
    <row r="38262" customFormat="1" s="29"/>
    <row r="38263" customFormat="1" s="29"/>
    <row r="38264" customFormat="1" s="29"/>
    <row r="38265" customFormat="1" s="29"/>
    <row r="38266" customFormat="1" s="29"/>
    <row r="38267" customFormat="1" s="29"/>
    <row r="38268" customFormat="1" s="29"/>
    <row r="38269" customFormat="1" s="29"/>
    <row r="38270" customFormat="1" s="29"/>
    <row r="38271" customFormat="1" s="29"/>
    <row r="38272" customFormat="1" s="29"/>
    <row r="38273" customFormat="1" s="29"/>
    <row r="38274" customFormat="1" s="29"/>
    <row r="38275" customFormat="1" s="29"/>
    <row r="38276" customFormat="1" s="29"/>
    <row r="38277" customFormat="1" s="29"/>
    <row r="38278" customFormat="1" s="29"/>
    <row r="38279" customFormat="1" s="29"/>
    <row r="38280" customFormat="1" s="29"/>
    <row r="38281" customFormat="1" s="29"/>
    <row r="38282" customFormat="1" s="29"/>
    <row r="38283" customFormat="1" s="29"/>
    <row r="38284" customFormat="1" s="29"/>
    <row r="38285" customFormat="1" s="29"/>
    <row r="38286" customFormat="1" s="29"/>
    <row r="38287" customFormat="1" s="29"/>
    <row r="38288" customFormat="1" s="29"/>
    <row r="38289" customFormat="1" s="29"/>
    <row r="38290" customFormat="1" s="29"/>
    <row r="38291" customFormat="1" s="29"/>
    <row r="38292" customFormat="1" s="29"/>
    <row r="38293" customFormat="1" s="29"/>
    <row r="38294" customFormat="1" s="29"/>
    <row r="38295" customFormat="1" s="29"/>
    <row r="38296" customFormat="1" s="29"/>
    <row r="38297" customFormat="1" s="29"/>
    <row r="38298" customFormat="1" s="29"/>
    <row r="38299" customFormat="1" s="29"/>
    <row r="38300" customFormat="1" s="29"/>
    <row r="38301" customFormat="1" s="29"/>
    <row r="38302" customFormat="1" s="29"/>
    <row r="38303" customFormat="1" s="29"/>
    <row r="38304" customFormat="1" s="29"/>
    <row r="38305" customFormat="1" s="29"/>
    <row r="38306" customFormat="1" s="29"/>
    <row r="38307" customFormat="1" s="29"/>
    <row r="38308" customFormat="1" s="29"/>
    <row r="38309" customFormat="1" s="29"/>
    <row r="38310" customFormat="1" s="29"/>
    <row r="38311" customFormat="1" s="29"/>
    <row r="38312" customFormat="1" s="29"/>
    <row r="38313" customFormat="1" s="29"/>
    <row r="38314" customFormat="1" s="29"/>
    <row r="38315" customFormat="1" s="29"/>
    <row r="38316" customFormat="1" s="29"/>
    <row r="38317" customFormat="1" s="29"/>
    <row r="38318" customFormat="1" s="29"/>
    <row r="38319" customFormat="1" s="29"/>
    <row r="38320" customFormat="1" s="29"/>
    <row r="38321" customFormat="1" s="29"/>
    <row r="38322" customFormat="1" s="29"/>
    <row r="38323" customFormat="1" s="29"/>
    <row r="38324" customFormat="1" s="29"/>
    <row r="38325" customFormat="1" s="29"/>
    <row r="38326" customFormat="1" s="29"/>
    <row r="38327" customFormat="1" s="29"/>
    <row r="38328" customFormat="1" s="29"/>
    <row r="38329" customFormat="1" s="29"/>
    <row r="38330" customFormat="1" s="29"/>
    <row r="38331" customFormat="1" s="29"/>
    <row r="38332" customFormat="1" s="29"/>
    <row r="38333" customFormat="1" s="29"/>
    <row r="38334" customFormat="1" s="29"/>
    <row r="38335" customFormat="1" s="29"/>
    <row r="38336" customFormat="1" s="29"/>
    <row r="38337" customFormat="1" s="29"/>
    <row r="38338" customFormat="1" s="29"/>
    <row r="38339" customFormat="1" s="29"/>
    <row r="38340" customFormat="1" s="29"/>
    <row r="38341" customFormat="1" s="29"/>
    <row r="38342" customFormat="1" s="29"/>
    <row r="38343" customFormat="1" s="29"/>
    <row r="38344" customFormat="1" s="29"/>
    <row r="38345" customFormat="1" s="29"/>
    <row r="38346" customFormat="1" s="29"/>
    <row r="38347" customFormat="1" s="29"/>
    <row r="38348" customFormat="1" s="29"/>
    <row r="38349" customFormat="1" s="29"/>
    <row r="38350" customFormat="1" s="29"/>
    <row r="38351" customFormat="1" s="29"/>
    <row r="38352" customFormat="1" s="29"/>
    <row r="38353" customFormat="1" s="29"/>
    <row r="38354" customFormat="1" s="29"/>
    <row r="38355" customFormat="1" s="29"/>
    <row r="38356" customFormat="1" s="29"/>
    <row r="38357" customFormat="1" s="29"/>
    <row r="38358" customFormat="1" s="29"/>
    <row r="38359" customFormat="1" s="29"/>
    <row r="38360" customFormat="1" s="29"/>
    <row r="38361" customFormat="1" s="29"/>
    <row r="38362" customFormat="1" s="29"/>
    <row r="38363" customFormat="1" s="29"/>
    <row r="38364" customFormat="1" s="29"/>
    <row r="38365" customFormat="1" s="29"/>
    <row r="38366" customFormat="1" s="29"/>
    <row r="38367" customFormat="1" s="29"/>
    <row r="38368" customFormat="1" s="29"/>
    <row r="38369" customFormat="1" s="29"/>
    <row r="38370" customFormat="1" s="29"/>
    <row r="38371" customFormat="1" s="29"/>
    <row r="38372" customFormat="1" s="29"/>
    <row r="38373" customFormat="1" s="29"/>
    <row r="38374" customFormat="1" s="29"/>
    <row r="38375" customFormat="1" s="29"/>
    <row r="38376" customFormat="1" s="29"/>
    <row r="38377" customFormat="1" s="29"/>
    <row r="38378" customFormat="1" s="29"/>
    <row r="38379" customFormat="1" s="29"/>
    <row r="38380" customFormat="1" s="29"/>
    <row r="38381" customFormat="1" s="29"/>
    <row r="38382" customFormat="1" s="29"/>
    <row r="38383" customFormat="1" s="29"/>
    <row r="38384" customFormat="1" s="29"/>
    <row r="38385" customFormat="1" s="29"/>
    <row r="38386" customFormat="1" s="29"/>
    <row r="38387" customFormat="1" s="29"/>
    <row r="38388" customFormat="1" s="29"/>
    <row r="38389" customFormat="1" s="29"/>
    <row r="38390" customFormat="1" s="29"/>
    <row r="38391" customFormat="1" s="29"/>
    <row r="38392" customFormat="1" s="29"/>
    <row r="38393" customFormat="1" s="29"/>
    <row r="38394" customFormat="1" s="29"/>
    <row r="38395" customFormat="1" s="29"/>
    <row r="38396" customFormat="1" s="29"/>
    <row r="38397" customFormat="1" s="29"/>
    <row r="38398" customFormat="1" s="29"/>
    <row r="38399" customFormat="1" s="29"/>
    <row r="38400" customFormat="1" s="29"/>
    <row r="38401" customFormat="1" s="29"/>
    <row r="38402" customFormat="1" s="29"/>
    <row r="38403" customFormat="1" s="29"/>
    <row r="38404" customFormat="1" s="29"/>
    <row r="38405" customFormat="1" s="29"/>
    <row r="38406" customFormat="1" s="29"/>
    <row r="38407" customFormat="1" s="29"/>
    <row r="38408" customFormat="1" s="29"/>
    <row r="38409" customFormat="1" s="29"/>
    <row r="38410" customFormat="1" s="29"/>
    <row r="38411" customFormat="1" s="29"/>
    <row r="38412" customFormat="1" s="29"/>
    <row r="38413" customFormat="1" s="29"/>
    <row r="38414" customFormat="1" s="29"/>
    <row r="38415" customFormat="1" s="29"/>
    <row r="38416" customFormat="1" s="29"/>
    <row r="38417" customFormat="1" s="29"/>
    <row r="38418" customFormat="1" s="29"/>
    <row r="38419" customFormat="1" s="29"/>
    <row r="38420" customFormat="1" s="29"/>
    <row r="38421" customFormat="1" s="29"/>
    <row r="38422" customFormat="1" s="29"/>
    <row r="38423" customFormat="1" s="29"/>
    <row r="38424" customFormat="1" s="29"/>
    <row r="38425" customFormat="1" s="29"/>
    <row r="38426" customFormat="1" s="29"/>
    <row r="38427" customFormat="1" s="29"/>
    <row r="38428" customFormat="1" s="29"/>
    <row r="38429" customFormat="1" s="29"/>
    <row r="38430" customFormat="1" s="29"/>
    <row r="38431" customFormat="1" s="29"/>
    <row r="38432" customFormat="1" s="29"/>
    <row r="38433" customFormat="1" s="29"/>
    <row r="38434" customFormat="1" s="29"/>
    <row r="38435" customFormat="1" s="29"/>
    <row r="38436" customFormat="1" s="29"/>
    <row r="38437" customFormat="1" s="29"/>
    <row r="38438" customFormat="1" s="29"/>
    <row r="38439" customFormat="1" s="29"/>
    <row r="38440" customFormat="1" s="29"/>
    <row r="38441" customFormat="1" s="29"/>
    <row r="38442" customFormat="1" s="29"/>
    <row r="38443" customFormat="1" s="29"/>
    <row r="38444" customFormat="1" s="29"/>
    <row r="38445" customFormat="1" s="29"/>
    <row r="38446" customFormat="1" s="29"/>
    <row r="38447" customFormat="1" s="29"/>
    <row r="38448" customFormat="1" s="29"/>
    <row r="38449" customFormat="1" s="29"/>
    <row r="38450" customFormat="1" s="29"/>
    <row r="38451" customFormat="1" s="29"/>
    <row r="38452" customFormat="1" s="29"/>
    <row r="38453" customFormat="1" s="29"/>
    <row r="38454" customFormat="1" s="29"/>
    <row r="38455" customFormat="1" s="29"/>
    <row r="38456" customFormat="1" s="29"/>
    <row r="38457" customFormat="1" s="29"/>
    <row r="38458" customFormat="1" s="29"/>
    <row r="38459" customFormat="1" s="29"/>
    <row r="38460" customFormat="1" s="29"/>
    <row r="38461" customFormat="1" s="29"/>
    <row r="38462" customFormat="1" s="29"/>
    <row r="38463" customFormat="1" s="29"/>
    <row r="38464" customFormat="1" s="29"/>
    <row r="38465" customFormat="1" s="29"/>
    <row r="38466" customFormat="1" s="29"/>
    <row r="38467" customFormat="1" s="29"/>
    <row r="38468" customFormat="1" s="29"/>
    <row r="38469" customFormat="1" s="29"/>
    <row r="38470" customFormat="1" s="29"/>
    <row r="38471" customFormat="1" s="29"/>
    <row r="38472" customFormat="1" s="29"/>
    <row r="38473" customFormat="1" s="29"/>
    <row r="38474" customFormat="1" s="29"/>
    <row r="38475" customFormat="1" s="29"/>
    <row r="38476" customFormat="1" s="29"/>
    <row r="38477" customFormat="1" s="29"/>
    <row r="38478" customFormat="1" s="29"/>
    <row r="38479" customFormat="1" s="29"/>
    <row r="38480" customFormat="1" s="29"/>
    <row r="38481" customFormat="1" s="29"/>
    <row r="38482" customFormat="1" s="29"/>
    <row r="38483" customFormat="1" s="29"/>
    <row r="38484" customFormat="1" s="29"/>
    <row r="38485" customFormat="1" s="29"/>
    <row r="38486" customFormat="1" s="29"/>
    <row r="38487" customFormat="1" s="29"/>
    <row r="38488" customFormat="1" s="29"/>
    <row r="38489" customFormat="1" s="29"/>
    <row r="38490" customFormat="1" s="29"/>
    <row r="38491" customFormat="1" s="29"/>
    <row r="38492" customFormat="1" s="29"/>
    <row r="38493" customFormat="1" s="29"/>
    <row r="38494" customFormat="1" s="29"/>
    <row r="38495" customFormat="1" s="29"/>
    <row r="38496" customFormat="1" s="29"/>
    <row r="38497" customFormat="1" s="29"/>
    <row r="38498" customFormat="1" s="29"/>
    <row r="38499" customFormat="1" s="29"/>
    <row r="38500" customFormat="1" s="29"/>
    <row r="38501" customFormat="1" s="29"/>
    <row r="38502" customFormat="1" s="29"/>
    <row r="38503" customFormat="1" s="29"/>
    <row r="38504" customFormat="1" s="29"/>
    <row r="38505" customFormat="1" s="29"/>
    <row r="38506" customFormat="1" s="29"/>
    <row r="38507" customFormat="1" s="29"/>
    <row r="38508" customFormat="1" s="29"/>
    <row r="38509" customFormat="1" s="29"/>
    <row r="38510" customFormat="1" s="29"/>
    <row r="38511" customFormat="1" s="29"/>
    <row r="38512" customFormat="1" s="29"/>
    <row r="38513" customFormat="1" s="29"/>
    <row r="38514" customFormat="1" s="29"/>
    <row r="38515" customFormat="1" s="29"/>
    <row r="38516" customFormat="1" s="29"/>
    <row r="38517" customFormat="1" s="29"/>
    <row r="38518" customFormat="1" s="29"/>
    <row r="38519" customFormat="1" s="29"/>
    <row r="38520" customFormat="1" s="29"/>
    <row r="38521" customFormat="1" s="29"/>
    <row r="38522" customFormat="1" s="29"/>
    <row r="38523" customFormat="1" s="29"/>
    <row r="38524" customFormat="1" s="29"/>
    <row r="38525" customFormat="1" s="29"/>
    <row r="38526" customFormat="1" s="29"/>
    <row r="38527" customFormat="1" s="29"/>
    <row r="38528" customFormat="1" s="29"/>
    <row r="38529" customFormat="1" s="29"/>
    <row r="38530" customFormat="1" s="29"/>
    <row r="38531" customFormat="1" s="29"/>
    <row r="38532" customFormat="1" s="29"/>
    <row r="38533" customFormat="1" s="29"/>
    <row r="38534" customFormat="1" s="29"/>
    <row r="38535" customFormat="1" s="29"/>
    <row r="38536" customFormat="1" s="29"/>
    <row r="38537" customFormat="1" s="29"/>
    <row r="38538" customFormat="1" s="29"/>
    <row r="38539" customFormat="1" s="29"/>
    <row r="38540" customFormat="1" s="29"/>
    <row r="38541" customFormat="1" s="29"/>
    <row r="38542" customFormat="1" s="29"/>
    <row r="38543" customFormat="1" s="29"/>
    <row r="38544" customFormat="1" s="29"/>
    <row r="38545" customFormat="1" s="29"/>
    <row r="38546" customFormat="1" s="29"/>
    <row r="38547" customFormat="1" s="29"/>
    <row r="38548" customFormat="1" s="29"/>
    <row r="38549" customFormat="1" s="29"/>
    <row r="38550" customFormat="1" s="29"/>
    <row r="38551" customFormat="1" s="29"/>
    <row r="38552" customFormat="1" s="29"/>
    <row r="38553" customFormat="1" s="29"/>
    <row r="38554" customFormat="1" s="29"/>
    <row r="38555" customFormat="1" s="29"/>
    <row r="38556" customFormat="1" s="29"/>
    <row r="38557" customFormat="1" s="29"/>
    <row r="38558" customFormat="1" s="29"/>
    <row r="38559" customFormat="1" s="29"/>
    <row r="38560" customFormat="1" s="29"/>
    <row r="38561" customFormat="1" s="29"/>
    <row r="38562" customFormat="1" s="29"/>
    <row r="38563" customFormat="1" s="29"/>
    <row r="38564" customFormat="1" s="29"/>
    <row r="38565" customFormat="1" s="29"/>
    <row r="38566" customFormat="1" s="29"/>
    <row r="38567" customFormat="1" s="29"/>
    <row r="38568" customFormat="1" s="29"/>
    <row r="38569" customFormat="1" s="29"/>
    <row r="38570" customFormat="1" s="29"/>
    <row r="38571" customFormat="1" s="29"/>
    <row r="38572" customFormat="1" s="29"/>
    <row r="38573" customFormat="1" s="29"/>
    <row r="38574" customFormat="1" s="29"/>
    <row r="38575" customFormat="1" s="29"/>
    <row r="38576" customFormat="1" s="29"/>
    <row r="38577" customFormat="1" s="29"/>
    <row r="38578" customFormat="1" s="29"/>
    <row r="38579" customFormat="1" s="29"/>
    <row r="38580" customFormat="1" s="29"/>
    <row r="38581" customFormat="1" s="29"/>
    <row r="38582" customFormat="1" s="29"/>
    <row r="38583" customFormat="1" s="29"/>
    <row r="38584" customFormat="1" s="29"/>
    <row r="38585" customFormat="1" s="29"/>
    <row r="38586" customFormat="1" s="29"/>
    <row r="38587" customFormat="1" s="29"/>
    <row r="38588" customFormat="1" s="29"/>
    <row r="38589" customFormat="1" s="29"/>
    <row r="38590" customFormat="1" s="29"/>
    <row r="38591" customFormat="1" s="29"/>
    <row r="38592" customFormat="1" s="29"/>
    <row r="38593" customFormat="1" s="29"/>
    <row r="38594" customFormat="1" s="29"/>
    <row r="38595" customFormat="1" s="29"/>
    <row r="38596" customFormat="1" s="29"/>
    <row r="38597" customFormat="1" s="29"/>
    <row r="38598" customFormat="1" s="29"/>
    <row r="38599" customFormat="1" s="29"/>
    <row r="38600" customFormat="1" s="29"/>
    <row r="38601" customFormat="1" s="29"/>
    <row r="38602" customFormat="1" s="29"/>
    <row r="38603" customFormat="1" s="29"/>
    <row r="38604" customFormat="1" s="29"/>
    <row r="38605" customFormat="1" s="29"/>
    <row r="38606" customFormat="1" s="29"/>
    <row r="38607" customFormat="1" s="29"/>
    <row r="38608" customFormat="1" s="29"/>
    <row r="38609" customFormat="1" s="29"/>
    <row r="38610" customFormat="1" s="29"/>
    <row r="38611" customFormat="1" s="29"/>
    <row r="38612" customFormat="1" s="29"/>
    <row r="38613" customFormat="1" s="29"/>
    <row r="38614" customFormat="1" s="29"/>
    <row r="38615" customFormat="1" s="29"/>
    <row r="38616" customFormat="1" s="29"/>
    <row r="38617" customFormat="1" s="29"/>
    <row r="38618" customFormat="1" s="29"/>
    <row r="38619" customFormat="1" s="29"/>
    <row r="38620" customFormat="1" s="29"/>
    <row r="38621" customFormat="1" s="29"/>
    <row r="38622" customFormat="1" s="29"/>
    <row r="38623" customFormat="1" s="29"/>
    <row r="38624" customFormat="1" s="29"/>
    <row r="38625" customFormat="1" s="29"/>
    <row r="38626" customFormat="1" s="29"/>
    <row r="38627" customFormat="1" s="29"/>
    <row r="38628" customFormat="1" s="29"/>
    <row r="38629" customFormat="1" s="29"/>
    <row r="38630" customFormat="1" s="29"/>
    <row r="38631" customFormat="1" s="29"/>
    <row r="38632" customFormat="1" s="29"/>
    <row r="38633" customFormat="1" s="29"/>
    <row r="38634" customFormat="1" s="29"/>
    <row r="38635" customFormat="1" s="29"/>
    <row r="38636" customFormat="1" s="29"/>
    <row r="38637" customFormat="1" s="29"/>
    <row r="38638" customFormat="1" s="29"/>
    <row r="38639" customFormat="1" s="29"/>
    <row r="38640" customFormat="1" s="29"/>
    <row r="38641" customFormat="1" s="29"/>
    <row r="38642" customFormat="1" s="29"/>
    <row r="38643" customFormat="1" s="29"/>
    <row r="38644" customFormat="1" s="29"/>
    <row r="38645" customFormat="1" s="29"/>
    <row r="38646" customFormat="1" s="29"/>
    <row r="38647" customFormat="1" s="29"/>
    <row r="38648" customFormat="1" s="29"/>
    <row r="38649" customFormat="1" s="29"/>
    <row r="38650" customFormat="1" s="29"/>
    <row r="38651" customFormat="1" s="29"/>
    <row r="38652" customFormat="1" s="29"/>
    <row r="38653" customFormat="1" s="29"/>
    <row r="38654" customFormat="1" s="29"/>
    <row r="38655" customFormat="1" s="29"/>
    <row r="38656" customFormat="1" s="29"/>
    <row r="38657" customFormat="1" s="29"/>
    <row r="38658" customFormat="1" s="29"/>
    <row r="38659" customFormat="1" s="29"/>
    <row r="38660" customFormat="1" s="29"/>
    <row r="38661" customFormat="1" s="29"/>
    <row r="38662" customFormat="1" s="29"/>
    <row r="38663" customFormat="1" s="29"/>
    <row r="38664" customFormat="1" s="29"/>
    <row r="38665" customFormat="1" s="29"/>
    <row r="38666" customFormat="1" s="29"/>
    <row r="38667" customFormat="1" s="29"/>
    <row r="38668" customFormat="1" s="29"/>
    <row r="38669" customFormat="1" s="29"/>
    <row r="38670" customFormat="1" s="29"/>
    <row r="38671" customFormat="1" s="29"/>
    <row r="38672" customFormat="1" s="29"/>
    <row r="38673" customFormat="1" s="29"/>
    <row r="38674" customFormat="1" s="29"/>
    <row r="38675" customFormat="1" s="29"/>
    <row r="38676" customFormat="1" s="29"/>
    <row r="38677" customFormat="1" s="29"/>
    <row r="38678" customFormat="1" s="29"/>
    <row r="38679" customFormat="1" s="29"/>
    <row r="38680" customFormat="1" s="29"/>
    <row r="38681" customFormat="1" s="29"/>
    <row r="38682" customFormat="1" s="29"/>
    <row r="38683" customFormat="1" s="29"/>
    <row r="38684" customFormat="1" s="29"/>
    <row r="38685" customFormat="1" s="29"/>
    <row r="38686" customFormat="1" s="29"/>
    <row r="38687" customFormat="1" s="29"/>
    <row r="38688" customFormat="1" s="29"/>
    <row r="38689" customFormat="1" s="29"/>
    <row r="38690" customFormat="1" s="29"/>
    <row r="38691" customFormat="1" s="29"/>
    <row r="38692" customFormat="1" s="29"/>
    <row r="38693" customFormat="1" s="29"/>
    <row r="38694" customFormat="1" s="29"/>
    <row r="38695" customFormat="1" s="29"/>
    <row r="38696" customFormat="1" s="29"/>
    <row r="38697" customFormat="1" s="29"/>
    <row r="38698" customFormat="1" s="29"/>
    <row r="38699" customFormat="1" s="29"/>
    <row r="38700" customFormat="1" s="29"/>
    <row r="38701" customFormat="1" s="29"/>
    <row r="38702" customFormat="1" s="29"/>
    <row r="38703" customFormat="1" s="29"/>
    <row r="38704" customFormat="1" s="29"/>
    <row r="38705" customFormat="1" s="29"/>
    <row r="38706" customFormat="1" s="29"/>
    <row r="38707" customFormat="1" s="29"/>
    <row r="38708" customFormat="1" s="29"/>
    <row r="38709" customFormat="1" s="29"/>
    <row r="38710" customFormat="1" s="29"/>
    <row r="38711" customFormat="1" s="29"/>
    <row r="38712" customFormat="1" s="29"/>
    <row r="38713" customFormat="1" s="29"/>
    <row r="38714" customFormat="1" s="29"/>
    <row r="38715" customFormat="1" s="29"/>
    <row r="38716" customFormat="1" s="29"/>
    <row r="38717" customFormat="1" s="29"/>
    <row r="38718" customFormat="1" s="29"/>
    <row r="38719" customFormat="1" s="29"/>
    <row r="38720" customFormat="1" s="29"/>
    <row r="38721" customFormat="1" s="29"/>
    <row r="38722" customFormat="1" s="29"/>
    <row r="38723" customFormat="1" s="29"/>
    <row r="38724" customFormat="1" s="29"/>
    <row r="38725" customFormat="1" s="29"/>
    <row r="38726" customFormat="1" s="29"/>
    <row r="38727" customFormat="1" s="29"/>
    <row r="38728" customFormat="1" s="29"/>
    <row r="38729" customFormat="1" s="29"/>
    <row r="38730" customFormat="1" s="29"/>
    <row r="38731" customFormat="1" s="29"/>
    <row r="38732" customFormat="1" s="29"/>
    <row r="38733" customFormat="1" s="29"/>
    <row r="38734" customFormat="1" s="29"/>
    <row r="38735" customFormat="1" s="29"/>
    <row r="38736" customFormat="1" s="29"/>
    <row r="38737" customFormat="1" s="29"/>
    <row r="38738" customFormat="1" s="29"/>
    <row r="38739" customFormat="1" s="29"/>
    <row r="38740" customFormat="1" s="29"/>
    <row r="38741" customFormat="1" s="29"/>
    <row r="38742" customFormat="1" s="29"/>
    <row r="38743" customFormat="1" s="29"/>
    <row r="38744" customFormat="1" s="29"/>
    <row r="38745" customFormat="1" s="29"/>
    <row r="38746" customFormat="1" s="29"/>
    <row r="38747" customFormat="1" s="29"/>
    <row r="38748" customFormat="1" s="29"/>
    <row r="38749" customFormat="1" s="29"/>
    <row r="38750" customFormat="1" s="29"/>
    <row r="38751" customFormat="1" s="29"/>
    <row r="38752" customFormat="1" s="29"/>
    <row r="38753" customFormat="1" s="29"/>
    <row r="38754" customFormat="1" s="29"/>
    <row r="38755" customFormat="1" s="29"/>
    <row r="38756" customFormat="1" s="29"/>
    <row r="38757" customFormat="1" s="29"/>
    <row r="38758" customFormat="1" s="29"/>
    <row r="38759" customFormat="1" s="29"/>
    <row r="38760" customFormat="1" s="29"/>
    <row r="38761" customFormat="1" s="29"/>
    <row r="38762" customFormat="1" s="29"/>
    <row r="38763" customFormat="1" s="29"/>
    <row r="38764" customFormat="1" s="29"/>
    <row r="38765" customFormat="1" s="29"/>
    <row r="38766" customFormat="1" s="29"/>
    <row r="38767" customFormat="1" s="29"/>
    <row r="38768" customFormat="1" s="29"/>
    <row r="38769" customFormat="1" s="29"/>
    <row r="38770" customFormat="1" s="29"/>
    <row r="38771" customFormat="1" s="29"/>
    <row r="38772" customFormat="1" s="29"/>
    <row r="38773" customFormat="1" s="29"/>
    <row r="38774" customFormat="1" s="29"/>
    <row r="38775" customFormat="1" s="29"/>
    <row r="38776" customFormat="1" s="29"/>
    <row r="38777" customFormat="1" s="29"/>
    <row r="38778" customFormat="1" s="29"/>
    <row r="38779" customFormat="1" s="29"/>
    <row r="38780" customFormat="1" s="29"/>
    <row r="38781" customFormat="1" s="29"/>
    <row r="38782" customFormat="1" s="29"/>
    <row r="38783" customFormat="1" s="29"/>
    <row r="38784" customFormat="1" s="29"/>
    <row r="38785" customFormat="1" s="29"/>
    <row r="38786" customFormat="1" s="29"/>
    <row r="38787" customFormat="1" s="29"/>
    <row r="38788" customFormat="1" s="29"/>
    <row r="38789" customFormat="1" s="29"/>
    <row r="38790" customFormat="1" s="29"/>
    <row r="38791" customFormat="1" s="29"/>
    <row r="38792" customFormat="1" s="29"/>
    <row r="38793" customFormat="1" s="29"/>
    <row r="38794" customFormat="1" s="29"/>
    <row r="38795" customFormat="1" s="29"/>
    <row r="38796" customFormat="1" s="29"/>
    <row r="38797" customFormat="1" s="29"/>
    <row r="38798" customFormat="1" s="29"/>
    <row r="38799" customFormat="1" s="29"/>
    <row r="38800" customFormat="1" s="29"/>
    <row r="38801" customFormat="1" s="29"/>
    <row r="38802" customFormat="1" s="29"/>
    <row r="38803" customFormat="1" s="29"/>
    <row r="38804" customFormat="1" s="29"/>
    <row r="38805" customFormat="1" s="29"/>
    <row r="38806" customFormat="1" s="29"/>
    <row r="38807" customFormat="1" s="29"/>
    <row r="38808" customFormat="1" s="29"/>
    <row r="38809" customFormat="1" s="29"/>
    <row r="38810" customFormat="1" s="29"/>
    <row r="38811" customFormat="1" s="29"/>
    <row r="38812" customFormat="1" s="29"/>
    <row r="38813" customFormat="1" s="29"/>
    <row r="38814" customFormat="1" s="29"/>
    <row r="38815" customFormat="1" s="29"/>
    <row r="38816" customFormat="1" s="29"/>
    <row r="38817" customFormat="1" s="29"/>
    <row r="38818" customFormat="1" s="29"/>
    <row r="38819" customFormat="1" s="29"/>
    <row r="38820" customFormat="1" s="29"/>
    <row r="38821" customFormat="1" s="29"/>
    <row r="38822" customFormat="1" s="29"/>
    <row r="38823" customFormat="1" s="29"/>
    <row r="38824" customFormat="1" s="29"/>
    <row r="38825" customFormat="1" s="29"/>
    <row r="38826" customFormat="1" s="29"/>
    <row r="38827" customFormat="1" s="29"/>
    <row r="38828" customFormat="1" s="29"/>
    <row r="38829" customFormat="1" s="29"/>
    <row r="38830" customFormat="1" s="29"/>
    <row r="38831" customFormat="1" s="29"/>
    <row r="38832" customFormat="1" s="29"/>
    <row r="38833" customFormat="1" s="29"/>
    <row r="38834" customFormat="1" s="29"/>
    <row r="38835" customFormat="1" s="29"/>
    <row r="38836" customFormat="1" s="29"/>
    <row r="38837" customFormat="1" s="29"/>
    <row r="38838" customFormat="1" s="29"/>
    <row r="38839" customFormat="1" s="29"/>
    <row r="38840" customFormat="1" s="29"/>
    <row r="38841" customFormat="1" s="29"/>
    <row r="38842" customFormat="1" s="29"/>
    <row r="38843" customFormat="1" s="29"/>
    <row r="38844" customFormat="1" s="29"/>
    <row r="38845" customFormat="1" s="29"/>
    <row r="38846" customFormat="1" s="29"/>
    <row r="38847" customFormat="1" s="29"/>
    <row r="38848" customFormat="1" s="29"/>
    <row r="38849" customFormat="1" s="29"/>
    <row r="38850" customFormat="1" s="29"/>
    <row r="38851" customFormat="1" s="29"/>
    <row r="38852" customFormat="1" s="29"/>
    <row r="38853" customFormat="1" s="29"/>
    <row r="38854" customFormat="1" s="29"/>
    <row r="38855" customFormat="1" s="29"/>
    <row r="38856" customFormat="1" s="29"/>
    <row r="38857" customFormat="1" s="29"/>
    <row r="38858" customFormat="1" s="29"/>
    <row r="38859" customFormat="1" s="29"/>
    <row r="38860" customFormat="1" s="29"/>
    <row r="38861" customFormat="1" s="29"/>
    <row r="38862" customFormat="1" s="29"/>
    <row r="38863" customFormat="1" s="29"/>
    <row r="38864" customFormat="1" s="29"/>
    <row r="38865" customFormat="1" s="29"/>
    <row r="38866" customFormat="1" s="29"/>
    <row r="38867" customFormat="1" s="29"/>
    <row r="38868" customFormat="1" s="29"/>
    <row r="38869" customFormat="1" s="29"/>
    <row r="38870" customFormat="1" s="29"/>
    <row r="38871" customFormat="1" s="29"/>
    <row r="38872" customFormat="1" s="29"/>
    <row r="38873" customFormat="1" s="29"/>
    <row r="38874" customFormat="1" s="29"/>
    <row r="38875" customFormat="1" s="29"/>
    <row r="38876" customFormat="1" s="29"/>
    <row r="38877" customFormat="1" s="29"/>
    <row r="38878" customFormat="1" s="29"/>
    <row r="38879" customFormat="1" s="29"/>
    <row r="38880" customFormat="1" s="29"/>
    <row r="38881" customFormat="1" s="29"/>
    <row r="38882" customFormat="1" s="29"/>
    <row r="38883" customFormat="1" s="29"/>
    <row r="38884" customFormat="1" s="29"/>
    <row r="38885" customFormat="1" s="29"/>
    <row r="38886" customFormat="1" s="29"/>
    <row r="38887" customFormat="1" s="29"/>
    <row r="38888" customFormat="1" s="29"/>
    <row r="38889" customFormat="1" s="29"/>
    <row r="38890" customFormat="1" s="29"/>
    <row r="38891" customFormat="1" s="29"/>
    <row r="38892" customFormat="1" s="29"/>
    <row r="38893" customFormat="1" s="29"/>
    <row r="38894" customFormat="1" s="29"/>
    <row r="38895" customFormat="1" s="29"/>
    <row r="38896" customFormat="1" s="29"/>
    <row r="38897" customFormat="1" s="29"/>
    <row r="38898" customFormat="1" s="29"/>
    <row r="38899" customFormat="1" s="29"/>
    <row r="38900" customFormat="1" s="29"/>
    <row r="38901" customFormat="1" s="29"/>
    <row r="38902" customFormat="1" s="29"/>
    <row r="38903" customFormat="1" s="29"/>
    <row r="38904" customFormat="1" s="29"/>
    <row r="38905" customFormat="1" s="29"/>
    <row r="38906" customFormat="1" s="29"/>
    <row r="38907" customFormat="1" s="29"/>
    <row r="38908" customFormat="1" s="29"/>
    <row r="38909" customFormat="1" s="29"/>
    <row r="38910" customFormat="1" s="29"/>
    <row r="38911" customFormat="1" s="29"/>
    <row r="38912" customFormat="1" s="29"/>
    <row r="38913" customFormat="1" s="29"/>
    <row r="38914" customFormat="1" s="29"/>
    <row r="38915" customFormat="1" s="29"/>
    <row r="38916" customFormat="1" s="29"/>
    <row r="38917" customFormat="1" s="29"/>
    <row r="38918" customFormat="1" s="29"/>
    <row r="38919" customFormat="1" s="29"/>
    <row r="38920" customFormat="1" s="29"/>
    <row r="38921" customFormat="1" s="29"/>
    <row r="38922" customFormat="1" s="29"/>
    <row r="38923" customFormat="1" s="29"/>
    <row r="38924" customFormat="1" s="29"/>
    <row r="38925" customFormat="1" s="29"/>
    <row r="38926" customFormat="1" s="29"/>
    <row r="38927" customFormat="1" s="29"/>
    <row r="38928" customFormat="1" s="29"/>
    <row r="38929" customFormat="1" s="29"/>
    <row r="38930" customFormat="1" s="29"/>
    <row r="38931" customFormat="1" s="29"/>
    <row r="38932" customFormat="1" s="29"/>
    <row r="38933" customFormat="1" s="29"/>
    <row r="38934" customFormat="1" s="29"/>
    <row r="38935" customFormat="1" s="29"/>
    <row r="38936" customFormat="1" s="29"/>
    <row r="38937" customFormat="1" s="29"/>
    <row r="38938" customFormat="1" s="29"/>
    <row r="38939" customFormat="1" s="29"/>
    <row r="38940" customFormat="1" s="29"/>
    <row r="38941" customFormat="1" s="29"/>
    <row r="38942" customFormat="1" s="29"/>
    <row r="38943" customFormat="1" s="29"/>
    <row r="38944" customFormat="1" s="29"/>
    <row r="38945" customFormat="1" s="29"/>
    <row r="38946" customFormat="1" s="29"/>
    <row r="38947" customFormat="1" s="29"/>
    <row r="38948" customFormat="1" s="29"/>
    <row r="38949" customFormat="1" s="29"/>
    <row r="38950" customFormat="1" s="29"/>
    <row r="38951" customFormat="1" s="29"/>
    <row r="38952" customFormat="1" s="29"/>
    <row r="38953" customFormat="1" s="29"/>
    <row r="38954" customFormat="1" s="29"/>
    <row r="38955" customFormat="1" s="29"/>
    <row r="38956" customFormat="1" s="29"/>
    <row r="38957" customFormat="1" s="29"/>
    <row r="38958" customFormat="1" s="29"/>
    <row r="38959" customFormat="1" s="29"/>
    <row r="38960" customFormat="1" s="29"/>
    <row r="38961" customFormat="1" s="29"/>
    <row r="38962" customFormat="1" s="29"/>
    <row r="38963" customFormat="1" s="29"/>
    <row r="38964" customFormat="1" s="29"/>
    <row r="38965" customFormat="1" s="29"/>
    <row r="38966" customFormat="1" s="29"/>
    <row r="38967" customFormat="1" s="29"/>
    <row r="38968" customFormat="1" s="29"/>
    <row r="38969" customFormat="1" s="29"/>
    <row r="38970" customFormat="1" s="29"/>
    <row r="38971" customFormat="1" s="29"/>
    <row r="38972" customFormat="1" s="29"/>
    <row r="38973" customFormat="1" s="29"/>
    <row r="38974" customFormat="1" s="29"/>
    <row r="38975" customFormat="1" s="29"/>
    <row r="38976" customFormat="1" s="29"/>
    <row r="38977" customFormat="1" s="29"/>
    <row r="38978" customFormat="1" s="29"/>
    <row r="38979" customFormat="1" s="29"/>
    <row r="38980" customFormat="1" s="29"/>
    <row r="38981" customFormat="1" s="29"/>
    <row r="38982" customFormat="1" s="29"/>
    <row r="38983" customFormat="1" s="29"/>
    <row r="38984" customFormat="1" s="29"/>
    <row r="38985" customFormat="1" s="29"/>
    <row r="38986" customFormat="1" s="29"/>
    <row r="38987" customFormat="1" s="29"/>
    <row r="38988" customFormat="1" s="29"/>
    <row r="38989" customFormat="1" s="29"/>
    <row r="38990" customFormat="1" s="29"/>
    <row r="38991" customFormat="1" s="29"/>
    <row r="38992" customFormat="1" s="29"/>
    <row r="38993" customFormat="1" s="29"/>
    <row r="38994" customFormat="1" s="29"/>
    <row r="38995" customFormat="1" s="29"/>
    <row r="38996" customFormat="1" s="29"/>
    <row r="38997" customFormat="1" s="29"/>
    <row r="38998" customFormat="1" s="29"/>
    <row r="38999" customFormat="1" s="29"/>
    <row r="39000" customFormat="1" s="29"/>
    <row r="39001" customFormat="1" s="29"/>
    <row r="39002" customFormat="1" s="29"/>
    <row r="39003" customFormat="1" s="29"/>
    <row r="39004" customFormat="1" s="29"/>
    <row r="39005" customFormat="1" s="29"/>
    <row r="39006" customFormat="1" s="29"/>
    <row r="39007" customFormat="1" s="29"/>
    <row r="39008" customFormat="1" s="29"/>
    <row r="39009" customFormat="1" s="29"/>
    <row r="39010" customFormat="1" s="29"/>
    <row r="39011" customFormat="1" s="29"/>
    <row r="39012" customFormat="1" s="29"/>
    <row r="39013" customFormat="1" s="29"/>
    <row r="39014" customFormat="1" s="29"/>
    <row r="39015" customFormat="1" s="29"/>
    <row r="39016" customFormat="1" s="29"/>
    <row r="39017" customFormat="1" s="29"/>
    <row r="39018" customFormat="1" s="29"/>
    <row r="39019" customFormat="1" s="29"/>
    <row r="39020" customFormat="1" s="29"/>
    <row r="39021" customFormat="1" s="29"/>
    <row r="39022" customFormat="1" s="29"/>
    <row r="39023" customFormat="1" s="29"/>
    <row r="39024" customFormat="1" s="29"/>
    <row r="39025" customFormat="1" s="29"/>
    <row r="39026" customFormat="1" s="29"/>
    <row r="39027" customFormat="1" s="29"/>
    <row r="39028" customFormat="1" s="29"/>
    <row r="39029" customFormat="1" s="29"/>
    <row r="39030" customFormat="1" s="29"/>
    <row r="39031" customFormat="1" s="29"/>
    <row r="39032" customFormat="1" s="29"/>
    <row r="39033" customFormat="1" s="29"/>
    <row r="39034" customFormat="1" s="29"/>
    <row r="39035" customFormat="1" s="29"/>
    <row r="39036" customFormat="1" s="29"/>
    <row r="39037" customFormat="1" s="29"/>
    <row r="39038" customFormat="1" s="29"/>
    <row r="39039" customFormat="1" s="29"/>
    <row r="39040" customFormat="1" s="29"/>
    <row r="39041" customFormat="1" s="29"/>
    <row r="39042" customFormat="1" s="29"/>
    <row r="39043" customFormat="1" s="29"/>
    <row r="39044" customFormat="1" s="29"/>
    <row r="39045" customFormat="1" s="29"/>
    <row r="39046" customFormat="1" s="29"/>
    <row r="39047" customFormat="1" s="29"/>
    <row r="39048" customFormat="1" s="29"/>
    <row r="39049" customFormat="1" s="29"/>
    <row r="39050" customFormat="1" s="29"/>
    <row r="39051" customFormat="1" s="29"/>
    <row r="39052" customFormat="1" s="29"/>
    <row r="39053" customFormat="1" s="29"/>
    <row r="39054" customFormat="1" s="29"/>
    <row r="39055" customFormat="1" s="29"/>
    <row r="39056" customFormat="1" s="29"/>
    <row r="39057" customFormat="1" s="29"/>
    <row r="39058" customFormat="1" s="29"/>
    <row r="39059" customFormat="1" s="29"/>
    <row r="39060" customFormat="1" s="29"/>
    <row r="39061" customFormat="1" s="29"/>
    <row r="39062" customFormat="1" s="29"/>
    <row r="39063" customFormat="1" s="29"/>
    <row r="39064" customFormat="1" s="29"/>
    <row r="39065" customFormat="1" s="29"/>
    <row r="39066" customFormat="1" s="29"/>
    <row r="39067" customFormat="1" s="29"/>
    <row r="39068" customFormat="1" s="29"/>
    <row r="39069" customFormat="1" s="29"/>
    <row r="39070" customFormat="1" s="29"/>
    <row r="39071" customFormat="1" s="29"/>
    <row r="39072" customFormat="1" s="29"/>
    <row r="39073" customFormat="1" s="29"/>
    <row r="39074" customFormat="1" s="29"/>
    <row r="39075" customFormat="1" s="29"/>
    <row r="39076" customFormat="1" s="29"/>
    <row r="39077" customFormat="1" s="29"/>
    <row r="39078" customFormat="1" s="29"/>
    <row r="39079" customFormat="1" s="29"/>
    <row r="39080" customFormat="1" s="29"/>
    <row r="39081" customFormat="1" s="29"/>
    <row r="39082" customFormat="1" s="29"/>
    <row r="39083" customFormat="1" s="29"/>
    <row r="39084" customFormat="1" s="29"/>
    <row r="39085" customFormat="1" s="29"/>
    <row r="39086" customFormat="1" s="29"/>
    <row r="39087" customFormat="1" s="29"/>
    <row r="39088" customFormat="1" s="29"/>
    <row r="39089" customFormat="1" s="29"/>
    <row r="39090" customFormat="1" s="29"/>
    <row r="39091" customFormat="1" s="29"/>
    <row r="39092" customFormat="1" s="29"/>
    <row r="39093" customFormat="1" s="29"/>
    <row r="39094" customFormat="1" s="29"/>
    <row r="39095" customFormat="1" s="29"/>
    <row r="39096" customFormat="1" s="29"/>
    <row r="39097" customFormat="1" s="29"/>
    <row r="39098" customFormat="1" s="29"/>
    <row r="39099" customFormat="1" s="29"/>
    <row r="39100" customFormat="1" s="29"/>
    <row r="39101" customFormat="1" s="29"/>
    <row r="39102" customFormat="1" s="29"/>
    <row r="39103" customFormat="1" s="29"/>
    <row r="39104" customFormat="1" s="29"/>
    <row r="39105" customFormat="1" s="29"/>
    <row r="39106" customFormat="1" s="29"/>
    <row r="39107" customFormat="1" s="29"/>
    <row r="39108" customFormat="1" s="29"/>
    <row r="39109" customFormat="1" s="29"/>
    <row r="39110" customFormat="1" s="29"/>
    <row r="39111" customFormat="1" s="29"/>
    <row r="39112" customFormat="1" s="29"/>
    <row r="39113" customFormat="1" s="29"/>
    <row r="39114" customFormat="1" s="29"/>
    <row r="39115" customFormat="1" s="29"/>
    <row r="39116" customFormat="1" s="29"/>
    <row r="39117" customFormat="1" s="29"/>
    <row r="39118" customFormat="1" s="29"/>
    <row r="39119" customFormat="1" s="29"/>
    <row r="39120" customFormat="1" s="29"/>
    <row r="39121" customFormat="1" s="29"/>
    <row r="39122" customFormat="1" s="29"/>
    <row r="39123" customFormat="1" s="29"/>
    <row r="39124" customFormat="1" s="29"/>
    <row r="39125" customFormat="1" s="29"/>
    <row r="39126" customFormat="1" s="29"/>
    <row r="39127" customFormat="1" s="29"/>
    <row r="39128" customFormat="1" s="29"/>
    <row r="39129" customFormat="1" s="29"/>
    <row r="39130" customFormat="1" s="29"/>
    <row r="39131" customFormat="1" s="29"/>
    <row r="39132" customFormat="1" s="29"/>
    <row r="39133" customFormat="1" s="29"/>
    <row r="39134" customFormat="1" s="29"/>
    <row r="39135" customFormat="1" s="29"/>
    <row r="39136" customFormat="1" s="29"/>
    <row r="39137" customFormat="1" s="29"/>
    <row r="39138" customFormat="1" s="29"/>
    <row r="39139" customFormat="1" s="29"/>
    <row r="39140" customFormat="1" s="29"/>
    <row r="39141" customFormat="1" s="29"/>
    <row r="39142" customFormat="1" s="29"/>
    <row r="39143" customFormat="1" s="29"/>
    <row r="39144" customFormat="1" s="29"/>
    <row r="39145" customFormat="1" s="29"/>
    <row r="39146" customFormat="1" s="29"/>
    <row r="39147" customFormat="1" s="29"/>
    <row r="39148" customFormat="1" s="29"/>
    <row r="39149" customFormat="1" s="29"/>
    <row r="39150" customFormat="1" s="29"/>
    <row r="39151" customFormat="1" s="29"/>
    <row r="39152" customFormat="1" s="29"/>
    <row r="39153" customFormat="1" s="29"/>
    <row r="39154" customFormat="1" s="29"/>
    <row r="39155" customFormat="1" s="29"/>
    <row r="39156" customFormat="1" s="29"/>
    <row r="39157" customFormat="1" s="29"/>
    <row r="39158" customFormat="1" s="29"/>
    <row r="39159" customFormat="1" s="29"/>
    <row r="39160" customFormat="1" s="29"/>
    <row r="39161" customFormat="1" s="29"/>
    <row r="39162" customFormat="1" s="29"/>
    <row r="39163" customFormat="1" s="29"/>
    <row r="39164" customFormat="1" s="29"/>
    <row r="39165" customFormat="1" s="29"/>
    <row r="39166" customFormat="1" s="29"/>
    <row r="39167" customFormat="1" s="29"/>
    <row r="39168" customFormat="1" s="29"/>
    <row r="39169" customFormat="1" s="29"/>
    <row r="39170" customFormat="1" s="29"/>
    <row r="39171" customFormat="1" s="29"/>
    <row r="39172" customFormat="1" s="29"/>
    <row r="39173" customFormat="1" s="29"/>
    <row r="39174" customFormat="1" s="29"/>
    <row r="39175" customFormat="1" s="29"/>
    <row r="39176" customFormat="1" s="29"/>
    <row r="39177" customFormat="1" s="29"/>
    <row r="39178" customFormat="1" s="29"/>
    <row r="39179" customFormat="1" s="29"/>
    <row r="39180" customFormat="1" s="29"/>
    <row r="39181" customFormat="1" s="29"/>
    <row r="39182" customFormat="1" s="29"/>
    <row r="39183" customFormat="1" s="29"/>
    <row r="39184" customFormat="1" s="29"/>
    <row r="39185" customFormat="1" s="29"/>
    <row r="39186" customFormat="1" s="29"/>
    <row r="39187" customFormat="1" s="29"/>
    <row r="39188" customFormat="1" s="29"/>
    <row r="39189" customFormat="1" s="29"/>
    <row r="39190" customFormat="1" s="29"/>
    <row r="39191" customFormat="1" s="29"/>
    <row r="39192" customFormat="1" s="29"/>
    <row r="39193" customFormat="1" s="29"/>
    <row r="39194" customFormat="1" s="29"/>
    <row r="39195" customFormat="1" s="29"/>
    <row r="39196" customFormat="1" s="29"/>
    <row r="39197" customFormat="1" s="29"/>
    <row r="39198" customFormat="1" s="29"/>
    <row r="39199" customFormat="1" s="29"/>
    <row r="39200" customFormat="1" s="29"/>
    <row r="39201" customFormat="1" s="29"/>
    <row r="39202" customFormat="1" s="29"/>
    <row r="39203" customFormat="1" s="29"/>
    <row r="39204" customFormat="1" s="29"/>
    <row r="39205" customFormat="1" s="29"/>
    <row r="39206" customFormat="1" s="29"/>
    <row r="39207" customFormat="1" s="29"/>
    <row r="39208" customFormat="1" s="29"/>
    <row r="39209" customFormat="1" s="29"/>
    <row r="39210" customFormat="1" s="29"/>
    <row r="39211" customFormat="1" s="29"/>
    <row r="39212" customFormat="1" s="29"/>
    <row r="39213" customFormat="1" s="29"/>
    <row r="39214" customFormat="1" s="29"/>
    <row r="39215" customFormat="1" s="29"/>
    <row r="39216" customFormat="1" s="29"/>
    <row r="39217" customFormat="1" s="29"/>
    <row r="39218" customFormat="1" s="29"/>
    <row r="39219" customFormat="1" s="29"/>
    <row r="39220" customFormat="1" s="29"/>
    <row r="39221" customFormat="1" s="29"/>
    <row r="39222" customFormat="1" s="29"/>
    <row r="39223" customFormat="1" s="29"/>
    <row r="39224" customFormat="1" s="29"/>
    <row r="39225" customFormat="1" s="29"/>
    <row r="39226" customFormat="1" s="29"/>
    <row r="39227" customFormat="1" s="29"/>
    <row r="39228" customFormat="1" s="29"/>
    <row r="39229" customFormat="1" s="29"/>
    <row r="39230" customFormat="1" s="29"/>
    <row r="39231" customFormat="1" s="29"/>
    <row r="39232" customFormat="1" s="29"/>
    <row r="39233" customFormat="1" s="29"/>
    <row r="39234" customFormat="1" s="29"/>
    <row r="39235" customFormat="1" s="29"/>
    <row r="39236" customFormat="1" s="29"/>
    <row r="39237" customFormat="1" s="29"/>
    <row r="39238" customFormat="1" s="29"/>
    <row r="39239" customFormat="1" s="29"/>
    <row r="39240" customFormat="1" s="29"/>
    <row r="39241" customFormat="1" s="29"/>
    <row r="39242" customFormat="1" s="29"/>
    <row r="39243" customFormat="1" s="29"/>
    <row r="39244" customFormat="1" s="29"/>
    <row r="39245" customFormat="1" s="29"/>
    <row r="39246" customFormat="1" s="29"/>
    <row r="39247" customFormat="1" s="29"/>
    <row r="39248" customFormat="1" s="29"/>
    <row r="39249" customFormat="1" s="29"/>
    <row r="39250" customFormat="1" s="29"/>
    <row r="39251" customFormat="1" s="29"/>
    <row r="39252" customFormat="1" s="29"/>
    <row r="39253" customFormat="1" s="29"/>
    <row r="39254" customFormat="1" s="29"/>
    <row r="39255" customFormat="1" s="29"/>
    <row r="39256" customFormat="1" s="29"/>
    <row r="39257" customFormat="1" s="29"/>
    <row r="39258" customFormat="1" s="29"/>
    <row r="39259" customFormat="1" s="29"/>
    <row r="39260" customFormat="1" s="29"/>
    <row r="39261" customFormat="1" s="29"/>
    <row r="39262" customFormat="1" s="29"/>
    <row r="39263" customFormat="1" s="29"/>
    <row r="39264" customFormat="1" s="29"/>
    <row r="39265" customFormat="1" s="29"/>
    <row r="39266" customFormat="1" s="29"/>
    <row r="39267" customFormat="1" s="29"/>
    <row r="39268" customFormat="1" s="29"/>
    <row r="39269" customFormat="1" s="29"/>
    <row r="39270" customFormat="1" s="29"/>
    <row r="39271" customFormat="1" s="29"/>
    <row r="39272" customFormat="1" s="29"/>
    <row r="39273" customFormat="1" s="29"/>
    <row r="39274" customFormat="1" s="29"/>
    <row r="39275" customFormat="1" s="29"/>
    <row r="39276" customFormat="1" s="29"/>
    <row r="39277" customFormat="1" s="29"/>
    <row r="39278" customFormat="1" s="29"/>
    <row r="39279" customFormat="1" s="29"/>
    <row r="39280" customFormat="1" s="29"/>
    <row r="39281" customFormat="1" s="29"/>
    <row r="39282" customFormat="1" s="29"/>
    <row r="39283" customFormat="1" s="29"/>
    <row r="39284" customFormat="1" s="29"/>
    <row r="39285" customFormat="1" s="29"/>
    <row r="39286" customFormat="1" s="29"/>
    <row r="39287" customFormat="1" s="29"/>
    <row r="39288" customFormat="1" s="29"/>
    <row r="39289" customFormat="1" s="29"/>
    <row r="39290" customFormat="1" s="29"/>
    <row r="39291" customFormat="1" s="29"/>
    <row r="39292" customFormat="1" s="29"/>
    <row r="39293" customFormat="1" s="29"/>
    <row r="39294" customFormat="1" s="29"/>
    <row r="39295" customFormat="1" s="29"/>
    <row r="39296" customFormat="1" s="29"/>
    <row r="39297" customFormat="1" s="29"/>
    <row r="39298" customFormat="1" s="29"/>
    <row r="39299" customFormat="1" s="29"/>
    <row r="39300" customFormat="1" s="29"/>
    <row r="39301" customFormat="1" s="29"/>
    <row r="39302" customFormat="1" s="29"/>
    <row r="39303" customFormat="1" s="29"/>
    <row r="39304" customFormat="1" s="29"/>
    <row r="39305" customFormat="1" s="29"/>
    <row r="39306" customFormat="1" s="29"/>
    <row r="39307" customFormat="1" s="29"/>
    <row r="39308" customFormat="1" s="29"/>
    <row r="39309" customFormat="1" s="29"/>
    <row r="39310" customFormat="1" s="29"/>
    <row r="39311" customFormat="1" s="29"/>
    <row r="39312" customFormat="1" s="29"/>
    <row r="39313" customFormat="1" s="29"/>
    <row r="39314" customFormat="1" s="29"/>
    <row r="39315" customFormat="1" s="29"/>
    <row r="39316" customFormat="1" s="29"/>
    <row r="39317" customFormat="1" s="29"/>
    <row r="39318" customFormat="1" s="29"/>
    <row r="39319" customFormat="1" s="29"/>
    <row r="39320" customFormat="1" s="29"/>
    <row r="39321" customFormat="1" s="29"/>
    <row r="39322" customFormat="1" s="29"/>
    <row r="39323" customFormat="1" s="29"/>
    <row r="39324" customFormat="1" s="29"/>
    <row r="39325" customFormat="1" s="29"/>
    <row r="39326" customFormat="1" s="29"/>
    <row r="39327" customFormat="1" s="29"/>
    <row r="39328" customFormat="1" s="29"/>
    <row r="39329" customFormat="1" s="29"/>
    <row r="39330" customFormat="1" s="29"/>
    <row r="39331" customFormat="1" s="29"/>
    <row r="39332" customFormat="1" s="29"/>
    <row r="39333" customFormat="1" s="29"/>
    <row r="39334" customFormat="1" s="29"/>
    <row r="39335" customFormat="1" s="29"/>
    <row r="39336" customFormat="1" s="29"/>
    <row r="39337" customFormat="1" s="29"/>
    <row r="39338" customFormat="1" s="29"/>
    <row r="39339" customFormat="1" s="29"/>
    <row r="39340" customFormat="1" s="29"/>
    <row r="39341" customFormat="1" s="29"/>
    <row r="39342" customFormat="1" s="29"/>
    <row r="39343" customFormat="1" s="29"/>
    <row r="39344" customFormat="1" s="29"/>
    <row r="39345" customFormat="1" s="29"/>
    <row r="39346" customFormat="1" s="29"/>
    <row r="39347" customFormat="1" s="29"/>
    <row r="39348" customFormat="1" s="29"/>
    <row r="39349" customFormat="1" s="29"/>
    <row r="39350" customFormat="1" s="29"/>
    <row r="39351" customFormat="1" s="29"/>
    <row r="39352" customFormat="1" s="29"/>
    <row r="39353" customFormat="1" s="29"/>
    <row r="39354" customFormat="1" s="29"/>
    <row r="39355" customFormat="1" s="29"/>
    <row r="39356" customFormat="1" s="29"/>
    <row r="39357" customFormat="1" s="29"/>
    <row r="39358" customFormat="1" s="29"/>
    <row r="39359" customFormat="1" s="29"/>
    <row r="39360" customFormat="1" s="29"/>
    <row r="39361" customFormat="1" s="29"/>
    <row r="39362" customFormat="1" s="29"/>
    <row r="39363" customFormat="1" s="29"/>
    <row r="39364" customFormat="1" s="29"/>
    <row r="39365" customFormat="1" s="29"/>
    <row r="39366" customFormat="1" s="29"/>
    <row r="39367" customFormat="1" s="29"/>
    <row r="39368" customFormat="1" s="29"/>
    <row r="39369" customFormat="1" s="29"/>
    <row r="39370" customFormat="1" s="29"/>
    <row r="39371" customFormat="1" s="29"/>
    <row r="39372" customFormat="1" s="29"/>
    <row r="39373" customFormat="1" s="29"/>
    <row r="39374" customFormat="1" s="29"/>
    <row r="39375" customFormat="1" s="29"/>
    <row r="39376" customFormat="1" s="29"/>
    <row r="39377" customFormat="1" s="29"/>
    <row r="39378" customFormat="1" s="29"/>
    <row r="39379" customFormat="1" s="29"/>
    <row r="39380" customFormat="1" s="29"/>
    <row r="39381" customFormat="1" s="29"/>
    <row r="39382" customFormat="1" s="29"/>
    <row r="39383" customFormat="1" s="29"/>
    <row r="39384" customFormat="1" s="29"/>
    <row r="39385" customFormat="1" s="29"/>
    <row r="39386" customFormat="1" s="29"/>
    <row r="39387" customFormat="1" s="29"/>
    <row r="39388" customFormat="1" s="29"/>
    <row r="39389" customFormat="1" s="29"/>
    <row r="39390" customFormat="1" s="29"/>
    <row r="39391" customFormat="1" s="29"/>
    <row r="39392" customFormat="1" s="29"/>
    <row r="39393" customFormat="1" s="29"/>
    <row r="39394" customFormat="1" s="29"/>
    <row r="39395" customFormat="1" s="29"/>
    <row r="39396" customFormat="1" s="29"/>
    <row r="39397" customFormat="1" s="29"/>
    <row r="39398" customFormat="1" s="29"/>
    <row r="39399" customFormat="1" s="29"/>
    <row r="39400" customFormat="1" s="29"/>
    <row r="39401" customFormat="1" s="29"/>
    <row r="39402" customFormat="1" s="29"/>
    <row r="39403" customFormat="1" s="29"/>
    <row r="39404" customFormat="1" s="29"/>
    <row r="39405" customFormat="1" s="29"/>
    <row r="39406" customFormat="1" s="29"/>
    <row r="39407" customFormat="1" s="29"/>
    <row r="39408" customFormat="1" s="29"/>
    <row r="39409" customFormat="1" s="29"/>
    <row r="39410" customFormat="1" s="29"/>
    <row r="39411" customFormat="1" s="29"/>
    <row r="39412" customFormat="1" s="29"/>
    <row r="39413" customFormat="1" s="29"/>
    <row r="39414" customFormat="1" s="29"/>
    <row r="39415" customFormat="1" s="29"/>
    <row r="39416" customFormat="1" s="29"/>
    <row r="39417" customFormat="1" s="29"/>
    <row r="39418" customFormat="1" s="29"/>
    <row r="39419" customFormat="1" s="29"/>
    <row r="39420" customFormat="1" s="29"/>
    <row r="39421" customFormat="1" s="29"/>
    <row r="39422" customFormat="1" s="29"/>
    <row r="39423" customFormat="1" s="29"/>
    <row r="39424" customFormat="1" s="29"/>
    <row r="39425" customFormat="1" s="29"/>
    <row r="39426" customFormat="1" s="29"/>
    <row r="39427" customFormat="1" s="29"/>
    <row r="39428" customFormat="1" s="29"/>
    <row r="39429" customFormat="1" s="29"/>
    <row r="39430" customFormat="1" s="29"/>
    <row r="39431" customFormat="1" s="29"/>
    <row r="39432" customFormat="1" s="29"/>
    <row r="39433" customFormat="1" s="29"/>
    <row r="39434" customFormat="1" s="29"/>
    <row r="39435" customFormat="1" s="29"/>
    <row r="39436" customFormat="1" s="29"/>
    <row r="39437" customFormat="1" s="29"/>
    <row r="39438" customFormat="1" s="29"/>
    <row r="39439" customFormat="1" s="29"/>
    <row r="39440" customFormat="1" s="29"/>
    <row r="39441" customFormat="1" s="29"/>
    <row r="39442" customFormat="1" s="29"/>
    <row r="39443" customFormat="1" s="29"/>
    <row r="39444" customFormat="1" s="29"/>
    <row r="39445" customFormat="1" s="29"/>
    <row r="39446" customFormat="1" s="29"/>
    <row r="39447" customFormat="1" s="29"/>
    <row r="39448" customFormat="1" s="29"/>
    <row r="39449" customFormat="1" s="29"/>
    <row r="39450" customFormat="1" s="29"/>
    <row r="39451" customFormat="1" s="29"/>
    <row r="39452" customFormat="1" s="29"/>
    <row r="39453" customFormat="1" s="29"/>
    <row r="39454" customFormat="1" s="29"/>
    <row r="39455" customFormat="1" s="29"/>
    <row r="39456" customFormat="1" s="29"/>
    <row r="39457" customFormat="1" s="29"/>
    <row r="39458" customFormat="1" s="29"/>
    <row r="39459" customFormat="1" s="29"/>
    <row r="39460" customFormat="1" s="29"/>
    <row r="39461" customFormat="1" s="29"/>
    <row r="39462" customFormat="1" s="29"/>
    <row r="39463" customFormat="1" s="29"/>
    <row r="39464" customFormat="1" s="29"/>
    <row r="39465" customFormat="1" s="29"/>
    <row r="39466" customFormat="1" s="29"/>
    <row r="39467" customFormat="1" s="29"/>
    <row r="39468" customFormat="1" s="29"/>
    <row r="39469" customFormat="1" s="29"/>
    <row r="39470" customFormat="1" s="29"/>
    <row r="39471" customFormat="1" s="29"/>
    <row r="39472" customFormat="1" s="29"/>
    <row r="39473" customFormat="1" s="29"/>
    <row r="39474" customFormat="1" s="29"/>
    <row r="39475" customFormat="1" s="29"/>
    <row r="39476" customFormat="1" s="29"/>
    <row r="39477" customFormat="1" s="29"/>
    <row r="39478" customFormat="1" s="29"/>
    <row r="39479" customFormat="1" s="29"/>
    <row r="39480" customFormat="1" s="29"/>
    <row r="39481" customFormat="1" s="29"/>
    <row r="39482" customFormat="1" s="29"/>
    <row r="39483" customFormat="1" s="29"/>
    <row r="39484" customFormat="1" s="29"/>
    <row r="39485" customFormat="1" s="29"/>
    <row r="39486" customFormat="1" s="29"/>
    <row r="39487" customFormat="1" s="29"/>
    <row r="39488" customFormat="1" s="29"/>
    <row r="39489" customFormat="1" s="29"/>
    <row r="39490" customFormat="1" s="29"/>
    <row r="39491" customFormat="1" s="29"/>
    <row r="39492" customFormat="1" s="29"/>
    <row r="39493" customFormat="1" s="29"/>
    <row r="39494" customFormat="1" s="29"/>
    <row r="39495" customFormat="1" s="29"/>
    <row r="39496" customFormat="1" s="29"/>
    <row r="39497" customFormat="1" s="29"/>
    <row r="39498" customFormat="1" s="29"/>
    <row r="39499" customFormat="1" s="29"/>
    <row r="39500" customFormat="1" s="29"/>
    <row r="39501" customFormat="1" s="29"/>
    <row r="39502" customFormat="1" s="29"/>
    <row r="39503" customFormat="1" s="29"/>
    <row r="39504" customFormat="1" s="29"/>
    <row r="39505" customFormat="1" s="29"/>
    <row r="39506" customFormat="1" s="29"/>
    <row r="39507" customFormat="1" s="29"/>
    <row r="39508" customFormat="1" s="29"/>
    <row r="39509" customFormat="1" s="29"/>
    <row r="39510" customFormat="1" s="29"/>
    <row r="39511" customFormat="1" s="29"/>
    <row r="39512" customFormat="1" s="29"/>
    <row r="39513" customFormat="1" s="29"/>
    <row r="39514" customFormat="1" s="29"/>
    <row r="39515" customFormat="1" s="29"/>
    <row r="39516" customFormat="1" s="29"/>
    <row r="39517" customFormat="1" s="29"/>
    <row r="39518" customFormat="1" s="29"/>
    <row r="39519" customFormat="1" s="29"/>
    <row r="39520" customFormat="1" s="29"/>
    <row r="39521" customFormat="1" s="29"/>
    <row r="39522" customFormat="1" s="29"/>
    <row r="39523" customFormat="1" s="29"/>
    <row r="39524" customFormat="1" s="29"/>
    <row r="39525" customFormat="1" s="29"/>
    <row r="39526" customFormat="1" s="29"/>
    <row r="39527" customFormat="1" s="29"/>
    <row r="39528" customFormat="1" s="29"/>
    <row r="39529" customFormat="1" s="29"/>
    <row r="39530" customFormat="1" s="29"/>
    <row r="39531" customFormat="1" s="29"/>
    <row r="39532" customFormat="1" s="29"/>
    <row r="39533" customFormat="1" s="29"/>
    <row r="39534" customFormat="1" s="29"/>
    <row r="39535" customFormat="1" s="29"/>
    <row r="39536" customFormat="1" s="29"/>
    <row r="39537" customFormat="1" s="29"/>
    <row r="39538" customFormat="1" s="29"/>
    <row r="39539" customFormat="1" s="29"/>
    <row r="39540" customFormat="1" s="29"/>
    <row r="39541" customFormat="1" s="29"/>
    <row r="39542" customFormat="1" s="29"/>
    <row r="39543" customFormat="1" s="29"/>
    <row r="39544" customFormat="1" s="29"/>
    <row r="39545" customFormat="1" s="29"/>
    <row r="39546" customFormat="1" s="29"/>
    <row r="39547" customFormat="1" s="29"/>
    <row r="39548" customFormat="1" s="29"/>
    <row r="39549" customFormat="1" s="29"/>
    <row r="39550" customFormat="1" s="29"/>
    <row r="39551" customFormat="1" s="29"/>
    <row r="39552" customFormat="1" s="29"/>
    <row r="39553" customFormat="1" s="29"/>
    <row r="39554" customFormat="1" s="29"/>
    <row r="39555" customFormat="1" s="29"/>
    <row r="39556" customFormat="1" s="29"/>
    <row r="39557" customFormat="1" s="29"/>
    <row r="39558" customFormat="1" s="29"/>
    <row r="39559" customFormat="1" s="29"/>
    <row r="39560" customFormat="1" s="29"/>
    <row r="39561" customFormat="1" s="29"/>
    <row r="39562" customFormat="1" s="29"/>
    <row r="39563" customFormat="1" s="29"/>
    <row r="39564" customFormat="1" s="29"/>
    <row r="39565" customFormat="1" s="29"/>
    <row r="39566" customFormat="1" s="29"/>
    <row r="39567" customFormat="1" s="29"/>
    <row r="39568" customFormat="1" s="29"/>
    <row r="39569" customFormat="1" s="29"/>
    <row r="39570" customFormat="1" s="29"/>
    <row r="39571" customFormat="1" s="29"/>
    <row r="39572" customFormat="1" s="29"/>
    <row r="39573" customFormat="1" s="29"/>
    <row r="39574" customFormat="1" s="29"/>
    <row r="39575" customFormat="1" s="29"/>
    <row r="39576" customFormat="1" s="29"/>
    <row r="39577" customFormat="1" s="29"/>
    <row r="39578" customFormat="1" s="29"/>
    <row r="39579" customFormat="1" s="29"/>
    <row r="39580" customFormat="1" s="29"/>
    <row r="39581" customFormat="1" s="29"/>
    <row r="39582" customFormat="1" s="29"/>
    <row r="39583" customFormat="1" s="29"/>
    <row r="39584" customFormat="1" s="29"/>
    <row r="39585" customFormat="1" s="29"/>
    <row r="39586" customFormat="1" s="29"/>
    <row r="39587" customFormat="1" s="29"/>
    <row r="39588" customFormat="1" s="29"/>
    <row r="39589" customFormat="1" s="29"/>
    <row r="39590" customFormat="1" s="29"/>
    <row r="39591" customFormat="1" s="29"/>
    <row r="39592" customFormat="1" s="29"/>
    <row r="39593" customFormat="1" s="29"/>
    <row r="39594" customFormat="1" s="29"/>
    <row r="39595" customFormat="1" s="29"/>
    <row r="39596" customFormat="1" s="29"/>
    <row r="39597" customFormat="1" s="29"/>
    <row r="39598" customFormat="1" s="29"/>
    <row r="39599" customFormat="1" s="29"/>
    <row r="39600" customFormat="1" s="29"/>
    <row r="39601" customFormat="1" s="29"/>
    <row r="39602" customFormat="1" s="29"/>
    <row r="39603" customFormat="1" s="29"/>
    <row r="39604" customFormat="1" s="29"/>
    <row r="39605" customFormat="1" s="29"/>
    <row r="39606" customFormat="1" s="29"/>
    <row r="39607" customFormat="1" s="29"/>
    <row r="39608" customFormat="1" s="29"/>
    <row r="39609" customFormat="1" s="29"/>
    <row r="39610" customFormat="1" s="29"/>
    <row r="39611" customFormat="1" s="29"/>
    <row r="39612" customFormat="1" s="29"/>
    <row r="39613" customFormat="1" s="29"/>
    <row r="39614" customFormat="1" s="29"/>
    <row r="39615" customFormat="1" s="29"/>
    <row r="39616" customFormat="1" s="29"/>
    <row r="39617" customFormat="1" s="29"/>
    <row r="39618" customFormat="1" s="29"/>
    <row r="39619" customFormat="1" s="29"/>
    <row r="39620" customFormat="1" s="29"/>
    <row r="39621" customFormat="1" s="29"/>
    <row r="39622" customFormat="1" s="29"/>
    <row r="39623" customFormat="1" s="29"/>
    <row r="39624" customFormat="1" s="29"/>
    <row r="39625" customFormat="1" s="29"/>
    <row r="39626" customFormat="1" s="29"/>
    <row r="39627" customFormat="1" s="29"/>
    <row r="39628" customFormat="1" s="29"/>
    <row r="39629" customFormat="1" s="29"/>
    <row r="39630" customFormat="1" s="29"/>
    <row r="39631" customFormat="1" s="29"/>
    <row r="39632" customFormat="1" s="29"/>
    <row r="39633" customFormat="1" s="29"/>
    <row r="39634" customFormat="1" s="29"/>
    <row r="39635" customFormat="1" s="29"/>
    <row r="39636" customFormat="1" s="29"/>
    <row r="39637" customFormat="1" s="29"/>
    <row r="39638" customFormat="1" s="29"/>
    <row r="39639" customFormat="1" s="29"/>
    <row r="39640" customFormat="1" s="29"/>
    <row r="39641" customFormat="1" s="29"/>
    <row r="39642" customFormat="1" s="29"/>
    <row r="39643" customFormat="1" s="29"/>
    <row r="39644" customFormat="1" s="29"/>
    <row r="39645" customFormat="1" s="29"/>
    <row r="39646" customFormat="1" s="29"/>
    <row r="39647" customFormat="1" s="29"/>
    <row r="39648" customFormat="1" s="29"/>
    <row r="39649" customFormat="1" s="29"/>
    <row r="39650" customFormat="1" s="29"/>
    <row r="39651" customFormat="1" s="29"/>
    <row r="39652" customFormat="1" s="29"/>
    <row r="39653" customFormat="1" s="29"/>
    <row r="39654" customFormat="1" s="29"/>
    <row r="39655" customFormat="1" s="29"/>
    <row r="39656" customFormat="1" s="29"/>
    <row r="39657" customFormat="1" s="29"/>
    <row r="39658" customFormat="1" s="29"/>
    <row r="39659" customFormat="1" s="29"/>
    <row r="39660" customFormat="1" s="29"/>
    <row r="39661" customFormat="1" s="29"/>
    <row r="39662" customFormat="1" s="29"/>
    <row r="39663" customFormat="1" s="29"/>
    <row r="39664" customFormat="1" s="29"/>
    <row r="39665" customFormat="1" s="29"/>
    <row r="39666" customFormat="1" s="29"/>
    <row r="39667" customFormat="1" s="29"/>
    <row r="39668" customFormat="1" s="29"/>
    <row r="39669" customFormat="1" s="29"/>
    <row r="39670" customFormat="1" s="29"/>
    <row r="39671" customFormat="1" s="29"/>
    <row r="39672" customFormat="1" s="29"/>
    <row r="39673" customFormat="1" s="29"/>
    <row r="39674" customFormat="1" s="29"/>
    <row r="39675" customFormat="1" s="29"/>
    <row r="39676" customFormat="1" s="29"/>
    <row r="39677" customFormat="1" s="29"/>
    <row r="39678" customFormat="1" s="29"/>
    <row r="39679" customFormat="1" s="29"/>
    <row r="39680" customFormat="1" s="29"/>
    <row r="39681" customFormat="1" s="29"/>
    <row r="39682" customFormat="1" s="29"/>
    <row r="39683" customFormat="1" s="29"/>
    <row r="39684" customFormat="1" s="29"/>
    <row r="39685" customFormat="1" s="29"/>
    <row r="39686" customFormat="1" s="29"/>
    <row r="39687" customFormat="1" s="29"/>
    <row r="39688" customFormat="1" s="29"/>
    <row r="39689" customFormat="1" s="29"/>
    <row r="39690" customFormat="1" s="29"/>
    <row r="39691" customFormat="1" s="29"/>
    <row r="39692" customFormat="1" s="29"/>
    <row r="39693" customFormat="1" s="29"/>
    <row r="39694" customFormat="1" s="29"/>
    <row r="39695" customFormat="1" s="29"/>
    <row r="39696" customFormat="1" s="29"/>
    <row r="39697" customFormat="1" s="29"/>
    <row r="39698" customFormat="1" s="29"/>
    <row r="39699" customFormat="1" s="29"/>
    <row r="39700" customFormat="1" s="29"/>
    <row r="39701" customFormat="1" s="29"/>
    <row r="39702" customFormat="1" s="29"/>
    <row r="39703" customFormat="1" s="29"/>
    <row r="39704" customFormat="1" s="29"/>
    <row r="39705" customFormat="1" s="29"/>
    <row r="39706" customFormat="1" s="29"/>
    <row r="39707" customFormat="1" s="29"/>
    <row r="39708" customFormat="1" s="29"/>
    <row r="39709" customFormat="1" s="29"/>
    <row r="39710" customFormat="1" s="29"/>
    <row r="39711" customFormat="1" s="29"/>
    <row r="39712" customFormat="1" s="29"/>
    <row r="39713" customFormat="1" s="29"/>
    <row r="39714" customFormat="1" s="29"/>
    <row r="39715" customFormat="1" s="29"/>
    <row r="39716" customFormat="1" s="29"/>
    <row r="39717" customFormat="1" s="29"/>
    <row r="39718" customFormat="1" s="29"/>
    <row r="39719" customFormat="1" s="29"/>
    <row r="39720" customFormat="1" s="29"/>
    <row r="39721" customFormat="1" s="29"/>
    <row r="39722" customFormat="1" s="29"/>
    <row r="39723" customFormat="1" s="29"/>
    <row r="39724" customFormat="1" s="29"/>
    <row r="39725" customFormat="1" s="29"/>
    <row r="39726" customFormat="1" s="29"/>
    <row r="39727" customFormat="1" s="29"/>
    <row r="39728" customFormat="1" s="29"/>
    <row r="39729" customFormat="1" s="29"/>
    <row r="39730" customFormat="1" s="29"/>
    <row r="39731" customFormat="1" s="29"/>
    <row r="39732" customFormat="1" s="29"/>
    <row r="39733" customFormat="1" s="29"/>
    <row r="39734" customFormat="1" s="29"/>
    <row r="39735" customFormat="1" s="29"/>
    <row r="39736" customFormat="1" s="29"/>
    <row r="39737" customFormat="1" s="29"/>
    <row r="39738" customFormat="1" s="29"/>
    <row r="39739" customFormat="1" s="29"/>
    <row r="39740" customFormat="1" s="29"/>
    <row r="39741" customFormat="1" s="29"/>
    <row r="39742" customFormat="1" s="29"/>
    <row r="39743" customFormat="1" s="29"/>
    <row r="39744" customFormat="1" s="29"/>
    <row r="39745" customFormat="1" s="29"/>
    <row r="39746" customFormat="1" s="29"/>
    <row r="39747" customFormat="1" s="29"/>
    <row r="39748" customFormat="1" s="29"/>
    <row r="39749" customFormat="1" s="29"/>
    <row r="39750" customFormat="1" s="29"/>
    <row r="39751" customFormat="1" s="29"/>
    <row r="39752" customFormat="1" s="29"/>
    <row r="39753" customFormat="1" s="29"/>
    <row r="39754" customFormat="1" s="29"/>
    <row r="39755" customFormat="1" s="29"/>
    <row r="39756" customFormat="1" s="29"/>
    <row r="39757" customFormat="1" s="29"/>
    <row r="39758" customFormat="1" s="29"/>
    <row r="39759" customFormat="1" s="29"/>
    <row r="39760" customFormat="1" s="29"/>
    <row r="39761" customFormat="1" s="29"/>
    <row r="39762" customFormat="1" s="29"/>
    <row r="39763" customFormat="1" s="29"/>
    <row r="39764" customFormat="1" s="29"/>
    <row r="39765" customFormat="1" s="29"/>
    <row r="39766" customFormat="1" s="29"/>
    <row r="39767" customFormat="1" s="29"/>
    <row r="39768" customFormat="1" s="29"/>
    <row r="39769" customFormat="1" s="29"/>
    <row r="39770" customFormat="1" s="29"/>
    <row r="39771" customFormat="1" s="29"/>
    <row r="39772" customFormat="1" s="29"/>
    <row r="39773" customFormat="1" s="29"/>
    <row r="39774" customFormat="1" s="29"/>
    <row r="39775" customFormat="1" s="29"/>
    <row r="39776" customFormat="1" s="29"/>
    <row r="39777" customFormat="1" s="29"/>
    <row r="39778" customFormat="1" s="29"/>
    <row r="39779" customFormat="1" s="29"/>
    <row r="39780" customFormat="1" s="29"/>
    <row r="39781" customFormat="1" s="29"/>
    <row r="39782" customFormat="1" s="29"/>
    <row r="39783" customFormat="1" s="29"/>
    <row r="39784" customFormat="1" s="29"/>
    <row r="39785" customFormat="1" s="29"/>
    <row r="39786" customFormat="1" s="29"/>
    <row r="39787" customFormat="1" s="29"/>
    <row r="39788" customFormat="1" s="29"/>
    <row r="39789" customFormat="1" s="29"/>
    <row r="39790" customFormat="1" s="29"/>
    <row r="39791" customFormat="1" s="29"/>
    <row r="39792" customFormat="1" s="29"/>
    <row r="39793" customFormat="1" s="29"/>
    <row r="39794" customFormat="1" s="29"/>
    <row r="39795" customFormat="1" s="29"/>
    <row r="39796" customFormat="1" s="29"/>
    <row r="39797" customFormat="1" s="29"/>
    <row r="39798" customFormat="1" s="29"/>
    <row r="39799" customFormat="1" s="29"/>
    <row r="39800" customFormat="1" s="29"/>
    <row r="39801" customFormat="1" s="29"/>
    <row r="39802" customFormat="1" s="29"/>
    <row r="39803" customFormat="1" s="29"/>
    <row r="39804" customFormat="1" s="29"/>
    <row r="39805" customFormat="1" s="29"/>
    <row r="39806" customFormat="1" s="29"/>
    <row r="39807" customFormat="1" s="29"/>
    <row r="39808" customFormat="1" s="29"/>
    <row r="39809" customFormat="1" s="29"/>
    <row r="39810" customFormat="1" s="29"/>
    <row r="39811" customFormat="1" s="29"/>
    <row r="39812" customFormat="1" s="29"/>
    <row r="39813" customFormat="1" s="29"/>
    <row r="39814" customFormat="1" s="29"/>
    <row r="39815" customFormat="1" s="29"/>
    <row r="39816" customFormat="1" s="29"/>
    <row r="39817" customFormat="1" s="29"/>
    <row r="39818" customFormat="1" s="29"/>
    <row r="39819" customFormat="1" s="29"/>
    <row r="39820" customFormat="1" s="29"/>
    <row r="39821" customFormat="1" s="29"/>
    <row r="39822" customFormat="1" s="29"/>
    <row r="39823" customFormat="1" s="29"/>
    <row r="39824" customFormat="1" s="29"/>
    <row r="39825" customFormat="1" s="29"/>
    <row r="39826" customFormat="1" s="29"/>
    <row r="39827" customFormat="1" s="29"/>
    <row r="39828" customFormat="1" s="29"/>
    <row r="39829" customFormat="1" s="29"/>
    <row r="39830" customFormat="1" s="29"/>
    <row r="39831" customFormat="1" s="29"/>
    <row r="39832" customFormat="1" s="29"/>
    <row r="39833" customFormat="1" s="29"/>
    <row r="39834" customFormat="1" s="29"/>
    <row r="39835" customFormat="1" s="29"/>
    <row r="39836" customFormat="1" s="29"/>
    <row r="39837" customFormat="1" s="29"/>
    <row r="39838" customFormat="1" s="29"/>
    <row r="39839" customFormat="1" s="29"/>
    <row r="39840" customFormat="1" s="29"/>
    <row r="39841" customFormat="1" s="29"/>
    <row r="39842" customFormat="1" s="29"/>
    <row r="39843" customFormat="1" s="29"/>
    <row r="39844" customFormat="1" s="29"/>
    <row r="39845" customFormat="1" s="29"/>
    <row r="39846" customFormat="1" s="29"/>
    <row r="39847" customFormat="1" s="29"/>
    <row r="39848" customFormat="1" s="29"/>
    <row r="39849" customFormat="1" s="29"/>
    <row r="39850" customFormat="1" s="29"/>
    <row r="39851" customFormat="1" s="29"/>
    <row r="39852" customFormat="1" s="29"/>
    <row r="39853" customFormat="1" s="29"/>
    <row r="39854" customFormat="1" s="29"/>
    <row r="39855" customFormat="1" s="29"/>
    <row r="39856" customFormat="1" s="29"/>
    <row r="39857" customFormat="1" s="29"/>
    <row r="39858" customFormat="1" s="29"/>
    <row r="39859" customFormat="1" s="29"/>
    <row r="39860" customFormat="1" s="29"/>
    <row r="39861" customFormat="1" s="29"/>
    <row r="39862" customFormat="1" s="29"/>
    <row r="39863" customFormat="1" s="29"/>
    <row r="39864" customFormat="1" s="29"/>
    <row r="39865" customFormat="1" s="29"/>
    <row r="39866" customFormat="1" s="29"/>
    <row r="39867" customFormat="1" s="29"/>
    <row r="39868" customFormat="1" s="29"/>
    <row r="39869" customFormat="1" s="29"/>
    <row r="39870" customFormat="1" s="29"/>
    <row r="39871" customFormat="1" s="29"/>
    <row r="39872" customFormat="1" s="29"/>
    <row r="39873" customFormat="1" s="29"/>
    <row r="39874" customFormat="1" s="29"/>
    <row r="39875" customFormat="1" s="29"/>
    <row r="39876" customFormat="1" s="29"/>
    <row r="39877" customFormat="1" s="29"/>
    <row r="39878" customFormat="1" s="29"/>
    <row r="39879" customFormat="1" s="29"/>
    <row r="39880" customFormat="1" s="29"/>
    <row r="39881" customFormat="1" s="29"/>
    <row r="39882" customFormat="1" s="29"/>
    <row r="39883" customFormat="1" s="29"/>
    <row r="39884" customFormat="1" s="29"/>
    <row r="39885" customFormat="1" s="29"/>
    <row r="39886" customFormat="1" s="29"/>
    <row r="39887" customFormat="1" s="29"/>
    <row r="39888" customFormat="1" s="29"/>
    <row r="39889" customFormat="1" s="29"/>
    <row r="39890" customFormat="1" s="29"/>
    <row r="39891" customFormat="1" s="29"/>
    <row r="39892" customFormat="1" s="29"/>
    <row r="39893" customFormat="1" s="29"/>
    <row r="39894" customFormat="1" s="29"/>
    <row r="39895" customFormat="1" s="29"/>
    <row r="39896" customFormat="1" s="29"/>
    <row r="39897" customFormat="1" s="29"/>
    <row r="39898" customFormat="1" s="29"/>
    <row r="39899" customFormat="1" s="29"/>
    <row r="39900" customFormat="1" s="29"/>
    <row r="39901" customFormat="1" s="29"/>
    <row r="39902" customFormat="1" s="29"/>
    <row r="39903" customFormat="1" s="29"/>
    <row r="39904" customFormat="1" s="29"/>
    <row r="39905" customFormat="1" s="29"/>
    <row r="39906" customFormat="1" s="29"/>
    <row r="39907" customFormat="1" s="29"/>
    <row r="39908" customFormat="1" s="29"/>
    <row r="39909" customFormat="1" s="29"/>
    <row r="39910" customFormat="1" s="29"/>
    <row r="39911" customFormat="1" s="29"/>
    <row r="39912" customFormat="1" s="29"/>
    <row r="39913" customFormat="1" s="29"/>
    <row r="39914" customFormat="1" s="29"/>
    <row r="39915" customFormat="1" s="29"/>
    <row r="39916" customFormat="1" s="29"/>
    <row r="39917" customFormat="1" s="29"/>
    <row r="39918" customFormat="1" s="29"/>
    <row r="39919" customFormat="1" s="29"/>
    <row r="39920" customFormat="1" s="29"/>
    <row r="39921" customFormat="1" s="29"/>
    <row r="39922" customFormat="1" s="29"/>
    <row r="39923" customFormat="1" s="29"/>
    <row r="39924" customFormat="1" s="29"/>
    <row r="39925" customFormat="1" s="29"/>
    <row r="39926" customFormat="1" s="29"/>
    <row r="39927" customFormat="1" s="29"/>
    <row r="39928" customFormat="1" s="29"/>
    <row r="39929" customFormat="1" s="29"/>
    <row r="39930" customFormat="1" s="29"/>
    <row r="39931" customFormat="1" s="29"/>
    <row r="39932" customFormat="1" s="29"/>
    <row r="39933" customFormat="1" s="29"/>
    <row r="39934" customFormat="1" s="29"/>
    <row r="39935" customFormat="1" s="29"/>
    <row r="39936" customFormat="1" s="29"/>
    <row r="39937" customFormat="1" s="29"/>
    <row r="39938" customFormat="1" s="29"/>
    <row r="39939" customFormat="1" s="29"/>
    <row r="39940" customFormat="1" s="29"/>
    <row r="39941" customFormat="1" s="29"/>
    <row r="39942" customFormat="1" s="29"/>
    <row r="39943" customFormat="1" s="29"/>
    <row r="39944" customFormat="1" s="29"/>
    <row r="39945" customFormat="1" s="29"/>
    <row r="39946" customFormat="1" s="29"/>
    <row r="39947" customFormat="1" s="29"/>
    <row r="39948" customFormat="1" s="29"/>
    <row r="39949" customFormat="1" s="29"/>
    <row r="39950" customFormat="1" s="29"/>
    <row r="39951" customFormat="1" s="29"/>
    <row r="39952" customFormat="1" s="29"/>
    <row r="39953" customFormat="1" s="29"/>
    <row r="39954" customFormat="1" s="29"/>
    <row r="39955" customFormat="1" s="29"/>
    <row r="39956" customFormat="1" s="29"/>
    <row r="39957" customFormat="1" s="29"/>
    <row r="39958" customFormat="1" s="29"/>
    <row r="39959" customFormat="1" s="29"/>
    <row r="39960" customFormat="1" s="29"/>
    <row r="39961" customFormat="1" s="29"/>
    <row r="39962" customFormat="1" s="29"/>
    <row r="39963" customFormat="1" s="29"/>
    <row r="39964" customFormat="1" s="29"/>
    <row r="39965" customFormat="1" s="29"/>
    <row r="39966" customFormat="1" s="29"/>
    <row r="39967" customFormat="1" s="29"/>
    <row r="39968" customFormat="1" s="29"/>
    <row r="39969" customFormat="1" s="29"/>
    <row r="39970" customFormat="1" s="29"/>
    <row r="39971" customFormat="1" s="29"/>
    <row r="39972" customFormat="1" s="29"/>
    <row r="39973" customFormat="1" s="29"/>
    <row r="39974" customFormat="1" s="29"/>
    <row r="39975" customFormat="1" s="29"/>
    <row r="39976" customFormat="1" s="29"/>
    <row r="39977" customFormat="1" s="29"/>
    <row r="39978" customFormat="1" s="29"/>
    <row r="39979" customFormat="1" s="29"/>
    <row r="39980" customFormat="1" s="29"/>
    <row r="39981" customFormat="1" s="29"/>
    <row r="39982" customFormat="1" s="29"/>
    <row r="39983" customFormat="1" s="29"/>
    <row r="39984" customFormat="1" s="29"/>
    <row r="39985" customFormat="1" s="29"/>
    <row r="39986" customFormat="1" s="29"/>
    <row r="39987" customFormat="1" s="29"/>
    <row r="39988" customFormat="1" s="29"/>
    <row r="39989" customFormat="1" s="29"/>
    <row r="39990" customFormat="1" s="29"/>
    <row r="39991" customFormat="1" s="29"/>
    <row r="39992" customFormat="1" s="29"/>
    <row r="39993" customFormat="1" s="29"/>
    <row r="39994" customFormat="1" s="29"/>
    <row r="39995" customFormat="1" s="29"/>
    <row r="39996" customFormat="1" s="29"/>
    <row r="39997" customFormat="1" s="29"/>
    <row r="39998" customFormat="1" s="29"/>
    <row r="39999" customFormat="1" s="29"/>
    <row r="40000" customFormat="1" s="29"/>
    <row r="40001" customFormat="1" s="29"/>
    <row r="40002" customFormat="1" s="29"/>
    <row r="40003" customFormat="1" s="29"/>
    <row r="40004" customFormat="1" s="29"/>
    <row r="40005" customFormat="1" s="29"/>
    <row r="40006" customFormat="1" s="29"/>
    <row r="40007" customFormat="1" s="29"/>
    <row r="40008" customFormat="1" s="29"/>
    <row r="40009" customFormat="1" s="29"/>
    <row r="40010" customFormat="1" s="29"/>
    <row r="40011" customFormat="1" s="29"/>
    <row r="40012" customFormat="1" s="29"/>
    <row r="40013" customFormat="1" s="29"/>
    <row r="40014" customFormat="1" s="29"/>
    <row r="40015" customFormat="1" s="29"/>
    <row r="40016" customFormat="1" s="29"/>
    <row r="40017" customFormat="1" s="29"/>
    <row r="40018" customFormat="1" s="29"/>
    <row r="40019" customFormat="1" s="29"/>
    <row r="40020" customFormat="1" s="29"/>
    <row r="40021" customFormat="1" s="29"/>
    <row r="40022" customFormat="1" s="29"/>
    <row r="40023" customFormat="1" s="29"/>
    <row r="40024" customFormat="1" s="29"/>
    <row r="40025" customFormat="1" s="29"/>
    <row r="40026" customFormat="1" s="29"/>
    <row r="40027" customFormat="1" s="29"/>
    <row r="40028" customFormat="1" s="29"/>
    <row r="40029" customFormat="1" s="29"/>
    <row r="40030" customFormat="1" s="29"/>
    <row r="40031" customFormat="1" s="29"/>
    <row r="40032" customFormat="1" s="29"/>
    <row r="40033" customFormat="1" s="29"/>
    <row r="40034" customFormat="1" s="29"/>
    <row r="40035" customFormat="1" s="29"/>
    <row r="40036" customFormat="1" s="29"/>
    <row r="40037" customFormat="1" s="29"/>
    <row r="40038" customFormat="1" s="29"/>
    <row r="40039" customFormat="1" s="29"/>
    <row r="40040" customFormat="1" s="29"/>
    <row r="40041" customFormat="1" s="29"/>
    <row r="40042" customFormat="1" s="29"/>
    <row r="40043" customFormat="1" s="29"/>
    <row r="40044" customFormat="1" s="29"/>
    <row r="40045" customFormat="1" s="29"/>
    <row r="40046" customFormat="1" s="29"/>
    <row r="40047" customFormat="1" s="29"/>
    <row r="40048" customFormat="1" s="29"/>
    <row r="40049" customFormat="1" s="29"/>
    <row r="40050" customFormat="1" s="29"/>
    <row r="40051" customFormat="1" s="29"/>
    <row r="40052" customFormat="1" s="29"/>
    <row r="40053" customFormat="1" s="29"/>
    <row r="40054" customFormat="1" s="29"/>
    <row r="40055" customFormat="1" s="29"/>
    <row r="40056" customFormat="1" s="29"/>
    <row r="40057" customFormat="1" s="29"/>
    <row r="40058" customFormat="1" s="29"/>
    <row r="40059" customFormat="1" s="29"/>
    <row r="40060" customFormat="1" s="29"/>
    <row r="40061" customFormat="1" s="29"/>
    <row r="40062" customFormat="1" s="29"/>
    <row r="40063" customFormat="1" s="29"/>
    <row r="40064" customFormat="1" s="29"/>
    <row r="40065" customFormat="1" s="29"/>
    <row r="40066" customFormat="1" s="29"/>
    <row r="40067" customFormat="1" s="29"/>
    <row r="40068" customFormat="1" s="29"/>
    <row r="40069" customFormat="1" s="29"/>
    <row r="40070" customFormat="1" s="29"/>
    <row r="40071" customFormat="1" s="29"/>
    <row r="40072" customFormat="1" s="29"/>
    <row r="40073" customFormat="1" s="29"/>
    <row r="40074" customFormat="1" s="29"/>
    <row r="40075" customFormat="1" s="29"/>
    <row r="40076" customFormat="1" s="29"/>
    <row r="40077" customFormat="1" s="29"/>
    <row r="40078" customFormat="1" s="29"/>
    <row r="40079" customFormat="1" s="29"/>
    <row r="40080" customFormat="1" s="29"/>
    <row r="40081" customFormat="1" s="29"/>
    <row r="40082" customFormat="1" s="29"/>
    <row r="40083" customFormat="1" s="29"/>
    <row r="40084" customFormat="1" s="29"/>
    <row r="40085" customFormat="1" s="29"/>
    <row r="40086" customFormat="1" s="29"/>
    <row r="40087" customFormat="1" s="29"/>
    <row r="40088" customFormat="1" s="29"/>
    <row r="40089" customFormat="1" s="29"/>
    <row r="40090" customFormat="1" s="29"/>
    <row r="40091" customFormat="1" s="29"/>
    <row r="40092" customFormat="1" s="29"/>
    <row r="40093" customFormat="1" s="29"/>
    <row r="40094" customFormat="1" s="29"/>
    <row r="40095" customFormat="1" s="29"/>
    <row r="40096" customFormat="1" s="29"/>
    <row r="40097" customFormat="1" s="29"/>
    <row r="40098" customFormat="1" s="29"/>
    <row r="40099" customFormat="1" s="29"/>
    <row r="40100" customFormat="1" s="29"/>
    <row r="40101" customFormat="1" s="29"/>
    <row r="40102" customFormat="1" s="29"/>
    <row r="40103" customFormat="1" s="29"/>
    <row r="40104" customFormat="1" s="29"/>
    <row r="40105" customFormat="1" s="29"/>
    <row r="40106" customFormat="1" s="29"/>
    <row r="40107" customFormat="1" s="29"/>
    <row r="40108" customFormat="1" s="29"/>
    <row r="40109" customFormat="1" s="29"/>
    <row r="40110" customFormat="1" s="29"/>
    <row r="40111" customFormat="1" s="29"/>
    <row r="40112" customFormat="1" s="29"/>
    <row r="40113" customFormat="1" s="29"/>
    <row r="40114" customFormat="1" s="29"/>
    <row r="40115" customFormat="1" s="29"/>
    <row r="40116" customFormat="1" s="29"/>
    <row r="40117" customFormat="1" s="29"/>
    <row r="40118" customFormat="1" s="29"/>
    <row r="40119" customFormat="1" s="29"/>
    <row r="40120" customFormat="1" s="29"/>
    <row r="40121" customFormat="1" s="29"/>
    <row r="40122" customFormat="1" s="29"/>
    <row r="40123" customFormat="1" s="29"/>
    <row r="40124" customFormat="1" s="29"/>
    <row r="40125" customFormat="1" s="29"/>
    <row r="40126" customFormat="1" s="29"/>
    <row r="40127" customFormat="1" s="29"/>
    <row r="40128" customFormat="1" s="29"/>
    <row r="40129" customFormat="1" s="29"/>
    <row r="40130" customFormat="1" s="29"/>
    <row r="40131" customFormat="1" s="29"/>
    <row r="40132" customFormat="1" s="29"/>
    <row r="40133" customFormat="1" s="29"/>
    <row r="40134" customFormat="1" s="29"/>
    <row r="40135" customFormat="1" s="29"/>
    <row r="40136" customFormat="1" s="29"/>
    <row r="40137" customFormat="1" s="29"/>
    <row r="40138" customFormat="1" s="29"/>
    <row r="40139" customFormat="1" s="29"/>
    <row r="40140" customFormat="1" s="29"/>
    <row r="40141" customFormat="1" s="29"/>
    <row r="40142" customFormat="1" s="29"/>
    <row r="40143" customFormat="1" s="29"/>
    <row r="40144" customFormat="1" s="29"/>
    <row r="40145" customFormat="1" s="29"/>
    <row r="40146" customFormat="1" s="29"/>
    <row r="40147" customFormat="1" s="29"/>
    <row r="40148" customFormat="1" s="29"/>
    <row r="40149" customFormat="1" s="29"/>
    <row r="40150" customFormat="1" s="29"/>
    <row r="40151" customFormat="1" s="29"/>
    <row r="40152" customFormat="1" s="29"/>
    <row r="40153" customFormat="1" s="29"/>
    <row r="40154" customFormat="1" s="29"/>
    <row r="40155" customFormat="1" s="29"/>
    <row r="40156" customFormat="1" s="29"/>
    <row r="40157" customFormat="1" s="29"/>
    <row r="40158" customFormat="1" s="29"/>
    <row r="40159" customFormat="1" s="29"/>
    <row r="40160" customFormat="1" s="29"/>
    <row r="40161" customFormat="1" s="29"/>
    <row r="40162" customFormat="1" s="29"/>
    <row r="40163" customFormat="1" s="29"/>
    <row r="40164" customFormat="1" s="29"/>
    <row r="40165" customFormat="1" s="29"/>
    <row r="40166" customFormat="1" s="29"/>
    <row r="40167" customFormat="1" s="29"/>
    <row r="40168" customFormat="1" s="29"/>
    <row r="40169" customFormat="1" s="29"/>
    <row r="40170" customFormat="1" s="29"/>
    <row r="40171" customFormat="1" s="29"/>
    <row r="40172" customFormat="1" s="29"/>
    <row r="40173" customFormat="1" s="29"/>
    <row r="40174" customFormat="1" s="29"/>
    <row r="40175" customFormat="1" s="29"/>
    <row r="40176" customFormat="1" s="29"/>
    <row r="40177" customFormat="1" s="29"/>
    <row r="40178" customFormat="1" s="29"/>
    <row r="40179" customFormat="1" s="29"/>
    <row r="40180" customFormat="1" s="29"/>
    <row r="40181" customFormat="1" s="29"/>
    <row r="40182" customFormat="1" s="29"/>
    <row r="40183" customFormat="1" s="29"/>
    <row r="40184" customFormat="1" s="29"/>
    <row r="40185" customFormat="1" s="29"/>
    <row r="40186" customFormat="1" s="29"/>
    <row r="40187" customFormat="1" s="29"/>
    <row r="40188" customFormat="1" s="29"/>
    <row r="40189" customFormat="1" s="29"/>
    <row r="40190" customFormat="1" s="29"/>
    <row r="40191" customFormat="1" s="29"/>
    <row r="40192" customFormat="1" s="29"/>
    <row r="40193" customFormat="1" s="29"/>
    <row r="40194" customFormat="1" s="29"/>
    <row r="40195" customFormat="1" s="29"/>
    <row r="40196" customFormat="1" s="29"/>
    <row r="40197" customFormat="1" s="29"/>
    <row r="40198" customFormat="1" s="29"/>
    <row r="40199" customFormat="1" s="29"/>
    <row r="40200" customFormat="1" s="29"/>
    <row r="40201" customFormat="1" s="29"/>
    <row r="40202" customFormat="1" s="29"/>
    <row r="40203" customFormat="1" s="29"/>
    <row r="40204" customFormat="1" s="29"/>
    <row r="40205" customFormat="1" s="29"/>
    <row r="40206" customFormat="1" s="29"/>
    <row r="40207" customFormat="1" s="29"/>
    <row r="40208" customFormat="1" s="29"/>
    <row r="40209" customFormat="1" s="29"/>
    <row r="40210" customFormat="1" s="29"/>
    <row r="40211" customFormat="1" s="29"/>
    <row r="40212" customFormat="1" s="29"/>
    <row r="40213" customFormat="1" s="29"/>
    <row r="40214" customFormat="1" s="29"/>
    <row r="40215" customFormat="1" s="29"/>
    <row r="40216" customFormat="1" s="29"/>
    <row r="40217" customFormat="1" s="29"/>
    <row r="40218" customFormat="1" s="29"/>
    <row r="40219" customFormat="1" s="29"/>
    <row r="40220" customFormat="1" s="29"/>
    <row r="40221" customFormat="1" s="29"/>
    <row r="40222" customFormat="1" s="29"/>
    <row r="40223" customFormat="1" s="29"/>
    <row r="40224" customFormat="1" s="29"/>
    <row r="40225" customFormat="1" s="29"/>
    <row r="40226" customFormat="1" s="29"/>
    <row r="40227" customFormat="1" s="29"/>
    <row r="40228" customFormat="1" s="29"/>
    <row r="40229" customFormat="1" s="29"/>
    <row r="40230" customFormat="1" s="29"/>
    <row r="40231" customFormat="1" s="29"/>
    <row r="40232" customFormat="1" s="29"/>
    <row r="40233" customFormat="1" s="29"/>
    <row r="40234" customFormat="1" s="29"/>
    <row r="40235" customFormat="1" s="29"/>
    <row r="40236" customFormat="1" s="29"/>
    <row r="40237" customFormat="1" s="29"/>
    <row r="40238" customFormat="1" s="29"/>
    <row r="40239" customFormat="1" s="29"/>
    <row r="40240" customFormat="1" s="29"/>
    <row r="40241" customFormat="1" s="29"/>
    <row r="40242" customFormat="1" s="29"/>
    <row r="40243" customFormat="1" s="29"/>
    <row r="40244" customFormat="1" s="29"/>
    <row r="40245" customFormat="1" s="29"/>
    <row r="40246" customFormat="1" s="29"/>
    <row r="40247" customFormat="1" s="29"/>
    <row r="40248" customFormat="1" s="29"/>
    <row r="40249" customFormat="1" s="29"/>
    <row r="40250" customFormat="1" s="29"/>
    <row r="40251" customFormat="1" s="29"/>
    <row r="40252" customFormat="1" s="29"/>
    <row r="40253" customFormat="1" s="29"/>
    <row r="40254" customFormat="1" s="29"/>
    <row r="40255" customFormat="1" s="29"/>
    <row r="40256" customFormat="1" s="29"/>
    <row r="40257" customFormat="1" s="29"/>
    <row r="40258" customFormat="1" s="29"/>
    <row r="40259" customFormat="1" s="29"/>
    <row r="40260" customFormat="1" s="29"/>
    <row r="40261" customFormat="1" s="29"/>
    <row r="40262" customFormat="1" s="29"/>
    <row r="40263" customFormat="1" s="29"/>
    <row r="40264" customFormat="1" s="29"/>
    <row r="40265" customFormat="1" s="29"/>
    <row r="40266" customFormat="1" s="29"/>
    <row r="40267" customFormat="1" s="29"/>
    <row r="40268" customFormat="1" s="29"/>
    <row r="40269" customFormat="1" s="29"/>
    <row r="40270" customFormat="1" s="29"/>
    <row r="40271" customFormat="1" s="29"/>
    <row r="40272" customFormat="1" s="29"/>
    <row r="40273" customFormat="1" s="29"/>
    <row r="40274" customFormat="1" s="29"/>
    <row r="40275" customFormat="1" s="29"/>
    <row r="40276" customFormat="1" s="29"/>
    <row r="40277" customFormat="1" s="29"/>
    <row r="40278" customFormat="1" s="29"/>
    <row r="40279" customFormat="1" s="29"/>
    <row r="40280" customFormat="1" s="29"/>
    <row r="40281" customFormat="1" s="29"/>
    <row r="40282" customFormat="1" s="29"/>
    <row r="40283" customFormat="1" s="29"/>
    <row r="40284" customFormat="1" s="29"/>
    <row r="40285" customFormat="1" s="29"/>
    <row r="40286" customFormat="1" s="29"/>
    <row r="40287" customFormat="1" s="29"/>
    <row r="40288" customFormat="1" s="29"/>
    <row r="40289" customFormat="1" s="29"/>
    <row r="40290" customFormat="1" s="29"/>
    <row r="40291" customFormat="1" s="29"/>
    <row r="40292" customFormat="1" s="29"/>
    <row r="40293" customFormat="1" s="29"/>
    <row r="40294" customFormat="1" s="29"/>
    <row r="40295" customFormat="1" s="29"/>
    <row r="40296" customFormat="1" s="29"/>
    <row r="40297" customFormat="1" s="29"/>
    <row r="40298" customFormat="1" s="29"/>
    <row r="40299" customFormat="1" s="29"/>
    <row r="40300" customFormat="1" s="29"/>
    <row r="40301" customFormat="1" s="29"/>
    <row r="40302" customFormat="1" s="29"/>
    <row r="40303" customFormat="1" s="29"/>
    <row r="40304" customFormat="1" s="29"/>
    <row r="40305" customFormat="1" s="29"/>
    <row r="40306" customFormat="1" s="29"/>
    <row r="40307" customFormat="1" s="29"/>
    <row r="40308" customFormat="1" s="29"/>
    <row r="40309" customFormat="1" s="29"/>
    <row r="40310" customFormat="1" s="29"/>
    <row r="40311" customFormat="1" s="29"/>
    <row r="40312" customFormat="1" s="29"/>
    <row r="40313" customFormat="1" s="29"/>
    <row r="40314" customFormat="1" s="29"/>
    <row r="40315" customFormat="1" s="29"/>
    <row r="40316" customFormat="1" s="29"/>
    <row r="40317" customFormat="1" s="29"/>
    <row r="40318" customFormat="1" s="29"/>
    <row r="40319" customFormat="1" s="29"/>
    <row r="40320" customFormat="1" s="29"/>
    <row r="40321" customFormat="1" s="29"/>
    <row r="40322" customFormat="1" s="29"/>
    <row r="40323" customFormat="1" s="29"/>
    <row r="40324" customFormat="1" s="29"/>
    <row r="40325" customFormat="1" s="29"/>
    <row r="40326" customFormat="1" s="29"/>
    <row r="40327" customFormat="1" s="29"/>
    <row r="40328" customFormat="1" s="29"/>
    <row r="40329" customFormat="1" s="29"/>
    <row r="40330" customFormat="1" s="29"/>
    <row r="40331" customFormat="1" s="29"/>
    <row r="40332" customFormat="1" s="29"/>
    <row r="40333" customFormat="1" s="29"/>
    <row r="40334" customFormat="1" s="29"/>
    <row r="40335" customFormat="1" s="29"/>
    <row r="40336" customFormat="1" s="29"/>
    <row r="40337" customFormat="1" s="29"/>
    <row r="40338" customFormat="1" s="29"/>
    <row r="40339" customFormat="1" s="29"/>
    <row r="40340" customFormat="1" s="29"/>
    <row r="40341" customFormat="1" s="29"/>
    <row r="40342" customFormat="1" s="29"/>
    <row r="40343" customFormat="1" s="29"/>
    <row r="40344" customFormat="1" s="29"/>
    <row r="40345" customFormat="1" s="29"/>
    <row r="40346" customFormat="1" s="29"/>
    <row r="40347" customFormat="1" s="29"/>
    <row r="40348" customFormat="1" s="29"/>
    <row r="40349" customFormat="1" s="29"/>
    <row r="40350" customFormat="1" s="29"/>
    <row r="40351" customFormat="1" s="29"/>
    <row r="40352" customFormat="1" s="29"/>
    <row r="40353" customFormat="1" s="29"/>
    <row r="40354" customFormat="1" s="29"/>
    <row r="40355" customFormat="1" s="29"/>
    <row r="40356" customFormat="1" s="29"/>
    <row r="40357" customFormat="1" s="29"/>
    <row r="40358" customFormat="1" s="29"/>
    <row r="40359" customFormat="1" s="29"/>
    <row r="40360" customFormat="1" s="29"/>
    <row r="40361" customFormat="1" s="29"/>
    <row r="40362" customFormat="1" s="29"/>
    <row r="40363" customFormat="1" s="29"/>
    <row r="40364" customFormat="1" s="29"/>
    <row r="40365" customFormat="1" s="29"/>
    <row r="40366" customFormat="1" s="29"/>
    <row r="40367" customFormat="1" s="29"/>
    <row r="40368" customFormat="1" s="29"/>
    <row r="40369" customFormat="1" s="29"/>
    <row r="40370" customFormat="1" s="29"/>
    <row r="40371" customFormat="1" s="29"/>
    <row r="40372" customFormat="1" s="29"/>
    <row r="40373" customFormat="1" s="29"/>
    <row r="40374" customFormat="1" s="29"/>
    <row r="40375" customFormat="1" s="29"/>
    <row r="40376" customFormat="1" s="29"/>
    <row r="40377" customFormat="1" s="29"/>
    <row r="40378" customFormat="1" s="29"/>
    <row r="40379" customFormat="1" s="29"/>
    <row r="40380" customFormat="1" s="29"/>
    <row r="40381" customFormat="1" s="29"/>
    <row r="40382" customFormat="1" s="29"/>
    <row r="40383" customFormat="1" s="29"/>
    <row r="40384" customFormat="1" s="29"/>
    <row r="40385" customFormat="1" s="29"/>
    <row r="40386" customFormat="1" s="29"/>
    <row r="40387" customFormat="1" s="29"/>
    <row r="40388" customFormat="1" s="29"/>
    <row r="40389" customFormat="1" s="29"/>
    <row r="40390" customFormat="1" s="29"/>
    <row r="40391" customFormat="1" s="29"/>
    <row r="40392" customFormat="1" s="29"/>
    <row r="40393" customFormat="1" s="29"/>
    <row r="40394" customFormat="1" s="29"/>
    <row r="40395" customFormat="1" s="29"/>
    <row r="40396" customFormat="1" s="29"/>
    <row r="40397" customFormat="1" s="29"/>
    <row r="40398" customFormat="1" s="29"/>
    <row r="40399" customFormat="1" s="29"/>
    <row r="40400" customFormat="1" s="29"/>
    <row r="40401" customFormat="1" s="29"/>
    <row r="40402" customFormat="1" s="29"/>
    <row r="40403" customFormat="1" s="29"/>
    <row r="40404" customFormat="1" s="29"/>
    <row r="40405" customFormat="1" s="29"/>
    <row r="40406" customFormat="1" s="29"/>
    <row r="40407" customFormat="1" s="29"/>
    <row r="40408" customFormat="1" s="29"/>
    <row r="40409" customFormat="1" s="29"/>
    <row r="40410" customFormat="1" s="29"/>
    <row r="40411" customFormat="1" s="29"/>
    <row r="40412" customFormat="1" s="29"/>
    <row r="40413" customFormat="1" s="29"/>
    <row r="40414" customFormat="1" s="29"/>
    <row r="40415" customFormat="1" s="29"/>
    <row r="40416" customFormat="1" s="29"/>
    <row r="40417" customFormat="1" s="29"/>
    <row r="40418" customFormat="1" s="29"/>
    <row r="40419" customFormat="1" s="29"/>
    <row r="40420" customFormat="1" s="29"/>
    <row r="40421" customFormat="1" s="29"/>
    <row r="40422" customFormat="1" s="29"/>
    <row r="40423" customFormat="1" s="29"/>
    <row r="40424" customFormat="1" s="29"/>
    <row r="40425" customFormat="1" s="29"/>
    <row r="40426" customFormat="1" s="29"/>
    <row r="40427" customFormat="1" s="29"/>
    <row r="40428" customFormat="1" s="29"/>
    <row r="40429" customFormat="1" s="29"/>
    <row r="40430" customFormat="1" s="29"/>
    <row r="40431" customFormat="1" s="29"/>
    <row r="40432" customFormat="1" s="29"/>
    <row r="40433" customFormat="1" s="29"/>
    <row r="40434" customFormat="1" s="29"/>
    <row r="40435" customFormat="1" s="29"/>
    <row r="40436" customFormat="1" s="29"/>
    <row r="40437" customFormat="1" s="29"/>
    <row r="40438" customFormat="1" s="29"/>
    <row r="40439" customFormat="1" s="29"/>
    <row r="40440" customFormat="1" s="29"/>
    <row r="40441" customFormat="1" s="29"/>
    <row r="40442" customFormat="1" s="29"/>
    <row r="40443" customFormat="1" s="29"/>
    <row r="40444" customFormat="1" s="29"/>
    <row r="40445" customFormat="1" s="29"/>
    <row r="40446" customFormat="1" s="29"/>
    <row r="40447" customFormat="1" s="29"/>
    <row r="40448" customFormat="1" s="29"/>
    <row r="40449" customFormat="1" s="29"/>
    <row r="40450" customFormat="1" s="29"/>
    <row r="40451" customFormat="1" s="29"/>
    <row r="40452" customFormat="1" s="29"/>
    <row r="40453" customFormat="1" s="29"/>
    <row r="40454" customFormat="1" s="29"/>
    <row r="40455" customFormat="1" s="29"/>
    <row r="40456" customFormat="1" s="29"/>
    <row r="40457" customFormat="1" s="29"/>
    <row r="40458" customFormat="1" s="29"/>
    <row r="40459" customFormat="1" s="29"/>
    <row r="40460" customFormat="1" s="29"/>
    <row r="40461" customFormat="1" s="29"/>
    <row r="40462" customFormat="1" s="29"/>
    <row r="40463" customFormat="1" s="29"/>
    <row r="40464" customFormat="1" s="29"/>
    <row r="40465" customFormat="1" s="29"/>
    <row r="40466" customFormat="1" s="29"/>
    <row r="40467" customFormat="1" s="29"/>
    <row r="40468" customFormat="1" s="29"/>
    <row r="40469" customFormat="1" s="29"/>
    <row r="40470" customFormat="1" s="29"/>
    <row r="40471" customFormat="1" s="29"/>
    <row r="40472" customFormat="1" s="29"/>
    <row r="40473" customFormat="1" s="29"/>
    <row r="40474" customFormat="1" s="29"/>
    <row r="40475" customFormat="1" s="29"/>
    <row r="40476" customFormat="1" s="29"/>
    <row r="40477" customFormat="1" s="29"/>
    <row r="40478" customFormat="1" s="29"/>
    <row r="40479" customFormat="1" s="29"/>
    <row r="40480" customFormat="1" s="29"/>
    <row r="40481" customFormat="1" s="29"/>
    <row r="40482" customFormat="1" s="29"/>
    <row r="40483" customFormat="1" s="29"/>
    <row r="40484" customFormat="1" s="29"/>
    <row r="40485" customFormat="1" s="29"/>
    <row r="40486" customFormat="1" s="29"/>
    <row r="40487" customFormat="1" s="29"/>
    <row r="40488" customFormat="1" s="29"/>
    <row r="40489" customFormat="1" s="29"/>
    <row r="40490" customFormat="1" s="29"/>
    <row r="40491" customFormat="1" s="29"/>
    <row r="40492" customFormat="1" s="29"/>
    <row r="40493" customFormat="1" s="29"/>
    <row r="40494" customFormat="1" s="29"/>
    <row r="40495" customFormat="1" s="29"/>
    <row r="40496" customFormat="1" s="29"/>
    <row r="40497" customFormat="1" s="29"/>
    <row r="40498" customFormat="1" s="29"/>
    <row r="40499" customFormat="1" s="29"/>
    <row r="40500" customFormat="1" s="29"/>
    <row r="40501" customFormat="1" s="29"/>
    <row r="40502" customFormat="1" s="29"/>
    <row r="40503" customFormat="1" s="29"/>
    <row r="40504" customFormat="1" s="29"/>
    <row r="40505" customFormat="1" s="29"/>
    <row r="40506" customFormat="1" s="29"/>
    <row r="40507" customFormat="1" s="29"/>
    <row r="40508" customFormat="1" s="29"/>
    <row r="40509" customFormat="1" s="29"/>
    <row r="40510" customFormat="1" s="29"/>
    <row r="40511" customFormat="1" s="29"/>
    <row r="40512" customFormat="1" s="29"/>
    <row r="40513" customFormat="1" s="29"/>
    <row r="40514" customFormat="1" s="29"/>
    <row r="40515" customFormat="1" s="29"/>
    <row r="40516" customFormat="1" s="29"/>
    <row r="40517" customFormat="1" s="29"/>
    <row r="40518" customFormat="1" s="29"/>
    <row r="40519" customFormat="1" s="29"/>
    <row r="40520" customFormat="1" s="29"/>
    <row r="40521" customFormat="1" s="29"/>
    <row r="40522" customFormat="1" s="29"/>
    <row r="40523" customFormat="1" s="29"/>
    <row r="40524" customFormat="1" s="29"/>
    <row r="40525" customFormat="1" s="29"/>
    <row r="40526" customFormat="1" s="29"/>
    <row r="40527" customFormat="1" s="29"/>
    <row r="40528" customFormat="1" s="29"/>
    <row r="40529" customFormat="1" s="29"/>
    <row r="40530" customFormat="1" s="29"/>
    <row r="40531" customFormat="1" s="29"/>
    <row r="40532" customFormat="1" s="29"/>
    <row r="40533" customFormat="1" s="29"/>
    <row r="40534" customFormat="1" s="29"/>
    <row r="40535" customFormat="1" s="29"/>
    <row r="40536" customFormat="1" s="29"/>
    <row r="40537" customFormat="1" s="29"/>
    <row r="40538" customFormat="1" s="29"/>
    <row r="40539" customFormat="1" s="29"/>
    <row r="40540" customFormat="1" s="29"/>
    <row r="40541" customFormat="1" s="29"/>
    <row r="40542" customFormat="1" s="29"/>
    <row r="40543" customFormat="1" s="29"/>
    <row r="40544" customFormat="1" s="29"/>
    <row r="40545" customFormat="1" s="29"/>
    <row r="40546" customFormat="1" s="29"/>
    <row r="40547" customFormat="1" s="29"/>
    <row r="40548" customFormat="1" s="29"/>
    <row r="40549" customFormat="1" s="29"/>
    <row r="40550" customFormat="1" s="29"/>
    <row r="40551" customFormat="1" s="29"/>
    <row r="40552" customFormat="1" s="29"/>
    <row r="40553" customFormat="1" s="29"/>
    <row r="40554" customFormat="1" s="29"/>
    <row r="40555" customFormat="1" s="29"/>
    <row r="40556" customFormat="1" s="29"/>
    <row r="40557" customFormat="1" s="29"/>
    <row r="40558" customFormat="1" s="29"/>
    <row r="40559" customFormat="1" s="29"/>
    <row r="40560" customFormat="1" s="29"/>
    <row r="40561" customFormat="1" s="29"/>
    <row r="40562" customFormat="1" s="29"/>
    <row r="40563" customFormat="1" s="29"/>
    <row r="40564" customFormat="1" s="29"/>
    <row r="40565" customFormat="1" s="29"/>
    <row r="40566" customFormat="1" s="29"/>
    <row r="40567" customFormat="1" s="29"/>
    <row r="40568" customFormat="1" s="29"/>
    <row r="40569" customFormat="1" s="29"/>
    <row r="40570" customFormat="1" s="29"/>
    <row r="40571" customFormat="1" s="29"/>
    <row r="40572" customFormat="1" s="29"/>
    <row r="40573" customFormat="1" s="29"/>
    <row r="40574" customFormat="1" s="29"/>
    <row r="40575" customFormat="1" s="29"/>
    <row r="40576" customFormat="1" s="29"/>
    <row r="40577" customFormat="1" s="29"/>
    <row r="40578" customFormat="1" s="29"/>
    <row r="40579" customFormat="1" s="29"/>
    <row r="40580" customFormat="1" s="29"/>
    <row r="40581" customFormat="1" s="29"/>
    <row r="40582" customFormat="1" s="29"/>
    <row r="40583" customFormat="1" s="29"/>
    <row r="40584" customFormat="1" s="29"/>
    <row r="40585" customFormat="1" s="29"/>
    <row r="40586" customFormat="1" s="29"/>
    <row r="40587" customFormat="1" s="29"/>
    <row r="40588" customFormat="1" s="29"/>
    <row r="40589" customFormat="1" s="29"/>
    <row r="40590" customFormat="1" s="29"/>
    <row r="40591" customFormat="1" s="29"/>
    <row r="40592" customFormat="1" s="29"/>
    <row r="40593" customFormat="1" s="29"/>
    <row r="40594" customFormat="1" s="29"/>
    <row r="40595" customFormat="1" s="29"/>
    <row r="40596" customFormat="1" s="29"/>
    <row r="40597" customFormat="1" s="29"/>
    <row r="40598" customFormat="1" s="29"/>
    <row r="40599" customFormat="1" s="29"/>
    <row r="40600" customFormat="1" s="29"/>
    <row r="40601" customFormat="1" s="29"/>
    <row r="40602" customFormat="1" s="29"/>
    <row r="40603" customFormat="1" s="29"/>
    <row r="40604" customFormat="1" s="29"/>
    <row r="40605" customFormat="1" s="29"/>
    <row r="40606" customFormat="1" s="29"/>
    <row r="40607" customFormat="1" s="29"/>
    <row r="40608" customFormat="1" s="29"/>
    <row r="40609" customFormat="1" s="29"/>
    <row r="40610" customFormat="1" s="29"/>
    <row r="40611" customFormat="1" s="29"/>
    <row r="40612" customFormat="1" s="29"/>
    <row r="40613" customFormat="1" s="29"/>
    <row r="40614" customFormat="1" s="29"/>
    <row r="40615" customFormat="1" s="29"/>
    <row r="40616" customFormat="1" s="29"/>
    <row r="40617" customFormat="1" s="29"/>
    <row r="40618" customFormat="1" s="29"/>
    <row r="40619" customFormat="1" s="29"/>
    <row r="40620" customFormat="1" s="29"/>
    <row r="40621" customFormat="1" s="29"/>
    <row r="40622" customFormat="1" s="29"/>
    <row r="40623" customFormat="1" s="29"/>
    <row r="40624" customFormat="1" s="29"/>
    <row r="40625" customFormat="1" s="29"/>
    <row r="40626" customFormat="1" s="29"/>
    <row r="40627" customFormat="1" s="29"/>
    <row r="40628" customFormat="1" s="29"/>
    <row r="40629" customFormat="1" s="29"/>
    <row r="40630" customFormat="1" s="29"/>
    <row r="40631" customFormat="1" s="29"/>
    <row r="40632" customFormat="1" s="29"/>
    <row r="40633" customFormat="1" s="29"/>
    <row r="40634" customFormat="1" s="29"/>
    <row r="40635" customFormat="1" s="29"/>
    <row r="40636" customFormat="1" s="29"/>
    <row r="40637" customFormat="1" s="29"/>
    <row r="40638" customFormat="1" s="29"/>
    <row r="40639" customFormat="1" s="29"/>
    <row r="40640" customFormat="1" s="29"/>
    <row r="40641" customFormat="1" s="29"/>
    <row r="40642" customFormat="1" s="29"/>
    <row r="40643" customFormat="1" s="29"/>
    <row r="40644" customFormat="1" s="29"/>
    <row r="40645" customFormat="1" s="29"/>
    <row r="40646" customFormat="1" s="29"/>
    <row r="40647" customFormat="1" s="29"/>
    <row r="40648" customFormat="1" s="29"/>
    <row r="40649" customFormat="1" s="29"/>
    <row r="40650" customFormat="1" s="29"/>
    <row r="40651" customFormat="1" s="29"/>
    <row r="40652" customFormat="1" s="29"/>
    <row r="40653" customFormat="1" s="29"/>
    <row r="40654" customFormat="1" s="29"/>
    <row r="40655" customFormat="1" s="29"/>
    <row r="40656" customFormat="1" s="29"/>
    <row r="40657" customFormat="1" s="29"/>
    <row r="40658" customFormat="1" s="29"/>
    <row r="40659" customFormat="1" s="29"/>
    <row r="40660" customFormat="1" s="29"/>
    <row r="40661" customFormat="1" s="29"/>
    <row r="40662" customFormat="1" s="29"/>
    <row r="40663" customFormat="1" s="29"/>
    <row r="40664" customFormat="1" s="29"/>
    <row r="40665" customFormat="1" s="29"/>
    <row r="40666" customFormat="1" s="29"/>
    <row r="40667" customFormat="1" s="29"/>
    <row r="40668" customFormat="1" s="29"/>
    <row r="40669" customFormat="1" s="29"/>
    <row r="40670" customFormat="1" s="29"/>
    <row r="40671" customFormat="1" s="29"/>
    <row r="40672" customFormat="1" s="29"/>
    <row r="40673" customFormat="1" s="29"/>
    <row r="40674" customFormat="1" s="29"/>
    <row r="40675" customFormat="1" s="29"/>
    <row r="40676" customFormat="1" s="29"/>
    <row r="40677" customFormat="1" s="29"/>
    <row r="40678" customFormat="1" s="29"/>
    <row r="40679" customFormat="1" s="29"/>
    <row r="40680" customFormat="1" s="29"/>
    <row r="40681" customFormat="1" s="29"/>
    <row r="40682" customFormat="1" s="29"/>
    <row r="40683" customFormat="1" s="29"/>
    <row r="40684" customFormat="1" s="29"/>
    <row r="40685" customFormat="1" s="29"/>
    <row r="40686" customFormat="1" s="29"/>
    <row r="40687" customFormat="1" s="29"/>
    <row r="40688" customFormat="1" s="29"/>
    <row r="40689" customFormat="1" s="29"/>
    <row r="40690" customFormat="1" s="29"/>
    <row r="40691" customFormat="1" s="29"/>
    <row r="40692" customFormat="1" s="29"/>
    <row r="40693" customFormat="1" s="29"/>
    <row r="40694" customFormat="1" s="29"/>
    <row r="40695" customFormat="1" s="29"/>
    <row r="40696" customFormat="1" s="29"/>
    <row r="40697" customFormat="1" s="29"/>
    <row r="40698" customFormat="1" s="29"/>
    <row r="40699" customFormat="1" s="29"/>
    <row r="40700" customFormat="1" s="29"/>
    <row r="40701" customFormat="1" s="29"/>
    <row r="40702" customFormat="1" s="29"/>
    <row r="40703" customFormat="1" s="29"/>
    <row r="40704" customFormat="1" s="29"/>
    <row r="40705" customFormat="1" s="29"/>
    <row r="40706" customFormat="1" s="29"/>
    <row r="40707" customFormat="1" s="29"/>
    <row r="40708" customFormat="1" s="29"/>
    <row r="40709" customFormat="1" s="29"/>
    <row r="40710" customFormat="1" s="29"/>
    <row r="40711" customFormat="1" s="29"/>
    <row r="40712" customFormat="1" s="29"/>
    <row r="40713" customFormat="1" s="29"/>
    <row r="40714" customFormat="1" s="29"/>
    <row r="40715" customFormat="1" s="29"/>
    <row r="40716" customFormat="1" s="29"/>
    <row r="40717" customFormat="1" s="29"/>
    <row r="40718" customFormat="1" s="29"/>
    <row r="40719" customFormat="1" s="29"/>
    <row r="40720" customFormat="1" s="29"/>
    <row r="40721" customFormat="1" s="29"/>
    <row r="40722" customFormat="1" s="29"/>
    <row r="40723" customFormat="1" s="29"/>
    <row r="40724" customFormat="1" s="29"/>
    <row r="40725" customFormat="1" s="29"/>
    <row r="40726" customFormat="1" s="29"/>
    <row r="40727" customFormat="1" s="29"/>
    <row r="40728" customFormat="1" s="29"/>
    <row r="40729" customFormat="1" s="29"/>
    <row r="40730" customFormat="1" s="29"/>
    <row r="40731" customFormat="1" s="29"/>
    <row r="40732" customFormat="1" s="29"/>
    <row r="40733" customFormat="1" s="29"/>
    <row r="40734" customFormat="1" s="29"/>
    <row r="40735" customFormat="1" s="29"/>
    <row r="40736" customFormat="1" s="29"/>
    <row r="40737" customFormat="1" s="29"/>
    <row r="40738" customFormat="1" s="29"/>
    <row r="40739" customFormat="1" s="29"/>
    <row r="40740" customFormat="1" s="29"/>
    <row r="40741" customFormat="1" s="29"/>
    <row r="40742" customFormat="1" s="29"/>
    <row r="40743" customFormat="1" s="29"/>
    <row r="40744" customFormat="1" s="29"/>
    <row r="40745" customFormat="1" s="29"/>
    <row r="40746" customFormat="1" s="29"/>
    <row r="40747" customFormat="1" s="29"/>
    <row r="40748" customFormat="1" s="29"/>
    <row r="40749" customFormat="1" s="29"/>
    <row r="40750" customFormat="1" s="29"/>
    <row r="40751" customFormat="1" s="29"/>
    <row r="40752" customFormat="1" s="29"/>
    <row r="40753" customFormat="1" s="29"/>
    <row r="40754" customFormat="1" s="29"/>
    <row r="40755" customFormat="1" s="29"/>
    <row r="40756" customFormat="1" s="29"/>
    <row r="40757" customFormat="1" s="29"/>
    <row r="40758" customFormat="1" s="29"/>
    <row r="40759" customFormat="1" s="29"/>
    <row r="40760" customFormat="1" s="29"/>
    <row r="40761" customFormat="1" s="29"/>
    <row r="40762" customFormat="1" s="29"/>
    <row r="40763" customFormat="1" s="29"/>
    <row r="40764" customFormat="1" s="29"/>
    <row r="40765" customFormat="1" s="29"/>
    <row r="40766" customFormat="1" s="29"/>
    <row r="40767" customFormat="1" s="29"/>
    <row r="40768" customFormat="1" s="29"/>
    <row r="40769" customFormat="1" s="29"/>
    <row r="40770" customFormat="1" s="29"/>
    <row r="40771" customFormat="1" s="29"/>
    <row r="40772" customFormat="1" s="29"/>
    <row r="40773" customFormat="1" s="29"/>
    <row r="40774" customFormat="1" s="29"/>
    <row r="40775" customFormat="1" s="29"/>
    <row r="40776" customFormat="1" s="29"/>
    <row r="40777" customFormat="1" s="29"/>
    <row r="40778" customFormat="1" s="29"/>
    <row r="40779" customFormat="1" s="29"/>
    <row r="40780" customFormat="1" s="29"/>
    <row r="40781" customFormat="1" s="29"/>
    <row r="40782" customFormat="1" s="29"/>
    <row r="40783" customFormat="1" s="29"/>
    <row r="40784" customFormat="1" s="29"/>
    <row r="40785" customFormat="1" s="29"/>
    <row r="40786" customFormat="1" s="29"/>
    <row r="40787" customFormat="1" s="29"/>
    <row r="40788" customFormat="1" s="29"/>
    <row r="40789" customFormat="1" s="29"/>
    <row r="40790" customFormat="1" s="29"/>
    <row r="40791" customFormat="1" s="29"/>
    <row r="40792" customFormat="1" s="29"/>
    <row r="40793" customFormat="1" s="29"/>
    <row r="40794" customFormat="1" s="29"/>
    <row r="40795" customFormat="1" s="29"/>
    <row r="40796" customFormat="1" s="29"/>
    <row r="40797" customFormat="1" s="29"/>
    <row r="40798" customFormat="1" s="29"/>
    <row r="40799" customFormat="1" s="29"/>
    <row r="40800" customFormat="1" s="29"/>
    <row r="40801" customFormat="1" s="29"/>
    <row r="40802" customFormat="1" s="29"/>
    <row r="40803" customFormat="1" s="29"/>
    <row r="40804" customFormat="1" s="29"/>
    <row r="40805" customFormat="1" s="29"/>
    <row r="40806" customFormat="1" s="29"/>
    <row r="40807" customFormat="1" s="29"/>
    <row r="40808" customFormat="1" s="29"/>
    <row r="40809" customFormat="1" s="29"/>
    <row r="40810" customFormat="1" s="29"/>
    <row r="40811" customFormat="1" s="29"/>
    <row r="40812" customFormat="1" s="29"/>
    <row r="40813" customFormat="1" s="29"/>
    <row r="40814" customFormat="1" s="29"/>
    <row r="40815" customFormat="1" s="29"/>
    <row r="40816" customFormat="1" s="29"/>
    <row r="40817" customFormat="1" s="29"/>
    <row r="40818" customFormat="1" s="29"/>
    <row r="40819" customFormat="1" s="29"/>
    <row r="40820" customFormat="1" s="29"/>
    <row r="40821" customFormat="1" s="29"/>
    <row r="40822" customFormat="1" s="29"/>
    <row r="40823" customFormat="1" s="29"/>
    <row r="40824" customFormat="1" s="29"/>
    <row r="40825" customFormat="1" s="29"/>
    <row r="40826" customFormat="1" s="29"/>
    <row r="40827" customFormat="1" s="29"/>
    <row r="40828" customFormat="1" s="29"/>
    <row r="40829" customFormat="1" s="29"/>
    <row r="40830" customFormat="1" s="29"/>
    <row r="40831" customFormat="1" s="29"/>
    <row r="40832" customFormat="1" s="29"/>
    <row r="40833" customFormat="1" s="29"/>
    <row r="40834" customFormat="1" s="29"/>
    <row r="40835" customFormat="1" s="29"/>
    <row r="40836" customFormat="1" s="29"/>
    <row r="40837" customFormat="1" s="29"/>
    <row r="40838" customFormat="1" s="29"/>
    <row r="40839" customFormat="1" s="29"/>
    <row r="40840" customFormat="1" s="29"/>
    <row r="40841" customFormat="1" s="29"/>
    <row r="40842" customFormat="1" s="29"/>
    <row r="40843" customFormat="1" s="29"/>
    <row r="40844" customFormat="1" s="29"/>
    <row r="40845" customFormat="1" s="29"/>
    <row r="40846" customFormat="1" s="29"/>
    <row r="40847" customFormat="1" s="29"/>
    <row r="40848" customFormat="1" s="29"/>
    <row r="40849" customFormat="1" s="29"/>
    <row r="40850" customFormat="1" s="29"/>
    <row r="40851" customFormat="1" s="29"/>
    <row r="40852" customFormat="1" s="29"/>
    <row r="40853" customFormat="1" s="29"/>
    <row r="40854" customFormat="1" s="29"/>
    <row r="40855" customFormat="1" s="29"/>
    <row r="40856" customFormat="1" s="29"/>
    <row r="40857" customFormat="1" s="29"/>
    <row r="40858" customFormat="1" s="29"/>
    <row r="40859" customFormat="1" s="29"/>
    <row r="40860" customFormat="1" s="29"/>
    <row r="40861" customFormat="1" s="29"/>
    <row r="40862" customFormat="1" s="29"/>
    <row r="40863" customFormat="1" s="29"/>
    <row r="40864" customFormat="1" s="29"/>
    <row r="40865" customFormat="1" s="29"/>
    <row r="40866" customFormat="1" s="29"/>
    <row r="40867" customFormat="1" s="29"/>
    <row r="40868" customFormat="1" s="29"/>
    <row r="40869" customFormat="1" s="29"/>
    <row r="40870" customFormat="1" s="29"/>
    <row r="40871" customFormat="1" s="29"/>
    <row r="40872" customFormat="1" s="29"/>
    <row r="40873" customFormat="1" s="29"/>
    <row r="40874" customFormat="1" s="29"/>
    <row r="40875" customFormat="1" s="29"/>
    <row r="40876" customFormat="1" s="29"/>
    <row r="40877" customFormat="1" s="29"/>
    <row r="40878" customFormat="1" s="29"/>
    <row r="40879" customFormat="1" s="29"/>
    <row r="40880" customFormat="1" s="29"/>
    <row r="40881" customFormat="1" s="29"/>
    <row r="40882" customFormat="1" s="29"/>
    <row r="40883" customFormat="1" s="29"/>
    <row r="40884" customFormat="1" s="29"/>
    <row r="40885" customFormat="1" s="29"/>
    <row r="40886" customFormat="1" s="29"/>
    <row r="40887" customFormat="1" s="29"/>
    <row r="40888" customFormat="1" s="29"/>
    <row r="40889" customFormat="1" s="29"/>
    <row r="40890" customFormat="1" s="29"/>
    <row r="40891" customFormat="1" s="29"/>
    <row r="40892" customFormat="1" s="29"/>
    <row r="40893" customFormat="1" s="29"/>
    <row r="40894" customFormat="1" s="29"/>
    <row r="40895" customFormat="1" s="29"/>
    <row r="40896" customFormat="1" s="29"/>
    <row r="40897" customFormat="1" s="29"/>
    <row r="40898" customFormat="1" s="29"/>
    <row r="40899" customFormat="1" s="29"/>
    <row r="40900" customFormat="1" s="29"/>
    <row r="40901" customFormat="1" s="29"/>
    <row r="40902" customFormat="1" s="29"/>
    <row r="40903" customFormat="1" s="29"/>
    <row r="40904" customFormat="1" s="29"/>
    <row r="40905" customFormat="1" s="29"/>
    <row r="40906" customFormat="1" s="29"/>
    <row r="40907" customFormat="1" s="29"/>
    <row r="40908" customFormat="1" s="29"/>
    <row r="40909" customFormat="1" s="29"/>
    <row r="40910" customFormat="1" s="29"/>
    <row r="40911" customFormat="1" s="29"/>
    <row r="40912" customFormat="1" s="29"/>
    <row r="40913" customFormat="1" s="29"/>
    <row r="40914" customFormat="1" s="29"/>
    <row r="40915" customFormat="1" s="29"/>
    <row r="40916" customFormat="1" s="29"/>
    <row r="40917" customFormat="1" s="29"/>
    <row r="40918" customFormat="1" s="29"/>
    <row r="40919" customFormat="1" s="29"/>
    <row r="40920" customFormat="1" s="29"/>
    <row r="40921" customFormat="1" s="29"/>
    <row r="40922" customFormat="1" s="29"/>
    <row r="40923" customFormat="1" s="29"/>
    <row r="40924" customFormat="1" s="29"/>
    <row r="40925" customFormat="1" s="29"/>
    <row r="40926" customFormat="1" s="29"/>
    <row r="40927" customFormat="1" s="29"/>
    <row r="40928" customFormat="1" s="29"/>
    <row r="40929" customFormat="1" s="29"/>
    <row r="40930" customFormat="1" s="29"/>
    <row r="40931" customFormat="1" s="29"/>
    <row r="40932" customFormat="1" s="29"/>
    <row r="40933" customFormat="1" s="29"/>
    <row r="40934" customFormat="1" s="29"/>
    <row r="40935" customFormat="1" s="29"/>
    <row r="40936" customFormat="1" s="29"/>
    <row r="40937" customFormat="1" s="29"/>
    <row r="40938" customFormat="1" s="29"/>
    <row r="40939" customFormat="1" s="29"/>
    <row r="40940" customFormat="1" s="29"/>
    <row r="40941" customFormat="1" s="29"/>
    <row r="40942" customFormat="1" s="29"/>
    <row r="40943" customFormat="1" s="29"/>
    <row r="40944" customFormat="1" s="29"/>
    <row r="40945" customFormat="1" s="29"/>
    <row r="40946" customFormat="1" s="29"/>
    <row r="40947" customFormat="1" s="29"/>
    <row r="40948" customFormat="1" s="29"/>
    <row r="40949" customFormat="1" s="29"/>
    <row r="40950" customFormat="1" s="29"/>
    <row r="40951" customFormat="1" s="29"/>
    <row r="40952" customFormat="1" s="29"/>
    <row r="40953" customFormat="1" s="29"/>
    <row r="40954" customFormat="1" s="29"/>
    <row r="40955" customFormat="1" s="29"/>
    <row r="40956" customFormat="1" s="29"/>
    <row r="40957" customFormat="1" s="29"/>
    <row r="40958" customFormat="1" s="29"/>
    <row r="40959" customFormat="1" s="29"/>
    <row r="40960" customFormat="1" s="29"/>
    <row r="40961" customFormat="1" s="29"/>
    <row r="40962" customFormat="1" s="29"/>
    <row r="40963" customFormat="1" s="29"/>
    <row r="40964" customFormat="1" s="29"/>
    <row r="40965" customFormat="1" s="29"/>
    <row r="40966" customFormat="1" s="29"/>
    <row r="40967" customFormat="1" s="29"/>
    <row r="40968" customFormat="1" s="29"/>
    <row r="40969" customFormat="1" s="29"/>
    <row r="40970" customFormat="1" s="29"/>
    <row r="40971" customFormat="1" s="29"/>
    <row r="40972" customFormat="1" s="29"/>
    <row r="40973" customFormat="1" s="29"/>
    <row r="40974" customFormat="1" s="29"/>
    <row r="40975" customFormat="1" s="29"/>
    <row r="40976" customFormat="1" s="29"/>
    <row r="40977" customFormat="1" s="29"/>
    <row r="40978" customFormat="1" s="29"/>
    <row r="40979" customFormat="1" s="29"/>
    <row r="40980" customFormat="1" s="29"/>
    <row r="40981" customFormat="1" s="29"/>
    <row r="40982" customFormat="1" s="29"/>
    <row r="40983" customFormat="1" s="29"/>
    <row r="40984" customFormat="1" s="29"/>
    <row r="40985" customFormat="1" s="29"/>
    <row r="40986" customFormat="1" s="29"/>
    <row r="40987" customFormat="1" s="29"/>
    <row r="40988" customFormat="1" s="29"/>
    <row r="40989" customFormat="1" s="29"/>
    <row r="40990" customFormat="1" s="29"/>
    <row r="40991" customFormat="1" s="29"/>
    <row r="40992" customFormat="1" s="29"/>
    <row r="40993" customFormat="1" s="29"/>
    <row r="40994" customFormat="1" s="29"/>
    <row r="40995" customFormat="1" s="29"/>
    <row r="40996" customFormat="1" s="29"/>
    <row r="40997" customFormat="1" s="29"/>
    <row r="40998" customFormat="1" s="29"/>
    <row r="40999" customFormat="1" s="29"/>
    <row r="41000" customFormat="1" s="29"/>
    <row r="41001" customFormat="1" s="29"/>
    <row r="41002" customFormat="1" s="29"/>
    <row r="41003" customFormat="1" s="29"/>
    <row r="41004" customFormat="1" s="29"/>
    <row r="41005" customFormat="1" s="29"/>
    <row r="41006" customFormat="1" s="29"/>
    <row r="41007" customFormat="1" s="29"/>
    <row r="41008" customFormat="1" s="29"/>
    <row r="41009" customFormat="1" s="29"/>
    <row r="41010" customFormat="1" s="29"/>
    <row r="41011" customFormat="1" s="29"/>
    <row r="41012" customFormat="1" s="29"/>
    <row r="41013" customFormat="1" s="29"/>
    <row r="41014" customFormat="1" s="29"/>
    <row r="41015" customFormat="1" s="29"/>
    <row r="41016" customFormat="1" s="29"/>
    <row r="41017" customFormat="1" s="29"/>
    <row r="41018" customFormat="1" s="29"/>
    <row r="41019" customFormat="1" s="29"/>
    <row r="41020" customFormat="1" s="29"/>
    <row r="41021" customFormat="1" s="29"/>
    <row r="41022" customFormat="1" s="29"/>
    <row r="41023" customFormat="1" s="29"/>
    <row r="41024" customFormat="1" s="29"/>
    <row r="41025" customFormat="1" s="29"/>
    <row r="41026" customFormat="1" s="29"/>
    <row r="41027" customFormat="1" s="29"/>
    <row r="41028" customFormat="1" s="29"/>
    <row r="41029" customFormat="1" s="29"/>
    <row r="41030" customFormat="1" s="29"/>
    <row r="41031" customFormat="1" s="29"/>
    <row r="41032" customFormat="1" s="29"/>
    <row r="41033" customFormat="1" s="29"/>
    <row r="41034" customFormat="1" s="29"/>
    <row r="41035" customFormat="1" s="29"/>
    <row r="41036" customFormat="1" s="29"/>
    <row r="41037" customFormat="1" s="29"/>
    <row r="41038" customFormat="1" s="29"/>
    <row r="41039" customFormat="1" s="29"/>
    <row r="41040" customFormat="1" s="29"/>
    <row r="41041" customFormat="1" s="29"/>
    <row r="41042" customFormat="1" s="29"/>
    <row r="41043" customFormat="1" s="29"/>
    <row r="41044" customFormat="1" s="29"/>
    <row r="41045" customFormat="1" s="29"/>
    <row r="41046" customFormat="1" s="29"/>
    <row r="41047" customFormat="1" s="29"/>
    <row r="41048" customFormat="1" s="29"/>
    <row r="41049" customFormat="1" s="29"/>
    <row r="41050" customFormat="1" s="29"/>
    <row r="41051" customFormat="1" s="29"/>
    <row r="41052" customFormat="1" s="29"/>
    <row r="41053" customFormat="1" s="29"/>
    <row r="41054" customFormat="1" s="29"/>
    <row r="41055" customFormat="1" s="29"/>
    <row r="41056" customFormat="1" s="29"/>
    <row r="41057" customFormat="1" s="29"/>
    <row r="41058" customFormat="1" s="29"/>
    <row r="41059" customFormat="1" s="29"/>
    <row r="41060" customFormat="1" s="29"/>
    <row r="41061" customFormat="1" s="29"/>
    <row r="41062" customFormat="1" s="29"/>
    <row r="41063" customFormat="1" s="29"/>
    <row r="41064" customFormat="1" s="29"/>
    <row r="41065" customFormat="1" s="29"/>
    <row r="41066" customFormat="1" s="29"/>
    <row r="41067" customFormat="1" s="29"/>
    <row r="41068" customFormat="1" s="29"/>
    <row r="41069" customFormat="1" s="29"/>
    <row r="41070" customFormat="1" s="29"/>
    <row r="41071" customFormat="1" s="29"/>
    <row r="41072" customFormat="1" s="29"/>
    <row r="41073" customFormat="1" s="29"/>
    <row r="41074" customFormat="1" s="29"/>
    <row r="41075" customFormat="1" s="29"/>
    <row r="41076" customFormat="1" s="29"/>
    <row r="41077" customFormat="1" s="29"/>
    <row r="41078" customFormat="1" s="29"/>
    <row r="41079" customFormat="1" s="29"/>
    <row r="41080" customFormat="1" s="29"/>
    <row r="41081" customFormat="1" s="29"/>
    <row r="41082" customFormat="1" s="29"/>
    <row r="41083" customFormat="1" s="29"/>
    <row r="41084" customFormat="1" s="29"/>
    <row r="41085" customFormat="1" s="29"/>
    <row r="41086" customFormat="1" s="29"/>
    <row r="41087" customFormat="1" s="29"/>
    <row r="41088" customFormat="1" s="29"/>
    <row r="41089" customFormat="1" s="29"/>
    <row r="41090" customFormat="1" s="29"/>
    <row r="41091" customFormat="1" s="29"/>
    <row r="41092" customFormat="1" s="29"/>
    <row r="41093" customFormat="1" s="29"/>
    <row r="41094" customFormat="1" s="29"/>
    <row r="41095" customFormat="1" s="29"/>
    <row r="41096" customFormat="1" s="29"/>
    <row r="41097" customFormat="1" s="29"/>
    <row r="41098" customFormat="1" s="29"/>
    <row r="41099" customFormat="1" s="29"/>
    <row r="41100" customFormat="1" s="29"/>
    <row r="41101" customFormat="1" s="29"/>
    <row r="41102" customFormat="1" s="29"/>
    <row r="41103" customFormat="1" s="29"/>
    <row r="41104" customFormat="1" s="29"/>
    <row r="41105" customFormat="1" s="29"/>
    <row r="41106" customFormat="1" s="29"/>
    <row r="41107" customFormat="1" s="29"/>
    <row r="41108" customFormat="1" s="29"/>
    <row r="41109" customFormat="1" s="29"/>
    <row r="41110" customFormat="1" s="29"/>
    <row r="41111" customFormat="1" s="29"/>
    <row r="41112" customFormat="1" s="29"/>
    <row r="41113" customFormat="1" s="29"/>
    <row r="41114" customFormat="1" s="29"/>
    <row r="41115" customFormat="1" s="29"/>
    <row r="41116" customFormat="1" s="29"/>
    <row r="41117" customFormat="1" s="29"/>
    <row r="41118" customFormat="1" s="29"/>
    <row r="41119" customFormat="1" s="29"/>
    <row r="41120" customFormat="1" s="29"/>
    <row r="41121" customFormat="1" s="29"/>
    <row r="41122" customFormat="1" s="29"/>
    <row r="41123" customFormat="1" s="29"/>
    <row r="41124" customFormat="1" s="29"/>
    <row r="41125" customFormat="1" s="29"/>
    <row r="41126" customFormat="1" s="29"/>
    <row r="41127" customFormat="1" s="29"/>
    <row r="41128" customFormat="1" s="29"/>
    <row r="41129" customFormat="1" s="29"/>
    <row r="41130" customFormat="1" s="29"/>
    <row r="41131" customFormat="1" s="29"/>
    <row r="41132" customFormat="1" s="29"/>
    <row r="41133" customFormat="1" s="29"/>
    <row r="41134" customFormat="1" s="29"/>
    <row r="41135" customFormat="1" s="29"/>
    <row r="41136" customFormat="1" s="29"/>
    <row r="41137" customFormat="1" s="29"/>
    <row r="41138" customFormat="1" s="29"/>
    <row r="41139" customFormat="1" s="29"/>
    <row r="41140" customFormat="1" s="29"/>
    <row r="41141" customFormat="1" s="29"/>
    <row r="41142" customFormat="1" s="29"/>
    <row r="41143" customFormat="1" s="29"/>
    <row r="41144" customFormat="1" s="29"/>
    <row r="41145" customFormat="1" s="29"/>
    <row r="41146" customFormat="1" s="29"/>
    <row r="41147" customFormat="1" s="29"/>
    <row r="41148" customFormat="1" s="29"/>
    <row r="41149" customFormat="1" s="29"/>
    <row r="41150" customFormat="1" s="29"/>
    <row r="41151" customFormat="1" s="29"/>
    <row r="41152" customFormat="1" s="29"/>
    <row r="41153" customFormat="1" s="29"/>
    <row r="41154" customFormat="1" s="29"/>
    <row r="41155" customFormat="1" s="29"/>
    <row r="41156" customFormat="1" s="29"/>
    <row r="41157" customFormat="1" s="29"/>
    <row r="41158" customFormat="1" s="29"/>
    <row r="41159" customFormat="1" s="29"/>
    <row r="41160" customFormat="1" s="29"/>
    <row r="41161" customFormat="1" s="29"/>
    <row r="41162" customFormat="1" s="29"/>
    <row r="41163" customFormat="1" s="29"/>
    <row r="41164" customFormat="1" s="29"/>
    <row r="41165" customFormat="1" s="29"/>
    <row r="41166" customFormat="1" s="29"/>
    <row r="41167" customFormat="1" s="29"/>
    <row r="41168" customFormat="1" s="29"/>
    <row r="41169" customFormat="1" s="29"/>
    <row r="41170" customFormat="1" s="29"/>
    <row r="41171" customFormat="1" s="29"/>
    <row r="41172" customFormat="1" s="29"/>
    <row r="41173" customFormat="1" s="29"/>
    <row r="41174" customFormat="1" s="29"/>
    <row r="41175" customFormat="1" s="29"/>
    <row r="41176" customFormat="1" s="29"/>
    <row r="41177" customFormat="1" s="29"/>
    <row r="41178" customFormat="1" s="29"/>
    <row r="41179" customFormat="1" s="29"/>
    <row r="41180" customFormat="1" s="29"/>
    <row r="41181" customFormat="1" s="29"/>
    <row r="41182" customFormat="1" s="29"/>
    <row r="41183" customFormat="1" s="29"/>
    <row r="41184" customFormat="1" s="29"/>
    <row r="41185" customFormat="1" s="29"/>
    <row r="41186" customFormat="1" s="29"/>
    <row r="41187" customFormat="1" s="29"/>
    <row r="41188" customFormat="1" s="29"/>
    <row r="41189" customFormat="1" s="29"/>
    <row r="41190" customFormat="1" s="29"/>
    <row r="41191" customFormat="1" s="29"/>
    <row r="41192" customFormat="1" s="29"/>
    <row r="41193" customFormat="1" s="29"/>
    <row r="41194" customFormat="1" s="29"/>
    <row r="41195" customFormat="1" s="29"/>
    <row r="41196" customFormat="1" s="29"/>
    <row r="41197" customFormat="1" s="29"/>
    <row r="41198" customFormat="1" s="29"/>
    <row r="41199" customFormat="1" s="29"/>
    <row r="41200" customFormat="1" s="29"/>
    <row r="41201" customFormat="1" s="29"/>
    <row r="41202" customFormat="1" s="29"/>
    <row r="41203" customFormat="1" s="29"/>
    <row r="41204" customFormat="1" s="29"/>
    <row r="41205" customFormat="1" s="29"/>
    <row r="41206" customFormat="1" s="29"/>
    <row r="41207" customFormat="1" s="29"/>
    <row r="41208" customFormat="1" s="29"/>
    <row r="41209" customFormat="1" s="29"/>
    <row r="41210" customFormat="1" s="29"/>
    <row r="41211" customFormat="1" s="29"/>
    <row r="41212" customFormat="1" s="29"/>
    <row r="41213" customFormat="1" s="29"/>
    <row r="41214" customFormat="1" s="29"/>
    <row r="41215" customFormat="1" s="29"/>
    <row r="41216" customFormat="1" s="29"/>
    <row r="41217" customFormat="1" s="29"/>
    <row r="41218" customFormat="1" s="29"/>
    <row r="41219" customFormat="1" s="29"/>
    <row r="41220" customFormat="1" s="29"/>
    <row r="41221" customFormat="1" s="29"/>
    <row r="41222" customFormat="1" s="29"/>
    <row r="41223" customFormat="1" s="29"/>
    <row r="41224" customFormat="1" s="29"/>
    <row r="41225" customFormat="1" s="29"/>
    <row r="41226" customFormat="1" s="29"/>
    <row r="41227" customFormat="1" s="29"/>
    <row r="41228" customFormat="1" s="29"/>
    <row r="41229" customFormat="1" s="29"/>
    <row r="41230" customFormat="1" s="29"/>
    <row r="41231" customFormat="1" s="29"/>
    <row r="41232" customFormat="1" s="29"/>
    <row r="41233" customFormat="1" s="29"/>
    <row r="41234" customFormat="1" s="29"/>
    <row r="41235" customFormat="1" s="29"/>
    <row r="41236" customFormat="1" s="29"/>
    <row r="41237" customFormat="1" s="29"/>
    <row r="41238" customFormat="1" s="29"/>
    <row r="41239" customFormat="1" s="29"/>
    <row r="41240" customFormat="1" s="29"/>
    <row r="41241" customFormat="1" s="29"/>
    <row r="41242" customFormat="1" s="29"/>
    <row r="41243" customFormat="1" s="29"/>
    <row r="41244" customFormat="1" s="29"/>
    <row r="41245" customFormat="1" s="29"/>
    <row r="41246" customFormat="1" s="29"/>
    <row r="41247" customFormat="1" s="29"/>
    <row r="41248" customFormat="1" s="29"/>
    <row r="41249" customFormat="1" s="29"/>
    <row r="41250" customFormat="1" s="29"/>
    <row r="41251" customFormat="1" s="29"/>
    <row r="41252" customFormat="1" s="29"/>
    <row r="41253" customFormat="1" s="29"/>
    <row r="41254" customFormat="1" s="29"/>
    <row r="41255" customFormat="1" s="29"/>
    <row r="41256" customFormat="1" s="29"/>
    <row r="41257" customFormat="1" s="29"/>
    <row r="41258" customFormat="1" s="29"/>
    <row r="41259" customFormat="1" s="29"/>
    <row r="41260" customFormat="1" s="29"/>
    <row r="41261" customFormat="1" s="29"/>
    <row r="41262" customFormat="1" s="29"/>
    <row r="41263" customFormat="1" s="29"/>
    <row r="41264" customFormat="1" s="29"/>
    <row r="41265" customFormat="1" s="29"/>
    <row r="41266" customFormat="1" s="29"/>
    <row r="41267" customFormat="1" s="29"/>
    <row r="41268" customFormat="1" s="29"/>
    <row r="41269" customFormat="1" s="29"/>
    <row r="41270" customFormat="1" s="29"/>
    <row r="41271" customFormat="1" s="29"/>
    <row r="41272" customFormat="1" s="29"/>
    <row r="41273" customFormat="1" s="29"/>
    <row r="41274" customFormat="1" s="29"/>
    <row r="41275" customFormat="1" s="29"/>
    <row r="41276" customFormat="1" s="29"/>
    <row r="41277" customFormat="1" s="29"/>
    <row r="41278" customFormat="1" s="29"/>
    <row r="41279" customFormat="1" s="29"/>
    <row r="41280" customFormat="1" s="29"/>
    <row r="41281" customFormat="1" s="29"/>
    <row r="41282" customFormat="1" s="29"/>
    <row r="41283" customFormat="1" s="29"/>
    <row r="41284" customFormat="1" s="29"/>
    <row r="41285" customFormat="1" s="29"/>
    <row r="41286" customFormat="1" s="29"/>
    <row r="41287" customFormat="1" s="29"/>
    <row r="41288" customFormat="1" s="29"/>
    <row r="41289" customFormat="1" s="29"/>
    <row r="41290" customFormat="1" s="29"/>
    <row r="41291" customFormat="1" s="29"/>
    <row r="41292" customFormat="1" s="29"/>
    <row r="41293" customFormat="1" s="29"/>
    <row r="41294" customFormat="1" s="29"/>
    <row r="41295" customFormat="1" s="29"/>
    <row r="41296" customFormat="1" s="29"/>
    <row r="41297" customFormat="1" s="29"/>
    <row r="41298" customFormat="1" s="29"/>
    <row r="41299" customFormat="1" s="29"/>
    <row r="41300" customFormat="1" s="29"/>
    <row r="41301" customFormat="1" s="29"/>
    <row r="41302" customFormat="1" s="29"/>
    <row r="41303" customFormat="1" s="29"/>
    <row r="41304" customFormat="1" s="29"/>
    <row r="41305" customFormat="1" s="29"/>
    <row r="41306" customFormat="1" s="29"/>
    <row r="41307" customFormat="1" s="29"/>
    <row r="41308" customFormat="1" s="29"/>
    <row r="41309" customFormat="1" s="29"/>
    <row r="41310" customFormat="1" s="29"/>
    <row r="41311" customFormat="1" s="29"/>
    <row r="41312" customFormat="1" s="29"/>
    <row r="41313" customFormat="1" s="29"/>
    <row r="41314" customFormat="1" s="29"/>
    <row r="41315" customFormat="1" s="29"/>
    <row r="41316" customFormat="1" s="29"/>
    <row r="41317" customFormat="1" s="29"/>
    <row r="41318" customFormat="1" s="29"/>
    <row r="41319" customFormat="1" s="29"/>
    <row r="41320" customFormat="1" s="29"/>
    <row r="41321" customFormat="1" s="29"/>
    <row r="41322" customFormat="1" s="29"/>
    <row r="41323" customFormat="1" s="29"/>
    <row r="41324" customFormat="1" s="29"/>
    <row r="41325" customFormat="1" s="29"/>
    <row r="41326" customFormat="1" s="29"/>
    <row r="41327" customFormat="1" s="29"/>
    <row r="41328" customFormat="1" s="29"/>
    <row r="41329" customFormat="1" s="29"/>
    <row r="41330" customFormat="1" s="29"/>
    <row r="41331" customFormat="1" s="29"/>
    <row r="41332" customFormat="1" s="29"/>
    <row r="41333" customFormat="1" s="29"/>
    <row r="41334" customFormat="1" s="29"/>
    <row r="41335" customFormat="1" s="29"/>
    <row r="41336" customFormat="1" s="29"/>
    <row r="41337" customFormat="1" s="29"/>
    <row r="41338" customFormat="1" s="29"/>
    <row r="41339" customFormat="1" s="29"/>
    <row r="41340" customFormat="1" s="29"/>
    <row r="41341" customFormat="1" s="29"/>
    <row r="41342" customFormat="1" s="29"/>
    <row r="41343" customFormat="1" s="29"/>
    <row r="41344" customFormat="1" s="29"/>
    <row r="41345" customFormat="1" s="29"/>
    <row r="41346" customFormat="1" s="29"/>
    <row r="41347" customFormat="1" s="29"/>
    <row r="41348" customFormat="1" s="29"/>
    <row r="41349" customFormat="1" s="29"/>
    <row r="41350" customFormat="1" s="29"/>
    <row r="41351" customFormat="1" s="29"/>
    <row r="41352" customFormat="1" s="29"/>
    <row r="41353" customFormat="1" s="29"/>
    <row r="41354" customFormat="1" s="29"/>
    <row r="41355" customFormat="1" s="29"/>
    <row r="41356" customFormat="1" s="29"/>
    <row r="41357" customFormat="1" s="29"/>
    <row r="41358" customFormat="1" s="29"/>
    <row r="41359" customFormat="1" s="29"/>
    <row r="41360" customFormat="1" s="29"/>
    <row r="41361" customFormat="1" s="29"/>
    <row r="41362" customFormat="1" s="29"/>
    <row r="41363" customFormat="1" s="29"/>
    <row r="41364" customFormat="1" s="29"/>
    <row r="41365" customFormat="1" s="29"/>
    <row r="41366" customFormat="1" s="29"/>
    <row r="41367" customFormat="1" s="29"/>
    <row r="41368" customFormat="1" s="29"/>
    <row r="41369" customFormat="1" s="29"/>
    <row r="41370" customFormat="1" s="29"/>
    <row r="41371" customFormat="1" s="29"/>
    <row r="41372" customFormat="1" s="29"/>
    <row r="41373" customFormat="1" s="29"/>
    <row r="41374" customFormat="1" s="29"/>
    <row r="41375" customFormat="1" s="29"/>
    <row r="41376" customFormat="1" s="29"/>
    <row r="41377" customFormat="1" s="29"/>
    <row r="41378" customFormat="1" s="29"/>
    <row r="41379" customFormat="1" s="29"/>
    <row r="41380" customFormat="1" s="29"/>
    <row r="41381" customFormat="1" s="29"/>
    <row r="41382" customFormat="1" s="29"/>
    <row r="41383" customFormat="1" s="29"/>
    <row r="41384" customFormat="1" s="29"/>
    <row r="41385" customFormat="1" s="29"/>
    <row r="41386" customFormat="1" s="29"/>
    <row r="41387" customFormat="1" s="29"/>
    <row r="41388" customFormat="1" s="29"/>
    <row r="41389" customFormat="1" s="29"/>
    <row r="41390" customFormat="1" s="29"/>
    <row r="41391" customFormat="1" s="29"/>
    <row r="41392" customFormat="1" s="29"/>
    <row r="41393" customFormat="1" s="29"/>
    <row r="41394" customFormat="1" s="29"/>
    <row r="41395" customFormat="1" s="29"/>
    <row r="41396" customFormat="1" s="29"/>
    <row r="41397" customFormat="1" s="29"/>
    <row r="41398" customFormat="1" s="29"/>
    <row r="41399" customFormat="1" s="29"/>
    <row r="41400" customFormat="1" s="29"/>
    <row r="41401" customFormat="1" s="29"/>
    <row r="41402" customFormat="1" s="29"/>
    <row r="41403" customFormat="1" s="29"/>
    <row r="41404" customFormat="1" s="29"/>
    <row r="41405" customFormat="1" s="29"/>
    <row r="41406" customFormat="1" s="29"/>
    <row r="41407" customFormat="1" s="29"/>
    <row r="41408" customFormat="1" s="29"/>
    <row r="41409" customFormat="1" s="29"/>
    <row r="41410" customFormat="1" s="29"/>
    <row r="41411" customFormat="1" s="29"/>
    <row r="41412" customFormat="1" s="29"/>
    <row r="41413" customFormat="1" s="29"/>
    <row r="41414" customFormat="1" s="29"/>
    <row r="41415" customFormat="1" s="29"/>
    <row r="41416" customFormat="1" s="29"/>
    <row r="41417" customFormat="1" s="29"/>
    <row r="41418" customFormat="1" s="29"/>
    <row r="41419" customFormat="1" s="29"/>
    <row r="41420" customFormat="1" s="29"/>
    <row r="41421" customFormat="1" s="29"/>
    <row r="41422" customFormat="1" s="29"/>
    <row r="41423" customFormat="1" s="29"/>
    <row r="41424" customFormat="1" s="29"/>
    <row r="41425" customFormat="1" s="29"/>
    <row r="41426" customFormat="1" s="29"/>
    <row r="41427" customFormat="1" s="29"/>
    <row r="41428" customFormat="1" s="29"/>
    <row r="41429" customFormat="1" s="29"/>
    <row r="41430" customFormat="1" s="29"/>
    <row r="41431" customFormat="1" s="29"/>
    <row r="41432" customFormat="1" s="29"/>
    <row r="41433" customFormat="1" s="29"/>
    <row r="41434" customFormat="1" s="29"/>
    <row r="41435" customFormat="1" s="29"/>
    <row r="41436" customFormat="1" s="29"/>
    <row r="41437" customFormat="1" s="29"/>
    <row r="41438" customFormat="1" s="29"/>
    <row r="41439" customFormat="1" s="29"/>
    <row r="41440" customFormat="1" s="29"/>
    <row r="41441" customFormat="1" s="29"/>
    <row r="41442" customFormat="1" s="29"/>
    <row r="41443" customFormat="1" s="29"/>
    <row r="41444" customFormat="1" s="29"/>
    <row r="41445" customFormat="1" s="29"/>
    <row r="41446" customFormat="1" s="29"/>
    <row r="41447" customFormat="1" s="29"/>
    <row r="41448" customFormat="1" s="29"/>
    <row r="41449" customFormat="1" s="29"/>
    <row r="41450" customFormat="1" s="29"/>
    <row r="41451" customFormat="1" s="29"/>
    <row r="41452" customFormat="1" s="29"/>
    <row r="41453" customFormat="1" s="29"/>
    <row r="41454" customFormat="1" s="29"/>
    <row r="41455" customFormat="1" s="29"/>
    <row r="41456" customFormat="1" s="29"/>
    <row r="41457" customFormat="1" s="29"/>
    <row r="41458" customFormat="1" s="29"/>
    <row r="41459" customFormat="1" s="29"/>
    <row r="41460" customFormat="1" s="29"/>
    <row r="41461" customFormat="1" s="29"/>
    <row r="41462" customFormat="1" s="29"/>
    <row r="41463" customFormat="1" s="29"/>
    <row r="41464" customFormat="1" s="29"/>
    <row r="41465" customFormat="1" s="29"/>
    <row r="41466" customFormat="1" s="29"/>
    <row r="41467" customFormat="1" s="29"/>
    <row r="41468" customFormat="1" s="29"/>
    <row r="41469" customFormat="1" s="29"/>
    <row r="41470" customFormat="1" s="29"/>
    <row r="41471" customFormat="1" s="29"/>
    <row r="41472" customFormat="1" s="29"/>
    <row r="41473" customFormat="1" s="29"/>
    <row r="41474" customFormat="1" s="29"/>
    <row r="41475" customFormat="1" s="29"/>
    <row r="41476" customFormat="1" s="29"/>
    <row r="41477" customFormat="1" s="29"/>
    <row r="41478" customFormat="1" s="29"/>
    <row r="41479" customFormat="1" s="29"/>
    <row r="41480" customFormat="1" s="29"/>
    <row r="41481" customFormat="1" s="29"/>
    <row r="41482" customFormat="1" s="29"/>
    <row r="41483" customFormat="1" s="29"/>
    <row r="41484" customFormat="1" s="29"/>
    <row r="41485" customFormat="1" s="29"/>
    <row r="41486" customFormat="1" s="29"/>
    <row r="41487" customFormat="1" s="29"/>
    <row r="41488" customFormat="1" s="29"/>
    <row r="41489" customFormat="1" s="29"/>
    <row r="41490" customFormat="1" s="29"/>
    <row r="41491" customFormat="1" s="29"/>
    <row r="41492" customFormat="1" s="29"/>
    <row r="41493" customFormat="1" s="29"/>
    <row r="41494" customFormat="1" s="29"/>
    <row r="41495" customFormat="1" s="29"/>
    <row r="41496" customFormat="1" s="29"/>
    <row r="41497" customFormat="1" s="29"/>
    <row r="41498" customFormat="1" s="29"/>
    <row r="41499" customFormat="1" s="29"/>
    <row r="41500" customFormat="1" s="29"/>
    <row r="41501" customFormat="1" s="29"/>
    <row r="41502" customFormat="1" s="29"/>
    <row r="41503" customFormat="1" s="29"/>
    <row r="41504" customFormat="1" s="29"/>
    <row r="41505" customFormat="1" s="29"/>
    <row r="41506" customFormat="1" s="29"/>
    <row r="41507" customFormat="1" s="29"/>
    <row r="41508" customFormat="1" s="29"/>
    <row r="41509" customFormat="1" s="29"/>
    <row r="41510" customFormat="1" s="29"/>
    <row r="41511" customFormat="1" s="29"/>
    <row r="41512" customFormat="1" s="29"/>
    <row r="41513" customFormat="1" s="29"/>
    <row r="41514" customFormat="1" s="29"/>
    <row r="41515" customFormat="1" s="29"/>
    <row r="41516" customFormat="1" s="29"/>
    <row r="41517" customFormat="1" s="29"/>
    <row r="41518" customFormat="1" s="29"/>
    <row r="41519" customFormat="1" s="29"/>
    <row r="41520" customFormat="1" s="29"/>
    <row r="41521" customFormat="1" s="29"/>
    <row r="41522" customFormat="1" s="29"/>
    <row r="41523" customFormat="1" s="29"/>
    <row r="41524" customFormat="1" s="29"/>
    <row r="41525" customFormat="1" s="29"/>
    <row r="41526" customFormat="1" s="29"/>
    <row r="41527" customFormat="1" s="29"/>
    <row r="41528" customFormat="1" s="29"/>
    <row r="41529" customFormat="1" s="29"/>
    <row r="41530" customFormat="1" s="29"/>
    <row r="41531" customFormat="1" s="29"/>
    <row r="41532" customFormat="1" s="29"/>
    <row r="41533" customFormat="1" s="29"/>
    <row r="41534" customFormat="1" s="29"/>
    <row r="41535" customFormat="1" s="29"/>
    <row r="41536" customFormat="1" s="29"/>
    <row r="41537" customFormat="1" s="29"/>
    <row r="41538" customFormat="1" s="29"/>
    <row r="41539" customFormat="1" s="29"/>
    <row r="41540" customFormat="1" s="29"/>
    <row r="41541" customFormat="1" s="29"/>
    <row r="41542" customFormat="1" s="29"/>
    <row r="41543" customFormat="1" s="29"/>
    <row r="41544" customFormat="1" s="29"/>
    <row r="41545" customFormat="1" s="29"/>
    <row r="41546" customFormat="1" s="29"/>
    <row r="41547" customFormat="1" s="29"/>
    <row r="41548" customFormat="1" s="29"/>
    <row r="41549" customFormat="1" s="29"/>
    <row r="41550" customFormat="1" s="29"/>
    <row r="41551" customFormat="1" s="29"/>
    <row r="41552" customFormat="1" s="29"/>
    <row r="41553" customFormat="1" s="29"/>
    <row r="41554" customFormat="1" s="29"/>
    <row r="41555" customFormat="1" s="29"/>
    <row r="41556" customFormat="1" s="29"/>
    <row r="41557" customFormat="1" s="29"/>
    <row r="41558" customFormat="1" s="29"/>
    <row r="41559" customFormat="1" s="29"/>
    <row r="41560" customFormat="1" s="29"/>
    <row r="41561" customFormat="1" s="29"/>
    <row r="41562" customFormat="1" s="29"/>
    <row r="41563" customFormat="1" s="29"/>
    <row r="41564" customFormat="1" s="29"/>
    <row r="41565" customFormat="1" s="29"/>
    <row r="41566" customFormat="1" s="29"/>
    <row r="41567" customFormat="1" s="29"/>
    <row r="41568" customFormat="1" s="29"/>
    <row r="41569" customFormat="1" s="29"/>
    <row r="41570" customFormat="1" s="29"/>
    <row r="41571" customFormat="1" s="29"/>
    <row r="41572" customFormat="1" s="29"/>
    <row r="41573" customFormat="1" s="29"/>
    <row r="41574" customFormat="1" s="29"/>
    <row r="41575" customFormat="1" s="29"/>
    <row r="41576" customFormat="1" s="29"/>
    <row r="41577" customFormat="1" s="29"/>
    <row r="41578" customFormat="1" s="29"/>
    <row r="41579" customFormat="1" s="29"/>
    <row r="41580" customFormat="1" s="29"/>
    <row r="41581" customFormat="1" s="29"/>
    <row r="41582" customFormat="1" s="29"/>
    <row r="41583" customFormat="1" s="29"/>
    <row r="41584" customFormat="1" s="29"/>
    <row r="41585" customFormat="1" s="29"/>
    <row r="41586" customFormat="1" s="29"/>
    <row r="41587" customFormat="1" s="29"/>
    <row r="41588" customFormat="1" s="29"/>
    <row r="41589" customFormat="1" s="29"/>
    <row r="41590" customFormat="1" s="29"/>
    <row r="41591" customFormat="1" s="29"/>
    <row r="41592" customFormat="1" s="29"/>
    <row r="41593" customFormat="1" s="29"/>
    <row r="41594" customFormat="1" s="29"/>
    <row r="41595" customFormat="1" s="29"/>
    <row r="41596" customFormat="1" s="29"/>
    <row r="41597" customFormat="1" s="29"/>
    <row r="41598" customFormat="1" s="29"/>
    <row r="41599" customFormat="1" s="29"/>
    <row r="41600" customFormat="1" s="29"/>
    <row r="41601" customFormat="1" s="29"/>
    <row r="41602" customFormat="1" s="29"/>
    <row r="41603" customFormat="1" s="29"/>
    <row r="41604" customFormat="1" s="29"/>
    <row r="41605" customFormat="1" s="29"/>
    <row r="41606" customFormat="1" s="29"/>
    <row r="41607" customFormat="1" s="29"/>
    <row r="41608" customFormat="1" s="29"/>
    <row r="41609" customFormat="1" s="29"/>
    <row r="41610" customFormat="1" s="29"/>
    <row r="41611" customFormat="1" s="29"/>
    <row r="41612" customFormat="1" s="29"/>
    <row r="41613" customFormat="1" s="29"/>
    <row r="41614" customFormat="1" s="29"/>
    <row r="41615" customFormat="1" s="29"/>
    <row r="41616" customFormat="1" s="29"/>
    <row r="41617" customFormat="1" s="29"/>
    <row r="41618" customFormat="1" s="29"/>
    <row r="41619" customFormat="1" s="29"/>
    <row r="41620" customFormat="1" s="29"/>
    <row r="41621" customFormat="1" s="29"/>
    <row r="41622" customFormat="1" s="29"/>
    <row r="41623" customFormat="1" s="29"/>
    <row r="41624" customFormat="1" s="29"/>
    <row r="41625" customFormat="1" s="29"/>
    <row r="41626" customFormat="1" s="29"/>
    <row r="41627" customFormat="1" s="29"/>
    <row r="41628" customFormat="1" s="29"/>
    <row r="41629" customFormat="1" s="29"/>
    <row r="41630" customFormat="1" s="29"/>
    <row r="41631" customFormat="1" s="29"/>
    <row r="41632" customFormat="1" s="29"/>
    <row r="41633" customFormat="1" s="29"/>
    <row r="41634" customFormat="1" s="29"/>
    <row r="41635" customFormat="1" s="29"/>
    <row r="41636" customFormat="1" s="29"/>
    <row r="41637" customFormat="1" s="29"/>
    <row r="41638" customFormat="1" s="29"/>
    <row r="41639" customFormat="1" s="29"/>
    <row r="41640" customFormat="1" s="29"/>
    <row r="41641" customFormat="1" s="29"/>
    <row r="41642" customFormat="1" s="29"/>
    <row r="41643" customFormat="1" s="29"/>
    <row r="41644" customFormat="1" s="29"/>
    <row r="41645" customFormat="1" s="29"/>
    <row r="41646" customFormat="1" s="29"/>
    <row r="41647" customFormat="1" s="29"/>
    <row r="41648" customFormat="1" s="29"/>
    <row r="41649" customFormat="1" s="29"/>
    <row r="41650" customFormat="1" s="29"/>
    <row r="41651" customFormat="1" s="29"/>
    <row r="41652" customFormat="1" s="29"/>
    <row r="41653" customFormat="1" s="29"/>
    <row r="41654" customFormat="1" s="29"/>
    <row r="41655" customFormat="1" s="29"/>
    <row r="41656" customFormat="1" s="29"/>
    <row r="41657" customFormat="1" s="29"/>
    <row r="41658" customFormat="1" s="29"/>
    <row r="41659" customFormat="1" s="29"/>
    <row r="41660" customFormat="1" s="29"/>
    <row r="41661" customFormat="1" s="29"/>
    <row r="41662" customFormat="1" s="29"/>
    <row r="41663" customFormat="1" s="29"/>
    <row r="41664" customFormat="1" s="29"/>
    <row r="41665" customFormat="1" s="29"/>
    <row r="41666" customFormat="1" s="29"/>
    <row r="41667" customFormat="1" s="29"/>
    <row r="41668" customFormat="1" s="29"/>
    <row r="41669" customFormat="1" s="29"/>
    <row r="41670" customFormat="1" s="29"/>
    <row r="41671" customFormat="1" s="29"/>
    <row r="41672" customFormat="1" s="29"/>
    <row r="41673" customFormat="1" s="29"/>
    <row r="41674" customFormat="1" s="29"/>
    <row r="41675" customFormat="1" s="29"/>
    <row r="41676" customFormat="1" s="29"/>
    <row r="41677" customFormat="1" s="29"/>
    <row r="41678" customFormat="1" s="29"/>
    <row r="41679" customFormat="1" s="29"/>
    <row r="41680" customFormat="1" s="29"/>
    <row r="41681" customFormat="1" s="29"/>
    <row r="41682" customFormat="1" s="29"/>
    <row r="41683" customFormat="1" s="29"/>
    <row r="41684" customFormat="1" s="29"/>
    <row r="41685" customFormat="1" s="29"/>
    <row r="41686" customFormat="1" s="29"/>
    <row r="41687" customFormat="1" s="29"/>
    <row r="41688" customFormat="1" s="29"/>
    <row r="41689" customFormat="1" s="29"/>
    <row r="41690" customFormat="1" s="29"/>
    <row r="41691" customFormat="1" s="29"/>
    <row r="41692" customFormat="1" s="29"/>
    <row r="41693" customFormat="1" s="29"/>
    <row r="41694" customFormat="1" s="29"/>
    <row r="41695" customFormat="1" s="29"/>
    <row r="41696" customFormat="1" s="29"/>
    <row r="41697" customFormat="1" s="29"/>
    <row r="41698" customFormat="1" s="29"/>
    <row r="41699" customFormat="1" s="29"/>
    <row r="41700" customFormat="1" s="29"/>
    <row r="41701" customFormat="1" s="29"/>
    <row r="41702" customFormat="1" s="29"/>
    <row r="41703" customFormat="1" s="29"/>
    <row r="41704" customFormat="1" s="29"/>
    <row r="41705" customFormat="1" s="29"/>
    <row r="41706" customFormat="1" s="29"/>
    <row r="41707" customFormat="1" s="29"/>
    <row r="41708" customFormat="1" s="29"/>
    <row r="41709" customFormat="1" s="29"/>
    <row r="41710" customFormat="1" s="29"/>
    <row r="41711" customFormat="1" s="29"/>
    <row r="41712" customFormat="1" s="29"/>
    <row r="41713" customFormat="1" s="29"/>
    <row r="41714" customFormat="1" s="29"/>
    <row r="41715" customFormat="1" s="29"/>
    <row r="41716" customFormat="1" s="29"/>
    <row r="41717" customFormat="1" s="29"/>
    <row r="41718" customFormat="1" s="29"/>
    <row r="41719" customFormat="1" s="29"/>
    <row r="41720" customFormat="1" s="29"/>
    <row r="41721" customFormat="1" s="29"/>
    <row r="41722" customFormat="1" s="29"/>
    <row r="41723" customFormat="1" s="29"/>
    <row r="41724" customFormat="1" s="29"/>
    <row r="41725" customFormat="1" s="29"/>
    <row r="41726" customFormat="1" s="29"/>
    <row r="41727" customFormat="1" s="29"/>
    <row r="41728" customFormat="1" s="29"/>
    <row r="41729" customFormat="1" s="29"/>
    <row r="41730" customFormat="1" s="29"/>
    <row r="41731" customFormat="1" s="29"/>
    <row r="41732" customFormat="1" s="29"/>
    <row r="41733" customFormat="1" s="29"/>
    <row r="41734" customFormat="1" s="29"/>
    <row r="41735" customFormat="1" s="29"/>
    <row r="41736" customFormat="1" s="29"/>
    <row r="41737" customFormat="1" s="29"/>
    <row r="41738" customFormat="1" s="29"/>
    <row r="41739" customFormat="1" s="29"/>
    <row r="41740" customFormat="1" s="29"/>
    <row r="41741" customFormat="1" s="29"/>
    <row r="41742" customFormat="1" s="29"/>
    <row r="41743" customFormat="1" s="29"/>
    <row r="41744" customFormat="1" s="29"/>
    <row r="41745" customFormat="1" s="29"/>
    <row r="41746" customFormat="1" s="29"/>
    <row r="41747" customFormat="1" s="29"/>
    <row r="41748" customFormat="1" s="29"/>
    <row r="41749" customFormat="1" s="29"/>
    <row r="41750" customFormat="1" s="29"/>
    <row r="41751" customFormat="1" s="29"/>
    <row r="41752" customFormat="1" s="29"/>
    <row r="41753" customFormat="1" s="29"/>
    <row r="41754" customFormat="1" s="29"/>
    <row r="41755" customFormat="1" s="29"/>
    <row r="41756" customFormat="1" s="29"/>
    <row r="41757" customFormat="1" s="29"/>
    <row r="41758" customFormat="1" s="29"/>
    <row r="41759" customFormat="1" s="29"/>
    <row r="41760" customFormat="1" s="29"/>
    <row r="41761" customFormat="1" s="29"/>
    <row r="41762" customFormat="1" s="29"/>
    <row r="41763" customFormat="1" s="29"/>
    <row r="41764" customFormat="1" s="29"/>
    <row r="41765" customFormat="1" s="29"/>
    <row r="41766" customFormat="1" s="29"/>
    <row r="41767" customFormat="1" s="29"/>
    <row r="41768" customFormat="1" s="29"/>
    <row r="41769" customFormat="1" s="29"/>
    <row r="41770" customFormat="1" s="29"/>
    <row r="41771" customFormat="1" s="29"/>
    <row r="41772" customFormat="1" s="29"/>
    <row r="41773" customFormat="1" s="29"/>
    <row r="41774" customFormat="1" s="29"/>
    <row r="41775" customFormat="1" s="29"/>
    <row r="41776" customFormat="1" s="29"/>
    <row r="41777" customFormat="1" s="29"/>
    <row r="41778" customFormat="1" s="29"/>
    <row r="41779" customFormat="1" s="29"/>
    <row r="41780" customFormat="1" s="29"/>
    <row r="41781" customFormat="1" s="29"/>
    <row r="41782" customFormat="1" s="29"/>
    <row r="41783" customFormat="1" s="29"/>
    <row r="41784" customFormat="1" s="29"/>
    <row r="41785" customFormat="1" s="29"/>
    <row r="41786" customFormat="1" s="29"/>
    <row r="41787" customFormat="1" s="29"/>
    <row r="41788" customFormat="1" s="29"/>
    <row r="41789" customFormat="1" s="29"/>
    <row r="41790" customFormat="1" s="29"/>
    <row r="41791" customFormat="1" s="29"/>
    <row r="41792" customFormat="1" s="29"/>
    <row r="41793" customFormat="1" s="29"/>
    <row r="41794" customFormat="1" s="29"/>
    <row r="41795" customFormat="1" s="29"/>
    <row r="41796" customFormat="1" s="29"/>
    <row r="41797" customFormat="1" s="29"/>
    <row r="41798" customFormat="1" s="29"/>
    <row r="41799" customFormat="1" s="29"/>
    <row r="41800" customFormat="1" s="29"/>
    <row r="41801" customFormat="1" s="29"/>
    <row r="41802" customFormat="1" s="29"/>
    <row r="41803" customFormat="1" s="29"/>
    <row r="41804" customFormat="1" s="29"/>
    <row r="41805" customFormat="1" s="29"/>
    <row r="41806" customFormat="1" s="29"/>
    <row r="41807" customFormat="1" s="29"/>
    <row r="41808" customFormat="1" s="29"/>
    <row r="41809" customFormat="1" s="29"/>
    <row r="41810" customFormat="1" s="29"/>
    <row r="41811" customFormat="1" s="29"/>
    <row r="41812" customFormat="1" s="29"/>
    <row r="41813" customFormat="1" s="29"/>
    <row r="41814" customFormat="1" s="29"/>
    <row r="41815" customFormat="1" s="29"/>
    <row r="41816" customFormat="1" s="29"/>
    <row r="41817" customFormat="1" s="29"/>
    <row r="41818" customFormat="1" s="29"/>
    <row r="41819" customFormat="1" s="29"/>
    <row r="41820" customFormat="1" s="29"/>
    <row r="41821" customFormat="1" s="29"/>
    <row r="41822" customFormat="1" s="29"/>
    <row r="41823" customFormat="1" s="29"/>
    <row r="41824" customFormat="1" s="29"/>
    <row r="41825" customFormat="1" s="29"/>
    <row r="41826" customFormat="1" s="29"/>
    <row r="41827" customFormat="1" s="29"/>
    <row r="41828" customFormat="1" s="29"/>
    <row r="41829" customFormat="1" s="29"/>
    <row r="41830" customFormat="1" s="29"/>
    <row r="41831" customFormat="1" s="29"/>
    <row r="41832" customFormat="1" s="29"/>
    <row r="41833" customFormat="1" s="29"/>
    <row r="41834" customFormat="1" s="29"/>
    <row r="41835" customFormat="1" s="29"/>
    <row r="41836" customFormat="1" s="29"/>
    <row r="41837" customFormat="1" s="29"/>
    <row r="41838" customFormat="1" s="29"/>
    <row r="41839" customFormat="1" s="29"/>
    <row r="41840" customFormat="1" s="29"/>
    <row r="41841" customFormat="1" s="29"/>
    <row r="41842" customFormat="1" s="29"/>
    <row r="41843" customFormat="1" s="29"/>
    <row r="41844" customFormat="1" s="29"/>
    <row r="41845" customFormat="1" s="29"/>
    <row r="41846" customFormat="1" s="29"/>
    <row r="41847" customFormat="1" s="29"/>
    <row r="41848" customFormat="1" s="29"/>
    <row r="41849" customFormat="1" s="29"/>
    <row r="41850" customFormat="1" s="29"/>
    <row r="41851" customFormat="1" s="29"/>
    <row r="41852" customFormat="1" s="29"/>
    <row r="41853" customFormat="1" s="29"/>
    <row r="41854" customFormat="1" s="29"/>
    <row r="41855" customFormat="1" s="29"/>
    <row r="41856" customFormat="1" s="29"/>
    <row r="41857" customFormat="1" s="29"/>
    <row r="41858" customFormat="1" s="29"/>
    <row r="41859" customFormat="1" s="29"/>
    <row r="41860" customFormat="1" s="29"/>
    <row r="41861" customFormat="1" s="29"/>
    <row r="41862" customFormat="1" s="29"/>
    <row r="41863" customFormat="1" s="29"/>
    <row r="41864" customFormat="1" s="29"/>
    <row r="41865" customFormat="1" s="29"/>
    <row r="41866" customFormat="1" s="29"/>
    <row r="41867" customFormat="1" s="29"/>
    <row r="41868" customFormat="1" s="29"/>
    <row r="41869" customFormat="1" s="29"/>
    <row r="41870" customFormat="1" s="29"/>
    <row r="41871" customFormat="1" s="29"/>
    <row r="41872" customFormat="1" s="29"/>
    <row r="41873" customFormat="1" s="29"/>
    <row r="41874" customFormat="1" s="29"/>
    <row r="41875" customFormat="1" s="29"/>
    <row r="41876" customFormat="1" s="29"/>
    <row r="41877" customFormat="1" s="29"/>
    <row r="41878" customFormat="1" s="29"/>
    <row r="41879" customFormat="1" s="29"/>
    <row r="41880" customFormat="1" s="29"/>
    <row r="41881" customFormat="1" s="29"/>
    <row r="41882" customFormat="1" s="29"/>
    <row r="41883" customFormat="1" s="29"/>
    <row r="41884" customFormat="1" s="29"/>
    <row r="41885" customFormat="1" s="29"/>
    <row r="41886" customFormat="1" s="29"/>
    <row r="41887" customFormat="1" s="29"/>
    <row r="41888" customFormat="1" s="29"/>
    <row r="41889" customFormat="1" s="29"/>
    <row r="41890" customFormat="1" s="29"/>
    <row r="41891" customFormat="1" s="29"/>
    <row r="41892" customFormat="1" s="29"/>
    <row r="41893" customFormat="1" s="29"/>
    <row r="41894" customFormat="1" s="29"/>
    <row r="41895" customFormat="1" s="29"/>
    <row r="41896" customFormat="1" s="29"/>
    <row r="41897" customFormat="1" s="29"/>
    <row r="41898" customFormat="1" s="29"/>
    <row r="41899" customFormat="1" s="29"/>
    <row r="41900" customFormat="1" s="29"/>
    <row r="41901" customFormat="1" s="29"/>
    <row r="41902" customFormat="1" s="29"/>
    <row r="41903" customFormat="1" s="29"/>
    <row r="41904" customFormat="1" s="29"/>
    <row r="41905" customFormat="1" s="29"/>
    <row r="41906" customFormat="1" s="29"/>
    <row r="41907" customFormat="1" s="29"/>
    <row r="41908" customFormat="1" s="29"/>
    <row r="41909" customFormat="1" s="29"/>
    <row r="41910" customFormat="1" s="29"/>
    <row r="41911" customFormat="1" s="29"/>
    <row r="41912" customFormat="1" s="29"/>
    <row r="41913" customFormat="1" s="29"/>
    <row r="41914" customFormat="1" s="29"/>
    <row r="41915" customFormat="1" s="29"/>
    <row r="41916" customFormat="1" s="29"/>
    <row r="41917" customFormat="1" s="29"/>
    <row r="41918" customFormat="1" s="29"/>
    <row r="41919" customFormat="1" s="29"/>
    <row r="41920" customFormat="1" s="29"/>
    <row r="41921" customFormat="1" s="29"/>
    <row r="41922" customFormat="1" s="29"/>
    <row r="41923" customFormat="1" s="29"/>
    <row r="41924" customFormat="1" s="29"/>
    <row r="41925" customFormat="1" s="29"/>
    <row r="41926" customFormat="1" s="29"/>
    <row r="41927" customFormat="1" s="29"/>
    <row r="41928" customFormat="1" s="29"/>
    <row r="41929" customFormat="1" s="29"/>
    <row r="41930" customFormat="1" s="29"/>
    <row r="41931" customFormat="1" s="29"/>
    <row r="41932" customFormat="1" s="29"/>
    <row r="41933" customFormat="1" s="29"/>
    <row r="41934" customFormat="1" s="29"/>
    <row r="41935" customFormat="1" s="29"/>
    <row r="41936" customFormat="1" s="29"/>
    <row r="41937" customFormat="1" s="29"/>
    <row r="41938" customFormat="1" s="29"/>
    <row r="41939" customFormat="1" s="29"/>
    <row r="41940" customFormat="1" s="29"/>
    <row r="41941" customFormat="1" s="29"/>
    <row r="41942" customFormat="1" s="29"/>
    <row r="41943" customFormat="1" s="29"/>
    <row r="41944" customFormat="1" s="29"/>
    <row r="41945" customFormat="1" s="29"/>
    <row r="41946" customFormat="1" s="29"/>
    <row r="41947" customFormat="1" s="29"/>
    <row r="41948" customFormat="1" s="29"/>
    <row r="41949" customFormat="1" s="29"/>
    <row r="41950" customFormat="1" s="29"/>
    <row r="41951" customFormat="1" s="29"/>
    <row r="41952" customFormat="1" s="29"/>
    <row r="41953" customFormat="1" s="29"/>
    <row r="41954" customFormat="1" s="29"/>
    <row r="41955" customFormat="1" s="29"/>
    <row r="41956" customFormat="1" s="29"/>
    <row r="41957" customFormat="1" s="29"/>
    <row r="41958" customFormat="1" s="29"/>
    <row r="41959" customFormat="1" s="29"/>
    <row r="41960" customFormat="1" s="29"/>
    <row r="41961" customFormat="1" s="29"/>
    <row r="41962" customFormat="1" s="29"/>
    <row r="41963" customFormat="1" s="29"/>
    <row r="41964" customFormat="1" s="29"/>
    <row r="41965" customFormat="1" s="29"/>
    <row r="41966" customFormat="1" s="29"/>
    <row r="41967" customFormat="1" s="29"/>
    <row r="41968" customFormat="1" s="29"/>
    <row r="41969" customFormat="1" s="29"/>
    <row r="41970" customFormat="1" s="29"/>
    <row r="41971" customFormat="1" s="29"/>
    <row r="41972" customFormat="1" s="29"/>
    <row r="41973" customFormat="1" s="29"/>
    <row r="41974" customFormat="1" s="29"/>
    <row r="41975" customFormat="1" s="29"/>
    <row r="41976" customFormat="1" s="29"/>
    <row r="41977" customFormat="1" s="29"/>
    <row r="41978" customFormat="1" s="29"/>
    <row r="41979" customFormat="1" s="29"/>
    <row r="41980" customFormat="1" s="29"/>
    <row r="41981" customFormat="1" s="29"/>
    <row r="41982" customFormat="1" s="29"/>
    <row r="41983" customFormat="1" s="29"/>
    <row r="41984" customFormat="1" s="29"/>
    <row r="41985" customFormat="1" s="29"/>
    <row r="41986" customFormat="1" s="29"/>
    <row r="41987" customFormat="1" s="29"/>
    <row r="41988" customFormat="1" s="29"/>
    <row r="41989" customFormat="1" s="29"/>
    <row r="41990" customFormat="1" s="29"/>
    <row r="41991" customFormat="1" s="29"/>
    <row r="41992" customFormat="1" s="29"/>
    <row r="41993" customFormat="1" s="29"/>
    <row r="41994" customFormat="1" s="29"/>
    <row r="41995" customFormat="1" s="29"/>
    <row r="41996" customFormat="1" s="29"/>
    <row r="41997" customFormat="1" s="29"/>
    <row r="41998" customFormat="1" s="29"/>
    <row r="41999" customFormat="1" s="29"/>
    <row r="42000" customFormat="1" s="29"/>
    <row r="42001" customFormat="1" s="29"/>
    <row r="42002" customFormat="1" s="29"/>
    <row r="42003" customFormat="1" s="29"/>
    <row r="42004" customFormat="1" s="29"/>
    <row r="42005" customFormat="1" s="29"/>
    <row r="42006" customFormat="1" s="29"/>
    <row r="42007" customFormat="1" s="29"/>
    <row r="42008" customFormat="1" s="29"/>
    <row r="42009" customFormat="1" s="29"/>
    <row r="42010" customFormat="1" s="29"/>
    <row r="42011" customFormat="1" s="29"/>
    <row r="42012" customFormat="1" s="29"/>
    <row r="42013" customFormat="1" s="29"/>
    <row r="42014" customFormat="1" s="29"/>
    <row r="42015" customFormat="1" s="29"/>
    <row r="42016" customFormat="1" s="29"/>
    <row r="42017" customFormat="1" s="29"/>
    <row r="42018" customFormat="1" s="29"/>
    <row r="42019" customFormat="1" s="29"/>
    <row r="42020" customFormat="1" s="29"/>
    <row r="42021" customFormat="1" s="29"/>
    <row r="42022" customFormat="1" s="29"/>
    <row r="42023" customFormat="1" s="29"/>
    <row r="42024" customFormat="1" s="29"/>
    <row r="42025" customFormat="1" s="29"/>
    <row r="42026" customFormat="1" s="29"/>
    <row r="42027" customFormat="1" s="29"/>
    <row r="42028" customFormat="1" s="29"/>
    <row r="42029" customFormat="1" s="29"/>
    <row r="42030" customFormat="1" s="29"/>
    <row r="42031" customFormat="1" s="29"/>
    <row r="42032" customFormat="1" s="29"/>
    <row r="42033" customFormat="1" s="29"/>
    <row r="42034" customFormat="1" s="29"/>
    <row r="42035" customFormat="1" s="29"/>
    <row r="42036" customFormat="1" s="29"/>
    <row r="42037" customFormat="1" s="29"/>
    <row r="42038" customFormat="1" s="29"/>
    <row r="42039" customFormat="1" s="29"/>
    <row r="42040" customFormat="1" s="29"/>
    <row r="42041" customFormat="1" s="29"/>
    <row r="42042" customFormat="1" s="29"/>
    <row r="42043" customFormat="1" s="29"/>
    <row r="42044" customFormat="1" s="29"/>
    <row r="42045" customFormat="1" s="29"/>
    <row r="42046" customFormat="1" s="29"/>
    <row r="42047" customFormat="1" s="29"/>
    <row r="42048" customFormat="1" s="29"/>
    <row r="42049" customFormat="1" s="29"/>
    <row r="42050" customFormat="1" s="29"/>
    <row r="42051" customFormat="1" s="29"/>
    <row r="42052" customFormat="1" s="29"/>
    <row r="42053" customFormat="1" s="29"/>
    <row r="42054" customFormat="1" s="29"/>
    <row r="42055" customFormat="1" s="29"/>
    <row r="42056" customFormat="1" s="29"/>
    <row r="42057" customFormat="1" s="29"/>
    <row r="42058" customFormat="1" s="29"/>
    <row r="42059" customFormat="1" s="29"/>
    <row r="42060" customFormat="1" s="29"/>
    <row r="42061" customFormat="1" s="29"/>
    <row r="42062" customFormat="1" s="29"/>
    <row r="42063" customFormat="1" s="29"/>
    <row r="42064" customFormat="1" s="29"/>
    <row r="42065" customFormat="1" s="29"/>
    <row r="42066" customFormat="1" s="29"/>
    <row r="42067" customFormat="1" s="29"/>
    <row r="42068" customFormat="1" s="29"/>
    <row r="42069" customFormat="1" s="29"/>
    <row r="42070" customFormat="1" s="29"/>
    <row r="42071" customFormat="1" s="29"/>
    <row r="42072" customFormat="1" s="29"/>
    <row r="42073" customFormat="1" s="29"/>
    <row r="42074" customFormat="1" s="29"/>
    <row r="42075" customFormat="1" s="29"/>
    <row r="42076" customFormat="1" s="29"/>
    <row r="42077" customFormat="1" s="29"/>
    <row r="42078" customFormat="1" s="29"/>
    <row r="42079" customFormat="1" s="29"/>
    <row r="42080" customFormat="1" s="29"/>
    <row r="42081" customFormat="1" s="29"/>
    <row r="42082" customFormat="1" s="29"/>
    <row r="42083" customFormat="1" s="29"/>
    <row r="42084" customFormat="1" s="29"/>
    <row r="42085" customFormat="1" s="29"/>
    <row r="42086" customFormat="1" s="29"/>
    <row r="42087" customFormat="1" s="29"/>
    <row r="42088" customFormat="1" s="29"/>
    <row r="42089" customFormat="1" s="29"/>
    <row r="42090" customFormat="1" s="29"/>
    <row r="42091" customFormat="1" s="29"/>
    <row r="42092" customFormat="1" s="29"/>
    <row r="42093" customFormat="1" s="29"/>
    <row r="42094" customFormat="1" s="29"/>
    <row r="42095" customFormat="1" s="29"/>
    <row r="42096" customFormat="1" s="29"/>
    <row r="42097" customFormat="1" s="29"/>
    <row r="42098" customFormat="1" s="29"/>
    <row r="42099" customFormat="1" s="29"/>
    <row r="42100" customFormat="1" s="29"/>
    <row r="42101" customFormat="1" s="29"/>
    <row r="42102" customFormat="1" s="29"/>
    <row r="42103" customFormat="1" s="29"/>
    <row r="42104" customFormat="1" s="29"/>
    <row r="42105" customFormat="1" s="29"/>
    <row r="42106" customFormat="1" s="29"/>
    <row r="42107" customFormat="1" s="29"/>
    <row r="42108" customFormat="1" s="29"/>
    <row r="42109" customFormat="1" s="29"/>
    <row r="42110" customFormat="1" s="29"/>
    <row r="42111" customFormat="1" s="29"/>
    <row r="42112" customFormat="1" s="29"/>
    <row r="42113" customFormat="1" s="29"/>
    <row r="42114" customFormat="1" s="29"/>
    <row r="42115" customFormat="1" s="29"/>
    <row r="42116" customFormat="1" s="29"/>
    <row r="42117" customFormat="1" s="29"/>
    <row r="42118" customFormat="1" s="29"/>
    <row r="42119" customFormat="1" s="29"/>
    <row r="42120" customFormat="1" s="29"/>
    <row r="42121" customFormat="1" s="29"/>
    <row r="42122" customFormat="1" s="29"/>
    <row r="42123" customFormat="1" s="29"/>
    <row r="42124" customFormat="1" s="29"/>
    <row r="42125" customFormat="1" s="29"/>
    <row r="42126" customFormat="1" s="29"/>
    <row r="42127" customFormat="1" s="29"/>
    <row r="42128" customFormat="1" s="29"/>
    <row r="42129" customFormat="1" s="29"/>
    <row r="42130" customFormat="1" s="29"/>
    <row r="42131" customFormat="1" s="29"/>
    <row r="42132" customFormat="1" s="29"/>
    <row r="42133" customFormat="1" s="29"/>
    <row r="42134" customFormat="1" s="29"/>
    <row r="42135" customFormat="1" s="29"/>
    <row r="42136" customFormat="1" s="29"/>
    <row r="42137" customFormat="1" s="29"/>
    <row r="42138" customFormat="1" s="29"/>
    <row r="42139" customFormat="1" s="29"/>
    <row r="42140" customFormat="1" s="29"/>
    <row r="42141" customFormat="1" s="29"/>
    <row r="42142" customFormat="1" s="29"/>
    <row r="42143" customFormat="1" s="29"/>
    <row r="42144" customFormat="1" s="29"/>
    <row r="42145" customFormat="1" s="29"/>
    <row r="42146" customFormat="1" s="29"/>
    <row r="42147" customFormat="1" s="29"/>
    <row r="42148" customFormat="1" s="29"/>
    <row r="42149" customFormat="1" s="29"/>
    <row r="42150" customFormat="1" s="29"/>
    <row r="42151" customFormat="1" s="29"/>
    <row r="42152" customFormat="1" s="29"/>
    <row r="42153" customFormat="1" s="29"/>
    <row r="42154" customFormat="1" s="29"/>
    <row r="42155" customFormat="1" s="29"/>
    <row r="42156" customFormat="1" s="29"/>
    <row r="42157" customFormat="1" s="29"/>
    <row r="42158" customFormat="1" s="29"/>
    <row r="42159" customFormat="1" s="29"/>
    <row r="42160" customFormat="1" s="29"/>
    <row r="42161" customFormat="1" s="29"/>
    <row r="42162" customFormat="1" s="29"/>
    <row r="42163" customFormat="1" s="29"/>
    <row r="42164" customFormat="1" s="29"/>
    <row r="42165" customFormat="1" s="29"/>
    <row r="42166" customFormat="1" s="29"/>
    <row r="42167" customFormat="1" s="29"/>
    <row r="42168" customFormat="1" s="29"/>
    <row r="42169" customFormat="1" s="29"/>
    <row r="42170" customFormat="1" s="29"/>
    <row r="42171" customFormat="1" s="29"/>
    <row r="42172" customFormat="1" s="29"/>
    <row r="42173" customFormat="1" s="29"/>
    <row r="42174" customFormat="1" s="29"/>
    <row r="42175" customFormat="1" s="29"/>
    <row r="42176" customFormat="1" s="29"/>
    <row r="42177" customFormat="1" s="29"/>
    <row r="42178" customFormat="1" s="29"/>
    <row r="42179" customFormat="1" s="29"/>
    <row r="42180" customFormat="1" s="29"/>
    <row r="42181" customFormat="1" s="29"/>
    <row r="42182" customFormat="1" s="29"/>
    <row r="42183" customFormat="1" s="29"/>
    <row r="42184" customFormat="1" s="29"/>
    <row r="42185" customFormat="1" s="29"/>
    <row r="42186" customFormat="1" s="29"/>
    <row r="42187" customFormat="1" s="29"/>
    <row r="42188" customFormat="1" s="29"/>
    <row r="42189" customFormat="1" s="29"/>
    <row r="42190" customFormat="1" s="29"/>
    <row r="42191" customFormat="1" s="29"/>
    <row r="42192" customFormat="1" s="29"/>
    <row r="42193" customFormat="1" s="29"/>
    <row r="42194" customFormat="1" s="29"/>
    <row r="42195" customFormat="1" s="29"/>
    <row r="42196" customFormat="1" s="29"/>
    <row r="42197" customFormat="1" s="29"/>
    <row r="42198" customFormat="1" s="29"/>
    <row r="42199" customFormat="1" s="29"/>
    <row r="42200" customFormat="1" s="29"/>
    <row r="42201" customFormat="1" s="29"/>
    <row r="42202" customFormat="1" s="29"/>
    <row r="42203" customFormat="1" s="29"/>
    <row r="42204" customFormat="1" s="29"/>
    <row r="42205" customFormat="1" s="29"/>
    <row r="42206" customFormat="1" s="29"/>
    <row r="42207" customFormat="1" s="29"/>
    <row r="42208" customFormat="1" s="29"/>
    <row r="42209" customFormat="1" s="29"/>
    <row r="42210" customFormat="1" s="29"/>
    <row r="42211" customFormat="1" s="29"/>
    <row r="42212" customFormat="1" s="29"/>
    <row r="42213" customFormat="1" s="29"/>
    <row r="42214" customFormat="1" s="29"/>
    <row r="42215" customFormat="1" s="29"/>
    <row r="42216" customFormat="1" s="29"/>
    <row r="42217" customFormat="1" s="29"/>
    <row r="42218" customFormat="1" s="29"/>
    <row r="42219" customFormat="1" s="29"/>
    <row r="42220" customFormat="1" s="29"/>
    <row r="42221" customFormat="1" s="29"/>
    <row r="42222" customFormat="1" s="29"/>
    <row r="42223" customFormat="1" s="29"/>
    <row r="42224" customFormat="1" s="29"/>
    <row r="42225" customFormat="1" s="29"/>
    <row r="42226" customFormat="1" s="29"/>
    <row r="42227" customFormat="1" s="29"/>
    <row r="42228" customFormat="1" s="29"/>
    <row r="42229" customFormat="1" s="29"/>
    <row r="42230" customFormat="1" s="29"/>
    <row r="42231" customFormat="1" s="29"/>
    <row r="42232" customFormat="1" s="29"/>
    <row r="42233" customFormat="1" s="29"/>
    <row r="42234" customFormat="1" s="29"/>
    <row r="42235" customFormat="1" s="29"/>
    <row r="42236" customFormat="1" s="29"/>
    <row r="42237" customFormat="1" s="29"/>
    <row r="42238" customFormat="1" s="29"/>
    <row r="42239" customFormat="1" s="29"/>
    <row r="42240" customFormat="1" s="29"/>
    <row r="42241" customFormat="1" s="29"/>
    <row r="42242" customFormat="1" s="29"/>
    <row r="42243" customFormat="1" s="29"/>
    <row r="42244" customFormat="1" s="29"/>
    <row r="42245" customFormat="1" s="29"/>
    <row r="42246" customFormat="1" s="29"/>
    <row r="42247" customFormat="1" s="29"/>
    <row r="42248" customFormat="1" s="29"/>
    <row r="42249" customFormat="1" s="29"/>
    <row r="42250" customFormat="1" s="29"/>
    <row r="42251" customFormat="1" s="29"/>
    <row r="42252" customFormat="1" s="29"/>
    <row r="42253" customFormat="1" s="29"/>
    <row r="42254" customFormat="1" s="29"/>
    <row r="42255" customFormat="1" s="29"/>
    <row r="42256" customFormat="1" s="29"/>
    <row r="42257" customFormat="1" s="29"/>
    <row r="42258" customFormat="1" s="29"/>
    <row r="42259" customFormat="1" s="29"/>
    <row r="42260" customFormat="1" s="29"/>
    <row r="42261" customFormat="1" s="29"/>
    <row r="42262" customFormat="1" s="29"/>
    <row r="42263" customFormat="1" s="29"/>
    <row r="42264" customFormat="1" s="29"/>
    <row r="42265" customFormat="1" s="29"/>
    <row r="42266" customFormat="1" s="29"/>
    <row r="42267" customFormat="1" s="29"/>
    <row r="42268" customFormat="1" s="29"/>
    <row r="42269" customFormat="1" s="29"/>
    <row r="42270" customFormat="1" s="29"/>
    <row r="42271" customFormat="1" s="29"/>
    <row r="42272" customFormat="1" s="29"/>
    <row r="42273" customFormat="1" s="29"/>
    <row r="42274" customFormat="1" s="29"/>
    <row r="42275" customFormat="1" s="29"/>
    <row r="42276" customFormat="1" s="29"/>
    <row r="42277" customFormat="1" s="29"/>
    <row r="42278" customFormat="1" s="29"/>
    <row r="42279" customFormat="1" s="29"/>
    <row r="42280" customFormat="1" s="29"/>
    <row r="42281" customFormat="1" s="29"/>
    <row r="42282" customFormat="1" s="29"/>
    <row r="42283" customFormat="1" s="29"/>
    <row r="42284" customFormat="1" s="29"/>
    <row r="42285" customFormat="1" s="29"/>
    <row r="42286" customFormat="1" s="29"/>
    <row r="42287" customFormat="1" s="29"/>
    <row r="42288" customFormat="1" s="29"/>
    <row r="42289" customFormat="1" s="29"/>
    <row r="42290" customFormat="1" s="29"/>
    <row r="42291" customFormat="1" s="29"/>
    <row r="42292" customFormat="1" s="29"/>
    <row r="42293" customFormat="1" s="29"/>
    <row r="42294" customFormat="1" s="29"/>
    <row r="42295" customFormat="1" s="29"/>
    <row r="42296" customFormat="1" s="29"/>
    <row r="42297" customFormat="1" s="29"/>
    <row r="42298" customFormat="1" s="29"/>
    <row r="42299" customFormat="1" s="29"/>
    <row r="42300" customFormat="1" s="29"/>
    <row r="42301" customFormat="1" s="29"/>
    <row r="42302" customFormat="1" s="29"/>
    <row r="42303" customFormat="1" s="29"/>
    <row r="42304" customFormat="1" s="29"/>
    <row r="42305" customFormat="1" s="29"/>
    <row r="42306" customFormat="1" s="29"/>
    <row r="42307" customFormat="1" s="29"/>
    <row r="42308" customFormat="1" s="29"/>
    <row r="42309" customFormat="1" s="29"/>
    <row r="42310" customFormat="1" s="29"/>
    <row r="42311" customFormat="1" s="29"/>
    <row r="42312" customFormat="1" s="29"/>
    <row r="42313" customFormat="1" s="29"/>
    <row r="42314" customFormat="1" s="29"/>
    <row r="42315" customFormat="1" s="29"/>
    <row r="42316" customFormat="1" s="29"/>
    <row r="42317" customFormat="1" s="29"/>
    <row r="42318" customFormat="1" s="29"/>
    <row r="42319" customFormat="1" s="29"/>
    <row r="42320" customFormat="1" s="29"/>
    <row r="42321" customFormat="1" s="29"/>
    <row r="42322" customFormat="1" s="29"/>
    <row r="42323" customFormat="1" s="29"/>
    <row r="42324" customFormat="1" s="29"/>
    <row r="42325" customFormat="1" s="29"/>
    <row r="42326" customFormat="1" s="29"/>
    <row r="42327" customFormat="1" s="29"/>
    <row r="42328" customFormat="1" s="29"/>
    <row r="42329" customFormat="1" s="29"/>
    <row r="42330" customFormat="1" s="29"/>
    <row r="42331" customFormat="1" s="29"/>
    <row r="42332" customFormat="1" s="29"/>
    <row r="42333" customFormat="1" s="29"/>
    <row r="42334" customFormat="1" s="29"/>
    <row r="42335" customFormat="1" s="29"/>
    <row r="42336" customFormat="1" s="29"/>
    <row r="42337" customFormat="1" s="29"/>
    <row r="42338" customFormat="1" s="29"/>
    <row r="42339" customFormat="1" s="29"/>
    <row r="42340" customFormat="1" s="29"/>
    <row r="42341" customFormat="1" s="29"/>
    <row r="42342" customFormat="1" s="29"/>
    <row r="42343" customFormat="1" s="29"/>
    <row r="42344" customFormat="1" s="29"/>
    <row r="42345" customFormat="1" s="29"/>
    <row r="42346" customFormat="1" s="29"/>
    <row r="42347" customFormat="1" s="29"/>
    <row r="42348" customFormat="1" s="29"/>
    <row r="42349" customFormat="1" s="29"/>
    <row r="42350" customFormat="1" s="29"/>
    <row r="42351" customFormat="1" s="29"/>
    <row r="42352" customFormat="1" s="29"/>
    <row r="42353" customFormat="1" s="29"/>
    <row r="42354" customFormat="1" s="29"/>
    <row r="42355" customFormat="1" s="29"/>
    <row r="42356" customFormat="1" s="29"/>
    <row r="42357" customFormat="1" s="29"/>
    <row r="42358" customFormat="1" s="29"/>
    <row r="42359" customFormat="1" s="29"/>
    <row r="42360" customFormat="1" s="29"/>
    <row r="42361" customFormat="1" s="29"/>
    <row r="42362" customFormat="1" s="29"/>
    <row r="42363" customFormat="1" s="29"/>
    <row r="42364" customFormat="1" s="29"/>
    <row r="42365" customFormat="1" s="29"/>
    <row r="42366" customFormat="1" s="29"/>
    <row r="42367" customFormat="1" s="29"/>
    <row r="42368" customFormat="1" s="29"/>
    <row r="42369" customFormat="1" s="29"/>
    <row r="42370" customFormat="1" s="29"/>
    <row r="42371" customFormat="1" s="29"/>
    <row r="42372" customFormat="1" s="29"/>
    <row r="42373" customFormat="1" s="29"/>
    <row r="42374" customFormat="1" s="29"/>
    <row r="42375" customFormat="1" s="29"/>
    <row r="42376" customFormat="1" s="29"/>
    <row r="42377" customFormat="1" s="29"/>
    <row r="42378" customFormat="1" s="29"/>
    <row r="42379" customFormat="1" s="29"/>
    <row r="42380" customFormat="1" s="29"/>
    <row r="42381" customFormat="1" s="29"/>
    <row r="42382" customFormat="1" s="29"/>
    <row r="42383" customFormat="1" s="29"/>
    <row r="42384" customFormat="1" s="29"/>
    <row r="42385" customFormat="1" s="29"/>
    <row r="42386" customFormat="1" s="29"/>
    <row r="42387" customFormat="1" s="29"/>
    <row r="42388" customFormat="1" s="29"/>
    <row r="42389" customFormat="1" s="29"/>
    <row r="42390" customFormat="1" s="29"/>
    <row r="42391" customFormat="1" s="29"/>
    <row r="42392" customFormat="1" s="29"/>
    <row r="42393" customFormat="1" s="29"/>
    <row r="42394" customFormat="1" s="29"/>
    <row r="42395" customFormat="1" s="29"/>
    <row r="42396" customFormat="1" s="29"/>
    <row r="42397" customFormat="1" s="29"/>
    <row r="42398" customFormat="1" s="29"/>
    <row r="42399" customFormat="1" s="29"/>
    <row r="42400" customFormat="1" s="29"/>
    <row r="42401" customFormat="1" s="29"/>
    <row r="42402" customFormat="1" s="29"/>
    <row r="42403" customFormat="1" s="29"/>
    <row r="42404" customFormat="1" s="29"/>
    <row r="42405" customFormat="1" s="29"/>
    <row r="42406" customFormat="1" s="29"/>
    <row r="42407" customFormat="1" s="29"/>
    <row r="42408" customFormat="1" s="29"/>
    <row r="42409" customFormat="1" s="29"/>
    <row r="42410" customFormat="1" s="29"/>
    <row r="42411" customFormat="1" s="29"/>
    <row r="42412" customFormat="1" s="29"/>
    <row r="42413" customFormat="1" s="29"/>
    <row r="42414" customFormat="1" s="29"/>
    <row r="42415" customFormat="1" s="29"/>
    <row r="42416" customFormat="1" s="29"/>
    <row r="42417" customFormat="1" s="29"/>
    <row r="42418" customFormat="1" s="29"/>
    <row r="42419" customFormat="1" s="29"/>
    <row r="42420" customFormat="1" s="29"/>
    <row r="42421" customFormat="1" s="29"/>
    <row r="42422" customFormat="1" s="29"/>
    <row r="42423" customFormat="1" s="29"/>
    <row r="42424" customFormat="1" s="29"/>
    <row r="42425" customFormat="1" s="29"/>
    <row r="42426" customFormat="1" s="29"/>
    <row r="42427" customFormat="1" s="29"/>
    <row r="42428" customFormat="1" s="29"/>
    <row r="42429" customFormat="1" s="29"/>
    <row r="42430" customFormat="1" s="29"/>
    <row r="42431" customFormat="1" s="29"/>
    <row r="42432" customFormat="1" s="29"/>
    <row r="42433" customFormat="1" s="29"/>
    <row r="42434" customFormat="1" s="29"/>
    <row r="42435" customFormat="1" s="29"/>
    <row r="42436" customFormat="1" s="29"/>
    <row r="42437" customFormat="1" s="29"/>
    <row r="42438" customFormat="1" s="29"/>
    <row r="42439" customFormat="1" s="29"/>
    <row r="42440" customFormat="1" s="29"/>
    <row r="42441" customFormat="1" s="29"/>
    <row r="42442" customFormat="1" s="29"/>
    <row r="42443" customFormat="1" s="29"/>
    <row r="42444" customFormat="1" s="29"/>
    <row r="42445" customFormat="1" s="29"/>
    <row r="42446" customFormat="1" s="29"/>
    <row r="42447" customFormat="1" s="29"/>
    <row r="42448" customFormat="1" s="29"/>
    <row r="42449" customFormat="1" s="29"/>
    <row r="42450" customFormat="1" s="29"/>
    <row r="42451" customFormat="1" s="29"/>
    <row r="42452" customFormat="1" s="29"/>
    <row r="42453" customFormat="1" s="29"/>
    <row r="42454" customFormat="1" s="29"/>
    <row r="42455" customFormat="1" s="29"/>
    <row r="42456" customFormat="1" s="29"/>
    <row r="42457" customFormat="1" s="29"/>
    <row r="42458" customFormat="1" s="29"/>
    <row r="42459" customFormat="1" s="29"/>
    <row r="42460" customFormat="1" s="29"/>
    <row r="42461" customFormat="1" s="29"/>
    <row r="42462" customFormat="1" s="29"/>
    <row r="42463" customFormat="1" s="29"/>
    <row r="42464" customFormat="1" s="29"/>
    <row r="42465" customFormat="1" s="29"/>
    <row r="42466" customFormat="1" s="29"/>
    <row r="42467" customFormat="1" s="29"/>
    <row r="42468" customFormat="1" s="29"/>
    <row r="42469" customFormat="1" s="29"/>
    <row r="42470" customFormat="1" s="29"/>
    <row r="42471" customFormat="1" s="29"/>
    <row r="42472" customFormat="1" s="29"/>
    <row r="42473" customFormat="1" s="29"/>
    <row r="42474" customFormat="1" s="29"/>
    <row r="42475" customFormat="1" s="29"/>
    <row r="42476" customFormat="1" s="29"/>
    <row r="42477" customFormat="1" s="29"/>
    <row r="42478" customFormat="1" s="29"/>
    <row r="42479" customFormat="1" s="29"/>
    <row r="42480" customFormat="1" s="29"/>
    <row r="42481" customFormat="1" s="29"/>
    <row r="42482" customFormat="1" s="29"/>
    <row r="42483" customFormat="1" s="29"/>
    <row r="42484" customFormat="1" s="29"/>
    <row r="42485" customFormat="1" s="29"/>
    <row r="42486" customFormat="1" s="29"/>
    <row r="42487" customFormat="1" s="29"/>
    <row r="42488" customFormat="1" s="29"/>
    <row r="42489" customFormat="1" s="29"/>
    <row r="42490" customFormat="1" s="29"/>
    <row r="42491" customFormat="1" s="29"/>
    <row r="42492" customFormat="1" s="29"/>
    <row r="42493" customFormat="1" s="29"/>
    <row r="42494" customFormat="1" s="29"/>
    <row r="42495" customFormat="1" s="29"/>
    <row r="42496" customFormat="1" s="29"/>
    <row r="42497" customFormat="1" s="29"/>
    <row r="42498" customFormat="1" s="29"/>
    <row r="42499" customFormat="1" s="29"/>
    <row r="42500" customFormat="1" s="29"/>
    <row r="42501" customFormat="1" s="29"/>
    <row r="42502" customFormat="1" s="29"/>
    <row r="42503" customFormat="1" s="29"/>
    <row r="42504" customFormat="1" s="29"/>
    <row r="42505" customFormat="1" s="29"/>
    <row r="42506" customFormat="1" s="29"/>
    <row r="42507" customFormat="1" s="29"/>
    <row r="42508" customFormat="1" s="29"/>
    <row r="42509" customFormat="1" s="29"/>
    <row r="42510" customFormat="1" s="29"/>
    <row r="42511" customFormat="1" s="29"/>
    <row r="42512" customFormat="1" s="29"/>
    <row r="42513" customFormat="1" s="29"/>
    <row r="42514" customFormat="1" s="29"/>
    <row r="42515" customFormat="1" s="29"/>
    <row r="42516" customFormat="1" s="29"/>
    <row r="42517" customFormat="1" s="29"/>
    <row r="42518" customFormat="1" s="29"/>
    <row r="42519" customFormat="1" s="29"/>
    <row r="42520" customFormat="1" s="29"/>
    <row r="42521" customFormat="1" s="29"/>
    <row r="42522" customFormat="1" s="29"/>
    <row r="42523" customFormat="1" s="29"/>
    <row r="42524" customFormat="1" s="29"/>
    <row r="42525" customFormat="1" s="29"/>
    <row r="42526" customFormat="1" s="29"/>
    <row r="42527" customFormat="1" s="29"/>
    <row r="42528" customFormat="1" s="29"/>
    <row r="42529" customFormat="1" s="29"/>
    <row r="42530" customFormat="1" s="29"/>
    <row r="42531" customFormat="1" s="29"/>
    <row r="42532" customFormat="1" s="29"/>
    <row r="42533" customFormat="1" s="29"/>
    <row r="42534" customFormat="1" s="29"/>
    <row r="42535" customFormat="1" s="29"/>
    <row r="42536" customFormat="1" s="29"/>
    <row r="42537" customFormat="1" s="29"/>
    <row r="42538" customFormat="1" s="29"/>
    <row r="42539" customFormat="1" s="29"/>
    <row r="42540" customFormat="1" s="29"/>
    <row r="42541" customFormat="1" s="29"/>
    <row r="42542" customFormat="1" s="29"/>
    <row r="42543" customFormat="1" s="29"/>
    <row r="42544" customFormat="1" s="29"/>
    <row r="42545" customFormat="1" s="29"/>
    <row r="42546" customFormat="1" s="29"/>
    <row r="42547" customFormat="1" s="29"/>
    <row r="42548" customFormat="1" s="29"/>
    <row r="42549" customFormat="1" s="29"/>
    <row r="42550" customFormat="1" s="29"/>
    <row r="42551" customFormat="1" s="29"/>
    <row r="42552" customFormat="1" s="29"/>
    <row r="42553" customFormat="1" s="29"/>
    <row r="42554" customFormat="1" s="29"/>
    <row r="42555" customFormat="1" s="29"/>
    <row r="42556" customFormat="1" s="29"/>
    <row r="42557" customFormat="1" s="29"/>
    <row r="42558" customFormat="1" s="29"/>
    <row r="42559" customFormat="1" s="29"/>
    <row r="42560" customFormat="1" s="29"/>
    <row r="42561" customFormat="1" s="29"/>
    <row r="42562" customFormat="1" s="29"/>
    <row r="42563" customFormat="1" s="29"/>
    <row r="42564" customFormat="1" s="29"/>
    <row r="42565" customFormat="1" s="29"/>
    <row r="42566" customFormat="1" s="29"/>
    <row r="42567" customFormat="1" s="29"/>
    <row r="42568" customFormat="1" s="29"/>
    <row r="42569" customFormat="1" s="29"/>
    <row r="42570" customFormat="1" s="29"/>
    <row r="42571" customFormat="1" s="29"/>
    <row r="42572" customFormat="1" s="29"/>
    <row r="42573" customFormat="1" s="29"/>
    <row r="42574" customFormat="1" s="29"/>
    <row r="42575" customFormat="1" s="29"/>
    <row r="42576" customFormat="1" s="29"/>
    <row r="42577" customFormat="1" s="29"/>
    <row r="42578" customFormat="1" s="29"/>
    <row r="42579" customFormat="1" s="29"/>
    <row r="42580" customFormat="1" s="29"/>
    <row r="42581" customFormat="1" s="29"/>
    <row r="42582" customFormat="1" s="29"/>
    <row r="42583" customFormat="1" s="29"/>
    <row r="42584" customFormat="1" s="29"/>
    <row r="42585" customFormat="1" s="29"/>
    <row r="42586" customFormat="1" s="29"/>
    <row r="42587" customFormat="1" s="29"/>
    <row r="42588" customFormat="1" s="29"/>
    <row r="42589" customFormat="1" s="29"/>
    <row r="42590" customFormat="1" s="29"/>
    <row r="42591" customFormat="1" s="29"/>
    <row r="42592" customFormat="1" s="29"/>
    <row r="42593" customFormat="1" s="29"/>
    <row r="42594" customFormat="1" s="29"/>
    <row r="42595" customFormat="1" s="29"/>
    <row r="42596" customFormat="1" s="29"/>
    <row r="42597" customFormat="1" s="29"/>
    <row r="42598" customFormat="1" s="29"/>
    <row r="42599" customFormat="1" s="29"/>
    <row r="42600" customFormat="1" s="29"/>
    <row r="42601" customFormat="1" s="29"/>
    <row r="42602" customFormat="1" s="29"/>
    <row r="42603" customFormat="1" s="29"/>
    <row r="42604" customFormat="1" s="29"/>
    <row r="42605" customFormat="1" s="29"/>
    <row r="42606" customFormat="1" s="29"/>
    <row r="42607" customFormat="1" s="29"/>
    <row r="42608" customFormat="1" s="29"/>
    <row r="42609" customFormat="1" s="29"/>
    <row r="42610" customFormat="1" s="29"/>
    <row r="42611" customFormat="1" s="29"/>
    <row r="42612" customFormat="1" s="29"/>
    <row r="42613" customFormat="1" s="29"/>
    <row r="42614" customFormat="1" s="29"/>
    <row r="42615" customFormat="1" s="29"/>
    <row r="42616" customFormat="1" s="29"/>
    <row r="42617" customFormat="1" s="29"/>
    <row r="42618" customFormat="1" s="29"/>
    <row r="42619" customFormat="1" s="29"/>
    <row r="42620" customFormat="1" s="29"/>
    <row r="42621" customFormat="1" s="29"/>
    <row r="42622" customFormat="1" s="29"/>
    <row r="42623" customFormat="1" s="29"/>
    <row r="42624" customFormat="1" s="29"/>
    <row r="42625" customFormat="1" s="29"/>
    <row r="42626" customFormat="1" s="29"/>
    <row r="42627" customFormat="1" s="29"/>
    <row r="42628" customFormat="1" s="29"/>
    <row r="42629" customFormat="1" s="29"/>
    <row r="42630" customFormat="1" s="29"/>
    <row r="42631" customFormat="1" s="29"/>
    <row r="42632" customFormat="1" s="29"/>
    <row r="42633" customFormat="1" s="29"/>
    <row r="42634" customFormat="1" s="29"/>
    <row r="42635" customFormat="1" s="29"/>
    <row r="42636" customFormat="1" s="29"/>
    <row r="42637" customFormat="1" s="29"/>
    <row r="42638" customFormat="1" s="29"/>
    <row r="42639" customFormat="1" s="29"/>
    <row r="42640" customFormat="1" s="29"/>
    <row r="42641" customFormat="1" s="29"/>
    <row r="42642" customFormat="1" s="29"/>
    <row r="42643" customFormat="1" s="29"/>
    <row r="42644" customFormat="1" s="29"/>
    <row r="42645" customFormat="1" s="29"/>
    <row r="42646" customFormat="1" s="29"/>
    <row r="42647" customFormat="1" s="29"/>
    <row r="42648" customFormat="1" s="29"/>
    <row r="42649" customFormat="1" s="29"/>
    <row r="42650" customFormat="1" s="29"/>
    <row r="42651" customFormat="1" s="29"/>
    <row r="42652" customFormat="1" s="29"/>
    <row r="42653" customFormat="1" s="29"/>
    <row r="42654" customFormat="1" s="29"/>
    <row r="42655" customFormat="1" s="29"/>
    <row r="42656" customFormat="1" s="29"/>
    <row r="42657" customFormat="1" s="29"/>
    <row r="42658" customFormat="1" s="29"/>
    <row r="42659" customFormat="1" s="29"/>
    <row r="42660" customFormat="1" s="29"/>
    <row r="42661" customFormat="1" s="29"/>
    <row r="42662" customFormat="1" s="29"/>
    <row r="42663" customFormat="1" s="29"/>
    <row r="42664" customFormat="1" s="29"/>
    <row r="42665" customFormat="1" s="29"/>
    <row r="42666" customFormat="1" s="29"/>
    <row r="42667" customFormat="1" s="29"/>
    <row r="42668" customFormat="1" s="29"/>
    <row r="42669" customFormat="1" s="29"/>
    <row r="42670" customFormat="1" s="29"/>
    <row r="42671" customFormat="1" s="29"/>
    <row r="42672" customFormat="1" s="29"/>
    <row r="42673" customFormat="1" s="29"/>
    <row r="42674" customFormat="1" s="29"/>
    <row r="42675" customFormat="1" s="29"/>
    <row r="42676" customFormat="1" s="29"/>
    <row r="42677" customFormat="1" s="29"/>
    <row r="42678" customFormat="1" s="29"/>
    <row r="42679" customFormat="1" s="29"/>
    <row r="42680" customFormat="1" s="29"/>
    <row r="42681" customFormat="1" s="29"/>
    <row r="42682" customFormat="1" s="29"/>
    <row r="42683" customFormat="1" s="29"/>
    <row r="42684" customFormat="1" s="29"/>
    <row r="42685" customFormat="1" s="29"/>
    <row r="42686" customFormat="1" s="29"/>
    <row r="42687" customFormat="1" s="29"/>
    <row r="42688" customFormat="1" s="29"/>
    <row r="42689" customFormat="1" s="29"/>
    <row r="42690" customFormat="1" s="29"/>
    <row r="42691" customFormat="1" s="29"/>
    <row r="42692" customFormat="1" s="29"/>
    <row r="42693" customFormat="1" s="29"/>
    <row r="42694" customFormat="1" s="29"/>
    <row r="42695" customFormat="1" s="29"/>
    <row r="42696" customFormat="1" s="29"/>
    <row r="42697" customFormat="1" s="29"/>
    <row r="42698" customFormat="1" s="29"/>
    <row r="42699" customFormat="1" s="29"/>
    <row r="42700" customFormat="1" s="29"/>
    <row r="42701" customFormat="1" s="29"/>
    <row r="42702" customFormat="1" s="29"/>
    <row r="42703" customFormat="1" s="29"/>
    <row r="42704" customFormat="1" s="29"/>
    <row r="42705" customFormat="1" s="29"/>
    <row r="42706" customFormat="1" s="29"/>
    <row r="42707" customFormat="1" s="29"/>
    <row r="42708" customFormat="1" s="29"/>
    <row r="42709" customFormat="1" s="29"/>
    <row r="42710" customFormat="1" s="29"/>
    <row r="42711" customFormat="1" s="29"/>
    <row r="42712" customFormat="1" s="29"/>
    <row r="42713" customFormat="1" s="29"/>
    <row r="42714" customFormat="1" s="29"/>
    <row r="42715" customFormat="1" s="29"/>
    <row r="42716" customFormat="1" s="29"/>
    <row r="42717" customFormat="1" s="29"/>
    <row r="42718" customFormat="1" s="29"/>
    <row r="42719" customFormat="1" s="29"/>
    <row r="42720" customFormat="1" s="29"/>
    <row r="42721" customFormat="1" s="29"/>
    <row r="42722" customFormat="1" s="29"/>
    <row r="42723" customFormat="1" s="29"/>
    <row r="42724" customFormat="1" s="29"/>
    <row r="42725" customFormat="1" s="29"/>
    <row r="42726" customFormat="1" s="29"/>
    <row r="42727" customFormat="1" s="29"/>
    <row r="42728" customFormat="1" s="29"/>
    <row r="42729" customFormat="1" s="29"/>
    <row r="42730" customFormat="1" s="29"/>
    <row r="42731" customFormat="1" s="29"/>
    <row r="42732" customFormat="1" s="29"/>
    <row r="42733" customFormat="1" s="29"/>
    <row r="42734" customFormat="1" s="29"/>
    <row r="42735" customFormat="1" s="29"/>
    <row r="42736" customFormat="1" s="29"/>
    <row r="42737" customFormat="1" s="29"/>
    <row r="42738" customFormat="1" s="29"/>
    <row r="42739" customFormat="1" s="29"/>
    <row r="42740" customFormat="1" s="29"/>
    <row r="42741" customFormat="1" s="29"/>
    <row r="42742" customFormat="1" s="29"/>
    <row r="42743" customFormat="1" s="29"/>
    <row r="42744" customFormat="1" s="29"/>
    <row r="42745" customFormat="1" s="29"/>
    <row r="42746" customFormat="1" s="29"/>
    <row r="42747" customFormat="1" s="29"/>
    <row r="42748" customFormat="1" s="29"/>
    <row r="42749" customFormat="1" s="29"/>
    <row r="42750" customFormat="1" s="29"/>
    <row r="42751" customFormat="1" s="29"/>
    <row r="42752" customFormat="1" s="29"/>
    <row r="42753" customFormat="1" s="29"/>
    <row r="42754" customFormat="1" s="29"/>
    <row r="42755" customFormat="1" s="29"/>
    <row r="42756" customFormat="1" s="29"/>
    <row r="42757" customFormat="1" s="29"/>
    <row r="42758" customFormat="1" s="29"/>
    <row r="42759" customFormat="1" s="29"/>
    <row r="42760" customFormat="1" s="29"/>
    <row r="42761" customFormat="1" s="29"/>
    <row r="42762" customFormat="1" s="29"/>
    <row r="42763" customFormat="1" s="29"/>
    <row r="42764" customFormat="1" s="29"/>
    <row r="42765" customFormat="1" s="29"/>
    <row r="42766" customFormat="1" s="29"/>
    <row r="42767" customFormat="1" s="29"/>
    <row r="42768" customFormat="1" s="29"/>
    <row r="42769" customFormat="1" s="29"/>
    <row r="42770" customFormat="1" s="29"/>
    <row r="42771" customFormat="1" s="29"/>
    <row r="42772" customFormat="1" s="29"/>
    <row r="42773" customFormat="1" s="29"/>
    <row r="42774" customFormat="1" s="29"/>
    <row r="42775" customFormat="1" s="29"/>
    <row r="42776" customFormat="1" s="29"/>
    <row r="42777" customFormat="1" s="29"/>
    <row r="42778" customFormat="1" s="29"/>
    <row r="42779" customFormat="1" s="29"/>
    <row r="42780" customFormat="1" s="29"/>
    <row r="42781" customFormat="1" s="29"/>
    <row r="42782" customFormat="1" s="29"/>
    <row r="42783" customFormat="1" s="29"/>
    <row r="42784" customFormat="1" s="29"/>
    <row r="42785" customFormat="1" s="29"/>
    <row r="42786" customFormat="1" s="29"/>
    <row r="42787" customFormat="1" s="29"/>
    <row r="42788" customFormat="1" s="29"/>
    <row r="42789" customFormat="1" s="29"/>
    <row r="42790" customFormat="1" s="29"/>
    <row r="42791" customFormat="1" s="29"/>
    <row r="42792" customFormat="1" s="29"/>
    <row r="42793" customFormat="1" s="29"/>
    <row r="42794" customFormat="1" s="29"/>
    <row r="42795" customFormat="1" s="29"/>
    <row r="42796" customFormat="1" s="29"/>
    <row r="42797" customFormat="1" s="29"/>
    <row r="42798" customFormat="1" s="29"/>
    <row r="42799" customFormat="1" s="29"/>
    <row r="42800" customFormat="1" s="29"/>
    <row r="42801" customFormat="1" s="29"/>
    <row r="42802" customFormat="1" s="29"/>
    <row r="42803" customFormat="1" s="29"/>
    <row r="42804" customFormat="1" s="29"/>
    <row r="42805" customFormat="1" s="29"/>
    <row r="42806" customFormat="1" s="29"/>
    <row r="42807" customFormat="1" s="29"/>
    <row r="42808" customFormat="1" s="29"/>
    <row r="42809" customFormat="1" s="29"/>
    <row r="42810" customFormat="1" s="29"/>
    <row r="42811" customFormat="1" s="29"/>
    <row r="42812" customFormat="1" s="29"/>
    <row r="42813" customFormat="1" s="29"/>
    <row r="42814" customFormat="1" s="29"/>
    <row r="42815" customFormat="1" s="29"/>
    <row r="42816" customFormat="1" s="29"/>
    <row r="42817" customFormat="1" s="29"/>
    <row r="42818" customFormat="1" s="29"/>
    <row r="42819" customFormat="1" s="29"/>
    <row r="42820" customFormat="1" s="29"/>
    <row r="42821" customFormat="1" s="29"/>
    <row r="42822" customFormat="1" s="29"/>
    <row r="42823" customFormat="1" s="29"/>
    <row r="42824" customFormat="1" s="29"/>
    <row r="42825" customFormat="1" s="29"/>
    <row r="42826" customFormat="1" s="29"/>
    <row r="42827" customFormat="1" s="29"/>
    <row r="42828" customFormat="1" s="29"/>
    <row r="42829" customFormat="1" s="29"/>
    <row r="42830" customFormat="1" s="29"/>
    <row r="42831" customFormat="1" s="29"/>
    <row r="42832" customFormat="1" s="29"/>
    <row r="42833" customFormat="1" s="29"/>
    <row r="42834" customFormat="1" s="29"/>
    <row r="42835" customFormat="1" s="29"/>
    <row r="42836" customFormat="1" s="29"/>
    <row r="42837" customFormat="1" s="29"/>
    <row r="42838" customFormat="1" s="29"/>
    <row r="42839" customFormat="1" s="29"/>
    <row r="42840" customFormat="1" s="29"/>
    <row r="42841" customFormat="1" s="29"/>
    <row r="42842" customFormat="1" s="29"/>
    <row r="42843" customFormat="1" s="29"/>
    <row r="42844" customFormat="1" s="29"/>
    <row r="42845" customFormat="1" s="29"/>
    <row r="42846" customFormat="1" s="29"/>
    <row r="42847" customFormat="1" s="29"/>
    <row r="42848" customFormat="1" s="29"/>
    <row r="42849" customFormat="1" s="29"/>
    <row r="42850" customFormat="1" s="29"/>
    <row r="42851" customFormat="1" s="29"/>
    <row r="42852" customFormat="1" s="29"/>
    <row r="42853" customFormat="1" s="29"/>
    <row r="42854" customFormat="1" s="29"/>
    <row r="42855" customFormat="1" s="29"/>
    <row r="42856" customFormat="1" s="29"/>
    <row r="42857" customFormat="1" s="29"/>
    <row r="42858" customFormat="1" s="29"/>
    <row r="42859" customFormat="1" s="29"/>
    <row r="42860" customFormat="1" s="29"/>
    <row r="42861" customFormat="1" s="29"/>
    <row r="42862" customFormat="1" s="29"/>
    <row r="42863" customFormat="1" s="29"/>
    <row r="42864" customFormat="1" s="29"/>
    <row r="42865" customFormat="1" s="29"/>
    <row r="42866" customFormat="1" s="29"/>
    <row r="42867" customFormat="1" s="29"/>
    <row r="42868" customFormat="1" s="29"/>
    <row r="42869" customFormat="1" s="29"/>
    <row r="42870" customFormat="1" s="29"/>
    <row r="42871" customFormat="1" s="29"/>
    <row r="42872" customFormat="1" s="29"/>
    <row r="42873" customFormat="1" s="29"/>
    <row r="42874" customFormat="1" s="29"/>
    <row r="42875" customFormat="1" s="29"/>
    <row r="42876" customFormat="1" s="29"/>
    <row r="42877" customFormat="1" s="29"/>
    <row r="42878" customFormat="1" s="29"/>
    <row r="42879" customFormat="1" s="29"/>
    <row r="42880" customFormat="1" s="29"/>
    <row r="42881" customFormat="1" s="29"/>
    <row r="42882" customFormat="1" s="29"/>
    <row r="42883" customFormat="1" s="29"/>
    <row r="42884" customFormat="1" s="29"/>
    <row r="42885" customFormat="1" s="29"/>
    <row r="42886" customFormat="1" s="29"/>
    <row r="42887" customFormat="1" s="29"/>
    <row r="42888" customFormat="1" s="29"/>
    <row r="42889" customFormat="1" s="29"/>
    <row r="42890" customFormat="1" s="29"/>
    <row r="42891" customFormat="1" s="29"/>
    <row r="42892" customFormat="1" s="29"/>
    <row r="42893" customFormat="1" s="29"/>
    <row r="42894" customFormat="1" s="29"/>
    <row r="42895" customFormat="1" s="29"/>
    <row r="42896" customFormat="1" s="29"/>
    <row r="42897" customFormat="1" s="29"/>
    <row r="42898" customFormat="1" s="29"/>
    <row r="42899" customFormat="1" s="29"/>
    <row r="42900" customFormat="1" s="29"/>
    <row r="42901" customFormat="1" s="29"/>
    <row r="42902" customFormat="1" s="29"/>
    <row r="42903" customFormat="1" s="29"/>
    <row r="42904" customFormat="1" s="29"/>
    <row r="42905" customFormat="1" s="29"/>
    <row r="42906" customFormat="1" s="29"/>
    <row r="42907" customFormat="1" s="29"/>
    <row r="42908" customFormat="1" s="29"/>
    <row r="42909" customFormat="1" s="29"/>
    <row r="42910" customFormat="1" s="29"/>
    <row r="42911" customFormat="1" s="29"/>
    <row r="42912" customFormat="1" s="29"/>
    <row r="42913" customFormat="1" s="29"/>
    <row r="42914" customFormat="1" s="29"/>
    <row r="42915" customFormat="1" s="29"/>
    <row r="42916" customFormat="1" s="29"/>
    <row r="42917" customFormat="1" s="29"/>
    <row r="42918" customFormat="1" s="29"/>
    <row r="42919" customFormat="1" s="29"/>
    <row r="42920" customFormat="1" s="29"/>
    <row r="42921" customFormat="1" s="29"/>
    <row r="42922" customFormat="1" s="29"/>
    <row r="42923" customFormat="1" s="29"/>
    <row r="42924" customFormat="1" s="29"/>
    <row r="42925" customFormat="1" s="29"/>
    <row r="42926" customFormat="1" s="29"/>
    <row r="42927" customFormat="1" s="29"/>
    <row r="42928" customFormat="1" s="29"/>
    <row r="42929" customFormat="1" s="29"/>
    <row r="42930" customFormat="1" s="29"/>
    <row r="42931" customFormat="1" s="29"/>
    <row r="42932" customFormat="1" s="29"/>
    <row r="42933" customFormat="1" s="29"/>
    <row r="42934" customFormat="1" s="29"/>
    <row r="42935" customFormat="1" s="29"/>
    <row r="42936" customFormat="1" s="29"/>
    <row r="42937" customFormat="1" s="29"/>
    <row r="42938" customFormat="1" s="29"/>
    <row r="42939" customFormat="1" s="29"/>
    <row r="42940" customFormat="1" s="29"/>
    <row r="42941" customFormat="1" s="29"/>
    <row r="42942" customFormat="1" s="29"/>
    <row r="42943" customFormat="1" s="29"/>
    <row r="42944" customFormat="1" s="29"/>
    <row r="42945" customFormat="1" s="29"/>
    <row r="42946" customFormat="1" s="29"/>
    <row r="42947" customFormat="1" s="29"/>
    <row r="42948" customFormat="1" s="29"/>
    <row r="42949" customFormat="1" s="29"/>
    <row r="42950" customFormat="1" s="29"/>
    <row r="42951" customFormat="1" s="29"/>
    <row r="42952" customFormat="1" s="29"/>
    <row r="42953" customFormat="1" s="29"/>
    <row r="42954" customFormat="1" s="29"/>
    <row r="42955" customFormat="1" s="29"/>
    <row r="42956" customFormat="1" s="29"/>
    <row r="42957" customFormat="1" s="29"/>
    <row r="42958" customFormat="1" s="29"/>
    <row r="42959" customFormat="1" s="29"/>
    <row r="42960" customFormat="1" s="29"/>
    <row r="42961" customFormat="1" s="29"/>
    <row r="42962" customFormat="1" s="29"/>
    <row r="42963" customFormat="1" s="29"/>
    <row r="42964" customFormat="1" s="29"/>
    <row r="42965" customFormat="1" s="29"/>
    <row r="42966" customFormat="1" s="29"/>
    <row r="42967" customFormat="1" s="29"/>
    <row r="42968" customFormat="1" s="29"/>
    <row r="42969" customFormat="1" s="29"/>
    <row r="42970" customFormat="1" s="29"/>
    <row r="42971" customFormat="1" s="29"/>
    <row r="42972" customFormat="1" s="29"/>
    <row r="42973" customFormat="1" s="29"/>
    <row r="42974" customFormat="1" s="29"/>
    <row r="42975" customFormat="1" s="29"/>
    <row r="42976" customFormat="1" s="29"/>
    <row r="42977" customFormat="1" s="29"/>
    <row r="42978" customFormat="1" s="29"/>
    <row r="42979" customFormat="1" s="29"/>
    <row r="42980" customFormat="1" s="29"/>
    <row r="42981" customFormat="1" s="29"/>
    <row r="42982" customFormat="1" s="29"/>
    <row r="42983" customFormat="1" s="29"/>
    <row r="42984" customFormat="1" s="29"/>
    <row r="42985" customFormat="1" s="29"/>
    <row r="42986" customFormat="1" s="29"/>
    <row r="42987" customFormat="1" s="29"/>
    <row r="42988" customFormat="1" s="29"/>
    <row r="42989" customFormat="1" s="29"/>
    <row r="42990" customFormat="1" s="29"/>
    <row r="42991" customFormat="1" s="29"/>
    <row r="42992" customFormat="1" s="29"/>
    <row r="42993" customFormat="1" s="29"/>
    <row r="42994" customFormat="1" s="29"/>
    <row r="42995" customFormat="1" s="29"/>
    <row r="42996" customFormat="1" s="29"/>
    <row r="42997" customFormat="1" s="29"/>
    <row r="42998" customFormat="1" s="29"/>
    <row r="42999" customFormat="1" s="29"/>
    <row r="43000" customFormat="1" s="29"/>
    <row r="43001" customFormat="1" s="29"/>
    <row r="43002" customFormat="1" s="29"/>
    <row r="43003" customFormat="1" s="29"/>
    <row r="43004" customFormat="1" s="29"/>
    <row r="43005" customFormat="1" s="29"/>
    <row r="43006" customFormat="1" s="29"/>
    <row r="43007" customFormat="1" s="29"/>
    <row r="43008" customFormat="1" s="29"/>
    <row r="43009" customFormat="1" s="29"/>
    <row r="43010" customFormat="1" s="29"/>
    <row r="43011" customFormat="1" s="29"/>
    <row r="43012" customFormat="1" s="29"/>
    <row r="43013" customFormat="1" s="29"/>
    <row r="43014" customFormat="1" s="29"/>
    <row r="43015" customFormat="1" s="29"/>
    <row r="43016" customFormat="1" s="29"/>
    <row r="43017" customFormat="1" s="29"/>
    <row r="43018" customFormat="1" s="29"/>
    <row r="43019" customFormat="1" s="29"/>
    <row r="43020" customFormat="1" s="29"/>
    <row r="43021" customFormat="1" s="29"/>
    <row r="43022" customFormat="1" s="29"/>
    <row r="43023" customFormat="1" s="29"/>
    <row r="43024" customFormat="1" s="29"/>
    <row r="43025" customFormat="1" s="29"/>
    <row r="43026" customFormat="1" s="29"/>
    <row r="43027" customFormat="1" s="29"/>
    <row r="43028" customFormat="1" s="29"/>
    <row r="43029" customFormat="1" s="29"/>
    <row r="43030" customFormat="1" s="29"/>
    <row r="43031" customFormat="1" s="29"/>
    <row r="43032" customFormat="1" s="29"/>
    <row r="43033" customFormat="1" s="29"/>
    <row r="43034" customFormat="1" s="29"/>
    <row r="43035" customFormat="1" s="29"/>
    <row r="43036" customFormat="1" s="29"/>
    <row r="43037" customFormat="1" s="29"/>
    <row r="43038" customFormat="1" s="29"/>
    <row r="43039" customFormat="1" s="29"/>
    <row r="43040" customFormat="1" s="29"/>
    <row r="43041" customFormat="1" s="29"/>
    <row r="43042" customFormat="1" s="29"/>
    <row r="43043" customFormat="1" s="29"/>
    <row r="43044" customFormat="1" s="29"/>
    <row r="43045" customFormat="1" s="29"/>
    <row r="43046" customFormat="1" s="29"/>
    <row r="43047" customFormat="1" s="29"/>
    <row r="43048" customFormat="1" s="29"/>
    <row r="43049" customFormat="1" s="29"/>
    <row r="43050" customFormat="1" s="29"/>
    <row r="43051" customFormat="1" s="29"/>
    <row r="43052" customFormat="1" s="29"/>
    <row r="43053" customFormat="1" s="29"/>
    <row r="43054" customFormat="1" s="29"/>
    <row r="43055" customFormat="1" s="29"/>
    <row r="43056" customFormat="1" s="29"/>
    <row r="43057" customFormat="1" s="29"/>
    <row r="43058" customFormat="1" s="29"/>
    <row r="43059" customFormat="1" s="29"/>
    <row r="43060" customFormat="1" s="29"/>
    <row r="43061" customFormat="1" s="29"/>
    <row r="43062" customFormat="1" s="29"/>
    <row r="43063" customFormat="1" s="29"/>
    <row r="43064" customFormat="1" s="29"/>
    <row r="43065" customFormat="1" s="29"/>
    <row r="43066" customFormat="1" s="29"/>
    <row r="43067" customFormat="1" s="29"/>
    <row r="43068" customFormat="1" s="29"/>
    <row r="43069" customFormat="1" s="29"/>
    <row r="43070" customFormat="1" s="29"/>
    <row r="43071" customFormat="1" s="29"/>
    <row r="43072" customFormat="1" s="29"/>
    <row r="43073" customFormat="1" s="29"/>
    <row r="43074" customFormat="1" s="29"/>
    <row r="43075" customFormat="1" s="29"/>
    <row r="43076" customFormat="1" s="29"/>
    <row r="43077" customFormat="1" s="29"/>
    <row r="43078" customFormat="1" s="29"/>
    <row r="43079" customFormat="1" s="29"/>
    <row r="43080" customFormat="1" s="29"/>
    <row r="43081" customFormat="1" s="29"/>
    <row r="43082" customFormat="1" s="29"/>
    <row r="43083" customFormat="1" s="29"/>
    <row r="43084" customFormat="1" s="29"/>
    <row r="43085" customFormat="1" s="29"/>
    <row r="43086" customFormat="1" s="29"/>
    <row r="43087" customFormat="1" s="29"/>
    <row r="43088" customFormat="1" s="29"/>
    <row r="43089" customFormat="1" s="29"/>
    <row r="43090" customFormat="1" s="29"/>
    <row r="43091" customFormat="1" s="29"/>
    <row r="43092" customFormat="1" s="29"/>
    <row r="43093" customFormat="1" s="29"/>
    <row r="43094" customFormat="1" s="29"/>
    <row r="43095" customFormat="1" s="29"/>
    <row r="43096" customFormat="1" s="29"/>
    <row r="43097" customFormat="1" s="29"/>
    <row r="43098" customFormat="1" s="29"/>
    <row r="43099" customFormat="1" s="29"/>
    <row r="43100" customFormat="1" s="29"/>
    <row r="43101" customFormat="1" s="29"/>
    <row r="43102" customFormat="1" s="29"/>
    <row r="43103" customFormat="1" s="29"/>
    <row r="43104" customFormat="1" s="29"/>
    <row r="43105" customFormat="1" s="29"/>
    <row r="43106" customFormat="1" s="29"/>
    <row r="43107" customFormat="1" s="29"/>
    <row r="43108" customFormat="1" s="29"/>
    <row r="43109" customFormat="1" s="29"/>
    <row r="43110" customFormat="1" s="29"/>
    <row r="43111" customFormat="1" s="29"/>
    <row r="43112" customFormat="1" s="29"/>
    <row r="43113" customFormat="1" s="29"/>
    <row r="43114" customFormat="1" s="29"/>
    <row r="43115" customFormat="1" s="29"/>
    <row r="43116" customFormat="1" s="29"/>
    <row r="43117" customFormat="1" s="29"/>
    <row r="43118" customFormat="1" s="29"/>
    <row r="43119" customFormat="1" s="29"/>
    <row r="43120" customFormat="1" s="29"/>
    <row r="43121" customFormat="1" s="29"/>
    <row r="43122" customFormat="1" s="29"/>
    <row r="43123" customFormat="1" s="29"/>
    <row r="43124" customFormat="1" s="29"/>
    <row r="43125" customFormat="1" s="29"/>
    <row r="43126" customFormat="1" s="29"/>
    <row r="43127" customFormat="1" s="29"/>
    <row r="43128" customFormat="1" s="29"/>
    <row r="43129" customFormat="1" s="29"/>
    <row r="43130" customFormat="1" s="29"/>
    <row r="43131" customFormat="1" s="29"/>
    <row r="43132" customFormat="1" s="29"/>
    <row r="43133" customFormat="1" s="29"/>
    <row r="43134" customFormat="1" s="29"/>
    <row r="43135" customFormat="1" s="29"/>
    <row r="43136" customFormat="1" s="29"/>
    <row r="43137" customFormat="1" s="29"/>
    <row r="43138" customFormat="1" s="29"/>
    <row r="43139" customFormat="1" s="29"/>
    <row r="43140" customFormat="1" s="29"/>
    <row r="43141" customFormat="1" s="29"/>
    <row r="43142" customFormat="1" s="29"/>
    <row r="43143" customFormat="1" s="29"/>
    <row r="43144" customFormat="1" s="29"/>
    <row r="43145" customFormat="1" s="29"/>
    <row r="43146" customFormat="1" s="29"/>
    <row r="43147" customFormat="1" s="29"/>
    <row r="43148" customFormat="1" s="29"/>
    <row r="43149" customFormat="1" s="29"/>
    <row r="43150" customFormat="1" s="29"/>
    <row r="43151" customFormat="1" s="29"/>
    <row r="43152" customFormat="1" s="29"/>
    <row r="43153" customFormat="1" s="29"/>
    <row r="43154" customFormat="1" s="29"/>
    <row r="43155" customFormat="1" s="29"/>
    <row r="43156" customFormat="1" s="29"/>
    <row r="43157" customFormat="1" s="29"/>
    <row r="43158" customFormat="1" s="29"/>
    <row r="43159" customFormat="1" s="29"/>
    <row r="43160" customFormat="1" s="29"/>
    <row r="43161" customFormat="1" s="29"/>
    <row r="43162" customFormat="1" s="29"/>
    <row r="43163" customFormat="1" s="29"/>
    <row r="43164" customFormat="1" s="29"/>
    <row r="43165" customFormat="1" s="29"/>
    <row r="43166" customFormat="1" s="29"/>
    <row r="43167" customFormat="1" s="29"/>
    <row r="43168" customFormat="1" s="29"/>
    <row r="43169" customFormat="1" s="29"/>
    <row r="43170" customFormat="1" s="29"/>
    <row r="43171" customFormat="1" s="29"/>
    <row r="43172" customFormat="1" s="29"/>
    <row r="43173" customFormat="1" s="29"/>
    <row r="43174" customFormat="1" s="29"/>
    <row r="43175" customFormat="1" s="29"/>
    <row r="43176" customFormat="1" s="29"/>
    <row r="43177" customFormat="1" s="29"/>
    <row r="43178" customFormat="1" s="29"/>
    <row r="43179" customFormat="1" s="29"/>
    <row r="43180" customFormat="1" s="29"/>
    <row r="43181" customFormat="1" s="29"/>
    <row r="43182" customFormat="1" s="29"/>
    <row r="43183" customFormat="1" s="29"/>
    <row r="43184" customFormat="1" s="29"/>
    <row r="43185" customFormat="1" s="29"/>
    <row r="43186" customFormat="1" s="29"/>
    <row r="43187" customFormat="1" s="29"/>
    <row r="43188" customFormat="1" s="29"/>
    <row r="43189" customFormat="1" s="29"/>
    <row r="43190" customFormat="1" s="29"/>
    <row r="43191" customFormat="1" s="29"/>
    <row r="43192" customFormat="1" s="29"/>
    <row r="43193" customFormat="1" s="29"/>
    <row r="43194" customFormat="1" s="29"/>
    <row r="43195" customFormat="1" s="29"/>
    <row r="43196" customFormat="1" s="29"/>
    <row r="43197" customFormat="1" s="29"/>
    <row r="43198" customFormat="1" s="29"/>
    <row r="43199" customFormat="1" s="29"/>
    <row r="43200" customFormat="1" s="29"/>
    <row r="43201" customFormat="1" s="29"/>
    <row r="43202" customFormat="1" s="29"/>
    <row r="43203" customFormat="1" s="29"/>
    <row r="43204" customFormat="1" s="29"/>
    <row r="43205" customFormat="1" s="29"/>
    <row r="43206" customFormat="1" s="29"/>
    <row r="43207" customFormat="1" s="29"/>
    <row r="43208" customFormat="1" s="29"/>
    <row r="43209" customFormat="1" s="29"/>
    <row r="43210" customFormat="1" s="29"/>
    <row r="43211" customFormat="1" s="29"/>
    <row r="43212" customFormat="1" s="29"/>
    <row r="43213" customFormat="1" s="29"/>
    <row r="43214" customFormat="1" s="29"/>
    <row r="43215" customFormat="1" s="29"/>
    <row r="43216" customFormat="1" s="29"/>
    <row r="43217" customFormat="1" s="29"/>
    <row r="43218" customFormat="1" s="29"/>
    <row r="43219" customFormat="1" s="29"/>
    <row r="43220" customFormat="1" s="29"/>
    <row r="43221" customFormat="1" s="29"/>
    <row r="43222" customFormat="1" s="29"/>
    <row r="43223" customFormat="1" s="29"/>
    <row r="43224" customFormat="1" s="29"/>
    <row r="43225" customFormat="1" s="29"/>
    <row r="43226" customFormat="1" s="29"/>
    <row r="43227" customFormat="1" s="29"/>
    <row r="43228" customFormat="1" s="29"/>
    <row r="43229" customFormat="1" s="29"/>
    <row r="43230" customFormat="1" s="29"/>
    <row r="43231" customFormat="1" s="29"/>
    <row r="43232" customFormat="1" s="29"/>
    <row r="43233" customFormat="1" s="29"/>
    <row r="43234" customFormat="1" s="29"/>
    <row r="43235" customFormat="1" s="29"/>
    <row r="43236" customFormat="1" s="29"/>
    <row r="43237" customFormat="1" s="29"/>
    <row r="43238" customFormat="1" s="29"/>
    <row r="43239" customFormat="1" s="29"/>
    <row r="43240" customFormat="1" s="29"/>
    <row r="43241" customFormat="1" s="29"/>
    <row r="43242" customFormat="1" s="29"/>
    <row r="43243" customFormat="1" s="29"/>
    <row r="43244" customFormat="1" s="29"/>
    <row r="43245" customFormat="1" s="29"/>
    <row r="43246" customFormat="1" s="29"/>
    <row r="43247" customFormat="1" s="29"/>
    <row r="43248" customFormat="1" s="29"/>
    <row r="43249" customFormat="1" s="29"/>
    <row r="43250" customFormat="1" s="29"/>
    <row r="43251" customFormat="1" s="29"/>
    <row r="43252" customFormat="1" s="29"/>
    <row r="43253" customFormat="1" s="29"/>
    <row r="43254" customFormat="1" s="29"/>
    <row r="43255" customFormat="1" s="29"/>
    <row r="43256" customFormat="1" s="29"/>
    <row r="43257" customFormat="1" s="29"/>
    <row r="43258" customFormat="1" s="29"/>
    <row r="43259" customFormat="1" s="29"/>
    <row r="43260" customFormat="1" s="29"/>
    <row r="43261" customFormat="1" s="29"/>
    <row r="43262" customFormat="1" s="29"/>
    <row r="43263" customFormat="1" s="29"/>
    <row r="43264" customFormat="1" s="29"/>
    <row r="43265" customFormat="1" s="29"/>
    <row r="43266" customFormat="1" s="29"/>
    <row r="43267" customFormat="1" s="29"/>
    <row r="43268" customFormat="1" s="29"/>
    <row r="43269" customFormat="1" s="29"/>
    <row r="43270" customFormat="1" s="29"/>
    <row r="43271" customFormat="1" s="29"/>
    <row r="43272" customFormat="1" s="29"/>
    <row r="43273" customFormat="1" s="29"/>
    <row r="43274" customFormat="1" s="29"/>
    <row r="43275" customFormat="1" s="29"/>
    <row r="43276" customFormat="1" s="29"/>
    <row r="43277" customFormat="1" s="29"/>
    <row r="43278" customFormat="1" s="29"/>
    <row r="43279" customFormat="1" s="29"/>
    <row r="43280" customFormat="1" s="29"/>
    <row r="43281" customFormat="1" s="29"/>
    <row r="43282" customFormat="1" s="29"/>
    <row r="43283" customFormat="1" s="29"/>
    <row r="43284" customFormat="1" s="29"/>
    <row r="43285" customFormat="1" s="29"/>
    <row r="43286" customFormat="1" s="29"/>
    <row r="43287" customFormat="1" s="29"/>
    <row r="43288" customFormat="1" s="29"/>
    <row r="43289" customFormat="1" s="29"/>
    <row r="43290" customFormat="1" s="29"/>
    <row r="43291" customFormat="1" s="29"/>
    <row r="43292" customFormat="1" s="29"/>
    <row r="43293" customFormat="1" s="29"/>
    <row r="43294" customFormat="1" s="29"/>
    <row r="43295" customFormat="1" s="29"/>
    <row r="43296" customFormat="1" s="29"/>
    <row r="43297" customFormat="1" s="29"/>
    <row r="43298" customFormat="1" s="29"/>
    <row r="43299" customFormat="1" s="29"/>
    <row r="43300" customFormat="1" s="29"/>
    <row r="43301" customFormat="1" s="29"/>
    <row r="43302" customFormat="1" s="29"/>
    <row r="43303" customFormat="1" s="29"/>
    <row r="43304" customFormat="1" s="29"/>
    <row r="43305" customFormat="1" s="29"/>
    <row r="43306" customFormat="1" s="29"/>
    <row r="43307" customFormat="1" s="29"/>
    <row r="43308" customFormat="1" s="29"/>
    <row r="43309" customFormat="1" s="29"/>
    <row r="43310" customFormat="1" s="29"/>
    <row r="43311" customFormat="1" s="29"/>
    <row r="43312" customFormat="1" s="29"/>
    <row r="43313" customFormat="1" s="29"/>
    <row r="43314" customFormat="1" s="29"/>
    <row r="43315" customFormat="1" s="29"/>
    <row r="43316" customFormat="1" s="29"/>
    <row r="43317" customFormat="1" s="29"/>
    <row r="43318" customFormat="1" s="29"/>
    <row r="43319" customFormat="1" s="29"/>
    <row r="43320" customFormat="1" s="29"/>
    <row r="43321" customFormat="1" s="29"/>
    <row r="43322" customFormat="1" s="29"/>
    <row r="43323" customFormat="1" s="29"/>
    <row r="43324" customFormat="1" s="29"/>
    <row r="43325" customFormat="1" s="29"/>
    <row r="43326" customFormat="1" s="29"/>
    <row r="43327" customFormat="1" s="29"/>
    <row r="43328" customFormat="1" s="29"/>
    <row r="43329" customFormat="1" s="29"/>
    <row r="43330" customFormat="1" s="29"/>
    <row r="43331" customFormat="1" s="29"/>
    <row r="43332" customFormat="1" s="29"/>
    <row r="43333" customFormat="1" s="29"/>
    <row r="43334" customFormat="1" s="29"/>
    <row r="43335" customFormat="1" s="29"/>
    <row r="43336" customFormat="1" s="29"/>
    <row r="43337" customFormat="1" s="29"/>
    <row r="43338" customFormat="1" s="29"/>
    <row r="43339" customFormat="1" s="29"/>
    <row r="43340" customFormat="1" s="29"/>
    <row r="43341" customFormat="1" s="29"/>
    <row r="43342" customFormat="1" s="29"/>
    <row r="43343" customFormat="1" s="29"/>
    <row r="43344" customFormat="1" s="29"/>
    <row r="43345" customFormat="1" s="29"/>
    <row r="43346" customFormat="1" s="29"/>
    <row r="43347" customFormat="1" s="29"/>
    <row r="43348" customFormat="1" s="29"/>
    <row r="43349" customFormat="1" s="29"/>
    <row r="43350" customFormat="1" s="29"/>
    <row r="43351" customFormat="1" s="29"/>
    <row r="43352" customFormat="1" s="29"/>
    <row r="43353" customFormat="1" s="29"/>
    <row r="43354" customFormat="1" s="29"/>
    <row r="43355" customFormat="1" s="29"/>
    <row r="43356" customFormat="1" s="29"/>
    <row r="43357" customFormat="1" s="29"/>
    <row r="43358" customFormat="1" s="29"/>
    <row r="43359" customFormat="1" s="29"/>
    <row r="43360" customFormat="1" s="29"/>
    <row r="43361" customFormat="1" s="29"/>
    <row r="43362" customFormat="1" s="29"/>
    <row r="43363" customFormat="1" s="29"/>
    <row r="43364" customFormat="1" s="29"/>
    <row r="43365" customFormat="1" s="29"/>
    <row r="43366" customFormat="1" s="29"/>
    <row r="43367" customFormat="1" s="29"/>
    <row r="43368" customFormat="1" s="29"/>
    <row r="43369" customFormat="1" s="29"/>
    <row r="43370" customFormat="1" s="29"/>
    <row r="43371" customFormat="1" s="29"/>
    <row r="43372" customFormat="1" s="29"/>
    <row r="43373" customFormat="1" s="29"/>
    <row r="43374" customFormat="1" s="29"/>
    <row r="43375" customFormat="1" s="29"/>
    <row r="43376" customFormat="1" s="29"/>
    <row r="43377" customFormat="1" s="29"/>
    <row r="43378" customFormat="1" s="29"/>
    <row r="43379" customFormat="1" s="29"/>
    <row r="43380" customFormat="1" s="29"/>
    <row r="43381" customFormat="1" s="29"/>
    <row r="43382" customFormat="1" s="29"/>
    <row r="43383" customFormat="1" s="29"/>
    <row r="43384" customFormat="1" s="29"/>
    <row r="43385" customFormat="1" s="29"/>
    <row r="43386" customFormat="1" s="29"/>
    <row r="43387" customFormat="1" s="29"/>
    <row r="43388" customFormat="1" s="29"/>
    <row r="43389" customFormat="1" s="29"/>
    <row r="43390" customFormat="1" s="29"/>
    <row r="43391" customFormat="1" s="29"/>
    <row r="43392" customFormat="1" s="29"/>
    <row r="43393" customFormat="1" s="29"/>
    <row r="43394" customFormat="1" s="29"/>
    <row r="43395" customFormat="1" s="29"/>
    <row r="43396" customFormat="1" s="29"/>
    <row r="43397" customFormat="1" s="29"/>
    <row r="43398" customFormat="1" s="29"/>
    <row r="43399" customFormat="1" s="29"/>
    <row r="43400" customFormat="1" s="29"/>
    <row r="43401" customFormat="1" s="29"/>
    <row r="43402" customFormat="1" s="29"/>
    <row r="43403" customFormat="1" s="29"/>
    <row r="43404" customFormat="1" s="29"/>
    <row r="43405" customFormat="1" s="29"/>
    <row r="43406" customFormat="1" s="29"/>
    <row r="43407" customFormat="1" s="29"/>
    <row r="43408" customFormat="1" s="29"/>
    <row r="43409" customFormat="1" s="29"/>
    <row r="43410" customFormat="1" s="29"/>
    <row r="43411" customFormat="1" s="29"/>
    <row r="43412" customFormat="1" s="29"/>
    <row r="43413" customFormat="1" s="29"/>
    <row r="43414" customFormat="1" s="29"/>
    <row r="43415" customFormat="1" s="29"/>
    <row r="43416" customFormat="1" s="29"/>
    <row r="43417" customFormat="1" s="29"/>
    <row r="43418" customFormat="1" s="29"/>
    <row r="43419" customFormat="1" s="29"/>
    <row r="43420" customFormat="1" s="29"/>
    <row r="43421" customFormat="1" s="29"/>
    <row r="43422" customFormat="1" s="29"/>
    <row r="43423" customFormat="1" s="29"/>
    <row r="43424" customFormat="1" s="29"/>
    <row r="43425" customFormat="1" s="29"/>
    <row r="43426" customFormat="1" s="29"/>
    <row r="43427" customFormat="1" s="29"/>
    <row r="43428" customFormat="1" s="29"/>
    <row r="43429" customFormat="1" s="29"/>
    <row r="43430" customFormat="1" s="29"/>
    <row r="43431" customFormat="1" s="29"/>
    <row r="43432" customFormat="1" s="29"/>
    <row r="43433" customFormat="1" s="29"/>
    <row r="43434" customFormat="1" s="29"/>
    <row r="43435" customFormat="1" s="29"/>
    <row r="43436" customFormat="1" s="29"/>
    <row r="43437" customFormat="1" s="29"/>
    <row r="43438" customFormat="1" s="29"/>
    <row r="43439" customFormat="1" s="29"/>
    <row r="43440" customFormat="1" s="29"/>
    <row r="43441" customFormat="1" s="29"/>
    <row r="43442" customFormat="1" s="29"/>
    <row r="43443" customFormat="1" s="29"/>
    <row r="43444" customFormat="1" s="29"/>
    <row r="43445" customFormat="1" s="29"/>
    <row r="43446" customFormat="1" s="29"/>
    <row r="43447" customFormat="1" s="29"/>
    <row r="43448" customFormat="1" s="29"/>
    <row r="43449" customFormat="1" s="29"/>
    <row r="43450" customFormat="1" s="29"/>
    <row r="43451" customFormat="1" s="29"/>
    <row r="43452" customFormat="1" s="29"/>
    <row r="43453" customFormat="1" s="29"/>
    <row r="43454" customFormat="1" s="29"/>
    <row r="43455" customFormat="1" s="29"/>
    <row r="43456" customFormat="1" s="29"/>
    <row r="43457" customFormat="1" s="29"/>
    <row r="43458" customFormat="1" s="29"/>
    <row r="43459" customFormat="1" s="29"/>
    <row r="43460" customFormat="1" s="29"/>
    <row r="43461" customFormat="1" s="29"/>
    <row r="43462" customFormat="1" s="29"/>
    <row r="43463" customFormat="1" s="29"/>
    <row r="43464" customFormat="1" s="29"/>
    <row r="43465" customFormat="1" s="29"/>
    <row r="43466" customFormat="1" s="29"/>
    <row r="43467" customFormat="1" s="29"/>
    <row r="43468" customFormat="1" s="29"/>
    <row r="43469" customFormat="1" s="29"/>
    <row r="43470" customFormat="1" s="29"/>
    <row r="43471" customFormat="1" s="29"/>
    <row r="43472" customFormat="1" s="29"/>
    <row r="43473" customFormat="1" s="29"/>
    <row r="43474" customFormat="1" s="29"/>
    <row r="43475" customFormat="1" s="29"/>
    <row r="43476" customFormat="1" s="29"/>
    <row r="43477" customFormat="1" s="29"/>
    <row r="43478" customFormat="1" s="29"/>
    <row r="43479" customFormat="1" s="29"/>
    <row r="43480" customFormat="1" s="29"/>
    <row r="43481" customFormat="1" s="29"/>
    <row r="43482" customFormat="1" s="29"/>
    <row r="43483" customFormat="1" s="29"/>
    <row r="43484" customFormat="1" s="29"/>
    <row r="43485" customFormat="1" s="29"/>
    <row r="43486" customFormat="1" s="29"/>
    <row r="43487" customFormat="1" s="29"/>
    <row r="43488" customFormat="1" s="29"/>
    <row r="43489" customFormat="1" s="29"/>
    <row r="43490" customFormat="1" s="29"/>
    <row r="43491" customFormat="1" s="29"/>
    <row r="43492" customFormat="1" s="29"/>
    <row r="43493" customFormat="1" s="29"/>
    <row r="43494" customFormat="1" s="29"/>
    <row r="43495" customFormat="1" s="29"/>
    <row r="43496" customFormat="1" s="29"/>
    <row r="43497" customFormat="1" s="29"/>
    <row r="43498" customFormat="1" s="29"/>
    <row r="43499" customFormat="1" s="29"/>
    <row r="43500" customFormat="1" s="29"/>
    <row r="43501" customFormat="1" s="29"/>
    <row r="43502" customFormat="1" s="29"/>
    <row r="43503" customFormat="1" s="29"/>
    <row r="43504" customFormat="1" s="29"/>
    <row r="43505" customFormat="1" s="29"/>
    <row r="43506" customFormat="1" s="29"/>
    <row r="43507" customFormat="1" s="29"/>
    <row r="43508" customFormat="1" s="29"/>
    <row r="43509" customFormat="1" s="29"/>
    <row r="43510" customFormat="1" s="29"/>
    <row r="43511" customFormat="1" s="29"/>
    <row r="43512" customFormat="1" s="29"/>
    <row r="43513" customFormat="1" s="29"/>
    <row r="43514" customFormat="1" s="29"/>
    <row r="43515" customFormat="1" s="29"/>
    <row r="43516" customFormat="1" s="29"/>
    <row r="43517" customFormat="1" s="29"/>
    <row r="43518" customFormat="1" s="29"/>
    <row r="43519" customFormat="1" s="29"/>
    <row r="43520" customFormat="1" s="29"/>
    <row r="43521" customFormat="1" s="29"/>
    <row r="43522" customFormat="1" s="29"/>
    <row r="43523" customFormat="1" s="29"/>
    <row r="43524" customFormat="1" s="29"/>
    <row r="43525" customFormat="1" s="29"/>
    <row r="43526" customFormat="1" s="29"/>
    <row r="43527" customFormat="1" s="29"/>
    <row r="43528" customFormat="1" s="29"/>
    <row r="43529" customFormat="1" s="29"/>
    <row r="43530" customFormat="1" s="29"/>
    <row r="43531" customFormat="1" s="29"/>
    <row r="43532" customFormat="1" s="29"/>
    <row r="43533" customFormat="1" s="29"/>
    <row r="43534" customFormat="1" s="29"/>
    <row r="43535" customFormat="1" s="29"/>
    <row r="43536" customFormat="1" s="29"/>
    <row r="43537" customFormat="1" s="29"/>
    <row r="43538" customFormat="1" s="29"/>
    <row r="43539" customFormat="1" s="29"/>
    <row r="43540" customFormat="1" s="29"/>
    <row r="43541" customFormat="1" s="29"/>
    <row r="43542" customFormat="1" s="29"/>
    <row r="43543" customFormat="1" s="29"/>
    <row r="43544" customFormat="1" s="29"/>
    <row r="43545" customFormat="1" s="29"/>
    <row r="43546" customFormat="1" s="29"/>
    <row r="43547" customFormat="1" s="29"/>
    <row r="43548" customFormat="1" s="29"/>
    <row r="43549" customFormat="1" s="29"/>
    <row r="43550" customFormat="1" s="29"/>
    <row r="43551" customFormat="1" s="29"/>
    <row r="43552" customFormat="1" s="29"/>
    <row r="43553" customFormat="1" s="29"/>
    <row r="43554" customFormat="1" s="29"/>
    <row r="43555" customFormat="1" s="29"/>
    <row r="43556" customFormat="1" s="29"/>
    <row r="43557" customFormat="1" s="29"/>
    <row r="43558" customFormat="1" s="29"/>
    <row r="43559" customFormat="1" s="29"/>
    <row r="43560" customFormat="1" s="29"/>
    <row r="43561" customFormat="1" s="29"/>
    <row r="43562" customFormat="1" s="29"/>
    <row r="43563" customFormat="1" s="29"/>
    <row r="43564" customFormat="1" s="29"/>
    <row r="43565" customFormat="1" s="29"/>
    <row r="43566" customFormat="1" s="29"/>
    <row r="43567" customFormat="1" s="29"/>
    <row r="43568" customFormat="1" s="29"/>
    <row r="43569" customFormat="1" s="29"/>
    <row r="43570" customFormat="1" s="29"/>
    <row r="43571" customFormat="1" s="29"/>
    <row r="43572" customFormat="1" s="29"/>
    <row r="43573" customFormat="1" s="29"/>
    <row r="43574" customFormat="1" s="29"/>
    <row r="43575" customFormat="1" s="29"/>
    <row r="43576" customFormat="1" s="29"/>
    <row r="43577" customFormat="1" s="29"/>
    <row r="43578" customFormat="1" s="29"/>
    <row r="43579" customFormat="1" s="29"/>
    <row r="43580" customFormat="1" s="29"/>
    <row r="43581" customFormat="1" s="29"/>
    <row r="43582" customFormat="1" s="29"/>
    <row r="43583" customFormat="1" s="29"/>
    <row r="43584" customFormat="1" s="29"/>
    <row r="43585" customFormat="1" s="29"/>
    <row r="43586" customFormat="1" s="29"/>
    <row r="43587" customFormat="1" s="29"/>
    <row r="43588" customFormat="1" s="29"/>
    <row r="43589" customFormat="1" s="29"/>
    <row r="43590" customFormat="1" s="29"/>
    <row r="43591" customFormat="1" s="29"/>
    <row r="43592" customFormat="1" s="29"/>
    <row r="43593" customFormat="1" s="29"/>
    <row r="43594" customFormat="1" s="29"/>
    <row r="43595" customFormat="1" s="29"/>
    <row r="43596" customFormat="1" s="29"/>
    <row r="43597" customFormat="1" s="29"/>
    <row r="43598" customFormat="1" s="29"/>
    <row r="43599" customFormat="1" s="29"/>
    <row r="43600" customFormat="1" s="29"/>
    <row r="43601" customFormat="1" s="29"/>
    <row r="43602" customFormat="1" s="29"/>
    <row r="43603" customFormat="1" s="29"/>
    <row r="43604" customFormat="1" s="29"/>
    <row r="43605" customFormat="1" s="29"/>
    <row r="43606" customFormat="1" s="29"/>
    <row r="43607" customFormat="1" s="29"/>
    <row r="43608" customFormat="1" s="29"/>
    <row r="43609" customFormat="1" s="29"/>
    <row r="43610" customFormat="1" s="29"/>
    <row r="43611" customFormat="1" s="29"/>
    <row r="43612" customFormat="1" s="29"/>
    <row r="43613" customFormat="1" s="29"/>
    <row r="43614" customFormat="1" s="29"/>
    <row r="43615" customFormat="1" s="29"/>
    <row r="43616" customFormat="1" s="29"/>
    <row r="43617" customFormat="1" s="29"/>
    <row r="43618" customFormat="1" s="29"/>
    <row r="43619" customFormat="1" s="29"/>
    <row r="43620" customFormat="1" s="29"/>
    <row r="43621" customFormat="1" s="29"/>
    <row r="43622" customFormat="1" s="29"/>
    <row r="43623" customFormat="1" s="29"/>
    <row r="43624" customFormat="1" s="29"/>
    <row r="43625" customFormat="1" s="29"/>
    <row r="43626" customFormat="1" s="29"/>
    <row r="43627" customFormat="1" s="29"/>
    <row r="43628" customFormat="1" s="29"/>
    <row r="43629" customFormat="1" s="29"/>
    <row r="43630" customFormat="1" s="29"/>
    <row r="43631" customFormat="1" s="29"/>
    <row r="43632" customFormat="1" s="29"/>
    <row r="43633" customFormat="1" s="29"/>
    <row r="43634" customFormat="1" s="29"/>
    <row r="43635" customFormat="1" s="29"/>
    <row r="43636" customFormat="1" s="29"/>
    <row r="43637" customFormat="1" s="29"/>
    <row r="43638" customFormat="1" s="29"/>
    <row r="43639" customFormat="1" s="29"/>
    <row r="43640" customFormat="1" s="29"/>
    <row r="43641" customFormat="1" s="29"/>
    <row r="43642" customFormat="1" s="29"/>
    <row r="43643" customFormat="1" s="29"/>
    <row r="43644" customFormat="1" s="29"/>
    <row r="43645" customFormat="1" s="29"/>
    <row r="43646" customFormat="1" s="29"/>
    <row r="43647" customFormat="1" s="29"/>
    <row r="43648" customFormat="1" s="29"/>
    <row r="43649" customFormat="1" s="29"/>
    <row r="43650" customFormat="1" s="29"/>
    <row r="43651" customFormat="1" s="29"/>
    <row r="43652" customFormat="1" s="29"/>
    <row r="43653" customFormat="1" s="29"/>
    <row r="43654" customFormat="1" s="29"/>
    <row r="43655" customFormat="1" s="29"/>
    <row r="43656" customFormat="1" s="29"/>
    <row r="43657" customFormat="1" s="29"/>
    <row r="43658" customFormat="1" s="29"/>
    <row r="43659" customFormat="1" s="29"/>
    <row r="43660" customFormat="1" s="29"/>
    <row r="43661" customFormat="1" s="29"/>
    <row r="43662" customFormat="1" s="29"/>
    <row r="43663" customFormat="1" s="29"/>
    <row r="43664" customFormat="1" s="29"/>
    <row r="43665" customFormat="1" s="29"/>
    <row r="43666" customFormat="1" s="29"/>
    <row r="43667" customFormat="1" s="29"/>
    <row r="43668" customFormat="1" s="29"/>
    <row r="43669" customFormat="1" s="29"/>
    <row r="43670" customFormat="1" s="29"/>
    <row r="43671" customFormat="1" s="29"/>
    <row r="43672" customFormat="1" s="29"/>
    <row r="43673" customFormat="1" s="29"/>
    <row r="43674" customFormat="1" s="29"/>
    <row r="43675" customFormat="1" s="29"/>
    <row r="43676" customFormat="1" s="29"/>
    <row r="43677" customFormat="1" s="29"/>
    <row r="43678" customFormat="1" s="29"/>
    <row r="43679" customFormat="1" s="29"/>
    <row r="43680" customFormat="1" s="29"/>
    <row r="43681" customFormat="1" s="29"/>
    <row r="43682" customFormat="1" s="29"/>
    <row r="43683" customFormat="1" s="29"/>
    <row r="43684" customFormat="1" s="29"/>
    <row r="43685" customFormat="1" s="29"/>
    <row r="43686" customFormat="1" s="29"/>
    <row r="43687" customFormat="1" s="29"/>
    <row r="43688" customFormat="1" s="29"/>
    <row r="43689" customFormat="1" s="29"/>
    <row r="43690" customFormat="1" s="29"/>
    <row r="43691" customFormat="1" s="29"/>
    <row r="43692" customFormat="1" s="29"/>
    <row r="43693" customFormat="1" s="29"/>
    <row r="43694" customFormat="1" s="29"/>
    <row r="43695" customFormat="1" s="29"/>
    <row r="43696" customFormat="1" s="29"/>
    <row r="43697" customFormat="1" s="29"/>
    <row r="43698" customFormat="1" s="29"/>
    <row r="43699" customFormat="1" s="29"/>
    <row r="43700" customFormat="1" s="29"/>
    <row r="43701" customFormat="1" s="29"/>
    <row r="43702" customFormat="1" s="29"/>
    <row r="43703" customFormat="1" s="29"/>
    <row r="43704" customFormat="1" s="29"/>
    <row r="43705" customFormat="1" s="29"/>
    <row r="43706" customFormat="1" s="29"/>
    <row r="43707" customFormat="1" s="29"/>
    <row r="43708" customFormat="1" s="29"/>
    <row r="43709" customFormat="1" s="29"/>
    <row r="43710" customFormat="1" s="29"/>
    <row r="43711" customFormat="1" s="29"/>
    <row r="43712" customFormat="1" s="29"/>
    <row r="43713" customFormat="1" s="29"/>
    <row r="43714" customFormat="1" s="29"/>
    <row r="43715" customFormat="1" s="29"/>
    <row r="43716" customFormat="1" s="29"/>
    <row r="43717" customFormat="1" s="29"/>
    <row r="43718" customFormat="1" s="29"/>
    <row r="43719" customFormat="1" s="29"/>
    <row r="43720" customFormat="1" s="29"/>
    <row r="43721" customFormat="1" s="29"/>
    <row r="43722" customFormat="1" s="29"/>
    <row r="43723" customFormat="1" s="29"/>
    <row r="43724" customFormat="1" s="29"/>
    <row r="43725" customFormat="1" s="29"/>
    <row r="43726" customFormat="1" s="29"/>
    <row r="43727" customFormat="1" s="29"/>
    <row r="43728" customFormat="1" s="29"/>
    <row r="43729" customFormat="1" s="29"/>
    <row r="43730" customFormat="1" s="29"/>
    <row r="43731" customFormat="1" s="29"/>
    <row r="43732" customFormat="1" s="29"/>
    <row r="43733" customFormat="1" s="29"/>
    <row r="43734" customFormat="1" s="29"/>
    <row r="43735" customFormat="1" s="29"/>
    <row r="43736" customFormat="1" s="29"/>
    <row r="43737" customFormat="1" s="29"/>
    <row r="43738" customFormat="1" s="29"/>
    <row r="43739" customFormat="1" s="29"/>
    <row r="43740" customFormat="1" s="29"/>
    <row r="43741" customFormat="1" s="29"/>
    <row r="43742" customFormat="1" s="29"/>
    <row r="43743" customFormat="1" s="29"/>
    <row r="43744" customFormat="1" s="29"/>
    <row r="43745" customFormat="1" s="29"/>
    <row r="43746" customFormat="1" s="29"/>
    <row r="43747" customFormat="1" s="29"/>
    <row r="43748" customFormat="1" s="29"/>
    <row r="43749" customFormat="1" s="29"/>
    <row r="43750" customFormat="1" s="29"/>
    <row r="43751" customFormat="1" s="29"/>
    <row r="43752" customFormat="1" s="29"/>
    <row r="43753" customFormat="1" s="29"/>
    <row r="43754" customFormat="1" s="29"/>
    <row r="43755" customFormat="1" s="29"/>
    <row r="43756" customFormat="1" s="29"/>
    <row r="43757" customFormat="1" s="29"/>
    <row r="43758" customFormat="1" s="29"/>
    <row r="43759" customFormat="1" s="29"/>
    <row r="43760" customFormat="1" s="29"/>
    <row r="43761" customFormat="1" s="29"/>
    <row r="43762" customFormat="1" s="29"/>
    <row r="43763" customFormat="1" s="29"/>
    <row r="43764" customFormat="1" s="29"/>
    <row r="43765" customFormat="1" s="29"/>
    <row r="43766" customFormat="1" s="29"/>
    <row r="43767" customFormat="1" s="29"/>
    <row r="43768" customFormat="1" s="29"/>
    <row r="43769" customFormat="1" s="29"/>
    <row r="43770" customFormat="1" s="29"/>
    <row r="43771" customFormat="1" s="29"/>
    <row r="43772" customFormat="1" s="29"/>
    <row r="43773" customFormat="1" s="29"/>
    <row r="43774" customFormat="1" s="29"/>
    <row r="43775" customFormat="1" s="29"/>
    <row r="43776" customFormat="1" s="29"/>
    <row r="43777" customFormat="1" s="29"/>
    <row r="43778" customFormat="1" s="29"/>
    <row r="43779" customFormat="1" s="29"/>
    <row r="43780" customFormat="1" s="29"/>
    <row r="43781" customFormat="1" s="29"/>
    <row r="43782" customFormat="1" s="29"/>
    <row r="43783" customFormat="1" s="29"/>
    <row r="43784" customFormat="1" s="29"/>
    <row r="43785" customFormat="1" s="29"/>
    <row r="43786" customFormat="1" s="29"/>
    <row r="43787" customFormat="1" s="29"/>
    <row r="43788" customFormat="1" s="29"/>
    <row r="43789" customFormat="1" s="29"/>
    <row r="43790" customFormat="1" s="29"/>
    <row r="43791" customFormat="1" s="29"/>
    <row r="43792" customFormat="1" s="29"/>
    <row r="43793" customFormat="1" s="29"/>
    <row r="43794" customFormat="1" s="29"/>
    <row r="43795" customFormat="1" s="29"/>
    <row r="43796" customFormat="1" s="29"/>
    <row r="43797" customFormat="1" s="29"/>
    <row r="43798" customFormat="1" s="29"/>
    <row r="43799" customFormat="1" s="29"/>
    <row r="43800" customFormat="1" s="29"/>
    <row r="43801" customFormat="1" s="29"/>
    <row r="43802" customFormat="1" s="29"/>
    <row r="43803" customFormat="1" s="29"/>
    <row r="43804" customFormat="1" s="29"/>
    <row r="43805" customFormat="1" s="29"/>
    <row r="43806" customFormat="1" s="29"/>
    <row r="43807" customFormat="1" s="29"/>
    <row r="43808" customFormat="1" s="29"/>
    <row r="43809" customFormat="1" s="29"/>
    <row r="43810" customFormat="1" s="29"/>
    <row r="43811" customFormat="1" s="29"/>
    <row r="43812" customFormat="1" s="29"/>
    <row r="43813" customFormat="1" s="29"/>
    <row r="43814" customFormat="1" s="29"/>
    <row r="43815" customFormat="1" s="29"/>
    <row r="43816" customFormat="1" s="29"/>
    <row r="43817" customFormat="1" s="29"/>
    <row r="43818" customFormat="1" s="29"/>
    <row r="43819" customFormat="1" s="29"/>
    <row r="43820" customFormat="1" s="29"/>
    <row r="43821" customFormat="1" s="29"/>
    <row r="43822" customFormat="1" s="29"/>
    <row r="43823" customFormat="1" s="29"/>
    <row r="43824" customFormat="1" s="29"/>
    <row r="43825" customFormat="1" s="29"/>
    <row r="43826" customFormat="1" s="29"/>
    <row r="43827" customFormat="1" s="29"/>
    <row r="43828" customFormat="1" s="29"/>
    <row r="43829" customFormat="1" s="29"/>
    <row r="43830" customFormat="1" s="29"/>
    <row r="43831" customFormat="1" s="29"/>
    <row r="43832" customFormat="1" s="29"/>
    <row r="43833" customFormat="1" s="29"/>
    <row r="43834" customFormat="1" s="29"/>
    <row r="43835" customFormat="1" s="29"/>
    <row r="43836" customFormat="1" s="29"/>
    <row r="43837" customFormat="1" s="29"/>
    <row r="43838" customFormat="1" s="29"/>
    <row r="43839" customFormat="1" s="29"/>
    <row r="43840" customFormat="1" s="29"/>
    <row r="43841" customFormat="1" s="29"/>
    <row r="43842" customFormat="1" s="29"/>
    <row r="43843" customFormat="1" s="29"/>
    <row r="43844" customFormat="1" s="29"/>
    <row r="43845" customFormat="1" s="29"/>
    <row r="43846" customFormat="1" s="29"/>
    <row r="43847" customFormat="1" s="29"/>
    <row r="43848" customFormat="1" s="29"/>
    <row r="43849" customFormat="1" s="29"/>
    <row r="43850" customFormat="1" s="29"/>
    <row r="43851" customFormat="1" s="29"/>
    <row r="43852" customFormat="1" s="29"/>
    <row r="43853" customFormat="1" s="29"/>
    <row r="43854" customFormat="1" s="29"/>
    <row r="43855" customFormat="1" s="29"/>
    <row r="43856" customFormat="1" s="29"/>
    <row r="43857" customFormat="1" s="29"/>
    <row r="43858" customFormat="1" s="29"/>
    <row r="43859" customFormat="1" s="29"/>
    <row r="43860" customFormat="1" s="29"/>
    <row r="43861" customFormat="1" s="29"/>
    <row r="43862" customFormat="1" s="29"/>
    <row r="43863" customFormat="1" s="29"/>
    <row r="43864" customFormat="1" s="29"/>
    <row r="43865" customFormat="1" s="29"/>
    <row r="43866" customFormat="1" s="29"/>
    <row r="43867" customFormat="1" s="29"/>
    <row r="43868" customFormat="1" s="29"/>
    <row r="43869" customFormat="1" s="29"/>
    <row r="43870" customFormat="1" s="29"/>
    <row r="43871" customFormat="1" s="29"/>
    <row r="43872" customFormat="1" s="29"/>
    <row r="43873" customFormat="1" s="29"/>
    <row r="43874" customFormat="1" s="29"/>
    <row r="43875" customFormat="1" s="29"/>
    <row r="43876" customFormat="1" s="29"/>
    <row r="43877" customFormat="1" s="29"/>
    <row r="43878" customFormat="1" s="29"/>
    <row r="43879" customFormat="1" s="29"/>
    <row r="43880" customFormat="1" s="29"/>
    <row r="43881" customFormat="1" s="29"/>
    <row r="43882" customFormat="1" s="29"/>
    <row r="43883" customFormat="1" s="29"/>
    <row r="43884" customFormat="1" s="29"/>
    <row r="43885" customFormat="1" s="29"/>
    <row r="43886" customFormat="1" s="29"/>
    <row r="43887" customFormat="1" s="29"/>
    <row r="43888" customFormat="1" s="29"/>
    <row r="43889" customFormat="1" s="29"/>
    <row r="43890" customFormat="1" s="29"/>
    <row r="43891" customFormat="1" s="29"/>
    <row r="43892" customFormat="1" s="29"/>
    <row r="43893" customFormat="1" s="29"/>
    <row r="43894" customFormat="1" s="29"/>
    <row r="43895" customFormat="1" s="29"/>
    <row r="43896" customFormat="1" s="29"/>
    <row r="43897" customFormat="1" s="29"/>
    <row r="43898" customFormat="1" s="29"/>
    <row r="43899" customFormat="1" s="29"/>
    <row r="43900" customFormat="1" s="29"/>
    <row r="43901" customFormat="1" s="29"/>
    <row r="43902" customFormat="1" s="29"/>
    <row r="43903" customFormat="1" s="29"/>
    <row r="43904" customFormat="1" s="29"/>
    <row r="43905" customFormat="1" s="29"/>
    <row r="43906" customFormat="1" s="29"/>
    <row r="43907" customFormat="1" s="29"/>
    <row r="43908" customFormat="1" s="29"/>
    <row r="43909" customFormat="1" s="29"/>
    <row r="43910" customFormat="1" s="29"/>
    <row r="43911" customFormat="1" s="29"/>
    <row r="43912" customFormat="1" s="29"/>
    <row r="43913" customFormat="1" s="29"/>
    <row r="43914" customFormat="1" s="29"/>
    <row r="43915" customFormat="1" s="29"/>
    <row r="43916" customFormat="1" s="29"/>
    <row r="43917" customFormat="1" s="29"/>
    <row r="43918" customFormat="1" s="29"/>
    <row r="43919" customFormat="1" s="29"/>
    <row r="43920" customFormat="1" s="29"/>
    <row r="43921" customFormat="1" s="29"/>
    <row r="43922" customFormat="1" s="29"/>
    <row r="43923" customFormat="1" s="29"/>
    <row r="43924" customFormat="1" s="29"/>
    <row r="43925" customFormat="1" s="29"/>
    <row r="43926" customFormat="1" s="29"/>
    <row r="43927" customFormat="1" s="29"/>
    <row r="43928" customFormat="1" s="29"/>
    <row r="43929" customFormat="1" s="29"/>
    <row r="43930" customFormat="1" s="29"/>
    <row r="43931" customFormat="1" s="29"/>
    <row r="43932" customFormat="1" s="29"/>
    <row r="43933" customFormat="1" s="29"/>
    <row r="43934" customFormat="1" s="29"/>
    <row r="43935" customFormat="1" s="29"/>
    <row r="43936" customFormat="1" s="29"/>
    <row r="43937" customFormat="1" s="29"/>
    <row r="43938" customFormat="1" s="29"/>
    <row r="43939" customFormat="1" s="29"/>
    <row r="43940" customFormat="1" s="29"/>
    <row r="43941" customFormat="1" s="29"/>
    <row r="43942" customFormat="1" s="29"/>
    <row r="43943" customFormat="1" s="29"/>
    <row r="43944" customFormat="1" s="29"/>
    <row r="43945" customFormat="1" s="29"/>
    <row r="43946" customFormat="1" s="29"/>
    <row r="43947" customFormat="1" s="29"/>
    <row r="43948" customFormat="1" s="29"/>
    <row r="43949" customFormat="1" s="29"/>
    <row r="43950" customFormat="1" s="29"/>
    <row r="43951" customFormat="1" s="29"/>
    <row r="43952" customFormat="1" s="29"/>
    <row r="43953" customFormat="1" s="29"/>
    <row r="43954" customFormat="1" s="29"/>
    <row r="43955" customFormat="1" s="29"/>
    <row r="43956" customFormat="1" s="29"/>
    <row r="43957" customFormat="1" s="29"/>
    <row r="43958" customFormat="1" s="29"/>
    <row r="43959" customFormat="1" s="29"/>
    <row r="43960" customFormat="1" s="29"/>
    <row r="43961" customFormat="1" s="29"/>
    <row r="43962" customFormat="1" s="29"/>
    <row r="43963" customFormat="1" s="29"/>
    <row r="43964" customFormat="1" s="29"/>
    <row r="43965" customFormat="1" s="29"/>
    <row r="43966" customFormat="1" s="29"/>
    <row r="43967" customFormat="1" s="29"/>
    <row r="43968" customFormat="1" s="29"/>
    <row r="43969" customFormat="1" s="29"/>
    <row r="43970" customFormat="1" s="29"/>
    <row r="43971" customFormat="1" s="29"/>
    <row r="43972" customFormat="1" s="29"/>
    <row r="43973" customFormat="1" s="29"/>
    <row r="43974" customFormat="1" s="29"/>
    <row r="43975" customFormat="1" s="29"/>
    <row r="43976" customFormat="1" s="29"/>
    <row r="43977" customFormat="1" s="29"/>
    <row r="43978" customFormat="1" s="29"/>
    <row r="43979" customFormat="1" s="29"/>
    <row r="43980" customFormat="1" s="29"/>
    <row r="43981" customFormat="1" s="29"/>
    <row r="43982" customFormat="1" s="29"/>
    <row r="43983" customFormat="1" s="29"/>
    <row r="43984" customFormat="1" s="29"/>
    <row r="43985" customFormat="1" s="29"/>
    <row r="43986" customFormat="1" s="29"/>
    <row r="43987" customFormat="1" s="29"/>
    <row r="43988" customFormat="1" s="29"/>
    <row r="43989" customFormat="1" s="29"/>
    <row r="43990" customFormat="1" s="29"/>
    <row r="43991" customFormat="1" s="29"/>
    <row r="43992" customFormat="1" s="29"/>
    <row r="43993" customFormat="1" s="29"/>
    <row r="43994" customFormat="1" s="29"/>
    <row r="43995" customFormat="1" s="29"/>
    <row r="43996" customFormat="1" s="29"/>
    <row r="43997" customFormat="1" s="29"/>
    <row r="43998" customFormat="1" s="29"/>
    <row r="43999" customFormat="1" s="29"/>
    <row r="44000" customFormat="1" s="29"/>
    <row r="44001" customFormat="1" s="29"/>
    <row r="44002" customFormat="1" s="29"/>
    <row r="44003" customFormat="1" s="29"/>
    <row r="44004" customFormat="1" s="29"/>
    <row r="44005" customFormat="1" s="29"/>
    <row r="44006" customFormat="1" s="29"/>
    <row r="44007" customFormat="1" s="29"/>
    <row r="44008" customFormat="1" s="29"/>
    <row r="44009" customFormat="1" s="29"/>
    <row r="44010" customFormat="1" s="29"/>
    <row r="44011" customFormat="1" s="29"/>
    <row r="44012" customFormat="1" s="29"/>
    <row r="44013" customFormat="1" s="29"/>
    <row r="44014" customFormat="1" s="29"/>
    <row r="44015" customFormat="1" s="29"/>
    <row r="44016" customFormat="1" s="29"/>
    <row r="44017" customFormat="1" s="29"/>
    <row r="44018" customFormat="1" s="29"/>
    <row r="44019" customFormat="1" s="29"/>
    <row r="44020" customFormat="1" s="29"/>
    <row r="44021" customFormat="1" s="29"/>
    <row r="44022" customFormat="1" s="29"/>
    <row r="44023" customFormat="1" s="29"/>
    <row r="44024" customFormat="1" s="29"/>
    <row r="44025" customFormat="1" s="29"/>
    <row r="44026" customFormat="1" s="29"/>
    <row r="44027" customFormat="1" s="29"/>
    <row r="44028" customFormat="1" s="29"/>
    <row r="44029" customFormat="1" s="29"/>
    <row r="44030" customFormat="1" s="29"/>
    <row r="44031" customFormat="1" s="29"/>
    <row r="44032" customFormat="1" s="29"/>
    <row r="44033" customFormat="1" s="29"/>
    <row r="44034" customFormat="1" s="29"/>
    <row r="44035" customFormat="1" s="29"/>
    <row r="44036" customFormat="1" s="29"/>
    <row r="44037" customFormat="1" s="29"/>
    <row r="44038" customFormat="1" s="29"/>
    <row r="44039" customFormat="1" s="29"/>
    <row r="44040" customFormat="1" s="29"/>
    <row r="44041" customFormat="1" s="29"/>
    <row r="44042" customFormat="1" s="29"/>
    <row r="44043" customFormat="1" s="29"/>
    <row r="44044" customFormat="1" s="29"/>
    <row r="44045" customFormat="1" s="29"/>
    <row r="44046" customFormat="1" s="29"/>
    <row r="44047" customFormat="1" s="29"/>
    <row r="44048" customFormat="1" s="29"/>
    <row r="44049" customFormat="1" s="29"/>
    <row r="44050" customFormat="1" s="29"/>
    <row r="44051" customFormat="1" s="29"/>
    <row r="44052" customFormat="1" s="29"/>
    <row r="44053" customFormat="1" s="29"/>
    <row r="44054" customFormat="1" s="29"/>
    <row r="44055" customFormat="1" s="29"/>
    <row r="44056" customFormat="1" s="29"/>
    <row r="44057" customFormat="1" s="29"/>
    <row r="44058" customFormat="1" s="29"/>
    <row r="44059" customFormat="1" s="29"/>
    <row r="44060" customFormat="1" s="29"/>
    <row r="44061" customFormat="1" s="29"/>
    <row r="44062" customFormat="1" s="29"/>
    <row r="44063" customFormat="1" s="29"/>
    <row r="44064" customFormat="1" s="29"/>
    <row r="44065" customFormat="1" s="29"/>
    <row r="44066" customFormat="1" s="29"/>
    <row r="44067" customFormat="1" s="29"/>
    <row r="44068" customFormat="1" s="29"/>
    <row r="44069" customFormat="1" s="29"/>
    <row r="44070" customFormat="1" s="29"/>
    <row r="44071" customFormat="1" s="29"/>
    <row r="44072" customFormat="1" s="29"/>
    <row r="44073" customFormat="1" s="29"/>
    <row r="44074" customFormat="1" s="29"/>
    <row r="44075" customFormat="1" s="29"/>
    <row r="44076" customFormat="1" s="29"/>
    <row r="44077" customFormat="1" s="29"/>
    <row r="44078" customFormat="1" s="29"/>
    <row r="44079" customFormat="1" s="29"/>
    <row r="44080" customFormat="1" s="29"/>
    <row r="44081" customFormat="1" s="29"/>
    <row r="44082" customFormat="1" s="29"/>
    <row r="44083" customFormat="1" s="29"/>
    <row r="44084" customFormat="1" s="29"/>
    <row r="44085" customFormat="1" s="29"/>
    <row r="44086" customFormat="1" s="29"/>
    <row r="44087" customFormat="1" s="29"/>
    <row r="44088" customFormat="1" s="29"/>
    <row r="44089" customFormat="1" s="29"/>
    <row r="44090" customFormat="1" s="29"/>
    <row r="44091" customFormat="1" s="29"/>
    <row r="44092" customFormat="1" s="29"/>
    <row r="44093" customFormat="1" s="29"/>
    <row r="44094" customFormat="1" s="29"/>
    <row r="44095" customFormat="1" s="29"/>
    <row r="44096" customFormat="1" s="29"/>
    <row r="44097" customFormat="1" s="29"/>
    <row r="44098" customFormat="1" s="29"/>
    <row r="44099" customFormat="1" s="29"/>
    <row r="44100" customFormat="1" s="29"/>
    <row r="44101" customFormat="1" s="29"/>
    <row r="44102" customFormat="1" s="29"/>
    <row r="44103" customFormat="1" s="29"/>
    <row r="44104" customFormat="1" s="29"/>
    <row r="44105" customFormat="1" s="29"/>
    <row r="44106" customFormat="1" s="29"/>
    <row r="44107" customFormat="1" s="29"/>
    <row r="44108" customFormat="1" s="29"/>
    <row r="44109" customFormat="1" s="29"/>
    <row r="44110" customFormat="1" s="29"/>
    <row r="44111" customFormat="1" s="29"/>
    <row r="44112" customFormat="1" s="29"/>
    <row r="44113" customFormat="1" s="29"/>
    <row r="44114" customFormat="1" s="29"/>
    <row r="44115" customFormat="1" s="29"/>
    <row r="44116" customFormat="1" s="29"/>
    <row r="44117" customFormat="1" s="29"/>
    <row r="44118" customFormat="1" s="29"/>
    <row r="44119" customFormat="1" s="29"/>
    <row r="44120" customFormat="1" s="29"/>
    <row r="44121" customFormat="1" s="29"/>
    <row r="44122" customFormat="1" s="29"/>
    <row r="44123" customFormat="1" s="29"/>
    <row r="44124" customFormat="1" s="29"/>
    <row r="44125" customFormat="1" s="29"/>
    <row r="44126" customFormat="1" s="29"/>
    <row r="44127" customFormat="1" s="29"/>
    <row r="44128" customFormat="1" s="29"/>
    <row r="44129" customFormat="1" s="29"/>
    <row r="44130" customFormat="1" s="29"/>
    <row r="44131" customFormat="1" s="29"/>
    <row r="44132" customFormat="1" s="29"/>
    <row r="44133" customFormat="1" s="29"/>
    <row r="44134" customFormat="1" s="29"/>
    <row r="44135" customFormat="1" s="29"/>
    <row r="44136" customFormat="1" s="29"/>
    <row r="44137" customFormat="1" s="29"/>
    <row r="44138" customFormat="1" s="29"/>
    <row r="44139" customFormat="1" s="29"/>
    <row r="44140" customFormat="1" s="29"/>
    <row r="44141" customFormat="1" s="29"/>
    <row r="44142" customFormat="1" s="29"/>
    <row r="44143" customFormat="1" s="29"/>
    <row r="44144" customFormat="1" s="29"/>
    <row r="44145" customFormat="1" s="29"/>
    <row r="44146" customFormat="1" s="29"/>
    <row r="44147" customFormat="1" s="29"/>
    <row r="44148" customFormat="1" s="29"/>
    <row r="44149" customFormat="1" s="29"/>
    <row r="44150" customFormat="1" s="29"/>
    <row r="44151" customFormat="1" s="29"/>
    <row r="44152" customFormat="1" s="29"/>
    <row r="44153" customFormat="1" s="29"/>
    <row r="44154" customFormat="1" s="29"/>
    <row r="44155" customFormat="1" s="29"/>
    <row r="44156" customFormat="1" s="29"/>
    <row r="44157" customFormat="1" s="29"/>
    <row r="44158" customFormat="1" s="29"/>
    <row r="44159" customFormat="1" s="29"/>
    <row r="44160" customFormat="1" s="29"/>
    <row r="44161" customFormat="1" s="29"/>
    <row r="44162" customFormat="1" s="29"/>
    <row r="44163" customFormat="1" s="29"/>
    <row r="44164" customFormat="1" s="29"/>
    <row r="44165" customFormat="1" s="29"/>
    <row r="44166" customFormat="1" s="29"/>
    <row r="44167" customFormat="1" s="29"/>
    <row r="44168" customFormat="1" s="29"/>
    <row r="44169" customFormat="1" s="29"/>
    <row r="44170" customFormat="1" s="29"/>
    <row r="44171" customFormat="1" s="29"/>
    <row r="44172" customFormat="1" s="29"/>
    <row r="44173" customFormat="1" s="29"/>
    <row r="44174" customFormat="1" s="29"/>
    <row r="44175" customFormat="1" s="29"/>
    <row r="44176" customFormat="1" s="29"/>
    <row r="44177" customFormat="1" s="29"/>
    <row r="44178" customFormat="1" s="29"/>
    <row r="44179" customFormat="1" s="29"/>
    <row r="44180" customFormat="1" s="29"/>
    <row r="44181" customFormat="1" s="29"/>
    <row r="44182" customFormat="1" s="29"/>
    <row r="44183" customFormat="1" s="29"/>
    <row r="44184" customFormat="1" s="29"/>
    <row r="44185" customFormat="1" s="29"/>
    <row r="44186" customFormat="1" s="29"/>
    <row r="44187" customFormat="1" s="29"/>
    <row r="44188" customFormat="1" s="29"/>
    <row r="44189" customFormat="1" s="29"/>
    <row r="44190" customFormat="1" s="29"/>
    <row r="44191" customFormat="1" s="29"/>
    <row r="44192" customFormat="1" s="29"/>
    <row r="44193" customFormat="1" s="29"/>
    <row r="44194" customFormat="1" s="29"/>
    <row r="44195" customFormat="1" s="29"/>
    <row r="44196" customFormat="1" s="29"/>
    <row r="44197" customFormat="1" s="29"/>
    <row r="44198" customFormat="1" s="29"/>
    <row r="44199" customFormat="1" s="29"/>
    <row r="44200" customFormat="1" s="29"/>
    <row r="44201" customFormat="1" s="29"/>
    <row r="44202" customFormat="1" s="29"/>
    <row r="44203" customFormat="1" s="29"/>
    <row r="44204" customFormat="1" s="29"/>
    <row r="44205" customFormat="1" s="29"/>
    <row r="44206" customFormat="1" s="29"/>
    <row r="44207" customFormat="1" s="29"/>
    <row r="44208" customFormat="1" s="29"/>
    <row r="44209" customFormat="1" s="29"/>
    <row r="44210" customFormat="1" s="29"/>
    <row r="44211" customFormat="1" s="29"/>
    <row r="44212" customFormat="1" s="29"/>
    <row r="44213" customFormat="1" s="29"/>
    <row r="44214" customFormat="1" s="29"/>
    <row r="44215" customFormat="1" s="29"/>
    <row r="44216" customFormat="1" s="29"/>
    <row r="44217" customFormat="1" s="29"/>
    <row r="44218" customFormat="1" s="29"/>
    <row r="44219" customFormat="1" s="29"/>
    <row r="44220" customFormat="1" s="29"/>
    <row r="44221" customFormat="1" s="29"/>
    <row r="44222" customFormat="1" s="29"/>
    <row r="44223" customFormat="1" s="29"/>
    <row r="44224" customFormat="1" s="29"/>
    <row r="44225" customFormat="1" s="29"/>
    <row r="44226" customFormat="1" s="29"/>
    <row r="44227" customFormat="1" s="29"/>
    <row r="44228" customFormat="1" s="29"/>
    <row r="44229" customFormat="1" s="29"/>
    <row r="44230" customFormat="1" s="29"/>
    <row r="44231" customFormat="1" s="29"/>
    <row r="44232" customFormat="1" s="29"/>
    <row r="44233" customFormat="1" s="29"/>
    <row r="44234" customFormat="1" s="29"/>
    <row r="44235" customFormat="1" s="29"/>
    <row r="44236" customFormat="1" s="29"/>
    <row r="44237" customFormat="1" s="29"/>
    <row r="44238" customFormat="1" s="29"/>
    <row r="44239" customFormat="1" s="29"/>
    <row r="44240" customFormat="1" s="29"/>
    <row r="44241" customFormat="1" s="29"/>
    <row r="44242" customFormat="1" s="29"/>
    <row r="44243" customFormat="1" s="29"/>
    <row r="44244" customFormat="1" s="29"/>
    <row r="44245" customFormat="1" s="29"/>
    <row r="44246" customFormat="1" s="29"/>
    <row r="44247" customFormat="1" s="29"/>
    <row r="44248" customFormat="1" s="29"/>
    <row r="44249" customFormat="1" s="29"/>
    <row r="44250" customFormat="1" s="29"/>
    <row r="44251" customFormat="1" s="29"/>
    <row r="44252" customFormat="1" s="29"/>
    <row r="44253" customFormat="1" s="29"/>
    <row r="44254" customFormat="1" s="29"/>
    <row r="44255" customFormat="1" s="29"/>
    <row r="44256" customFormat="1" s="29"/>
    <row r="44257" customFormat="1" s="29"/>
    <row r="44258" customFormat="1" s="29"/>
    <row r="44259" customFormat="1" s="29"/>
    <row r="44260" customFormat="1" s="29"/>
    <row r="44261" customFormat="1" s="29"/>
    <row r="44262" customFormat="1" s="29"/>
    <row r="44263" customFormat="1" s="29"/>
    <row r="44264" customFormat="1" s="29"/>
    <row r="44265" customFormat="1" s="29"/>
    <row r="44266" customFormat="1" s="29"/>
    <row r="44267" customFormat="1" s="29"/>
    <row r="44268" customFormat="1" s="29"/>
    <row r="44269" customFormat="1" s="29"/>
    <row r="44270" customFormat="1" s="29"/>
    <row r="44271" customFormat="1" s="29"/>
    <row r="44272" customFormat="1" s="29"/>
    <row r="44273" customFormat="1" s="29"/>
    <row r="44274" customFormat="1" s="29"/>
    <row r="44275" customFormat="1" s="29"/>
    <row r="44276" customFormat="1" s="29"/>
    <row r="44277" customFormat="1" s="29"/>
    <row r="44278" customFormat="1" s="29"/>
    <row r="44279" customFormat="1" s="29"/>
    <row r="44280" customFormat="1" s="29"/>
    <row r="44281" customFormat="1" s="29"/>
    <row r="44282" customFormat="1" s="29"/>
    <row r="44283" customFormat="1" s="29"/>
    <row r="44284" customFormat="1" s="29"/>
    <row r="44285" customFormat="1" s="29"/>
    <row r="44286" customFormat="1" s="29"/>
    <row r="44287" customFormat="1" s="29"/>
    <row r="44288" customFormat="1" s="29"/>
    <row r="44289" customFormat="1" s="29"/>
    <row r="44290" customFormat="1" s="29"/>
    <row r="44291" customFormat="1" s="29"/>
    <row r="44292" customFormat="1" s="29"/>
    <row r="44293" customFormat="1" s="29"/>
    <row r="44294" customFormat="1" s="29"/>
    <row r="44295" customFormat="1" s="29"/>
    <row r="44296" customFormat="1" s="29"/>
    <row r="44297" customFormat="1" s="29"/>
    <row r="44298" customFormat="1" s="29"/>
    <row r="44299" customFormat="1" s="29"/>
    <row r="44300" customFormat="1" s="29"/>
    <row r="44301" customFormat="1" s="29"/>
    <row r="44302" customFormat="1" s="29"/>
    <row r="44303" customFormat="1" s="29"/>
    <row r="44304" customFormat="1" s="29"/>
    <row r="44305" customFormat="1" s="29"/>
    <row r="44306" customFormat="1" s="29"/>
    <row r="44307" customFormat="1" s="29"/>
    <row r="44308" customFormat="1" s="29"/>
    <row r="44309" customFormat="1" s="29"/>
    <row r="44310" customFormat="1" s="29"/>
    <row r="44311" customFormat="1" s="29"/>
    <row r="44312" customFormat="1" s="29"/>
    <row r="44313" customFormat="1" s="29"/>
    <row r="44314" customFormat="1" s="29"/>
    <row r="44315" customFormat="1" s="29"/>
    <row r="44316" customFormat="1" s="29"/>
    <row r="44317" customFormat="1" s="29"/>
    <row r="44318" customFormat="1" s="29"/>
    <row r="44319" customFormat="1" s="29"/>
    <row r="44320" customFormat="1" s="29"/>
    <row r="44321" customFormat="1" s="29"/>
    <row r="44322" customFormat="1" s="29"/>
    <row r="44323" customFormat="1" s="29"/>
    <row r="44324" customFormat="1" s="29"/>
    <row r="44325" customFormat="1" s="29"/>
    <row r="44326" customFormat="1" s="29"/>
    <row r="44327" customFormat="1" s="29"/>
    <row r="44328" customFormat="1" s="29"/>
    <row r="44329" customFormat="1" s="29"/>
    <row r="44330" customFormat="1" s="29"/>
    <row r="44331" customFormat="1" s="29"/>
    <row r="44332" customFormat="1" s="29"/>
    <row r="44333" customFormat="1" s="29"/>
    <row r="44334" customFormat="1" s="29"/>
    <row r="44335" customFormat="1" s="29"/>
    <row r="44336" customFormat="1" s="29"/>
    <row r="44337" customFormat="1" s="29"/>
    <row r="44338" customFormat="1" s="29"/>
    <row r="44339" customFormat="1" s="29"/>
    <row r="44340" customFormat="1" s="29"/>
    <row r="44341" customFormat="1" s="29"/>
    <row r="44342" customFormat="1" s="29"/>
    <row r="44343" customFormat="1" s="29"/>
    <row r="44344" customFormat="1" s="29"/>
    <row r="44345" customFormat="1" s="29"/>
    <row r="44346" customFormat="1" s="29"/>
    <row r="44347" customFormat="1" s="29"/>
    <row r="44348" customFormat="1" s="29"/>
    <row r="44349" customFormat="1" s="29"/>
    <row r="44350" customFormat="1" s="29"/>
    <row r="44351" customFormat="1" s="29"/>
    <row r="44352" customFormat="1" s="29"/>
    <row r="44353" customFormat="1" s="29"/>
    <row r="44354" customFormat="1" s="29"/>
    <row r="44355" customFormat="1" s="29"/>
    <row r="44356" customFormat="1" s="29"/>
    <row r="44357" customFormat="1" s="29"/>
    <row r="44358" customFormat="1" s="29"/>
    <row r="44359" customFormat="1" s="29"/>
    <row r="44360" customFormat="1" s="29"/>
    <row r="44361" customFormat="1" s="29"/>
    <row r="44362" customFormat="1" s="29"/>
    <row r="44363" customFormat="1" s="29"/>
    <row r="44364" customFormat="1" s="29"/>
    <row r="44365" customFormat="1" s="29"/>
    <row r="44366" customFormat="1" s="29"/>
    <row r="44367" customFormat="1" s="29"/>
    <row r="44368" customFormat="1" s="29"/>
    <row r="44369" customFormat="1" s="29"/>
    <row r="44370" customFormat="1" s="29"/>
    <row r="44371" customFormat="1" s="29"/>
    <row r="44372" customFormat="1" s="29"/>
    <row r="44373" customFormat="1" s="29"/>
    <row r="44374" customFormat="1" s="29"/>
    <row r="44375" customFormat="1" s="29"/>
    <row r="44376" customFormat="1" s="29"/>
    <row r="44377" customFormat="1" s="29"/>
    <row r="44378" customFormat="1" s="29"/>
    <row r="44379" customFormat="1" s="29"/>
    <row r="44380" customFormat="1" s="29"/>
    <row r="44381" customFormat="1" s="29"/>
    <row r="44382" customFormat="1" s="29"/>
    <row r="44383" customFormat="1" s="29"/>
    <row r="44384" customFormat="1" s="29"/>
    <row r="44385" customFormat="1" s="29"/>
    <row r="44386" customFormat="1" s="29"/>
    <row r="44387" customFormat="1" s="29"/>
    <row r="44388" customFormat="1" s="29"/>
    <row r="44389" customFormat="1" s="29"/>
    <row r="44390" customFormat="1" s="29"/>
    <row r="44391" customFormat="1" s="29"/>
    <row r="44392" customFormat="1" s="29"/>
    <row r="44393" customFormat="1" s="29"/>
    <row r="44394" customFormat="1" s="29"/>
    <row r="44395" customFormat="1" s="29"/>
    <row r="44396" customFormat="1" s="29"/>
    <row r="44397" customFormat="1" s="29"/>
    <row r="44398" customFormat="1" s="29"/>
    <row r="44399" customFormat="1" s="29"/>
    <row r="44400" customFormat="1" s="29"/>
    <row r="44401" customFormat="1" s="29"/>
    <row r="44402" customFormat="1" s="29"/>
    <row r="44403" customFormat="1" s="29"/>
    <row r="44404" customFormat="1" s="29"/>
    <row r="44405" customFormat="1" s="29"/>
    <row r="44406" customFormat="1" s="29"/>
    <row r="44407" customFormat="1" s="29"/>
    <row r="44408" customFormat="1" s="29"/>
    <row r="44409" customFormat="1" s="29"/>
    <row r="44410" customFormat="1" s="29"/>
    <row r="44411" customFormat="1" s="29"/>
    <row r="44412" customFormat="1" s="29"/>
    <row r="44413" customFormat="1" s="29"/>
    <row r="44414" customFormat="1" s="29"/>
    <row r="44415" customFormat="1" s="29"/>
    <row r="44416" customFormat="1" s="29"/>
    <row r="44417" customFormat="1" s="29"/>
    <row r="44418" customFormat="1" s="29"/>
    <row r="44419" customFormat="1" s="29"/>
    <row r="44420" customFormat="1" s="29"/>
    <row r="44421" customFormat="1" s="29"/>
    <row r="44422" customFormat="1" s="29"/>
    <row r="44423" customFormat="1" s="29"/>
    <row r="44424" customFormat="1" s="29"/>
    <row r="44425" customFormat="1" s="29"/>
    <row r="44426" customFormat="1" s="29"/>
    <row r="44427" customFormat="1" s="29"/>
    <row r="44428" customFormat="1" s="29"/>
    <row r="44429" customFormat="1" s="29"/>
    <row r="44430" customFormat="1" s="29"/>
    <row r="44431" customFormat="1" s="29"/>
    <row r="44432" customFormat="1" s="29"/>
    <row r="44433" customFormat="1" s="29"/>
    <row r="44434" customFormat="1" s="29"/>
    <row r="44435" customFormat="1" s="29"/>
    <row r="44436" customFormat="1" s="29"/>
    <row r="44437" customFormat="1" s="29"/>
    <row r="44438" customFormat="1" s="29"/>
    <row r="44439" customFormat="1" s="29"/>
    <row r="44440" customFormat="1" s="29"/>
    <row r="44441" customFormat="1" s="29"/>
    <row r="44442" customFormat="1" s="29"/>
    <row r="44443" customFormat="1" s="29"/>
    <row r="44444" customFormat="1" s="29"/>
    <row r="44445" customFormat="1" s="29"/>
    <row r="44446" customFormat="1" s="29"/>
    <row r="44447" customFormat="1" s="29"/>
    <row r="44448" customFormat="1" s="29"/>
    <row r="44449" customFormat="1" s="29"/>
    <row r="44450" customFormat="1" s="29"/>
    <row r="44451" customFormat="1" s="29"/>
    <row r="44452" customFormat="1" s="29"/>
    <row r="44453" customFormat="1" s="29"/>
    <row r="44454" customFormat="1" s="29"/>
    <row r="44455" customFormat="1" s="29"/>
    <row r="44456" customFormat="1" s="29"/>
    <row r="44457" customFormat="1" s="29"/>
    <row r="44458" customFormat="1" s="29"/>
    <row r="44459" customFormat="1" s="29"/>
    <row r="44460" customFormat="1" s="29"/>
    <row r="44461" customFormat="1" s="29"/>
    <row r="44462" customFormat="1" s="29"/>
    <row r="44463" customFormat="1" s="29"/>
    <row r="44464" customFormat="1" s="29"/>
    <row r="44465" customFormat="1" s="29"/>
    <row r="44466" customFormat="1" s="29"/>
    <row r="44467" customFormat="1" s="29"/>
    <row r="44468" customFormat="1" s="29"/>
    <row r="44469" customFormat="1" s="29"/>
    <row r="44470" customFormat="1" s="29"/>
    <row r="44471" customFormat="1" s="29"/>
    <row r="44472" customFormat="1" s="29"/>
    <row r="44473" customFormat="1" s="29"/>
    <row r="44474" customFormat="1" s="29"/>
    <row r="44475" customFormat="1" s="29"/>
    <row r="44476" customFormat="1" s="29"/>
    <row r="44477" customFormat="1" s="29"/>
    <row r="44478" customFormat="1" s="29"/>
    <row r="44479" customFormat="1" s="29"/>
    <row r="44480" customFormat="1" s="29"/>
    <row r="44481" customFormat="1" s="29"/>
    <row r="44482" customFormat="1" s="29"/>
    <row r="44483" customFormat="1" s="29"/>
    <row r="44484" customFormat="1" s="29"/>
    <row r="44485" customFormat="1" s="29"/>
    <row r="44486" customFormat="1" s="29"/>
    <row r="44487" customFormat="1" s="29"/>
    <row r="44488" customFormat="1" s="29"/>
    <row r="44489" customFormat="1" s="29"/>
    <row r="44490" customFormat="1" s="29"/>
    <row r="44491" customFormat="1" s="29"/>
    <row r="44492" customFormat="1" s="29"/>
    <row r="44493" customFormat="1" s="29"/>
    <row r="44494" customFormat="1" s="29"/>
    <row r="44495" customFormat="1" s="29"/>
    <row r="44496" customFormat="1" s="29"/>
    <row r="44497" customFormat="1" s="29"/>
    <row r="44498" customFormat="1" s="29"/>
    <row r="44499" customFormat="1" s="29"/>
    <row r="44500" customFormat="1" s="29"/>
    <row r="44501" customFormat="1" s="29"/>
    <row r="44502" customFormat="1" s="29"/>
    <row r="44503" customFormat="1" s="29"/>
    <row r="44504" customFormat="1" s="29"/>
    <row r="44505" customFormat="1" s="29"/>
    <row r="44506" customFormat="1" s="29"/>
    <row r="44507" customFormat="1" s="29"/>
    <row r="44508" customFormat="1" s="29"/>
    <row r="44509" customFormat="1" s="29"/>
    <row r="44510" customFormat="1" s="29"/>
    <row r="44511" customFormat="1" s="29"/>
    <row r="44512" customFormat="1" s="29"/>
    <row r="44513" customFormat="1" s="29"/>
    <row r="44514" customFormat="1" s="29"/>
    <row r="44515" customFormat="1" s="29"/>
    <row r="44516" customFormat="1" s="29"/>
    <row r="44517" customFormat="1" s="29"/>
    <row r="44518" customFormat="1" s="29"/>
    <row r="44519" customFormat="1" s="29"/>
    <row r="44520" customFormat="1" s="29"/>
    <row r="44521" customFormat="1" s="29"/>
    <row r="44522" customFormat="1" s="29"/>
    <row r="44523" customFormat="1" s="29"/>
    <row r="44524" customFormat="1" s="29"/>
    <row r="44525" customFormat="1" s="29"/>
    <row r="44526" customFormat="1" s="29"/>
    <row r="44527" customFormat="1" s="29"/>
    <row r="44528" customFormat="1" s="29"/>
    <row r="44529" customFormat="1" s="29"/>
    <row r="44530" customFormat="1" s="29"/>
    <row r="44531" customFormat="1" s="29"/>
    <row r="44532" customFormat="1" s="29"/>
    <row r="44533" customFormat="1" s="29"/>
    <row r="44534" customFormat="1" s="29"/>
    <row r="44535" customFormat="1" s="29"/>
    <row r="44536" customFormat="1" s="29"/>
    <row r="44537" customFormat="1" s="29"/>
    <row r="44538" customFormat="1" s="29"/>
    <row r="44539" customFormat="1" s="29"/>
    <row r="44540" customFormat="1" s="29"/>
    <row r="44541" customFormat="1" s="29"/>
    <row r="44542" customFormat="1" s="29"/>
    <row r="44543" customFormat="1" s="29"/>
    <row r="44544" customFormat="1" s="29"/>
    <row r="44545" customFormat="1" s="29"/>
    <row r="44546" customFormat="1" s="29"/>
    <row r="44547" customFormat="1" s="29"/>
    <row r="44548" customFormat="1" s="29"/>
    <row r="44549" customFormat="1" s="29"/>
    <row r="44550" customFormat="1" s="29"/>
    <row r="44551" customFormat="1" s="29"/>
    <row r="44552" customFormat="1" s="29"/>
    <row r="44553" customFormat="1" s="29"/>
    <row r="44554" customFormat="1" s="29"/>
    <row r="44555" customFormat="1" s="29"/>
    <row r="44556" customFormat="1" s="29"/>
    <row r="44557" customFormat="1" s="29"/>
    <row r="44558" customFormat="1" s="29"/>
    <row r="44559" customFormat="1" s="29"/>
    <row r="44560" customFormat="1" s="29"/>
    <row r="44561" customFormat="1" s="29"/>
    <row r="44562" customFormat="1" s="29"/>
    <row r="44563" customFormat="1" s="29"/>
    <row r="44564" customFormat="1" s="29"/>
    <row r="44565" customFormat="1" s="29"/>
    <row r="44566" customFormat="1" s="29"/>
    <row r="44567" customFormat="1" s="29"/>
    <row r="44568" customFormat="1" s="29"/>
    <row r="44569" customFormat="1" s="29"/>
    <row r="44570" customFormat="1" s="29"/>
    <row r="44571" customFormat="1" s="29"/>
    <row r="44572" customFormat="1" s="29"/>
    <row r="44573" customFormat="1" s="29"/>
    <row r="44574" customFormat="1" s="29"/>
    <row r="44575" customFormat="1" s="29"/>
    <row r="44576" customFormat="1" s="29"/>
    <row r="44577" customFormat="1" s="29"/>
    <row r="44578" customFormat="1" s="29"/>
    <row r="44579" customFormat="1" s="29"/>
    <row r="44580" customFormat="1" s="29"/>
    <row r="44581" customFormat="1" s="29"/>
    <row r="44582" customFormat="1" s="29"/>
    <row r="44583" customFormat="1" s="29"/>
    <row r="44584" customFormat="1" s="29"/>
    <row r="44585" customFormat="1" s="29"/>
    <row r="44586" customFormat="1" s="29"/>
    <row r="44587" customFormat="1" s="29"/>
    <row r="44588" customFormat="1" s="29"/>
    <row r="44589" customFormat="1" s="29"/>
    <row r="44590" customFormat="1" s="29"/>
    <row r="44591" customFormat="1" s="29"/>
    <row r="44592" customFormat="1" s="29"/>
    <row r="44593" customFormat="1" s="29"/>
    <row r="44594" customFormat="1" s="29"/>
    <row r="44595" customFormat="1" s="29"/>
    <row r="44596" customFormat="1" s="29"/>
    <row r="44597" customFormat="1" s="29"/>
    <row r="44598" customFormat="1" s="29"/>
    <row r="44599" customFormat="1" s="29"/>
    <row r="44600" customFormat="1" s="29"/>
    <row r="44601" customFormat="1" s="29"/>
    <row r="44602" customFormat="1" s="29"/>
    <row r="44603" customFormat="1" s="29"/>
    <row r="44604" customFormat="1" s="29"/>
    <row r="44605" customFormat="1" s="29"/>
    <row r="44606" customFormat="1" s="29"/>
    <row r="44607" customFormat="1" s="29"/>
    <row r="44608" customFormat="1" s="29"/>
    <row r="44609" customFormat="1" s="29"/>
    <row r="44610" customFormat="1" s="29"/>
    <row r="44611" customFormat="1" s="29"/>
    <row r="44612" customFormat="1" s="29"/>
    <row r="44613" customFormat="1" s="29"/>
    <row r="44614" customFormat="1" s="29"/>
    <row r="44615" customFormat="1" s="29"/>
    <row r="44616" customFormat="1" s="29"/>
    <row r="44617" customFormat="1" s="29"/>
    <row r="44618" customFormat="1" s="29"/>
    <row r="44619" customFormat="1" s="29"/>
    <row r="44620" customFormat="1" s="29"/>
    <row r="44621" customFormat="1" s="29"/>
    <row r="44622" customFormat="1" s="29"/>
    <row r="44623" customFormat="1" s="29"/>
    <row r="44624" customFormat="1" s="29"/>
    <row r="44625" customFormat="1" s="29"/>
    <row r="44626" customFormat="1" s="29"/>
    <row r="44627" customFormat="1" s="29"/>
    <row r="44628" customFormat="1" s="29"/>
    <row r="44629" customFormat="1" s="29"/>
    <row r="44630" customFormat="1" s="29"/>
    <row r="44631" customFormat="1" s="29"/>
    <row r="44632" customFormat="1" s="29"/>
    <row r="44633" customFormat="1" s="29"/>
    <row r="44634" customFormat="1" s="29"/>
    <row r="44635" customFormat="1" s="29"/>
    <row r="44636" customFormat="1" s="29"/>
    <row r="44637" customFormat="1" s="29"/>
    <row r="44638" customFormat="1" s="29"/>
    <row r="44639" customFormat="1" s="29"/>
    <row r="44640" customFormat="1" s="29"/>
    <row r="44641" customFormat="1" s="29"/>
    <row r="44642" customFormat="1" s="29"/>
    <row r="44643" customFormat="1" s="29"/>
    <row r="44644" customFormat="1" s="29"/>
    <row r="44645" customFormat="1" s="29"/>
    <row r="44646" customFormat="1" s="29"/>
    <row r="44647" customFormat="1" s="29"/>
    <row r="44648" customFormat="1" s="29"/>
    <row r="44649" customFormat="1" s="29"/>
    <row r="44650" customFormat="1" s="29"/>
    <row r="44651" customFormat="1" s="29"/>
    <row r="44652" customFormat="1" s="29"/>
    <row r="44653" customFormat="1" s="29"/>
    <row r="44654" customFormat="1" s="29"/>
    <row r="44655" customFormat="1" s="29"/>
    <row r="44656" customFormat="1" s="29"/>
    <row r="44657" customFormat="1" s="29"/>
    <row r="44658" customFormat="1" s="29"/>
    <row r="44659" customFormat="1" s="29"/>
    <row r="44660" customFormat="1" s="29"/>
    <row r="44661" customFormat="1" s="29"/>
    <row r="44662" customFormat="1" s="29"/>
    <row r="44663" customFormat="1" s="29"/>
    <row r="44664" customFormat="1" s="29"/>
    <row r="44665" customFormat="1" s="29"/>
    <row r="44666" customFormat="1" s="29"/>
    <row r="44667" customFormat="1" s="29"/>
    <row r="44668" customFormat="1" s="29"/>
    <row r="44669" customFormat="1" s="29"/>
    <row r="44670" customFormat="1" s="29"/>
    <row r="44671" customFormat="1" s="29"/>
    <row r="44672" customFormat="1" s="29"/>
    <row r="44673" customFormat="1" s="29"/>
    <row r="44674" customFormat="1" s="29"/>
    <row r="44675" customFormat="1" s="29"/>
    <row r="44676" customFormat="1" s="29"/>
    <row r="44677" customFormat="1" s="29"/>
    <row r="44678" customFormat="1" s="29"/>
    <row r="44679" customFormat="1" s="29"/>
    <row r="44680" customFormat="1" s="29"/>
    <row r="44681" customFormat="1" s="29"/>
    <row r="44682" customFormat="1" s="29"/>
    <row r="44683" customFormat="1" s="29"/>
    <row r="44684" customFormat="1" s="29"/>
    <row r="44685" customFormat="1" s="29"/>
    <row r="44686" customFormat="1" s="29"/>
    <row r="44687" customFormat="1" s="29"/>
    <row r="44688" customFormat="1" s="29"/>
    <row r="44689" customFormat="1" s="29"/>
    <row r="44690" customFormat="1" s="29"/>
    <row r="44691" customFormat="1" s="29"/>
    <row r="44692" customFormat="1" s="29"/>
    <row r="44693" customFormat="1" s="29"/>
    <row r="44694" customFormat="1" s="29"/>
    <row r="44695" customFormat="1" s="29"/>
    <row r="44696" customFormat="1" s="29"/>
    <row r="44697" customFormat="1" s="29"/>
    <row r="44698" customFormat="1" s="29"/>
    <row r="44699" customFormat="1" s="29"/>
    <row r="44700" customFormat="1" s="29"/>
    <row r="44701" customFormat="1" s="29"/>
    <row r="44702" customFormat="1" s="29"/>
    <row r="44703" customFormat="1" s="29"/>
    <row r="44704" customFormat="1" s="29"/>
    <row r="44705" customFormat="1" s="29"/>
    <row r="44706" customFormat="1" s="29"/>
    <row r="44707" customFormat="1" s="29"/>
    <row r="44708" customFormat="1" s="29"/>
    <row r="44709" customFormat="1" s="29"/>
    <row r="44710" customFormat="1" s="29"/>
    <row r="44711" customFormat="1" s="29"/>
    <row r="44712" customFormat="1" s="29"/>
    <row r="44713" customFormat="1" s="29"/>
    <row r="44714" customFormat="1" s="29"/>
    <row r="44715" customFormat="1" s="29"/>
    <row r="44716" customFormat="1" s="29"/>
    <row r="44717" customFormat="1" s="29"/>
    <row r="44718" customFormat="1" s="29"/>
    <row r="44719" customFormat="1" s="29"/>
    <row r="44720" customFormat="1" s="29"/>
    <row r="44721" customFormat="1" s="29"/>
    <row r="44722" customFormat="1" s="29"/>
    <row r="44723" customFormat="1" s="29"/>
    <row r="44724" customFormat="1" s="29"/>
    <row r="44725" customFormat="1" s="29"/>
    <row r="44726" customFormat="1" s="29"/>
    <row r="44727" customFormat="1" s="29"/>
    <row r="44728" customFormat="1" s="29"/>
    <row r="44729" customFormat="1" s="29"/>
    <row r="44730" customFormat="1" s="29"/>
    <row r="44731" customFormat="1" s="29"/>
    <row r="44732" customFormat="1" s="29"/>
    <row r="44733" customFormat="1" s="29"/>
    <row r="44734" customFormat="1" s="29"/>
    <row r="44735" customFormat="1" s="29"/>
    <row r="44736" customFormat="1" s="29"/>
    <row r="44737" customFormat="1" s="29"/>
    <row r="44738" customFormat="1" s="29"/>
    <row r="44739" customFormat="1" s="29"/>
    <row r="44740" customFormat="1" s="29"/>
    <row r="44741" customFormat="1" s="29"/>
    <row r="44742" customFormat="1" s="29"/>
    <row r="44743" customFormat="1" s="29"/>
    <row r="44744" customFormat="1" s="29"/>
    <row r="44745" customFormat="1" s="29"/>
    <row r="44746" customFormat="1" s="29"/>
    <row r="44747" customFormat="1" s="29"/>
    <row r="44748" customFormat="1" s="29"/>
    <row r="44749" customFormat="1" s="29"/>
    <row r="44750" customFormat="1" s="29"/>
    <row r="44751" customFormat="1" s="29"/>
    <row r="44752" customFormat="1" s="29"/>
    <row r="44753" customFormat="1" s="29"/>
    <row r="44754" customFormat="1" s="29"/>
    <row r="44755" customFormat="1" s="29"/>
    <row r="44756" customFormat="1" s="29"/>
    <row r="44757" customFormat="1" s="29"/>
    <row r="44758" customFormat="1" s="29"/>
    <row r="44759" customFormat="1" s="29"/>
    <row r="44760" customFormat="1" s="29"/>
    <row r="44761" customFormat="1" s="29"/>
    <row r="44762" customFormat="1" s="29"/>
    <row r="44763" customFormat="1" s="29"/>
    <row r="44764" customFormat="1" s="29"/>
    <row r="44765" customFormat="1" s="29"/>
    <row r="44766" customFormat="1" s="29"/>
    <row r="44767" customFormat="1" s="29"/>
    <row r="44768" customFormat="1" s="29"/>
    <row r="44769" customFormat="1" s="29"/>
    <row r="44770" customFormat="1" s="29"/>
    <row r="44771" customFormat="1" s="29"/>
    <row r="44772" customFormat="1" s="29"/>
    <row r="44773" customFormat="1" s="29"/>
    <row r="44774" customFormat="1" s="29"/>
    <row r="44775" customFormat="1" s="29"/>
    <row r="44776" customFormat="1" s="29"/>
    <row r="44777" customFormat="1" s="29"/>
    <row r="44778" customFormat="1" s="29"/>
    <row r="44779" customFormat="1" s="29"/>
    <row r="44780" customFormat="1" s="29"/>
    <row r="44781" customFormat="1" s="29"/>
    <row r="44782" customFormat="1" s="29"/>
    <row r="44783" customFormat="1" s="29"/>
    <row r="44784" customFormat="1" s="29"/>
    <row r="44785" customFormat="1" s="29"/>
    <row r="44786" customFormat="1" s="29"/>
    <row r="44787" customFormat="1" s="29"/>
    <row r="44788" customFormat="1" s="29"/>
    <row r="44789" customFormat="1" s="29"/>
    <row r="44790" customFormat="1" s="29"/>
    <row r="44791" customFormat="1" s="29"/>
    <row r="44792" customFormat="1" s="29"/>
    <row r="44793" customFormat="1" s="29"/>
    <row r="44794" customFormat="1" s="29"/>
    <row r="44795" customFormat="1" s="29"/>
    <row r="44796" customFormat="1" s="29"/>
    <row r="44797" customFormat="1" s="29"/>
    <row r="44798" customFormat="1" s="29"/>
    <row r="44799" customFormat="1" s="29"/>
    <row r="44800" customFormat="1" s="29"/>
    <row r="44801" customFormat="1" s="29"/>
    <row r="44802" customFormat="1" s="29"/>
    <row r="44803" customFormat="1" s="29"/>
    <row r="44804" customFormat="1" s="29"/>
    <row r="44805" customFormat="1" s="29"/>
    <row r="44806" customFormat="1" s="29"/>
    <row r="44807" customFormat="1" s="29"/>
    <row r="44808" customFormat="1" s="29"/>
    <row r="44809" customFormat="1" s="29"/>
    <row r="44810" customFormat="1" s="29"/>
    <row r="44811" customFormat="1" s="29"/>
    <row r="44812" customFormat="1" s="29"/>
    <row r="44813" customFormat="1" s="29"/>
    <row r="44814" customFormat="1" s="29"/>
    <row r="44815" customFormat="1" s="29"/>
    <row r="44816" customFormat="1" s="29"/>
    <row r="44817" customFormat="1" s="29"/>
    <row r="44818" customFormat="1" s="29"/>
    <row r="44819" customFormat="1" s="29"/>
    <row r="44820" customFormat="1" s="29"/>
    <row r="44821" customFormat="1" s="29"/>
    <row r="44822" customFormat="1" s="29"/>
    <row r="44823" customFormat="1" s="29"/>
    <row r="44824" customFormat="1" s="29"/>
    <row r="44825" customFormat="1" s="29"/>
    <row r="44826" customFormat="1" s="29"/>
    <row r="44827" customFormat="1" s="29"/>
    <row r="44828" customFormat="1" s="29"/>
    <row r="44829" customFormat="1" s="29"/>
    <row r="44830" customFormat="1" s="29"/>
    <row r="44831" customFormat="1" s="29"/>
    <row r="44832" customFormat="1" s="29"/>
    <row r="44833" customFormat="1" s="29"/>
    <row r="44834" customFormat="1" s="29"/>
    <row r="44835" customFormat="1" s="29"/>
    <row r="44836" customFormat="1" s="29"/>
    <row r="44837" customFormat="1" s="29"/>
    <row r="44838" customFormat="1" s="29"/>
    <row r="44839" customFormat="1" s="29"/>
    <row r="44840" customFormat="1" s="29"/>
    <row r="44841" customFormat="1" s="29"/>
    <row r="44842" customFormat="1" s="29"/>
    <row r="44843" customFormat="1" s="29"/>
    <row r="44844" customFormat="1" s="29"/>
    <row r="44845" customFormat="1" s="29"/>
    <row r="44846" customFormat="1" s="29"/>
    <row r="44847" customFormat="1" s="29"/>
    <row r="44848" customFormat="1" s="29"/>
    <row r="44849" customFormat="1" s="29"/>
    <row r="44850" customFormat="1" s="29"/>
    <row r="44851" customFormat="1" s="29"/>
    <row r="44852" customFormat="1" s="29"/>
    <row r="44853" customFormat="1" s="29"/>
    <row r="44854" customFormat="1" s="29"/>
    <row r="44855" customFormat="1" s="29"/>
    <row r="44856" customFormat="1" s="29"/>
    <row r="44857" customFormat="1" s="29"/>
    <row r="44858" customFormat="1" s="29"/>
    <row r="44859" customFormat="1" s="29"/>
    <row r="44860" customFormat="1" s="29"/>
    <row r="44861" customFormat="1" s="29"/>
    <row r="44862" customFormat="1" s="29"/>
    <row r="44863" customFormat="1" s="29"/>
    <row r="44864" customFormat="1" s="29"/>
    <row r="44865" customFormat="1" s="29"/>
    <row r="44866" customFormat="1" s="29"/>
    <row r="44867" customFormat="1" s="29"/>
    <row r="44868" customFormat="1" s="29"/>
    <row r="44869" customFormat="1" s="29"/>
    <row r="44870" customFormat="1" s="29"/>
    <row r="44871" customFormat="1" s="29"/>
    <row r="44872" customFormat="1" s="29"/>
    <row r="44873" customFormat="1" s="29"/>
    <row r="44874" customFormat="1" s="29"/>
    <row r="44875" customFormat="1" s="29"/>
    <row r="44876" customFormat="1" s="29"/>
    <row r="44877" customFormat="1" s="29"/>
    <row r="44878" customFormat="1" s="29"/>
    <row r="44879" customFormat="1" s="29"/>
    <row r="44880" customFormat="1" s="29"/>
    <row r="44881" customFormat="1" s="29"/>
    <row r="44882" customFormat="1" s="29"/>
    <row r="44883" customFormat="1" s="29"/>
    <row r="44884" customFormat="1" s="29"/>
    <row r="44885" customFormat="1" s="29"/>
    <row r="44886" customFormat="1" s="29"/>
    <row r="44887" customFormat="1" s="29"/>
    <row r="44888" customFormat="1" s="29"/>
    <row r="44889" customFormat="1" s="29"/>
    <row r="44890" customFormat="1" s="29"/>
    <row r="44891" customFormat="1" s="29"/>
    <row r="44892" customFormat="1" s="29"/>
    <row r="44893" customFormat="1" s="29"/>
    <row r="44894" customFormat="1" s="29"/>
    <row r="44895" customFormat="1" s="29"/>
    <row r="44896" customFormat="1" s="29"/>
    <row r="44897" customFormat="1" s="29"/>
    <row r="44898" customFormat="1" s="29"/>
    <row r="44899" customFormat="1" s="29"/>
    <row r="44900" customFormat="1" s="29"/>
    <row r="44901" customFormat="1" s="29"/>
    <row r="44902" customFormat="1" s="29"/>
    <row r="44903" customFormat="1" s="29"/>
    <row r="44904" customFormat="1" s="29"/>
    <row r="44905" customFormat="1" s="29"/>
    <row r="44906" customFormat="1" s="29"/>
    <row r="44907" customFormat="1" s="29"/>
    <row r="44908" customFormat="1" s="29"/>
    <row r="44909" customFormat="1" s="29"/>
    <row r="44910" customFormat="1" s="29"/>
    <row r="44911" customFormat="1" s="29"/>
    <row r="44912" customFormat="1" s="29"/>
    <row r="44913" customFormat="1" s="29"/>
    <row r="44914" customFormat="1" s="29"/>
    <row r="44915" customFormat="1" s="29"/>
    <row r="44916" customFormat="1" s="29"/>
    <row r="44917" customFormat="1" s="29"/>
    <row r="44918" customFormat="1" s="29"/>
    <row r="44919" customFormat="1" s="29"/>
    <row r="44920" customFormat="1" s="29"/>
    <row r="44921" customFormat="1" s="29"/>
    <row r="44922" customFormat="1" s="29"/>
    <row r="44923" customFormat="1" s="29"/>
    <row r="44924" customFormat="1" s="29"/>
    <row r="44925" customFormat="1" s="29"/>
    <row r="44926" customFormat="1" s="29"/>
    <row r="44927" customFormat="1" s="29"/>
    <row r="44928" customFormat="1" s="29"/>
    <row r="44929" customFormat="1" s="29"/>
    <row r="44930" customFormat="1" s="29"/>
    <row r="44931" customFormat="1" s="29"/>
    <row r="44932" customFormat="1" s="29"/>
    <row r="44933" customFormat="1" s="29"/>
    <row r="44934" customFormat="1" s="29"/>
    <row r="44935" customFormat="1" s="29"/>
    <row r="44936" customFormat="1" s="29"/>
    <row r="44937" customFormat="1" s="29"/>
    <row r="44938" customFormat="1" s="29"/>
    <row r="44939" customFormat="1" s="29"/>
    <row r="44940" customFormat="1" s="29"/>
    <row r="44941" customFormat="1" s="29"/>
    <row r="44942" customFormat="1" s="29"/>
    <row r="44943" customFormat="1" s="29"/>
    <row r="44944" customFormat="1" s="29"/>
    <row r="44945" customFormat="1" s="29"/>
    <row r="44946" customFormat="1" s="29"/>
    <row r="44947" customFormat="1" s="29"/>
    <row r="44948" customFormat="1" s="29"/>
    <row r="44949" customFormat="1" s="29"/>
    <row r="44950" customFormat="1" s="29"/>
    <row r="44951" customFormat="1" s="29"/>
    <row r="44952" customFormat="1" s="29"/>
    <row r="44953" customFormat="1" s="29"/>
    <row r="44954" customFormat="1" s="29"/>
    <row r="44955" customFormat="1" s="29"/>
    <row r="44956" customFormat="1" s="29"/>
    <row r="44957" customFormat="1" s="29"/>
    <row r="44958" customFormat="1" s="29"/>
    <row r="44959" customFormat="1" s="29"/>
    <row r="44960" customFormat="1" s="29"/>
    <row r="44961" customFormat="1" s="29"/>
    <row r="44962" customFormat="1" s="29"/>
    <row r="44963" customFormat="1" s="29"/>
    <row r="44964" customFormat="1" s="29"/>
    <row r="44965" customFormat="1" s="29"/>
    <row r="44966" customFormat="1" s="29"/>
    <row r="44967" customFormat="1" s="29"/>
    <row r="44968" customFormat="1" s="29"/>
    <row r="44969" customFormat="1" s="29"/>
    <row r="44970" customFormat="1" s="29"/>
    <row r="44971" customFormat="1" s="29"/>
    <row r="44972" customFormat="1" s="29"/>
    <row r="44973" customFormat="1" s="29"/>
    <row r="44974" customFormat="1" s="29"/>
    <row r="44975" customFormat="1" s="29"/>
    <row r="44976" customFormat="1" s="29"/>
    <row r="44977" customFormat="1" s="29"/>
    <row r="44978" customFormat="1" s="29"/>
    <row r="44979" customFormat="1" s="29"/>
    <row r="44980" customFormat="1" s="29"/>
    <row r="44981" customFormat="1" s="29"/>
    <row r="44982" customFormat="1" s="29"/>
    <row r="44983" customFormat="1" s="29"/>
    <row r="44984" customFormat="1" s="29"/>
    <row r="44985" customFormat="1" s="29"/>
    <row r="44986" customFormat="1" s="29"/>
    <row r="44987" customFormat="1" s="29"/>
    <row r="44988" customFormat="1" s="29"/>
    <row r="44989" customFormat="1" s="29"/>
    <row r="44990" customFormat="1" s="29"/>
    <row r="44991" customFormat="1" s="29"/>
    <row r="44992" customFormat="1" s="29"/>
    <row r="44993" customFormat="1" s="29"/>
    <row r="44994" customFormat="1" s="29"/>
    <row r="44995" customFormat="1" s="29"/>
    <row r="44996" customFormat="1" s="29"/>
    <row r="44997" customFormat="1" s="29"/>
    <row r="44998" customFormat="1" s="29"/>
    <row r="44999" customFormat="1" s="29"/>
    <row r="45000" customFormat="1" s="29"/>
    <row r="45001" customFormat="1" s="29"/>
    <row r="45002" customFormat="1" s="29"/>
    <row r="45003" customFormat="1" s="29"/>
    <row r="45004" customFormat="1" s="29"/>
    <row r="45005" customFormat="1" s="29"/>
    <row r="45006" customFormat="1" s="29"/>
    <row r="45007" customFormat="1" s="29"/>
    <row r="45008" customFormat="1" s="29"/>
    <row r="45009" customFormat="1" s="29"/>
    <row r="45010" customFormat="1" s="29"/>
    <row r="45011" customFormat="1" s="29"/>
    <row r="45012" customFormat="1" s="29"/>
    <row r="45013" customFormat="1" s="29"/>
    <row r="45014" customFormat="1" s="29"/>
    <row r="45015" customFormat="1" s="29"/>
    <row r="45016" customFormat="1" s="29"/>
    <row r="45017" customFormat="1" s="29"/>
    <row r="45018" customFormat="1" s="29"/>
    <row r="45019" customFormat="1" s="29"/>
    <row r="45020" customFormat="1" s="29"/>
    <row r="45021" customFormat="1" s="29"/>
    <row r="45022" customFormat="1" s="29"/>
    <row r="45023" customFormat="1" s="29"/>
    <row r="45024" customFormat="1" s="29"/>
    <row r="45025" customFormat="1" s="29"/>
    <row r="45026" customFormat="1" s="29"/>
    <row r="45027" customFormat="1" s="29"/>
    <row r="45028" customFormat="1" s="29"/>
    <row r="45029" customFormat="1" s="29"/>
    <row r="45030" customFormat="1" s="29"/>
    <row r="45031" customFormat="1" s="29"/>
    <row r="45032" customFormat="1" s="29"/>
    <row r="45033" customFormat="1" s="29"/>
    <row r="45034" customFormat="1" s="29"/>
    <row r="45035" customFormat="1" s="29"/>
    <row r="45036" customFormat="1" s="29"/>
    <row r="45037" customFormat="1" s="29"/>
    <row r="45038" customFormat="1" s="29"/>
    <row r="45039" customFormat="1" s="29"/>
    <row r="45040" customFormat="1" s="29"/>
    <row r="45041" customFormat="1" s="29"/>
    <row r="45042" customFormat="1" s="29"/>
    <row r="45043" customFormat="1" s="29"/>
    <row r="45044" customFormat="1" s="29"/>
    <row r="45045" customFormat="1" s="29"/>
    <row r="45046" customFormat="1" s="29"/>
    <row r="45047" customFormat="1" s="29"/>
    <row r="45048" customFormat="1" s="29"/>
    <row r="45049" customFormat="1" s="29"/>
    <row r="45050" customFormat="1" s="29"/>
    <row r="45051" customFormat="1" s="29"/>
    <row r="45052" customFormat="1" s="29"/>
    <row r="45053" customFormat="1" s="29"/>
    <row r="45054" customFormat="1" s="29"/>
    <row r="45055" customFormat="1" s="29"/>
    <row r="45056" customFormat="1" s="29"/>
    <row r="45057" customFormat="1" s="29"/>
    <row r="45058" customFormat="1" s="29"/>
    <row r="45059" customFormat="1" s="29"/>
    <row r="45060" customFormat="1" s="29"/>
    <row r="45061" customFormat="1" s="29"/>
    <row r="45062" customFormat="1" s="29"/>
    <row r="45063" customFormat="1" s="29"/>
    <row r="45064" customFormat="1" s="29"/>
    <row r="45065" customFormat="1" s="29"/>
    <row r="45066" customFormat="1" s="29"/>
    <row r="45067" customFormat="1" s="29"/>
    <row r="45068" customFormat="1" s="29"/>
    <row r="45069" customFormat="1" s="29"/>
    <row r="45070" customFormat="1" s="29"/>
    <row r="45071" customFormat="1" s="29"/>
    <row r="45072" customFormat="1" s="29"/>
    <row r="45073" customFormat="1" s="29"/>
    <row r="45074" customFormat="1" s="29"/>
    <row r="45075" customFormat="1" s="29"/>
    <row r="45076" customFormat="1" s="29"/>
    <row r="45077" customFormat="1" s="29"/>
    <row r="45078" customFormat="1" s="29"/>
    <row r="45079" customFormat="1" s="29"/>
    <row r="45080" customFormat="1" s="29"/>
    <row r="45081" customFormat="1" s="29"/>
    <row r="45082" customFormat="1" s="29"/>
    <row r="45083" customFormat="1" s="29"/>
    <row r="45084" customFormat="1" s="29"/>
    <row r="45085" customFormat="1" s="29"/>
    <row r="45086" customFormat="1" s="29"/>
    <row r="45087" customFormat="1" s="29"/>
    <row r="45088" customFormat="1" s="29"/>
    <row r="45089" customFormat="1" s="29"/>
    <row r="45090" customFormat="1" s="29"/>
    <row r="45091" customFormat="1" s="29"/>
    <row r="45092" customFormat="1" s="29"/>
    <row r="45093" customFormat="1" s="29"/>
    <row r="45094" customFormat="1" s="29"/>
    <row r="45095" customFormat="1" s="29"/>
    <row r="45096" customFormat="1" s="29"/>
    <row r="45097" customFormat="1" s="29"/>
    <row r="45098" customFormat="1" s="29"/>
    <row r="45099" customFormat="1" s="29"/>
    <row r="45100" customFormat="1" s="29"/>
    <row r="45101" customFormat="1" s="29"/>
    <row r="45102" customFormat="1" s="29"/>
    <row r="45103" customFormat="1" s="29"/>
    <row r="45104" customFormat="1" s="29"/>
    <row r="45105" customFormat="1" s="29"/>
    <row r="45106" customFormat="1" s="29"/>
    <row r="45107" customFormat="1" s="29"/>
    <row r="45108" customFormat="1" s="29"/>
    <row r="45109" customFormat="1" s="29"/>
    <row r="45110" customFormat="1" s="29"/>
    <row r="45111" customFormat="1" s="29"/>
    <row r="45112" customFormat="1" s="29"/>
    <row r="45113" customFormat="1" s="29"/>
    <row r="45114" customFormat="1" s="29"/>
    <row r="45115" customFormat="1" s="29"/>
    <row r="45116" customFormat="1" s="29"/>
    <row r="45117" customFormat="1" s="29"/>
    <row r="45118" customFormat="1" s="29"/>
    <row r="45119" customFormat="1" s="29"/>
    <row r="45120" customFormat="1" s="29"/>
    <row r="45121" customFormat="1" s="29"/>
    <row r="45122" customFormat="1" s="29"/>
    <row r="45123" customFormat="1" s="29"/>
    <row r="45124" customFormat="1" s="29"/>
    <row r="45125" customFormat="1" s="29"/>
    <row r="45126" customFormat="1" s="29"/>
    <row r="45127" customFormat="1" s="29"/>
    <row r="45128" customFormat="1" s="29"/>
    <row r="45129" customFormat="1" s="29"/>
    <row r="45130" customFormat="1" s="29"/>
    <row r="45131" customFormat="1" s="29"/>
    <row r="45132" customFormat="1" s="29"/>
    <row r="45133" customFormat="1" s="29"/>
    <row r="45134" customFormat="1" s="29"/>
    <row r="45135" customFormat="1" s="29"/>
    <row r="45136" customFormat="1" s="29"/>
    <row r="45137" customFormat="1" s="29"/>
    <row r="45138" customFormat="1" s="29"/>
    <row r="45139" customFormat="1" s="29"/>
    <row r="45140" customFormat="1" s="29"/>
    <row r="45141" customFormat="1" s="29"/>
    <row r="45142" customFormat="1" s="29"/>
    <row r="45143" customFormat="1" s="29"/>
    <row r="45144" customFormat="1" s="29"/>
    <row r="45145" customFormat="1" s="29"/>
    <row r="45146" customFormat="1" s="29"/>
    <row r="45147" customFormat="1" s="29"/>
    <row r="45148" customFormat="1" s="29"/>
    <row r="45149" customFormat="1" s="29"/>
    <row r="45150" customFormat="1" s="29"/>
    <row r="45151" customFormat="1" s="29"/>
    <row r="45152" customFormat="1" s="29"/>
    <row r="45153" customFormat="1" s="29"/>
    <row r="45154" customFormat="1" s="29"/>
    <row r="45155" customFormat="1" s="29"/>
    <row r="45156" customFormat="1" s="29"/>
    <row r="45157" customFormat="1" s="29"/>
    <row r="45158" customFormat="1" s="29"/>
    <row r="45159" customFormat="1" s="29"/>
    <row r="45160" customFormat="1" s="29"/>
    <row r="45161" customFormat="1" s="29"/>
    <row r="45162" customFormat="1" s="29"/>
    <row r="45163" customFormat="1" s="29"/>
    <row r="45164" customFormat="1" s="29"/>
    <row r="45165" customFormat="1" s="29"/>
    <row r="45166" customFormat="1" s="29"/>
    <row r="45167" customFormat="1" s="29"/>
    <row r="45168" customFormat="1" s="29"/>
    <row r="45169" customFormat="1" s="29"/>
    <row r="45170" customFormat="1" s="29"/>
    <row r="45171" customFormat="1" s="29"/>
    <row r="45172" customFormat="1" s="29"/>
    <row r="45173" customFormat="1" s="29"/>
    <row r="45174" customFormat="1" s="29"/>
    <row r="45175" customFormat="1" s="29"/>
    <row r="45176" customFormat="1" s="29"/>
    <row r="45177" customFormat="1" s="29"/>
    <row r="45178" customFormat="1" s="29"/>
    <row r="45179" customFormat="1" s="29"/>
    <row r="45180" customFormat="1" s="29"/>
    <row r="45181" customFormat="1" s="29"/>
    <row r="45182" customFormat="1" s="29"/>
    <row r="45183" customFormat="1" s="29"/>
    <row r="45184" customFormat="1" s="29"/>
    <row r="45185" customFormat="1" s="29"/>
    <row r="45186" customFormat="1" s="29"/>
    <row r="45187" customFormat="1" s="29"/>
    <row r="45188" customFormat="1" s="29"/>
    <row r="45189" customFormat="1" s="29"/>
    <row r="45190" customFormat="1" s="29"/>
    <row r="45191" customFormat="1" s="29"/>
    <row r="45192" customFormat="1" s="29"/>
    <row r="45193" customFormat="1" s="29"/>
    <row r="45194" customFormat="1" s="29"/>
    <row r="45195" customFormat="1" s="29"/>
    <row r="45196" customFormat="1" s="29"/>
    <row r="45197" customFormat="1" s="29"/>
    <row r="45198" customFormat="1" s="29"/>
    <row r="45199" customFormat="1" s="29"/>
    <row r="45200" customFormat="1" s="29"/>
    <row r="45201" customFormat="1" s="29"/>
    <row r="45202" customFormat="1" s="29"/>
    <row r="45203" customFormat="1" s="29"/>
    <row r="45204" customFormat="1" s="29"/>
    <row r="45205" customFormat="1" s="29"/>
    <row r="45206" customFormat="1" s="29"/>
    <row r="45207" customFormat="1" s="29"/>
    <row r="45208" customFormat="1" s="29"/>
    <row r="45209" customFormat="1" s="29"/>
    <row r="45210" customFormat="1" s="29"/>
    <row r="45211" customFormat="1" s="29"/>
    <row r="45212" customFormat="1" s="29"/>
    <row r="45213" customFormat="1" s="29"/>
    <row r="45214" customFormat="1" s="29"/>
    <row r="45215" customFormat="1" s="29"/>
    <row r="45216" customFormat="1" s="29"/>
    <row r="45217" customFormat="1" s="29"/>
    <row r="45218" customFormat="1" s="29"/>
    <row r="45219" customFormat="1" s="29"/>
    <row r="45220" customFormat="1" s="29"/>
    <row r="45221" customFormat="1" s="29"/>
    <row r="45222" customFormat="1" s="29"/>
    <row r="45223" customFormat="1" s="29"/>
    <row r="45224" customFormat="1" s="29"/>
    <row r="45225" customFormat="1" s="29"/>
    <row r="45226" customFormat="1" s="29"/>
    <row r="45227" customFormat="1" s="29"/>
    <row r="45228" customFormat="1" s="29"/>
    <row r="45229" customFormat="1" s="29"/>
    <row r="45230" customFormat="1" s="29"/>
    <row r="45231" customFormat="1" s="29"/>
    <row r="45232" customFormat="1" s="29"/>
    <row r="45233" customFormat="1" s="29"/>
    <row r="45234" customFormat="1" s="29"/>
    <row r="45235" customFormat="1" s="29"/>
    <row r="45236" customFormat="1" s="29"/>
    <row r="45237" customFormat="1" s="29"/>
    <row r="45238" customFormat="1" s="29"/>
    <row r="45239" customFormat="1" s="29"/>
    <row r="45240" customFormat="1" s="29"/>
    <row r="45241" customFormat="1" s="29"/>
    <row r="45242" customFormat="1" s="29"/>
    <row r="45243" customFormat="1" s="29"/>
    <row r="45244" customFormat="1" s="29"/>
    <row r="45245" customFormat="1" s="29"/>
    <row r="45246" customFormat="1" s="29"/>
    <row r="45247" customFormat="1" s="29"/>
    <row r="45248" customFormat="1" s="29"/>
    <row r="45249" customFormat="1" s="29"/>
    <row r="45250" customFormat="1" s="29"/>
    <row r="45251" customFormat="1" s="29"/>
    <row r="45252" customFormat="1" s="29"/>
    <row r="45253" customFormat="1" s="29"/>
    <row r="45254" customFormat="1" s="29"/>
    <row r="45255" customFormat="1" s="29"/>
    <row r="45256" customFormat="1" s="29"/>
    <row r="45257" customFormat="1" s="29"/>
    <row r="45258" customFormat="1" s="29"/>
    <row r="45259" customFormat="1" s="29"/>
    <row r="45260" customFormat="1" s="29"/>
    <row r="45261" customFormat="1" s="29"/>
    <row r="45262" customFormat="1" s="29"/>
    <row r="45263" customFormat="1" s="29"/>
    <row r="45264" customFormat="1" s="29"/>
    <row r="45265" customFormat="1" s="29"/>
    <row r="45266" customFormat="1" s="29"/>
    <row r="45267" customFormat="1" s="29"/>
    <row r="45268" customFormat="1" s="29"/>
    <row r="45269" customFormat="1" s="29"/>
    <row r="45270" customFormat="1" s="29"/>
    <row r="45271" customFormat="1" s="29"/>
    <row r="45272" customFormat="1" s="29"/>
    <row r="45273" customFormat="1" s="29"/>
    <row r="45274" customFormat="1" s="29"/>
    <row r="45275" customFormat="1" s="29"/>
    <row r="45276" customFormat="1" s="29"/>
    <row r="45277" customFormat="1" s="29"/>
    <row r="45278" customFormat="1" s="29"/>
    <row r="45279" customFormat="1" s="29"/>
    <row r="45280" customFormat="1" s="29"/>
    <row r="45281" customFormat="1" s="29"/>
    <row r="45282" customFormat="1" s="29"/>
    <row r="45283" customFormat="1" s="29"/>
    <row r="45284" customFormat="1" s="29"/>
    <row r="45285" customFormat="1" s="29"/>
    <row r="45286" customFormat="1" s="29"/>
    <row r="45287" customFormat="1" s="29"/>
    <row r="45288" customFormat="1" s="29"/>
    <row r="45289" customFormat="1" s="29"/>
    <row r="45290" customFormat="1" s="29"/>
    <row r="45291" customFormat="1" s="29"/>
    <row r="45292" customFormat="1" s="29"/>
    <row r="45293" customFormat="1" s="29"/>
    <row r="45294" customFormat="1" s="29"/>
    <row r="45295" customFormat="1" s="29"/>
    <row r="45296" customFormat="1" s="29"/>
    <row r="45297" customFormat="1" s="29"/>
    <row r="45298" customFormat="1" s="29"/>
    <row r="45299" customFormat="1" s="29"/>
    <row r="45300" customFormat="1" s="29"/>
    <row r="45301" customFormat="1" s="29"/>
    <row r="45302" customFormat="1" s="29"/>
    <row r="45303" customFormat="1" s="29"/>
    <row r="45304" customFormat="1" s="29"/>
    <row r="45305" customFormat="1" s="29"/>
    <row r="45306" customFormat="1" s="29"/>
    <row r="45307" customFormat="1" s="29"/>
    <row r="45308" customFormat="1" s="29"/>
    <row r="45309" customFormat="1" s="29"/>
    <row r="45310" customFormat="1" s="29"/>
    <row r="45311" customFormat="1" s="29"/>
    <row r="45312" customFormat="1" s="29"/>
    <row r="45313" customFormat="1" s="29"/>
    <row r="45314" customFormat="1" s="29"/>
    <row r="45315" customFormat="1" s="29"/>
    <row r="45316" customFormat="1" s="29"/>
    <row r="45317" customFormat="1" s="29"/>
    <row r="45318" customFormat="1" s="29"/>
    <row r="45319" customFormat="1" s="29"/>
    <row r="45320" customFormat="1" s="29"/>
    <row r="45321" customFormat="1" s="29"/>
    <row r="45322" customFormat="1" s="29"/>
    <row r="45323" customFormat="1" s="29"/>
    <row r="45324" customFormat="1" s="29"/>
    <row r="45325" customFormat="1" s="29"/>
    <row r="45326" customFormat="1" s="29"/>
    <row r="45327" customFormat="1" s="29"/>
    <row r="45328" customFormat="1" s="29"/>
    <row r="45329" customFormat="1" s="29"/>
    <row r="45330" customFormat="1" s="29"/>
    <row r="45331" customFormat="1" s="29"/>
    <row r="45332" customFormat="1" s="29"/>
    <row r="45333" customFormat="1" s="29"/>
    <row r="45334" customFormat="1" s="29"/>
    <row r="45335" customFormat="1" s="29"/>
    <row r="45336" customFormat="1" s="29"/>
    <row r="45337" customFormat="1" s="29"/>
    <row r="45338" customFormat="1" s="29"/>
    <row r="45339" customFormat="1" s="29"/>
    <row r="45340" customFormat="1" s="29"/>
    <row r="45341" customFormat="1" s="29"/>
    <row r="45342" customFormat="1" s="29"/>
    <row r="45343" customFormat="1" s="29"/>
    <row r="45344" customFormat="1" s="29"/>
    <row r="45345" customFormat="1" s="29"/>
    <row r="45346" customFormat="1" s="29"/>
    <row r="45347" customFormat="1" s="29"/>
    <row r="45348" customFormat="1" s="29"/>
    <row r="45349" customFormat="1" s="29"/>
    <row r="45350" customFormat="1" s="29"/>
    <row r="45351" customFormat="1" s="29"/>
    <row r="45352" customFormat="1" s="29"/>
    <row r="45353" customFormat="1" s="29"/>
    <row r="45354" customFormat="1" s="29"/>
    <row r="45355" customFormat="1" s="29"/>
    <row r="45356" customFormat="1" s="29"/>
    <row r="45357" customFormat="1" s="29"/>
    <row r="45358" customFormat="1" s="29"/>
    <row r="45359" customFormat="1" s="29"/>
    <row r="45360" customFormat="1" s="29"/>
    <row r="45361" customFormat="1" s="29"/>
    <row r="45362" customFormat="1" s="29"/>
    <row r="45363" customFormat="1" s="29"/>
    <row r="45364" customFormat="1" s="29"/>
    <row r="45365" customFormat="1" s="29"/>
    <row r="45366" customFormat="1" s="29"/>
    <row r="45367" customFormat="1" s="29"/>
    <row r="45368" customFormat="1" s="29"/>
    <row r="45369" customFormat="1" s="29"/>
    <row r="45370" customFormat="1" s="29"/>
    <row r="45371" customFormat="1" s="29"/>
    <row r="45372" customFormat="1" s="29"/>
    <row r="45373" customFormat="1" s="29"/>
    <row r="45374" customFormat="1" s="29"/>
    <row r="45375" customFormat="1" s="29"/>
    <row r="45376" customFormat="1" s="29"/>
    <row r="45377" customFormat="1" s="29"/>
    <row r="45378" customFormat="1" s="29"/>
    <row r="45379" customFormat="1" s="29"/>
    <row r="45380" customFormat="1" s="29"/>
    <row r="45381" customFormat="1" s="29"/>
    <row r="45382" customFormat="1" s="29"/>
    <row r="45383" customFormat="1" s="29"/>
    <row r="45384" customFormat="1" s="29"/>
    <row r="45385" customFormat="1" s="29"/>
    <row r="45386" customFormat="1" s="29"/>
    <row r="45387" customFormat="1" s="29"/>
    <row r="45388" customFormat="1" s="29"/>
    <row r="45389" customFormat="1" s="29"/>
    <row r="45390" customFormat="1" s="29"/>
    <row r="45391" customFormat="1" s="29"/>
    <row r="45392" customFormat="1" s="29"/>
    <row r="45393" customFormat="1" s="29"/>
    <row r="45394" customFormat="1" s="29"/>
    <row r="45395" customFormat="1" s="29"/>
    <row r="45396" customFormat="1" s="29"/>
    <row r="45397" customFormat="1" s="29"/>
    <row r="45398" customFormat="1" s="29"/>
    <row r="45399" customFormat="1" s="29"/>
    <row r="45400" customFormat="1" s="29"/>
    <row r="45401" customFormat="1" s="29"/>
    <row r="45402" customFormat="1" s="29"/>
    <row r="45403" customFormat="1" s="29"/>
    <row r="45404" customFormat="1" s="29"/>
    <row r="45405" customFormat="1" s="29"/>
    <row r="45406" customFormat="1" s="29"/>
    <row r="45407" customFormat="1" s="29"/>
    <row r="45408" customFormat="1" s="29"/>
    <row r="45409" customFormat="1" s="29"/>
    <row r="45410" customFormat="1" s="29"/>
    <row r="45411" customFormat="1" s="29"/>
    <row r="45412" customFormat="1" s="29"/>
    <row r="45413" customFormat="1" s="29"/>
    <row r="45414" customFormat="1" s="29"/>
    <row r="45415" customFormat="1" s="29"/>
    <row r="45416" customFormat="1" s="29"/>
    <row r="45417" customFormat="1" s="29"/>
    <row r="45418" customFormat="1" s="29"/>
    <row r="45419" customFormat="1" s="29"/>
    <row r="45420" customFormat="1" s="29"/>
    <row r="45421" customFormat="1" s="29"/>
    <row r="45422" customFormat="1" s="29"/>
    <row r="45423" customFormat="1" s="29"/>
    <row r="45424" customFormat="1" s="29"/>
    <row r="45425" customFormat="1" s="29"/>
    <row r="45426" customFormat="1" s="29"/>
    <row r="45427" customFormat="1" s="29"/>
    <row r="45428" customFormat="1" s="29"/>
    <row r="45429" customFormat="1" s="29"/>
    <row r="45430" customFormat="1" s="29"/>
    <row r="45431" customFormat="1" s="29"/>
    <row r="45432" customFormat="1" s="29"/>
    <row r="45433" customFormat="1" s="29"/>
    <row r="45434" customFormat="1" s="29"/>
    <row r="45435" customFormat="1" s="29"/>
    <row r="45436" customFormat="1" s="29"/>
    <row r="45437" customFormat="1" s="29"/>
    <row r="45438" customFormat="1" s="29"/>
    <row r="45439" customFormat="1" s="29"/>
    <row r="45440" customFormat="1" s="29"/>
    <row r="45441" customFormat="1" s="29"/>
    <row r="45442" customFormat="1" s="29"/>
    <row r="45443" customFormat="1" s="29"/>
    <row r="45444" customFormat="1" s="29"/>
    <row r="45445" customFormat="1" s="29"/>
    <row r="45446" customFormat="1" s="29"/>
    <row r="45447" customFormat="1" s="29"/>
    <row r="45448" customFormat="1" s="29"/>
    <row r="45449" customFormat="1" s="29"/>
    <row r="45450" customFormat="1" s="29"/>
    <row r="45451" customFormat="1" s="29"/>
    <row r="45452" customFormat="1" s="29"/>
    <row r="45453" customFormat="1" s="29"/>
    <row r="45454" customFormat="1" s="29"/>
    <row r="45455" customFormat="1" s="29"/>
    <row r="45456" customFormat="1" s="29"/>
    <row r="45457" customFormat="1" s="29"/>
    <row r="45458" customFormat="1" s="29"/>
    <row r="45459" customFormat="1" s="29"/>
    <row r="45460" customFormat="1" s="29"/>
    <row r="45461" customFormat="1" s="29"/>
    <row r="45462" customFormat="1" s="29"/>
    <row r="45463" customFormat="1" s="29"/>
    <row r="45464" customFormat="1" s="29"/>
    <row r="45465" customFormat="1" s="29"/>
    <row r="45466" customFormat="1" s="29"/>
    <row r="45467" customFormat="1" s="29"/>
    <row r="45468" customFormat="1" s="29"/>
    <row r="45469" customFormat="1" s="29"/>
    <row r="45470" customFormat="1" s="29"/>
    <row r="45471" customFormat="1" s="29"/>
    <row r="45472" customFormat="1" s="29"/>
    <row r="45473" customFormat="1" s="29"/>
    <row r="45474" customFormat="1" s="29"/>
    <row r="45475" customFormat="1" s="29"/>
    <row r="45476" customFormat="1" s="29"/>
    <row r="45477" customFormat="1" s="29"/>
    <row r="45478" customFormat="1" s="29"/>
    <row r="45479" customFormat="1" s="29"/>
    <row r="45480" customFormat="1" s="29"/>
    <row r="45481" customFormat="1" s="29"/>
    <row r="45482" customFormat="1" s="29"/>
    <row r="45483" customFormat="1" s="29"/>
    <row r="45484" customFormat="1" s="29"/>
    <row r="45485" customFormat="1" s="29"/>
    <row r="45486" customFormat="1" s="29"/>
    <row r="45487" customFormat="1" s="29"/>
    <row r="45488" customFormat="1" s="29"/>
    <row r="45489" customFormat="1" s="29"/>
    <row r="45490" customFormat="1" s="29"/>
    <row r="45491" customFormat="1" s="29"/>
    <row r="45492" customFormat="1" s="29"/>
    <row r="45493" customFormat="1" s="29"/>
    <row r="45494" customFormat="1" s="29"/>
    <row r="45495" customFormat="1" s="29"/>
    <row r="45496" customFormat="1" s="29"/>
    <row r="45497" customFormat="1" s="29"/>
    <row r="45498" customFormat="1" s="29"/>
    <row r="45499" customFormat="1" s="29"/>
    <row r="45500" customFormat="1" s="29"/>
    <row r="45501" customFormat="1" s="29"/>
    <row r="45502" customFormat="1" s="29"/>
    <row r="45503" customFormat="1" s="29"/>
    <row r="45504" customFormat="1" s="29"/>
    <row r="45505" customFormat="1" s="29"/>
    <row r="45506" customFormat="1" s="29"/>
    <row r="45507" customFormat="1" s="29"/>
    <row r="45508" customFormat="1" s="29"/>
    <row r="45509" customFormat="1" s="29"/>
    <row r="45510" customFormat="1" s="29"/>
    <row r="45511" customFormat="1" s="29"/>
    <row r="45512" customFormat="1" s="29"/>
    <row r="45513" customFormat="1" s="29"/>
    <row r="45514" customFormat="1" s="29"/>
    <row r="45515" customFormat="1" s="29"/>
    <row r="45516" customFormat="1" s="29"/>
    <row r="45517" customFormat="1" s="29"/>
    <row r="45518" customFormat="1" s="29"/>
    <row r="45519" customFormat="1" s="29"/>
    <row r="45520" customFormat="1" s="29"/>
    <row r="45521" customFormat="1" s="29"/>
    <row r="45522" customFormat="1" s="29"/>
    <row r="45523" customFormat="1" s="29"/>
    <row r="45524" customFormat="1" s="29"/>
    <row r="45525" customFormat="1" s="29"/>
    <row r="45526" customFormat="1" s="29"/>
    <row r="45527" customFormat="1" s="29"/>
    <row r="45528" customFormat="1" s="29"/>
    <row r="45529" customFormat="1" s="29"/>
    <row r="45530" customFormat="1" s="29"/>
    <row r="45531" customFormat="1" s="29"/>
    <row r="45532" customFormat="1" s="29"/>
    <row r="45533" customFormat="1" s="29"/>
    <row r="45534" customFormat="1" s="29"/>
    <row r="45535" customFormat="1" s="29"/>
    <row r="45536" customFormat="1" s="29"/>
    <row r="45537" customFormat="1" s="29"/>
    <row r="45538" customFormat="1" s="29"/>
    <row r="45539" customFormat="1" s="29"/>
    <row r="45540" customFormat="1" s="29"/>
    <row r="45541" customFormat="1" s="29"/>
    <row r="45542" customFormat="1" s="29"/>
    <row r="45543" customFormat="1" s="29"/>
    <row r="45544" customFormat="1" s="29"/>
    <row r="45545" customFormat="1" s="29"/>
    <row r="45546" customFormat="1" s="29"/>
    <row r="45547" customFormat="1" s="29"/>
    <row r="45548" customFormat="1" s="29"/>
    <row r="45549" customFormat="1" s="29"/>
    <row r="45550" customFormat="1" s="29"/>
    <row r="45551" customFormat="1" s="29"/>
    <row r="45552" customFormat="1" s="29"/>
    <row r="45553" customFormat="1" s="29"/>
    <row r="45554" customFormat="1" s="29"/>
    <row r="45555" customFormat="1" s="29"/>
    <row r="45556" customFormat="1" s="29"/>
    <row r="45557" customFormat="1" s="29"/>
    <row r="45558" customFormat="1" s="29"/>
    <row r="45559" customFormat="1" s="29"/>
    <row r="45560" customFormat="1" s="29"/>
    <row r="45561" customFormat="1" s="29"/>
    <row r="45562" customFormat="1" s="29"/>
    <row r="45563" customFormat="1" s="29"/>
    <row r="45564" customFormat="1" s="29"/>
    <row r="45565" customFormat="1" s="29"/>
    <row r="45566" customFormat="1" s="29"/>
    <row r="45567" customFormat="1" s="29"/>
    <row r="45568" customFormat="1" s="29"/>
    <row r="45569" customFormat="1" s="29"/>
    <row r="45570" customFormat="1" s="29"/>
    <row r="45571" customFormat="1" s="29"/>
    <row r="45572" customFormat="1" s="29"/>
    <row r="45573" customFormat="1" s="29"/>
    <row r="45574" customFormat="1" s="29"/>
    <row r="45575" customFormat="1" s="29"/>
    <row r="45576" customFormat="1" s="29"/>
    <row r="45577" customFormat="1" s="29"/>
    <row r="45578" customFormat="1" s="29"/>
    <row r="45579" customFormat="1" s="29"/>
    <row r="45580" customFormat="1" s="29"/>
    <row r="45581" customFormat="1" s="29"/>
    <row r="45582" customFormat="1" s="29"/>
    <row r="45583" customFormat="1" s="29"/>
    <row r="45584" customFormat="1" s="29"/>
    <row r="45585" customFormat="1" s="29"/>
    <row r="45586" customFormat="1" s="29"/>
    <row r="45587" customFormat="1" s="29"/>
    <row r="45588" customFormat="1" s="29"/>
    <row r="45589" customFormat="1" s="29"/>
    <row r="45590" customFormat="1" s="29"/>
    <row r="45591" customFormat="1" s="29"/>
    <row r="45592" customFormat="1" s="29"/>
    <row r="45593" customFormat="1" s="29"/>
    <row r="45594" customFormat="1" s="29"/>
    <row r="45595" customFormat="1" s="29"/>
    <row r="45596" customFormat="1" s="29"/>
    <row r="45597" customFormat="1" s="29"/>
    <row r="45598" customFormat="1" s="29"/>
    <row r="45599" customFormat="1" s="29"/>
    <row r="45600" customFormat="1" s="29"/>
    <row r="45601" customFormat="1" s="29"/>
    <row r="45602" customFormat="1" s="29"/>
    <row r="45603" customFormat="1" s="29"/>
    <row r="45604" customFormat="1" s="29"/>
    <row r="45605" customFormat="1" s="29"/>
    <row r="45606" customFormat="1" s="29"/>
    <row r="45607" customFormat="1" s="29"/>
    <row r="45608" customFormat="1" s="29"/>
    <row r="45609" customFormat="1" s="29"/>
    <row r="45610" customFormat="1" s="29"/>
    <row r="45611" customFormat="1" s="29"/>
    <row r="45612" customFormat="1" s="29"/>
    <row r="45613" customFormat="1" s="29"/>
    <row r="45614" customFormat="1" s="29"/>
    <row r="45615" customFormat="1" s="29"/>
    <row r="45616" customFormat="1" s="29"/>
    <row r="45617" customFormat="1" s="29"/>
    <row r="45618" customFormat="1" s="29"/>
    <row r="45619" customFormat="1" s="29"/>
    <row r="45620" customFormat="1" s="29"/>
    <row r="45621" customFormat="1" s="29"/>
    <row r="45622" customFormat="1" s="29"/>
    <row r="45623" customFormat="1" s="29"/>
    <row r="45624" customFormat="1" s="29"/>
    <row r="45625" customFormat="1" s="29"/>
    <row r="45626" customFormat="1" s="29"/>
    <row r="45627" customFormat="1" s="29"/>
    <row r="45628" customFormat="1" s="29"/>
    <row r="45629" customFormat="1" s="29"/>
    <row r="45630" customFormat="1" s="29"/>
    <row r="45631" customFormat="1" s="29"/>
    <row r="45632" customFormat="1" s="29"/>
    <row r="45633" customFormat="1" s="29"/>
    <row r="45634" customFormat="1" s="29"/>
    <row r="45635" customFormat="1" s="29"/>
    <row r="45636" customFormat="1" s="29"/>
    <row r="45637" customFormat="1" s="29"/>
    <row r="45638" customFormat="1" s="29"/>
    <row r="45639" customFormat="1" s="29"/>
    <row r="45640" customFormat="1" s="29"/>
    <row r="45641" customFormat="1" s="29"/>
    <row r="45642" customFormat="1" s="29"/>
    <row r="45643" customFormat="1" s="29"/>
    <row r="45644" customFormat="1" s="29"/>
    <row r="45645" customFormat="1" s="29"/>
    <row r="45646" customFormat="1" s="29"/>
    <row r="45647" customFormat="1" s="29"/>
    <row r="45648" customFormat="1" s="29"/>
    <row r="45649" customFormat="1" s="29"/>
    <row r="45650" customFormat="1" s="29"/>
    <row r="45651" customFormat="1" s="29"/>
    <row r="45652" customFormat="1" s="29"/>
    <row r="45653" customFormat="1" s="29"/>
    <row r="45654" customFormat="1" s="29"/>
    <row r="45655" customFormat="1" s="29"/>
    <row r="45656" customFormat="1" s="29"/>
    <row r="45657" customFormat="1" s="29"/>
    <row r="45658" customFormat="1" s="29"/>
    <row r="45659" customFormat="1" s="29"/>
    <row r="45660" customFormat="1" s="29"/>
    <row r="45661" customFormat="1" s="29"/>
    <row r="45662" customFormat="1" s="29"/>
    <row r="45663" customFormat="1" s="29"/>
    <row r="45664" customFormat="1" s="29"/>
    <row r="45665" customFormat="1" s="29"/>
    <row r="45666" customFormat="1" s="29"/>
    <row r="45667" customFormat="1" s="29"/>
    <row r="45668" customFormat="1" s="29"/>
    <row r="45669" customFormat="1" s="29"/>
    <row r="45670" customFormat="1" s="29"/>
    <row r="45671" customFormat="1" s="29"/>
    <row r="45672" customFormat="1" s="29"/>
    <row r="45673" customFormat="1" s="29"/>
    <row r="45674" customFormat="1" s="29"/>
    <row r="45675" customFormat="1" s="29"/>
    <row r="45676" customFormat="1" s="29"/>
    <row r="45677" customFormat="1" s="29"/>
    <row r="45678" customFormat="1" s="29"/>
    <row r="45679" customFormat="1" s="29"/>
    <row r="45680" customFormat="1" s="29"/>
    <row r="45681" customFormat="1" s="29"/>
    <row r="45682" customFormat="1" s="29"/>
    <row r="45683" customFormat="1" s="29"/>
    <row r="45684" customFormat="1" s="29"/>
    <row r="45685" customFormat="1" s="29"/>
    <row r="45686" customFormat="1" s="29"/>
    <row r="45687" customFormat="1" s="29"/>
    <row r="45688" customFormat="1" s="29"/>
    <row r="45689" customFormat="1" s="29"/>
    <row r="45690" customFormat="1" s="29"/>
    <row r="45691" customFormat="1" s="29"/>
    <row r="45692" customFormat="1" s="29"/>
    <row r="45693" customFormat="1" s="29"/>
    <row r="45694" customFormat="1" s="29"/>
    <row r="45695" customFormat="1" s="29"/>
    <row r="45696" customFormat="1" s="29"/>
    <row r="45697" customFormat="1" s="29"/>
    <row r="45698" customFormat="1" s="29"/>
    <row r="45699" customFormat="1" s="29"/>
    <row r="45700" customFormat="1" s="29"/>
    <row r="45701" customFormat="1" s="29"/>
    <row r="45702" customFormat="1" s="29"/>
    <row r="45703" customFormat="1" s="29"/>
    <row r="45704" customFormat="1" s="29"/>
    <row r="45705" customFormat="1" s="29"/>
    <row r="45706" customFormat="1" s="29"/>
    <row r="45707" customFormat="1" s="29"/>
    <row r="45708" customFormat="1" s="29"/>
    <row r="45709" customFormat="1" s="29"/>
    <row r="45710" customFormat="1" s="29"/>
    <row r="45711" customFormat="1" s="29"/>
    <row r="45712" customFormat="1" s="29"/>
    <row r="45713" customFormat="1" s="29"/>
    <row r="45714" customFormat="1" s="29"/>
    <row r="45715" customFormat="1" s="29"/>
    <row r="45716" customFormat="1" s="29"/>
    <row r="45717" customFormat="1" s="29"/>
    <row r="45718" customFormat="1" s="29"/>
    <row r="45719" customFormat="1" s="29"/>
    <row r="45720" customFormat="1" s="29"/>
    <row r="45721" customFormat="1" s="29"/>
    <row r="45722" customFormat="1" s="29"/>
    <row r="45723" customFormat="1" s="29"/>
    <row r="45724" customFormat="1" s="29"/>
    <row r="45725" customFormat="1" s="29"/>
    <row r="45726" customFormat="1" s="29"/>
    <row r="45727" customFormat="1" s="29"/>
    <row r="45728" customFormat="1" s="29"/>
    <row r="45729" customFormat="1" s="29"/>
    <row r="45730" customFormat="1" s="29"/>
    <row r="45731" customFormat="1" s="29"/>
    <row r="45732" customFormat="1" s="29"/>
    <row r="45733" customFormat="1" s="29"/>
    <row r="45734" customFormat="1" s="29"/>
    <row r="45735" customFormat="1" s="29"/>
    <row r="45736" customFormat="1" s="29"/>
    <row r="45737" customFormat="1" s="29"/>
    <row r="45738" customFormat="1" s="29"/>
    <row r="45739" customFormat="1" s="29"/>
    <row r="45740" customFormat="1" s="29"/>
    <row r="45741" customFormat="1" s="29"/>
    <row r="45742" customFormat="1" s="29"/>
    <row r="45743" customFormat="1" s="29"/>
    <row r="45744" customFormat="1" s="29"/>
    <row r="45745" customFormat="1" s="29"/>
    <row r="45746" customFormat="1" s="29"/>
    <row r="45747" customFormat="1" s="29"/>
    <row r="45748" customFormat="1" s="29"/>
    <row r="45749" customFormat="1" s="29"/>
    <row r="45750" customFormat="1" s="29"/>
    <row r="45751" customFormat="1" s="29"/>
    <row r="45752" customFormat="1" s="29"/>
    <row r="45753" customFormat="1" s="29"/>
    <row r="45754" customFormat="1" s="29"/>
    <row r="45755" customFormat="1" s="29"/>
    <row r="45756" customFormat="1" s="29"/>
    <row r="45757" customFormat="1" s="29"/>
    <row r="45758" customFormat="1" s="29"/>
    <row r="45759" customFormat="1" s="29"/>
    <row r="45760" customFormat="1" s="29"/>
    <row r="45761" customFormat="1" s="29"/>
    <row r="45762" customFormat="1" s="29"/>
    <row r="45763" customFormat="1" s="29"/>
    <row r="45764" customFormat="1" s="29"/>
    <row r="45765" customFormat="1" s="29"/>
    <row r="45766" customFormat="1" s="29"/>
    <row r="45767" customFormat="1" s="29"/>
    <row r="45768" customFormat="1" s="29"/>
    <row r="45769" customFormat="1" s="29"/>
    <row r="45770" customFormat="1" s="29"/>
    <row r="45771" customFormat="1" s="29"/>
    <row r="45772" customFormat="1" s="29"/>
    <row r="45773" customFormat="1" s="29"/>
    <row r="45774" customFormat="1" s="29"/>
    <row r="45775" customFormat="1" s="29"/>
    <row r="45776" customFormat="1" s="29"/>
    <row r="45777" customFormat="1" s="29"/>
    <row r="45778" customFormat="1" s="29"/>
    <row r="45779" customFormat="1" s="29"/>
    <row r="45780" customFormat="1" s="29"/>
    <row r="45781" customFormat="1" s="29"/>
    <row r="45782" customFormat="1" s="29"/>
    <row r="45783" customFormat="1" s="29"/>
    <row r="45784" customFormat="1" s="29"/>
    <row r="45785" customFormat="1" s="29"/>
    <row r="45786" customFormat="1" s="29"/>
    <row r="45787" customFormat="1" s="29"/>
    <row r="45788" customFormat="1" s="29"/>
    <row r="45789" customFormat="1" s="29"/>
    <row r="45790" customFormat="1" s="29"/>
    <row r="45791" customFormat="1" s="29"/>
    <row r="45792" customFormat="1" s="29"/>
    <row r="45793" customFormat="1" s="29"/>
    <row r="45794" customFormat="1" s="29"/>
    <row r="45795" customFormat="1" s="29"/>
    <row r="45796" customFormat="1" s="29"/>
    <row r="45797" customFormat="1" s="29"/>
    <row r="45798" customFormat="1" s="29"/>
    <row r="45799" customFormat="1" s="29"/>
    <row r="45800" customFormat="1" s="29"/>
    <row r="45801" customFormat="1" s="29"/>
    <row r="45802" customFormat="1" s="29"/>
    <row r="45803" customFormat="1" s="29"/>
    <row r="45804" customFormat="1" s="29"/>
    <row r="45805" customFormat="1" s="29"/>
    <row r="45806" customFormat="1" s="29"/>
    <row r="45807" customFormat="1" s="29"/>
    <row r="45808" customFormat="1" s="29"/>
    <row r="45809" customFormat="1" s="29"/>
    <row r="45810" customFormat="1" s="29"/>
    <row r="45811" customFormat="1" s="29"/>
    <row r="45812" customFormat="1" s="29"/>
    <row r="45813" customFormat="1" s="29"/>
    <row r="45814" customFormat="1" s="29"/>
    <row r="45815" customFormat="1" s="29"/>
    <row r="45816" customFormat="1" s="29"/>
    <row r="45817" customFormat="1" s="29"/>
    <row r="45818" customFormat="1" s="29"/>
    <row r="45819" customFormat="1" s="29"/>
    <row r="45820" customFormat="1" s="29"/>
    <row r="45821" customFormat="1" s="29"/>
    <row r="45822" customFormat="1" s="29"/>
    <row r="45823" customFormat="1" s="29"/>
    <row r="45824" customFormat="1" s="29"/>
    <row r="45825" customFormat="1" s="29"/>
    <row r="45826" customFormat="1" s="29"/>
    <row r="45827" customFormat="1" s="29"/>
    <row r="45828" customFormat="1" s="29"/>
    <row r="45829" customFormat="1" s="29"/>
    <row r="45830" customFormat="1" s="29"/>
    <row r="45831" customFormat="1" s="29"/>
    <row r="45832" customFormat="1" s="29"/>
    <row r="45833" customFormat="1" s="29"/>
    <row r="45834" customFormat="1" s="29"/>
    <row r="45835" customFormat="1" s="29"/>
    <row r="45836" customFormat="1" s="29"/>
    <row r="45837" customFormat="1" s="29"/>
    <row r="45838" customFormat="1" s="29"/>
    <row r="45839" customFormat="1" s="29"/>
    <row r="45840" customFormat="1" s="29"/>
    <row r="45841" customFormat="1" s="29"/>
    <row r="45842" customFormat="1" s="29"/>
    <row r="45843" customFormat="1" s="29"/>
    <row r="45844" customFormat="1" s="29"/>
    <row r="45845" customFormat="1" s="29"/>
    <row r="45846" customFormat="1" s="29"/>
    <row r="45847" customFormat="1" s="29"/>
    <row r="45848" customFormat="1" s="29"/>
    <row r="45849" customFormat="1" s="29"/>
    <row r="45850" customFormat="1" s="29"/>
    <row r="45851" customFormat="1" s="29"/>
    <row r="45852" customFormat="1" s="29"/>
    <row r="45853" customFormat="1" s="29"/>
    <row r="45854" customFormat="1" s="29"/>
    <row r="45855" customFormat="1" s="29"/>
    <row r="45856" customFormat="1" s="29"/>
    <row r="45857" customFormat="1" s="29"/>
    <row r="45858" customFormat="1" s="29"/>
    <row r="45859" customFormat="1" s="29"/>
    <row r="45860" customFormat="1" s="29"/>
    <row r="45861" customFormat="1" s="29"/>
    <row r="45862" customFormat="1" s="29"/>
    <row r="45863" customFormat="1" s="29"/>
    <row r="45864" customFormat="1" s="29"/>
    <row r="45865" customFormat="1" s="29"/>
    <row r="45866" customFormat="1" s="29"/>
    <row r="45867" customFormat="1" s="29"/>
    <row r="45868" customFormat="1" s="29"/>
    <row r="45869" customFormat="1" s="29"/>
    <row r="45870" customFormat="1" s="29"/>
    <row r="45871" customFormat="1" s="29"/>
    <row r="45872" customFormat="1" s="29"/>
    <row r="45873" customFormat="1" s="29"/>
    <row r="45874" customFormat="1" s="29"/>
    <row r="45875" customFormat="1" s="29"/>
    <row r="45876" customFormat="1" s="29"/>
    <row r="45877" customFormat="1" s="29"/>
    <row r="45878" customFormat="1" s="29"/>
    <row r="45879" customFormat="1" s="29"/>
    <row r="45880" customFormat="1" s="29"/>
    <row r="45881" customFormat="1" s="29"/>
    <row r="45882" customFormat="1" s="29"/>
    <row r="45883" customFormat="1" s="29"/>
    <row r="45884" customFormat="1" s="29"/>
    <row r="45885" customFormat="1" s="29"/>
    <row r="45886" customFormat="1" s="29"/>
    <row r="45887" customFormat="1" s="29"/>
    <row r="45888" customFormat="1" s="29"/>
    <row r="45889" customFormat="1" s="29"/>
    <row r="45890" customFormat="1" s="29"/>
    <row r="45891" customFormat="1" s="29"/>
    <row r="45892" customFormat="1" s="29"/>
    <row r="45893" customFormat="1" s="29"/>
    <row r="45894" customFormat="1" s="29"/>
    <row r="45895" customFormat="1" s="29"/>
    <row r="45896" customFormat="1" s="29"/>
    <row r="45897" customFormat="1" s="29"/>
    <row r="45898" customFormat="1" s="29"/>
    <row r="45899" customFormat="1" s="29"/>
    <row r="45900" customFormat="1" s="29"/>
    <row r="45901" customFormat="1" s="29"/>
    <row r="45902" customFormat="1" s="29"/>
    <row r="45903" customFormat="1" s="29"/>
    <row r="45904" customFormat="1" s="29"/>
    <row r="45905" customFormat="1" s="29"/>
    <row r="45906" customFormat="1" s="29"/>
    <row r="45907" customFormat="1" s="29"/>
    <row r="45908" customFormat="1" s="29"/>
    <row r="45909" customFormat="1" s="29"/>
    <row r="45910" customFormat="1" s="29"/>
    <row r="45911" customFormat="1" s="29"/>
    <row r="45912" customFormat="1" s="29"/>
    <row r="45913" customFormat="1" s="29"/>
    <row r="45914" customFormat="1" s="29"/>
    <row r="45915" customFormat="1" s="29"/>
    <row r="45916" customFormat="1" s="29"/>
    <row r="45917" customFormat="1" s="29"/>
    <row r="45918" customFormat="1" s="29"/>
    <row r="45919" customFormat="1" s="29"/>
    <row r="45920" customFormat="1" s="29"/>
    <row r="45921" customFormat="1" s="29"/>
    <row r="45922" customFormat="1" s="29"/>
    <row r="45923" customFormat="1" s="29"/>
    <row r="45924" customFormat="1" s="29"/>
    <row r="45925" customFormat="1" s="29"/>
    <row r="45926" customFormat="1" s="29"/>
    <row r="45927" customFormat="1" s="29"/>
    <row r="45928" customFormat="1" s="29"/>
    <row r="45929" customFormat="1" s="29"/>
    <row r="45930" customFormat="1" s="29"/>
    <row r="45931" customFormat="1" s="29"/>
    <row r="45932" customFormat="1" s="29"/>
    <row r="45933" customFormat="1" s="29"/>
    <row r="45934" customFormat="1" s="29"/>
    <row r="45935" customFormat="1" s="29"/>
    <row r="45936" customFormat="1" s="29"/>
    <row r="45937" customFormat="1" s="29"/>
    <row r="45938" customFormat="1" s="29"/>
    <row r="45939" customFormat="1" s="29"/>
    <row r="45940" customFormat="1" s="29"/>
    <row r="45941" customFormat="1" s="29"/>
    <row r="45942" customFormat="1" s="29"/>
    <row r="45943" customFormat="1" s="29"/>
    <row r="45944" customFormat="1" s="29"/>
    <row r="45945" customFormat="1" s="29"/>
    <row r="45946" customFormat="1" s="29"/>
    <row r="45947" customFormat="1" s="29"/>
    <row r="45948" customFormat="1" s="29"/>
    <row r="45949" customFormat="1" s="29"/>
    <row r="45950" customFormat="1" s="29"/>
    <row r="45951" customFormat="1" s="29"/>
    <row r="45952" customFormat="1" s="29"/>
    <row r="45953" customFormat="1" s="29"/>
    <row r="45954" customFormat="1" s="29"/>
    <row r="45955" customFormat="1" s="29"/>
    <row r="45956" customFormat="1" s="29"/>
    <row r="45957" customFormat="1" s="29"/>
    <row r="45958" customFormat="1" s="29"/>
    <row r="45959" customFormat="1" s="29"/>
    <row r="45960" customFormat="1" s="29"/>
    <row r="45961" customFormat="1" s="29"/>
    <row r="45962" customFormat="1" s="29"/>
    <row r="45963" customFormat="1" s="29"/>
    <row r="45964" customFormat="1" s="29"/>
    <row r="45965" customFormat="1" s="29"/>
    <row r="45966" customFormat="1" s="29"/>
    <row r="45967" customFormat="1" s="29"/>
    <row r="45968" customFormat="1" s="29"/>
    <row r="45969" customFormat="1" s="29"/>
    <row r="45970" customFormat="1" s="29"/>
    <row r="45971" customFormat="1" s="29"/>
    <row r="45972" customFormat="1" s="29"/>
    <row r="45973" customFormat="1" s="29"/>
    <row r="45974" customFormat="1" s="29"/>
    <row r="45975" customFormat="1" s="29"/>
    <row r="45976" customFormat="1" s="29"/>
    <row r="45977" customFormat="1" s="29"/>
    <row r="45978" customFormat="1" s="29"/>
    <row r="45979" customFormat="1" s="29"/>
    <row r="45980" customFormat="1" s="29"/>
    <row r="45981" customFormat="1" s="29"/>
    <row r="45982" customFormat="1" s="29"/>
    <row r="45983" customFormat="1" s="29"/>
    <row r="45984" customFormat="1" s="29"/>
    <row r="45985" customFormat="1" s="29"/>
    <row r="45986" customFormat="1" s="29"/>
    <row r="45987" customFormat="1" s="29"/>
    <row r="45988" customFormat="1" s="29"/>
    <row r="45989" customFormat="1" s="29"/>
    <row r="45990" customFormat="1" s="29"/>
    <row r="45991" customFormat="1" s="29"/>
    <row r="45992" customFormat="1" s="29"/>
    <row r="45993" customFormat="1" s="29"/>
    <row r="45994" customFormat="1" s="29"/>
    <row r="45995" customFormat="1" s="29"/>
    <row r="45996" customFormat="1" s="29"/>
    <row r="45997" customFormat="1" s="29"/>
    <row r="45998" customFormat="1" s="29"/>
    <row r="45999" customFormat="1" s="29"/>
    <row r="46000" customFormat="1" s="29"/>
    <row r="46001" customFormat="1" s="29"/>
    <row r="46002" customFormat="1" s="29"/>
    <row r="46003" customFormat="1" s="29"/>
    <row r="46004" customFormat="1" s="29"/>
    <row r="46005" customFormat="1" s="29"/>
    <row r="46006" customFormat="1" s="29"/>
    <row r="46007" customFormat="1" s="29"/>
    <row r="46008" customFormat="1" s="29"/>
    <row r="46009" customFormat="1" s="29"/>
    <row r="46010" customFormat="1" s="29"/>
    <row r="46011" customFormat="1" s="29"/>
    <row r="46012" customFormat="1" s="29"/>
    <row r="46013" customFormat="1" s="29"/>
    <row r="46014" customFormat="1" s="29"/>
    <row r="46015" customFormat="1" s="29"/>
    <row r="46016" customFormat="1" s="29"/>
    <row r="46017" customFormat="1" s="29"/>
    <row r="46018" customFormat="1" s="29"/>
    <row r="46019" customFormat="1" s="29"/>
    <row r="46020" customFormat="1" s="29"/>
    <row r="46021" customFormat="1" s="29"/>
    <row r="46022" customFormat="1" s="29"/>
    <row r="46023" customFormat="1" s="29"/>
    <row r="46024" customFormat="1" s="29"/>
    <row r="46025" customFormat="1" s="29"/>
    <row r="46026" customFormat="1" s="29"/>
    <row r="46027" customFormat="1" s="29"/>
    <row r="46028" customFormat="1" s="29"/>
    <row r="46029" customFormat="1" s="29"/>
    <row r="46030" customFormat="1" s="29"/>
    <row r="46031" customFormat="1" s="29"/>
    <row r="46032" customFormat="1" s="29"/>
    <row r="46033" customFormat="1" s="29"/>
    <row r="46034" customFormat="1" s="29"/>
    <row r="46035" customFormat="1" s="29"/>
    <row r="46036" customFormat="1" s="29"/>
    <row r="46037" customFormat="1" s="29"/>
    <row r="46038" customFormat="1" s="29"/>
    <row r="46039" customFormat="1" s="29"/>
    <row r="46040" customFormat="1" s="29"/>
    <row r="46041" customFormat="1" s="29"/>
    <row r="46042" customFormat="1" s="29"/>
    <row r="46043" customFormat="1" s="29"/>
    <row r="46044" customFormat="1" s="29"/>
    <row r="46045" customFormat="1" s="29"/>
    <row r="46046" customFormat="1" s="29"/>
    <row r="46047" customFormat="1" s="29"/>
    <row r="46048" customFormat="1" s="29"/>
    <row r="46049" customFormat="1" s="29"/>
    <row r="46050" customFormat="1" s="29"/>
    <row r="46051" customFormat="1" s="29"/>
    <row r="46052" customFormat="1" s="29"/>
    <row r="46053" customFormat="1" s="29"/>
    <row r="46054" customFormat="1" s="29"/>
    <row r="46055" customFormat="1" s="29"/>
    <row r="46056" customFormat="1" s="29"/>
    <row r="46057" customFormat="1" s="29"/>
    <row r="46058" customFormat="1" s="29"/>
    <row r="46059" customFormat="1" s="29"/>
    <row r="46060" customFormat="1" s="29"/>
    <row r="46061" customFormat="1" s="29"/>
    <row r="46062" customFormat="1" s="29"/>
    <row r="46063" customFormat="1" s="29"/>
    <row r="46064" customFormat="1" s="29"/>
    <row r="46065" customFormat="1" s="29"/>
    <row r="46066" customFormat="1" s="29"/>
    <row r="46067" customFormat="1" s="29"/>
    <row r="46068" customFormat="1" s="29"/>
    <row r="46069" customFormat="1" s="29"/>
    <row r="46070" customFormat="1" s="29"/>
    <row r="46071" customFormat="1" s="29"/>
    <row r="46072" customFormat="1" s="29"/>
    <row r="46073" customFormat="1" s="29"/>
    <row r="46074" customFormat="1" s="29"/>
    <row r="46075" customFormat="1" s="29"/>
    <row r="46076" customFormat="1" s="29"/>
    <row r="46077" customFormat="1" s="29"/>
    <row r="46078" customFormat="1" s="29"/>
    <row r="46079" customFormat="1" s="29"/>
    <row r="46080" customFormat="1" s="29"/>
    <row r="46081" customFormat="1" s="29"/>
    <row r="46082" customFormat="1" s="29"/>
    <row r="46083" customFormat="1" s="29"/>
    <row r="46084" customFormat="1" s="29"/>
    <row r="46085" customFormat="1" s="29"/>
    <row r="46086" customFormat="1" s="29"/>
    <row r="46087" customFormat="1" s="29"/>
    <row r="46088" customFormat="1" s="29"/>
    <row r="46089" customFormat="1" s="29"/>
    <row r="46090" customFormat="1" s="29"/>
    <row r="46091" customFormat="1" s="29"/>
    <row r="46092" customFormat="1" s="29"/>
    <row r="46093" customFormat="1" s="29"/>
    <row r="46094" customFormat="1" s="29"/>
    <row r="46095" customFormat="1" s="29"/>
    <row r="46096" customFormat="1" s="29"/>
    <row r="46097" customFormat="1" s="29"/>
    <row r="46098" customFormat="1" s="29"/>
    <row r="46099" customFormat="1" s="29"/>
    <row r="46100" customFormat="1" s="29"/>
    <row r="46101" customFormat="1" s="29"/>
    <row r="46102" customFormat="1" s="29"/>
    <row r="46103" customFormat="1" s="29"/>
    <row r="46104" customFormat="1" s="29"/>
    <row r="46105" customFormat="1" s="29"/>
    <row r="46106" customFormat="1" s="29"/>
    <row r="46107" customFormat="1" s="29"/>
    <row r="46108" customFormat="1" s="29"/>
    <row r="46109" customFormat="1" s="29"/>
    <row r="46110" customFormat="1" s="29"/>
    <row r="46111" customFormat="1" s="29"/>
    <row r="46112" customFormat="1" s="29"/>
    <row r="46113" customFormat="1" s="29"/>
    <row r="46114" customFormat="1" s="29"/>
    <row r="46115" customFormat="1" s="29"/>
    <row r="46116" customFormat="1" s="29"/>
    <row r="46117" customFormat="1" s="29"/>
    <row r="46118" customFormat="1" s="29"/>
    <row r="46119" customFormat="1" s="29"/>
    <row r="46120" customFormat="1" s="29"/>
    <row r="46121" customFormat="1" s="29"/>
    <row r="46122" customFormat="1" s="29"/>
    <row r="46123" customFormat="1" s="29"/>
    <row r="46124" customFormat="1" s="29"/>
    <row r="46125" customFormat="1" s="29"/>
    <row r="46126" customFormat="1" s="29"/>
    <row r="46127" customFormat="1" s="29"/>
    <row r="46128" customFormat="1" s="29"/>
    <row r="46129" customFormat="1" s="29"/>
    <row r="46130" customFormat="1" s="29"/>
    <row r="46131" customFormat="1" s="29"/>
    <row r="46132" customFormat="1" s="29"/>
    <row r="46133" customFormat="1" s="29"/>
    <row r="46134" customFormat="1" s="29"/>
    <row r="46135" customFormat="1" s="29"/>
    <row r="46136" customFormat="1" s="29"/>
    <row r="46137" customFormat="1" s="29"/>
    <row r="46138" customFormat="1" s="29"/>
    <row r="46139" customFormat="1" s="29"/>
    <row r="46140" customFormat="1" s="29"/>
    <row r="46141" customFormat="1" s="29"/>
    <row r="46142" customFormat="1" s="29"/>
    <row r="46143" customFormat="1" s="29"/>
    <row r="46144" customFormat="1" s="29"/>
    <row r="46145" customFormat="1" s="29"/>
    <row r="46146" customFormat="1" s="29"/>
    <row r="46147" customFormat="1" s="29"/>
    <row r="46148" customFormat="1" s="29"/>
    <row r="46149" customFormat="1" s="29"/>
    <row r="46150" customFormat="1" s="29"/>
    <row r="46151" customFormat="1" s="29"/>
    <row r="46152" customFormat="1" s="29"/>
    <row r="46153" customFormat="1" s="29"/>
    <row r="46154" customFormat="1" s="29"/>
    <row r="46155" customFormat="1" s="29"/>
    <row r="46156" customFormat="1" s="29"/>
    <row r="46157" customFormat="1" s="29"/>
    <row r="46158" customFormat="1" s="29"/>
    <row r="46159" customFormat="1" s="29"/>
    <row r="46160" customFormat="1" s="29"/>
    <row r="46161" customFormat="1" s="29"/>
    <row r="46162" customFormat="1" s="29"/>
    <row r="46163" customFormat="1" s="29"/>
    <row r="46164" customFormat="1" s="29"/>
    <row r="46165" customFormat="1" s="29"/>
    <row r="46166" customFormat="1" s="29"/>
    <row r="46167" customFormat="1" s="29"/>
    <row r="46168" customFormat="1" s="29"/>
    <row r="46169" customFormat="1" s="29"/>
    <row r="46170" customFormat="1" s="29"/>
    <row r="46171" customFormat="1" s="29"/>
    <row r="46172" customFormat="1" s="29"/>
    <row r="46173" customFormat="1" s="29"/>
    <row r="46174" customFormat="1" s="29"/>
    <row r="46175" customFormat="1" s="29"/>
    <row r="46176" customFormat="1" s="29"/>
    <row r="46177" customFormat="1" s="29"/>
    <row r="46178" customFormat="1" s="29"/>
    <row r="46179" customFormat="1" s="29"/>
    <row r="46180" customFormat="1" s="29"/>
    <row r="46181" customFormat="1" s="29"/>
    <row r="46182" customFormat="1" s="29"/>
    <row r="46183" customFormat="1" s="29"/>
    <row r="46184" customFormat="1" s="29"/>
    <row r="46185" customFormat="1" s="29"/>
    <row r="46186" customFormat="1" s="29"/>
    <row r="46187" customFormat="1" s="29"/>
    <row r="46188" customFormat="1" s="29"/>
    <row r="46189" customFormat="1" s="29"/>
    <row r="46190" customFormat="1" s="29"/>
    <row r="46191" customFormat="1" s="29"/>
    <row r="46192" customFormat="1" s="29"/>
    <row r="46193" customFormat="1" s="29"/>
    <row r="46194" customFormat="1" s="29"/>
    <row r="46195" customFormat="1" s="29"/>
    <row r="46196" customFormat="1" s="29"/>
    <row r="46197" customFormat="1" s="29"/>
    <row r="46198" customFormat="1" s="29"/>
    <row r="46199" customFormat="1" s="29"/>
    <row r="46200" customFormat="1" s="29"/>
    <row r="46201" customFormat="1" s="29"/>
    <row r="46202" customFormat="1" s="29"/>
    <row r="46203" customFormat="1" s="29"/>
    <row r="46204" customFormat="1" s="29"/>
    <row r="46205" customFormat="1" s="29"/>
    <row r="46206" customFormat="1" s="29"/>
    <row r="46207" customFormat="1" s="29"/>
    <row r="46208" customFormat="1" s="29"/>
    <row r="46209" customFormat="1" s="29"/>
    <row r="46210" customFormat="1" s="29"/>
    <row r="46211" customFormat="1" s="29"/>
    <row r="46212" customFormat="1" s="29"/>
    <row r="46213" customFormat="1" s="29"/>
    <row r="46214" customFormat="1" s="29"/>
    <row r="46215" customFormat="1" s="29"/>
    <row r="46216" customFormat="1" s="29"/>
    <row r="46217" customFormat="1" s="29"/>
    <row r="46218" customFormat="1" s="29"/>
    <row r="46219" customFormat="1" s="29"/>
    <row r="46220" customFormat="1" s="29"/>
    <row r="46221" customFormat="1" s="29"/>
    <row r="46222" customFormat="1" s="29"/>
    <row r="46223" customFormat="1" s="29"/>
    <row r="46224" customFormat="1" s="29"/>
    <row r="46225" customFormat="1" s="29"/>
    <row r="46226" customFormat="1" s="29"/>
    <row r="46227" customFormat="1" s="29"/>
    <row r="46228" customFormat="1" s="29"/>
    <row r="46229" customFormat="1" s="29"/>
    <row r="46230" customFormat="1" s="29"/>
    <row r="46231" customFormat="1" s="29"/>
    <row r="46232" customFormat="1" s="29"/>
    <row r="46233" customFormat="1" s="29"/>
    <row r="46234" customFormat="1" s="29"/>
    <row r="46235" customFormat="1" s="29"/>
    <row r="46236" customFormat="1" s="29"/>
    <row r="46237" customFormat="1" s="29"/>
    <row r="46238" customFormat="1" s="29"/>
    <row r="46239" customFormat="1" s="29"/>
    <row r="46240" customFormat="1" s="29"/>
    <row r="46241" customFormat="1" s="29"/>
    <row r="46242" customFormat="1" s="29"/>
    <row r="46243" customFormat="1" s="29"/>
    <row r="46244" customFormat="1" s="29"/>
    <row r="46245" customFormat="1" s="29"/>
    <row r="46246" customFormat="1" s="29"/>
    <row r="46247" customFormat="1" s="29"/>
    <row r="46248" customFormat="1" s="29"/>
    <row r="46249" customFormat="1" s="29"/>
    <row r="46250" customFormat="1" s="29"/>
    <row r="46251" customFormat="1" s="29"/>
    <row r="46252" customFormat="1" s="29"/>
    <row r="46253" customFormat="1" s="29"/>
    <row r="46254" customFormat="1" s="29"/>
    <row r="46255" customFormat="1" s="29"/>
    <row r="46256" customFormat="1" s="29"/>
    <row r="46257" customFormat="1" s="29"/>
    <row r="46258" customFormat="1" s="29"/>
    <row r="46259" customFormat="1" s="29"/>
    <row r="46260" customFormat="1" s="29"/>
    <row r="46261" customFormat="1" s="29"/>
    <row r="46262" customFormat="1" s="29"/>
    <row r="46263" customFormat="1" s="29"/>
    <row r="46264" customFormat="1" s="29"/>
    <row r="46265" customFormat="1" s="29"/>
    <row r="46266" customFormat="1" s="29"/>
    <row r="46267" customFormat="1" s="29"/>
    <row r="46268" customFormat="1" s="29"/>
    <row r="46269" customFormat="1" s="29"/>
    <row r="46270" customFormat="1" s="29"/>
    <row r="46271" customFormat="1" s="29"/>
    <row r="46272" customFormat="1" s="29"/>
    <row r="46273" customFormat="1" s="29"/>
    <row r="46274" customFormat="1" s="29"/>
    <row r="46275" customFormat="1" s="29"/>
    <row r="46276" customFormat="1" s="29"/>
    <row r="46277" customFormat="1" s="29"/>
    <row r="46278" customFormat="1" s="29"/>
    <row r="46279" customFormat="1" s="29"/>
    <row r="46280" customFormat="1" s="29"/>
    <row r="46281" customFormat="1" s="29"/>
    <row r="46282" customFormat="1" s="29"/>
    <row r="46283" customFormat="1" s="29"/>
    <row r="46284" customFormat="1" s="29"/>
    <row r="46285" customFormat="1" s="29"/>
    <row r="46286" customFormat="1" s="29"/>
    <row r="46287" customFormat="1" s="29"/>
    <row r="46288" customFormat="1" s="29"/>
    <row r="46289" customFormat="1" s="29"/>
    <row r="46290" customFormat="1" s="29"/>
    <row r="46291" customFormat="1" s="29"/>
    <row r="46292" customFormat="1" s="29"/>
    <row r="46293" customFormat="1" s="29"/>
    <row r="46294" customFormat="1" s="29"/>
    <row r="46295" customFormat="1" s="29"/>
    <row r="46296" customFormat="1" s="29"/>
    <row r="46297" customFormat="1" s="29"/>
    <row r="46298" customFormat="1" s="29"/>
    <row r="46299" customFormat="1" s="29"/>
    <row r="46300" customFormat="1" s="29"/>
    <row r="46301" customFormat="1" s="29"/>
    <row r="46302" customFormat="1" s="29"/>
    <row r="46303" customFormat="1" s="29"/>
    <row r="46304" customFormat="1" s="29"/>
    <row r="46305" customFormat="1" s="29"/>
    <row r="46306" customFormat="1" s="29"/>
    <row r="46307" customFormat="1" s="29"/>
    <row r="46308" customFormat="1" s="29"/>
    <row r="46309" customFormat="1" s="29"/>
    <row r="46310" customFormat="1" s="29"/>
    <row r="46311" customFormat="1" s="29"/>
    <row r="46312" customFormat="1" s="29"/>
    <row r="46313" customFormat="1" s="29"/>
    <row r="46314" customFormat="1" s="29"/>
    <row r="46315" customFormat="1" s="29"/>
    <row r="46316" customFormat="1" s="29"/>
    <row r="46317" customFormat="1" s="29"/>
    <row r="46318" customFormat="1" s="29"/>
    <row r="46319" customFormat="1" s="29"/>
    <row r="46320" customFormat="1" s="29"/>
    <row r="46321" customFormat="1" s="29"/>
    <row r="46322" customFormat="1" s="29"/>
    <row r="46323" customFormat="1" s="29"/>
    <row r="46324" customFormat="1" s="29"/>
    <row r="46325" customFormat="1" s="29"/>
    <row r="46326" customFormat="1" s="29"/>
    <row r="46327" customFormat="1" s="29"/>
    <row r="46328" customFormat="1" s="29"/>
    <row r="46329" customFormat="1" s="29"/>
    <row r="46330" customFormat="1" s="29"/>
    <row r="46331" customFormat="1" s="29"/>
    <row r="46332" customFormat="1" s="29"/>
    <row r="46333" customFormat="1" s="29"/>
    <row r="46334" customFormat="1" s="29"/>
    <row r="46335" customFormat="1" s="29"/>
    <row r="46336" customFormat="1" s="29"/>
    <row r="46337" customFormat="1" s="29"/>
    <row r="46338" customFormat="1" s="29"/>
    <row r="46339" customFormat="1" s="29"/>
    <row r="46340" customFormat="1" s="29"/>
    <row r="46341" customFormat="1" s="29"/>
    <row r="46342" customFormat="1" s="29"/>
    <row r="46343" customFormat="1" s="29"/>
    <row r="46344" customFormat="1" s="29"/>
    <row r="46345" customFormat="1" s="29"/>
    <row r="46346" customFormat="1" s="29"/>
    <row r="46347" customFormat="1" s="29"/>
    <row r="46348" customFormat="1" s="29"/>
    <row r="46349" customFormat="1" s="29"/>
    <row r="46350" customFormat="1" s="29"/>
    <row r="46351" customFormat="1" s="29"/>
    <row r="46352" customFormat="1" s="29"/>
    <row r="46353" customFormat="1" s="29"/>
    <row r="46354" customFormat="1" s="29"/>
    <row r="46355" customFormat="1" s="29"/>
    <row r="46356" customFormat="1" s="29"/>
    <row r="46357" customFormat="1" s="29"/>
    <row r="46358" customFormat="1" s="29"/>
    <row r="46359" customFormat="1" s="29"/>
    <row r="46360" customFormat="1" s="29"/>
    <row r="46361" customFormat="1" s="29"/>
    <row r="46362" customFormat="1" s="29"/>
    <row r="46363" customFormat="1" s="29"/>
    <row r="46364" customFormat="1" s="29"/>
    <row r="46365" customFormat="1" s="29"/>
    <row r="46366" customFormat="1" s="29"/>
    <row r="46367" customFormat="1" s="29"/>
    <row r="46368" customFormat="1" s="29"/>
    <row r="46369" customFormat="1" s="29"/>
    <row r="46370" customFormat="1" s="29"/>
    <row r="46371" customFormat="1" s="29"/>
    <row r="46372" customFormat="1" s="29"/>
    <row r="46373" customFormat="1" s="29"/>
    <row r="46374" customFormat="1" s="29"/>
    <row r="46375" customFormat="1" s="29"/>
    <row r="46376" customFormat="1" s="29"/>
    <row r="46377" customFormat="1" s="29"/>
    <row r="46378" customFormat="1" s="29"/>
    <row r="46379" customFormat="1" s="29"/>
    <row r="46380" customFormat="1" s="29"/>
    <row r="46381" customFormat="1" s="29"/>
    <row r="46382" customFormat="1" s="29"/>
    <row r="46383" customFormat="1" s="29"/>
    <row r="46384" customFormat="1" s="29"/>
    <row r="46385" customFormat="1" s="29"/>
    <row r="46386" customFormat="1" s="29"/>
    <row r="46387" customFormat="1" s="29"/>
    <row r="46388" customFormat="1" s="29"/>
    <row r="46389" customFormat="1" s="29"/>
    <row r="46390" customFormat="1" s="29"/>
    <row r="46391" customFormat="1" s="29"/>
    <row r="46392" customFormat="1" s="29"/>
    <row r="46393" customFormat="1" s="29"/>
    <row r="46394" customFormat="1" s="29"/>
    <row r="46395" customFormat="1" s="29"/>
    <row r="46396" customFormat="1" s="29"/>
    <row r="46397" customFormat="1" s="29"/>
    <row r="46398" customFormat="1" s="29"/>
    <row r="46399" customFormat="1" s="29"/>
    <row r="46400" customFormat="1" s="29"/>
    <row r="46401" customFormat="1" s="29"/>
    <row r="46402" customFormat="1" s="29"/>
    <row r="46403" customFormat="1" s="29"/>
    <row r="46404" customFormat="1" s="29"/>
    <row r="46405" customFormat="1" s="29"/>
    <row r="46406" customFormat="1" s="29"/>
    <row r="46407" customFormat="1" s="29"/>
    <row r="46408" customFormat="1" s="29"/>
    <row r="46409" customFormat="1" s="29"/>
    <row r="46410" customFormat="1" s="29"/>
    <row r="46411" customFormat="1" s="29"/>
    <row r="46412" customFormat="1" s="29"/>
    <row r="46413" customFormat="1" s="29"/>
    <row r="46414" customFormat="1" s="29"/>
    <row r="46415" customFormat="1" s="29"/>
    <row r="46416" customFormat="1" s="29"/>
    <row r="46417" customFormat="1" s="29"/>
    <row r="46418" customFormat="1" s="29"/>
    <row r="46419" customFormat="1" s="29"/>
    <row r="46420" customFormat="1" s="29"/>
    <row r="46421" customFormat="1" s="29"/>
    <row r="46422" customFormat="1" s="29"/>
    <row r="46423" customFormat="1" s="29"/>
    <row r="46424" customFormat="1" s="29"/>
    <row r="46425" customFormat="1" s="29"/>
    <row r="46426" customFormat="1" s="29"/>
    <row r="46427" customFormat="1" s="29"/>
    <row r="46428" customFormat="1" s="29"/>
    <row r="46429" customFormat="1" s="29"/>
    <row r="46430" customFormat="1" s="29"/>
    <row r="46431" customFormat="1" s="29"/>
    <row r="46432" customFormat="1" s="29"/>
    <row r="46433" customFormat="1" s="29"/>
    <row r="46434" customFormat="1" s="29"/>
    <row r="46435" customFormat="1" s="29"/>
    <row r="46436" customFormat="1" s="29"/>
    <row r="46437" customFormat="1" s="29"/>
    <row r="46438" customFormat="1" s="29"/>
    <row r="46439" customFormat="1" s="29"/>
    <row r="46440" customFormat="1" s="29"/>
    <row r="46441" customFormat="1" s="29"/>
    <row r="46442" customFormat="1" s="29"/>
    <row r="46443" customFormat="1" s="29"/>
    <row r="46444" customFormat="1" s="29"/>
    <row r="46445" customFormat="1" s="29"/>
    <row r="46446" customFormat="1" s="29"/>
    <row r="46447" customFormat="1" s="29"/>
    <row r="46448" customFormat="1" s="29"/>
    <row r="46449" customFormat="1" s="29"/>
    <row r="46450" customFormat="1" s="29"/>
    <row r="46451" customFormat="1" s="29"/>
    <row r="46452" customFormat="1" s="29"/>
    <row r="46453" customFormat="1" s="29"/>
    <row r="46454" customFormat="1" s="29"/>
    <row r="46455" customFormat="1" s="29"/>
    <row r="46456" customFormat="1" s="29"/>
    <row r="46457" customFormat="1" s="29"/>
    <row r="46458" customFormat="1" s="29"/>
    <row r="46459" customFormat="1" s="29"/>
    <row r="46460" customFormat="1" s="29"/>
    <row r="46461" customFormat="1" s="29"/>
    <row r="46462" customFormat="1" s="29"/>
    <row r="46463" customFormat="1" s="29"/>
    <row r="46464" customFormat="1" s="29"/>
    <row r="46465" customFormat="1" s="29"/>
    <row r="46466" customFormat="1" s="29"/>
    <row r="46467" customFormat="1" s="29"/>
    <row r="46468" customFormat="1" s="29"/>
    <row r="46469" customFormat="1" s="29"/>
    <row r="46470" customFormat="1" s="29"/>
    <row r="46471" customFormat="1" s="29"/>
    <row r="46472" customFormat="1" s="29"/>
    <row r="46473" customFormat="1" s="29"/>
    <row r="46474" customFormat="1" s="29"/>
    <row r="46475" customFormat="1" s="29"/>
    <row r="46476" customFormat="1" s="29"/>
    <row r="46477" customFormat="1" s="29"/>
    <row r="46478" customFormat="1" s="29"/>
    <row r="46479" customFormat="1" s="29"/>
    <row r="46480" customFormat="1" s="29"/>
    <row r="46481" customFormat="1" s="29"/>
    <row r="46482" customFormat="1" s="29"/>
    <row r="46483" customFormat="1" s="29"/>
    <row r="46484" customFormat="1" s="29"/>
    <row r="46485" customFormat="1" s="29"/>
    <row r="46486" customFormat="1" s="29"/>
    <row r="46487" customFormat="1" s="29"/>
    <row r="46488" customFormat="1" s="29"/>
    <row r="46489" customFormat="1" s="29"/>
    <row r="46490" customFormat="1" s="29"/>
    <row r="46491" customFormat="1" s="29"/>
    <row r="46492" customFormat="1" s="29"/>
    <row r="46493" customFormat="1" s="29"/>
    <row r="46494" customFormat="1" s="29"/>
    <row r="46495" customFormat="1" s="29"/>
    <row r="46496" customFormat="1" s="29"/>
    <row r="46497" customFormat="1" s="29"/>
    <row r="46498" customFormat="1" s="29"/>
    <row r="46499" customFormat="1" s="29"/>
    <row r="46500" customFormat="1" s="29"/>
    <row r="46501" customFormat="1" s="29"/>
    <row r="46502" customFormat="1" s="29"/>
    <row r="46503" customFormat="1" s="29"/>
    <row r="46504" customFormat="1" s="29"/>
    <row r="46505" customFormat="1" s="29"/>
    <row r="46506" customFormat="1" s="29"/>
    <row r="46507" customFormat="1" s="29"/>
    <row r="46508" customFormat="1" s="29"/>
    <row r="46509" customFormat="1" s="29"/>
    <row r="46510" customFormat="1" s="29"/>
    <row r="46511" customFormat="1" s="29"/>
    <row r="46512" customFormat="1" s="29"/>
    <row r="46513" customFormat="1" s="29"/>
    <row r="46514" customFormat="1" s="29"/>
    <row r="46515" customFormat="1" s="29"/>
    <row r="46516" customFormat="1" s="29"/>
    <row r="46517" customFormat="1" s="29"/>
    <row r="46518" customFormat="1" s="29"/>
    <row r="46519" customFormat="1" s="29"/>
    <row r="46520" customFormat="1" s="29"/>
    <row r="46521" customFormat="1" s="29"/>
    <row r="46522" customFormat="1" s="29"/>
    <row r="46523" customFormat="1" s="29"/>
    <row r="46524" customFormat="1" s="29"/>
    <row r="46525" customFormat="1" s="29"/>
    <row r="46526" customFormat="1" s="29"/>
    <row r="46527" customFormat="1" s="29"/>
    <row r="46528" customFormat="1" s="29"/>
    <row r="46529" customFormat="1" s="29"/>
    <row r="46530" customFormat="1" s="29"/>
    <row r="46531" customFormat="1" s="29"/>
    <row r="46532" customFormat="1" s="29"/>
    <row r="46533" customFormat="1" s="29"/>
    <row r="46534" customFormat="1" s="29"/>
    <row r="46535" customFormat="1" s="29"/>
    <row r="46536" customFormat="1" s="29"/>
    <row r="46537" customFormat="1" s="29"/>
    <row r="46538" customFormat="1" s="29"/>
    <row r="46539" customFormat="1" s="29"/>
    <row r="46540" customFormat="1" s="29"/>
    <row r="46541" customFormat="1" s="29"/>
    <row r="46542" customFormat="1" s="29"/>
    <row r="46543" customFormat="1" s="29"/>
    <row r="46544" customFormat="1" s="29"/>
    <row r="46545" customFormat="1" s="29"/>
    <row r="46546" customFormat="1" s="29"/>
    <row r="46547" customFormat="1" s="29"/>
    <row r="46548" customFormat="1" s="29"/>
    <row r="46549" customFormat="1" s="29"/>
    <row r="46550" customFormat="1" s="29"/>
    <row r="46551" customFormat="1" s="29"/>
    <row r="46552" customFormat="1" s="29"/>
    <row r="46553" customFormat="1" s="29"/>
    <row r="46554" customFormat="1" s="29"/>
    <row r="46555" customFormat="1" s="29"/>
    <row r="46556" customFormat="1" s="29"/>
    <row r="46557" customFormat="1" s="29"/>
    <row r="46558" customFormat="1" s="29"/>
    <row r="46559" customFormat="1" s="29"/>
    <row r="46560" customFormat="1" s="29"/>
    <row r="46561" customFormat="1" s="29"/>
    <row r="46562" customFormat="1" s="29"/>
    <row r="46563" customFormat="1" s="29"/>
    <row r="46564" customFormat="1" s="29"/>
    <row r="46565" customFormat="1" s="29"/>
    <row r="46566" customFormat="1" s="29"/>
    <row r="46567" customFormat="1" s="29"/>
    <row r="46568" customFormat="1" s="29"/>
    <row r="46569" customFormat="1" s="29"/>
    <row r="46570" customFormat="1" s="29"/>
    <row r="46571" customFormat="1" s="29"/>
    <row r="46572" customFormat="1" s="29"/>
    <row r="46573" customFormat="1" s="29"/>
    <row r="46574" customFormat="1" s="29"/>
    <row r="46575" customFormat="1" s="29"/>
    <row r="46576" customFormat="1" s="29"/>
    <row r="46577" customFormat="1" s="29"/>
    <row r="46578" customFormat="1" s="29"/>
    <row r="46579" customFormat="1" s="29"/>
    <row r="46580" customFormat="1" s="29"/>
    <row r="46581" customFormat="1" s="29"/>
    <row r="46582" customFormat="1" s="29"/>
    <row r="46583" customFormat="1" s="29"/>
    <row r="46584" customFormat="1" s="29"/>
    <row r="46585" customFormat="1" s="29"/>
    <row r="46586" customFormat="1" s="29"/>
    <row r="46587" customFormat="1" s="29"/>
    <row r="46588" customFormat="1" s="29"/>
    <row r="46589" customFormat="1" s="29"/>
    <row r="46590" customFormat="1" s="29"/>
    <row r="46591" customFormat="1" s="29"/>
    <row r="46592" customFormat="1" s="29"/>
    <row r="46593" customFormat="1" s="29"/>
    <row r="46594" customFormat="1" s="29"/>
    <row r="46595" customFormat="1" s="29"/>
    <row r="46596" customFormat="1" s="29"/>
    <row r="46597" customFormat="1" s="29"/>
    <row r="46598" customFormat="1" s="29"/>
    <row r="46599" customFormat="1" s="29"/>
    <row r="46600" customFormat="1" s="29"/>
    <row r="46601" customFormat="1" s="29"/>
    <row r="46602" customFormat="1" s="29"/>
    <row r="46603" customFormat="1" s="29"/>
    <row r="46604" customFormat="1" s="29"/>
    <row r="46605" customFormat="1" s="29"/>
    <row r="46606" customFormat="1" s="29"/>
    <row r="46607" customFormat="1" s="29"/>
    <row r="46608" customFormat="1" s="29"/>
    <row r="46609" customFormat="1" s="29"/>
    <row r="46610" customFormat="1" s="29"/>
    <row r="46611" customFormat="1" s="29"/>
    <row r="46612" customFormat="1" s="29"/>
    <row r="46613" customFormat="1" s="29"/>
    <row r="46614" customFormat="1" s="29"/>
    <row r="46615" customFormat="1" s="29"/>
    <row r="46616" customFormat="1" s="29"/>
    <row r="46617" customFormat="1" s="29"/>
    <row r="46618" customFormat="1" s="29"/>
    <row r="46619" customFormat="1" s="29"/>
    <row r="46620" customFormat="1" s="29"/>
    <row r="46621" customFormat="1" s="29"/>
    <row r="46622" customFormat="1" s="29"/>
    <row r="46623" customFormat="1" s="29"/>
    <row r="46624" customFormat="1" s="29"/>
    <row r="46625" customFormat="1" s="29"/>
    <row r="46626" customFormat="1" s="29"/>
    <row r="46627" customFormat="1" s="29"/>
    <row r="46628" customFormat="1" s="29"/>
    <row r="46629" customFormat="1" s="29"/>
    <row r="46630" customFormat="1" s="29"/>
    <row r="46631" customFormat="1" s="29"/>
    <row r="46632" customFormat="1" s="29"/>
    <row r="46633" customFormat="1" s="29"/>
    <row r="46634" customFormat="1" s="29"/>
    <row r="46635" customFormat="1" s="29"/>
    <row r="46636" customFormat="1" s="29"/>
    <row r="46637" customFormat="1" s="29"/>
    <row r="46638" customFormat="1" s="29"/>
    <row r="46639" customFormat="1" s="29"/>
    <row r="46640" customFormat="1" s="29"/>
    <row r="46641" customFormat="1" s="29"/>
    <row r="46642" customFormat="1" s="29"/>
    <row r="46643" customFormat="1" s="29"/>
    <row r="46644" customFormat="1" s="29"/>
    <row r="46645" customFormat="1" s="29"/>
    <row r="46646" customFormat="1" s="29"/>
    <row r="46647" customFormat="1" s="29"/>
    <row r="46648" customFormat="1" s="29"/>
    <row r="46649" customFormat="1" s="29"/>
    <row r="46650" customFormat="1" s="29"/>
    <row r="46651" customFormat="1" s="29"/>
    <row r="46652" customFormat="1" s="29"/>
    <row r="46653" customFormat="1" s="29"/>
    <row r="46654" customFormat="1" s="29"/>
    <row r="46655" customFormat="1" s="29"/>
    <row r="46656" customFormat="1" s="29"/>
    <row r="46657" customFormat="1" s="29"/>
    <row r="46658" customFormat="1" s="29"/>
    <row r="46659" customFormat="1" s="29"/>
    <row r="46660" customFormat="1" s="29"/>
    <row r="46661" customFormat="1" s="29"/>
    <row r="46662" customFormat="1" s="29"/>
    <row r="46663" customFormat="1" s="29"/>
    <row r="46664" customFormat="1" s="29"/>
    <row r="46665" customFormat="1" s="29"/>
    <row r="46666" customFormat="1" s="29"/>
    <row r="46667" customFormat="1" s="29"/>
    <row r="46668" customFormat="1" s="29"/>
    <row r="46669" customFormat="1" s="29"/>
    <row r="46670" customFormat="1" s="29"/>
    <row r="46671" customFormat="1" s="29"/>
    <row r="46672" customFormat="1" s="29"/>
    <row r="46673" customFormat="1" s="29"/>
    <row r="46674" customFormat="1" s="29"/>
    <row r="46675" customFormat="1" s="29"/>
    <row r="46676" customFormat="1" s="29"/>
    <row r="46677" customFormat="1" s="29"/>
    <row r="46678" customFormat="1" s="29"/>
    <row r="46679" customFormat="1" s="29"/>
    <row r="46680" customFormat="1" s="29"/>
    <row r="46681" customFormat="1" s="29"/>
    <row r="46682" customFormat="1" s="29"/>
    <row r="46683" customFormat="1" s="29"/>
    <row r="46684" customFormat="1" s="29"/>
    <row r="46685" customFormat="1" s="29"/>
    <row r="46686" customFormat="1" s="29"/>
    <row r="46687" customFormat="1" s="29"/>
    <row r="46688" customFormat="1" s="29"/>
    <row r="46689" customFormat="1" s="29"/>
    <row r="46690" customFormat="1" s="29"/>
    <row r="46691" customFormat="1" s="29"/>
    <row r="46692" customFormat="1" s="29"/>
    <row r="46693" customFormat="1" s="29"/>
    <row r="46694" customFormat="1" s="29"/>
    <row r="46695" customFormat="1" s="29"/>
    <row r="46696" customFormat="1" s="29"/>
    <row r="46697" customFormat="1" s="29"/>
    <row r="46698" customFormat="1" s="29"/>
    <row r="46699" customFormat="1" s="29"/>
    <row r="46700" customFormat="1" s="29"/>
    <row r="46701" customFormat="1" s="29"/>
    <row r="46702" customFormat="1" s="29"/>
    <row r="46703" customFormat="1" s="29"/>
    <row r="46704" customFormat="1" s="29"/>
    <row r="46705" customFormat="1" s="29"/>
    <row r="46706" customFormat="1" s="29"/>
    <row r="46707" customFormat="1" s="29"/>
    <row r="46708" customFormat="1" s="29"/>
    <row r="46709" customFormat="1" s="29"/>
    <row r="46710" customFormat="1" s="29"/>
    <row r="46711" customFormat="1" s="29"/>
    <row r="46712" customFormat="1" s="29"/>
    <row r="46713" customFormat="1" s="29"/>
    <row r="46714" customFormat="1" s="29"/>
    <row r="46715" customFormat="1" s="29"/>
    <row r="46716" customFormat="1" s="29"/>
    <row r="46717" customFormat="1" s="29"/>
    <row r="46718" customFormat="1" s="29"/>
    <row r="46719" customFormat="1" s="29"/>
    <row r="46720" customFormat="1" s="29"/>
    <row r="46721" customFormat="1" s="29"/>
    <row r="46722" customFormat="1" s="29"/>
    <row r="46723" customFormat="1" s="29"/>
    <row r="46724" customFormat="1" s="29"/>
    <row r="46725" customFormat="1" s="29"/>
    <row r="46726" customFormat="1" s="29"/>
    <row r="46727" customFormat="1" s="29"/>
    <row r="46728" customFormat="1" s="29"/>
    <row r="46729" customFormat="1" s="29"/>
    <row r="46730" customFormat="1" s="29"/>
    <row r="46731" customFormat="1" s="29"/>
    <row r="46732" customFormat="1" s="29"/>
    <row r="46733" customFormat="1" s="29"/>
    <row r="46734" customFormat="1" s="29"/>
    <row r="46735" customFormat="1" s="29"/>
    <row r="46736" customFormat="1" s="29"/>
    <row r="46737" customFormat="1" s="29"/>
    <row r="46738" customFormat="1" s="29"/>
    <row r="46739" customFormat="1" s="29"/>
    <row r="46740" customFormat="1" s="29"/>
    <row r="46741" customFormat="1" s="29"/>
    <row r="46742" customFormat="1" s="29"/>
    <row r="46743" customFormat="1" s="29"/>
    <row r="46744" customFormat="1" s="29"/>
    <row r="46745" customFormat="1" s="29"/>
    <row r="46746" customFormat="1" s="29"/>
    <row r="46747" customFormat="1" s="29"/>
    <row r="46748" customFormat="1" s="29"/>
    <row r="46749" customFormat="1" s="29"/>
    <row r="46750" customFormat="1" s="29"/>
    <row r="46751" customFormat="1" s="29"/>
    <row r="46752" customFormat="1" s="29"/>
    <row r="46753" customFormat="1" s="29"/>
    <row r="46754" customFormat="1" s="29"/>
    <row r="46755" customFormat="1" s="29"/>
    <row r="46756" customFormat="1" s="29"/>
    <row r="46757" customFormat="1" s="29"/>
    <row r="46758" customFormat="1" s="29"/>
    <row r="46759" customFormat="1" s="29"/>
    <row r="46760" customFormat="1" s="29"/>
    <row r="46761" customFormat="1" s="29"/>
    <row r="46762" customFormat="1" s="29"/>
    <row r="46763" customFormat="1" s="29"/>
    <row r="46764" customFormat="1" s="29"/>
    <row r="46765" customFormat="1" s="29"/>
    <row r="46766" customFormat="1" s="29"/>
    <row r="46767" customFormat="1" s="29"/>
    <row r="46768" customFormat="1" s="29"/>
    <row r="46769" customFormat="1" s="29"/>
    <row r="46770" customFormat="1" s="29"/>
    <row r="46771" customFormat="1" s="29"/>
    <row r="46772" customFormat="1" s="29"/>
    <row r="46773" customFormat="1" s="29"/>
    <row r="46774" customFormat="1" s="29"/>
    <row r="46775" customFormat="1" s="29"/>
    <row r="46776" customFormat="1" s="29"/>
    <row r="46777" customFormat="1" s="29"/>
    <row r="46778" customFormat="1" s="29"/>
    <row r="46779" customFormat="1" s="29"/>
    <row r="46780" customFormat="1" s="29"/>
    <row r="46781" customFormat="1" s="29"/>
    <row r="46782" customFormat="1" s="29"/>
    <row r="46783" customFormat="1" s="29"/>
    <row r="46784" customFormat="1" s="29"/>
    <row r="46785" customFormat="1" s="29"/>
    <row r="46786" customFormat="1" s="29"/>
    <row r="46787" customFormat="1" s="29"/>
    <row r="46788" customFormat="1" s="29"/>
    <row r="46789" customFormat="1" s="29"/>
    <row r="46790" customFormat="1" s="29"/>
    <row r="46791" customFormat="1" s="29"/>
    <row r="46792" customFormat="1" s="29"/>
    <row r="46793" customFormat="1" s="29"/>
    <row r="46794" customFormat="1" s="29"/>
    <row r="46795" customFormat="1" s="29"/>
    <row r="46796" customFormat="1" s="29"/>
    <row r="46797" customFormat="1" s="29"/>
    <row r="46798" customFormat="1" s="29"/>
    <row r="46799" customFormat="1" s="29"/>
    <row r="46800" customFormat="1" s="29"/>
    <row r="46801" customFormat="1" s="29"/>
    <row r="46802" customFormat="1" s="29"/>
    <row r="46803" customFormat="1" s="29"/>
    <row r="46804" customFormat="1" s="29"/>
    <row r="46805" customFormat="1" s="29"/>
    <row r="46806" customFormat="1" s="29"/>
    <row r="46807" customFormat="1" s="29"/>
    <row r="46808" customFormat="1" s="29"/>
    <row r="46809" customFormat="1" s="29"/>
    <row r="46810" customFormat="1" s="29"/>
    <row r="46811" customFormat="1" s="29"/>
    <row r="46812" customFormat="1" s="29"/>
    <row r="46813" customFormat="1" s="29"/>
    <row r="46814" customFormat="1" s="29"/>
    <row r="46815" customFormat="1" s="29"/>
    <row r="46816" customFormat="1" s="29"/>
    <row r="46817" customFormat="1" s="29"/>
    <row r="46818" customFormat="1" s="29"/>
    <row r="46819" customFormat="1" s="29"/>
    <row r="46820" customFormat="1" s="29"/>
    <row r="46821" customFormat="1" s="29"/>
    <row r="46822" customFormat="1" s="29"/>
    <row r="46823" customFormat="1" s="29"/>
    <row r="46824" customFormat="1" s="29"/>
    <row r="46825" customFormat="1" s="29"/>
    <row r="46826" customFormat="1" s="29"/>
    <row r="46827" customFormat="1" s="29"/>
    <row r="46828" customFormat="1" s="29"/>
    <row r="46829" customFormat="1" s="29"/>
    <row r="46830" customFormat="1" s="29"/>
    <row r="46831" customFormat="1" s="29"/>
    <row r="46832" customFormat="1" s="29"/>
    <row r="46833" customFormat="1" s="29"/>
    <row r="46834" customFormat="1" s="29"/>
    <row r="46835" customFormat="1" s="29"/>
    <row r="46836" customFormat="1" s="29"/>
    <row r="46837" customFormat="1" s="29"/>
    <row r="46838" customFormat="1" s="29"/>
    <row r="46839" customFormat="1" s="29"/>
    <row r="46840" customFormat="1" s="29"/>
    <row r="46841" customFormat="1" s="29"/>
    <row r="46842" customFormat="1" s="29"/>
    <row r="46843" customFormat="1" s="29"/>
    <row r="46844" customFormat="1" s="29"/>
    <row r="46845" customFormat="1" s="29"/>
    <row r="46846" customFormat="1" s="29"/>
    <row r="46847" customFormat="1" s="29"/>
    <row r="46848" customFormat="1" s="29"/>
    <row r="46849" customFormat="1" s="29"/>
    <row r="46850" customFormat="1" s="29"/>
    <row r="46851" customFormat="1" s="29"/>
    <row r="46852" customFormat="1" s="29"/>
    <row r="46853" customFormat="1" s="29"/>
    <row r="46854" customFormat="1" s="29"/>
    <row r="46855" customFormat="1" s="29"/>
    <row r="46856" customFormat="1" s="29"/>
    <row r="46857" customFormat="1" s="29"/>
    <row r="46858" customFormat="1" s="29"/>
    <row r="46859" customFormat="1" s="29"/>
    <row r="46860" customFormat="1" s="29"/>
    <row r="46861" customFormat="1" s="29"/>
    <row r="46862" customFormat="1" s="29"/>
    <row r="46863" customFormat="1" s="29"/>
    <row r="46864" customFormat="1" s="29"/>
    <row r="46865" customFormat="1" s="29"/>
    <row r="46866" customFormat="1" s="29"/>
    <row r="46867" customFormat="1" s="29"/>
    <row r="46868" customFormat="1" s="29"/>
    <row r="46869" customFormat="1" s="29"/>
    <row r="46870" customFormat="1" s="29"/>
    <row r="46871" customFormat="1" s="29"/>
    <row r="46872" customFormat="1" s="29"/>
    <row r="46873" customFormat="1" s="29"/>
    <row r="46874" customFormat="1" s="29"/>
    <row r="46875" customFormat="1" s="29"/>
    <row r="46876" customFormat="1" s="29"/>
    <row r="46877" customFormat="1" s="29"/>
    <row r="46878" customFormat="1" s="29"/>
    <row r="46879" customFormat="1" s="29"/>
    <row r="46880" customFormat="1" s="29"/>
    <row r="46881" customFormat="1" s="29"/>
    <row r="46882" customFormat="1" s="29"/>
    <row r="46883" customFormat="1" s="29"/>
    <row r="46884" customFormat="1" s="29"/>
    <row r="46885" customFormat="1" s="29"/>
    <row r="46886" customFormat="1" s="29"/>
    <row r="46887" customFormat="1" s="29"/>
    <row r="46888" customFormat="1" s="29"/>
    <row r="46889" customFormat="1" s="29"/>
    <row r="46890" customFormat="1" s="29"/>
    <row r="46891" customFormat="1" s="29"/>
    <row r="46892" customFormat="1" s="29"/>
    <row r="46893" customFormat="1" s="29"/>
    <row r="46894" customFormat="1" s="29"/>
    <row r="46895" customFormat="1" s="29"/>
    <row r="46896" customFormat="1" s="29"/>
    <row r="46897" customFormat="1" s="29"/>
    <row r="46898" customFormat="1" s="29"/>
    <row r="46899" customFormat="1" s="29"/>
    <row r="46900" customFormat="1" s="29"/>
    <row r="46901" customFormat="1" s="29"/>
    <row r="46902" customFormat="1" s="29"/>
    <row r="46903" customFormat="1" s="29"/>
    <row r="46904" customFormat="1" s="29"/>
    <row r="46905" customFormat="1" s="29"/>
    <row r="46906" customFormat="1" s="29"/>
    <row r="46907" customFormat="1" s="29"/>
    <row r="46908" customFormat="1" s="29"/>
    <row r="46909" customFormat="1" s="29"/>
    <row r="46910" customFormat="1" s="29"/>
    <row r="46911" customFormat="1" s="29"/>
    <row r="46912" customFormat="1" s="29"/>
    <row r="46913" customFormat="1" s="29"/>
    <row r="46914" customFormat="1" s="29"/>
    <row r="46915" customFormat="1" s="29"/>
    <row r="46916" customFormat="1" s="29"/>
    <row r="46917" customFormat="1" s="29"/>
    <row r="46918" customFormat="1" s="29"/>
    <row r="46919" customFormat="1" s="29"/>
    <row r="46920" customFormat="1" s="29"/>
    <row r="46921" customFormat="1" s="29"/>
    <row r="46922" customFormat="1" s="29"/>
    <row r="46923" customFormat="1" s="29"/>
    <row r="46924" customFormat="1" s="29"/>
    <row r="46925" customFormat="1" s="29"/>
    <row r="46926" customFormat="1" s="29"/>
    <row r="46927" customFormat="1" s="29"/>
    <row r="46928" customFormat="1" s="29"/>
    <row r="46929" customFormat="1" s="29"/>
    <row r="46930" customFormat="1" s="29"/>
    <row r="46931" customFormat="1" s="29"/>
    <row r="46932" customFormat="1" s="29"/>
    <row r="46933" customFormat="1" s="29"/>
    <row r="46934" customFormat="1" s="29"/>
    <row r="46935" customFormat="1" s="29"/>
    <row r="46936" customFormat="1" s="29"/>
    <row r="46937" customFormat="1" s="29"/>
    <row r="46938" customFormat="1" s="29"/>
    <row r="46939" customFormat="1" s="29"/>
    <row r="46940" customFormat="1" s="29"/>
    <row r="46941" customFormat="1" s="29"/>
    <row r="46942" customFormat="1" s="29"/>
    <row r="46943" customFormat="1" s="29"/>
    <row r="46944" customFormat="1" s="29"/>
    <row r="46945" customFormat="1" s="29"/>
    <row r="46946" customFormat="1" s="29"/>
    <row r="46947" customFormat="1" s="29"/>
    <row r="46948" customFormat="1" s="29"/>
    <row r="46949" customFormat="1" s="29"/>
    <row r="46950" customFormat="1" s="29"/>
    <row r="46951" customFormat="1" s="29"/>
    <row r="46952" customFormat="1" s="29"/>
    <row r="46953" customFormat="1" s="29"/>
    <row r="46954" customFormat="1" s="29"/>
    <row r="46955" customFormat="1" s="29"/>
    <row r="46956" customFormat="1" s="29"/>
    <row r="46957" customFormat="1" s="29"/>
    <row r="46958" customFormat="1" s="29"/>
    <row r="46959" customFormat="1" s="29"/>
    <row r="46960" customFormat="1" s="29"/>
    <row r="46961" customFormat="1" s="29"/>
    <row r="46962" customFormat="1" s="29"/>
    <row r="46963" customFormat="1" s="29"/>
    <row r="46964" customFormat="1" s="29"/>
    <row r="46965" customFormat="1" s="29"/>
    <row r="46966" customFormat="1" s="29"/>
    <row r="46967" customFormat="1" s="29"/>
    <row r="46968" customFormat="1" s="29"/>
    <row r="46969" customFormat="1" s="29"/>
    <row r="46970" customFormat="1" s="29"/>
    <row r="46971" customFormat="1" s="29"/>
    <row r="46972" customFormat="1" s="29"/>
    <row r="46973" customFormat="1" s="29"/>
    <row r="46974" customFormat="1" s="29"/>
    <row r="46975" customFormat="1" s="29"/>
    <row r="46976" customFormat="1" s="29"/>
    <row r="46977" customFormat="1" s="29"/>
    <row r="46978" customFormat="1" s="29"/>
    <row r="46979" customFormat="1" s="29"/>
    <row r="46980" customFormat="1" s="29"/>
    <row r="46981" customFormat="1" s="29"/>
    <row r="46982" customFormat="1" s="29"/>
    <row r="46983" customFormat="1" s="29"/>
    <row r="46984" customFormat="1" s="29"/>
    <row r="46985" customFormat="1" s="29"/>
    <row r="46986" customFormat="1" s="29"/>
    <row r="46987" customFormat="1" s="29"/>
    <row r="46988" customFormat="1" s="29"/>
    <row r="46989" customFormat="1" s="29"/>
    <row r="46990" customFormat="1" s="29"/>
    <row r="46991" customFormat="1" s="29"/>
    <row r="46992" customFormat="1" s="29"/>
    <row r="46993" customFormat="1" s="29"/>
    <row r="46994" customFormat="1" s="29"/>
    <row r="46995" customFormat="1" s="29"/>
    <row r="46996" customFormat="1" s="29"/>
    <row r="46997" customFormat="1" s="29"/>
    <row r="46998" customFormat="1" s="29"/>
    <row r="46999" customFormat="1" s="29"/>
    <row r="47000" customFormat="1" s="29"/>
    <row r="47001" customFormat="1" s="29"/>
    <row r="47002" customFormat="1" s="29"/>
    <row r="47003" customFormat="1" s="29"/>
    <row r="47004" customFormat="1" s="29"/>
    <row r="47005" customFormat="1" s="29"/>
    <row r="47006" customFormat="1" s="29"/>
    <row r="47007" customFormat="1" s="29"/>
    <row r="47008" customFormat="1" s="29"/>
    <row r="47009" customFormat="1" s="29"/>
    <row r="47010" customFormat="1" s="29"/>
    <row r="47011" customFormat="1" s="29"/>
    <row r="47012" customFormat="1" s="29"/>
    <row r="47013" customFormat="1" s="29"/>
    <row r="47014" customFormat="1" s="29"/>
    <row r="47015" customFormat="1" s="29"/>
    <row r="47016" customFormat="1" s="29"/>
    <row r="47017" customFormat="1" s="29"/>
    <row r="47018" customFormat="1" s="29"/>
    <row r="47019" customFormat="1" s="29"/>
    <row r="47020" customFormat="1" s="29"/>
    <row r="47021" customFormat="1" s="29"/>
    <row r="47022" customFormat="1" s="29"/>
    <row r="47023" customFormat="1" s="29"/>
    <row r="47024" customFormat="1" s="29"/>
    <row r="47025" customFormat="1" s="29"/>
    <row r="47026" customFormat="1" s="29"/>
    <row r="47027" customFormat="1" s="29"/>
    <row r="47028" customFormat="1" s="29"/>
    <row r="47029" customFormat="1" s="29"/>
    <row r="47030" customFormat="1" s="29"/>
    <row r="47031" customFormat="1" s="29"/>
    <row r="47032" customFormat="1" s="29"/>
    <row r="47033" customFormat="1" s="29"/>
    <row r="47034" customFormat="1" s="29"/>
    <row r="47035" customFormat="1" s="29"/>
    <row r="47036" customFormat="1" s="29"/>
    <row r="47037" customFormat="1" s="29"/>
    <row r="47038" customFormat="1" s="29"/>
    <row r="47039" customFormat="1" s="29"/>
    <row r="47040" customFormat="1" s="29"/>
    <row r="47041" customFormat="1" s="29"/>
    <row r="47042" customFormat="1" s="29"/>
    <row r="47043" customFormat="1" s="29"/>
    <row r="47044" customFormat="1" s="29"/>
    <row r="47045" customFormat="1" s="29"/>
    <row r="47046" customFormat="1" s="29"/>
    <row r="47047" customFormat="1" s="29"/>
    <row r="47048" customFormat="1" s="29"/>
    <row r="47049" customFormat="1" s="29"/>
    <row r="47050" customFormat="1" s="29"/>
    <row r="47051" customFormat="1" s="29"/>
    <row r="47052" customFormat="1" s="29"/>
    <row r="47053" customFormat="1" s="29"/>
    <row r="47054" customFormat="1" s="29"/>
    <row r="47055" customFormat="1" s="29"/>
    <row r="47056" customFormat="1" s="29"/>
    <row r="47057" customFormat="1" s="29"/>
    <row r="47058" customFormat="1" s="29"/>
    <row r="47059" customFormat="1" s="29"/>
    <row r="47060" customFormat="1" s="29"/>
    <row r="47061" customFormat="1" s="29"/>
    <row r="47062" customFormat="1" s="29"/>
    <row r="47063" customFormat="1" s="29"/>
    <row r="47064" customFormat="1" s="29"/>
    <row r="47065" customFormat="1" s="29"/>
    <row r="47066" customFormat="1" s="29"/>
    <row r="47067" customFormat="1" s="29"/>
    <row r="47068" customFormat="1" s="29"/>
    <row r="47069" customFormat="1" s="29"/>
    <row r="47070" customFormat="1" s="29"/>
    <row r="47071" customFormat="1" s="29"/>
    <row r="47072" customFormat="1" s="29"/>
    <row r="47073" customFormat="1" s="29"/>
    <row r="47074" customFormat="1" s="29"/>
    <row r="47075" customFormat="1" s="29"/>
    <row r="47076" customFormat="1" s="29"/>
    <row r="47077" customFormat="1" s="29"/>
    <row r="47078" customFormat="1" s="29"/>
    <row r="47079" customFormat="1" s="29"/>
    <row r="47080" customFormat="1" s="29"/>
    <row r="47081" customFormat="1" s="29"/>
    <row r="47082" customFormat="1" s="29"/>
    <row r="47083" customFormat="1" s="29"/>
    <row r="47084" customFormat="1" s="29"/>
    <row r="47085" customFormat="1" s="29"/>
    <row r="47086" customFormat="1" s="29"/>
    <row r="47087" customFormat="1" s="29"/>
    <row r="47088" customFormat="1" s="29"/>
    <row r="47089" customFormat="1" s="29"/>
    <row r="47090" customFormat="1" s="29"/>
    <row r="47091" customFormat="1" s="29"/>
    <row r="47092" customFormat="1" s="29"/>
    <row r="47093" customFormat="1" s="29"/>
    <row r="47094" customFormat="1" s="29"/>
    <row r="47095" customFormat="1" s="29"/>
    <row r="47096" customFormat="1" s="29"/>
    <row r="47097" customFormat="1" s="29"/>
    <row r="47098" customFormat="1" s="29"/>
    <row r="47099" customFormat="1" s="29"/>
    <row r="47100" customFormat="1" s="29"/>
    <row r="47101" customFormat="1" s="29"/>
    <row r="47102" customFormat="1" s="29"/>
    <row r="47103" customFormat="1" s="29"/>
    <row r="47104" customFormat="1" s="29"/>
    <row r="47105" customFormat="1" s="29"/>
    <row r="47106" customFormat="1" s="29"/>
    <row r="47107" customFormat="1" s="29"/>
    <row r="47108" customFormat="1" s="29"/>
    <row r="47109" customFormat="1" s="29"/>
    <row r="47110" customFormat="1" s="29"/>
    <row r="47111" customFormat="1" s="29"/>
    <row r="47112" customFormat="1" s="29"/>
    <row r="47113" customFormat="1" s="29"/>
    <row r="47114" customFormat="1" s="29"/>
    <row r="47115" customFormat="1" s="29"/>
    <row r="47116" customFormat="1" s="29"/>
    <row r="47117" customFormat="1" s="29"/>
    <row r="47118" customFormat="1" s="29"/>
    <row r="47119" customFormat="1" s="29"/>
    <row r="47120" customFormat="1" s="29"/>
    <row r="47121" customFormat="1" s="29"/>
    <row r="47122" customFormat="1" s="29"/>
    <row r="47123" customFormat="1" s="29"/>
    <row r="47124" customFormat="1" s="29"/>
    <row r="47125" customFormat="1" s="29"/>
    <row r="47126" customFormat="1" s="29"/>
    <row r="47127" customFormat="1" s="29"/>
    <row r="47128" customFormat="1" s="29"/>
    <row r="47129" customFormat="1" s="29"/>
    <row r="47130" customFormat="1" s="29"/>
    <row r="47131" customFormat="1" s="29"/>
    <row r="47132" customFormat="1" s="29"/>
    <row r="47133" customFormat="1" s="29"/>
    <row r="47134" customFormat="1" s="29"/>
    <row r="47135" customFormat="1" s="29"/>
    <row r="47136" customFormat="1" s="29"/>
    <row r="47137" customFormat="1" s="29"/>
    <row r="47138" customFormat="1" s="29"/>
    <row r="47139" customFormat="1" s="29"/>
    <row r="47140" customFormat="1" s="29"/>
    <row r="47141" customFormat="1" s="29"/>
    <row r="47142" customFormat="1" s="29"/>
    <row r="47143" customFormat="1" s="29"/>
    <row r="47144" customFormat="1" s="29"/>
    <row r="47145" customFormat="1" s="29"/>
    <row r="47146" customFormat="1" s="29"/>
    <row r="47147" customFormat="1" s="29"/>
    <row r="47148" customFormat="1" s="29"/>
    <row r="47149" customFormat="1" s="29"/>
    <row r="47150" customFormat="1" s="29"/>
    <row r="47151" customFormat="1" s="29"/>
    <row r="47152" customFormat="1" s="29"/>
    <row r="47153" customFormat="1" s="29"/>
    <row r="47154" customFormat="1" s="29"/>
    <row r="47155" customFormat="1" s="29"/>
    <row r="47156" customFormat="1" s="29"/>
    <row r="47157" customFormat="1" s="29"/>
    <row r="47158" customFormat="1" s="29"/>
    <row r="47159" customFormat="1" s="29"/>
    <row r="47160" customFormat="1" s="29"/>
    <row r="47161" customFormat="1" s="29"/>
    <row r="47162" customFormat="1" s="29"/>
    <row r="47163" customFormat="1" s="29"/>
    <row r="47164" customFormat="1" s="29"/>
    <row r="47165" customFormat="1" s="29"/>
    <row r="47166" customFormat="1" s="29"/>
    <row r="47167" customFormat="1" s="29"/>
    <row r="47168" customFormat="1" s="29"/>
    <row r="47169" customFormat="1" s="29"/>
    <row r="47170" customFormat="1" s="29"/>
    <row r="47171" customFormat="1" s="29"/>
    <row r="47172" customFormat="1" s="29"/>
    <row r="47173" customFormat="1" s="29"/>
    <row r="47174" customFormat="1" s="29"/>
    <row r="47175" customFormat="1" s="29"/>
    <row r="47176" customFormat="1" s="29"/>
    <row r="47177" customFormat="1" s="29"/>
    <row r="47178" customFormat="1" s="29"/>
    <row r="47179" customFormat="1" s="29"/>
    <row r="47180" customFormat="1" s="29"/>
    <row r="47181" customFormat="1" s="29"/>
    <row r="47182" customFormat="1" s="29"/>
    <row r="47183" customFormat="1" s="29"/>
    <row r="47184" customFormat="1" s="29"/>
    <row r="47185" customFormat="1" s="29"/>
    <row r="47186" customFormat="1" s="29"/>
    <row r="47187" customFormat="1" s="29"/>
    <row r="47188" customFormat="1" s="29"/>
    <row r="47189" customFormat="1" s="29"/>
    <row r="47190" customFormat="1" s="29"/>
    <row r="47191" customFormat="1" s="29"/>
    <row r="47192" customFormat="1" s="29"/>
    <row r="47193" customFormat="1" s="29"/>
    <row r="47194" customFormat="1" s="29"/>
    <row r="47195" customFormat="1" s="29"/>
    <row r="47196" customFormat="1" s="29"/>
    <row r="47197" customFormat="1" s="29"/>
    <row r="47198" customFormat="1" s="29"/>
    <row r="47199" customFormat="1" s="29"/>
    <row r="47200" customFormat="1" s="29"/>
    <row r="47201" customFormat="1" s="29"/>
    <row r="47202" customFormat="1" s="29"/>
    <row r="47203" customFormat="1" s="29"/>
    <row r="47204" customFormat="1" s="29"/>
    <row r="47205" customFormat="1" s="29"/>
    <row r="47206" customFormat="1" s="29"/>
    <row r="47207" customFormat="1" s="29"/>
    <row r="47208" customFormat="1" s="29"/>
    <row r="47209" customFormat="1" s="29"/>
    <row r="47210" customFormat="1" s="29"/>
    <row r="47211" customFormat="1" s="29"/>
    <row r="47212" customFormat="1" s="29"/>
    <row r="47213" customFormat="1" s="29"/>
    <row r="47214" customFormat="1" s="29"/>
    <row r="47215" customFormat="1" s="29"/>
    <row r="47216" customFormat="1" s="29"/>
    <row r="47217" customFormat="1" s="29"/>
    <row r="47218" customFormat="1" s="29"/>
    <row r="47219" customFormat="1" s="29"/>
    <row r="47220" customFormat="1" s="29"/>
    <row r="47221" customFormat="1" s="29"/>
    <row r="47222" customFormat="1" s="29"/>
    <row r="47223" customFormat="1" s="29"/>
    <row r="47224" customFormat="1" s="29"/>
    <row r="47225" customFormat="1" s="29"/>
    <row r="47226" customFormat="1" s="29"/>
    <row r="47227" customFormat="1" s="29"/>
    <row r="47228" customFormat="1" s="29"/>
    <row r="47229" customFormat="1" s="29"/>
    <row r="47230" customFormat="1" s="29"/>
    <row r="47231" customFormat="1" s="29"/>
    <row r="47232" customFormat="1" s="29"/>
    <row r="47233" customFormat="1" s="29"/>
    <row r="47234" customFormat="1" s="29"/>
    <row r="47235" customFormat="1" s="29"/>
    <row r="47236" customFormat="1" s="29"/>
    <row r="47237" customFormat="1" s="29"/>
    <row r="47238" customFormat="1" s="29"/>
    <row r="47239" customFormat="1" s="29"/>
    <row r="47240" customFormat="1" s="29"/>
    <row r="47241" customFormat="1" s="29"/>
    <row r="47242" customFormat="1" s="29"/>
    <row r="47243" customFormat="1" s="29"/>
    <row r="47244" customFormat="1" s="29"/>
    <row r="47245" customFormat="1" s="29"/>
    <row r="47246" customFormat="1" s="29"/>
    <row r="47247" customFormat="1" s="29"/>
    <row r="47248" customFormat="1" s="29"/>
    <row r="47249" customFormat="1" s="29"/>
    <row r="47250" customFormat="1" s="29"/>
    <row r="47251" customFormat="1" s="29"/>
    <row r="47252" customFormat="1" s="29"/>
    <row r="47253" customFormat="1" s="29"/>
    <row r="47254" customFormat="1" s="29"/>
    <row r="47255" customFormat="1" s="29"/>
    <row r="47256" customFormat="1" s="29"/>
    <row r="47257" customFormat="1" s="29"/>
    <row r="47258" customFormat="1" s="29"/>
    <row r="47259" customFormat="1" s="29"/>
    <row r="47260" customFormat="1" s="29"/>
    <row r="47261" customFormat="1" s="29"/>
    <row r="47262" customFormat="1" s="29"/>
    <row r="47263" customFormat="1" s="29"/>
    <row r="47264" customFormat="1" s="29"/>
    <row r="47265" customFormat="1" s="29"/>
    <row r="47266" customFormat="1" s="29"/>
    <row r="47267" customFormat="1" s="29"/>
    <row r="47268" customFormat="1" s="29"/>
    <row r="47269" customFormat="1" s="29"/>
    <row r="47270" customFormat="1" s="29"/>
    <row r="47271" customFormat="1" s="29"/>
    <row r="47272" customFormat="1" s="29"/>
    <row r="47273" customFormat="1" s="29"/>
    <row r="47274" customFormat="1" s="29"/>
    <row r="47275" customFormat="1" s="29"/>
    <row r="47276" customFormat="1" s="29"/>
    <row r="47277" customFormat="1" s="29"/>
    <row r="47278" customFormat="1" s="29"/>
    <row r="47279" customFormat="1" s="29"/>
    <row r="47280" customFormat="1" s="29"/>
    <row r="47281" customFormat="1" s="29"/>
    <row r="47282" customFormat="1" s="29"/>
    <row r="47283" customFormat="1" s="29"/>
    <row r="47284" customFormat="1" s="29"/>
    <row r="47285" customFormat="1" s="29"/>
    <row r="47286" customFormat="1" s="29"/>
    <row r="47287" customFormat="1" s="29"/>
    <row r="47288" customFormat="1" s="29"/>
    <row r="47289" customFormat="1" s="29"/>
    <row r="47290" customFormat="1" s="29"/>
    <row r="47291" customFormat="1" s="29"/>
    <row r="47292" customFormat="1" s="29"/>
    <row r="47293" customFormat="1" s="29"/>
    <row r="47294" customFormat="1" s="29"/>
    <row r="47295" customFormat="1" s="29"/>
    <row r="47296" customFormat="1" s="29"/>
    <row r="47297" customFormat="1" s="29"/>
    <row r="47298" customFormat="1" s="29"/>
    <row r="47299" customFormat="1" s="29"/>
    <row r="47300" customFormat="1" s="29"/>
    <row r="47301" customFormat="1" s="29"/>
    <row r="47302" customFormat="1" s="29"/>
    <row r="47303" customFormat="1" s="29"/>
    <row r="47304" customFormat="1" s="29"/>
    <row r="47305" customFormat="1" s="29"/>
    <row r="47306" customFormat="1" s="29"/>
    <row r="47307" customFormat="1" s="29"/>
    <row r="47308" customFormat="1" s="29"/>
    <row r="47309" customFormat="1" s="29"/>
    <row r="47310" customFormat="1" s="29"/>
    <row r="47311" customFormat="1" s="29"/>
    <row r="47312" customFormat="1" s="29"/>
    <row r="47313" customFormat="1" s="29"/>
    <row r="47314" customFormat="1" s="29"/>
    <row r="47315" customFormat="1" s="29"/>
    <row r="47316" customFormat="1" s="29"/>
    <row r="47317" customFormat="1" s="29"/>
    <row r="47318" customFormat="1" s="29"/>
    <row r="47319" customFormat="1" s="29"/>
    <row r="47320" customFormat="1" s="29"/>
    <row r="47321" customFormat="1" s="29"/>
    <row r="47322" customFormat="1" s="29"/>
    <row r="47323" customFormat="1" s="29"/>
    <row r="47324" customFormat="1" s="29"/>
    <row r="47325" customFormat="1" s="29"/>
    <row r="47326" customFormat="1" s="29"/>
    <row r="47327" customFormat="1" s="29"/>
    <row r="47328" customFormat="1" s="29"/>
    <row r="47329" customFormat="1" s="29"/>
    <row r="47330" customFormat="1" s="29"/>
    <row r="47331" customFormat="1" s="29"/>
    <row r="47332" customFormat="1" s="29"/>
    <row r="47333" customFormat="1" s="29"/>
    <row r="47334" customFormat="1" s="29"/>
    <row r="47335" customFormat="1" s="29"/>
    <row r="47336" customFormat="1" s="29"/>
    <row r="47337" customFormat="1" s="29"/>
    <row r="47338" customFormat="1" s="29"/>
    <row r="47339" customFormat="1" s="29"/>
    <row r="47340" customFormat="1" s="29"/>
    <row r="47341" customFormat="1" s="29"/>
    <row r="47342" customFormat="1" s="29"/>
    <row r="47343" customFormat="1" s="29"/>
    <row r="47344" customFormat="1" s="29"/>
    <row r="47345" customFormat="1" s="29"/>
    <row r="47346" customFormat="1" s="29"/>
    <row r="47347" customFormat="1" s="29"/>
    <row r="47348" customFormat="1" s="29"/>
    <row r="47349" customFormat="1" s="29"/>
    <row r="47350" customFormat="1" s="29"/>
    <row r="47351" customFormat="1" s="29"/>
    <row r="47352" customFormat="1" s="29"/>
    <row r="47353" customFormat="1" s="29"/>
    <row r="47354" customFormat="1" s="29"/>
    <row r="47355" customFormat="1" s="29"/>
    <row r="47356" customFormat="1" s="29"/>
    <row r="47357" customFormat="1" s="29"/>
    <row r="47358" customFormat="1" s="29"/>
    <row r="47359" customFormat="1" s="29"/>
    <row r="47360" customFormat="1" s="29"/>
    <row r="47361" customFormat="1" s="29"/>
    <row r="47362" customFormat="1" s="29"/>
    <row r="47363" customFormat="1" s="29"/>
    <row r="47364" customFormat="1" s="29"/>
    <row r="47365" customFormat="1" s="29"/>
    <row r="47366" customFormat="1" s="29"/>
    <row r="47367" customFormat="1" s="29"/>
    <row r="47368" customFormat="1" s="29"/>
    <row r="47369" customFormat="1" s="29"/>
    <row r="47370" customFormat="1" s="29"/>
    <row r="47371" customFormat="1" s="29"/>
    <row r="47372" customFormat="1" s="29"/>
    <row r="47373" customFormat="1" s="29"/>
    <row r="47374" customFormat="1" s="29"/>
    <row r="47375" customFormat="1" s="29"/>
    <row r="47376" customFormat="1" s="29"/>
    <row r="47377" customFormat="1" s="29"/>
    <row r="47378" customFormat="1" s="29"/>
    <row r="47379" customFormat="1" s="29"/>
    <row r="47380" customFormat="1" s="29"/>
    <row r="47381" customFormat="1" s="29"/>
    <row r="47382" customFormat="1" s="29"/>
    <row r="47383" customFormat="1" s="29"/>
    <row r="47384" customFormat="1" s="29"/>
    <row r="47385" customFormat="1" s="29"/>
    <row r="47386" customFormat="1" s="29"/>
    <row r="47387" customFormat="1" s="29"/>
    <row r="47388" customFormat="1" s="29"/>
    <row r="47389" customFormat="1" s="29"/>
    <row r="47390" customFormat="1" s="29"/>
    <row r="47391" customFormat="1" s="29"/>
    <row r="47392" customFormat="1" s="29"/>
    <row r="47393" customFormat="1" s="29"/>
    <row r="47394" customFormat="1" s="29"/>
    <row r="47395" customFormat="1" s="29"/>
    <row r="47396" customFormat="1" s="29"/>
    <row r="47397" customFormat="1" s="29"/>
    <row r="47398" customFormat="1" s="29"/>
    <row r="47399" customFormat="1" s="29"/>
    <row r="47400" customFormat="1" s="29"/>
    <row r="47401" customFormat="1" s="29"/>
    <row r="47402" customFormat="1" s="29"/>
    <row r="47403" customFormat="1" s="29"/>
    <row r="47404" customFormat="1" s="29"/>
    <row r="47405" customFormat="1" s="29"/>
    <row r="47406" customFormat="1" s="29"/>
    <row r="47407" customFormat="1" s="29"/>
    <row r="47408" customFormat="1" s="29"/>
    <row r="47409" customFormat="1" s="29"/>
    <row r="47410" customFormat="1" s="29"/>
    <row r="47411" customFormat="1" s="29"/>
    <row r="47412" customFormat="1" s="29"/>
    <row r="47413" customFormat="1" s="29"/>
    <row r="47414" customFormat="1" s="29"/>
    <row r="47415" customFormat="1" s="29"/>
    <row r="47416" customFormat="1" s="29"/>
    <row r="47417" customFormat="1" s="29"/>
    <row r="47418" customFormat="1" s="29"/>
    <row r="47419" customFormat="1" s="29"/>
    <row r="47420" customFormat="1" s="29"/>
    <row r="47421" customFormat="1" s="29"/>
    <row r="47422" customFormat="1" s="29"/>
    <row r="47423" customFormat="1" s="29"/>
    <row r="47424" customFormat="1" s="29"/>
    <row r="47425" customFormat="1" s="29"/>
    <row r="47426" customFormat="1" s="29"/>
    <row r="47427" customFormat="1" s="29"/>
    <row r="47428" customFormat="1" s="29"/>
    <row r="47429" customFormat="1" s="29"/>
    <row r="47430" customFormat="1" s="29"/>
    <row r="47431" customFormat="1" s="29"/>
    <row r="47432" customFormat="1" s="29"/>
    <row r="47433" customFormat="1" s="29"/>
    <row r="47434" customFormat="1" s="29"/>
    <row r="47435" customFormat="1" s="29"/>
    <row r="47436" customFormat="1" s="29"/>
    <row r="47437" customFormat="1" s="29"/>
    <row r="47438" customFormat="1" s="29"/>
    <row r="47439" customFormat="1" s="29"/>
    <row r="47440" customFormat="1" s="29"/>
    <row r="47441" customFormat="1" s="29"/>
    <row r="47442" customFormat="1" s="29"/>
    <row r="47443" customFormat="1" s="29"/>
    <row r="47444" customFormat="1" s="29"/>
    <row r="47445" customFormat="1" s="29"/>
    <row r="47446" customFormat="1" s="29"/>
    <row r="47447" customFormat="1" s="29"/>
    <row r="47448" customFormat="1" s="29"/>
    <row r="47449" customFormat="1" s="29"/>
    <row r="47450" customFormat="1" s="29"/>
    <row r="47451" customFormat="1" s="29"/>
    <row r="47452" customFormat="1" s="29"/>
    <row r="47453" customFormat="1" s="29"/>
    <row r="47454" customFormat="1" s="29"/>
    <row r="47455" customFormat="1" s="29"/>
    <row r="47456" customFormat="1" s="29"/>
    <row r="47457" customFormat="1" s="29"/>
    <row r="47458" customFormat="1" s="29"/>
    <row r="47459" customFormat="1" s="29"/>
    <row r="47460" customFormat="1" s="29"/>
    <row r="47461" customFormat="1" s="29"/>
    <row r="47462" customFormat="1" s="29"/>
    <row r="47463" customFormat="1" s="29"/>
    <row r="47464" customFormat="1" s="29"/>
    <row r="47465" customFormat="1" s="29"/>
    <row r="47466" customFormat="1" s="29"/>
    <row r="47467" customFormat="1" s="29"/>
    <row r="47468" customFormat="1" s="29"/>
    <row r="47469" customFormat="1" s="29"/>
    <row r="47470" customFormat="1" s="29"/>
    <row r="47471" customFormat="1" s="29"/>
    <row r="47472" customFormat="1" s="29"/>
    <row r="47473" customFormat="1" s="29"/>
    <row r="47474" customFormat="1" s="29"/>
    <row r="47475" customFormat="1" s="29"/>
    <row r="47476" customFormat="1" s="29"/>
    <row r="47477" customFormat="1" s="29"/>
    <row r="47478" customFormat="1" s="29"/>
    <row r="47479" customFormat="1" s="29"/>
    <row r="47480" customFormat="1" s="29"/>
    <row r="47481" customFormat="1" s="29"/>
    <row r="47482" customFormat="1" s="29"/>
    <row r="47483" customFormat="1" s="29"/>
    <row r="47484" customFormat="1" s="29"/>
    <row r="47485" customFormat="1" s="29"/>
    <row r="47486" customFormat="1" s="29"/>
    <row r="47487" customFormat="1" s="29"/>
    <row r="47488" customFormat="1" s="29"/>
    <row r="47489" customFormat="1" s="29"/>
    <row r="47490" customFormat="1" s="29"/>
    <row r="47491" customFormat="1" s="29"/>
    <row r="47492" customFormat="1" s="29"/>
    <row r="47493" customFormat="1" s="29"/>
    <row r="47494" customFormat="1" s="29"/>
    <row r="47495" customFormat="1" s="29"/>
    <row r="47496" customFormat="1" s="29"/>
    <row r="47497" customFormat="1" s="29"/>
    <row r="47498" customFormat="1" s="29"/>
    <row r="47499" customFormat="1" s="29"/>
    <row r="47500" customFormat="1" s="29"/>
    <row r="47501" customFormat="1" s="29"/>
    <row r="47502" customFormat="1" s="29"/>
    <row r="47503" customFormat="1" s="29"/>
    <row r="47504" customFormat="1" s="29"/>
    <row r="47505" customFormat="1" s="29"/>
    <row r="47506" customFormat="1" s="29"/>
    <row r="47507" customFormat="1" s="29"/>
    <row r="47508" customFormat="1" s="29"/>
    <row r="47509" customFormat="1" s="29"/>
    <row r="47510" customFormat="1" s="29"/>
    <row r="47511" customFormat="1" s="29"/>
    <row r="47512" customFormat="1" s="29"/>
    <row r="47513" customFormat="1" s="29"/>
    <row r="47514" customFormat="1" s="29"/>
    <row r="47515" customFormat="1" s="29"/>
    <row r="47516" customFormat="1" s="29"/>
    <row r="47517" customFormat="1" s="29"/>
    <row r="47518" customFormat="1" s="29"/>
    <row r="47519" customFormat="1" s="29"/>
    <row r="47520" customFormat="1" s="29"/>
    <row r="47521" customFormat="1" s="29"/>
    <row r="47522" customFormat="1" s="29"/>
    <row r="47523" customFormat="1" s="29"/>
    <row r="47524" customFormat="1" s="29"/>
    <row r="47525" customFormat="1" s="29"/>
    <row r="47526" customFormat="1" s="29"/>
    <row r="47527" customFormat="1" s="29"/>
    <row r="47528" customFormat="1" s="29"/>
    <row r="47529" customFormat="1" s="29"/>
    <row r="47530" customFormat="1" s="29"/>
    <row r="47531" customFormat="1" s="29"/>
    <row r="47532" customFormat="1" s="29"/>
    <row r="47533" customFormat="1" s="29"/>
    <row r="47534" customFormat="1" s="29"/>
    <row r="47535" customFormat="1" s="29"/>
    <row r="47536" customFormat="1" s="29"/>
    <row r="47537" customFormat="1" s="29"/>
    <row r="47538" customFormat="1" s="29"/>
    <row r="47539" customFormat="1" s="29"/>
    <row r="47540" customFormat="1" s="29"/>
    <row r="47541" customFormat="1" s="29"/>
    <row r="47542" customFormat="1" s="29"/>
    <row r="47543" customFormat="1" s="29"/>
    <row r="47544" customFormat="1" s="29"/>
    <row r="47545" customFormat="1" s="29"/>
    <row r="47546" customFormat="1" s="29"/>
    <row r="47547" customFormat="1" s="29"/>
    <row r="47548" customFormat="1" s="29"/>
    <row r="47549" customFormat="1" s="29"/>
    <row r="47550" customFormat="1" s="29"/>
    <row r="47551" customFormat="1" s="29"/>
    <row r="47552" customFormat="1" s="29"/>
    <row r="47553" customFormat="1" s="29"/>
    <row r="47554" customFormat="1" s="29"/>
    <row r="47555" customFormat="1" s="29"/>
    <row r="47556" customFormat="1" s="29"/>
    <row r="47557" customFormat="1" s="29"/>
    <row r="47558" customFormat="1" s="29"/>
    <row r="47559" customFormat="1" s="29"/>
    <row r="47560" customFormat="1" s="29"/>
    <row r="47561" customFormat="1" s="29"/>
    <row r="47562" customFormat="1" s="29"/>
    <row r="47563" customFormat="1" s="29"/>
    <row r="47564" customFormat="1" s="29"/>
    <row r="47565" customFormat="1" s="29"/>
    <row r="47566" customFormat="1" s="29"/>
    <row r="47567" customFormat="1" s="29"/>
    <row r="47568" customFormat="1" s="29"/>
    <row r="47569" customFormat="1" s="29"/>
    <row r="47570" customFormat="1" s="29"/>
    <row r="47571" customFormat="1" s="29"/>
    <row r="47572" customFormat="1" s="29"/>
    <row r="47573" customFormat="1" s="29"/>
    <row r="47574" customFormat="1" s="29"/>
    <row r="47575" customFormat="1" s="29"/>
    <row r="47576" customFormat="1" s="29"/>
    <row r="47577" customFormat="1" s="29"/>
    <row r="47578" customFormat="1" s="29"/>
    <row r="47579" customFormat="1" s="29"/>
    <row r="47580" customFormat="1" s="29"/>
    <row r="47581" customFormat="1" s="29"/>
    <row r="47582" customFormat="1" s="29"/>
    <row r="47583" customFormat="1" s="29"/>
    <row r="47584" customFormat="1" s="29"/>
    <row r="47585" customFormat="1" s="29"/>
    <row r="47586" customFormat="1" s="29"/>
    <row r="47587" customFormat="1" s="29"/>
    <row r="47588" customFormat="1" s="29"/>
    <row r="47589" customFormat="1" s="29"/>
    <row r="47590" customFormat="1" s="29"/>
    <row r="47591" customFormat="1" s="29"/>
    <row r="47592" customFormat="1" s="29"/>
    <row r="47593" customFormat="1" s="29"/>
    <row r="47594" customFormat="1" s="29"/>
    <row r="47595" customFormat="1" s="29"/>
    <row r="47596" customFormat="1" s="29"/>
    <row r="47597" customFormat="1" s="29"/>
    <row r="47598" customFormat="1" s="29"/>
    <row r="47599" customFormat="1" s="29"/>
    <row r="47600" customFormat="1" s="29"/>
    <row r="47601" customFormat="1" s="29"/>
    <row r="47602" customFormat="1" s="29"/>
    <row r="47603" customFormat="1" s="29"/>
    <row r="47604" customFormat="1" s="29"/>
    <row r="47605" customFormat="1" s="29"/>
    <row r="47606" customFormat="1" s="29"/>
    <row r="47607" customFormat="1" s="29"/>
    <row r="47608" customFormat="1" s="29"/>
    <row r="47609" customFormat="1" s="29"/>
    <row r="47610" customFormat="1" s="29"/>
    <row r="47611" customFormat="1" s="29"/>
    <row r="47612" customFormat="1" s="29"/>
    <row r="47613" customFormat="1" s="29"/>
    <row r="47614" customFormat="1" s="29"/>
    <row r="47615" customFormat="1" s="29"/>
    <row r="47616" customFormat="1" s="29"/>
    <row r="47617" customFormat="1" s="29"/>
    <row r="47618" customFormat="1" s="29"/>
    <row r="47619" customFormat="1" s="29"/>
    <row r="47620" customFormat="1" s="29"/>
    <row r="47621" customFormat="1" s="29"/>
    <row r="47622" customFormat="1" s="29"/>
    <row r="47623" customFormat="1" s="29"/>
    <row r="47624" customFormat="1" s="29"/>
    <row r="47625" customFormat="1" s="29"/>
    <row r="47626" customFormat="1" s="29"/>
    <row r="47627" customFormat="1" s="29"/>
    <row r="47628" customFormat="1" s="29"/>
    <row r="47629" customFormat="1" s="29"/>
    <row r="47630" customFormat="1" s="29"/>
    <row r="47631" customFormat="1" s="29"/>
    <row r="47632" customFormat="1" s="29"/>
    <row r="47633" customFormat="1" s="29"/>
    <row r="47634" customFormat="1" s="29"/>
    <row r="47635" customFormat="1" s="29"/>
    <row r="47636" customFormat="1" s="29"/>
    <row r="47637" customFormat="1" s="29"/>
    <row r="47638" customFormat="1" s="29"/>
    <row r="47639" customFormat="1" s="29"/>
    <row r="47640" customFormat="1" s="29"/>
    <row r="47641" customFormat="1" s="29"/>
    <row r="47642" customFormat="1" s="29"/>
    <row r="47643" customFormat="1" s="29"/>
    <row r="47644" customFormat="1" s="29"/>
    <row r="47645" customFormat="1" s="29"/>
    <row r="47646" customFormat="1" s="29"/>
    <row r="47647" customFormat="1" s="29"/>
    <row r="47648" customFormat="1" s="29"/>
    <row r="47649" customFormat="1" s="29"/>
    <row r="47650" customFormat="1" s="29"/>
    <row r="47651" customFormat="1" s="29"/>
    <row r="47652" customFormat="1" s="29"/>
    <row r="47653" customFormat="1" s="29"/>
    <row r="47654" customFormat="1" s="29"/>
    <row r="47655" customFormat="1" s="29"/>
    <row r="47656" customFormat="1" s="29"/>
    <row r="47657" customFormat="1" s="29"/>
    <row r="47658" customFormat="1" s="29"/>
    <row r="47659" customFormat="1" s="29"/>
    <row r="47660" customFormat="1" s="29"/>
    <row r="47661" customFormat="1" s="29"/>
    <row r="47662" customFormat="1" s="29"/>
    <row r="47663" customFormat="1" s="29"/>
    <row r="47664" customFormat="1" s="29"/>
    <row r="47665" customFormat="1" s="29"/>
    <row r="47666" customFormat="1" s="29"/>
    <row r="47667" customFormat="1" s="29"/>
    <row r="47668" customFormat="1" s="29"/>
    <row r="47669" customFormat="1" s="29"/>
    <row r="47670" customFormat="1" s="29"/>
    <row r="47671" customFormat="1" s="29"/>
    <row r="47672" customFormat="1" s="29"/>
    <row r="47673" customFormat="1" s="29"/>
    <row r="47674" customFormat="1" s="29"/>
    <row r="47675" customFormat="1" s="29"/>
    <row r="47676" customFormat="1" s="29"/>
    <row r="47677" customFormat="1" s="29"/>
    <row r="47678" customFormat="1" s="29"/>
    <row r="47679" customFormat="1" s="29"/>
    <row r="47680" customFormat="1" s="29"/>
    <row r="47681" customFormat="1" s="29"/>
    <row r="47682" customFormat="1" s="29"/>
    <row r="47683" customFormat="1" s="29"/>
    <row r="47684" customFormat="1" s="29"/>
    <row r="47685" customFormat="1" s="29"/>
    <row r="47686" customFormat="1" s="29"/>
    <row r="47687" customFormat="1" s="29"/>
    <row r="47688" customFormat="1" s="29"/>
    <row r="47689" customFormat="1" s="29"/>
    <row r="47690" customFormat="1" s="29"/>
    <row r="47691" customFormat="1" s="29"/>
    <row r="47692" customFormat="1" s="29"/>
    <row r="47693" customFormat="1" s="29"/>
    <row r="47694" customFormat="1" s="29"/>
    <row r="47695" customFormat="1" s="29"/>
    <row r="47696" customFormat="1" s="29"/>
    <row r="47697" customFormat="1" s="29"/>
    <row r="47698" customFormat="1" s="29"/>
    <row r="47699" customFormat="1" s="29"/>
    <row r="47700" customFormat="1" s="29"/>
    <row r="47701" customFormat="1" s="29"/>
    <row r="47702" customFormat="1" s="29"/>
    <row r="47703" customFormat="1" s="29"/>
    <row r="47704" customFormat="1" s="29"/>
    <row r="47705" customFormat="1" s="29"/>
    <row r="47706" customFormat="1" s="29"/>
    <row r="47707" customFormat="1" s="29"/>
    <row r="47708" customFormat="1" s="29"/>
    <row r="47709" customFormat="1" s="29"/>
    <row r="47710" customFormat="1" s="29"/>
    <row r="47711" customFormat="1" s="29"/>
    <row r="47712" customFormat="1" s="29"/>
    <row r="47713" customFormat="1" s="29"/>
    <row r="47714" customFormat="1" s="29"/>
    <row r="47715" customFormat="1" s="29"/>
    <row r="47716" customFormat="1" s="29"/>
    <row r="47717" customFormat="1" s="29"/>
    <row r="47718" customFormat="1" s="29"/>
    <row r="47719" customFormat="1" s="29"/>
    <row r="47720" customFormat="1" s="29"/>
    <row r="47721" customFormat="1" s="29"/>
    <row r="47722" customFormat="1" s="29"/>
    <row r="47723" customFormat="1" s="29"/>
    <row r="47724" customFormat="1" s="29"/>
    <row r="47725" customFormat="1" s="29"/>
    <row r="47726" customFormat="1" s="29"/>
    <row r="47727" customFormat="1" s="29"/>
    <row r="47728" customFormat="1" s="29"/>
    <row r="47729" customFormat="1" s="29"/>
    <row r="47730" customFormat="1" s="29"/>
    <row r="47731" customFormat="1" s="29"/>
    <row r="47732" customFormat="1" s="29"/>
    <row r="47733" customFormat="1" s="29"/>
    <row r="47734" customFormat="1" s="29"/>
    <row r="47735" customFormat="1" s="29"/>
    <row r="47736" customFormat="1" s="29"/>
    <row r="47737" customFormat="1" s="29"/>
    <row r="47738" customFormat="1" s="29"/>
    <row r="47739" customFormat="1" s="29"/>
    <row r="47740" customFormat="1" s="29"/>
    <row r="47741" customFormat="1" s="29"/>
    <row r="47742" customFormat="1" s="29"/>
    <row r="47743" customFormat="1" s="29"/>
    <row r="47744" customFormat="1" s="29"/>
    <row r="47745" customFormat="1" s="29"/>
    <row r="47746" customFormat="1" s="29"/>
    <row r="47747" customFormat="1" s="29"/>
    <row r="47748" customFormat="1" s="29"/>
    <row r="47749" customFormat="1" s="29"/>
    <row r="47750" customFormat="1" s="29"/>
    <row r="47751" customFormat="1" s="29"/>
    <row r="47752" customFormat="1" s="29"/>
    <row r="47753" customFormat="1" s="29"/>
    <row r="47754" customFormat="1" s="29"/>
    <row r="47755" customFormat="1" s="29"/>
    <row r="47756" customFormat="1" s="29"/>
    <row r="47757" customFormat="1" s="29"/>
    <row r="47758" customFormat="1" s="29"/>
    <row r="47759" customFormat="1" s="29"/>
    <row r="47760" customFormat="1" s="29"/>
    <row r="47761" customFormat="1" s="29"/>
    <row r="47762" customFormat="1" s="29"/>
    <row r="47763" customFormat="1" s="29"/>
    <row r="47764" customFormat="1" s="29"/>
    <row r="47765" customFormat="1" s="29"/>
    <row r="47766" customFormat="1" s="29"/>
    <row r="47767" customFormat="1" s="29"/>
    <row r="47768" customFormat="1" s="29"/>
    <row r="47769" customFormat="1" s="29"/>
    <row r="47770" customFormat="1" s="29"/>
    <row r="47771" customFormat="1" s="29"/>
    <row r="47772" customFormat="1" s="29"/>
    <row r="47773" customFormat="1" s="29"/>
    <row r="47774" customFormat="1" s="29"/>
    <row r="47775" customFormat="1" s="29"/>
    <row r="47776" customFormat="1" s="29"/>
    <row r="47777" customFormat="1" s="29"/>
    <row r="47778" customFormat="1" s="29"/>
    <row r="47779" customFormat="1" s="29"/>
    <row r="47780" customFormat="1" s="29"/>
    <row r="47781" customFormat="1" s="29"/>
    <row r="47782" customFormat="1" s="29"/>
    <row r="47783" customFormat="1" s="29"/>
    <row r="47784" customFormat="1" s="29"/>
    <row r="47785" customFormat="1" s="29"/>
    <row r="47786" customFormat="1" s="29"/>
    <row r="47787" customFormat="1" s="29"/>
    <row r="47788" customFormat="1" s="29"/>
    <row r="47789" customFormat="1" s="29"/>
    <row r="47790" customFormat="1" s="29"/>
    <row r="47791" customFormat="1" s="29"/>
    <row r="47792" customFormat="1" s="29"/>
    <row r="47793" customFormat="1" s="29"/>
    <row r="47794" customFormat="1" s="29"/>
    <row r="47795" customFormat="1" s="29"/>
    <row r="47796" customFormat="1" s="29"/>
    <row r="47797" customFormat="1" s="29"/>
    <row r="47798" customFormat="1" s="29"/>
    <row r="47799" customFormat="1" s="29"/>
    <row r="47800" customFormat="1" s="29"/>
    <row r="47801" customFormat="1" s="29"/>
    <row r="47802" customFormat="1" s="29"/>
    <row r="47803" customFormat="1" s="29"/>
    <row r="47804" customFormat="1" s="29"/>
    <row r="47805" customFormat="1" s="29"/>
    <row r="47806" customFormat="1" s="29"/>
    <row r="47807" customFormat="1" s="29"/>
    <row r="47808" customFormat="1" s="29"/>
    <row r="47809" customFormat="1" s="29"/>
    <row r="47810" customFormat="1" s="29"/>
    <row r="47811" customFormat="1" s="29"/>
    <row r="47812" customFormat="1" s="29"/>
    <row r="47813" customFormat="1" s="29"/>
    <row r="47814" customFormat="1" s="29"/>
    <row r="47815" customFormat="1" s="29"/>
    <row r="47816" customFormat="1" s="29"/>
    <row r="47817" customFormat="1" s="29"/>
    <row r="47818" customFormat="1" s="29"/>
    <row r="47819" customFormat="1" s="29"/>
    <row r="47820" customFormat="1" s="29"/>
    <row r="47821" customFormat="1" s="29"/>
    <row r="47822" customFormat="1" s="29"/>
    <row r="47823" customFormat="1" s="29"/>
    <row r="47824" customFormat="1" s="29"/>
    <row r="47825" customFormat="1" s="29"/>
    <row r="47826" customFormat="1" s="29"/>
    <row r="47827" customFormat="1" s="29"/>
    <row r="47828" customFormat="1" s="29"/>
    <row r="47829" customFormat="1" s="29"/>
    <row r="47830" customFormat="1" s="29"/>
    <row r="47831" customFormat="1" s="29"/>
    <row r="47832" customFormat="1" s="29"/>
    <row r="47833" customFormat="1" s="29"/>
    <row r="47834" customFormat="1" s="29"/>
    <row r="47835" customFormat="1" s="29"/>
    <row r="47836" customFormat="1" s="29"/>
    <row r="47837" customFormat="1" s="29"/>
    <row r="47838" customFormat="1" s="29"/>
    <row r="47839" customFormat="1" s="29"/>
    <row r="47840" customFormat="1" s="29"/>
    <row r="47841" customFormat="1" s="29"/>
    <row r="47842" customFormat="1" s="29"/>
    <row r="47843" customFormat="1" s="29"/>
    <row r="47844" customFormat="1" s="29"/>
    <row r="47845" customFormat="1" s="29"/>
    <row r="47846" customFormat="1" s="29"/>
    <row r="47847" customFormat="1" s="29"/>
    <row r="47848" customFormat="1" s="29"/>
    <row r="47849" customFormat="1" s="29"/>
    <row r="47850" customFormat="1" s="29"/>
    <row r="47851" customFormat="1" s="29"/>
    <row r="47852" customFormat="1" s="29"/>
    <row r="47853" customFormat="1" s="29"/>
    <row r="47854" customFormat="1" s="29"/>
    <row r="47855" customFormat="1" s="29"/>
    <row r="47856" customFormat="1" s="29"/>
    <row r="47857" customFormat="1" s="29"/>
    <row r="47858" customFormat="1" s="29"/>
    <row r="47859" customFormat="1" s="29"/>
    <row r="47860" customFormat="1" s="29"/>
    <row r="47861" customFormat="1" s="29"/>
    <row r="47862" customFormat="1" s="29"/>
    <row r="47863" customFormat="1" s="29"/>
    <row r="47864" customFormat="1" s="29"/>
    <row r="47865" customFormat="1" s="29"/>
    <row r="47866" customFormat="1" s="29"/>
    <row r="47867" customFormat="1" s="29"/>
    <row r="47868" customFormat="1" s="29"/>
    <row r="47869" customFormat="1" s="29"/>
    <row r="47870" customFormat="1" s="29"/>
    <row r="47871" customFormat="1" s="29"/>
    <row r="47872" customFormat="1" s="29"/>
    <row r="47873" customFormat="1" s="29"/>
    <row r="47874" customFormat="1" s="29"/>
    <row r="47875" customFormat="1" s="29"/>
    <row r="47876" customFormat="1" s="29"/>
    <row r="47877" customFormat="1" s="29"/>
    <row r="47878" customFormat="1" s="29"/>
    <row r="47879" customFormat="1" s="29"/>
    <row r="47880" customFormat="1" s="29"/>
    <row r="47881" customFormat="1" s="29"/>
    <row r="47882" customFormat="1" s="29"/>
    <row r="47883" customFormat="1" s="29"/>
    <row r="47884" customFormat="1" s="29"/>
    <row r="47885" customFormat="1" s="29"/>
    <row r="47886" customFormat="1" s="29"/>
    <row r="47887" customFormat="1" s="29"/>
    <row r="47888" customFormat="1" s="29"/>
    <row r="47889" customFormat="1" s="29"/>
    <row r="47890" customFormat="1" s="29"/>
    <row r="47891" customFormat="1" s="29"/>
    <row r="47892" customFormat="1" s="29"/>
    <row r="47893" customFormat="1" s="29"/>
    <row r="47894" customFormat="1" s="29"/>
    <row r="47895" customFormat="1" s="29"/>
    <row r="47896" customFormat="1" s="29"/>
    <row r="47897" customFormat="1" s="29"/>
    <row r="47898" customFormat="1" s="29"/>
    <row r="47899" customFormat="1" s="29"/>
    <row r="47900" customFormat="1" s="29"/>
    <row r="47901" customFormat="1" s="29"/>
    <row r="47902" customFormat="1" s="29"/>
    <row r="47903" customFormat="1" s="29"/>
    <row r="47904" customFormat="1" s="29"/>
    <row r="47905" customFormat="1" s="29"/>
    <row r="47906" customFormat="1" s="29"/>
    <row r="47907" customFormat="1" s="29"/>
    <row r="47908" customFormat="1" s="29"/>
    <row r="47909" customFormat="1" s="29"/>
    <row r="47910" customFormat="1" s="29"/>
    <row r="47911" customFormat="1" s="29"/>
    <row r="47912" customFormat="1" s="29"/>
    <row r="47913" customFormat="1" s="29"/>
    <row r="47914" customFormat="1" s="29"/>
    <row r="47915" customFormat="1" s="29"/>
    <row r="47916" customFormat="1" s="29"/>
    <row r="47917" customFormat="1" s="29"/>
    <row r="47918" customFormat="1" s="29"/>
    <row r="47919" customFormat="1" s="29"/>
    <row r="47920" customFormat="1" s="29"/>
    <row r="47921" customFormat="1" s="29"/>
    <row r="47922" customFormat="1" s="29"/>
    <row r="47923" customFormat="1" s="29"/>
    <row r="47924" customFormat="1" s="29"/>
    <row r="47925" customFormat="1" s="29"/>
    <row r="47926" customFormat="1" s="29"/>
    <row r="47927" customFormat="1" s="29"/>
    <row r="47928" customFormat="1" s="29"/>
    <row r="47929" customFormat="1" s="29"/>
    <row r="47930" customFormat="1" s="29"/>
    <row r="47931" customFormat="1" s="29"/>
    <row r="47932" customFormat="1" s="29"/>
    <row r="47933" customFormat="1" s="29"/>
    <row r="47934" customFormat="1" s="29"/>
    <row r="47935" customFormat="1" s="29"/>
    <row r="47936" customFormat="1" s="29"/>
    <row r="47937" customFormat="1" s="29"/>
    <row r="47938" customFormat="1" s="29"/>
    <row r="47939" customFormat="1" s="29"/>
    <row r="47940" customFormat="1" s="29"/>
    <row r="47941" customFormat="1" s="29"/>
    <row r="47942" customFormat="1" s="29"/>
    <row r="47943" customFormat="1" s="29"/>
    <row r="47944" customFormat="1" s="29"/>
    <row r="47945" customFormat="1" s="29"/>
    <row r="47946" customFormat="1" s="29"/>
    <row r="47947" customFormat="1" s="29"/>
    <row r="47948" customFormat="1" s="29"/>
    <row r="47949" customFormat="1" s="29"/>
    <row r="47950" customFormat="1" s="29"/>
    <row r="47951" customFormat="1" s="29"/>
    <row r="47952" customFormat="1" s="29"/>
    <row r="47953" customFormat="1" s="29"/>
    <row r="47954" customFormat="1" s="29"/>
    <row r="47955" customFormat="1" s="29"/>
    <row r="47956" customFormat="1" s="29"/>
    <row r="47957" customFormat="1" s="29"/>
    <row r="47958" customFormat="1" s="29"/>
    <row r="47959" customFormat="1" s="29"/>
    <row r="47960" customFormat="1" s="29"/>
    <row r="47961" customFormat="1" s="29"/>
    <row r="47962" customFormat="1" s="29"/>
    <row r="47963" customFormat="1" s="29"/>
    <row r="47964" customFormat="1" s="29"/>
    <row r="47965" customFormat="1" s="29"/>
    <row r="47966" customFormat="1" s="29"/>
    <row r="47967" customFormat="1" s="29"/>
    <row r="47968" customFormat="1" s="29"/>
    <row r="47969" customFormat="1" s="29"/>
    <row r="47970" customFormat="1" s="29"/>
    <row r="47971" customFormat="1" s="29"/>
    <row r="47972" customFormat="1" s="29"/>
    <row r="47973" customFormat="1" s="29"/>
    <row r="47974" customFormat="1" s="29"/>
    <row r="47975" customFormat="1" s="29"/>
    <row r="47976" customFormat="1" s="29"/>
    <row r="47977" customFormat="1" s="29"/>
    <row r="47978" customFormat="1" s="29"/>
    <row r="47979" customFormat="1" s="29"/>
    <row r="47980" customFormat="1" s="29"/>
    <row r="47981" customFormat="1" s="29"/>
    <row r="47982" customFormat="1" s="29"/>
    <row r="47983" customFormat="1" s="29"/>
    <row r="47984" customFormat="1" s="29"/>
    <row r="47985" customFormat="1" s="29"/>
    <row r="47986" customFormat="1" s="29"/>
    <row r="47987" customFormat="1" s="29"/>
    <row r="47988" customFormat="1" s="29"/>
    <row r="47989" customFormat="1" s="29"/>
    <row r="47990" customFormat="1" s="29"/>
    <row r="47991" customFormat="1" s="29"/>
    <row r="47992" customFormat="1" s="29"/>
    <row r="47993" customFormat="1" s="29"/>
    <row r="47994" customFormat="1" s="29"/>
    <row r="47995" customFormat="1" s="29"/>
    <row r="47996" customFormat="1" s="29"/>
    <row r="47997" customFormat="1" s="29"/>
    <row r="47998" customFormat="1" s="29"/>
    <row r="47999" customFormat="1" s="29"/>
    <row r="48000" customFormat="1" s="29"/>
    <row r="48001" customFormat="1" s="29"/>
    <row r="48002" customFormat="1" s="29"/>
    <row r="48003" customFormat="1" s="29"/>
    <row r="48004" customFormat="1" s="29"/>
    <row r="48005" customFormat="1" s="29"/>
    <row r="48006" customFormat="1" s="29"/>
    <row r="48007" customFormat="1" s="29"/>
    <row r="48008" customFormat="1" s="29"/>
    <row r="48009" customFormat="1" s="29"/>
    <row r="48010" customFormat="1" s="29"/>
    <row r="48011" customFormat="1" s="29"/>
    <row r="48012" customFormat="1" s="29"/>
    <row r="48013" customFormat="1" s="29"/>
    <row r="48014" customFormat="1" s="29"/>
    <row r="48015" customFormat="1" s="29"/>
    <row r="48016" customFormat="1" s="29"/>
    <row r="48017" customFormat="1" s="29"/>
    <row r="48018" customFormat="1" s="29"/>
    <row r="48019" customFormat="1" s="29"/>
    <row r="48020" customFormat="1" s="29"/>
    <row r="48021" customFormat="1" s="29"/>
    <row r="48022" customFormat="1" s="29"/>
    <row r="48023" customFormat="1" s="29"/>
    <row r="48024" customFormat="1" s="29"/>
    <row r="48025" customFormat="1" s="29"/>
    <row r="48026" customFormat="1" s="29"/>
    <row r="48027" customFormat="1" s="29"/>
    <row r="48028" customFormat="1" s="29"/>
    <row r="48029" customFormat="1" s="29"/>
    <row r="48030" customFormat="1" s="29"/>
    <row r="48031" customFormat="1" s="29"/>
    <row r="48032" customFormat="1" s="29"/>
    <row r="48033" customFormat="1" s="29"/>
    <row r="48034" customFormat="1" s="29"/>
    <row r="48035" customFormat="1" s="29"/>
    <row r="48036" customFormat="1" s="29"/>
    <row r="48037" customFormat="1" s="29"/>
    <row r="48038" customFormat="1" s="29"/>
    <row r="48039" customFormat="1" s="29"/>
    <row r="48040" customFormat="1" s="29"/>
    <row r="48041" customFormat="1" s="29"/>
    <row r="48042" customFormat="1" s="29"/>
    <row r="48043" customFormat="1" s="29"/>
    <row r="48044" customFormat="1" s="29"/>
    <row r="48045" customFormat="1" s="29"/>
    <row r="48046" customFormat="1" s="29"/>
    <row r="48047" customFormat="1" s="29"/>
    <row r="48048" customFormat="1" s="29"/>
    <row r="48049" customFormat="1" s="29"/>
    <row r="48050" customFormat="1" s="29"/>
    <row r="48051" customFormat="1" s="29"/>
    <row r="48052" customFormat="1" s="29"/>
    <row r="48053" customFormat="1" s="29"/>
    <row r="48054" customFormat="1" s="29"/>
    <row r="48055" customFormat="1" s="29"/>
    <row r="48056" customFormat="1" s="29"/>
    <row r="48057" customFormat="1" s="29"/>
    <row r="48058" customFormat="1" s="29"/>
    <row r="48059" customFormat="1" s="29"/>
    <row r="48060" customFormat="1" s="29"/>
    <row r="48061" customFormat="1" s="29"/>
    <row r="48062" customFormat="1" s="29"/>
    <row r="48063" customFormat="1" s="29"/>
    <row r="48064" customFormat="1" s="29"/>
    <row r="48065" customFormat="1" s="29"/>
    <row r="48066" customFormat="1" s="29"/>
    <row r="48067" customFormat="1" s="29"/>
    <row r="48068" customFormat="1" s="29"/>
    <row r="48069" customFormat="1" s="29"/>
    <row r="48070" customFormat="1" s="29"/>
    <row r="48071" customFormat="1" s="29"/>
    <row r="48072" customFormat="1" s="29"/>
    <row r="48073" customFormat="1" s="29"/>
    <row r="48074" customFormat="1" s="29"/>
    <row r="48075" customFormat="1" s="29"/>
    <row r="48076" customFormat="1" s="29"/>
    <row r="48077" customFormat="1" s="29"/>
    <row r="48078" customFormat="1" s="29"/>
    <row r="48079" customFormat="1" s="29"/>
    <row r="48080" customFormat="1" s="29"/>
    <row r="48081" customFormat="1" s="29"/>
    <row r="48082" customFormat="1" s="29"/>
    <row r="48083" customFormat="1" s="29"/>
    <row r="48084" customFormat="1" s="29"/>
    <row r="48085" customFormat="1" s="29"/>
    <row r="48086" customFormat="1" s="29"/>
    <row r="48087" customFormat="1" s="29"/>
    <row r="48088" customFormat="1" s="29"/>
    <row r="48089" customFormat="1" s="29"/>
    <row r="48090" customFormat="1" s="29"/>
    <row r="48091" customFormat="1" s="29"/>
    <row r="48092" customFormat="1" s="29"/>
    <row r="48093" customFormat="1" s="29"/>
    <row r="48094" customFormat="1" s="29"/>
    <row r="48095" customFormat="1" s="29"/>
    <row r="48096" customFormat="1" s="29"/>
    <row r="48097" customFormat="1" s="29"/>
    <row r="48098" customFormat="1" s="29"/>
    <row r="48099" customFormat="1" s="29"/>
    <row r="48100" customFormat="1" s="29"/>
    <row r="48101" customFormat="1" s="29"/>
    <row r="48102" customFormat="1" s="29"/>
    <row r="48103" customFormat="1" s="29"/>
    <row r="48104" customFormat="1" s="29"/>
    <row r="48105" customFormat="1" s="29"/>
    <row r="48106" customFormat="1" s="29"/>
    <row r="48107" customFormat="1" s="29"/>
    <row r="48108" customFormat="1" s="29"/>
    <row r="48109" customFormat="1" s="29"/>
    <row r="48110" customFormat="1" s="29"/>
    <row r="48111" customFormat="1" s="29"/>
    <row r="48112" customFormat="1" s="29"/>
    <row r="48113" customFormat="1" s="29"/>
    <row r="48114" customFormat="1" s="29"/>
    <row r="48115" customFormat="1" s="29"/>
    <row r="48116" customFormat="1" s="29"/>
    <row r="48117" customFormat="1" s="29"/>
    <row r="48118" customFormat="1" s="29"/>
    <row r="48119" customFormat="1" s="29"/>
    <row r="48120" customFormat="1" s="29"/>
    <row r="48121" customFormat="1" s="29"/>
    <row r="48122" customFormat="1" s="29"/>
    <row r="48123" customFormat="1" s="29"/>
    <row r="48124" customFormat="1" s="29"/>
    <row r="48125" customFormat="1" s="29"/>
    <row r="48126" customFormat="1" s="29"/>
    <row r="48127" customFormat="1" s="29"/>
    <row r="48128" customFormat="1" s="29"/>
    <row r="48129" customFormat="1" s="29"/>
    <row r="48130" customFormat="1" s="29"/>
    <row r="48131" customFormat="1" s="29"/>
    <row r="48132" customFormat="1" s="29"/>
    <row r="48133" customFormat="1" s="29"/>
    <row r="48134" customFormat="1" s="29"/>
    <row r="48135" customFormat="1" s="29"/>
    <row r="48136" customFormat="1" s="29"/>
    <row r="48137" customFormat="1" s="29"/>
    <row r="48138" customFormat="1" s="29"/>
    <row r="48139" customFormat="1" s="29"/>
    <row r="48140" customFormat="1" s="29"/>
    <row r="48141" customFormat="1" s="29"/>
    <row r="48142" customFormat="1" s="29"/>
    <row r="48143" customFormat="1" s="29"/>
    <row r="48144" customFormat="1" s="29"/>
    <row r="48145" customFormat="1" s="29"/>
    <row r="48146" customFormat="1" s="29"/>
    <row r="48147" customFormat="1" s="29"/>
    <row r="48148" customFormat="1" s="29"/>
    <row r="48149" customFormat="1" s="29"/>
    <row r="48150" customFormat="1" s="29"/>
    <row r="48151" customFormat="1" s="29"/>
    <row r="48152" customFormat="1" s="29"/>
    <row r="48153" customFormat="1" s="29"/>
    <row r="48154" customFormat="1" s="29"/>
    <row r="48155" customFormat="1" s="29"/>
    <row r="48156" customFormat="1" s="29"/>
    <row r="48157" customFormat="1" s="29"/>
    <row r="48158" customFormat="1" s="29"/>
    <row r="48159" customFormat="1" s="29"/>
    <row r="48160" customFormat="1" s="29"/>
    <row r="48161" customFormat="1" s="29"/>
    <row r="48162" customFormat="1" s="29"/>
    <row r="48163" customFormat="1" s="29"/>
    <row r="48164" customFormat="1" s="29"/>
    <row r="48165" customFormat="1" s="29"/>
    <row r="48166" customFormat="1" s="29"/>
    <row r="48167" customFormat="1" s="29"/>
    <row r="48168" customFormat="1" s="29"/>
    <row r="48169" customFormat="1" s="29"/>
    <row r="48170" customFormat="1" s="29"/>
    <row r="48171" customFormat="1" s="29"/>
    <row r="48172" customFormat="1" s="29"/>
    <row r="48173" customFormat="1" s="29"/>
    <row r="48174" customFormat="1" s="29"/>
    <row r="48175" customFormat="1" s="29"/>
    <row r="48176" customFormat="1" s="29"/>
    <row r="48177" customFormat="1" s="29"/>
    <row r="48178" customFormat="1" s="29"/>
    <row r="48179" customFormat="1" s="29"/>
    <row r="48180" customFormat="1" s="29"/>
    <row r="48181" customFormat="1" s="29"/>
    <row r="48182" customFormat="1" s="29"/>
    <row r="48183" customFormat="1" s="29"/>
    <row r="48184" customFormat="1" s="29"/>
    <row r="48185" customFormat="1" s="29"/>
    <row r="48186" customFormat="1" s="29"/>
    <row r="48187" customFormat="1" s="29"/>
    <row r="48188" customFormat="1" s="29"/>
    <row r="48189" customFormat="1" s="29"/>
    <row r="48190" customFormat="1" s="29"/>
    <row r="48191" customFormat="1" s="29"/>
    <row r="48192" customFormat="1" s="29"/>
    <row r="48193" customFormat="1" s="29"/>
    <row r="48194" customFormat="1" s="29"/>
    <row r="48195" customFormat="1" s="29"/>
    <row r="48196" customFormat="1" s="29"/>
    <row r="48197" customFormat="1" s="29"/>
    <row r="48198" customFormat="1" s="29"/>
    <row r="48199" customFormat="1" s="29"/>
    <row r="48200" customFormat="1" s="29"/>
    <row r="48201" customFormat="1" s="29"/>
    <row r="48202" customFormat="1" s="29"/>
    <row r="48203" customFormat="1" s="29"/>
    <row r="48204" customFormat="1" s="29"/>
    <row r="48205" customFormat="1" s="29"/>
    <row r="48206" customFormat="1" s="29"/>
    <row r="48207" customFormat="1" s="29"/>
    <row r="48208" customFormat="1" s="29"/>
    <row r="48209" customFormat="1" s="29"/>
    <row r="48210" customFormat="1" s="29"/>
    <row r="48211" customFormat="1" s="29"/>
    <row r="48212" customFormat="1" s="29"/>
    <row r="48213" customFormat="1" s="29"/>
    <row r="48214" customFormat="1" s="29"/>
    <row r="48215" customFormat="1" s="29"/>
    <row r="48216" customFormat="1" s="29"/>
    <row r="48217" customFormat="1" s="29"/>
    <row r="48218" customFormat="1" s="29"/>
    <row r="48219" customFormat="1" s="29"/>
    <row r="48220" customFormat="1" s="29"/>
    <row r="48221" customFormat="1" s="29"/>
    <row r="48222" customFormat="1" s="29"/>
    <row r="48223" customFormat="1" s="29"/>
    <row r="48224" customFormat="1" s="29"/>
    <row r="48225" customFormat="1" s="29"/>
    <row r="48226" customFormat="1" s="29"/>
    <row r="48227" customFormat="1" s="29"/>
    <row r="48228" customFormat="1" s="29"/>
    <row r="48229" customFormat="1" s="29"/>
    <row r="48230" customFormat="1" s="29"/>
    <row r="48231" customFormat="1" s="29"/>
    <row r="48232" customFormat="1" s="29"/>
    <row r="48233" customFormat="1" s="29"/>
    <row r="48234" customFormat="1" s="29"/>
    <row r="48235" customFormat="1" s="29"/>
    <row r="48236" customFormat="1" s="29"/>
    <row r="48237" customFormat="1" s="29"/>
    <row r="48238" customFormat="1" s="29"/>
    <row r="48239" customFormat="1" s="29"/>
    <row r="48240" customFormat="1" s="29"/>
    <row r="48241" customFormat="1" s="29"/>
    <row r="48242" customFormat="1" s="29"/>
    <row r="48243" customFormat="1" s="29"/>
    <row r="48244" customFormat="1" s="29"/>
    <row r="48245" customFormat="1" s="29"/>
    <row r="48246" customFormat="1" s="29"/>
    <row r="48247" customFormat="1" s="29"/>
    <row r="48248" customFormat="1" s="29"/>
    <row r="48249" customFormat="1" s="29"/>
    <row r="48250" customFormat="1" s="29"/>
    <row r="48251" customFormat="1" s="29"/>
    <row r="48252" customFormat="1" s="29"/>
    <row r="48253" customFormat="1" s="29"/>
    <row r="48254" customFormat="1" s="29"/>
    <row r="48255" customFormat="1" s="29"/>
    <row r="48256" customFormat="1" s="29"/>
    <row r="48257" customFormat="1" s="29"/>
    <row r="48258" customFormat="1" s="29"/>
    <row r="48259" customFormat="1" s="29"/>
    <row r="48260" customFormat="1" s="29"/>
    <row r="48261" customFormat="1" s="29"/>
    <row r="48262" customFormat="1" s="29"/>
    <row r="48263" customFormat="1" s="29"/>
    <row r="48264" customFormat="1" s="29"/>
    <row r="48265" customFormat="1" s="29"/>
    <row r="48266" customFormat="1" s="29"/>
    <row r="48267" customFormat="1" s="29"/>
    <row r="48268" customFormat="1" s="29"/>
    <row r="48269" customFormat="1" s="29"/>
    <row r="48270" customFormat="1" s="29"/>
    <row r="48271" customFormat="1" s="29"/>
    <row r="48272" customFormat="1" s="29"/>
    <row r="48273" customFormat="1" s="29"/>
    <row r="48274" customFormat="1" s="29"/>
    <row r="48275" customFormat="1" s="29"/>
    <row r="48276" customFormat="1" s="29"/>
    <row r="48277" customFormat="1" s="29"/>
    <row r="48278" customFormat="1" s="29"/>
    <row r="48279" customFormat="1" s="29"/>
    <row r="48280" customFormat="1" s="29"/>
    <row r="48281" customFormat="1" s="29"/>
    <row r="48282" customFormat="1" s="29"/>
    <row r="48283" customFormat="1" s="29"/>
    <row r="48284" customFormat="1" s="29"/>
    <row r="48285" customFormat="1" s="29"/>
    <row r="48286" customFormat="1" s="29"/>
    <row r="48287" customFormat="1" s="29"/>
    <row r="48288" customFormat="1" s="29"/>
    <row r="48289" customFormat="1" s="29"/>
    <row r="48290" customFormat="1" s="29"/>
    <row r="48291" customFormat="1" s="29"/>
    <row r="48292" customFormat="1" s="29"/>
    <row r="48293" customFormat="1" s="29"/>
    <row r="48294" customFormat="1" s="29"/>
    <row r="48295" customFormat="1" s="29"/>
    <row r="48296" customFormat="1" s="29"/>
    <row r="48297" customFormat="1" s="29"/>
    <row r="48298" customFormat="1" s="29"/>
    <row r="48299" customFormat="1" s="29"/>
    <row r="48300" customFormat="1" s="29"/>
    <row r="48301" customFormat="1" s="29"/>
    <row r="48302" customFormat="1" s="29"/>
    <row r="48303" customFormat="1" s="29"/>
    <row r="48304" customFormat="1" s="29"/>
    <row r="48305" customFormat="1" s="29"/>
    <row r="48306" customFormat="1" s="29"/>
    <row r="48307" customFormat="1" s="29"/>
    <row r="48308" customFormat="1" s="29"/>
    <row r="48309" customFormat="1" s="29"/>
    <row r="48310" customFormat="1" s="29"/>
    <row r="48311" customFormat="1" s="29"/>
    <row r="48312" customFormat="1" s="29"/>
    <row r="48313" customFormat="1" s="29"/>
    <row r="48314" customFormat="1" s="29"/>
    <row r="48315" customFormat="1" s="29"/>
    <row r="48316" customFormat="1" s="29"/>
    <row r="48317" customFormat="1" s="29"/>
    <row r="48318" customFormat="1" s="29"/>
    <row r="48319" customFormat="1" s="29"/>
    <row r="48320" customFormat="1" s="29"/>
    <row r="48321" customFormat="1" s="29"/>
    <row r="48322" customFormat="1" s="29"/>
    <row r="48323" customFormat="1" s="29"/>
    <row r="48324" customFormat="1" s="29"/>
    <row r="48325" customFormat="1" s="29"/>
    <row r="48326" customFormat="1" s="29"/>
    <row r="48327" customFormat="1" s="29"/>
    <row r="48328" customFormat="1" s="29"/>
    <row r="48329" customFormat="1" s="29"/>
    <row r="48330" customFormat="1" s="29"/>
    <row r="48331" customFormat="1" s="29"/>
    <row r="48332" customFormat="1" s="29"/>
    <row r="48333" customFormat="1" s="29"/>
    <row r="48334" customFormat="1" s="29"/>
    <row r="48335" customFormat="1" s="29"/>
    <row r="48336" customFormat="1" s="29"/>
    <row r="48337" customFormat="1" s="29"/>
    <row r="48338" customFormat="1" s="29"/>
    <row r="48339" customFormat="1" s="29"/>
    <row r="48340" customFormat="1" s="29"/>
    <row r="48341" customFormat="1" s="29"/>
    <row r="48342" customFormat="1" s="29"/>
    <row r="48343" customFormat="1" s="29"/>
    <row r="48344" customFormat="1" s="29"/>
    <row r="48345" customFormat="1" s="29"/>
    <row r="48346" customFormat="1" s="29"/>
    <row r="48347" customFormat="1" s="29"/>
    <row r="48348" customFormat="1" s="29"/>
    <row r="48349" customFormat="1" s="29"/>
    <row r="48350" customFormat="1" s="29"/>
    <row r="48351" customFormat="1" s="29"/>
    <row r="48352" customFormat="1" s="29"/>
    <row r="48353" customFormat="1" s="29"/>
    <row r="48354" customFormat="1" s="29"/>
    <row r="48355" customFormat="1" s="29"/>
    <row r="48356" customFormat="1" s="29"/>
    <row r="48357" customFormat="1" s="29"/>
    <row r="48358" customFormat="1" s="29"/>
    <row r="48359" customFormat="1" s="29"/>
    <row r="48360" customFormat="1" s="29"/>
    <row r="48361" customFormat="1" s="29"/>
    <row r="48362" customFormat="1" s="29"/>
    <row r="48363" customFormat="1" s="29"/>
    <row r="48364" customFormat="1" s="29"/>
    <row r="48365" customFormat="1" s="29"/>
    <row r="48366" customFormat="1" s="29"/>
    <row r="48367" customFormat="1" s="29"/>
    <row r="48368" customFormat="1" s="29"/>
    <row r="48369" customFormat="1" s="29"/>
    <row r="48370" customFormat="1" s="29"/>
    <row r="48371" customFormat="1" s="29"/>
    <row r="48372" customFormat="1" s="29"/>
    <row r="48373" customFormat="1" s="29"/>
    <row r="48374" customFormat="1" s="29"/>
    <row r="48375" customFormat="1" s="29"/>
    <row r="48376" customFormat="1" s="29"/>
    <row r="48377" customFormat="1" s="29"/>
    <row r="48378" customFormat="1" s="29"/>
    <row r="48379" customFormat="1" s="29"/>
    <row r="48380" customFormat="1" s="29"/>
    <row r="48381" customFormat="1" s="29"/>
    <row r="48382" customFormat="1" s="29"/>
    <row r="48383" customFormat="1" s="29"/>
    <row r="48384" customFormat="1" s="29"/>
    <row r="48385" customFormat="1" s="29"/>
    <row r="48386" customFormat="1" s="29"/>
    <row r="48387" customFormat="1" s="29"/>
    <row r="48388" customFormat="1" s="29"/>
    <row r="48389" customFormat="1" s="29"/>
    <row r="48390" customFormat="1" s="29"/>
    <row r="48391" customFormat="1" s="29"/>
    <row r="48392" customFormat="1" s="29"/>
    <row r="48393" customFormat="1" s="29"/>
    <row r="48394" customFormat="1" s="29"/>
    <row r="48395" customFormat="1" s="29"/>
    <row r="48396" customFormat="1" s="29"/>
    <row r="48397" customFormat="1" s="29"/>
    <row r="48398" customFormat="1" s="29"/>
    <row r="48399" customFormat="1" s="29"/>
    <row r="48400" customFormat="1" s="29"/>
    <row r="48401" customFormat="1" s="29"/>
    <row r="48402" customFormat="1" s="29"/>
    <row r="48403" customFormat="1" s="29"/>
    <row r="48404" customFormat="1" s="29"/>
    <row r="48405" customFormat="1" s="29"/>
    <row r="48406" customFormat="1" s="29"/>
    <row r="48407" customFormat="1" s="29"/>
    <row r="48408" customFormat="1" s="29"/>
    <row r="48409" customFormat="1" s="29"/>
    <row r="48410" customFormat="1" s="29"/>
    <row r="48411" customFormat="1" s="29"/>
    <row r="48412" customFormat="1" s="29"/>
    <row r="48413" customFormat="1" s="29"/>
    <row r="48414" customFormat="1" s="29"/>
    <row r="48415" customFormat="1" s="29"/>
    <row r="48416" customFormat="1" s="29"/>
    <row r="48417" customFormat="1" s="29"/>
    <row r="48418" customFormat="1" s="29"/>
    <row r="48419" customFormat="1" s="29"/>
    <row r="48420" customFormat="1" s="29"/>
    <row r="48421" customFormat="1" s="29"/>
    <row r="48422" customFormat="1" s="29"/>
    <row r="48423" customFormat="1" s="29"/>
    <row r="48424" customFormat="1" s="29"/>
    <row r="48425" customFormat="1" s="29"/>
    <row r="48426" customFormat="1" s="29"/>
    <row r="48427" customFormat="1" s="29"/>
    <row r="48428" customFormat="1" s="29"/>
    <row r="48429" customFormat="1" s="29"/>
    <row r="48430" customFormat="1" s="29"/>
    <row r="48431" customFormat="1" s="29"/>
    <row r="48432" customFormat="1" s="29"/>
    <row r="48433" customFormat="1" s="29"/>
    <row r="48434" customFormat="1" s="29"/>
    <row r="48435" customFormat="1" s="29"/>
    <row r="48436" customFormat="1" s="29"/>
    <row r="48437" customFormat="1" s="29"/>
    <row r="48438" customFormat="1" s="29"/>
    <row r="48439" customFormat="1" s="29"/>
    <row r="48440" customFormat="1" s="29"/>
    <row r="48441" customFormat="1" s="29"/>
    <row r="48442" customFormat="1" s="29"/>
    <row r="48443" customFormat="1" s="29"/>
    <row r="48444" customFormat="1" s="29"/>
    <row r="48445" customFormat="1" s="29"/>
    <row r="48446" customFormat="1" s="29"/>
    <row r="48447" customFormat="1" s="29"/>
    <row r="48448" customFormat="1" s="29"/>
    <row r="48449" customFormat="1" s="29"/>
    <row r="48450" customFormat="1" s="29"/>
    <row r="48451" customFormat="1" s="29"/>
    <row r="48452" customFormat="1" s="29"/>
    <row r="48453" customFormat="1" s="29"/>
    <row r="48454" customFormat="1" s="29"/>
    <row r="48455" customFormat="1" s="29"/>
    <row r="48456" customFormat="1" s="29"/>
    <row r="48457" customFormat="1" s="29"/>
    <row r="48458" customFormat="1" s="29"/>
    <row r="48459" customFormat="1" s="29"/>
    <row r="48460" customFormat="1" s="29"/>
    <row r="48461" customFormat="1" s="29"/>
    <row r="48462" customFormat="1" s="29"/>
    <row r="48463" customFormat="1" s="29"/>
    <row r="48464" customFormat="1" s="29"/>
    <row r="48465" customFormat="1" s="29"/>
    <row r="48466" customFormat="1" s="29"/>
    <row r="48467" customFormat="1" s="29"/>
    <row r="48468" customFormat="1" s="29"/>
    <row r="48469" customFormat="1" s="29"/>
    <row r="48470" customFormat="1" s="29"/>
    <row r="48471" customFormat="1" s="29"/>
    <row r="48472" customFormat="1" s="29"/>
    <row r="48473" customFormat="1" s="29"/>
    <row r="48474" customFormat="1" s="29"/>
    <row r="48475" customFormat="1" s="29"/>
    <row r="48476" customFormat="1" s="29"/>
    <row r="48477" customFormat="1" s="29"/>
    <row r="48478" customFormat="1" s="29"/>
    <row r="48479" customFormat="1" s="29"/>
    <row r="48480" customFormat="1" s="29"/>
    <row r="48481" customFormat="1" s="29"/>
    <row r="48482" customFormat="1" s="29"/>
    <row r="48483" customFormat="1" s="29"/>
    <row r="48484" customFormat="1" s="29"/>
    <row r="48485" customFormat="1" s="29"/>
    <row r="48486" customFormat="1" s="29"/>
    <row r="48487" customFormat="1" s="29"/>
    <row r="48488" customFormat="1" s="29"/>
    <row r="48489" customFormat="1" s="29"/>
    <row r="48490" customFormat="1" s="29"/>
    <row r="48491" customFormat="1" s="29"/>
    <row r="48492" customFormat="1" s="29"/>
    <row r="48493" customFormat="1" s="29"/>
    <row r="48494" customFormat="1" s="29"/>
    <row r="48495" customFormat="1" s="29"/>
    <row r="48496" customFormat="1" s="29"/>
    <row r="48497" customFormat="1" s="29"/>
    <row r="48498" customFormat="1" s="29"/>
    <row r="48499" customFormat="1" s="29"/>
    <row r="48500" customFormat="1" s="29"/>
    <row r="48501" customFormat="1" s="29"/>
    <row r="48502" customFormat="1" s="29"/>
    <row r="48503" customFormat="1" s="29"/>
    <row r="48504" customFormat="1" s="29"/>
    <row r="48505" customFormat="1" s="29"/>
    <row r="48506" customFormat="1" s="29"/>
    <row r="48507" customFormat="1" s="29"/>
    <row r="48508" customFormat="1" s="29"/>
    <row r="48509" customFormat="1" s="29"/>
    <row r="48510" customFormat="1" s="29"/>
    <row r="48511" customFormat="1" s="29"/>
    <row r="48512" customFormat="1" s="29"/>
    <row r="48513" customFormat="1" s="29"/>
    <row r="48514" customFormat="1" s="29"/>
    <row r="48515" customFormat="1" s="29"/>
    <row r="48516" customFormat="1" s="29"/>
    <row r="48517" customFormat="1" s="29"/>
    <row r="48518" customFormat="1" s="29"/>
    <row r="48519" customFormat="1" s="29"/>
    <row r="48520" customFormat="1" s="29"/>
    <row r="48521" customFormat="1" s="29"/>
    <row r="48522" customFormat="1" s="29"/>
    <row r="48523" customFormat="1" s="29"/>
    <row r="48524" customFormat="1" s="29"/>
    <row r="48525" customFormat="1" s="29"/>
    <row r="48526" customFormat="1" s="29"/>
    <row r="48527" customFormat="1" s="29"/>
    <row r="48528" customFormat="1" s="29"/>
    <row r="48529" customFormat="1" s="29"/>
    <row r="48530" customFormat="1" s="29"/>
    <row r="48531" customFormat="1" s="29"/>
    <row r="48532" customFormat="1" s="29"/>
    <row r="48533" customFormat="1" s="29"/>
    <row r="48534" customFormat="1" s="29"/>
    <row r="48535" customFormat="1" s="29"/>
    <row r="48536" customFormat="1" s="29"/>
    <row r="48537" customFormat="1" s="29"/>
    <row r="48538" customFormat="1" s="29"/>
    <row r="48539" customFormat="1" s="29"/>
    <row r="48540" customFormat="1" s="29"/>
    <row r="48541" customFormat="1" s="29"/>
    <row r="48542" customFormat="1" s="29"/>
    <row r="48543" customFormat="1" s="29"/>
    <row r="48544" customFormat="1" s="29"/>
    <row r="48545" customFormat="1" s="29"/>
    <row r="48546" customFormat="1" s="29"/>
    <row r="48547" customFormat="1" s="29"/>
    <row r="48548" customFormat="1" s="29"/>
    <row r="48549" customFormat="1" s="29"/>
    <row r="48550" customFormat="1" s="29"/>
    <row r="48551" customFormat="1" s="29"/>
    <row r="48552" customFormat="1" s="29"/>
    <row r="48553" customFormat="1" s="29"/>
    <row r="48554" customFormat="1" s="29"/>
    <row r="48555" customFormat="1" s="29"/>
    <row r="48556" customFormat="1" s="29"/>
    <row r="48557" customFormat="1" s="29"/>
    <row r="48558" customFormat="1" s="29"/>
    <row r="48559" customFormat="1" s="29"/>
    <row r="48560" customFormat="1" s="29"/>
    <row r="48561" customFormat="1" s="29"/>
    <row r="48562" customFormat="1" s="29"/>
    <row r="48563" customFormat="1" s="29"/>
    <row r="48564" customFormat="1" s="29"/>
    <row r="48565" customFormat="1" s="29"/>
    <row r="48566" customFormat="1" s="29"/>
    <row r="48567" customFormat="1" s="29"/>
    <row r="48568" customFormat="1" s="29"/>
    <row r="48569" customFormat="1" s="29"/>
    <row r="48570" customFormat="1" s="29"/>
    <row r="48571" customFormat="1" s="29"/>
    <row r="48572" customFormat="1" s="29"/>
    <row r="48573" customFormat="1" s="29"/>
    <row r="48574" customFormat="1" s="29"/>
    <row r="48575" customFormat="1" s="29"/>
    <row r="48576" customFormat="1" s="29"/>
    <row r="48577" customFormat="1" s="29"/>
    <row r="48578" customFormat="1" s="29"/>
    <row r="48579" customFormat="1" s="29"/>
    <row r="48580" customFormat="1" s="29"/>
    <row r="48581" customFormat="1" s="29"/>
    <row r="48582" customFormat="1" s="29"/>
    <row r="48583" customFormat="1" s="29"/>
    <row r="48584" customFormat="1" s="29"/>
    <row r="48585" customFormat="1" s="29"/>
    <row r="48586" customFormat="1" s="29"/>
    <row r="48587" customFormat="1" s="29"/>
    <row r="48588" customFormat="1" s="29"/>
    <row r="48589" customFormat="1" s="29"/>
    <row r="48590" customFormat="1" s="29"/>
    <row r="48591" customFormat="1" s="29"/>
    <row r="48592" customFormat="1" s="29"/>
    <row r="48593" customFormat="1" s="29"/>
    <row r="48594" customFormat="1" s="29"/>
    <row r="48595" customFormat="1" s="29"/>
    <row r="48596" customFormat="1" s="29"/>
    <row r="48597" customFormat="1" s="29"/>
    <row r="48598" customFormat="1" s="29"/>
    <row r="48599" customFormat="1" s="29"/>
    <row r="48600" customFormat="1" s="29"/>
    <row r="48601" customFormat="1" s="29"/>
    <row r="48602" customFormat="1" s="29"/>
    <row r="48603" customFormat="1" s="29"/>
    <row r="48604" customFormat="1" s="29"/>
    <row r="48605" customFormat="1" s="29"/>
    <row r="48606" customFormat="1" s="29"/>
    <row r="48607" customFormat="1" s="29"/>
    <row r="48608" customFormat="1" s="29"/>
    <row r="48609" customFormat="1" s="29"/>
    <row r="48610" customFormat="1" s="29"/>
    <row r="48611" customFormat="1" s="29"/>
    <row r="48612" customFormat="1" s="29"/>
    <row r="48613" customFormat="1" s="29"/>
    <row r="48614" customFormat="1" s="29"/>
    <row r="48615" customFormat="1" s="29"/>
    <row r="48616" customFormat="1" s="29"/>
    <row r="48617" customFormat="1" s="29"/>
    <row r="48618" customFormat="1" s="29"/>
    <row r="48619" customFormat="1" s="29"/>
    <row r="48620" customFormat="1" s="29"/>
    <row r="48621" customFormat="1" s="29"/>
    <row r="48622" customFormat="1" s="29"/>
    <row r="48623" customFormat="1" s="29"/>
    <row r="48624" customFormat="1" s="29"/>
    <row r="48625" customFormat="1" s="29"/>
    <row r="48626" customFormat="1" s="29"/>
    <row r="48627" customFormat="1" s="29"/>
    <row r="48628" customFormat="1" s="29"/>
    <row r="48629" customFormat="1" s="29"/>
    <row r="48630" customFormat="1" s="29"/>
    <row r="48631" customFormat="1" s="29"/>
    <row r="48632" customFormat="1" s="29"/>
    <row r="48633" customFormat="1" s="29"/>
    <row r="48634" customFormat="1" s="29"/>
    <row r="48635" customFormat="1" s="29"/>
    <row r="48636" customFormat="1" s="29"/>
    <row r="48637" customFormat="1" s="29"/>
    <row r="48638" customFormat="1" s="29"/>
    <row r="48639" customFormat="1" s="29"/>
    <row r="48640" customFormat="1" s="29"/>
    <row r="48641" customFormat="1" s="29"/>
    <row r="48642" customFormat="1" s="29"/>
    <row r="48643" customFormat="1" s="29"/>
    <row r="48644" customFormat="1" s="29"/>
    <row r="48645" customFormat="1" s="29"/>
    <row r="48646" customFormat="1" s="29"/>
    <row r="48647" customFormat="1" s="29"/>
    <row r="48648" customFormat="1" s="29"/>
    <row r="48649" customFormat="1" s="29"/>
    <row r="48650" customFormat="1" s="29"/>
    <row r="48651" customFormat="1" s="29"/>
    <row r="48652" customFormat="1" s="29"/>
    <row r="48653" customFormat="1" s="29"/>
    <row r="48654" customFormat="1" s="29"/>
    <row r="48655" customFormat="1" s="29"/>
    <row r="48656" customFormat="1" s="29"/>
    <row r="48657" customFormat="1" s="29"/>
    <row r="48658" customFormat="1" s="29"/>
    <row r="48659" customFormat="1" s="29"/>
    <row r="48660" customFormat="1" s="29"/>
    <row r="48661" customFormat="1" s="29"/>
    <row r="48662" customFormat="1" s="29"/>
    <row r="48663" customFormat="1" s="29"/>
    <row r="48664" customFormat="1" s="29"/>
    <row r="48665" customFormat="1" s="29"/>
    <row r="48666" customFormat="1" s="29"/>
    <row r="48667" customFormat="1" s="29"/>
    <row r="48668" customFormat="1" s="29"/>
    <row r="48669" customFormat="1" s="29"/>
    <row r="48670" customFormat="1" s="29"/>
    <row r="48671" customFormat="1" s="29"/>
    <row r="48672" customFormat="1" s="29"/>
    <row r="48673" customFormat="1" s="29"/>
    <row r="48674" customFormat="1" s="29"/>
    <row r="48675" customFormat="1" s="29"/>
    <row r="48676" customFormat="1" s="29"/>
    <row r="48677" customFormat="1" s="29"/>
    <row r="48678" customFormat="1" s="29"/>
    <row r="48679" customFormat="1" s="29"/>
    <row r="48680" customFormat="1" s="29"/>
    <row r="48681" customFormat="1" s="29"/>
    <row r="48682" customFormat="1" s="29"/>
    <row r="48683" customFormat="1" s="29"/>
    <row r="48684" customFormat="1" s="29"/>
    <row r="48685" customFormat="1" s="29"/>
    <row r="48686" customFormat="1" s="29"/>
    <row r="48687" customFormat="1" s="29"/>
    <row r="48688" customFormat="1" s="29"/>
    <row r="48689" customFormat="1" s="29"/>
    <row r="48690" customFormat="1" s="29"/>
    <row r="48691" customFormat="1" s="29"/>
    <row r="48692" customFormat="1" s="29"/>
    <row r="48693" customFormat="1" s="29"/>
    <row r="48694" customFormat="1" s="29"/>
    <row r="48695" customFormat="1" s="29"/>
    <row r="48696" customFormat="1" s="29"/>
    <row r="48697" customFormat="1" s="29"/>
    <row r="48698" customFormat="1" s="29"/>
    <row r="48699" customFormat="1" s="29"/>
    <row r="48700" customFormat="1" s="29"/>
    <row r="48701" customFormat="1" s="29"/>
    <row r="48702" customFormat="1" s="29"/>
    <row r="48703" customFormat="1" s="29"/>
    <row r="48704" customFormat="1" s="29"/>
    <row r="48705" customFormat="1" s="29"/>
    <row r="48706" customFormat="1" s="29"/>
    <row r="48707" customFormat="1" s="29"/>
    <row r="48708" customFormat="1" s="29"/>
    <row r="48709" customFormat="1" s="29"/>
    <row r="48710" customFormat="1" s="29"/>
    <row r="48711" customFormat="1" s="29"/>
    <row r="48712" customFormat="1" s="29"/>
    <row r="48713" customFormat="1" s="29"/>
    <row r="48714" customFormat="1" s="29"/>
    <row r="48715" customFormat="1" s="29"/>
    <row r="48716" customFormat="1" s="29"/>
    <row r="48717" customFormat="1" s="29"/>
    <row r="48718" customFormat="1" s="29"/>
    <row r="48719" customFormat="1" s="29"/>
    <row r="48720" customFormat="1" s="29"/>
    <row r="48721" customFormat="1" s="29"/>
    <row r="48722" customFormat="1" s="29"/>
    <row r="48723" customFormat="1" s="29"/>
    <row r="48724" customFormat="1" s="29"/>
    <row r="48725" customFormat="1" s="29"/>
    <row r="48726" customFormat="1" s="29"/>
    <row r="48727" customFormat="1" s="29"/>
    <row r="48728" customFormat="1" s="29"/>
    <row r="48729" customFormat="1" s="29"/>
    <row r="48730" customFormat="1" s="29"/>
    <row r="48731" customFormat="1" s="29"/>
    <row r="48732" customFormat="1" s="29"/>
    <row r="48733" customFormat="1" s="29"/>
    <row r="48734" customFormat="1" s="29"/>
    <row r="48735" customFormat="1" s="29"/>
    <row r="48736" customFormat="1" s="29"/>
    <row r="48737" customFormat="1" s="29"/>
    <row r="48738" customFormat="1" s="29"/>
    <row r="48739" customFormat="1" s="29"/>
    <row r="48740" customFormat="1" s="29"/>
    <row r="48741" customFormat="1" s="29"/>
    <row r="48742" customFormat="1" s="29"/>
    <row r="48743" customFormat="1" s="29"/>
    <row r="48744" customFormat="1" s="29"/>
    <row r="48745" customFormat="1" s="29"/>
    <row r="48746" customFormat="1" s="29"/>
    <row r="48747" customFormat="1" s="29"/>
    <row r="48748" customFormat="1" s="29"/>
    <row r="48749" customFormat="1" s="29"/>
    <row r="48750" customFormat="1" s="29"/>
    <row r="48751" customFormat="1" s="29"/>
    <row r="48752" customFormat="1" s="29"/>
    <row r="48753" customFormat="1" s="29"/>
    <row r="48754" customFormat="1" s="29"/>
    <row r="48755" customFormat="1" s="29"/>
    <row r="48756" customFormat="1" s="29"/>
    <row r="48757" customFormat="1" s="29"/>
    <row r="48758" customFormat="1" s="29"/>
    <row r="48759" customFormat="1" s="29"/>
    <row r="48760" customFormat="1" s="29"/>
    <row r="48761" customFormat="1" s="29"/>
    <row r="48762" customFormat="1" s="29"/>
    <row r="48763" customFormat="1" s="29"/>
    <row r="48764" customFormat="1" s="29"/>
    <row r="48765" customFormat="1" s="29"/>
    <row r="48766" customFormat="1" s="29"/>
    <row r="48767" customFormat="1" s="29"/>
    <row r="48768" customFormat="1" s="29"/>
    <row r="48769" customFormat="1" s="29"/>
    <row r="48770" customFormat="1" s="29"/>
    <row r="48771" customFormat="1" s="29"/>
    <row r="48772" customFormat="1" s="29"/>
    <row r="48773" customFormat="1" s="29"/>
    <row r="48774" customFormat="1" s="29"/>
    <row r="48775" customFormat="1" s="29"/>
    <row r="48776" customFormat="1" s="29"/>
    <row r="48777" customFormat="1" s="29"/>
    <row r="48778" customFormat="1" s="29"/>
    <row r="48779" customFormat="1" s="29"/>
    <row r="48780" customFormat="1" s="29"/>
    <row r="48781" customFormat="1" s="29"/>
    <row r="48782" customFormat="1" s="29"/>
    <row r="48783" customFormat="1" s="29"/>
    <row r="48784" customFormat="1" s="29"/>
    <row r="48785" customFormat="1" s="29"/>
    <row r="48786" customFormat="1" s="29"/>
    <row r="48787" customFormat="1" s="29"/>
    <row r="48788" customFormat="1" s="29"/>
    <row r="48789" customFormat="1" s="29"/>
    <row r="48790" customFormat="1" s="29"/>
    <row r="48791" customFormat="1" s="29"/>
    <row r="48792" customFormat="1" s="29"/>
    <row r="48793" customFormat="1" s="29"/>
    <row r="48794" customFormat="1" s="29"/>
    <row r="48795" customFormat="1" s="29"/>
    <row r="48796" customFormat="1" s="29"/>
    <row r="48797" customFormat="1" s="29"/>
    <row r="48798" customFormat="1" s="29"/>
    <row r="48799" customFormat="1" s="29"/>
    <row r="48800" customFormat="1" s="29"/>
    <row r="48801" customFormat="1" s="29"/>
    <row r="48802" customFormat="1" s="29"/>
    <row r="48803" customFormat="1" s="29"/>
    <row r="48804" customFormat="1" s="29"/>
    <row r="48805" customFormat="1" s="29"/>
    <row r="48806" customFormat="1" s="29"/>
    <row r="48807" customFormat="1" s="29"/>
    <row r="48808" customFormat="1" s="29"/>
    <row r="48809" customFormat="1" s="29"/>
    <row r="48810" customFormat="1" s="29"/>
    <row r="48811" customFormat="1" s="29"/>
    <row r="48812" customFormat="1" s="29"/>
    <row r="48813" customFormat="1" s="29"/>
    <row r="48814" customFormat="1" s="29"/>
    <row r="48815" customFormat="1" s="29"/>
    <row r="48816" customFormat="1" s="29"/>
    <row r="48817" customFormat="1" s="29"/>
    <row r="48818" customFormat="1" s="29"/>
    <row r="48819" customFormat="1" s="29"/>
    <row r="48820" customFormat="1" s="29"/>
    <row r="48821" customFormat="1" s="29"/>
    <row r="48822" customFormat="1" s="29"/>
    <row r="48823" customFormat="1" s="29"/>
    <row r="48824" customFormat="1" s="29"/>
    <row r="48825" customFormat="1" s="29"/>
    <row r="48826" customFormat="1" s="29"/>
    <row r="48827" customFormat="1" s="29"/>
    <row r="48828" customFormat="1" s="29"/>
    <row r="48829" customFormat="1" s="29"/>
    <row r="48830" customFormat="1" s="29"/>
    <row r="48831" customFormat="1" s="29"/>
    <row r="48832" customFormat="1" s="29"/>
    <row r="48833" customFormat="1" s="29"/>
    <row r="48834" customFormat="1" s="29"/>
    <row r="48835" customFormat="1" s="29"/>
    <row r="48836" customFormat="1" s="29"/>
    <row r="48837" customFormat="1" s="29"/>
    <row r="48838" customFormat="1" s="29"/>
    <row r="48839" customFormat="1" s="29"/>
    <row r="48840" customFormat="1" s="29"/>
    <row r="48841" customFormat="1" s="29"/>
    <row r="48842" customFormat="1" s="29"/>
    <row r="48843" customFormat="1" s="29"/>
    <row r="48844" customFormat="1" s="29"/>
    <row r="48845" customFormat="1" s="29"/>
    <row r="48846" customFormat="1" s="29"/>
    <row r="48847" customFormat="1" s="29"/>
    <row r="48848" customFormat="1" s="29"/>
    <row r="48849" customFormat="1" s="29"/>
    <row r="48850" customFormat="1" s="29"/>
    <row r="48851" customFormat="1" s="29"/>
    <row r="48852" customFormat="1" s="29"/>
    <row r="48853" customFormat="1" s="29"/>
    <row r="48854" customFormat="1" s="29"/>
    <row r="48855" customFormat="1" s="29"/>
    <row r="48856" customFormat="1" s="29"/>
    <row r="48857" customFormat="1" s="29"/>
    <row r="48858" customFormat="1" s="29"/>
    <row r="48859" customFormat="1" s="29"/>
    <row r="48860" customFormat="1" s="29"/>
    <row r="48861" customFormat="1" s="29"/>
    <row r="48862" customFormat="1" s="29"/>
    <row r="48863" customFormat="1" s="29"/>
    <row r="48864" customFormat="1" s="29"/>
    <row r="48865" customFormat="1" s="29"/>
    <row r="48866" customFormat="1" s="29"/>
    <row r="48867" customFormat="1" s="29"/>
    <row r="48868" customFormat="1" s="29"/>
    <row r="48869" customFormat="1" s="29"/>
    <row r="48870" customFormat="1" s="29"/>
    <row r="48871" customFormat="1" s="29"/>
    <row r="48872" customFormat="1" s="29"/>
    <row r="48873" customFormat="1" s="29"/>
    <row r="48874" customFormat="1" s="29"/>
    <row r="48875" customFormat="1" s="29"/>
    <row r="48876" customFormat="1" s="29"/>
    <row r="48877" customFormat="1" s="29"/>
    <row r="48878" customFormat="1" s="29"/>
    <row r="48879" customFormat="1" s="29"/>
    <row r="48880" customFormat="1" s="29"/>
    <row r="48881" customFormat="1" s="29"/>
    <row r="48882" customFormat="1" s="29"/>
    <row r="48883" customFormat="1" s="29"/>
    <row r="48884" customFormat="1" s="29"/>
    <row r="48885" customFormat="1" s="29"/>
    <row r="48886" customFormat="1" s="29"/>
    <row r="48887" customFormat="1" s="29"/>
    <row r="48888" customFormat="1" s="29"/>
    <row r="48889" customFormat="1" s="29"/>
    <row r="48890" customFormat="1" s="29"/>
    <row r="48891" customFormat="1" s="29"/>
    <row r="48892" customFormat="1" s="29"/>
    <row r="48893" customFormat="1" s="29"/>
    <row r="48894" customFormat="1" s="29"/>
    <row r="48895" customFormat="1" s="29"/>
    <row r="48896" customFormat="1" s="29"/>
    <row r="48897" customFormat="1" s="29"/>
    <row r="48898" customFormat="1" s="29"/>
    <row r="48899" customFormat="1" s="29"/>
    <row r="48900" customFormat="1" s="29"/>
    <row r="48901" customFormat="1" s="29"/>
    <row r="48902" customFormat="1" s="29"/>
    <row r="48903" customFormat="1" s="29"/>
    <row r="48904" customFormat="1" s="29"/>
    <row r="48905" customFormat="1" s="29"/>
    <row r="48906" customFormat="1" s="29"/>
    <row r="48907" customFormat="1" s="29"/>
    <row r="48908" customFormat="1" s="29"/>
    <row r="48909" customFormat="1" s="29"/>
    <row r="48910" customFormat="1" s="29"/>
    <row r="48911" customFormat="1" s="29"/>
    <row r="48912" customFormat="1" s="29"/>
    <row r="48913" customFormat="1" s="29"/>
    <row r="48914" customFormat="1" s="29"/>
    <row r="48915" customFormat="1" s="29"/>
    <row r="48916" customFormat="1" s="29"/>
    <row r="48917" customFormat="1" s="29"/>
    <row r="48918" customFormat="1" s="29"/>
    <row r="48919" customFormat="1" s="29"/>
    <row r="48920" customFormat="1" s="29"/>
    <row r="48921" customFormat="1" s="29"/>
    <row r="48922" customFormat="1" s="29"/>
    <row r="48923" customFormat="1" s="29"/>
    <row r="48924" customFormat="1" s="29"/>
    <row r="48925" customFormat="1" s="29"/>
    <row r="48926" customFormat="1" s="29"/>
    <row r="48927" customFormat="1" s="29"/>
    <row r="48928" customFormat="1" s="29"/>
    <row r="48929" customFormat="1" s="29"/>
    <row r="48930" customFormat="1" s="29"/>
    <row r="48931" customFormat="1" s="29"/>
    <row r="48932" customFormat="1" s="29"/>
    <row r="48933" customFormat="1" s="29"/>
    <row r="48934" customFormat="1" s="29"/>
    <row r="48935" customFormat="1" s="29"/>
    <row r="48936" customFormat="1" s="29"/>
    <row r="48937" customFormat="1" s="29"/>
    <row r="48938" customFormat="1" s="29"/>
    <row r="48939" customFormat="1" s="29"/>
    <row r="48940" customFormat="1" s="29"/>
    <row r="48941" customFormat="1" s="29"/>
    <row r="48942" customFormat="1" s="29"/>
    <row r="48943" customFormat="1" s="29"/>
    <row r="48944" customFormat="1" s="29"/>
    <row r="48945" customFormat="1" s="29"/>
    <row r="48946" customFormat="1" s="29"/>
    <row r="48947" customFormat="1" s="29"/>
    <row r="48948" customFormat="1" s="29"/>
    <row r="48949" customFormat="1" s="29"/>
    <row r="48950" customFormat="1" s="29"/>
    <row r="48951" customFormat="1" s="29"/>
    <row r="48952" customFormat="1" s="29"/>
    <row r="48953" customFormat="1" s="29"/>
    <row r="48954" customFormat="1" s="29"/>
    <row r="48955" customFormat="1" s="29"/>
    <row r="48956" customFormat="1" s="29"/>
    <row r="48957" customFormat="1" s="29"/>
    <row r="48958" customFormat="1" s="29"/>
    <row r="48959" customFormat="1" s="29"/>
    <row r="48960" customFormat="1" s="29"/>
    <row r="48961" customFormat="1" s="29"/>
    <row r="48962" customFormat="1" s="29"/>
    <row r="48963" customFormat="1" s="29"/>
    <row r="48964" customFormat="1" s="29"/>
    <row r="48965" customFormat="1" s="29"/>
    <row r="48966" customFormat="1" s="29"/>
    <row r="48967" customFormat="1" s="29"/>
    <row r="48968" customFormat="1" s="29"/>
    <row r="48969" customFormat="1" s="29"/>
    <row r="48970" customFormat="1" s="29"/>
    <row r="48971" customFormat="1" s="29"/>
    <row r="48972" customFormat="1" s="29"/>
    <row r="48973" customFormat="1" s="29"/>
    <row r="48974" customFormat="1" s="29"/>
    <row r="48975" customFormat="1" s="29"/>
    <row r="48976" customFormat="1" s="29"/>
    <row r="48977" customFormat="1" s="29"/>
    <row r="48978" customFormat="1" s="29"/>
    <row r="48979" customFormat="1" s="29"/>
    <row r="48980" customFormat="1" s="29"/>
    <row r="48981" customFormat="1" s="29"/>
    <row r="48982" customFormat="1" s="29"/>
    <row r="48983" customFormat="1" s="29"/>
    <row r="48984" customFormat="1" s="29"/>
    <row r="48985" customFormat="1" s="29"/>
    <row r="48986" customFormat="1" s="29"/>
    <row r="48987" customFormat="1" s="29"/>
    <row r="48988" customFormat="1" s="29"/>
    <row r="48989" customFormat="1" s="29"/>
    <row r="48990" customFormat="1" s="29"/>
    <row r="48991" customFormat="1" s="29"/>
    <row r="48992" customFormat="1" s="29"/>
    <row r="48993" customFormat="1" s="29"/>
    <row r="48994" customFormat="1" s="29"/>
    <row r="48995" customFormat="1" s="29"/>
    <row r="48996" customFormat="1" s="29"/>
    <row r="48997" customFormat="1" s="29"/>
    <row r="48998" customFormat="1" s="29"/>
    <row r="48999" customFormat="1" s="29"/>
    <row r="49000" customFormat="1" s="29"/>
    <row r="49001" customFormat="1" s="29"/>
    <row r="49002" customFormat="1" s="29"/>
    <row r="49003" customFormat="1" s="29"/>
    <row r="49004" customFormat="1" s="29"/>
    <row r="49005" customFormat="1" s="29"/>
    <row r="49006" customFormat="1" s="29"/>
    <row r="49007" customFormat="1" s="29"/>
    <row r="49008" customFormat="1" s="29"/>
    <row r="49009" customFormat="1" s="29"/>
    <row r="49010" customFormat="1" s="29"/>
    <row r="49011" customFormat="1" s="29"/>
    <row r="49012" customFormat="1" s="29"/>
    <row r="49013" customFormat="1" s="29"/>
    <row r="49014" customFormat="1" s="29"/>
    <row r="49015" customFormat="1" s="29"/>
    <row r="49016" customFormat="1" s="29"/>
    <row r="49017" customFormat="1" s="29"/>
    <row r="49018" customFormat="1" s="29"/>
    <row r="49019" customFormat="1" s="29"/>
    <row r="49020" customFormat="1" s="29"/>
    <row r="49021" customFormat="1" s="29"/>
    <row r="49022" customFormat="1" s="29"/>
    <row r="49023" customFormat="1" s="29"/>
    <row r="49024" customFormat="1" s="29"/>
    <row r="49025" customFormat="1" s="29"/>
    <row r="49026" customFormat="1" s="29"/>
    <row r="49027" customFormat="1" s="29"/>
    <row r="49028" customFormat="1" s="29"/>
    <row r="49029" customFormat="1" s="29"/>
    <row r="49030" customFormat="1" s="29"/>
    <row r="49031" customFormat="1" s="29"/>
    <row r="49032" customFormat="1" s="29"/>
    <row r="49033" customFormat="1" s="29"/>
    <row r="49034" customFormat="1" s="29"/>
    <row r="49035" customFormat="1" s="29"/>
    <row r="49036" customFormat="1" s="29"/>
    <row r="49037" customFormat="1" s="29"/>
    <row r="49038" customFormat="1" s="29"/>
    <row r="49039" customFormat="1" s="29"/>
    <row r="49040" customFormat="1" s="29"/>
    <row r="49041" customFormat="1" s="29"/>
    <row r="49042" customFormat="1" s="29"/>
    <row r="49043" customFormat="1" s="29"/>
    <row r="49044" customFormat="1" s="29"/>
    <row r="49045" customFormat="1" s="29"/>
    <row r="49046" customFormat="1" s="29"/>
    <row r="49047" customFormat="1" s="29"/>
    <row r="49048" customFormat="1" s="29"/>
    <row r="49049" customFormat="1" s="29"/>
    <row r="49050" customFormat="1" s="29"/>
    <row r="49051" customFormat="1" s="29"/>
    <row r="49052" customFormat="1" s="29"/>
    <row r="49053" customFormat="1" s="29"/>
    <row r="49054" customFormat="1" s="29"/>
    <row r="49055" customFormat="1" s="29"/>
    <row r="49056" customFormat="1" s="29"/>
    <row r="49057" customFormat="1" s="29"/>
    <row r="49058" customFormat="1" s="29"/>
    <row r="49059" customFormat="1" s="29"/>
    <row r="49060" customFormat="1" s="29"/>
    <row r="49061" customFormat="1" s="29"/>
    <row r="49062" customFormat="1" s="29"/>
    <row r="49063" customFormat="1" s="29"/>
    <row r="49064" customFormat="1" s="29"/>
    <row r="49065" customFormat="1" s="29"/>
    <row r="49066" customFormat="1" s="29"/>
    <row r="49067" customFormat="1" s="29"/>
    <row r="49068" customFormat="1" s="29"/>
    <row r="49069" customFormat="1" s="29"/>
    <row r="49070" customFormat="1" s="29"/>
    <row r="49071" customFormat="1" s="29"/>
    <row r="49072" customFormat="1" s="29"/>
    <row r="49073" customFormat="1" s="29"/>
    <row r="49074" customFormat="1" s="29"/>
    <row r="49075" customFormat="1" s="29"/>
    <row r="49076" customFormat="1" s="29"/>
    <row r="49077" customFormat="1" s="29"/>
    <row r="49078" customFormat="1" s="29"/>
    <row r="49079" customFormat="1" s="29"/>
    <row r="49080" customFormat="1" s="29"/>
    <row r="49081" customFormat="1" s="29"/>
    <row r="49082" customFormat="1" s="29"/>
    <row r="49083" customFormat="1" s="29"/>
    <row r="49084" customFormat="1" s="29"/>
    <row r="49085" customFormat="1" s="29"/>
    <row r="49086" customFormat="1" s="29"/>
    <row r="49087" customFormat="1" s="29"/>
    <row r="49088" customFormat="1" s="29"/>
    <row r="49089" customFormat="1" s="29"/>
    <row r="49090" customFormat="1" s="29"/>
    <row r="49091" customFormat="1" s="29"/>
    <row r="49092" customFormat="1" s="29"/>
    <row r="49093" customFormat="1" s="29"/>
    <row r="49094" customFormat="1" s="29"/>
    <row r="49095" customFormat="1" s="29"/>
    <row r="49096" customFormat="1" s="29"/>
    <row r="49097" customFormat="1" s="29"/>
    <row r="49098" customFormat="1" s="29"/>
    <row r="49099" customFormat="1" s="29"/>
    <row r="49100" customFormat="1" s="29"/>
    <row r="49101" customFormat="1" s="29"/>
    <row r="49102" customFormat="1" s="29"/>
    <row r="49103" customFormat="1" s="29"/>
    <row r="49104" customFormat="1" s="29"/>
    <row r="49105" customFormat="1" s="29"/>
    <row r="49106" customFormat="1" s="29"/>
    <row r="49107" customFormat="1" s="29"/>
    <row r="49108" customFormat="1" s="29"/>
    <row r="49109" customFormat="1" s="29"/>
    <row r="49110" customFormat="1" s="29"/>
    <row r="49111" customFormat="1" s="29"/>
    <row r="49112" customFormat="1" s="29"/>
    <row r="49113" customFormat="1" s="29"/>
    <row r="49114" customFormat="1" s="29"/>
    <row r="49115" customFormat="1" s="29"/>
    <row r="49116" customFormat="1" s="29"/>
    <row r="49117" customFormat="1" s="29"/>
    <row r="49118" customFormat="1" s="29"/>
    <row r="49119" customFormat="1" s="29"/>
    <row r="49120" customFormat="1" s="29"/>
    <row r="49121" customFormat="1" s="29"/>
    <row r="49122" customFormat="1" s="29"/>
    <row r="49123" customFormat="1" s="29"/>
    <row r="49124" customFormat="1" s="29"/>
    <row r="49125" customFormat="1" s="29"/>
    <row r="49126" customFormat="1" s="29"/>
    <row r="49127" customFormat="1" s="29"/>
    <row r="49128" customFormat="1" s="29"/>
    <row r="49129" customFormat="1" s="29"/>
    <row r="49130" customFormat="1" s="29"/>
    <row r="49131" customFormat="1" s="29"/>
    <row r="49132" customFormat="1" s="29"/>
    <row r="49133" customFormat="1" s="29"/>
    <row r="49134" customFormat="1" s="29"/>
    <row r="49135" customFormat="1" s="29"/>
    <row r="49136" customFormat="1" s="29"/>
    <row r="49137" customFormat="1" s="29"/>
    <row r="49138" customFormat="1" s="29"/>
    <row r="49139" customFormat="1" s="29"/>
    <row r="49140" customFormat="1" s="29"/>
    <row r="49141" customFormat="1" s="29"/>
    <row r="49142" customFormat="1" s="29"/>
    <row r="49143" customFormat="1" s="29"/>
    <row r="49144" customFormat="1" s="29"/>
    <row r="49145" customFormat="1" s="29"/>
    <row r="49146" customFormat="1" s="29"/>
    <row r="49147" customFormat="1" s="29"/>
    <row r="49148" customFormat="1" s="29"/>
    <row r="49149" customFormat="1" s="29"/>
    <row r="49150" customFormat="1" s="29"/>
    <row r="49151" customFormat="1" s="29"/>
    <row r="49152" customFormat="1" s="29"/>
    <row r="49153" customFormat="1" s="29"/>
    <row r="49154" customFormat="1" s="29"/>
    <row r="49155" customFormat="1" s="29"/>
    <row r="49156" customFormat="1" s="29"/>
    <row r="49157" customFormat="1" s="29"/>
    <row r="49158" customFormat="1" s="29"/>
    <row r="49159" customFormat="1" s="29"/>
    <row r="49160" customFormat="1" s="29"/>
    <row r="49161" customFormat="1" s="29"/>
    <row r="49162" customFormat="1" s="29"/>
    <row r="49163" customFormat="1" s="29"/>
    <row r="49164" customFormat="1" s="29"/>
    <row r="49165" customFormat="1" s="29"/>
    <row r="49166" customFormat="1" s="29"/>
    <row r="49167" customFormat="1" s="29"/>
    <row r="49168" customFormat="1" s="29"/>
    <row r="49169" customFormat="1" s="29"/>
    <row r="49170" customFormat="1" s="29"/>
    <row r="49171" customFormat="1" s="29"/>
    <row r="49172" customFormat="1" s="29"/>
    <row r="49173" customFormat="1" s="29"/>
    <row r="49174" customFormat="1" s="29"/>
    <row r="49175" customFormat="1" s="29"/>
    <row r="49176" customFormat="1" s="29"/>
    <row r="49177" customFormat="1" s="29"/>
    <row r="49178" customFormat="1" s="29"/>
    <row r="49179" customFormat="1" s="29"/>
    <row r="49180" customFormat="1" s="29"/>
    <row r="49181" customFormat="1" s="29"/>
    <row r="49182" customFormat="1" s="29"/>
    <row r="49183" customFormat="1" s="29"/>
    <row r="49184" customFormat="1" s="29"/>
    <row r="49185" customFormat="1" s="29"/>
    <row r="49186" customFormat="1" s="29"/>
    <row r="49187" customFormat="1" s="29"/>
    <row r="49188" customFormat="1" s="29"/>
    <row r="49189" customFormat="1" s="29"/>
    <row r="49190" customFormat="1" s="29"/>
    <row r="49191" customFormat="1" s="29"/>
    <row r="49192" customFormat="1" s="29"/>
    <row r="49193" customFormat="1" s="29"/>
    <row r="49194" customFormat="1" s="29"/>
    <row r="49195" customFormat="1" s="29"/>
    <row r="49196" customFormat="1" s="29"/>
    <row r="49197" customFormat="1" s="29"/>
    <row r="49198" customFormat="1" s="29"/>
    <row r="49199" customFormat="1" s="29"/>
    <row r="49200" customFormat="1" s="29"/>
    <row r="49201" customFormat="1" s="29"/>
    <row r="49202" customFormat="1" s="29"/>
    <row r="49203" customFormat="1" s="29"/>
    <row r="49204" customFormat="1" s="29"/>
    <row r="49205" customFormat="1" s="29"/>
    <row r="49206" customFormat="1" s="29"/>
    <row r="49207" customFormat="1" s="29"/>
    <row r="49208" customFormat="1" s="29"/>
    <row r="49209" customFormat="1" s="29"/>
    <row r="49210" customFormat="1" s="29"/>
    <row r="49211" customFormat="1" s="29"/>
    <row r="49212" customFormat="1" s="29"/>
    <row r="49213" customFormat="1" s="29"/>
    <row r="49214" customFormat="1" s="29"/>
    <row r="49215" customFormat="1" s="29"/>
    <row r="49216" customFormat="1" s="29"/>
    <row r="49217" customFormat="1" s="29"/>
    <row r="49218" customFormat="1" s="29"/>
    <row r="49219" customFormat="1" s="29"/>
    <row r="49220" customFormat="1" s="29"/>
    <row r="49221" customFormat="1" s="29"/>
    <row r="49222" customFormat="1" s="29"/>
    <row r="49223" customFormat="1" s="29"/>
    <row r="49224" customFormat="1" s="29"/>
    <row r="49225" customFormat="1" s="29"/>
    <row r="49226" customFormat="1" s="29"/>
    <row r="49227" customFormat="1" s="29"/>
    <row r="49228" customFormat="1" s="29"/>
    <row r="49229" customFormat="1" s="29"/>
    <row r="49230" customFormat="1" s="29"/>
    <row r="49231" customFormat="1" s="29"/>
    <row r="49232" customFormat="1" s="29"/>
    <row r="49233" customFormat="1" s="29"/>
    <row r="49234" customFormat="1" s="29"/>
    <row r="49235" customFormat="1" s="29"/>
    <row r="49236" customFormat="1" s="29"/>
    <row r="49237" customFormat="1" s="29"/>
    <row r="49238" customFormat="1" s="29"/>
    <row r="49239" customFormat="1" s="29"/>
    <row r="49240" customFormat="1" s="29"/>
    <row r="49241" customFormat="1" s="29"/>
    <row r="49242" customFormat="1" s="29"/>
    <row r="49243" customFormat="1" s="29"/>
    <row r="49244" customFormat="1" s="29"/>
    <row r="49245" customFormat="1" s="29"/>
    <row r="49246" customFormat="1" s="29"/>
    <row r="49247" customFormat="1" s="29"/>
    <row r="49248" customFormat="1" s="29"/>
    <row r="49249" customFormat="1" s="29"/>
    <row r="49250" customFormat="1" s="29"/>
    <row r="49251" customFormat="1" s="29"/>
    <row r="49252" customFormat="1" s="29"/>
    <row r="49253" customFormat="1" s="29"/>
    <row r="49254" customFormat="1" s="29"/>
    <row r="49255" customFormat="1" s="29"/>
    <row r="49256" customFormat="1" s="29"/>
    <row r="49257" customFormat="1" s="29"/>
    <row r="49258" customFormat="1" s="29"/>
    <row r="49259" customFormat="1" s="29"/>
    <row r="49260" customFormat="1" s="29"/>
    <row r="49261" customFormat="1" s="29"/>
    <row r="49262" customFormat="1" s="29"/>
    <row r="49263" customFormat="1" s="29"/>
    <row r="49264" customFormat="1" s="29"/>
    <row r="49265" customFormat="1" s="29"/>
    <row r="49266" customFormat="1" s="29"/>
    <row r="49267" customFormat="1" s="29"/>
    <row r="49268" customFormat="1" s="29"/>
    <row r="49269" customFormat="1" s="29"/>
    <row r="49270" customFormat="1" s="29"/>
    <row r="49271" customFormat="1" s="29"/>
    <row r="49272" customFormat="1" s="29"/>
    <row r="49273" customFormat="1" s="29"/>
    <row r="49274" customFormat="1" s="29"/>
    <row r="49275" customFormat="1" s="29"/>
    <row r="49276" customFormat="1" s="29"/>
    <row r="49277" customFormat="1" s="29"/>
    <row r="49278" customFormat="1" s="29"/>
    <row r="49279" customFormat="1" s="29"/>
    <row r="49280" customFormat="1" s="29"/>
    <row r="49281" customFormat="1" s="29"/>
    <row r="49282" customFormat="1" s="29"/>
    <row r="49283" customFormat="1" s="29"/>
    <row r="49284" customFormat="1" s="29"/>
    <row r="49285" customFormat="1" s="29"/>
    <row r="49286" customFormat="1" s="29"/>
    <row r="49287" customFormat="1" s="29"/>
    <row r="49288" customFormat="1" s="29"/>
    <row r="49289" customFormat="1" s="29"/>
    <row r="49290" customFormat="1" s="29"/>
    <row r="49291" customFormat="1" s="29"/>
    <row r="49292" customFormat="1" s="29"/>
    <row r="49293" customFormat="1" s="29"/>
    <row r="49294" customFormat="1" s="29"/>
    <row r="49295" customFormat="1" s="29"/>
    <row r="49296" customFormat="1" s="29"/>
    <row r="49297" customFormat="1" s="29"/>
    <row r="49298" customFormat="1" s="29"/>
    <row r="49299" customFormat="1" s="29"/>
    <row r="49300" customFormat="1" s="29"/>
    <row r="49301" customFormat="1" s="29"/>
    <row r="49302" customFormat="1" s="29"/>
    <row r="49303" customFormat="1" s="29"/>
    <row r="49304" customFormat="1" s="29"/>
    <row r="49305" customFormat="1" s="29"/>
    <row r="49306" customFormat="1" s="29"/>
    <row r="49307" customFormat="1" s="29"/>
    <row r="49308" customFormat="1" s="29"/>
    <row r="49309" customFormat="1" s="29"/>
    <row r="49310" customFormat="1" s="29"/>
    <row r="49311" customFormat="1" s="29"/>
    <row r="49312" customFormat="1" s="29"/>
    <row r="49313" customFormat="1" s="29"/>
    <row r="49314" customFormat="1" s="29"/>
    <row r="49315" customFormat="1" s="29"/>
    <row r="49316" customFormat="1" s="29"/>
    <row r="49317" customFormat="1" s="29"/>
    <row r="49318" customFormat="1" s="29"/>
    <row r="49319" customFormat="1" s="29"/>
    <row r="49320" customFormat="1" s="29"/>
    <row r="49321" customFormat="1" s="29"/>
    <row r="49322" customFormat="1" s="29"/>
    <row r="49323" customFormat="1" s="29"/>
    <row r="49324" customFormat="1" s="29"/>
    <row r="49325" customFormat="1" s="29"/>
    <row r="49326" customFormat="1" s="29"/>
    <row r="49327" customFormat="1" s="29"/>
    <row r="49328" customFormat="1" s="29"/>
    <row r="49329" customFormat="1" s="29"/>
    <row r="49330" customFormat="1" s="29"/>
    <row r="49331" customFormat="1" s="29"/>
    <row r="49332" customFormat="1" s="29"/>
    <row r="49333" customFormat="1" s="29"/>
    <row r="49334" customFormat="1" s="29"/>
    <row r="49335" customFormat="1" s="29"/>
    <row r="49336" customFormat="1" s="29"/>
    <row r="49337" customFormat="1" s="29"/>
    <row r="49338" customFormat="1" s="29"/>
    <row r="49339" customFormat="1" s="29"/>
    <row r="49340" customFormat="1" s="29"/>
    <row r="49341" customFormat="1" s="29"/>
    <row r="49342" customFormat="1" s="29"/>
    <row r="49343" customFormat="1" s="29"/>
    <row r="49344" customFormat="1" s="29"/>
    <row r="49345" customFormat="1" s="29"/>
    <row r="49346" customFormat="1" s="29"/>
    <row r="49347" customFormat="1" s="29"/>
    <row r="49348" customFormat="1" s="29"/>
    <row r="49349" customFormat="1" s="29"/>
    <row r="49350" customFormat="1" s="29"/>
    <row r="49351" customFormat="1" s="29"/>
    <row r="49352" customFormat="1" s="29"/>
    <row r="49353" customFormat="1" s="29"/>
    <row r="49354" customFormat="1" s="29"/>
    <row r="49355" customFormat="1" s="29"/>
    <row r="49356" customFormat="1" s="29"/>
    <row r="49357" customFormat="1" s="29"/>
    <row r="49358" customFormat="1" s="29"/>
    <row r="49359" customFormat="1" s="29"/>
    <row r="49360" customFormat="1" s="29"/>
    <row r="49361" customFormat="1" s="29"/>
    <row r="49362" customFormat="1" s="29"/>
    <row r="49363" customFormat="1" s="29"/>
    <row r="49364" customFormat="1" s="29"/>
    <row r="49365" customFormat="1" s="29"/>
    <row r="49366" customFormat="1" s="29"/>
    <row r="49367" customFormat="1" s="29"/>
    <row r="49368" customFormat="1" s="29"/>
    <row r="49369" customFormat="1" s="29"/>
    <row r="49370" customFormat="1" s="29"/>
    <row r="49371" customFormat="1" s="29"/>
    <row r="49372" customFormat="1" s="29"/>
    <row r="49373" customFormat="1" s="29"/>
    <row r="49374" customFormat="1" s="29"/>
    <row r="49375" customFormat="1" s="29"/>
    <row r="49376" customFormat="1" s="29"/>
    <row r="49377" customFormat="1" s="29"/>
    <row r="49378" customFormat="1" s="29"/>
    <row r="49379" customFormat="1" s="29"/>
    <row r="49380" customFormat="1" s="29"/>
    <row r="49381" customFormat="1" s="29"/>
    <row r="49382" customFormat="1" s="29"/>
    <row r="49383" customFormat="1" s="29"/>
    <row r="49384" customFormat="1" s="29"/>
    <row r="49385" customFormat="1" s="29"/>
    <row r="49386" customFormat="1" s="29"/>
    <row r="49387" customFormat="1" s="29"/>
    <row r="49388" customFormat="1" s="29"/>
    <row r="49389" customFormat="1" s="29"/>
    <row r="49390" customFormat="1" s="29"/>
    <row r="49391" customFormat="1" s="29"/>
    <row r="49392" customFormat="1" s="29"/>
    <row r="49393" customFormat="1" s="29"/>
    <row r="49394" customFormat="1" s="29"/>
    <row r="49395" customFormat="1" s="29"/>
    <row r="49396" customFormat="1" s="29"/>
    <row r="49397" customFormat="1" s="29"/>
    <row r="49398" customFormat="1" s="29"/>
    <row r="49399" customFormat="1" s="29"/>
    <row r="49400" customFormat="1" s="29"/>
    <row r="49401" customFormat="1" s="29"/>
    <row r="49402" customFormat="1" s="29"/>
    <row r="49403" customFormat="1" s="29"/>
    <row r="49404" customFormat="1" s="29"/>
    <row r="49405" customFormat="1" s="29"/>
    <row r="49406" customFormat="1" s="29"/>
    <row r="49407" customFormat="1" s="29"/>
    <row r="49408" customFormat="1" s="29"/>
    <row r="49409" customFormat="1" s="29"/>
    <row r="49410" customFormat="1" s="29"/>
    <row r="49411" customFormat="1" s="29"/>
    <row r="49412" customFormat="1" s="29"/>
    <row r="49413" customFormat="1" s="29"/>
    <row r="49414" customFormat="1" s="29"/>
    <row r="49415" customFormat="1" s="29"/>
    <row r="49416" customFormat="1" s="29"/>
    <row r="49417" customFormat="1" s="29"/>
    <row r="49418" customFormat="1" s="29"/>
    <row r="49419" customFormat="1" s="29"/>
    <row r="49420" customFormat="1" s="29"/>
    <row r="49421" customFormat="1" s="29"/>
    <row r="49422" customFormat="1" s="29"/>
    <row r="49423" customFormat="1" s="29"/>
    <row r="49424" customFormat="1" s="29"/>
    <row r="49425" customFormat="1" s="29"/>
    <row r="49426" customFormat="1" s="29"/>
    <row r="49427" customFormat="1" s="29"/>
    <row r="49428" customFormat="1" s="29"/>
    <row r="49429" customFormat="1" s="29"/>
    <row r="49430" customFormat="1" s="29"/>
    <row r="49431" customFormat="1" s="29"/>
    <row r="49432" customFormat="1" s="29"/>
    <row r="49433" customFormat="1" s="29"/>
    <row r="49434" customFormat="1" s="29"/>
    <row r="49435" customFormat="1" s="29"/>
    <row r="49436" customFormat="1" s="29"/>
    <row r="49437" customFormat="1" s="29"/>
    <row r="49438" customFormat="1" s="29"/>
    <row r="49439" customFormat="1" s="29"/>
    <row r="49440" customFormat="1" s="29"/>
    <row r="49441" customFormat="1" s="29"/>
    <row r="49442" customFormat="1" s="29"/>
    <row r="49443" customFormat="1" s="29"/>
    <row r="49444" customFormat="1" s="29"/>
    <row r="49445" customFormat="1" s="29"/>
    <row r="49446" customFormat="1" s="29"/>
    <row r="49447" customFormat="1" s="29"/>
    <row r="49448" customFormat="1" s="29"/>
    <row r="49449" customFormat="1" s="29"/>
    <row r="49450" customFormat="1" s="29"/>
    <row r="49451" customFormat="1" s="29"/>
    <row r="49452" customFormat="1" s="29"/>
    <row r="49453" customFormat="1" s="29"/>
    <row r="49454" customFormat="1" s="29"/>
    <row r="49455" customFormat="1" s="29"/>
    <row r="49456" customFormat="1" s="29"/>
    <row r="49457" customFormat="1" s="29"/>
    <row r="49458" customFormat="1" s="29"/>
    <row r="49459" customFormat="1" s="29"/>
    <row r="49460" customFormat="1" s="29"/>
    <row r="49461" customFormat="1" s="29"/>
    <row r="49462" customFormat="1" s="29"/>
    <row r="49463" customFormat="1" s="29"/>
    <row r="49464" customFormat="1" s="29"/>
    <row r="49465" customFormat="1" s="29"/>
    <row r="49466" customFormat="1" s="29"/>
    <row r="49467" customFormat="1" s="29"/>
    <row r="49468" customFormat="1" s="29"/>
    <row r="49469" customFormat="1" s="29"/>
    <row r="49470" customFormat="1" s="29"/>
    <row r="49471" customFormat="1" s="29"/>
    <row r="49472" customFormat="1" s="29"/>
    <row r="49473" customFormat="1" s="29"/>
    <row r="49474" customFormat="1" s="29"/>
    <row r="49475" customFormat="1" s="29"/>
    <row r="49476" customFormat="1" s="29"/>
    <row r="49477" customFormat="1" s="29"/>
    <row r="49478" customFormat="1" s="29"/>
    <row r="49479" customFormat="1" s="29"/>
    <row r="49480" customFormat="1" s="29"/>
    <row r="49481" customFormat="1" s="29"/>
    <row r="49482" customFormat="1" s="29"/>
    <row r="49483" customFormat="1" s="29"/>
    <row r="49484" customFormat="1" s="29"/>
    <row r="49485" customFormat="1" s="29"/>
    <row r="49486" customFormat="1" s="29"/>
    <row r="49487" customFormat="1" s="29"/>
    <row r="49488" customFormat="1" s="29"/>
    <row r="49489" customFormat="1" s="29"/>
    <row r="49490" customFormat="1" s="29"/>
    <row r="49491" customFormat="1" s="29"/>
    <row r="49492" customFormat="1" s="29"/>
    <row r="49493" customFormat="1" s="29"/>
    <row r="49494" customFormat="1" s="29"/>
    <row r="49495" customFormat="1" s="29"/>
    <row r="49496" customFormat="1" s="29"/>
    <row r="49497" customFormat="1" s="29"/>
    <row r="49498" customFormat="1" s="29"/>
    <row r="49499" customFormat="1" s="29"/>
    <row r="49500" customFormat="1" s="29"/>
    <row r="49501" customFormat="1" s="29"/>
    <row r="49502" customFormat="1" s="29"/>
    <row r="49503" customFormat="1" s="29"/>
    <row r="49504" customFormat="1" s="29"/>
    <row r="49505" customFormat="1" s="29"/>
    <row r="49506" customFormat="1" s="29"/>
    <row r="49507" customFormat="1" s="29"/>
    <row r="49508" customFormat="1" s="29"/>
    <row r="49509" customFormat="1" s="29"/>
    <row r="49510" customFormat="1" s="29"/>
    <row r="49511" customFormat="1" s="29"/>
    <row r="49512" customFormat="1" s="29"/>
    <row r="49513" customFormat="1" s="29"/>
    <row r="49514" customFormat="1" s="29"/>
    <row r="49515" customFormat="1" s="29"/>
    <row r="49516" customFormat="1" s="29"/>
    <row r="49517" customFormat="1" s="29"/>
    <row r="49518" customFormat="1" s="29"/>
    <row r="49519" customFormat="1" s="29"/>
    <row r="49520" customFormat="1" s="29"/>
    <row r="49521" customFormat="1" s="29"/>
    <row r="49522" customFormat="1" s="29"/>
    <row r="49523" customFormat="1" s="29"/>
    <row r="49524" customFormat="1" s="29"/>
    <row r="49525" customFormat="1" s="29"/>
    <row r="49526" customFormat="1" s="29"/>
    <row r="49527" customFormat="1" s="29"/>
    <row r="49528" customFormat="1" s="29"/>
    <row r="49529" customFormat="1" s="29"/>
    <row r="49530" customFormat="1" s="29"/>
    <row r="49531" customFormat="1" s="29"/>
    <row r="49532" customFormat="1" s="29"/>
    <row r="49533" customFormat="1" s="29"/>
    <row r="49534" customFormat="1" s="29"/>
    <row r="49535" customFormat="1" s="29"/>
    <row r="49536" customFormat="1" s="29"/>
    <row r="49537" customFormat="1" s="29"/>
    <row r="49538" customFormat="1" s="29"/>
    <row r="49539" customFormat="1" s="29"/>
    <row r="49540" customFormat="1" s="29"/>
    <row r="49541" customFormat="1" s="29"/>
    <row r="49542" customFormat="1" s="29"/>
    <row r="49543" customFormat="1" s="29"/>
    <row r="49544" customFormat="1" s="29"/>
    <row r="49545" customFormat="1" s="29"/>
    <row r="49546" customFormat="1" s="29"/>
    <row r="49547" customFormat="1" s="29"/>
    <row r="49548" customFormat="1" s="29"/>
    <row r="49549" customFormat="1" s="29"/>
    <row r="49550" customFormat="1" s="29"/>
    <row r="49551" customFormat="1" s="29"/>
    <row r="49552" customFormat="1" s="29"/>
    <row r="49553" customFormat="1" s="29"/>
    <row r="49554" customFormat="1" s="29"/>
    <row r="49555" customFormat="1" s="29"/>
    <row r="49556" customFormat="1" s="29"/>
    <row r="49557" customFormat="1" s="29"/>
    <row r="49558" customFormat="1" s="29"/>
    <row r="49559" customFormat="1" s="29"/>
    <row r="49560" customFormat="1" s="29"/>
    <row r="49561" customFormat="1" s="29"/>
    <row r="49562" customFormat="1" s="29"/>
    <row r="49563" customFormat="1" s="29"/>
    <row r="49564" customFormat="1" s="29"/>
    <row r="49565" customFormat="1" s="29"/>
    <row r="49566" customFormat="1" s="29"/>
    <row r="49567" customFormat="1" s="29"/>
    <row r="49568" customFormat="1" s="29"/>
    <row r="49569" customFormat="1" s="29"/>
    <row r="49570" customFormat="1" s="29"/>
    <row r="49571" customFormat="1" s="29"/>
    <row r="49572" customFormat="1" s="29"/>
    <row r="49573" customFormat="1" s="29"/>
    <row r="49574" customFormat="1" s="29"/>
    <row r="49575" customFormat="1" s="29"/>
    <row r="49576" customFormat="1" s="29"/>
    <row r="49577" customFormat="1" s="29"/>
    <row r="49578" customFormat="1" s="29"/>
    <row r="49579" customFormat="1" s="29"/>
    <row r="49580" customFormat="1" s="29"/>
    <row r="49581" customFormat="1" s="29"/>
    <row r="49582" customFormat="1" s="29"/>
    <row r="49583" customFormat="1" s="29"/>
    <row r="49584" customFormat="1" s="29"/>
    <row r="49585" customFormat="1" s="29"/>
    <row r="49586" customFormat="1" s="29"/>
    <row r="49587" customFormat="1" s="29"/>
    <row r="49588" customFormat="1" s="29"/>
    <row r="49589" customFormat="1" s="29"/>
    <row r="49590" customFormat="1" s="29"/>
    <row r="49591" customFormat="1" s="29"/>
    <row r="49592" customFormat="1" s="29"/>
    <row r="49593" customFormat="1" s="29"/>
    <row r="49594" customFormat="1" s="29"/>
    <row r="49595" customFormat="1" s="29"/>
    <row r="49596" customFormat="1" s="29"/>
    <row r="49597" customFormat="1" s="29"/>
    <row r="49598" customFormat="1" s="29"/>
    <row r="49599" customFormat="1" s="29"/>
    <row r="49600" customFormat="1" s="29"/>
    <row r="49601" customFormat="1" s="29"/>
    <row r="49602" customFormat="1" s="29"/>
    <row r="49603" customFormat="1" s="29"/>
    <row r="49604" customFormat="1" s="29"/>
    <row r="49605" customFormat="1" s="29"/>
    <row r="49606" customFormat="1" s="29"/>
    <row r="49607" customFormat="1" s="29"/>
    <row r="49608" customFormat="1" s="29"/>
    <row r="49609" customFormat="1" s="29"/>
    <row r="49610" customFormat="1" s="29"/>
    <row r="49611" customFormat="1" s="29"/>
    <row r="49612" customFormat="1" s="29"/>
    <row r="49613" customFormat="1" s="29"/>
    <row r="49614" customFormat="1" s="29"/>
    <row r="49615" customFormat="1" s="29"/>
    <row r="49616" customFormat="1" s="29"/>
    <row r="49617" customFormat="1" s="29"/>
    <row r="49618" customFormat="1" s="29"/>
    <row r="49619" customFormat="1" s="29"/>
    <row r="49620" customFormat="1" s="29"/>
    <row r="49621" customFormat="1" s="29"/>
    <row r="49622" customFormat="1" s="29"/>
    <row r="49623" customFormat="1" s="29"/>
    <row r="49624" customFormat="1" s="29"/>
    <row r="49625" customFormat="1" s="29"/>
    <row r="49626" customFormat="1" s="29"/>
    <row r="49627" customFormat="1" s="29"/>
    <row r="49628" customFormat="1" s="29"/>
    <row r="49629" customFormat="1" s="29"/>
    <row r="49630" customFormat="1" s="29"/>
    <row r="49631" customFormat="1" s="29"/>
    <row r="49632" customFormat="1" s="29"/>
    <row r="49633" customFormat="1" s="29"/>
    <row r="49634" customFormat="1" s="29"/>
    <row r="49635" customFormat="1" s="29"/>
    <row r="49636" customFormat="1" s="29"/>
    <row r="49637" customFormat="1" s="29"/>
    <row r="49638" customFormat="1" s="29"/>
    <row r="49639" customFormat="1" s="29"/>
    <row r="49640" customFormat="1" s="29"/>
    <row r="49641" customFormat="1" s="29"/>
    <row r="49642" customFormat="1" s="29"/>
    <row r="49643" customFormat="1" s="29"/>
    <row r="49644" customFormat="1" s="29"/>
    <row r="49645" customFormat="1" s="29"/>
    <row r="49646" customFormat="1" s="29"/>
    <row r="49647" customFormat="1" s="29"/>
    <row r="49648" customFormat="1" s="29"/>
    <row r="49649" customFormat="1" s="29"/>
    <row r="49650" customFormat="1" s="29"/>
    <row r="49651" customFormat="1" s="29"/>
    <row r="49652" customFormat="1" s="29"/>
    <row r="49653" customFormat="1" s="29"/>
    <row r="49654" customFormat="1" s="29"/>
    <row r="49655" customFormat="1" s="29"/>
    <row r="49656" customFormat="1" s="29"/>
    <row r="49657" customFormat="1" s="29"/>
    <row r="49658" customFormat="1" s="29"/>
    <row r="49659" customFormat="1" s="29"/>
    <row r="49660" customFormat="1" s="29"/>
    <row r="49661" customFormat="1" s="29"/>
    <row r="49662" customFormat="1" s="29"/>
    <row r="49663" customFormat="1" s="29"/>
    <row r="49664" customFormat="1" s="29"/>
    <row r="49665" customFormat="1" s="29"/>
    <row r="49666" customFormat="1" s="29"/>
    <row r="49667" customFormat="1" s="29"/>
    <row r="49668" customFormat="1" s="29"/>
    <row r="49669" customFormat="1" s="29"/>
    <row r="49670" customFormat="1" s="29"/>
    <row r="49671" customFormat="1" s="29"/>
    <row r="49672" customFormat="1" s="29"/>
    <row r="49673" customFormat="1" s="29"/>
    <row r="49674" customFormat="1" s="29"/>
    <row r="49675" customFormat="1" s="29"/>
    <row r="49676" customFormat="1" s="29"/>
    <row r="49677" customFormat="1" s="29"/>
    <row r="49678" customFormat="1" s="29"/>
    <row r="49679" customFormat="1" s="29"/>
    <row r="49680" customFormat="1" s="29"/>
    <row r="49681" customFormat="1" s="29"/>
    <row r="49682" customFormat="1" s="29"/>
    <row r="49683" customFormat="1" s="29"/>
    <row r="49684" customFormat="1" s="29"/>
    <row r="49685" customFormat="1" s="29"/>
    <row r="49686" customFormat="1" s="29"/>
    <row r="49687" customFormat="1" s="29"/>
    <row r="49688" customFormat="1" s="29"/>
    <row r="49689" customFormat="1" s="29"/>
    <row r="49690" customFormat="1" s="29"/>
    <row r="49691" customFormat="1" s="29"/>
    <row r="49692" customFormat="1" s="29"/>
    <row r="49693" customFormat="1" s="29"/>
    <row r="49694" customFormat="1" s="29"/>
    <row r="49695" customFormat="1" s="29"/>
    <row r="49696" customFormat="1" s="29"/>
    <row r="49697" customFormat="1" s="29"/>
    <row r="49698" customFormat="1" s="29"/>
    <row r="49699" customFormat="1" s="29"/>
    <row r="49700" customFormat="1" s="29"/>
    <row r="49701" customFormat="1" s="29"/>
    <row r="49702" customFormat="1" s="29"/>
    <row r="49703" customFormat="1" s="29"/>
    <row r="49704" customFormat="1" s="29"/>
    <row r="49705" customFormat="1" s="29"/>
    <row r="49706" customFormat="1" s="29"/>
    <row r="49707" customFormat="1" s="29"/>
    <row r="49708" customFormat="1" s="29"/>
    <row r="49709" customFormat="1" s="29"/>
    <row r="49710" customFormat="1" s="29"/>
    <row r="49711" customFormat="1" s="29"/>
    <row r="49712" customFormat="1" s="29"/>
    <row r="49713" customFormat="1" s="29"/>
    <row r="49714" customFormat="1" s="29"/>
    <row r="49715" customFormat="1" s="29"/>
    <row r="49716" customFormat="1" s="29"/>
    <row r="49717" customFormat="1" s="29"/>
    <row r="49718" customFormat="1" s="29"/>
    <row r="49719" customFormat="1" s="29"/>
    <row r="49720" customFormat="1" s="29"/>
    <row r="49721" customFormat="1" s="29"/>
    <row r="49722" customFormat="1" s="29"/>
    <row r="49723" customFormat="1" s="29"/>
    <row r="49724" customFormat="1" s="29"/>
    <row r="49725" customFormat="1" s="29"/>
    <row r="49726" customFormat="1" s="29"/>
    <row r="49727" customFormat="1" s="29"/>
    <row r="49728" customFormat="1" s="29"/>
    <row r="49729" customFormat="1" s="29"/>
    <row r="49730" customFormat="1" s="29"/>
    <row r="49731" customFormat="1" s="29"/>
    <row r="49732" customFormat="1" s="29"/>
    <row r="49733" customFormat="1" s="29"/>
    <row r="49734" customFormat="1" s="29"/>
    <row r="49735" customFormat="1" s="29"/>
    <row r="49736" customFormat="1" s="29"/>
    <row r="49737" customFormat="1" s="29"/>
    <row r="49738" customFormat="1" s="29"/>
    <row r="49739" customFormat="1" s="29"/>
    <row r="49740" customFormat="1" s="29"/>
    <row r="49741" customFormat="1" s="29"/>
    <row r="49742" customFormat="1" s="29"/>
    <row r="49743" customFormat="1" s="29"/>
    <row r="49744" customFormat="1" s="29"/>
    <row r="49745" customFormat="1" s="29"/>
    <row r="49746" customFormat="1" s="29"/>
    <row r="49747" customFormat="1" s="29"/>
    <row r="49748" customFormat="1" s="29"/>
    <row r="49749" customFormat="1" s="29"/>
    <row r="49750" customFormat="1" s="29"/>
    <row r="49751" customFormat="1" s="29"/>
    <row r="49752" customFormat="1" s="29"/>
    <row r="49753" customFormat="1" s="29"/>
    <row r="49754" customFormat="1" s="29"/>
    <row r="49755" customFormat="1" s="29"/>
    <row r="49756" customFormat="1" s="29"/>
    <row r="49757" customFormat="1" s="29"/>
    <row r="49758" customFormat="1" s="29"/>
    <row r="49759" customFormat="1" s="29"/>
    <row r="49760" customFormat="1" s="29"/>
    <row r="49761" customFormat="1" s="29"/>
    <row r="49762" customFormat="1" s="29"/>
    <row r="49763" customFormat="1" s="29"/>
    <row r="49764" customFormat="1" s="29"/>
    <row r="49765" customFormat="1" s="29"/>
    <row r="49766" customFormat="1" s="29"/>
    <row r="49767" customFormat="1" s="29"/>
    <row r="49768" customFormat="1" s="29"/>
    <row r="49769" customFormat="1" s="29"/>
    <row r="49770" customFormat="1" s="29"/>
    <row r="49771" customFormat="1" s="29"/>
    <row r="49772" customFormat="1" s="29"/>
    <row r="49773" customFormat="1" s="29"/>
    <row r="49774" customFormat="1" s="29"/>
    <row r="49775" customFormat="1" s="29"/>
    <row r="49776" customFormat="1" s="29"/>
    <row r="49777" customFormat="1" s="29"/>
    <row r="49778" customFormat="1" s="29"/>
    <row r="49779" customFormat="1" s="29"/>
    <row r="49780" customFormat="1" s="29"/>
    <row r="49781" customFormat="1" s="29"/>
    <row r="49782" customFormat="1" s="29"/>
    <row r="49783" customFormat="1" s="29"/>
    <row r="49784" customFormat="1" s="29"/>
    <row r="49785" customFormat="1" s="29"/>
    <row r="49786" customFormat="1" s="29"/>
    <row r="49787" customFormat="1" s="29"/>
    <row r="49788" customFormat="1" s="29"/>
    <row r="49789" customFormat="1" s="29"/>
    <row r="49790" customFormat="1" s="29"/>
    <row r="49791" customFormat="1" s="29"/>
    <row r="49792" customFormat="1" s="29"/>
    <row r="49793" customFormat="1" s="29"/>
    <row r="49794" customFormat="1" s="29"/>
    <row r="49795" customFormat="1" s="29"/>
    <row r="49796" customFormat="1" s="29"/>
    <row r="49797" customFormat="1" s="29"/>
    <row r="49798" customFormat="1" s="29"/>
    <row r="49799" customFormat="1" s="29"/>
    <row r="49800" customFormat="1" s="29"/>
    <row r="49801" customFormat="1" s="29"/>
    <row r="49802" customFormat="1" s="29"/>
    <row r="49803" customFormat="1" s="29"/>
    <row r="49804" customFormat="1" s="29"/>
    <row r="49805" customFormat="1" s="29"/>
    <row r="49806" customFormat="1" s="29"/>
    <row r="49807" customFormat="1" s="29"/>
    <row r="49808" customFormat="1" s="29"/>
    <row r="49809" customFormat="1" s="29"/>
    <row r="49810" customFormat="1" s="29"/>
    <row r="49811" customFormat="1" s="29"/>
    <row r="49812" customFormat="1" s="29"/>
    <row r="49813" customFormat="1" s="29"/>
    <row r="49814" customFormat="1" s="29"/>
    <row r="49815" customFormat="1" s="29"/>
    <row r="49816" customFormat="1" s="29"/>
    <row r="49817" customFormat="1" s="29"/>
    <row r="49818" customFormat="1" s="29"/>
    <row r="49819" customFormat="1" s="29"/>
    <row r="49820" customFormat="1" s="29"/>
    <row r="49821" customFormat="1" s="29"/>
    <row r="49822" customFormat="1" s="29"/>
    <row r="49823" customFormat="1" s="29"/>
    <row r="49824" customFormat="1" s="29"/>
    <row r="49825" customFormat="1" s="29"/>
    <row r="49826" customFormat="1" s="29"/>
    <row r="49827" customFormat="1" s="29"/>
    <row r="49828" customFormat="1" s="29"/>
    <row r="49829" customFormat="1" s="29"/>
    <row r="49830" customFormat="1" s="29"/>
    <row r="49831" customFormat="1" s="29"/>
    <row r="49832" customFormat="1" s="29"/>
    <row r="49833" customFormat="1" s="29"/>
    <row r="49834" customFormat="1" s="29"/>
    <row r="49835" customFormat="1" s="29"/>
    <row r="49836" customFormat="1" s="29"/>
    <row r="49837" customFormat="1" s="29"/>
    <row r="49838" customFormat="1" s="29"/>
    <row r="49839" customFormat="1" s="29"/>
    <row r="49840" customFormat="1" s="29"/>
    <row r="49841" customFormat="1" s="29"/>
    <row r="49842" customFormat="1" s="29"/>
    <row r="49843" customFormat="1" s="29"/>
    <row r="49844" customFormat="1" s="29"/>
    <row r="49845" customFormat="1" s="29"/>
    <row r="49846" customFormat="1" s="29"/>
    <row r="49847" customFormat="1" s="29"/>
    <row r="49848" customFormat="1" s="29"/>
    <row r="49849" customFormat="1" s="29"/>
    <row r="49850" customFormat="1" s="29"/>
    <row r="49851" customFormat="1" s="29"/>
    <row r="49852" customFormat="1" s="29"/>
    <row r="49853" customFormat="1" s="29"/>
    <row r="49854" customFormat="1" s="29"/>
    <row r="49855" customFormat="1" s="29"/>
    <row r="49856" customFormat="1" s="29"/>
    <row r="49857" customFormat="1" s="29"/>
    <row r="49858" customFormat="1" s="29"/>
    <row r="49859" customFormat="1" s="29"/>
    <row r="49860" customFormat="1" s="29"/>
    <row r="49861" customFormat="1" s="29"/>
    <row r="49862" customFormat="1" s="29"/>
    <row r="49863" customFormat="1" s="29"/>
    <row r="49864" customFormat="1" s="29"/>
    <row r="49865" customFormat="1" s="29"/>
    <row r="49866" customFormat="1" s="29"/>
    <row r="49867" customFormat="1" s="29"/>
    <row r="49868" customFormat="1" s="29"/>
    <row r="49869" customFormat="1" s="29"/>
    <row r="49870" customFormat="1" s="29"/>
    <row r="49871" customFormat="1" s="29"/>
    <row r="49872" customFormat="1" s="29"/>
    <row r="49873" customFormat="1" s="29"/>
    <row r="49874" customFormat="1" s="29"/>
    <row r="49875" customFormat="1" s="29"/>
    <row r="49876" customFormat="1" s="29"/>
    <row r="49877" customFormat="1" s="29"/>
    <row r="49878" customFormat="1" s="29"/>
    <row r="49879" customFormat="1" s="29"/>
    <row r="49880" customFormat="1" s="29"/>
    <row r="49881" customFormat="1" s="29"/>
    <row r="49882" customFormat="1" s="29"/>
    <row r="49883" customFormat="1" s="29"/>
    <row r="49884" customFormat="1" s="29"/>
    <row r="49885" customFormat="1" s="29"/>
    <row r="49886" customFormat="1" s="29"/>
    <row r="49887" customFormat="1" s="29"/>
    <row r="49888" customFormat="1" s="29"/>
    <row r="49889" customFormat="1" s="29"/>
    <row r="49890" customFormat="1" s="29"/>
    <row r="49891" customFormat="1" s="29"/>
    <row r="49892" customFormat="1" s="29"/>
    <row r="49893" customFormat="1" s="29"/>
    <row r="49894" customFormat="1" s="29"/>
    <row r="49895" customFormat="1" s="29"/>
    <row r="49896" customFormat="1" s="29"/>
    <row r="49897" customFormat="1" s="29"/>
    <row r="49898" customFormat="1" s="29"/>
    <row r="49899" customFormat="1" s="29"/>
    <row r="49900" customFormat="1" s="29"/>
    <row r="49901" customFormat="1" s="29"/>
    <row r="49902" customFormat="1" s="29"/>
    <row r="49903" customFormat="1" s="29"/>
    <row r="49904" customFormat="1" s="29"/>
    <row r="49905" customFormat="1" s="29"/>
    <row r="49906" customFormat="1" s="29"/>
    <row r="49907" customFormat="1" s="29"/>
    <row r="49908" customFormat="1" s="29"/>
    <row r="49909" customFormat="1" s="29"/>
    <row r="49910" customFormat="1" s="29"/>
    <row r="49911" customFormat="1" s="29"/>
    <row r="49912" customFormat="1" s="29"/>
    <row r="49913" customFormat="1" s="29"/>
    <row r="49914" customFormat="1" s="29"/>
    <row r="49915" customFormat="1" s="29"/>
    <row r="49916" customFormat="1" s="29"/>
    <row r="49917" customFormat="1" s="29"/>
    <row r="49918" customFormat="1" s="29"/>
    <row r="49919" customFormat="1" s="29"/>
    <row r="49920" customFormat="1" s="29"/>
    <row r="49921" customFormat="1" s="29"/>
    <row r="49922" customFormat="1" s="29"/>
    <row r="49923" customFormat="1" s="29"/>
    <row r="49924" customFormat="1" s="29"/>
    <row r="49925" customFormat="1" s="29"/>
    <row r="49926" customFormat="1" s="29"/>
    <row r="49927" customFormat="1" s="29"/>
    <row r="49928" customFormat="1" s="29"/>
    <row r="49929" customFormat="1" s="29"/>
    <row r="49930" customFormat="1" s="29"/>
    <row r="49931" customFormat="1" s="29"/>
    <row r="49932" customFormat="1" s="29"/>
    <row r="49933" customFormat="1" s="29"/>
    <row r="49934" customFormat="1" s="29"/>
    <row r="49935" customFormat="1" s="29"/>
    <row r="49936" customFormat="1" s="29"/>
    <row r="49937" customFormat="1" s="29"/>
    <row r="49938" customFormat="1" s="29"/>
    <row r="49939" customFormat="1" s="29"/>
    <row r="49940" customFormat="1" s="29"/>
    <row r="49941" customFormat="1" s="29"/>
    <row r="49942" customFormat="1" s="29"/>
    <row r="49943" customFormat="1" s="29"/>
    <row r="49944" customFormat="1" s="29"/>
    <row r="49945" customFormat="1" s="29"/>
    <row r="49946" customFormat="1" s="29"/>
    <row r="49947" customFormat="1" s="29"/>
    <row r="49948" customFormat="1" s="29"/>
    <row r="49949" customFormat="1" s="29"/>
    <row r="49950" customFormat="1" s="29"/>
    <row r="49951" customFormat="1" s="29"/>
    <row r="49952" customFormat="1" s="29"/>
    <row r="49953" customFormat="1" s="29"/>
    <row r="49954" customFormat="1" s="29"/>
    <row r="49955" customFormat="1" s="29"/>
    <row r="49956" customFormat="1" s="29"/>
    <row r="49957" customFormat="1" s="29"/>
    <row r="49958" customFormat="1" s="29"/>
    <row r="49959" customFormat="1" s="29"/>
    <row r="49960" customFormat="1" s="29"/>
    <row r="49961" customFormat="1" s="29"/>
    <row r="49962" customFormat="1" s="29"/>
    <row r="49963" customFormat="1" s="29"/>
    <row r="49964" customFormat="1" s="29"/>
    <row r="49965" customFormat="1" s="29"/>
    <row r="49966" customFormat="1" s="29"/>
    <row r="49967" customFormat="1" s="29"/>
    <row r="49968" customFormat="1" s="29"/>
    <row r="49969" customFormat="1" s="29"/>
    <row r="49970" customFormat="1" s="29"/>
    <row r="49971" customFormat="1" s="29"/>
    <row r="49972" customFormat="1" s="29"/>
    <row r="49973" customFormat="1" s="29"/>
    <row r="49974" customFormat="1" s="29"/>
    <row r="49975" customFormat="1" s="29"/>
    <row r="49976" customFormat="1" s="29"/>
    <row r="49977" customFormat="1" s="29"/>
    <row r="49978" customFormat="1" s="29"/>
    <row r="49979" customFormat="1" s="29"/>
    <row r="49980" customFormat="1" s="29"/>
    <row r="49981" customFormat="1" s="29"/>
    <row r="49982" customFormat="1" s="29"/>
    <row r="49983" customFormat="1" s="29"/>
    <row r="49984" customFormat="1" s="29"/>
    <row r="49985" customFormat="1" s="29"/>
    <row r="49986" customFormat="1" s="29"/>
    <row r="49987" customFormat="1" s="29"/>
    <row r="49988" customFormat="1" s="29"/>
    <row r="49989" customFormat="1" s="29"/>
    <row r="49990" customFormat="1" s="29"/>
    <row r="49991" customFormat="1" s="29"/>
    <row r="49992" customFormat="1" s="29"/>
    <row r="49993" customFormat="1" s="29"/>
    <row r="49994" customFormat="1" s="29"/>
    <row r="49995" customFormat="1" s="29"/>
    <row r="49996" customFormat="1" s="29"/>
    <row r="49997" customFormat="1" s="29"/>
    <row r="49998" customFormat="1" s="29"/>
    <row r="49999" customFormat="1" s="29"/>
    <row r="50000" customFormat="1" s="29"/>
    <row r="50001" customFormat="1" s="29"/>
    <row r="50002" customFormat="1" s="29"/>
    <row r="50003" customFormat="1" s="29"/>
    <row r="50004" customFormat="1" s="29"/>
    <row r="50005" customFormat="1" s="29"/>
    <row r="50006" customFormat="1" s="29"/>
    <row r="50007" customFormat="1" s="29"/>
    <row r="50008" customFormat="1" s="29"/>
    <row r="50009" customFormat="1" s="29"/>
    <row r="50010" customFormat="1" s="29"/>
    <row r="50011" customFormat="1" s="29"/>
    <row r="50012" customFormat="1" s="29"/>
    <row r="50013" customFormat="1" s="29"/>
    <row r="50014" customFormat="1" s="29"/>
    <row r="50015" customFormat="1" s="29"/>
    <row r="50016" customFormat="1" s="29"/>
    <row r="50017" customFormat="1" s="29"/>
    <row r="50018" customFormat="1" s="29"/>
    <row r="50019" customFormat="1" s="29"/>
    <row r="50020" customFormat="1" s="29"/>
    <row r="50021" customFormat="1" s="29"/>
    <row r="50022" customFormat="1" s="29"/>
    <row r="50023" customFormat="1" s="29"/>
    <row r="50024" customFormat="1" s="29"/>
    <row r="50025" customFormat="1" s="29"/>
    <row r="50026" customFormat="1" s="29"/>
    <row r="50027" customFormat="1" s="29"/>
    <row r="50028" customFormat="1" s="29"/>
    <row r="50029" customFormat="1" s="29"/>
    <row r="50030" customFormat="1" s="29"/>
    <row r="50031" customFormat="1" s="29"/>
    <row r="50032" customFormat="1" s="29"/>
    <row r="50033" customFormat="1" s="29"/>
    <row r="50034" customFormat="1" s="29"/>
    <row r="50035" customFormat="1" s="29"/>
    <row r="50036" customFormat="1" s="29"/>
    <row r="50037" customFormat="1" s="29"/>
    <row r="50038" customFormat="1" s="29"/>
    <row r="50039" customFormat="1" s="29"/>
    <row r="50040" customFormat="1" s="29"/>
    <row r="50041" customFormat="1" s="29"/>
    <row r="50042" customFormat="1" s="29"/>
    <row r="50043" customFormat="1" s="29"/>
    <row r="50044" customFormat="1" s="29"/>
    <row r="50045" customFormat="1" s="29"/>
    <row r="50046" customFormat="1" s="29"/>
    <row r="50047" customFormat="1" s="29"/>
    <row r="50048" customFormat="1" s="29"/>
    <row r="50049" customFormat="1" s="29"/>
    <row r="50050" customFormat="1" s="29"/>
    <row r="50051" customFormat="1" s="29"/>
    <row r="50052" customFormat="1" s="29"/>
    <row r="50053" customFormat="1" s="29"/>
    <row r="50054" customFormat="1" s="29"/>
    <row r="50055" customFormat="1" s="29"/>
    <row r="50056" customFormat="1" s="29"/>
    <row r="50057" customFormat="1" s="29"/>
    <row r="50058" customFormat="1" s="29"/>
    <row r="50059" customFormat="1" s="29"/>
    <row r="50060" customFormat="1" s="29"/>
    <row r="50061" customFormat="1" s="29"/>
    <row r="50062" customFormat="1" s="29"/>
    <row r="50063" customFormat="1" s="29"/>
    <row r="50064" customFormat="1" s="29"/>
    <row r="50065" customFormat="1" s="29"/>
    <row r="50066" customFormat="1" s="29"/>
    <row r="50067" customFormat="1" s="29"/>
    <row r="50068" customFormat="1" s="29"/>
    <row r="50069" customFormat="1" s="29"/>
    <row r="50070" customFormat="1" s="29"/>
    <row r="50071" customFormat="1" s="29"/>
    <row r="50072" customFormat="1" s="29"/>
    <row r="50073" customFormat="1" s="29"/>
    <row r="50074" customFormat="1" s="29"/>
    <row r="50075" customFormat="1" s="29"/>
    <row r="50076" customFormat="1" s="29"/>
    <row r="50077" customFormat="1" s="29"/>
    <row r="50078" customFormat="1" s="29"/>
    <row r="50079" customFormat="1" s="29"/>
    <row r="50080" customFormat="1" s="29"/>
    <row r="50081" customFormat="1" s="29"/>
    <row r="50082" customFormat="1" s="29"/>
    <row r="50083" customFormat="1" s="29"/>
    <row r="50084" customFormat="1" s="29"/>
    <row r="50085" customFormat="1" s="29"/>
    <row r="50086" customFormat="1" s="29"/>
    <row r="50087" customFormat="1" s="29"/>
    <row r="50088" customFormat="1" s="29"/>
    <row r="50089" customFormat="1" s="29"/>
    <row r="50090" customFormat="1" s="29"/>
    <row r="50091" customFormat="1" s="29"/>
    <row r="50092" customFormat="1" s="29"/>
    <row r="50093" customFormat="1" s="29"/>
    <row r="50094" customFormat="1" s="29"/>
    <row r="50095" customFormat="1" s="29"/>
    <row r="50096" customFormat="1" s="29"/>
    <row r="50097" customFormat="1" s="29"/>
    <row r="50098" customFormat="1" s="29"/>
    <row r="50099" customFormat="1" s="29"/>
    <row r="50100" customFormat="1" s="29"/>
    <row r="50101" customFormat="1" s="29"/>
    <row r="50102" customFormat="1" s="29"/>
    <row r="50103" customFormat="1" s="29"/>
    <row r="50104" customFormat="1" s="29"/>
    <row r="50105" customFormat="1" s="29"/>
    <row r="50106" customFormat="1" s="29"/>
    <row r="50107" customFormat="1" s="29"/>
    <row r="50108" customFormat="1" s="29"/>
    <row r="50109" customFormat="1" s="29"/>
    <row r="50110" customFormat="1" s="29"/>
    <row r="50111" customFormat="1" s="29"/>
    <row r="50112" customFormat="1" s="29"/>
    <row r="50113" customFormat="1" s="29"/>
    <row r="50114" customFormat="1" s="29"/>
    <row r="50115" customFormat="1" s="29"/>
    <row r="50116" customFormat="1" s="29"/>
    <row r="50117" customFormat="1" s="29"/>
    <row r="50118" customFormat="1" s="29"/>
    <row r="50119" customFormat="1" s="29"/>
    <row r="50120" customFormat="1" s="29"/>
    <row r="50121" customFormat="1" s="29"/>
    <row r="50122" customFormat="1" s="29"/>
    <row r="50123" customFormat="1" s="29"/>
    <row r="50124" customFormat="1" s="29"/>
    <row r="50125" customFormat="1" s="29"/>
    <row r="50126" customFormat="1" s="29"/>
    <row r="50127" customFormat="1" s="29"/>
    <row r="50128" customFormat="1" s="29"/>
    <row r="50129" customFormat="1" s="29"/>
    <row r="50130" customFormat="1" s="29"/>
    <row r="50131" customFormat="1" s="29"/>
    <row r="50132" customFormat="1" s="29"/>
    <row r="50133" customFormat="1" s="29"/>
    <row r="50134" customFormat="1" s="29"/>
    <row r="50135" customFormat="1" s="29"/>
    <row r="50136" customFormat="1" s="29"/>
    <row r="50137" customFormat="1" s="29"/>
    <row r="50138" customFormat="1" s="29"/>
    <row r="50139" customFormat="1" s="29"/>
    <row r="50140" customFormat="1" s="29"/>
    <row r="50141" customFormat="1" s="29"/>
    <row r="50142" customFormat="1" s="29"/>
    <row r="50143" customFormat="1" s="29"/>
    <row r="50144" customFormat="1" s="29"/>
    <row r="50145" customFormat="1" s="29"/>
    <row r="50146" customFormat="1" s="29"/>
    <row r="50147" customFormat="1" s="29"/>
    <row r="50148" customFormat="1" s="29"/>
    <row r="50149" customFormat="1" s="29"/>
    <row r="50150" customFormat="1" s="29"/>
    <row r="50151" customFormat="1" s="29"/>
    <row r="50152" customFormat="1" s="29"/>
    <row r="50153" customFormat="1" s="29"/>
    <row r="50154" customFormat="1" s="29"/>
    <row r="50155" customFormat="1" s="29"/>
    <row r="50156" customFormat="1" s="29"/>
    <row r="50157" customFormat="1" s="29"/>
    <row r="50158" customFormat="1" s="29"/>
    <row r="50159" customFormat="1" s="29"/>
    <row r="50160" customFormat="1" s="29"/>
    <row r="50161" customFormat="1" s="29"/>
    <row r="50162" customFormat="1" s="29"/>
    <row r="50163" customFormat="1" s="29"/>
    <row r="50164" customFormat="1" s="29"/>
    <row r="50165" customFormat="1" s="29"/>
    <row r="50166" customFormat="1" s="29"/>
    <row r="50167" customFormat="1" s="29"/>
    <row r="50168" customFormat="1" s="29"/>
    <row r="50169" customFormat="1" s="29"/>
    <row r="50170" customFormat="1" s="29"/>
    <row r="50171" customFormat="1" s="29"/>
    <row r="50172" customFormat="1" s="29"/>
    <row r="50173" customFormat="1" s="29"/>
    <row r="50174" customFormat="1" s="29"/>
    <row r="50175" customFormat="1" s="29"/>
    <row r="50176" customFormat="1" s="29"/>
    <row r="50177" customFormat="1" s="29"/>
    <row r="50178" customFormat="1" s="29"/>
    <row r="50179" customFormat="1" s="29"/>
    <row r="50180" customFormat="1" s="29"/>
    <row r="50181" customFormat="1" s="29"/>
    <row r="50182" customFormat="1" s="29"/>
    <row r="50183" customFormat="1" s="29"/>
    <row r="50184" customFormat="1" s="29"/>
    <row r="50185" customFormat="1" s="29"/>
    <row r="50186" customFormat="1" s="29"/>
    <row r="50187" customFormat="1" s="29"/>
    <row r="50188" customFormat="1" s="29"/>
    <row r="50189" customFormat="1" s="29"/>
    <row r="50190" customFormat="1" s="29"/>
    <row r="50191" customFormat="1" s="29"/>
    <row r="50192" customFormat="1" s="29"/>
    <row r="50193" customFormat="1" s="29"/>
    <row r="50194" customFormat="1" s="29"/>
    <row r="50195" customFormat="1" s="29"/>
    <row r="50196" customFormat="1" s="29"/>
    <row r="50197" customFormat="1" s="29"/>
    <row r="50198" customFormat="1" s="29"/>
    <row r="50199" customFormat="1" s="29"/>
    <row r="50200" customFormat="1" s="29"/>
    <row r="50201" customFormat="1" s="29"/>
    <row r="50202" customFormat="1" s="29"/>
    <row r="50203" customFormat="1" s="29"/>
    <row r="50204" customFormat="1" s="29"/>
    <row r="50205" customFormat="1" s="29"/>
    <row r="50206" customFormat="1" s="29"/>
    <row r="50207" customFormat="1" s="29"/>
    <row r="50208" customFormat="1" s="29"/>
    <row r="50209" customFormat="1" s="29"/>
    <row r="50210" customFormat="1" s="29"/>
    <row r="50211" customFormat="1" s="29"/>
    <row r="50212" customFormat="1" s="29"/>
    <row r="50213" customFormat="1" s="29"/>
    <row r="50214" customFormat="1" s="29"/>
    <row r="50215" customFormat="1" s="29"/>
    <row r="50216" customFormat="1" s="29"/>
    <row r="50217" customFormat="1" s="29"/>
    <row r="50218" customFormat="1" s="29"/>
    <row r="50219" customFormat="1" s="29"/>
    <row r="50220" customFormat="1" s="29"/>
    <row r="50221" customFormat="1" s="29"/>
    <row r="50222" customFormat="1" s="29"/>
    <row r="50223" customFormat="1" s="29"/>
    <row r="50224" customFormat="1" s="29"/>
    <row r="50225" customFormat="1" s="29"/>
    <row r="50226" customFormat="1" s="29"/>
    <row r="50227" customFormat="1" s="29"/>
    <row r="50228" customFormat="1" s="29"/>
    <row r="50229" customFormat="1" s="29"/>
    <row r="50230" customFormat="1" s="29"/>
    <row r="50231" customFormat="1" s="29"/>
    <row r="50232" customFormat="1" s="29"/>
    <row r="50233" customFormat="1" s="29"/>
    <row r="50234" customFormat="1" s="29"/>
    <row r="50235" customFormat="1" s="29"/>
    <row r="50236" customFormat="1" s="29"/>
    <row r="50237" customFormat="1" s="29"/>
    <row r="50238" customFormat="1" s="29"/>
    <row r="50239" customFormat="1" s="29"/>
    <row r="50240" customFormat="1" s="29"/>
    <row r="50241" customFormat="1" s="29"/>
    <row r="50242" customFormat="1" s="29"/>
    <row r="50243" customFormat="1" s="29"/>
    <row r="50244" customFormat="1" s="29"/>
    <row r="50245" customFormat="1" s="29"/>
    <row r="50246" customFormat="1" s="29"/>
    <row r="50247" customFormat="1" s="29"/>
    <row r="50248" customFormat="1" s="29"/>
    <row r="50249" customFormat="1" s="29"/>
    <row r="50250" customFormat="1" s="29"/>
    <row r="50251" customFormat="1" s="29"/>
    <row r="50252" customFormat="1" s="29"/>
    <row r="50253" customFormat="1" s="29"/>
    <row r="50254" customFormat="1" s="29"/>
    <row r="50255" customFormat="1" s="29"/>
    <row r="50256" customFormat="1" s="29"/>
    <row r="50257" customFormat="1" s="29"/>
    <row r="50258" customFormat="1" s="29"/>
    <row r="50259" customFormat="1" s="29"/>
    <row r="50260" customFormat="1" s="29"/>
    <row r="50261" customFormat="1" s="29"/>
    <row r="50262" customFormat="1" s="29"/>
    <row r="50263" customFormat="1" s="29"/>
    <row r="50264" customFormat="1" s="29"/>
    <row r="50265" customFormat="1" s="29"/>
    <row r="50266" customFormat="1" s="29"/>
    <row r="50267" customFormat="1" s="29"/>
    <row r="50268" customFormat="1" s="29"/>
    <row r="50269" customFormat="1" s="29"/>
    <row r="50270" customFormat="1" s="29"/>
    <row r="50271" customFormat="1" s="29"/>
    <row r="50272" customFormat="1" s="29"/>
    <row r="50273" customFormat="1" s="29"/>
    <row r="50274" customFormat="1" s="29"/>
    <row r="50275" customFormat="1" s="29"/>
    <row r="50276" customFormat="1" s="29"/>
    <row r="50277" customFormat="1" s="29"/>
    <row r="50278" customFormat="1" s="29"/>
    <row r="50279" customFormat="1" s="29"/>
    <row r="50280" customFormat="1" s="29"/>
    <row r="50281" customFormat="1" s="29"/>
    <row r="50282" customFormat="1" s="29"/>
    <row r="50283" customFormat="1" s="29"/>
    <row r="50284" customFormat="1" s="29"/>
    <row r="50285" customFormat="1" s="29"/>
    <row r="50286" customFormat="1" s="29"/>
    <row r="50287" customFormat="1" s="29"/>
    <row r="50288" customFormat="1" s="29"/>
    <row r="50289" customFormat="1" s="29"/>
    <row r="50290" customFormat="1" s="29"/>
    <row r="50291" customFormat="1" s="29"/>
    <row r="50292" customFormat="1" s="29"/>
    <row r="50293" customFormat="1" s="29"/>
    <row r="50294" customFormat="1" s="29"/>
    <row r="50295" customFormat="1" s="29"/>
    <row r="50296" customFormat="1" s="29"/>
    <row r="50297" customFormat="1" s="29"/>
    <row r="50298" customFormat="1" s="29"/>
    <row r="50299" customFormat="1" s="29"/>
    <row r="50300" customFormat="1" s="29"/>
    <row r="50301" customFormat="1" s="29"/>
    <row r="50302" customFormat="1" s="29"/>
    <row r="50303" customFormat="1" s="29"/>
    <row r="50304" customFormat="1" s="29"/>
    <row r="50305" customFormat="1" s="29"/>
    <row r="50306" customFormat="1" s="29"/>
    <row r="50307" customFormat="1" s="29"/>
    <row r="50308" customFormat="1" s="29"/>
    <row r="50309" customFormat="1" s="29"/>
    <row r="50310" customFormat="1" s="29"/>
    <row r="50311" customFormat="1" s="29"/>
    <row r="50312" customFormat="1" s="29"/>
    <row r="50313" customFormat="1" s="29"/>
    <row r="50314" customFormat="1" s="29"/>
    <row r="50315" customFormat="1" s="29"/>
    <row r="50316" customFormat="1" s="29"/>
    <row r="50317" customFormat="1" s="29"/>
    <row r="50318" customFormat="1" s="29"/>
    <row r="50319" customFormat="1" s="29"/>
    <row r="50320" customFormat="1" s="29"/>
    <row r="50321" customFormat="1" s="29"/>
    <row r="50322" customFormat="1" s="29"/>
    <row r="50323" customFormat="1" s="29"/>
    <row r="50324" customFormat="1" s="29"/>
    <row r="50325" customFormat="1" s="29"/>
    <row r="50326" customFormat="1" s="29"/>
    <row r="50327" customFormat="1" s="29"/>
    <row r="50328" customFormat="1" s="29"/>
    <row r="50329" customFormat="1" s="29"/>
    <row r="50330" customFormat="1" s="29"/>
    <row r="50331" customFormat="1" s="29"/>
    <row r="50332" customFormat="1" s="29"/>
    <row r="50333" customFormat="1" s="29"/>
    <row r="50334" customFormat="1" s="29"/>
    <row r="50335" customFormat="1" s="29"/>
    <row r="50336" customFormat="1" s="29"/>
    <row r="50337" customFormat="1" s="29"/>
    <row r="50338" customFormat="1" s="29"/>
    <row r="50339" customFormat="1" s="29"/>
    <row r="50340" customFormat="1" s="29"/>
    <row r="50341" customFormat="1" s="29"/>
    <row r="50342" customFormat="1" s="29"/>
    <row r="50343" customFormat="1" s="29"/>
    <row r="50344" customFormat="1" s="29"/>
    <row r="50345" customFormat="1" s="29"/>
    <row r="50346" customFormat="1" s="29"/>
    <row r="50347" customFormat="1" s="29"/>
    <row r="50348" customFormat="1" s="29"/>
    <row r="50349" customFormat="1" s="29"/>
    <row r="50350" customFormat="1" s="29"/>
    <row r="50351" customFormat="1" s="29"/>
    <row r="50352" customFormat="1" s="29"/>
    <row r="50353" customFormat="1" s="29"/>
    <row r="50354" customFormat="1" s="29"/>
    <row r="50355" customFormat="1" s="29"/>
    <row r="50356" customFormat="1" s="29"/>
    <row r="50357" customFormat="1" s="29"/>
    <row r="50358" customFormat="1" s="29"/>
    <row r="50359" customFormat="1" s="29"/>
    <row r="50360" customFormat="1" s="29"/>
    <row r="50361" customFormat="1" s="29"/>
    <row r="50362" customFormat="1" s="29"/>
    <row r="50363" customFormat="1" s="29"/>
    <row r="50364" customFormat="1" s="29"/>
    <row r="50365" customFormat="1" s="29"/>
    <row r="50366" customFormat="1" s="29"/>
    <row r="50367" customFormat="1" s="29"/>
    <row r="50368" customFormat="1" s="29"/>
    <row r="50369" customFormat="1" s="29"/>
    <row r="50370" customFormat="1" s="29"/>
    <row r="50371" customFormat="1" s="29"/>
    <row r="50372" customFormat="1" s="29"/>
    <row r="50373" customFormat="1" s="29"/>
    <row r="50374" customFormat="1" s="29"/>
    <row r="50375" customFormat="1" s="29"/>
    <row r="50376" customFormat="1" s="29"/>
    <row r="50377" customFormat="1" s="29"/>
    <row r="50378" customFormat="1" s="29"/>
    <row r="50379" customFormat="1" s="29"/>
    <row r="50380" customFormat="1" s="29"/>
    <row r="50381" customFormat="1" s="29"/>
    <row r="50382" customFormat="1" s="29"/>
    <row r="50383" customFormat="1" s="29"/>
    <row r="50384" customFormat="1" s="29"/>
    <row r="50385" customFormat="1" s="29"/>
    <row r="50386" customFormat="1" s="29"/>
    <row r="50387" customFormat="1" s="29"/>
    <row r="50388" customFormat="1" s="29"/>
    <row r="50389" customFormat="1" s="29"/>
    <row r="50390" customFormat="1" s="29"/>
    <row r="50391" customFormat="1" s="29"/>
    <row r="50392" customFormat="1" s="29"/>
    <row r="50393" customFormat="1" s="29"/>
    <row r="50394" customFormat="1" s="29"/>
    <row r="50395" customFormat="1" s="29"/>
    <row r="50396" customFormat="1" s="29"/>
    <row r="50397" customFormat="1" s="29"/>
    <row r="50398" customFormat="1" s="29"/>
    <row r="50399" customFormat="1" s="29"/>
    <row r="50400" customFormat="1" s="29"/>
    <row r="50401" customFormat="1" s="29"/>
    <row r="50402" customFormat="1" s="29"/>
    <row r="50403" customFormat="1" s="29"/>
    <row r="50404" customFormat="1" s="29"/>
    <row r="50405" customFormat="1" s="29"/>
    <row r="50406" customFormat="1" s="29"/>
    <row r="50407" customFormat="1" s="29"/>
    <row r="50408" customFormat="1" s="29"/>
    <row r="50409" customFormat="1" s="29"/>
    <row r="50410" customFormat="1" s="29"/>
    <row r="50411" customFormat="1" s="29"/>
    <row r="50412" customFormat="1" s="29"/>
    <row r="50413" customFormat="1" s="29"/>
    <row r="50414" customFormat="1" s="29"/>
    <row r="50415" customFormat="1" s="29"/>
    <row r="50416" customFormat="1" s="29"/>
    <row r="50417" customFormat="1" s="29"/>
    <row r="50418" customFormat="1" s="29"/>
    <row r="50419" customFormat="1" s="29"/>
    <row r="50420" customFormat="1" s="29"/>
    <row r="50421" customFormat="1" s="29"/>
    <row r="50422" customFormat="1" s="29"/>
    <row r="50423" customFormat="1" s="29"/>
    <row r="50424" customFormat="1" s="29"/>
    <row r="50425" customFormat="1" s="29"/>
    <row r="50426" customFormat="1" s="29"/>
    <row r="50427" customFormat="1" s="29"/>
    <row r="50428" customFormat="1" s="29"/>
    <row r="50429" customFormat="1" s="29"/>
    <row r="50430" customFormat="1" s="29"/>
    <row r="50431" customFormat="1" s="29"/>
    <row r="50432" customFormat="1" s="29"/>
    <row r="50433" customFormat="1" s="29"/>
    <row r="50434" customFormat="1" s="29"/>
    <row r="50435" customFormat="1" s="29"/>
    <row r="50436" customFormat="1" s="29"/>
    <row r="50437" customFormat="1" s="29"/>
    <row r="50438" customFormat="1" s="29"/>
    <row r="50439" customFormat="1" s="29"/>
    <row r="50440" customFormat="1" s="29"/>
    <row r="50441" customFormat="1" s="29"/>
    <row r="50442" customFormat="1" s="29"/>
    <row r="50443" customFormat="1" s="29"/>
    <row r="50444" customFormat="1" s="29"/>
    <row r="50445" customFormat="1" s="29"/>
    <row r="50446" customFormat="1" s="29"/>
    <row r="50447" customFormat="1" s="29"/>
    <row r="50448" customFormat="1" s="29"/>
    <row r="50449" customFormat="1" s="29"/>
    <row r="50450" customFormat="1" s="29"/>
    <row r="50451" customFormat="1" s="29"/>
    <row r="50452" customFormat="1" s="29"/>
    <row r="50453" customFormat="1" s="29"/>
    <row r="50454" customFormat="1" s="29"/>
    <row r="50455" customFormat="1" s="29"/>
    <row r="50456" customFormat="1" s="29"/>
    <row r="50457" customFormat="1" s="29"/>
    <row r="50458" customFormat="1" s="29"/>
    <row r="50459" customFormat="1" s="29"/>
    <row r="50460" customFormat="1" s="29"/>
    <row r="50461" customFormat="1" s="29"/>
    <row r="50462" customFormat="1" s="29"/>
    <row r="50463" customFormat="1" s="29"/>
    <row r="50464" customFormat="1" s="29"/>
    <row r="50465" customFormat="1" s="29"/>
    <row r="50466" customFormat="1" s="29"/>
    <row r="50467" customFormat="1" s="29"/>
    <row r="50468" customFormat="1" s="29"/>
    <row r="50469" customFormat="1" s="29"/>
    <row r="50470" customFormat="1" s="29"/>
    <row r="50471" customFormat="1" s="29"/>
    <row r="50472" customFormat="1" s="29"/>
    <row r="50473" customFormat="1" s="29"/>
    <row r="50474" customFormat="1" s="29"/>
    <row r="50475" customFormat="1" s="29"/>
    <row r="50476" customFormat="1" s="29"/>
    <row r="50477" customFormat="1" s="29"/>
    <row r="50478" customFormat="1" s="29"/>
    <row r="50479" customFormat="1" s="29"/>
    <row r="50480" customFormat="1" s="29"/>
    <row r="50481" customFormat="1" s="29"/>
    <row r="50482" customFormat="1" s="29"/>
    <row r="50483" customFormat="1" s="29"/>
    <row r="50484" customFormat="1" s="29"/>
    <row r="50485" customFormat="1" s="29"/>
    <row r="50486" customFormat="1" s="29"/>
    <row r="50487" customFormat="1" s="29"/>
    <row r="50488" customFormat="1" s="29"/>
    <row r="50489" customFormat="1" s="29"/>
    <row r="50490" customFormat="1" s="29"/>
    <row r="50491" customFormat="1" s="29"/>
    <row r="50492" customFormat="1" s="29"/>
    <row r="50493" customFormat="1" s="29"/>
    <row r="50494" customFormat="1" s="29"/>
    <row r="50495" customFormat="1" s="29"/>
    <row r="50496" customFormat="1" s="29"/>
    <row r="50497" customFormat="1" s="29"/>
    <row r="50498" customFormat="1" s="29"/>
    <row r="50499" customFormat="1" s="29"/>
    <row r="50500" customFormat="1" s="29"/>
    <row r="50501" customFormat="1" s="29"/>
    <row r="50502" customFormat="1" s="29"/>
    <row r="50503" customFormat="1" s="29"/>
    <row r="50504" customFormat="1" s="29"/>
    <row r="50505" customFormat="1" s="29"/>
    <row r="50506" customFormat="1" s="29"/>
    <row r="50507" customFormat="1" s="29"/>
    <row r="50508" customFormat="1" s="29"/>
    <row r="50509" customFormat="1" s="29"/>
    <row r="50510" customFormat="1" s="29"/>
    <row r="50511" customFormat="1" s="29"/>
    <row r="50512" customFormat="1" s="29"/>
    <row r="50513" customFormat="1" s="29"/>
    <row r="50514" customFormat="1" s="29"/>
    <row r="50515" customFormat="1" s="29"/>
    <row r="50516" customFormat="1" s="29"/>
    <row r="50517" customFormat="1" s="29"/>
    <row r="50518" customFormat="1" s="29"/>
    <row r="50519" customFormat="1" s="29"/>
    <row r="50520" customFormat="1" s="29"/>
    <row r="50521" customFormat="1" s="29"/>
    <row r="50522" customFormat="1" s="29"/>
    <row r="50523" customFormat="1" s="29"/>
    <row r="50524" customFormat="1" s="29"/>
    <row r="50525" customFormat="1" s="29"/>
    <row r="50526" customFormat="1" s="29"/>
    <row r="50527" customFormat="1" s="29"/>
    <row r="50528" customFormat="1" s="29"/>
    <row r="50529" customFormat="1" s="29"/>
    <row r="50530" customFormat="1" s="29"/>
    <row r="50531" customFormat="1" s="29"/>
    <row r="50532" customFormat="1" s="29"/>
    <row r="50533" customFormat="1" s="29"/>
    <row r="50534" customFormat="1" s="29"/>
    <row r="50535" customFormat="1" s="29"/>
    <row r="50536" customFormat="1" s="29"/>
    <row r="50537" customFormat="1" s="29"/>
    <row r="50538" customFormat="1" s="29"/>
    <row r="50539" customFormat="1" s="29"/>
    <row r="50540" customFormat="1" s="29"/>
    <row r="50541" customFormat="1" s="29"/>
    <row r="50542" customFormat="1" s="29"/>
    <row r="50543" customFormat="1" s="29"/>
    <row r="50544" customFormat="1" s="29"/>
    <row r="50545" customFormat="1" s="29"/>
    <row r="50546" customFormat="1" s="29"/>
    <row r="50547" customFormat="1" s="29"/>
    <row r="50548" customFormat="1" s="29"/>
    <row r="50549" customFormat="1" s="29"/>
    <row r="50550" customFormat="1" s="29"/>
    <row r="50551" customFormat="1" s="29"/>
    <row r="50552" customFormat="1" s="29"/>
    <row r="50553" customFormat="1" s="29"/>
    <row r="50554" customFormat="1" s="29"/>
    <row r="50555" customFormat="1" s="29"/>
    <row r="50556" customFormat="1" s="29"/>
    <row r="50557" customFormat="1" s="29"/>
    <row r="50558" customFormat="1" s="29"/>
    <row r="50559" customFormat="1" s="29"/>
    <row r="50560" customFormat="1" s="29"/>
    <row r="50561" customFormat="1" s="29"/>
    <row r="50562" customFormat="1" s="29"/>
    <row r="50563" customFormat="1" s="29"/>
    <row r="50564" customFormat="1" s="29"/>
    <row r="50565" customFormat="1" s="29"/>
    <row r="50566" customFormat="1" s="29"/>
    <row r="50567" customFormat="1" s="29"/>
    <row r="50568" customFormat="1" s="29"/>
    <row r="50569" customFormat="1" s="29"/>
    <row r="50570" customFormat="1" s="29"/>
    <row r="50571" customFormat="1" s="29"/>
    <row r="50572" customFormat="1" s="29"/>
    <row r="50573" customFormat="1" s="29"/>
    <row r="50574" customFormat="1" s="29"/>
    <row r="50575" customFormat="1" s="29"/>
    <row r="50576" customFormat="1" s="29"/>
    <row r="50577" customFormat="1" s="29"/>
    <row r="50578" customFormat="1" s="29"/>
    <row r="50579" customFormat="1" s="29"/>
    <row r="50580" customFormat="1" s="29"/>
    <row r="50581" customFormat="1" s="29"/>
    <row r="50582" customFormat="1" s="29"/>
    <row r="50583" customFormat="1" s="29"/>
    <row r="50584" customFormat="1" s="29"/>
    <row r="50585" customFormat="1" s="29"/>
    <row r="50586" customFormat="1" s="29"/>
    <row r="50587" customFormat="1" s="29"/>
    <row r="50588" customFormat="1" s="29"/>
    <row r="50589" customFormat="1" s="29"/>
    <row r="50590" customFormat="1" s="29"/>
    <row r="50591" customFormat="1" s="29"/>
    <row r="50592" customFormat="1" s="29"/>
    <row r="50593" customFormat="1" s="29"/>
    <row r="50594" customFormat="1" s="29"/>
    <row r="50595" customFormat="1" s="29"/>
    <row r="50596" customFormat="1" s="29"/>
    <row r="50597" customFormat="1" s="29"/>
    <row r="50598" customFormat="1" s="29"/>
    <row r="50599" customFormat="1" s="29"/>
    <row r="50600" customFormat="1" s="29"/>
    <row r="50601" customFormat="1" s="29"/>
    <row r="50602" customFormat="1" s="29"/>
    <row r="50603" customFormat="1" s="29"/>
    <row r="50604" customFormat="1" s="29"/>
    <row r="50605" customFormat="1" s="29"/>
    <row r="50606" customFormat="1" s="29"/>
    <row r="50607" customFormat="1" s="29"/>
    <row r="50608" customFormat="1" s="29"/>
    <row r="50609" customFormat="1" s="29"/>
    <row r="50610" customFormat="1" s="29"/>
    <row r="50611" customFormat="1" s="29"/>
    <row r="50612" customFormat="1" s="29"/>
    <row r="50613" customFormat="1" s="29"/>
    <row r="50614" customFormat="1" s="29"/>
    <row r="50615" customFormat="1" s="29"/>
    <row r="50616" customFormat="1" s="29"/>
    <row r="50617" customFormat="1" s="29"/>
    <row r="50618" customFormat="1" s="29"/>
    <row r="50619" customFormat="1" s="29"/>
    <row r="50620" customFormat="1" s="29"/>
    <row r="50621" customFormat="1" s="29"/>
    <row r="50622" customFormat="1" s="29"/>
    <row r="50623" customFormat="1" s="29"/>
    <row r="50624" customFormat="1" s="29"/>
    <row r="50625" customFormat="1" s="29"/>
    <row r="50626" customFormat="1" s="29"/>
    <row r="50627" customFormat="1" s="29"/>
    <row r="50628" customFormat="1" s="29"/>
    <row r="50629" customFormat="1" s="29"/>
    <row r="50630" customFormat="1" s="29"/>
    <row r="50631" customFormat="1" s="29"/>
    <row r="50632" customFormat="1" s="29"/>
    <row r="50633" customFormat="1" s="29"/>
    <row r="50634" customFormat="1" s="29"/>
    <row r="50635" customFormat="1" s="29"/>
    <row r="50636" customFormat="1" s="29"/>
    <row r="50637" customFormat="1" s="29"/>
    <row r="50638" customFormat="1" s="29"/>
    <row r="50639" customFormat="1" s="29"/>
    <row r="50640" customFormat="1" s="29"/>
    <row r="50641" customFormat="1" s="29"/>
    <row r="50642" customFormat="1" s="29"/>
    <row r="50643" customFormat="1" s="29"/>
    <row r="50644" customFormat="1" s="29"/>
    <row r="50645" customFormat="1" s="29"/>
    <row r="50646" customFormat="1" s="29"/>
    <row r="50647" customFormat="1" s="29"/>
    <row r="50648" customFormat="1" s="29"/>
    <row r="50649" customFormat="1" s="29"/>
    <row r="50650" customFormat="1" s="29"/>
    <row r="50651" customFormat="1" s="29"/>
    <row r="50652" customFormat="1" s="29"/>
    <row r="50653" customFormat="1" s="29"/>
    <row r="50654" customFormat="1" s="29"/>
    <row r="50655" customFormat="1" s="29"/>
    <row r="50656" customFormat="1" s="29"/>
    <row r="50657" customFormat="1" s="29"/>
    <row r="50658" customFormat="1" s="29"/>
    <row r="50659" customFormat="1" s="29"/>
    <row r="50660" customFormat="1" s="29"/>
    <row r="50661" customFormat="1" s="29"/>
    <row r="50662" customFormat="1" s="29"/>
    <row r="50663" customFormat="1" s="29"/>
    <row r="50664" customFormat="1" s="29"/>
    <row r="50665" customFormat="1" s="29"/>
    <row r="50666" customFormat="1" s="29"/>
    <row r="50667" customFormat="1" s="29"/>
    <row r="50668" customFormat="1" s="29"/>
    <row r="50669" customFormat="1" s="29"/>
    <row r="50670" customFormat="1" s="29"/>
    <row r="50671" customFormat="1" s="29"/>
    <row r="50672" customFormat="1" s="29"/>
    <row r="50673" customFormat="1" s="29"/>
    <row r="50674" customFormat="1" s="29"/>
    <row r="50675" customFormat="1" s="29"/>
    <row r="50676" customFormat="1" s="29"/>
    <row r="50677" customFormat="1" s="29"/>
    <row r="50678" customFormat="1" s="29"/>
    <row r="50679" customFormat="1" s="29"/>
    <row r="50680" customFormat="1" s="29"/>
    <row r="50681" customFormat="1" s="29"/>
    <row r="50682" customFormat="1" s="29"/>
    <row r="50683" customFormat="1" s="29"/>
    <row r="50684" customFormat="1" s="29"/>
    <row r="50685" customFormat="1" s="29"/>
    <row r="50686" customFormat="1" s="29"/>
    <row r="50687" customFormat="1" s="29"/>
    <row r="50688" customFormat="1" s="29"/>
    <row r="50689" customFormat="1" s="29"/>
    <row r="50690" customFormat="1" s="29"/>
    <row r="50691" customFormat="1" s="29"/>
    <row r="50692" customFormat="1" s="29"/>
    <row r="50693" customFormat="1" s="29"/>
    <row r="50694" customFormat="1" s="29"/>
    <row r="50695" customFormat="1" s="29"/>
    <row r="50696" customFormat="1" s="29"/>
    <row r="50697" customFormat="1" s="29"/>
    <row r="50698" customFormat="1" s="29"/>
    <row r="50699" customFormat="1" s="29"/>
    <row r="50700" customFormat="1" s="29"/>
    <row r="50701" customFormat="1" s="29"/>
    <row r="50702" customFormat="1" s="29"/>
    <row r="50703" customFormat="1" s="29"/>
    <row r="50704" customFormat="1" s="29"/>
    <row r="50705" customFormat="1" s="29"/>
    <row r="50706" customFormat="1" s="29"/>
    <row r="50707" customFormat="1" s="29"/>
    <row r="50708" customFormat="1" s="29"/>
    <row r="50709" customFormat="1" s="29"/>
    <row r="50710" customFormat="1" s="29"/>
    <row r="50711" customFormat="1" s="29"/>
    <row r="50712" customFormat="1" s="29"/>
    <row r="50713" customFormat="1" s="29"/>
    <row r="50714" customFormat="1" s="29"/>
    <row r="50715" customFormat="1" s="29"/>
    <row r="50716" customFormat="1" s="29"/>
    <row r="50717" customFormat="1" s="29"/>
    <row r="50718" customFormat="1" s="29"/>
    <row r="50719" customFormat="1" s="29"/>
    <row r="50720" customFormat="1" s="29"/>
    <row r="50721" customFormat="1" s="29"/>
    <row r="50722" customFormat="1" s="29"/>
    <row r="50723" customFormat="1" s="29"/>
    <row r="50724" customFormat="1" s="29"/>
    <row r="50725" customFormat="1" s="29"/>
    <row r="50726" customFormat="1" s="29"/>
    <row r="50727" customFormat="1" s="29"/>
    <row r="50728" customFormat="1" s="29"/>
    <row r="50729" customFormat="1" s="29"/>
    <row r="50730" customFormat="1" s="29"/>
    <row r="50731" customFormat="1" s="29"/>
    <row r="50732" customFormat="1" s="29"/>
    <row r="50733" customFormat="1" s="29"/>
    <row r="50734" customFormat="1" s="29"/>
    <row r="50735" customFormat="1" s="29"/>
    <row r="50736" customFormat="1" s="29"/>
    <row r="50737" customFormat="1" s="29"/>
    <row r="50738" customFormat="1" s="29"/>
    <row r="50739" customFormat="1" s="29"/>
    <row r="50740" customFormat="1" s="29"/>
    <row r="50741" customFormat="1" s="29"/>
    <row r="50742" customFormat="1" s="29"/>
    <row r="50743" customFormat="1" s="29"/>
    <row r="50744" customFormat="1" s="29"/>
    <row r="50745" customFormat="1" s="29"/>
    <row r="50746" customFormat="1" s="29"/>
    <row r="50747" customFormat="1" s="29"/>
    <row r="50748" customFormat="1" s="29"/>
    <row r="50749" customFormat="1" s="29"/>
    <row r="50750" customFormat="1" s="29"/>
    <row r="50751" customFormat="1" s="29"/>
    <row r="50752" customFormat="1" s="29"/>
    <row r="50753" customFormat="1" s="29"/>
    <row r="50754" customFormat="1" s="29"/>
    <row r="50755" customFormat="1" s="29"/>
    <row r="50756" customFormat="1" s="29"/>
    <row r="50757" customFormat="1" s="29"/>
    <row r="50758" customFormat="1" s="29"/>
    <row r="50759" customFormat="1" s="29"/>
    <row r="50760" customFormat="1" s="29"/>
    <row r="50761" customFormat="1" s="29"/>
    <row r="50762" customFormat="1" s="29"/>
    <row r="50763" customFormat="1" s="29"/>
    <row r="50764" customFormat="1" s="29"/>
    <row r="50765" customFormat="1" s="29"/>
    <row r="50766" customFormat="1" s="29"/>
    <row r="50767" customFormat="1" s="29"/>
    <row r="50768" customFormat="1" s="29"/>
    <row r="50769" customFormat="1" s="29"/>
    <row r="50770" customFormat="1" s="29"/>
    <row r="50771" customFormat="1" s="29"/>
    <row r="50772" customFormat="1" s="29"/>
    <row r="50773" customFormat="1" s="29"/>
    <row r="50774" customFormat="1" s="29"/>
    <row r="50775" customFormat="1" s="29"/>
    <row r="50776" customFormat="1" s="29"/>
    <row r="50777" customFormat="1" s="29"/>
    <row r="50778" customFormat="1" s="29"/>
    <row r="50779" customFormat="1" s="29"/>
    <row r="50780" customFormat="1" s="29"/>
    <row r="50781" customFormat="1" s="29"/>
    <row r="50782" customFormat="1" s="29"/>
    <row r="50783" customFormat="1" s="29"/>
    <row r="50784" customFormat="1" s="29"/>
    <row r="50785" customFormat="1" s="29"/>
    <row r="50786" customFormat="1" s="29"/>
    <row r="50787" customFormat="1" s="29"/>
    <row r="50788" customFormat="1" s="29"/>
    <row r="50789" customFormat="1" s="29"/>
    <row r="50790" customFormat="1" s="29"/>
    <row r="50791" customFormat="1" s="29"/>
    <row r="50792" customFormat="1" s="29"/>
    <row r="50793" customFormat="1" s="29"/>
    <row r="50794" customFormat="1" s="29"/>
    <row r="50795" customFormat="1" s="29"/>
    <row r="50796" customFormat="1" s="29"/>
    <row r="50797" customFormat="1" s="29"/>
    <row r="50798" customFormat="1" s="29"/>
    <row r="50799" customFormat="1" s="29"/>
    <row r="50800" customFormat="1" s="29"/>
    <row r="50801" customFormat="1" s="29"/>
    <row r="50802" customFormat="1" s="29"/>
    <row r="50803" customFormat="1" s="29"/>
    <row r="50804" customFormat="1" s="29"/>
    <row r="50805" customFormat="1" s="29"/>
    <row r="50806" customFormat="1" s="29"/>
    <row r="50807" customFormat="1" s="29"/>
    <row r="50808" customFormat="1" s="29"/>
    <row r="50809" customFormat="1" s="29"/>
    <row r="50810" customFormat="1" s="29"/>
    <row r="50811" customFormat="1" s="29"/>
    <row r="50812" customFormat="1" s="29"/>
    <row r="50813" customFormat="1" s="29"/>
    <row r="50814" customFormat="1" s="29"/>
    <row r="50815" customFormat="1" s="29"/>
    <row r="50816" customFormat="1" s="29"/>
    <row r="50817" customFormat="1" s="29"/>
    <row r="50818" customFormat="1" s="29"/>
    <row r="50819" customFormat="1" s="29"/>
    <row r="50820" customFormat="1" s="29"/>
    <row r="50821" customFormat="1" s="29"/>
    <row r="50822" customFormat="1" s="29"/>
    <row r="50823" customFormat="1" s="29"/>
    <row r="50824" customFormat="1" s="29"/>
    <row r="50825" customFormat="1" s="29"/>
    <row r="50826" customFormat="1" s="29"/>
    <row r="50827" customFormat="1" s="29"/>
    <row r="50828" customFormat="1" s="29"/>
    <row r="50829" customFormat="1" s="29"/>
    <row r="50830" customFormat="1" s="29"/>
    <row r="50831" customFormat="1" s="29"/>
    <row r="50832" customFormat="1" s="29"/>
    <row r="50833" customFormat="1" s="29"/>
    <row r="50834" customFormat="1" s="29"/>
    <row r="50835" customFormat="1" s="29"/>
    <row r="50836" customFormat="1" s="29"/>
    <row r="50837" customFormat="1" s="29"/>
    <row r="50838" customFormat="1" s="29"/>
    <row r="50839" customFormat="1" s="29"/>
    <row r="50840" customFormat="1" s="29"/>
    <row r="50841" customFormat="1" s="29"/>
    <row r="50842" customFormat="1" s="29"/>
    <row r="50843" customFormat="1" s="29"/>
    <row r="50844" customFormat="1" s="29"/>
    <row r="50845" customFormat="1" s="29"/>
    <row r="50846" customFormat="1" s="29"/>
    <row r="50847" customFormat="1" s="29"/>
    <row r="50848" customFormat="1" s="29"/>
    <row r="50849" customFormat="1" s="29"/>
    <row r="50850" customFormat="1" s="29"/>
    <row r="50851" customFormat="1" s="29"/>
    <row r="50852" customFormat="1" s="29"/>
    <row r="50853" customFormat="1" s="29"/>
    <row r="50854" customFormat="1" s="29"/>
    <row r="50855" customFormat="1" s="29"/>
    <row r="50856" customFormat="1" s="29"/>
    <row r="50857" customFormat="1" s="29"/>
    <row r="50858" customFormat="1" s="29"/>
    <row r="50859" customFormat="1" s="29"/>
    <row r="50860" customFormat="1" s="29"/>
    <row r="50861" customFormat="1" s="29"/>
    <row r="50862" customFormat="1" s="29"/>
    <row r="50863" customFormat="1" s="29"/>
    <row r="50864" customFormat="1" s="29"/>
    <row r="50865" customFormat="1" s="29"/>
    <row r="50866" customFormat="1" s="29"/>
    <row r="50867" customFormat="1" s="29"/>
    <row r="50868" customFormat="1" s="29"/>
    <row r="50869" customFormat="1" s="29"/>
    <row r="50870" customFormat="1" s="29"/>
    <row r="50871" customFormat="1" s="29"/>
    <row r="50872" customFormat="1" s="29"/>
    <row r="50873" customFormat="1" s="29"/>
    <row r="50874" customFormat="1" s="29"/>
    <row r="50875" customFormat="1" s="29"/>
    <row r="50876" customFormat="1" s="29"/>
    <row r="50877" customFormat="1" s="29"/>
    <row r="50878" customFormat="1" s="29"/>
    <row r="50879" customFormat="1" s="29"/>
    <row r="50880" customFormat="1" s="29"/>
    <row r="50881" customFormat="1" s="29"/>
    <row r="50882" customFormat="1" s="29"/>
    <row r="50883" customFormat="1" s="29"/>
    <row r="50884" customFormat="1" s="29"/>
    <row r="50885" customFormat="1" s="29"/>
    <row r="50886" customFormat="1" s="29"/>
    <row r="50887" customFormat="1" s="29"/>
    <row r="50888" customFormat="1" s="29"/>
    <row r="50889" customFormat="1" s="29"/>
    <row r="50890" customFormat="1" s="29"/>
    <row r="50891" customFormat="1" s="29"/>
    <row r="50892" customFormat="1" s="29"/>
    <row r="50893" customFormat="1" s="29"/>
    <row r="50894" customFormat="1" s="29"/>
    <row r="50895" customFormat="1" s="29"/>
    <row r="50896" customFormat="1" s="29"/>
    <row r="50897" customFormat="1" s="29"/>
    <row r="50898" customFormat="1" s="29"/>
    <row r="50899" customFormat="1" s="29"/>
    <row r="50900" customFormat="1" s="29"/>
    <row r="50901" customFormat="1" s="29"/>
    <row r="50902" customFormat="1" s="29"/>
    <row r="50903" customFormat="1" s="29"/>
    <row r="50904" customFormat="1" s="29"/>
    <row r="50905" customFormat="1" s="29"/>
    <row r="50906" customFormat="1" s="29"/>
    <row r="50907" customFormat="1" s="29"/>
    <row r="50908" customFormat="1" s="29"/>
    <row r="50909" customFormat="1" s="29"/>
    <row r="50910" customFormat="1" s="29"/>
    <row r="50911" customFormat="1" s="29"/>
    <row r="50912" customFormat="1" s="29"/>
    <row r="50913" customFormat="1" s="29"/>
    <row r="50914" customFormat="1" s="29"/>
    <row r="50915" customFormat="1" s="29"/>
    <row r="50916" customFormat="1" s="29"/>
    <row r="50917" customFormat="1" s="29"/>
    <row r="50918" customFormat="1" s="29"/>
    <row r="50919" customFormat="1" s="29"/>
    <row r="50920" customFormat="1" s="29"/>
    <row r="50921" customFormat="1" s="29"/>
    <row r="50922" customFormat="1" s="29"/>
    <row r="50923" customFormat="1" s="29"/>
    <row r="50924" customFormat="1" s="29"/>
    <row r="50925" customFormat="1" s="29"/>
    <row r="50926" customFormat="1" s="29"/>
    <row r="50927" customFormat="1" s="29"/>
    <row r="50928" customFormat="1" s="29"/>
    <row r="50929" customFormat="1" s="29"/>
    <row r="50930" customFormat="1" s="29"/>
    <row r="50931" customFormat="1" s="29"/>
    <row r="50932" customFormat="1" s="29"/>
    <row r="50933" customFormat="1" s="29"/>
    <row r="50934" customFormat="1" s="29"/>
    <row r="50935" customFormat="1" s="29"/>
    <row r="50936" customFormat="1" s="29"/>
    <row r="50937" customFormat="1" s="29"/>
    <row r="50938" customFormat="1" s="29"/>
    <row r="50939" customFormat="1" s="29"/>
    <row r="50940" customFormat="1" s="29"/>
    <row r="50941" customFormat="1" s="29"/>
    <row r="50942" customFormat="1" s="29"/>
    <row r="50943" customFormat="1" s="29"/>
    <row r="50944" customFormat="1" s="29"/>
    <row r="50945" customFormat="1" s="29"/>
    <row r="50946" customFormat="1" s="29"/>
    <row r="50947" customFormat="1" s="29"/>
    <row r="50948" customFormat="1" s="29"/>
    <row r="50949" customFormat="1" s="29"/>
    <row r="50950" customFormat="1" s="29"/>
    <row r="50951" customFormat="1" s="29"/>
    <row r="50952" customFormat="1" s="29"/>
    <row r="50953" customFormat="1" s="29"/>
    <row r="50954" customFormat="1" s="29"/>
    <row r="50955" customFormat="1" s="29"/>
    <row r="50956" customFormat="1" s="29"/>
    <row r="50957" customFormat="1" s="29"/>
    <row r="50958" customFormat="1" s="29"/>
    <row r="50959" customFormat="1" s="29"/>
    <row r="50960" customFormat="1" s="29"/>
    <row r="50961" customFormat="1" s="29"/>
    <row r="50962" customFormat="1" s="29"/>
    <row r="50963" customFormat="1" s="29"/>
    <row r="50964" customFormat="1" s="29"/>
    <row r="50965" customFormat="1" s="29"/>
    <row r="50966" customFormat="1" s="29"/>
    <row r="50967" customFormat="1" s="29"/>
    <row r="50968" customFormat="1" s="29"/>
    <row r="50969" customFormat="1" s="29"/>
    <row r="50970" customFormat="1" s="29"/>
    <row r="50971" customFormat="1" s="29"/>
    <row r="50972" customFormat="1" s="29"/>
    <row r="50973" customFormat="1" s="29"/>
    <row r="50974" customFormat="1" s="29"/>
    <row r="50975" customFormat="1" s="29"/>
    <row r="50976" customFormat="1" s="29"/>
    <row r="50977" customFormat="1" s="29"/>
    <row r="50978" customFormat="1" s="29"/>
    <row r="50979" customFormat="1" s="29"/>
    <row r="50980" customFormat="1" s="29"/>
    <row r="50981" customFormat="1" s="29"/>
    <row r="50982" customFormat="1" s="29"/>
    <row r="50983" customFormat="1" s="29"/>
    <row r="50984" customFormat="1" s="29"/>
    <row r="50985" customFormat="1" s="29"/>
    <row r="50986" customFormat="1" s="29"/>
    <row r="50987" customFormat="1" s="29"/>
    <row r="50988" customFormat="1" s="29"/>
    <row r="50989" customFormat="1" s="29"/>
    <row r="50990" customFormat="1" s="29"/>
    <row r="50991" customFormat="1" s="29"/>
    <row r="50992" customFormat="1" s="29"/>
    <row r="50993" customFormat="1" s="29"/>
    <row r="50994" customFormat="1" s="29"/>
    <row r="50995" customFormat="1" s="29"/>
    <row r="50996" customFormat="1" s="29"/>
    <row r="50997" customFormat="1" s="29"/>
    <row r="50998" customFormat="1" s="29"/>
    <row r="50999" customFormat="1" s="29"/>
    <row r="51000" customFormat="1" s="29"/>
    <row r="51001" customFormat="1" s="29"/>
    <row r="51002" customFormat="1" s="29"/>
    <row r="51003" customFormat="1" s="29"/>
    <row r="51004" customFormat="1" s="29"/>
    <row r="51005" customFormat="1" s="29"/>
    <row r="51006" customFormat="1" s="29"/>
    <row r="51007" customFormat="1" s="29"/>
    <row r="51008" customFormat="1" s="29"/>
    <row r="51009" customFormat="1" s="29"/>
    <row r="51010" customFormat="1" s="29"/>
    <row r="51011" customFormat="1" s="29"/>
    <row r="51012" customFormat="1" s="29"/>
    <row r="51013" customFormat="1" s="29"/>
    <row r="51014" customFormat="1" s="29"/>
    <row r="51015" customFormat="1" s="29"/>
    <row r="51016" customFormat="1" s="29"/>
    <row r="51017" customFormat="1" s="29"/>
    <row r="51018" customFormat="1" s="29"/>
    <row r="51019" customFormat="1" s="29"/>
    <row r="51020" customFormat="1" s="29"/>
    <row r="51021" customFormat="1" s="29"/>
    <row r="51022" customFormat="1" s="29"/>
    <row r="51023" customFormat="1" s="29"/>
    <row r="51024" customFormat="1" s="29"/>
    <row r="51025" customFormat="1" s="29"/>
    <row r="51026" customFormat="1" s="29"/>
    <row r="51027" customFormat="1" s="29"/>
    <row r="51028" customFormat="1" s="29"/>
    <row r="51029" customFormat="1" s="29"/>
    <row r="51030" customFormat="1" s="29"/>
    <row r="51031" customFormat="1" s="29"/>
    <row r="51032" customFormat="1" s="29"/>
    <row r="51033" customFormat="1" s="29"/>
    <row r="51034" customFormat="1" s="29"/>
    <row r="51035" customFormat="1" s="29"/>
    <row r="51036" customFormat="1" s="29"/>
    <row r="51037" customFormat="1" s="29"/>
    <row r="51038" customFormat="1" s="29"/>
    <row r="51039" customFormat="1" s="29"/>
    <row r="51040" customFormat="1" s="29"/>
    <row r="51041" customFormat="1" s="29"/>
    <row r="51042" customFormat="1" s="29"/>
    <row r="51043" customFormat="1" s="29"/>
    <row r="51044" customFormat="1" s="29"/>
    <row r="51045" customFormat="1" s="29"/>
    <row r="51046" customFormat="1" s="29"/>
    <row r="51047" customFormat="1" s="29"/>
    <row r="51048" customFormat="1" s="29"/>
    <row r="51049" customFormat="1" s="29"/>
    <row r="51050" customFormat="1" s="29"/>
    <row r="51051" customFormat="1" s="29"/>
    <row r="51052" customFormat="1" s="29"/>
    <row r="51053" customFormat="1" s="29"/>
    <row r="51054" customFormat="1" s="29"/>
    <row r="51055" customFormat="1" s="29"/>
    <row r="51056" customFormat="1" s="29"/>
    <row r="51057" customFormat="1" s="29"/>
    <row r="51058" customFormat="1" s="29"/>
    <row r="51059" customFormat="1" s="29"/>
    <row r="51060" customFormat="1" s="29"/>
    <row r="51061" customFormat="1" s="29"/>
    <row r="51062" customFormat="1" s="29"/>
    <row r="51063" customFormat="1" s="29"/>
    <row r="51064" customFormat="1" s="29"/>
    <row r="51065" customFormat="1" s="29"/>
    <row r="51066" customFormat="1" s="29"/>
    <row r="51067" customFormat="1" s="29"/>
    <row r="51068" customFormat="1" s="29"/>
    <row r="51069" customFormat="1" s="29"/>
    <row r="51070" customFormat="1" s="29"/>
    <row r="51071" customFormat="1" s="29"/>
    <row r="51072" customFormat="1" s="29"/>
    <row r="51073" customFormat="1" s="29"/>
    <row r="51074" customFormat="1" s="29"/>
    <row r="51075" customFormat="1" s="29"/>
    <row r="51076" customFormat="1" s="29"/>
    <row r="51077" customFormat="1" s="29"/>
    <row r="51078" customFormat="1" s="29"/>
    <row r="51079" customFormat="1" s="29"/>
    <row r="51080" customFormat="1" s="29"/>
    <row r="51081" customFormat="1" s="29"/>
    <row r="51082" customFormat="1" s="29"/>
    <row r="51083" customFormat="1" s="29"/>
    <row r="51084" customFormat="1" s="29"/>
    <row r="51085" customFormat="1" s="29"/>
    <row r="51086" customFormat="1" s="29"/>
    <row r="51087" customFormat="1" s="29"/>
    <row r="51088" customFormat="1" s="29"/>
    <row r="51089" customFormat="1" s="29"/>
    <row r="51090" customFormat="1" s="29"/>
    <row r="51091" customFormat="1" s="29"/>
    <row r="51092" customFormat="1" s="29"/>
    <row r="51093" customFormat="1" s="29"/>
    <row r="51094" customFormat="1" s="29"/>
    <row r="51095" customFormat="1" s="29"/>
    <row r="51096" customFormat="1" s="29"/>
    <row r="51097" customFormat="1" s="29"/>
    <row r="51098" customFormat="1" s="29"/>
    <row r="51099" customFormat="1" s="29"/>
    <row r="51100" customFormat="1" s="29"/>
    <row r="51101" customFormat="1" s="29"/>
    <row r="51102" customFormat="1" s="29"/>
    <row r="51103" customFormat="1" s="29"/>
    <row r="51104" customFormat="1" s="29"/>
    <row r="51105" customFormat="1" s="29"/>
    <row r="51106" customFormat="1" s="29"/>
    <row r="51107" customFormat="1" s="29"/>
    <row r="51108" customFormat="1" s="29"/>
    <row r="51109" customFormat="1" s="29"/>
    <row r="51110" customFormat="1" s="29"/>
    <row r="51111" customFormat="1" s="29"/>
    <row r="51112" customFormat="1" s="29"/>
    <row r="51113" customFormat="1" s="29"/>
    <row r="51114" customFormat="1" s="29"/>
    <row r="51115" customFormat="1" s="29"/>
    <row r="51116" customFormat="1" s="29"/>
    <row r="51117" customFormat="1" s="29"/>
    <row r="51118" customFormat="1" s="29"/>
    <row r="51119" customFormat="1" s="29"/>
    <row r="51120" customFormat="1" s="29"/>
    <row r="51121" customFormat="1" s="29"/>
    <row r="51122" customFormat="1" s="29"/>
    <row r="51123" customFormat="1" s="29"/>
    <row r="51124" customFormat="1" s="29"/>
    <row r="51125" customFormat="1" s="29"/>
    <row r="51126" customFormat="1" s="29"/>
    <row r="51127" customFormat="1" s="29"/>
    <row r="51128" customFormat="1" s="29"/>
    <row r="51129" customFormat="1" s="29"/>
    <row r="51130" customFormat="1" s="29"/>
    <row r="51131" customFormat="1" s="29"/>
    <row r="51132" customFormat="1" s="29"/>
    <row r="51133" customFormat="1" s="29"/>
    <row r="51134" customFormat="1" s="29"/>
    <row r="51135" customFormat="1" s="29"/>
    <row r="51136" customFormat="1" s="29"/>
    <row r="51137" customFormat="1" s="29"/>
    <row r="51138" customFormat="1" s="29"/>
    <row r="51139" customFormat="1" s="29"/>
    <row r="51140" customFormat="1" s="29"/>
    <row r="51141" customFormat="1" s="29"/>
    <row r="51142" customFormat="1" s="29"/>
    <row r="51143" customFormat="1" s="29"/>
    <row r="51144" customFormat="1" s="29"/>
    <row r="51145" customFormat="1" s="29"/>
    <row r="51146" customFormat="1" s="29"/>
    <row r="51147" customFormat="1" s="29"/>
    <row r="51148" customFormat="1" s="29"/>
    <row r="51149" customFormat="1" s="29"/>
    <row r="51150" customFormat="1" s="29"/>
    <row r="51151" customFormat="1" s="29"/>
    <row r="51152" customFormat="1" s="29"/>
    <row r="51153" customFormat="1" s="29"/>
    <row r="51154" customFormat="1" s="29"/>
    <row r="51155" customFormat="1" s="29"/>
    <row r="51156" customFormat="1" s="29"/>
    <row r="51157" customFormat="1" s="29"/>
    <row r="51158" customFormat="1" s="29"/>
    <row r="51159" customFormat="1" s="29"/>
    <row r="51160" customFormat="1" s="29"/>
    <row r="51161" customFormat="1" s="29"/>
    <row r="51162" customFormat="1" s="29"/>
    <row r="51163" customFormat="1" s="29"/>
    <row r="51164" customFormat="1" s="29"/>
    <row r="51165" customFormat="1" s="29"/>
    <row r="51166" customFormat="1" s="29"/>
    <row r="51167" customFormat="1" s="29"/>
    <row r="51168" customFormat="1" s="29"/>
    <row r="51169" customFormat="1" s="29"/>
    <row r="51170" customFormat="1" s="29"/>
    <row r="51171" customFormat="1" s="29"/>
    <row r="51172" customFormat="1" s="29"/>
    <row r="51173" customFormat="1" s="29"/>
    <row r="51174" customFormat="1" s="29"/>
    <row r="51175" customFormat="1" s="29"/>
    <row r="51176" customFormat="1" s="29"/>
    <row r="51177" customFormat="1" s="29"/>
    <row r="51178" customFormat="1" s="29"/>
    <row r="51179" customFormat="1" s="29"/>
    <row r="51180" customFormat="1" s="29"/>
    <row r="51181" customFormat="1" s="29"/>
    <row r="51182" customFormat="1" s="29"/>
    <row r="51183" customFormat="1" s="29"/>
    <row r="51184" customFormat="1" s="29"/>
    <row r="51185" customFormat="1" s="29"/>
    <row r="51186" customFormat="1" s="29"/>
    <row r="51187" customFormat="1" s="29"/>
    <row r="51188" customFormat="1" s="29"/>
    <row r="51189" customFormat="1" s="29"/>
    <row r="51190" customFormat="1" s="29"/>
    <row r="51191" customFormat="1" s="29"/>
    <row r="51192" customFormat="1" s="29"/>
    <row r="51193" customFormat="1" s="29"/>
    <row r="51194" customFormat="1" s="29"/>
    <row r="51195" customFormat="1" s="29"/>
    <row r="51196" customFormat="1" s="29"/>
    <row r="51197" customFormat="1" s="29"/>
    <row r="51198" customFormat="1" s="29"/>
    <row r="51199" customFormat="1" s="29"/>
    <row r="51200" customFormat="1" s="29"/>
    <row r="51201" customFormat="1" s="29"/>
    <row r="51202" customFormat="1" s="29"/>
    <row r="51203" customFormat="1" s="29"/>
    <row r="51204" customFormat="1" s="29"/>
    <row r="51205" customFormat="1" s="29"/>
    <row r="51206" customFormat="1" s="29"/>
    <row r="51207" customFormat="1" s="29"/>
    <row r="51208" customFormat="1" s="29"/>
    <row r="51209" customFormat="1" s="29"/>
    <row r="51210" customFormat="1" s="29"/>
    <row r="51211" customFormat="1" s="29"/>
    <row r="51212" customFormat="1" s="29"/>
    <row r="51213" customFormat="1" s="29"/>
    <row r="51214" customFormat="1" s="29"/>
    <row r="51215" customFormat="1" s="29"/>
    <row r="51216" customFormat="1" s="29"/>
    <row r="51217" customFormat="1" s="29"/>
    <row r="51218" customFormat="1" s="29"/>
    <row r="51219" customFormat="1" s="29"/>
    <row r="51220" customFormat="1" s="29"/>
    <row r="51221" customFormat="1" s="29"/>
    <row r="51222" customFormat="1" s="29"/>
    <row r="51223" customFormat="1" s="29"/>
    <row r="51224" customFormat="1" s="29"/>
    <row r="51225" customFormat="1" s="29"/>
    <row r="51226" customFormat="1" s="29"/>
    <row r="51227" customFormat="1" s="29"/>
    <row r="51228" customFormat="1" s="29"/>
    <row r="51229" customFormat="1" s="29"/>
    <row r="51230" customFormat="1" s="29"/>
    <row r="51231" customFormat="1" s="29"/>
    <row r="51232" customFormat="1" s="29"/>
    <row r="51233" customFormat="1" s="29"/>
    <row r="51234" customFormat="1" s="29"/>
    <row r="51235" customFormat="1" s="29"/>
    <row r="51236" customFormat="1" s="29"/>
    <row r="51237" customFormat="1" s="29"/>
    <row r="51238" customFormat="1" s="29"/>
    <row r="51239" customFormat="1" s="29"/>
    <row r="51240" customFormat="1" s="29"/>
    <row r="51241" customFormat="1" s="29"/>
    <row r="51242" customFormat="1" s="29"/>
    <row r="51243" customFormat="1" s="29"/>
    <row r="51244" customFormat="1" s="29"/>
    <row r="51245" customFormat="1" s="29"/>
    <row r="51246" customFormat="1" s="29"/>
    <row r="51247" customFormat="1" s="29"/>
    <row r="51248" customFormat="1" s="29"/>
    <row r="51249" customFormat="1" s="29"/>
    <row r="51250" customFormat="1" s="29"/>
    <row r="51251" customFormat="1" s="29"/>
    <row r="51252" customFormat="1" s="29"/>
    <row r="51253" customFormat="1" s="29"/>
    <row r="51254" customFormat="1" s="29"/>
    <row r="51255" customFormat="1" s="29"/>
    <row r="51256" customFormat="1" s="29"/>
    <row r="51257" customFormat="1" s="29"/>
    <row r="51258" customFormat="1" s="29"/>
    <row r="51259" customFormat="1" s="29"/>
    <row r="51260" customFormat="1" s="29"/>
    <row r="51261" customFormat="1" s="29"/>
    <row r="51262" customFormat="1" s="29"/>
    <row r="51263" customFormat="1" s="29"/>
    <row r="51264" customFormat="1" s="29"/>
    <row r="51265" customFormat="1" s="29"/>
    <row r="51266" customFormat="1" s="29"/>
    <row r="51267" customFormat="1" s="29"/>
    <row r="51268" customFormat="1" s="29"/>
    <row r="51269" customFormat="1" s="29"/>
    <row r="51270" customFormat="1" s="29"/>
    <row r="51271" customFormat="1" s="29"/>
    <row r="51272" customFormat="1" s="29"/>
    <row r="51273" customFormat="1" s="29"/>
    <row r="51274" customFormat="1" s="29"/>
    <row r="51275" customFormat="1" s="29"/>
    <row r="51276" customFormat="1" s="29"/>
    <row r="51277" customFormat="1" s="29"/>
    <row r="51278" customFormat="1" s="29"/>
    <row r="51279" customFormat="1" s="29"/>
    <row r="51280" customFormat="1" s="29"/>
    <row r="51281" customFormat="1" s="29"/>
    <row r="51282" customFormat="1" s="29"/>
    <row r="51283" customFormat="1" s="29"/>
    <row r="51284" customFormat="1" s="29"/>
    <row r="51285" customFormat="1" s="29"/>
    <row r="51286" customFormat="1" s="29"/>
    <row r="51287" customFormat="1" s="29"/>
    <row r="51288" customFormat="1" s="29"/>
    <row r="51289" customFormat="1" s="29"/>
    <row r="51290" customFormat="1" s="29"/>
    <row r="51291" customFormat="1" s="29"/>
    <row r="51292" customFormat="1" s="29"/>
    <row r="51293" customFormat="1" s="29"/>
    <row r="51294" customFormat="1" s="29"/>
    <row r="51295" customFormat="1" s="29"/>
    <row r="51296" customFormat="1" s="29"/>
    <row r="51297" customFormat="1" s="29"/>
    <row r="51298" customFormat="1" s="29"/>
    <row r="51299" customFormat="1" s="29"/>
    <row r="51300" customFormat="1" s="29"/>
    <row r="51301" customFormat="1" s="29"/>
    <row r="51302" customFormat="1" s="29"/>
    <row r="51303" customFormat="1" s="29"/>
    <row r="51304" customFormat="1" s="29"/>
    <row r="51305" customFormat="1" s="29"/>
    <row r="51306" customFormat="1" s="29"/>
    <row r="51307" customFormat="1" s="29"/>
    <row r="51308" customFormat="1" s="29"/>
    <row r="51309" customFormat="1" s="29"/>
    <row r="51310" customFormat="1" s="29"/>
    <row r="51311" customFormat="1" s="29"/>
    <row r="51312" customFormat="1" s="29"/>
    <row r="51313" customFormat="1" s="29"/>
    <row r="51314" customFormat="1" s="29"/>
    <row r="51315" customFormat="1" s="29"/>
    <row r="51316" customFormat="1" s="29"/>
    <row r="51317" customFormat="1" s="29"/>
    <row r="51318" customFormat="1" s="29"/>
    <row r="51319" customFormat="1" s="29"/>
    <row r="51320" customFormat="1" s="29"/>
    <row r="51321" customFormat="1" s="29"/>
    <row r="51322" customFormat="1" s="29"/>
    <row r="51323" customFormat="1" s="29"/>
    <row r="51324" customFormat="1" s="29"/>
    <row r="51325" customFormat="1" s="29"/>
    <row r="51326" customFormat="1" s="29"/>
    <row r="51327" customFormat="1" s="29"/>
    <row r="51328" customFormat="1" s="29"/>
    <row r="51329" customFormat="1" s="29"/>
    <row r="51330" customFormat="1" s="29"/>
    <row r="51331" customFormat="1" s="29"/>
    <row r="51332" customFormat="1" s="29"/>
    <row r="51333" customFormat="1" s="29"/>
    <row r="51334" customFormat="1" s="29"/>
    <row r="51335" customFormat="1" s="29"/>
    <row r="51336" customFormat="1" s="29"/>
    <row r="51337" customFormat="1" s="29"/>
    <row r="51338" customFormat="1" s="29"/>
    <row r="51339" customFormat="1" s="29"/>
    <row r="51340" customFormat="1" s="29"/>
    <row r="51341" customFormat="1" s="29"/>
    <row r="51342" customFormat="1" s="29"/>
    <row r="51343" customFormat="1" s="29"/>
    <row r="51344" customFormat="1" s="29"/>
    <row r="51345" customFormat="1" s="29"/>
    <row r="51346" customFormat="1" s="29"/>
    <row r="51347" customFormat="1" s="29"/>
    <row r="51348" customFormat="1" s="29"/>
    <row r="51349" customFormat="1" s="29"/>
    <row r="51350" customFormat="1" s="29"/>
    <row r="51351" customFormat="1" s="29"/>
    <row r="51352" customFormat="1" s="29"/>
    <row r="51353" customFormat="1" s="29"/>
    <row r="51354" customFormat="1" s="29"/>
    <row r="51355" customFormat="1" s="29"/>
    <row r="51356" customFormat="1" s="29"/>
    <row r="51357" customFormat="1" s="29"/>
    <row r="51358" customFormat="1" s="29"/>
    <row r="51359" customFormat="1" s="29"/>
    <row r="51360" customFormat="1" s="29"/>
    <row r="51361" customFormat="1" s="29"/>
    <row r="51362" customFormat="1" s="29"/>
    <row r="51363" customFormat="1" s="29"/>
    <row r="51364" customFormat="1" s="29"/>
    <row r="51365" customFormat="1" s="29"/>
    <row r="51366" customFormat="1" s="29"/>
    <row r="51367" customFormat="1" s="29"/>
    <row r="51368" customFormat="1" s="29"/>
    <row r="51369" customFormat="1" s="29"/>
    <row r="51370" customFormat="1" s="29"/>
    <row r="51371" customFormat="1" s="29"/>
    <row r="51372" customFormat="1" s="29"/>
    <row r="51373" customFormat="1" s="29"/>
    <row r="51374" customFormat="1" s="29"/>
    <row r="51375" customFormat="1" s="29"/>
    <row r="51376" customFormat="1" s="29"/>
    <row r="51377" customFormat="1" s="29"/>
    <row r="51378" customFormat="1" s="29"/>
    <row r="51379" customFormat="1" s="29"/>
    <row r="51380" customFormat="1" s="29"/>
    <row r="51381" customFormat="1" s="29"/>
    <row r="51382" customFormat="1" s="29"/>
    <row r="51383" customFormat="1" s="29"/>
    <row r="51384" customFormat="1" s="29"/>
    <row r="51385" customFormat="1" s="29"/>
    <row r="51386" customFormat="1" s="29"/>
    <row r="51387" customFormat="1" s="29"/>
    <row r="51388" customFormat="1" s="29"/>
    <row r="51389" customFormat="1" s="29"/>
    <row r="51390" customFormat="1" s="29"/>
    <row r="51391" customFormat="1" s="29"/>
    <row r="51392" customFormat="1" s="29"/>
    <row r="51393" customFormat="1" s="29"/>
    <row r="51394" customFormat="1" s="29"/>
    <row r="51395" customFormat="1" s="29"/>
    <row r="51396" customFormat="1" s="29"/>
    <row r="51397" customFormat="1" s="29"/>
    <row r="51398" customFormat="1" s="29"/>
    <row r="51399" customFormat="1" s="29"/>
    <row r="51400" customFormat="1" s="29"/>
    <row r="51401" customFormat="1" s="29"/>
    <row r="51402" customFormat="1" s="29"/>
    <row r="51403" customFormat="1" s="29"/>
    <row r="51404" customFormat="1" s="29"/>
    <row r="51405" customFormat="1" s="29"/>
    <row r="51406" customFormat="1" s="29"/>
    <row r="51407" customFormat="1" s="29"/>
    <row r="51408" customFormat="1" s="29"/>
    <row r="51409" customFormat="1" s="29"/>
    <row r="51410" customFormat="1" s="29"/>
    <row r="51411" customFormat="1" s="29"/>
    <row r="51412" customFormat="1" s="29"/>
    <row r="51413" customFormat="1" s="29"/>
    <row r="51414" customFormat="1" s="29"/>
    <row r="51415" customFormat="1" s="29"/>
    <row r="51416" customFormat="1" s="29"/>
    <row r="51417" customFormat="1" s="29"/>
    <row r="51418" customFormat="1" s="29"/>
    <row r="51419" customFormat="1" s="29"/>
    <row r="51420" customFormat="1" s="29"/>
    <row r="51421" customFormat="1" s="29"/>
    <row r="51422" customFormat="1" s="29"/>
    <row r="51423" customFormat="1" s="29"/>
    <row r="51424" customFormat="1" s="29"/>
    <row r="51425" customFormat="1" s="29"/>
    <row r="51426" customFormat="1" s="29"/>
    <row r="51427" customFormat="1" s="29"/>
    <row r="51428" customFormat="1" s="29"/>
    <row r="51429" customFormat="1" s="29"/>
    <row r="51430" customFormat="1" s="29"/>
    <row r="51431" customFormat="1" s="29"/>
    <row r="51432" customFormat="1" s="29"/>
    <row r="51433" customFormat="1" s="29"/>
    <row r="51434" customFormat="1" s="29"/>
    <row r="51435" customFormat="1" s="29"/>
    <row r="51436" customFormat="1" s="29"/>
    <row r="51437" customFormat="1" s="29"/>
    <row r="51438" customFormat="1" s="29"/>
    <row r="51439" customFormat="1" s="29"/>
    <row r="51440" customFormat="1" s="29"/>
    <row r="51441" customFormat="1" s="29"/>
    <row r="51442" customFormat="1" s="29"/>
    <row r="51443" customFormat="1" s="29"/>
    <row r="51444" customFormat="1" s="29"/>
    <row r="51445" customFormat="1" s="29"/>
    <row r="51446" customFormat="1" s="29"/>
    <row r="51447" customFormat="1" s="29"/>
    <row r="51448" customFormat="1" s="29"/>
    <row r="51449" customFormat="1" s="29"/>
    <row r="51450" customFormat="1" s="29"/>
    <row r="51451" customFormat="1" s="29"/>
    <row r="51452" customFormat="1" s="29"/>
    <row r="51453" customFormat="1" s="29"/>
    <row r="51454" customFormat="1" s="29"/>
    <row r="51455" customFormat="1" s="29"/>
    <row r="51456" customFormat="1" s="29"/>
    <row r="51457" customFormat="1" s="29"/>
    <row r="51458" customFormat="1" s="29"/>
    <row r="51459" customFormat="1" s="29"/>
    <row r="51460" customFormat="1" s="29"/>
    <row r="51461" customFormat="1" s="29"/>
    <row r="51462" customFormat="1" s="29"/>
    <row r="51463" customFormat="1" s="29"/>
    <row r="51464" customFormat="1" s="29"/>
    <row r="51465" customFormat="1" s="29"/>
    <row r="51466" customFormat="1" s="29"/>
    <row r="51467" customFormat="1" s="29"/>
    <row r="51468" customFormat="1" s="29"/>
    <row r="51469" customFormat="1" s="29"/>
    <row r="51470" customFormat="1" s="29"/>
    <row r="51471" customFormat="1" s="29"/>
    <row r="51472" customFormat="1" s="29"/>
    <row r="51473" customFormat="1" s="29"/>
    <row r="51474" customFormat="1" s="29"/>
    <row r="51475" customFormat="1" s="29"/>
    <row r="51476" customFormat="1" s="29"/>
    <row r="51477" customFormat="1" s="29"/>
    <row r="51478" customFormat="1" s="29"/>
    <row r="51479" customFormat="1" s="29"/>
    <row r="51480" customFormat="1" s="29"/>
    <row r="51481" customFormat="1" s="29"/>
    <row r="51482" customFormat="1" s="29"/>
    <row r="51483" customFormat="1" s="29"/>
    <row r="51484" customFormat="1" s="29"/>
    <row r="51485" customFormat="1" s="29"/>
    <row r="51486" customFormat="1" s="29"/>
    <row r="51487" customFormat="1" s="29"/>
    <row r="51488" customFormat="1" s="29"/>
    <row r="51489" customFormat="1" s="29"/>
    <row r="51490" customFormat="1" s="29"/>
    <row r="51491" customFormat="1" s="29"/>
    <row r="51492" customFormat="1" s="29"/>
    <row r="51493" customFormat="1" s="29"/>
    <row r="51494" customFormat="1" s="29"/>
    <row r="51495" customFormat="1" s="29"/>
    <row r="51496" customFormat="1" s="29"/>
    <row r="51497" customFormat="1" s="29"/>
    <row r="51498" customFormat="1" s="29"/>
    <row r="51499" customFormat="1" s="29"/>
    <row r="51500" customFormat="1" s="29"/>
    <row r="51501" customFormat="1" s="29"/>
    <row r="51502" customFormat="1" s="29"/>
    <row r="51503" customFormat="1" s="29"/>
    <row r="51504" customFormat="1" s="29"/>
    <row r="51505" customFormat="1" s="29"/>
    <row r="51506" customFormat="1" s="29"/>
    <row r="51507" customFormat="1" s="29"/>
    <row r="51508" customFormat="1" s="29"/>
    <row r="51509" customFormat="1" s="29"/>
    <row r="51510" customFormat="1" s="29"/>
    <row r="51511" customFormat="1" s="29"/>
    <row r="51512" customFormat="1" s="29"/>
    <row r="51513" customFormat="1" s="29"/>
    <row r="51514" customFormat="1" s="29"/>
    <row r="51515" customFormat="1" s="29"/>
    <row r="51516" customFormat="1" s="29"/>
    <row r="51517" customFormat="1" s="29"/>
    <row r="51518" customFormat="1" s="29"/>
    <row r="51519" customFormat="1" s="29"/>
    <row r="51520" customFormat="1" s="29"/>
    <row r="51521" customFormat="1" s="29"/>
    <row r="51522" customFormat="1" s="29"/>
    <row r="51523" customFormat="1" s="29"/>
    <row r="51524" customFormat="1" s="29"/>
    <row r="51525" customFormat="1" s="29"/>
    <row r="51526" customFormat="1" s="29"/>
    <row r="51527" customFormat="1" s="29"/>
    <row r="51528" customFormat="1" s="29"/>
    <row r="51529" customFormat="1" s="29"/>
    <row r="51530" customFormat="1" s="29"/>
    <row r="51531" customFormat="1" s="29"/>
    <row r="51532" customFormat="1" s="29"/>
    <row r="51533" customFormat="1" s="29"/>
    <row r="51534" customFormat="1" s="29"/>
    <row r="51535" customFormat="1" s="29"/>
    <row r="51536" customFormat="1" s="29"/>
    <row r="51537" customFormat="1" s="29"/>
    <row r="51538" customFormat="1" s="29"/>
    <row r="51539" customFormat="1" s="29"/>
    <row r="51540" customFormat="1" s="29"/>
    <row r="51541" customFormat="1" s="29"/>
    <row r="51542" customFormat="1" s="29"/>
    <row r="51543" customFormat="1" s="29"/>
    <row r="51544" customFormat="1" s="29"/>
    <row r="51545" customFormat="1" s="29"/>
    <row r="51546" customFormat="1" s="29"/>
    <row r="51547" customFormat="1" s="29"/>
    <row r="51548" customFormat="1" s="29"/>
    <row r="51549" customFormat="1" s="29"/>
    <row r="51550" customFormat="1" s="29"/>
    <row r="51551" customFormat="1" s="29"/>
    <row r="51552" customFormat="1" s="29"/>
    <row r="51553" customFormat="1" s="29"/>
    <row r="51554" customFormat="1" s="29"/>
    <row r="51555" customFormat="1" s="29"/>
    <row r="51556" customFormat="1" s="29"/>
    <row r="51557" customFormat="1" s="29"/>
    <row r="51558" customFormat="1" s="29"/>
    <row r="51559" customFormat="1" s="29"/>
    <row r="51560" customFormat="1" s="29"/>
    <row r="51561" customFormat="1" s="29"/>
    <row r="51562" customFormat="1" s="29"/>
    <row r="51563" customFormat="1" s="29"/>
    <row r="51564" customFormat="1" s="29"/>
    <row r="51565" customFormat="1" s="29"/>
    <row r="51566" customFormat="1" s="29"/>
    <row r="51567" customFormat="1" s="29"/>
    <row r="51568" customFormat="1" s="29"/>
    <row r="51569" customFormat="1" s="29"/>
    <row r="51570" customFormat="1" s="29"/>
    <row r="51571" customFormat="1" s="29"/>
    <row r="51572" customFormat="1" s="29"/>
    <row r="51573" customFormat="1" s="29"/>
    <row r="51574" customFormat="1" s="29"/>
    <row r="51575" customFormat="1" s="29"/>
    <row r="51576" customFormat="1" s="29"/>
    <row r="51577" customFormat="1" s="29"/>
    <row r="51578" customFormat="1" s="29"/>
    <row r="51579" customFormat="1" s="29"/>
    <row r="51580" customFormat="1" s="29"/>
    <row r="51581" customFormat="1" s="29"/>
    <row r="51582" customFormat="1" s="29"/>
    <row r="51583" customFormat="1" s="29"/>
    <row r="51584" customFormat="1" s="29"/>
    <row r="51585" customFormat="1" s="29"/>
    <row r="51586" customFormat="1" s="29"/>
    <row r="51587" customFormat="1" s="29"/>
    <row r="51588" customFormat="1" s="29"/>
    <row r="51589" customFormat="1" s="29"/>
    <row r="51590" customFormat="1" s="29"/>
    <row r="51591" customFormat="1" s="29"/>
    <row r="51592" customFormat="1" s="29"/>
    <row r="51593" customFormat="1" s="29"/>
    <row r="51594" customFormat="1" s="29"/>
    <row r="51595" customFormat="1" s="29"/>
    <row r="51596" customFormat="1" s="29"/>
    <row r="51597" customFormat="1" s="29"/>
    <row r="51598" customFormat="1" s="29"/>
    <row r="51599" customFormat="1" s="29"/>
    <row r="51600" customFormat="1" s="29"/>
    <row r="51601" customFormat="1" s="29"/>
    <row r="51602" customFormat="1" s="29"/>
    <row r="51603" customFormat="1" s="29"/>
    <row r="51604" customFormat="1" s="29"/>
    <row r="51605" customFormat="1" s="29"/>
    <row r="51606" customFormat="1" s="29"/>
    <row r="51607" customFormat="1" s="29"/>
    <row r="51608" customFormat="1" s="29"/>
    <row r="51609" customFormat="1" s="29"/>
    <row r="51610" customFormat="1" s="29"/>
    <row r="51611" customFormat="1" s="29"/>
    <row r="51612" customFormat="1" s="29"/>
    <row r="51613" customFormat="1" s="29"/>
    <row r="51614" customFormat="1" s="29"/>
    <row r="51615" customFormat="1" s="29"/>
    <row r="51616" customFormat="1" s="29"/>
    <row r="51617" customFormat="1" s="29"/>
    <row r="51618" customFormat="1" s="29"/>
    <row r="51619" customFormat="1" s="29"/>
    <row r="51620" customFormat="1" s="29"/>
    <row r="51621" customFormat="1" s="29"/>
    <row r="51622" customFormat="1" s="29"/>
    <row r="51623" customFormat="1" s="29"/>
    <row r="51624" customFormat="1" s="29"/>
    <row r="51625" customFormat="1" s="29"/>
    <row r="51626" customFormat="1" s="29"/>
    <row r="51627" customFormat="1" s="29"/>
    <row r="51628" customFormat="1" s="29"/>
    <row r="51629" customFormat="1" s="29"/>
    <row r="51630" customFormat="1" s="29"/>
    <row r="51631" customFormat="1" s="29"/>
    <row r="51632" customFormat="1" s="29"/>
    <row r="51633" customFormat="1" s="29"/>
    <row r="51634" customFormat="1" s="29"/>
    <row r="51635" customFormat="1" s="29"/>
    <row r="51636" customFormat="1" s="29"/>
    <row r="51637" customFormat="1" s="29"/>
    <row r="51638" customFormat="1" s="29"/>
    <row r="51639" customFormat="1" s="29"/>
    <row r="51640" customFormat="1" s="29"/>
    <row r="51641" customFormat="1" s="29"/>
    <row r="51642" customFormat="1" s="29"/>
    <row r="51643" customFormat="1" s="29"/>
    <row r="51644" customFormat="1" s="29"/>
    <row r="51645" customFormat="1" s="29"/>
    <row r="51646" customFormat="1" s="29"/>
    <row r="51647" customFormat="1" s="29"/>
    <row r="51648" customFormat="1" s="29"/>
    <row r="51649" customFormat="1" s="29"/>
    <row r="51650" customFormat="1" s="29"/>
    <row r="51651" customFormat="1" s="29"/>
    <row r="51652" customFormat="1" s="29"/>
    <row r="51653" customFormat="1" s="29"/>
    <row r="51654" customFormat="1" s="29"/>
    <row r="51655" customFormat="1" s="29"/>
    <row r="51656" customFormat="1" s="29"/>
    <row r="51657" customFormat="1" s="29"/>
    <row r="51658" customFormat="1" s="29"/>
    <row r="51659" customFormat="1" s="29"/>
    <row r="51660" customFormat="1" s="29"/>
    <row r="51661" customFormat="1" s="29"/>
    <row r="51662" customFormat="1" s="29"/>
    <row r="51663" customFormat="1" s="29"/>
    <row r="51664" customFormat="1" s="29"/>
    <row r="51665" customFormat="1" s="29"/>
    <row r="51666" customFormat="1" s="29"/>
    <row r="51667" customFormat="1" s="29"/>
    <row r="51668" customFormat="1" s="29"/>
    <row r="51669" customFormat="1" s="29"/>
    <row r="51670" customFormat="1" s="29"/>
    <row r="51671" customFormat="1" s="29"/>
    <row r="51672" customFormat="1" s="29"/>
    <row r="51673" customFormat="1" s="29"/>
    <row r="51674" customFormat="1" s="29"/>
    <row r="51675" customFormat="1" s="29"/>
    <row r="51676" customFormat="1" s="29"/>
    <row r="51677" customFormat="1" s="29"/>
    <row r="51678" customFormat="1" s="29"/>
    <row r="51679" customFormat="1" s="29"/>
    <row r="51680" customFormat="1" s="29"/>
    <row r="51681" customFormat="1" s="29"/>
    <row r="51682" customFormat="1" s="29"/>
    <row r="51683" customFormat="1" s="29"/>
    <row r="51684" customFormat="1" s="29"/>
    <row r="51685" customFormat="1" s="29"/>
    <row r="51686" customFormat="1" s="29"/>
    <row r="51687" customFormat="1" s="29"/>
    <row r="51688" customFormat="1" s="29"/>
    <row r="51689" customFormat="1" s="29"/>
    <row r="51690" customFormat="1" s="29"/>
    <row r="51691" customFormat="1" s="29"/>
    <row r="51692" customFormat="1" s="29"/>
    <row r="51693" customFormat="1" s="29"/>
    <row r="51694" customFormat="1" s="29"/>
    <row r="51695" customFormat="1" s="29"/>
    <row r="51696" customFormat="1" s="29"/>
    <row r="51697" customFormat="1" s="29"/>
    <row r="51698" customFormat="1" s="29"/>
    <row r="51699" customFormat="1" s="29"/>
    <row r="51700" customFormat="1" s="29"/>
    <row r="51701" customFormat="1" s="29"/>
    <row r="51702" customFormat="1" s="29"/>
    <row r="51703" customFormat="1" s="29"/>
    <row r="51704" customFormat="1" s="29"/>
    <row r="51705" customFormat="1" s="29"/>
    <row r="51706" customFormat="1" s="29"/>
    <row r="51707" customFormat="1" s="29"/>
    <row r="51708" customFormat="1" s="29"/>
    <row r="51709" customFormat="1" s="29"/>
    <row r="51710" customFormat="1" s="29"/>
    <row r="51711" customFormat="1" s="29"/>
    <row r="51712" customFormat="1" s="29"/>
    <row r="51713" customFormat="1" s="29"/>
    <row r="51714" customFormat="1" s="29"/>
    <row r="51715" customFormat="1" s="29"/>
    <row r="51716" customFormat="1" s="29"/>
    <row r="51717" customFormat="1" s="29"/>
    <row r="51718" customFormat="1" s="29"/>
    <row r="51719" customFormat="1" s="29"/>
    <row r="51720" customFormat="1" s="29"/>
    <row r="51721" customFormat="1" s="29"/>
    <row r="51722" customFormat="1" s="29"/>
    <row r="51723" customFormat="1" s="29"/>
    <row r="51724" customFormat="1" s="29"/>
    <row r="51725" customFormat="1" s="29"/>
    <row r="51726" customFormat="1" s="29"/>
    <row r="51727" customFormat="1" s="29"/>
    <row r="51728" customFormat="1" s="29"/>
    <row r="51729" customFormat="1" s="29"/>
    <row r="51730" customFormat="1" s="29"/>
    <row r="51731" customFormat="1" s="29"/>
    <row r="51732" customFormat="1" s="29"/>
    <row r="51733" customFormat="1" s="29"/>
    <row r="51734" customFormat="1" s="29"/>
    <row r="51735" customFormat="1" s="29"/>
    <row r="51736" customFormat="1" s="29"/>
    <row r="51737" customFormat="1" s="29"/>
    <row r="51738" customFormat="1" s="29"/>
    <row r="51739" customFormat="1" s="29"/>
    <row r="51740" customFormat="1" s="29"/>
    <row r="51741" customFormat="1" s="29"/>
    <row r="51742" customFormat="1" s="29"/>
    <row r="51743" customFormat="1" s="29"/>
    <row r="51744" customFormat="1" s="29"/>
    <row r="51745" customFormat="1" s="29"/>
    <row r="51746" customFormat="1" s="29"/>
    <row r="51747" customFormat="1" s="29"/>
    <row r="51748" customFormat="1" s="29"/>
    <row r="51749" customFormat="1" s="29"/>
    <row r="51750" customFormat="1" s="29"/>
    <row r="51751" customFormat="1" s="29"/>
    <row r="51752" customFormat="1" s="29"/>
    <row r="51753" customFormat="1" s="29"/>
    <row r="51754" customFormat="1" s="29"/>
    <row r="51755" customFormat="1" s="29"/>
    <row r="51756" customFormat="1" s="29"/>
    <row r="51757" customFormat="1" s="29"/>
    <row r="51758" customFormat="1" s="29"/>
    <row r="51759" customFormat="1" s="29"/>
    <row r="51760" customFormat="1" s="29"/>
    <row r="51761" customFormat="1" s="29"/>
    <row r="51762" customFormat="1" s="29"/>
    <row r="51763" customFormat="1" s="29"/>
    <row r="51764" customFormat="1" s="29"/>
    <row r="51765" customFormat="1" s="29"/>
    <row r="51766" customFormat="1" s="29"/>
    <row r="51767" customFormat="1" s="29"/>
    <row r="51768" customFormat="1" s="29"/>
    <row r="51769" customFormat="1" s="29"/>
    <row r="51770" customFormat="1" s="29"/>
    <row r="51771" customFormat="1" s="29"/>
    <row r="51772" customFormat="1" s="29"/>
    <row r="51773" customFormat="1" s="29"/>
    <row r="51774" customFormat="1" s="29"/>
    <row r="51775" customFormat="1" s="29"/>
    <row r="51776" customFormat="1" s="29"/>
    <row r="51777" customFormat="1" s="29"/>
    <row r="51778" customFormat="1" s="29"/>
    <row r="51779" customFormat="1" s="29"/>
    <row r="51780" customFormat="1" s="29"/>
    <row r="51781" customFormat="1" s="29"/>
    <row r="51782" customFormat="1" s="29"/>
    <row r="51783" customFormat="1" s="29"/>
    <row r="51784" customFormat="1" s="29"/>
    <row r="51785" customFormat="1" s="29"/>
    <row r="51786" customFormat="1" s="29"/>
    <row r="51787" customFormat="1" s="29"/>
    <row r="51788" customFormat="1" s="29"/>
    <row r="51789" customFormat="1" s="29"/>
    <row r="51790" customFormat="1" s="29"/>
    <row r="51791" customFormat="1" s="29"/>
    <row r="51792" customFormat="1" s="29"/>
    <row r="51793" customFormat="1" s="29"/>
    <row r="51794" customFormat="1" s="29"/>
    <row r="51795" customFormat="1" s="29"/>
    <row r="51796" customFormat="1" s="29"/>
    <row r="51797" customFormat="1" s="29"/>
    <row r="51798" customFormat="1" s="29"/>
    <row r="51799" customFormat="1" s="29"/>
    <row r="51800" customFormat="1" s="29"/>
    <row r="51801" customFormat="1" s="29"/>
    <row r="51802" customFormat="1" s="29"/>
    <row r="51803" customFormat="1" s="29"/>
    <row r="51804" customFormat="1" s="29"/>
    <row r="51805" customFormat="1" s="29"/>
    <row r="51806" customFormat="1" s="29"/>
    <row r="51807" customFormat="1" s="29"/>
    <row r="51808" customFormat="1" s="29"/>
    <row r="51809" customFormat="1" s="29"/>
    <row r="51810" customFormat="1" s="29"/>
    <row r="51811" customFormat="1" s="29"/>
    <row r="51812" customFormat="1" s="29"/>
    <row r="51813" customFormat="1" s="29"/>
    <row r="51814" customFormat="1" s="29"/>
    <row r="51815" customFormat="1" s="29"/>
    <row r="51816" customFormat="1" s="29"/>
    <row r="51817" customFormat="1" s="29"/>
    <row r="51818" customFormat="1" s="29"/>
    <row r="51819" customFormat="1" s="29"/>
    <row r="51820" customFormat="1" s="29"/>
    <row r="51821" customFormat="1" s="29"/>
    <row r="51822" customFormat="1" s="29"/>
    <row r="51823" customFormat="1" s="29"/>
    <row r="51824" customFormat="1" s="29"/>
    <row r="51825" customFormat="1" s="29"/>
    <row r="51826" customFormat="1" s="29"/>
    <row r="51827" customFormat="1" s="29"/>
    <row r="51828" customFormat="1" s="29"/>
    <row r="51829" customFormat="1" s="29"/>
    <row r="51830" customFormat="1" s="29"/>
    <row r="51831" customFormat="1" s="29"/>
    <row r="51832" customFormat="1" s="29"/>
    <row r="51833" customFormat="1" s="29"/>
    <row r="51834" customFormat="1" s="29"/>
    <row r="51835" customFormat="1" s="29"/>
    <row r="51836" customFormat="1" s="29"/>
    <row r="51837" customFormat="1" s="29"/>
    <row r="51838" customFormat="1" s="29"/>
    <row r="51839" customFormat="1" s="29"/>
    <row r="51840" customFormat="1" s="29"/>
    <row r="51841" customFormat="1" s="29"/>
    <row r="51842" customFormat="1" s="29"/>
    <row r="51843" customFormat="1" s="29"/>
    <row r="51844" customFormat="1" s="29"/>
    <row r="51845" customFormat="1" s="29"/>
    <row r="51846" customFormat="1" s="29"/>
    <row r="51847" customFormat="1" s="29"/>
    <row r="51848" customFormat="1" s="29"/>
    <row r="51849" customFormat="1" s="29"/>
    <row r="51850" customFormat="1" s="29"/>
    <row r="51851" customFormat="1" s="29"/>
    <row r="51852" customFormat="1" s="29"/>
    <row r="51853" customFormat="1" s="29"/>
    <row r="51854" customFormat="1" s="29"/>
    <row r="51855" customFormat="1" s="29"/>
    <row r="51856" customFormat="1" s="29"/>
    <row r="51857" customFormat="1" s="29"/>
    <row r="51858" customFormat="1" s="29"/>
    <row r="51859" customFormat="1" s="29"/>
    <row r="51860" customFormat="1" s="29"/>
    <row r="51861" customFormat="1" s="29"/>
    <row r="51862" customFormat="1" s="29"/>
    <row r="51863" customFormat="1" s="29"/>
    <row r="51864" customFormat="1" s="29"/>
    <row r="51865" customFormat="1" s="29"/>
    <row r="51866" customFormat="1" s="29"/>
    <row r="51867" customFormat="1" s="29"/>
    <row r="51868" customFormat="1" s="29"/>
    <row r="51869" customFormat="1" s="29"/>
    <row r="51870" customFormat="1" s="29"/>
    <row r="51871" customFormat="1" s="29"/>
    <row r="51872" customFormat="1" s="29"/>
    <row r="51873" customFormat="1" s="29"/>
    <row r="51874" customFormat="1" s="29"/>
    <row r="51875" customFormat="1" s="29"/>
    <row r="51876" customFormat="1" s="29"/>
    <row r="51877" customFormat="1" s="29"/>
    <row r="51878" customFormat="1" s="29"/>
    <row r="51879" customFormat="1" s="29"/>
    <row r="51880" customFormat="1" s="29"/>
    <row r="51881" customFormat="1" s="29"/>
    <row r="51882" customFormat="1" s="29"/>
    <row r="51883" customFormat="1" s="29"/>
    <row r="51884" customFormat="1" s="29"/>
    <row r="51885" customFormat="1" s="29"/>
    <row r="51886" customFormat="1" s="29"/>
    <row r="51887" customFormat="1" s="29"/>
    <row r="51888" customFormat="1" s="29"/>
    <row r="51889" customFormat="1" s="29"/>
    <row r="51890" customFormat="1" s="29"/>
    <row r="51891" customFormat="1" s="29"/>
    <row r="51892" customFormat="1" s="29"/>
    <row r="51893" customFormat="1" s="29"/>
    <row r="51894" customFormat="1" s="29"/>
    <row r="51895" customFormat="1" s="29"/>
    <row r="51896" customFormat="1" s="29"/>
    <row r="51897" customFormat="1" s="29"/>
    <row r="51898" customFormat="1" s="29"/>
    <row r="51899" customFormat="1" s="29"/>
    <row r="51900" customFormat="1" s="29"/>
    <row r="51901" customFormat="1" s="29"/>
    <row r="51902" customFormat="1" s="29"/>
    <row r="51903" customFormat="1" s="29"/>
    <row r="51904" customFormat="1" s="29"/>
    <row r="51905" customFormat="1" s="29"/>
    <row r="51906" customFormat="1" s="29"/>
    <row r="51907" customFormat="1" s="29"/>
    <row r="51908" customFormat="1" s="29"/>
    <row r="51909" customFormat="1" s="29"/>
    <row r="51910" customFormat="1" s="29"/>
    <row r="51911" customFormat="1" s="29"/>
    <row r="51912" customFormat="1" s="29"/>
    <row r="51913" customFormat="1" s="29"/>
    <row r="51914" customFormat="1" s="29"/>
    <row r="51915" customFormat="1" s="29"/>
    <row r="51916" customFormat="1" s="29"/>
    <row r="51917" customFormat="1" s="29"/>
    <row r="51918" customFormat="1" s="29"/>
    <row r="51919" customFormat="1" s="29"/>
    <row r="51920" customFormat="1" s="29"/>
    <row r="51921" customFormat="1" s="29"/>
    <row r="51922" customFormat="1" s="29"/>
    <row r="51923" customFormat="1" s="29"/>
    <row r="51924" customFormat="1" s="29"/>
    <row r="51925" customFormat="1" s="29"/>
    <row r="51926" customFormat="1" s="29"/>
    <row r="51927" customFormat="1" s="29"/>
    <row r="51928" customFormat="1" s="29"/>
    <row r="51929" customFormat="1" s="29"/>
    <row r="51930" customFormat="1" s="29"/>
    <row r="51931" customFormat="1" s="29"/>
    <row r="51932" customFormat="1" s="29"/>
    <row r="51933" customFormat="1" s="29"/>
    <row r="51934" customFormat="1" s="29"/>
    <row r="51935" customFormat="1" s="29"/>
    <row r="51936" customFormat="1" s="29"/>
    <row r="51937" customFormat="1" s="29"/>
    <row r="51938" customFormat="1" s="29"/>
    <row r="51939" customFormat="1" s="29"/>
    <row r="51940" customFormat="1" s="29"/>
    <row r="51941" customFormat="1" s="29"/>
    <row r="51942" customFormat="1" s="29"/>
    <row r="51943" customFormat="1" s="29"/>
    <row r="51944" customFormat="1" s="29"/>
    <row r="51945" customFormat="1" s="29"/>
    <row r="51946" customFormat="1" s="29"/>
    <row r="51947" customFormat="1" s="29"/>
    <row r="51948" customFormat="1" s="29"/>
    <row r="51949" customFormat="1" s="29"/>
    <row r="51950" customFormat="1" s="29"/>
    <row r="51951" customFormat="1" s="29"/>
    <row r="51952" customFormat="1" s="29"/>
    <row r="51953" customFormat="1" s="29"/>
    <row r="51954" customFormat="1" s="29"/>
    <row r="51955" customFormat="1" s="29"/>
    <row r="51956" customFormat="1" s="29"/>
    <row r="51957" customFormat="1" s="29"/>
    <row r="51958" customFormat="1" s="29"/>
    <row r="51959" customFormat="1" s="29"/>
    <row r="51960" customFormat="1" s="29"/>
    <row r="51961" customFormat="1" s="29"/>
    <row r="51962" customFormat="1" s="29"/>
    <row r="51963" customFormat="1" s="29"/>
    <row r="51964" customFormat="1" s="29"/>
    <row r="51965" customFormat="1" s="29"/>
    <row r="51966" customFormat="1" s="29"/>
    <row r="51967" customFormat="1" s="29"/>
    <row r="51968" customFormat="1" s="29"/>
    <row r="51969" customFormat="1" s="29"/>
    <row r="51970" customFormat="1" s="29"/>
    <row r="51971" customFormat="1" s="29"/>
    <row r="51972" customFormat="1" s="29"/>
    <row r="51973" customFormat="1" s="29"/>
    <row r="51974" customFormat="1" s="29"/>
    <row r="51975" customFormat="1" s="29"/>
    <row r="51976" customFormat="1" s="29"/>
    <row r="51977" customFormat="1" s="29"/>
    <row r="51978" customFormat="1" s="29"/>
    <row r="51979" customFormat="1" s="29"/>
    <row r="51980" customFormat="1" s="29"/>
    <row r="51981" customFormat="1" s="29"/>
    <row r="51982" customFormat="1" s="29"/>
    <row r="51983" customFormat="1" s="29"/>
    <row r="51984" customFormat="1" s="29"/>
    <row r="51985" customFormat="1" s="29"/>
    <row r="51986" customFormat="1" s="29"/>
    <row r="51987" customFormat="1" s="29"/>
    <row r="51988" customFormat="1" s="29"/>
    <row r="51989" customFormat="1" s="29"/>
    <row r="51990" customFormat="1" s="29"/>
    <row r="51991" customFormat="1" s="29"/>
    <row r="51992" customFormat="1" s="29"/>
    <row r="51993" customFormat="1" s="29"/>
    <row r="51994" customFormat="1" s="29"/>
    <row r="51995" customFormat="1" s="29"/>
    <row r="51996" customFormat="1" s="29"/>
    <row r="51997" customFormat="1" s="29"/>
    <row r="51998" customFormat="1" s="29"/>
    <row r="51999" customFormat="1" s="29"/>
    <row r="52000" customFormat="1" s="29"/>
    <row r="52001" customFormat="1" s="29"/>
    <row r="52002" customFormat="1" s="29"/>
    <row r="52003" customFormat="1" s="29"/>
    <row r="52004" customFormat="1" s="29"/>
    <row r="52005" customFormat="1" s="29"/>
    <row r="52006" customFormat="1" s="29"/>
    <row r="52007" customFormat="1" s="29"/>
    <row r="52008" customFormat="1" s="29"/>
    <row r="52009" customFormat="1" s="29"/>
    <row r="52010" customFormat="1" s="29"/>
    <row r="52011" customFormat="1" s="29"/>
    <row r="52012" customFormat="1" s="29"/>
    <row r="52013" customFormat="1" s="29"/>
    <row r="52014" customFormat="1" s="29"/>
    <row r="52015" customFormat="1" s="29"/>
    <row r="52016" customFormat="1" s="29"/>
    <row r="52017" customFormat="1" s="29"/>
    <row r="52018" customFormat="1" s="29"/>
    <row r="52019" customFormat="1" s="29"/>
    <row r="52020" customFormat="1" s="29"/>
    <row r="52021" customFormat="1" s="29"/>
    <row r="52022" customFormat="1" s="29"/>
    <row r="52023" customFormat="1" s="29"/>
    <row r="52024" customFormat="1" s="29"/>
    <row r="52025" customFormat="1" s="29"/>
    <row r="52026" customFormat="1" s="29"/>
    <row r="52027" customFormat="1" s="29"/>
    <row r="52028" customFormat="1" s="29"/>
    <row r="52029" customFormat="1" s="29"/>
    <row r="52030" customFormat="1" s="29"/>
    <row r="52031" customFormat="1" s="29"/>
    <row r="52032" customFormat="1" s="29"/>
    <row r="52033" customFormat="1" s="29"/>
    <row r="52034" customFormat="1" s="29"/>
    <row r="52035" customFormat="1" s="29"/>
    <row r="52036" customFormat="1" s="29"/>
    <row r="52037" customFormat="1" s="29"/>
    <row r="52038" customFormat="1" s="29"/>
    <row r="52039" customFormat="1" s="29"/>
    <row r="52040" customFormat="1" s="29"/>
    <row r="52041" customFormat="1" s="29"/>
    <row r="52042" customFormat="1" s="29"/>
    <row r="52043" customFormat="1" s="29"/>
    <row r="52044" customFormat="1" s="29"/>
    <row r="52045" customFormat="1" s="29"/>
    <row r="52046" customFormat="1" s="29"/>
    <row r="52047" customFormat="1" s="29"/>
    <row r="52048" customFormat="1" s="29"/>
    <row r="52049" customFormat="1" s="29"/>
    <row r="52050" customFormat="1" s="29"/>
    <row r="52051" customFormat="1" s="29"/>
    <row r="52052" customFormat="1" s="29"/>
    <row r="52053" customFormat="1" s="29"/>
    <row r="52054" customFormat="1" s="29"/>
    <row r="52055" customFormat="1" s="29"/>
    <row r="52056" customFormat="1" s="29"/>
    <row r="52057" customFormat="1" s="29"/>
    <row r="52058" customFormat="1" s="29"/>
    <row r="52059" customFormat="1" s="29"/>
    <row r="52060" customFormat="1" s="29"/>
    <row r="52061" customFormat="1" s="29"/>
    <row r="52062" customFormat="1" s="29"/>
    <row r="52063" customFormat="1" s="29"/>
    <row r="52064" customFormat="1" s="29"/>
    <row r="52065" customFormat="1" s="29"/>
    <row r="52066" customFormat="1" s="29"/>
    <row r="52067" customFormat="1" s="29"/>
    <row r="52068" customFormat="1" s="29"/>
    <row r="52069" customFormat="1" s="29"/>
    <row r="52070" customFormat="1" s="29"/>
    <row r="52071" customFormat="1" s="29"/>
    <row r="52072" customFormat="1" s="29"/>
    <row r="52073" customFormat="1" s="29"/>
    <row r="52074" customFormat="1" s="29"/>
    <row r="52075" customFormat="1" s="29"/>
    <row r="52076" customFormat="1" s="29"/>
    <row r="52077" customFormat="1" s="29"/>
    <row r="52078" customFormat="1" s="29"/>
    <row r="52079" customFormat="1" s="29"/>
    <row r="52080" customFormat="1" s="29"/>
    <row r="52081" customFormat="1" s="29"/>
    <row r="52082" customFormat="1" s="29"/>
    <row r="52083" customFormat="1" s="29"/>
    <row r="52084" customFormat="1" s="29"/>
    <row r="52085" customFormat="1" s="29"/>
    <row r="52086" customFormat="1" s="29"/>
    <row r="52087" customFormat="1" s="29"/>
    <row r="52088" customFormat="1" s="29"/>
    <row r="52089" customFormat="1" s="29"/>
    <row r="52090" customFormat="1" s="29"/>
    <row r="52091" customFormat="1" s="29"/>
    <row r="52092" customFormat="1" s="29"/>
    <row r="52093" customFormat="1" s="29"/>
    <row r="52094" customFormat="1" s="29"/>
    <row r="52095" customFormat="1" s="29"/>
    <row r="52096" customFormat="1" s="29"/>
    <row r="52097" customFormat="1" s="29"/>
    <row r="52098" customFormat="1" s="29"/>
    <row r="52099" customFormat="1" s="29"/>
    <row r="52100" customFormat="1" s="29"/>
    <row r="52101" customFormat="1" s="29"/>
    <row r="52102" customFormat="1" s="29"/>
    <row r="52103" customFormat="1" s="29"/>
    <row r="52104" customFormat="1" s="29"/>
    <row r="52105" customFormat="1" s="29"/>
    <row r="52106" customFormat="1" s="29"/>
    <row r="52107" customFormat="1" s="29"/>
    <row r="52108" customFormat="1" s="29"/>
    <row r="52109" customFormat="1" s="29"/>
    <row r="52110" customFormat="1" s="29"/>
    <row r="52111" customFormat="1" s="29"/>
    <row r="52112" customFormat="1" s="29"/>
    <row r="52113" customFormat="1" s="29"/>
    <row r="52114" customFormat="1" s="29"/>
    <row r="52115" customFormat="1" s="29"/>
    <row r="52116" customFormat="1" s="29"/>
    <row r="52117" customFormat="1" s="29"/>
    <row r="52118" customFormat="1" s="29"/>
    <row r="52119" customFormat="1" s="29"/>
    <row r="52120" customFormat="1" s="29"/>
    <row r="52121" customFormat="1" s="29"/>
    <row r="52122" customFormat="1" s="29"/>
    <row r="52123" customFormat="1" s="29"/>
    <row r="52124" customFormat="1" s="29"/>
    <row r="52125" customFormat="1" s="29"/>
    <row r="52126" customFormat="1" s="29"/>
    <row r="52127" customFormat="1" s="29"/>
    <row r="52128" customFormat="1" s="29"/>
    <row r="52129" customFormat="1" s="29"/>
    <row r="52130" customFormat="1" s="29"/>
    <row r="52131" customFormat="1" s="29"/>
    <row r="52132" customFormat="1" s="29"/>
    <row r="52133" customFormat="1" s="29"/>
    <row r="52134" customFormat="1" s="29"/>
    <row r="52135" customFormat="1" s="29"/>
    <row r="52136" customFormat="1" s="29"/>
    <row r="52137" customFormat="1" s="29"/>
    <row r="52138" customFormat="1" s="29"/>
    <row r="52139" customFormat="1" s="29"/>
    <row r="52140" customFormat="1" s="29"/>
    <row r="52141" customFormat="1" s="29"/>
    <row r="52142" customFormat="1" s="29"/>
    <row r="52143" customFormat="1" s="29"/>
    <row r="52144" customFormat="1" s="29"/>
    <row r="52145" customFormat="1" s="29"/>
    <row r="52146" customFormat="1" s="29"/>
    <row r="52147" customFormat="1" s="29"/>
    <row r="52148" customFormat="1" s="29"/>
    <row r="52149" customFormat="1" s="29"/>
    <row r="52150" customFormat="1" s="29"/>
    <row r="52151" customFormat="1" s="29"/>
    <row r="52152" customFormat="1" s="29"/>
    <row r="52153" customFormat="1" s="29"/>
    <row r="52154" customFormat="1" s="29"/>
    <row r="52155" customFormat="1" s="29"/>
    <row r="52156" customFormat="1" s="29"/>
    <row r="52157" customFormat="1" s="29"/>
    <row r="52158" customFormat="1" s="29"/>
    <row r="52159" customFormat="1" s="29"/>
    <row r="52160" customFormat="1" s="29"/>
    <row r="52161" customFormat="1" s="29"/>
    <row r="52162" customFormat="1" s="29"/>
    <row r="52163" customFormat="1" s="29"/>
    <row r="52164" customFormat="1" s="29"/>
    <row r="52165" customFormat="1" s="29"/>
    <row r="52166" customFormat="1" s="29"/>
    <row r="52167" customFormat="1" s="29"/>
    <row r="52168" customFormat="1" s="29"/>
    <row r="52169" customFormat="1" s="29"/>
    <row r="52170" customFormat="1" s="29"/>
    <row r="52171" customFormat="1" s="29"/>
    <row r="52172" customFormat="1" s="29"/>
    <row r="52173" customFormat="1" s="29"/>
    <row r="52174" customFormat="1" s="29"/>
    <row r="52175" customFormat="1" s="29"/>
    <row r="52176" customFormat="1" s="29"/>
    <row r="52177" customFormat="1" s="29"/>
    <row r="52178" customFormat="1" s="29"/>
    <row r="52179" customFormat="1" s="29"/>
    <row r="52180" customFormat="1" s="29"/>
    <row r="52181" customFormat="1" s="29"/>
    <row r="52182" customFormat="1" s="29"/>
    <row r="52183" customFormat="1" s="29"/>
    <row r="52184" customFormat="1" s="29"/>
    <row r="52185" customFormat="1" s="29"/>
    <row r="52186" customFormat="1" s="29"/>
    <row r="52187" customFormat="1" s="29"/>
    <row r="52188" customFormat="1" s="29"/>
    <row r="52189" customFormat="1" s="29"/>
    <row r="52190" customFormat="1" s="29"/>
    <row r="52191" customFormat="1" s="29"/>
    <row r="52192" customFormat="1" s="29"/>
    <row r="52193" customFormat="1" s="29"/>
    <row r="52194" customFormat="1" s="29"/>
    <row r="52195" customFormat="1" s="29"/>
    <row r="52196" customFormat="1" s="29"/>
    <row r="52197" customFormat="1" s="29"/>
    <row r="52198" customFormat="1" s="29"/>
    <row r="52199" customFormat="1" s="29"/>
    <row r="52200" customFormat="1" s="29"/>
    <row r="52201" customFormat="1" s="29"/>
    <row r="52202" customFormat="1" s="29"/>
    <row r="52203" customFormat="1" s="29"/>
    <row r="52204" customFormat="1" s="29"/>
    <row r="52205" customFormat="1" s="29"/>
    <row r="52206" customFormat="1" s="29"/>
    <row r="52207" customFormat="1" s="29"/>
    <row r="52208" customFormat="1" s="29"/>
    <row r="52209" customFormat="1" s="29"/>
    <row r="52210" customFormat="1" s="29"/>
    <row r="52211" customFormat="1" s="29"/>
    <row r="52212" customFormat="1" s="29"/>
    <row r="52213" customFormat="1" s="29"/>
    <row r="52214" customFormat="1" s="29"/>
    <row r="52215" customFormat="1" s="29"/>
    <row r="52216" customFormat="1" s="29"/>
    <row r="52217" customFormat="1" s="29"/>
    <row r="52218" customFormat="1" s="29"/>
    <row r="52219" customFormat="1" s="29"/>
    <row r="52220" customFormat="1" s="29"/>
    <row r="52221" customFormat="1" s="29"/>
    <row r="52222" customFormat="1" s="29"/>
    <row r="52223" customFormat="1" s="29"/>
    <row r="52224" customFormat="1" s="29"/>
    <row r="52225" customFormat="1" s="29"/>
    <row r="52226" customFormat="1" s="29"/>
    <row r="52227" customFormat="1" s="29"/>
    <row r="52228" customFormat="1" s="29"/>
    <row r="52229" customFormat="1" s="29"/>
    <row r="52230" customFormat="1" s="29"/>
    <row r="52231" customFormat="1" s="29"/>
    <row r="52232" customFormat="1" s="29"/>
    <row r="52233" customFormat="1" s="29"/>
    <row r="52234" customFormat="1" s="29"/>
    <row r="52235" customFormat="1" s="29"/>
    <row r="52236" customFormat="1" s="29"/>
    <row r="52237" customFormat="1" s="29"/>
    <row r="52238" customFormat="1" s="29"/>
    <row r="52239" customFormat="1" s="29"/>
    <row r="52240" customFormat="1" s="29"/>
    <row r="52241" customFormat="1" s="29"/>
    <row r="52242" customFormat="1" s="29"/>
    <row r="52243" customFormat="1" s="29"/>
    <row r="52244" customFormat="1" s="29"/>
    <row r="52245" customFormat="1" s="29"/>
    <row r="52246" customFormat="1" s="29"/>
    <row r="52247" customFormat="1" s="29"/>
    <row r="52248" customFormat="1" s="29"/>
    <row r="52249" customFormat="1" s="29"/>
    <row r="52250" customFormat="1" s="29"/>
    <row r="52251" customFormat="1" s="29"/>
    <row r="52252" customFormat="1" s="29"/>
    <row r="52253" customFormat="1" s="29"/>
    <row r="52254" customFormat="1" s="29"/>
    <row r="52255" customFormat="1" s="29"/>
    <row r="52256" customFormat="1" s="29"/>
    <row r="52257" customFormat="1" s="29"/>
    <row r="52258" customFormat="1" s="29"/>
    <row r="52259" customFormat="1" s="29"/>
    <row r="52260" customFormat="1" s="29"/>
    <row r="52261" customFormat="1" s="29"/>
    <row r="52262" customFormat="1" s="29"/>
    <row r="52263" customFormat="1" s="29"/>
    <row r="52264" customFormat="1" s="29"/>
    <row r="52265" customFormat="1" s="29"/>
    <row r="52266" customFormat="1" s="29"/>
    <row r="52267" customFormat="1" s="29"/>
    <row r="52268" customFormat="1" s="29"/>
    <row r="52269" customFormat="1" s="29"/>
    <row r="52270" customFormat="1" s="29"/>
    <row r="52271" customFormat="1" s="29"/>
    <row r="52272" customFormat="1" s="29"/>
    <row r="52273" customFormat="1" s="29"/>
    <row r="52274" customFormat="1" s="29"/>
    <row r="52275" customFormat="1" s="29"/>
    <row r="52276" customFormat="1" s="29"/>
    <row r="52277" customFormat="1" s="29"/>
    <row r="52278" customFormat="1" s="29"/>
    <row r="52279" customFormat="1" s="29"/>
    <row r="52280" customFormat="1" s="29"/>
    <row r="52281" customFormat="1" s="29"/>
    <row r="52282" customFormat="1" s="29"/>
    <row r="52283" customFormat="1" s="29"/>
    <row r="52284" customFormat="1" s="29"/>
    <row r="52285" customFormat="1" s="29"/>
    <row r="52286" customFormat="1" s="29"/>
    <row r="52287" customFormat="1" s="29"/>
    <row r="52288" customFormat="1" s="29"/>
    <row r="52289" customFormat="1" s="29"/>
    <row r="52290" customFormat="1" s="29"/>
    <row r="52291" customFormat="1" s="29"/>
    <row r="52292" customFormat="1" s="29"/>
    <row r="52293" customFormat="1" s="29"/>
    <row r="52294" customFormat="1" s="29"/>
    <row r="52295" customFormat="1" s="29"/>
    <row r="52296" customFormat="1" s="29"/>
    <row r="52297" customFormat="1" s="29"/>
    <row r="52298" customFormat="1" s="29"/>
    <row r="52299" customFormat="1" s="29"/>
    <row r="52300" customFormat="1" s="29"/>
    <row r="52301" customFormat="1" s="29"/>
    <row r="52302" customFormat="1" s="29"/>
    <row r="52303" customFormat="1" s="29"/>
    <row r="52304" customFormat="1" s="29"/>
    <row r="52305" customFormat="1" s="29"/>
    <row r="52306" customFormat="1" s="29"/>
    <row r="52307" customFormat="1" s="29"/>
    <row r="52308" customFormat="1" s="29"/>
    <row r="52309" customFormat="1" s="29"/>
    <row r="52310" customFormat="1" s="29"/>
    <row r="52311" customFormat="1" s="29"/>
    <row r="52312" customFormat="1" s="29"/>
    <row r="52313" customFormat="1" s="29"/>
    <row r="52314" customFormat="1" s="29"/>
    <row r="52315" customFormat="1" s="29"/>
    <row r="52316" customFormat="1" s="29"/>
    <row r="52317" customFormat="1" s="29"/>
    <row r="52318" customFormat="1" s="29"/>
    <row r="52319" customFormat="1" s="29"/>
    <row r="52320" customFormat="1" s="29"/>
    <row r="52321" customFormat="1" s="29"/>
    <row r="52322" customFormat="1" s="29"/>
    <row r="52323" customFormat="1" s="29"/>
    <row r="52324" customFormat="1" s="29"/>
    <row r="52325" customFormat="1" s="29"/>
    <row r="52326" customFormat="1" s="29"/>
    <row r="52327" customFormat="1" s="29"/>
    <row r="52328" customFormat="1" s="29"/>
    <row r="52329" customFormat="1" s="29"/>
    <row r="52330" customFormat="1" s="29"/>
    <row r="52331" customFormat="1" s="29"/>
    <row r="52332" customFormat="1" s="29"/>
    <row r="52333" customFormat="1" s="29"/>
    <row r="52334" customFormat="1" s="29"/>
    <row r="52335" customFormat="1" s="29"/>
    <row r="52336" customFormat="1" s="29"/>
    <row r="52337" customFormat="1" s="29"/>
    <row r="52338" customFormat="1" s="29"/>
    <row r="52339" customFormat="1" s="29"/>
    <row r="52340" customFormat="1" s="29"/>
    <row r="52341" customFormat="1" s="29"/>
    <row r="52342" customFormat="1" s="29"/>
    <row r="52343" customFormat="1" s="29"/>
    <row r="52344" customFormat="1" s="29"/>
    <row r="52345" customFormat="1" s="29"/>
    <row r="52346" customFormat="1" s="29"/>
    <row r="52347" customFormat="1" s="29"/>
    <row r="52348" customFormat="1" s="29"/>
    <row r="52349" customFormat="1" s="29"/>
    <row r="52350" customFormat="1" s="29"/>
    <row r="52351" customFormat="1" s="29"/>
    <row r="52352" customFormat="1" s="29"/>
    <row r="52353" customFormat="1" s="29"/>
    <row r="52354" customFormat="1" s="29"/>
    <row r="52355" customFormat="1" s="29"/>
    <row r="52356" customFormat="1" s="29"/>
    <row r="52357" customFormat="1" s="29"/>
    <row r="52358" customFormat="1" s="29"/>
    <row r="52359" customFormat="1" s="29"/>
    <row r="52360" customFormat="1" s="29"/>
    <row r="52361" customFormat="1" s="29"/>
    <row r="52362" customFormat="1" s="29"/>
    <row r="52363" customFormat="1" s="29"/>
    <row r="52364" customFormat="1" s="29"/>
    <row r="52365" customFormat="1" s="29"/>
    <row r="52366" customFormat="1" s="29"/>
    <row r="52367" customFormat="1" s="29"/>
    <row r="52368" customFormat="1" s="29"/>
    <row r="52369" customFormat="1" s="29"/>
    <row r="52370" customFormat="1" s="29"/>
    <row r="52371" customFormat="1" s="29"/>
    <row r="52372" customFormat="1" s="29"/>
    <row r="52373" customFormat="1" s="29"/>
    <row r="52374" customFormat="1" s="29"/>
    <row r="52375" customFormat="1" s="29"/>
    <row r="52376" customFormat="1" s="29"/>
    <row r="52377" customFormat="1" s="29"/>
    <row r="52378" customFormat="1" s="29"/>
    <row r="52379" customFormat="1" s="29"/>
    <row r="52380" customFormat="1" s="29"/>
    <row r="52381" customFormat="1" s="29"/>
    <row r="52382" customFormat="1" s="29"/>
    <row r="52383" customFormat="1" s="29"/>
    <row r="52384" customFormat="1" s="29"/>
    <row r="52385" customFormat="1" s="29"/>
    <row r="52386" customFormat="1" s="29"/>
    <row r="52387" customFormat="1" s="29"/>
    <row r="52388" customFormat="1" s="29"/>
    <row r="52389" customFormat="1" s="29"/>
    <row r="52390" customFormat="1" s="29"/>
    <row r="52391" customFormat="1" s="29"/>
    <row r="52392" customFormat="1" s="29"/>
    <row r="52393" customFormat="1" s="29"/>
    <row r="52394" customFormat="1" s="29"/>
    <row r="52395" customFormat="1" s="29"/>
    <row r="52396" customFormat="1" s="29"/>
    <row r="52397" customFormat="1" s="29"/>
    <row r="52398" customFormat="1" s="29"/>
    <row r="52399" customFormat="1" s="29"/>
    <row r="52400" customFormat="1" s="29"/>
    <row r="52401" customFormat="1" s="29"/>
    <row r="52402" customFormat="1" s="29"/>
    <row r="52403" customFormat="1" s="29"/>
    <row r="52404" customFormat="1" s="29"/>
    <row r="52405" customFormat="1" s="29"/>
    <row r="52406" customFormat="1" s="29"/>
    <row r="52407" customFormat="1" s="29"/>
    <row r="52408" customFormat="1" s="29"/>
    <row r="52409" customFormat="1" s="29"/>
    <row r="52410" customFormat="1" s="29"/>
    <row r="52411" customFormat="1" s="29"/>
    <row r="52412" customFormat="1" s="29"/>
    <row r="52413" customFormat="1" s="29"/>
    <row r="52414" customFormat="1" s="29"/>
    <row r="52415" customFormat="1" s="29"/>
    <row r="52416" customFormat="1" s="29"/>
    <row r="52417" customFormat="1" s="29"/>
    <row r="52418" customFormat="1" s="29"/>
    <row r="52419" customFormat="1" s="29"/>
    <row r="52420" customFormat="1" s="29"/>
    <row r="52421" customFormat="1" s="29"/>
    <row r="52422" customFormat="1" s="29"/>
    <row r="52423" customFormat="1" s="29"/>
    <row r="52424" customFormat="1" s="29"/>
    <row r="52425" customFormat="1" s="29"/>
    <row r="52426" customFormat="1" s="29"/>
    <row r="52427" customFormat="1" s="29"/>
    <row r="52428" customFormat="1" s="29"/>
    <row r="52429" customFormat="1" s="29"/>
    <row r="52430" customFormat="1" s="29"/>
    <row r="52431" customFormat="1" s="29"/>
    <row r="52432" customFormat="1" s="29"/>
    <row r="52433" customFormat="1" s="29"/>
    <row r="52434" customFormat="1" s="29"/>
    <row r="52435" customFormat="1" s="29"/>
    <row r="52436" customFormat="1" s="29"/>
    <row r="52437" customFormat="1" s="29"/>
    <row r="52438" customFormat="1" s="29"/>
    <row r="52439" customFormat="1" s="29"/>
    <row r="52440" customFormat="1" s="29"/>
    <row r="52441" customFormat="1" s="29"/>
    <row r="52442" customFormat="1" s="29"/>
    <row r="52443" customFormat="1" s="29"/>
    <row r="52444" customFormat="1" s="29"/>
    <row r="52445" customFormat="1" s="29"/>
    <row r="52446" customFormat="1" s="29"/>
    <row r="52447" customFormat="1" s="29"/>
    <row r="52448" customFormat="1" s="29"/>
    <row r="52449" customFormat="1" s="29"/>
    <row r="52450" customFormat="1" s="29"/>
    <row r="52451" customFormat="1" s="29"/>
    <row r="52452" customFormat="1" s="29"/>
    <row r="52453" customFormat="1" s="29"/>
    <row r="52454" customFormat="1" s="29"/>
    <row r="52455" customFormat="1" s="29"/>
    <row r="52456" customFormat="1" s="29"/>
    <row r="52457" customFormat="1" s="29"/>
    <row r="52458" customFormat="1" s="29"/>
    <row r="52459" customFormat="1" s="29"/>
    <row r="52460" customFormat="1" s="29"/>
    <row r="52461" customFormat="1" s="29"/>
    <row r="52462" customFormat="1" s="29"/>
    <row r="52463" customFormat="1" s="29"/>
    <row r="52464" customFormat="1" s="29"/>
    <row r="52465" customFormat="1" s="29"/>
    <row r="52466" customFormat="1" s="29"/>
    <row r="52467" customFormat="1" s="29"/>
    <row r="52468" customFormat="1" s="29"/>
    <row r="52469" customFormat="1" s="29"/>
    <row r="52470" customFormat="1" s="29"/>
    <row r="52471" customFormat="1" s="29"/>
    <row r="52472" customFormat="1" s="29"/>
    <row r="52473" customFormat="1" s="29"/>
    <row r="52474" customFormat="1" s="29"/>
    <row r="52475" customFormat="1" s="29"/>
    <row r="52476" customFormat="1" s="29"/>
    <row r="52477" customFormat="1" s="29"/>
    <row r="52478" customFormat="1" s="29"/>
    <row r="52479" customFormat="1" s="29"/>
    <row r="52480" customFormat="1" s="29"/>
    <row r="52481" customFormat="1" s="29"/>
    <row r="52482" customFormat="1" s="29"/>
    <row r="52483" customFormat="1" s="29"/>
    <row r="52484" customFormat="1" s="29"/>
    <row r="52485" customFormat="1" s="29"/>
    <row r="52486" customFormat="1" s="29"/>
    <row r="52487" customFormat="1" s="29"/>
    <row r="52488" customFormat="1" s="29"/>
    <row r="52489" customFormat="1" s="29"/>
    <row r="52490" customFormat="1" s="29"/>
    <row r="52491" customFormat="1" s="29"/>
    <row r="52492" customFormat="1" s="29"/>
    <row r="52493" customFormat="1" s="29"/>
    <row r="52494" customFormat="1" s="29"/>
    <row r="52495" customFormat="1" s="29"/>
    <row r="52496" customFormat="1" s="29"/>
    <row r="52497" customFormat="1" s="29"/>
    <row r="52498" customFormat="1" s="29"/>
    <row r="52499" customFormat="1" s="29"/>
    <row r="52500" customFormat="1" s="29"/>
    <row r="52501" customFormat="1" s="29"/>
    <row r="52502" customFormat="1" s="29"/>
    <row r="52503" customFormat="1" s="29"/>
    <row r="52504" customFormat="1" s="29"/>
    <row r="52505" customFormat="1" s="29"/>
    <row r="52506" customFormat="1" s="29"/>
    <row r="52507" customFormat="1" s="29"/>
    <row r="52508" customFormat="1" s="29"/>
    <row r="52509" customFormat="1" s="29"/>
    <row r="52510" customFormat="1" s="29"/>
    <row r="52511" customFormat="1" s="29"/>
    <row r="52512" customFormat="1" s="29"/>
    <row r="52513" customFormat="1" s="29"/>
    <row r="52514" customFormat="1" s="29"/>
    <row r="52515" customFormat="1" s="29"/>
    <row r="52516" customFormat="1" s="29"/>
    <row r="52517" customFormat="1" s="29"/>
    <row r="52518" customFormat="1" s="29"/>
    <row r="52519" customFormat="1" s="29"/>
    <row r="52520" customFormat="1" s="29"/>
    <row r="52521" customFormat="1" s="29"/>
    <row r="52522" customFormat="1" s="29"/>
    <row r="52523" customFormat="1" s="29"/>
    <row r="52524" customFormat="1" s="29"/>
    <row r="52525" customFormat="1" s="29"/>
    <row r="52526" customFormat="1" s="29"/>
    <row r="52527" customFormat="1" s="29"/>
    <row r="52528" customFormat="1" s="29"/>
    <row r="52529" customFormat="1" s="29"/>
    <row r="52530" customFormat="1" s="29"/>
    <row r="52531" customFormat="1" s="29"/>
    <row r="52532" customFormat="1" s="29"/>
    <row r="52533" customFormat="1" s="29"/>
    <row r="52534" customFormat="1" s="29"/>
    <row r="52535" customFormat="1" s="29"/>
    <row r="52536" customFormat="1" s="29"/>
    <row r="52537" customFormat="1" s="29"/>
    <row r="52538" customFormat="1" s="29"/>
    <row r="52539" customFormat="1" s="29"/>
    <row r="52540" customFormat="1" s="29"/>
    <row r="52541" customFormat="1" s="29"/>
    <row r="52542" customFormat="1" s="29"/>
    <row r="52543" customFormat="1" s="29"/>
    <row r="52544" customFormat="1" s="29"/>
    <row r="52545" customFormat="1" s="29"/>
    <row r="52546" customFormat="1" s="29"/>
    <row r="52547" customFormat="1" s="29"/>
    <row r="52548" customFormat="1" s="29"/>
    <row r="52549" customFormat="1" s="29"/>
    <row r="52550" customFormat="1" s="29"/>
    <row r="52551" customFormat="1" s="29"/>
    <row r="52552" customFormat="1" s="29"/>
    <row r="52553" customFormat="1" s="29"/>
    <row r="52554" customFormat="1" s="29"/>
    <row r="52555" customFormat="1" s="29"/>
    <row r="52556" customFormat="1" s="29"/>
    <row r="52557" customFormat="1" s="29"/>
    <row r="52558" customFormat="1" s="29"/>
    <row r="52559" customFormat="1" s="29"/>
    <row r="52560" customFormat="1" s="29"/>
    <row r="52561" customFormat="1" s="29"/>
    <row r="52562" customFormat="1" s="29"/>
    <row r="52563" customFormat="1" s="29"/>
    <row r="52564" customFormat="1" s="29"/>
    <row r="52565" customFormat="1" s="29"/>
    <row r="52566" customFormat="1" s="29"/>
    <row r="52567" customFormat="1" s="29"/>
    <row r="52568" customFormat="1" s="29"/>
    <row r="52569" customFormat="1" s="29"/>
    <row r="52570" customFormat="1" s="29"/>
    <row r="52571" customFormat="1" s="29"/>
    <row r="52572" customFormat="1" s="29"/>
    <row r="52573" customFormat="1" s="29"/>
    <row r="52574" customFormat="1" s="29"/>
    <row r="52575" customFormat="1" s="29"/>
    <row r="52576" customFormat="1" s="29"/>
    <row r="52577" customFormat="1" s="29"/>
    <row r="52578" customFormat="1" s="29"/>
    <row r="52579" customFormat="1" s="29"/>
    <row r="52580" customFormat="1" s="29"/>
    <row r="52581" customFormat="1" s="29"/>
    <row r="52582" customFormat="1" s="29"/>
    <row r="52583" customFormat="1" s="29"/>
    <row r="52584" customFormat="1" s="29"/>
    <row r="52585" customFormat="1" s="29"/>
    <row r="52586" customFormat="1" s="29"/>
    <row r="52587" customFormat="1" s="29"/>
    <row r="52588" customFormat="1" s="29"/>
    <row r="52589" customFormat="1" s="29"/>
    <row r="52590" customFormat="1" s="29"/>
    <row r="52591" customFormat="1" s="29"/>
    <row r="52592" customFormat="1" s="29"/>
    <row r="52593" customFormat="1" s="29"/>
    <row r="52594" customFormat="1" s="29"/>
    <row r="52595" customFormat="1" s="29"/>
    <row r="52596" customFormat="1" s="29"/>
    <row r="52597" customFormat="1" s="29"/>
    <row r="52598" customFormat="1" s="29"/>
    <row r="52599" customFormat="1" s="29"/>
    <row r="52600" customFormat="1" s="29"/>
    <row r="52601" customFormat="1" s="29"/>
    <row r="52602" customFormat="1" s="29"/>
    <row r="52603" customFormat="1" s="29"/>
    <row r="52604" customFormat="1" s="29"/>
    <row r="52605" customFormat="1" s="29"/>
    <row r="52606" customFormat="1" s="29"/>
    <row r="52607" customFormat="1" s="29"/>
    <row r="52608" customFormat="1" s="29"/>
    <row r="52609" customFormat="1" s="29"/>
    <row r="52610" customFormat="1" s="29"/>
    <row r="52611" customFormat="1" s="29"/>
    <row r="52612" customFormat="1" s="29"/>
    <row r="52613" customFormat="1" s="29"/>
    <row r="52614" customFormat="1" s="29"/>
    <row r="52615" customFormat="1" s="29"/>
    <row r="52616" customFormat="1" s="29"/>
    <row r="52617" customFormat="1" s="29"/>
    <row r="52618" customFormat="1" s="29"/>
    <row r="52619" customFormat="1" s="29"/>
    <row r="52620" customFormat="1" s="29"/>
    <row r="52621" customFormat="1" s="29"/>
    <row r="52622" customFormat="1" s="29"/>
    <row r="52623" customFormat="1" s="29"/>
    <row r="52624" customFormat="1" s="29"/>
    <row r="52625" customFormat="1" s="29"/>
    <row r="52626" customFormat="1" s="29"/>
    <row r="52627" customFormat="1" s="29"/>
    <row r="52628" customFormat="1" s="29"/>
    <row r="52629" customFormat="1" s="29"/>
    <row r="52630" customFormat="1" s="29"/>
    <row r="52631" customFormat="1" s="29"/>
    <row r="52632" customFormat="1" s="29"/>
    <row r="52633" customFormat="1" s="29"/>
    <row r="52634" customFormat="1" s="29"/>
    <row r="52635" customFormat="1" s="29"/>
    <row r="52636" customFormat="1" s="29"/>
    <row r="52637" customFormat="1" s="29"/>
    <row r="52638" customFormat="1" s="29"/>
    <row r="52639" customFormat="1" s="29"/>
    <row r="52640" customFormat="1" s="29"/>
    <row r="52641" customFormat="1" s="29"/>
    <row r="52642" customFormat="1" s="29"/>
    <row r="52643" customFormat="1" s="29"/>
    <row r="52644" customFormat="1" s="29"/>
    <row r="52645" customFormat="1" s="29"/>
    <row r="52646" customFormat="1" s="29"/>
    <row r="52647" customFormat="1" s="29"/>
    <row r="52648" customFormat="1" s="29"/>
    <row r="52649" customFormat="1" s="29"/>
    <row r="52650" customFormat="1" s="29"/>
    <row r="52651" customFormat="1" s="29"/>
    <row r="52652" customFormat="1" s="29"/>
    <row r="52653" customFormat="1" s="29"/>
    <row r="52654" customFormat="1" s="29"/>
    <row r="52655" customFormat="1" s="29"/>
    <row r="52656" customFormat="1" s="29"/>
    <row r="52657" customFormat="1" s="29"/>
    <row r="52658" customFormat="1" s="29"/>
    <row r="52659" customFormat="1" s="29"/>
    <row r="52660" customFormat="1" s="29"/>
    <row r="52661" customFormat="1" s="29"/>
    <row r="52662" customFormat="1" s="29"/>
    <row r="52663" customFormat="1" s="29"/>
    <row r="52664" customFormat="1" s="29"/>
    <row r="52665" customFormat="1" s="29"/>
    <row r="52666" customFormat="1" s="29"/>
    <row r="52667" customFormat="1" s="29"/>
    <row r="52668" customFormat="1" s="29"/>
    <row r="52669" customFormat="1" s="29"/>
    <row r="52670" customFormat="1" s="29"/>
    <row r="52671" customFormat="1" s="29"/>
    <row r="52672" customFormat="1" s="29"/>
    <row r="52673" customFormat="1" s="29"/>
    <row r="52674" customFormat="1" s="29"/>
    <row r="52675" customFormat="1" s="29"/>
    <row r="52676" customFormat="1" s="29"/>
    <row r="52677" customFormat="1" s="29"/>
    <row r="52678" customFormat="1" s="29"/>
    <row r="52679" customFormat="1" s="29"/>
    <row r="52680" customFormat="1" s="29"/>
    <row r="52681" customFormat="1" s="29"/>
    <row r="52682" customFormat="1" s="29"/>
    <row r="52683" customFormat="1" s="29"/>
    <row r="52684" customFormat="1" s="29"/>
    <row r="52685" customFormat="1" s="29"/>
    <row r="52686" customFormat="1" s="29"/>
    <row r="52687" customFormat="1" s="29"/>
    <row r="52688" customFormat="1" s="29"/>
    <row r="52689" customFormat="1" s="29"/>
    <row r="52690" customFormat="1" s="29"/>
    <row r="52691" customFormat="1" s="29"/>
    <row r="52692" customFormat="1" s="29"/>
    <row r="52693" customFormat="1" s="29"/>
    <row r="52694" customFormat="1" s="29"/>
    <row r="52695" customFormat="1" s="29"/>
    <row r="52696" customFormat="1" s="29"/>
    <row r="52697" customFormat="1" s="29"/>
    <row r="52698" customFormat="1" s="29"/>
    <row r="52699" customFormat="1" s="29"/>
    <row r="52700" customFormat="1" s="29"/>
    <row r="52701" customFormat="1" s="29"/>
    <row r="52702" customFormat="1" s="29"/>
    <row r="52703" customFormat="1" s="29"/>
    <row r="52704" customFormat="1" s="29"/>
    <row r="52705" customFormat="1" s="29"/>
    <row r="52706" customFormat="1" s="29"/>
    <row r="52707" customFormat="1" s="29"/>
    <row r="52708" customFormat="1" s="29"/>
    <row r="52709" customFormat="1" s="29"/>
    <row r="52710" customFormat="1" s="29"/>
    <row r="52711" customFormat="1" s="29"/>
    <row r="52712" customFormat="1" s="29"/>
    <row r="52713" customFormat="1" s="29"/>
    <row r="52714" customFormat="1" s="29"/>
    <row r="52715" customFormat="1" s="29"/>
    <row r="52716" customFormat="1" s="29"/>
    <row r="52717" customFormat="1" s="29"/>
    <row r="52718" customFormat="1" s="29"/>
    <row r="52719" customFormat="1" s="29"/>
    <row r="52720" customFormat="1" s="29"/>
    <row r="52721" customFormat="1" s="29"/>
    <row r="52722" customFormat="1" s="29"/>
    <row r="52723" customFormat="1" s="29"/>
    <row r="52724" customFormat="1" s="29"/>
    <row r="52725" customFormat="1" s="29"/>
    <row r="52726" customFormat="1" s="29"/>
    <row r="52727" customFormat="1" s="29"/>
    <row r="52728" customFormat="1" s="29"/>
    <row r="52729" customFormat="1" s="29"/>
    <row r="52730" customFormat="1" s="29"/>
    <row r="52731" customFormat="1" s="29"/>
    <row r="52732" customFormat="1" s="29"/>
    <row r="52733" customFormat="1" s="29"/>
    <row r="52734" customFormat="1" s="29"/>
    <row r="52735" customFormat="1" s="29"/>
    <row r="52736" customFormat="1" s="29"/>
    <row r="52737" customFormat="1" s="29"/>
    <row r="52738" customFormat="1" s="29"/>
    <row r="52739" customFormat="1" s="29"/>
    <row r="52740" customFormat="1" s="29"/>
    <row r="52741" customFormat="1" s="29"/>
    <row r="52742" customFormat="1" s="29"/>
    <row r="52743" customFormat="1" s="29"/>
    <row r="52744" customFormat="1" s="29"/>
    <row r="52745" customFormat="1" s="29"/>
    <row r="52746" customFormat="1" s="29"/>
    <row r="52747" customFormat="1" s="29"/>
    <row r="52748" customFormat="1" s="29"/>
    <row r="52749" customFormat="1" s="29"/>
    <row r="52750" customFormat="1" s="29"/>
    <row r="52751" customFormat="1" s="29"/>
    <row r="52752" customFormat="1" s="29"/>
    <row r="52753" customFormat="1" s="29"/>
    <row r="52754" customFormat="1" s="29"/>
    <row r="52755" customFormat="1" s="29"/>
    <row r="52756" customFormat="1" s="29"/>
    <row r="52757" customFormat="1" s="29"/>
    <row r="52758" customFormat="1" s="29"/>
    <row r="52759" customFormat="1" s="29"/>
    <row r="52760" customFormat="1" s="29"/>
    <row r="52761" customFormat="1" s="29"/>
    <row r="52762" customFormat="1" s="29"/>
    <row r="52763" customFormat="1" s="29"/>
    <row r="52764" customFormat="1" s="29"/>
    <row r="52765" customFormat="1" s="29"/>
    <row r="52766" customFormat="1" s="29"/>
    <row r="52767" customFormat="1" s="29"/>
    <row r="52768" customFormat="1" s="29"/>
    <row r="52769" customFormat="1" s="29"/>
    <row r="52770" customFormat="1" s="29"/>
    <row r="52771" customFormat="1" s="29"/>
    <row r="52772" customFormat="1" s="29"/>
    <row r="52773" customFormat="1" s="29"/>
    <row r="52774" customFormat="1" s="29"/>
    <row r="52775" customFormat="1" s="29"/>
    <row r="52776" customFormat="1" s="29"/>
    <row r="52777" customFormat="1" s="29"/>
    <row r="52778" customFormat="1" s="29"/>
    <row r="52779" customFormat="1" s="29"/>
    <row r="52780" customFormat="1" s="29"/>
    <row r="52781" customFormat="1" s="29"/>
    <row r="52782" customFormat="1" s="29"/>
    <row r="52783" customFormat="1" s="29"/>
    <row r="52784" customFormat="1" s="29"/>
    <row r="52785" customFormat="1" s="29"/>
    <row r="52786" customFormat="1" s="29"/>
    <row r="52787" customFormat="1" s="29"/>
    <row r="52788" customFormat="1" s="29"/>
    <row r="52789" customFormat="1" s="29"/>
    <row r="52790" customFormat="1" s="29"/>
    <row r="52791" customFormat="1" s="29"/>
    <row r="52792" customFormat="1" s="29"/>
    <row r="52793" customFormat="1" s="29"/>
    <row r="52794" customFormat="1" s="29"/>
    <row r="52795" customFormat="1" s="29"/>
    <row r="52796" customFormat="1" s="29"/>
    <row r="52797" customFormat="1" s="29"/>
    <row r="52798" customFormat="1" s="29"/>
    <row r="52799" customFormat="1" s="29"/>
    <row r="52800" customFormat="1" s="29"/>
    <row r="52801" customFormat="1" s="29"/>
    <row r="52802" customFormat="1" s="29"/>
    <row r="52803" customFormat="1" s="29"/>
    <row r="52804" customFormat="1" s="29"/>
    <row r="52805" customFormat="1" s="29"/>
    <row r="52806" customFormat="1" s="29"/>
    <row r="52807" customFormat="1" s="29"/>
    <row r="52808" customFormat="1" s="29"/>
    <row r="52809" customFormat="1" s="29"/>
    <row r="52810" customFormat="1" s="29"/>
    <row r="52811" customFormat="1" s="29"/>
    <row r="52812" customFormat="1" s="29"/>
    <row r="52813" customFormat="1" s="29"/>
    <row r="52814" customFormat="1" s="29"/>
    <row r="52815" customFormat="1" s="29"/>
    <row r="52816" customFormat="1" s="29"/>
    <row r="52817" customFormat="1" s="29"/>
    <row r="52818" customFormat="1" s="29"/>
    <row r="52819" customFormat="1" s="29"/>
    <row r="52820" customFormat="1" s="29"/>
    <row r="52821" customFormat="1" s="29"/>
    <row r="52822" customFormat="1" s="29"/>
    <row r="52823" customFormat="1" s="29"/>
    <row r="52824" customFormat="1" s="29"/>
    <row r="52825" customFormat="1" s="29"/>
    <row r="52826" customFormat="1" s="29"/>
    <row r="52827" customFormat="1" s="29"/>
    <row r="52828" customFormat="1" s="29"/>
    <row r="52829" customFormat="1" s="29"/>
    <row r="52830" customFormat="1" s="29"/>
    <row r="52831" customFormat="1" s="29"/>
    <row r="52832" customFormat="1" s="29"/>
    <row r="52833" customFormat="1" s="29"/>
    <row r="52834" customFormat="1" s="29"/>
    <row r="52835" customFormat="1" s="29"/>
    <row r="52836" customFormat="1" s="29"/>
    <row r="52837" customFormat="1" s="29"/>
    <row r="52838" customFormat="1" s="29"/>
    <row r="52839" customFormat="1" s="29"/>
    <row r="52840" customFormat="1" s="29"/>
    <row r="52841" customFormat="1" s="29"/>
    <row r="52842" customFormat="1" s="29"/>
    <row r="52843" customFormat="1" s="29"/>
    <row r="52844" customFormat="1" s="29"/>
    <row r="52845" customFormat="1" s="29"/>
    <row r="52846" customFormat="1" s="29"/>
    <row r="52847" customFormat="1" s="29"/>
    <row r="52848" customFormat="1" s="29"/>
    <row r="52849" customFormat="1" s="29"/>
    <row r="52850" customFormat="1" s="29"/>
    <row r="52851" customFormat="1" s="29"/>
    <row r="52852" customFormat="1" s="29"/>
    <row r="52853" customFormat="1" s="29"/>
    <row r="52854" customFormat="1" s="29"/>
    <row r="52855" customFormat="1" s="29"/>
    <row r="52856" customFormat="1" s="29"/>
    <row r="52857" customFormat="1" s="29"/>
    <row r="52858" customFormat="1" s="29"/>
    <row r="52859" customFormat="1" s="29"/>
    <row r="52860" customFormat="1" s="29"/>
    <row r="52861" customFormat="1" s="29"/>
    <row r="52862" customFormat="1" s="29"/>
    <row r="52863" customFormat="1" s="29"/>
    <row r="52864" customFormat="1" s="29"/>
    <row r="52865" customFormat="1" s="29"/>
    <row r="52866" customFormat="1" s="29"/>
    <row r="52867" customFormat="1" s="29"/>
    <row r="52868" customFormat="1" s="29"/>
    <row r="52869" customFormat="1" s="29"/>
    <row r="52870" customFormat="1" s="29"/>
    <row r="52871" customFormat="1" s="29"/>
    <row r="52872" customFormat="1" s="29"/>
    <row r="52873" customFormat="1" s="29"/>
    <row r="52874" customFormat="1" s="29"/>
    <row r="52875" customFormat="1" s="29"/>
    <row r="52876" customFormat="1" s="29"/>
    <row r="52877" customFormat="1" s="29"/>
    <row r="52878" customFormat="1" s="29"/>
    <row r="52879" customFormat="1" s="29"/>
    <row r="52880" customFormat="1" s="29"/>
    <row r="52881" customFormat="1" s="29"/>
    <row r="52882" customFormat="1" s="29"/>
    <row r="52883" customFormat="1" s="29"/>
    <row r="52884" customFormat="1" s="29"/>
    <row r="52885" customFormat="1" s="29"/>
    <row r="52886" customFormat="1" s="29"/>
    <row r="52887" customFormat="1" s="29"/>
    <row r="52888" customFormat="1" s="29"/>
    <row r="52889" customFormat="1" s="29"/>
    <row r="52890" customFormat="1" s="29"/>
    <row r="52891" customFormat="1" s="29"/>
    <row r="52892" customFormat="1" s="29"/>
    <row r="52893" customFormat="1" s="29"/>
    <row r="52894" customFormat="1" s="29"/>
    <row r="52895" customFormat="1" s="29"/>
    <row r="52896" customFormat="1" s="29"/>
    <row r="52897" customFormat="1" s="29"/>
    <row r="52898" customFormat="1" s="29"/>
    <row r="52899" customFormat="1" s="29"/>
    <row r="52900" customFormat="1" s="29"/>
    <row r="52901" customFormat="1" s="29"/>
    <row r="52902" customFormat="1" s="29"/>
    <row r="52903" customFormat="1" s="29"/>
    <row r="52904" customFormat="1" s="29"/>
    <row r="52905" customFormat="1" s="29"/>
    <row r="52906" customFormat="1" s="29"/>
    <row r="52907" customFormat="1" s="29"/>
    <row r="52908" customFormat="1" s="29"/>
    <row r="52909" customFormat="1" s="29"/>
    <row r="52910" customFormat="1" s="29"/>
    <row r="52911" customFormat="1" s="29"/>
    <row r="52912" customFormat="1" s="29"/>
    <row r="52913" customFormat="1" s="29"/>
    <row r="52914" customFormat="1" s="29"/>
    <row r="52915" customFormat="1" s="29"/>
    <row r="52916" customFormat="1" s="29"/>
    <row r="52917" customFormat="1" s="29"/>
    <row r="52918" customFormat="1" s="29"/>
    <row r="52919" customFormat="1" s="29"/>
    <row r="52920" customFormat="1" s="29"/>
    <row r="52921" customFormat="1" s="29"/>
    <row r="52922" customFormat="1" s="29"/>
    <row r="52923" customFormat="1" s="29"/>
    <row r="52924" customFormat="1" s="29"/>
    <row r="52925" customFormat="1" s="29"/>
    <row r="52926" customFormat="1" s="29"/>
    <row r="52927" customFormat="1" s="29"/>
    <row r="52928" customFormat="1" s="29"/>
    <row r="52929" customFormat="1" s="29"/>
    <row r="52930" customFormat="1" s="29"/>
    <row r="52931" customFormat="1" s="29"/>
    <row r="52932" customFormat="1" s="29"/>
    <row r="52933" customFormat="1" s="29"/>
    <row r="52934" customFormat="1" s="29"/>
    <row r="52935" customFormat="1" s="29"/>
    <row r="52936" customFormat="1" s="29"/>
    <row r="52937" customFormat="1" s="29"/>
    <row r="52938" customFormat="1" s="29"/>
    <row r="52939" customFormat="1" s="29"/>
    <row r="52940" customFormat="1" s="29"/>
    <row r="52941" customFormat="1" s="29"/>
    <row r="52942" customFormat="1" s="29"/>
    <row r="52943" customFormat="1" s="29"/>
    <row r="52944" customFormat="1" s="29"/>
    <row r="52945" customFormat="1" s="29"/>
    <row r="52946" customFormat="1" s="29"/>
    <row r="52947" customFormat="1" s="29"/>
    <row r="52948" customFormat="1" s="29"/>
    <row r="52949" customFormat="1" s="29"/>
    <row r="52950" customFormat="1" s="29"/>
    <row r="52951" customFormat="1" s="29"/>
    <row r="52952" customFormat="1" s="29"/>
    <row r="52953" customFormat="1" s="29"/>
    <row r="52954" customFormat="1" s="29"/>
    <row r="52955" customFormat="1" s="29"/>
    <row r="52956" customFormat="1" s="29"/>
    <row r="52957" customFormat="1" s="29"/>
    <row r="52958" customFormat="1" s="29"/>
    <row r="52959" customFormat="1" s="29"/>
    <row r="52960" customFormat="1" s="29"/>
    <row r="52961" customFormat="1" s="29"/>
    <row r="52962" customFormat="1" s="29"/>
    <row r="52963" customFormat="1" s="29"/>
    <row r="52964" customFormat="1" s="29"/>
    <row r="52965" customFormat="1" s="29"/>
    <row r="52966" customFormat="1" s="29"/>
    <row r="52967" customFormat="1" s="29"/>
    <row r="52968" customFormat="1" s="29"/>
    <row r="52969" customFormat="1" s="29"/>
    <row r="52970" customFormat="1" s="29"/>
    <row r="52971" customFormat="1" s="29"/>
    <row r="52972" customFormat="1" s="29"/>
    <row r="52973" customFormat="1" s="29"/>
    <row r="52974" customFormat="1" s="29"/>
    <row r="52975" customFormat="1" s="29"/>
    <row r="52976" customFormat="1" s="29"/>
    <row r="52977" customFormat="1" s="29"/>
    <row r="52978" customFormat="1" s="29"/>
    <row r="52979" customFormat="1" s="29"/>
    <row r="52980" customFormat="1" s="29"/>
    <row r="52981" customFormat="1" s="29"/>
    <row r="52982" customFormat="1" s="29"/>
    <row r="52983" customFormat="1" s="29"/>
    <row r="52984" customFormat="1" s="29"/>
    <row r="52985" customFormat="1" s="29"/>
    <row r="52986" customFormat="1" s="29"/>
    <row r="52987" customFormat="1" s="29"/>
    <row r="52988" customFormat="1" s="29"/>
    <row r="52989" customFormat="1" s="29"/>
    <row r="52990" customFormat="1" s="29"/>
    <row r="52991" customFormat="1" s="29"/>
    <row r="52992" customFormat="1" s="29"/>
    <row r="52993" customFormat="1" s="29"/>
    <row r="52994" customFormat="1" s="29"/>
    <row r="52995" customFormat="1" s="29"/>
    <row r="52996" customFormat="1" s="29"/>
    <row r="52997" customFormat="1" s="29"/>
    <row r="52998" customFormat="1" s="29"/>
    <row r="52999" customFormat="1" s="29"/>
    <row r="53000" customFormat="1" s="29"/>
    <row r="53001" customFormat="1" s="29"/>
    <row r="53002" customFormat="1" s="29"/>
    <row r="53003" customFormat="1" s="29"/>
    <row r="53004" customFormat="1" s="29"/>
    <row r="53005" customFormat="1" s="29"/>
    <row r="53006" customFormat="1" s="29"/>
    <row r="53007" customFormat="1" s="29"/>
    <row r="53008" customFormat="1" s="29"/>
    <row r="53009" customFormat="1" s="29"/>
    <row r="53010" customFormat="1" s="29"/>
    <row r="53011" customFormat="1" s="29"/>
    <row r="53012" customFormat="1" s="29"/>
    <row r="53013" customFormat="1" s="29"/>
    <row r="53014" customFormat="1" s="29"/>
    <row r="53015" customFormat="1" s="29"/>
    <row r="53016" customFormat="1" s="29"/>
    <row r="53017" customFormat="1" s="29"/>
    <row r="53018" customFormat="1" s="29"/>
    <row r="53019" customFormat="1" s="29"/>
    <row r="53020" customFormat="1" s="29"/>
    <row r="53021" customFormat="1" s="29"/>
    <row r="53022" customFormat="1" s="29"/>
    <row r="53023" customFormat="1" s="29"/>
    <row r="53024" customFormat="1" s="29"/>
    <row r="53025" customFormat="1" s="29"/>
    <row r="53026" customFormat="1" s="29"/>
    <row r="53027" customFormat="1" s="29"/>
    <row r="53028" customFormat="1" s="29"/>
    <row r="53029" customFormat="1" s="29"/>
    <row r="53030" customFormat="1" s="29"/>
    <row r="53031" customFormat="1" s="29"/>
    <row r="53032" customFormat="1" s="29"/>
    <row r="53033" customFormat="1" s="29"/>
    <row r="53034" customFormat="1" s="29"/>
    <row r="53035" customFormat="1" s="29"/>
    <row r="53036" customFormat="1" s="29"/>
    <row r="53037" customFormat="1" s="29"/>
    <row r="53038" customFormat="1" s="29"/>
    <row r="53039" customFormat="1" s="29"/>
    <row r="53040" customFormat="1" s="29"/>
    <row r="53041" customFormat="1" s="29"/>
    <row r="53042" customFormat="1" s="29"/>
    <row r="53043" customFormat="1" s="29"/>
    <row r="53044" customFormat="1" s="29"/>
    <row r="53045" customFormat="1" s="29"/>
    <row r="53046" customFormat="1" s="29"/>
    <row r="53047" customFormat="1" s="29"/>
    <row r="53048" customFormat="1" s="29"/>
    <row r="53049" customFormat="1" s="29"/>
    <row r="53050" customFormat="1" s="29"/>
    <row r="53051" customFormat="1" s="29"/>
    <row r="53052" customFormat="1" s="29"/>
    <row r="53053" customFormat="1" s="29"/>
    <row r="53054" customFormat="1" s="29"/>
    <row r="53055" customFormat="1" s="29"/>
    <row r="53056" customFormat="1" s="29"/>
    <row r="53057" customFormat="1" s="29"/>
    <row r="53058" customFormat="1" s="29"/>
    <row r="53059" customFormat="1" s="29"/>
    <row r="53060" customFormat="1" s="29"/>
    <row r="53061" customFormat="1" s="29"/>
    <row r="53062" customFormat="1" s="29"/>
    <row r="53063" customFormat="1" s="29"/>
    <row r="53064" customFormat="1" s="29"/>
    <row r="53065" customFormat="1" s="29"/>
    <row r="53066" customFormat="1" s="29"/>
    <row r="53067" customFormat="1" s="29"/>
    <row r="53068" customFormat="1" s="29"/>
    <row r="53069" customFormat="1" s="29"/>
    <row r="53070" customFormat="1" s="29"/>
    <row r="53071" customFormat="1" s="29"/>
    <row r="53072" customFormat="1" s="29"/>
    <row r="53073" customFormat="1" s="29"/>
    <row r="53074" customFormat="1" s="29"/>
    <row r="53075" customFormat="1" s="29"/>
    <row r="53076" customFormat="1" s="29"/>
    <row r="53077" customFormat="1" s="29"/>
    <row r="53078" customFormat="1" s="29"/>
    <row r="53079" customFormat="1" s="29"/>
    <row r="53080" customFormat="1" s="29"/>
    <row r="53081" customFormat="1" s="29"/>
    <row r="53082" customFormat="1" s="29"/>
    <row r="53083" customFormat="1" s="29"/>
    <row r="53084" customFormat="1" s="29"/>
    <row r="53085" customFormat="1" s="29"/>
    <row r="53086" customFormat="1" s="29"/>
    <row r="53087" customFormat="1" s="29"/>
    <row r="53088" customFormat="1" s="29"/>
    <row r="53089" customFormat="1" s="29"/>
    <row r="53090" customFormat="1" s="29"/>
    <row r="53091" customFormat="1" s="29"/>
    <row r="53092" customFormat="1" s="29"/>
    <row r="53093" customFormat="1" s="29"/>
    <row r="53094" customFormat="1" s="29"/>
    <row r="53095" customFormat="1" s="29"/>
    <row r="53096" customFormat="1" s="29"/>
    <row r="53097" customFormat="1" s="29"/>
    <row r="53098" customFormat="1" s="29"/>
    <row r="53099" customFormat="1" s="29"/>
    <row r="53100" customFormat="1" s="29"/>
    <row r="53101" customFormat="1" s="29"/>
    <row r="53102" customFormat="1" s="29"/>
    <row r="53103" customFormat="1" s="29"/>
    <row r="53104" customFormat="1" s="29"/>
    <row r="53105" customFormat="1" s="29"/>
    <row r="53106" customFormat="1" s="29"/>
    <row r="53107" customFormat="1" s="29"/>
    <row r="53108" customFormat="1" s="29"/>
    <row r="53109" customFormat="1" s="29"/>
    <row r="53110" customFormat="1" s="29"/>
    <row r="53111" customFormat="1" s="29"/>
    <row r="53112" customFormat="1" s="29"/>
    <row r="53113" customFormat="1" s="29"/>
    <row r="53114" customFormat="1" s="29"/>
    <row r="53115" customFormat="1" s="29"/>
    <row r="53116" customFormat="1" s="29"/>
    <row r="53117" customFormat="1" s="29"/>
    <row r="53118" customFormat="1" s="29"/>
    <row r="53119" customFormat="1" s="29"/>
    <row r="53120" customFormat="1" s="29"/>
    <row r="53121" customFormat="1" s="29"/>
    <row r="53122" customFormat="1" s="29"/>
    <row r="53123" customFormat="1" s="29"/>
    <row r="53124" customFormat="1" s="29"/>
    <row r="53125" customFormat="1" s="29"/>
    <row r="53126" customFormat="1" s="29"/>
    <row r="53127" customFormat="1" s="29"/>
    <row r="53128" customFormat="1" s="29"/>
    <row r="53129" customFormat="1" s="29"/>
    <row r="53130" customFormat="1" s="29"/>
    <row r="53131" customFormat="1" s="29"/>
    <row r="53132" customFormat="1" s="29"/>
    <row r="53133" customFormat="1" s="29"/>
    <row r="53134" customFormat="1" s="29"/>
    <row r="53135" customFormat="1" s="29"/>
    <row r="53136" customFormat="1" s="29"/>
    <row r="53137" customFormat="1" s="29"/>
    <row r="53138" customFormat="1" s="29"/>
    <row r="53139" customFormat="1" s="29"/>
    <row r="53140" customFormat="1" s="29"/>
    <row r="53141" customFormat="1" s="29"/>
    <row r="53142" customFormat="1" s="29"/>
    <row r="53143" customFormat="1" s="29"/>
    <row r="53144" customFormat="1" s="29"/>
    <row r="53145" customFormat="1" s="29"/>
    <row r="53146" customFormat="1" s="29"/>
    <row r="53147" customFormat="1" s="29"/>
    <row r="53148" customFormat="1" s="29"/>
    <row r="53149" customFormat="1" s="29"/>
    <row r="53150" customFormat="1" s="29"/>
    <row r="53151" customFormat="1" s="29"/>
    <row r="53152" customFormat="1" s="29"/>
    <row r="53153" customFormat="1" s="29"/>
    <row r="53154" customFormat="1" s="29"/>
    <row r="53155" customFormat="1" s="29"/>
    <row r="53156" customFormat="1" s="29"/>
    <row r="53157" customFormat="1" s="29"/>
    <row r="53158" customFormat="1" s="29"/>
    <row r="53159" customFormat="1" s="29"/>
    <row r="53160" customFormat="1" s="29"/>
    <row r="53161" customFormat="1" s="29"/>
    <row r="53162" customFormat="1" s="29"/>
    <row r="53163" customFormat="1" s="29"/>
    <row r="53164" customFormat="1" s="29"/>
    <row r="53165" customFormat="1" s="29"/>
    <row r="53166" customFormat="1" s="29"/>
    <row r="53167" customFormat="1" s="29"/>
    <row r="53168" customFormat="1" s="29"/>
    <row r="53169" customFormat="1" s="29"/>
    <row r="53170" customFormat="1" s="29"/>
    <row r="53171" customFormat="1" s="29"/>
    <row r="53172" customFormat="1" s="29"/>
    <row r="53173" customFormat="1" s="29"/>
    <row r="53174" customFormat="1" s="29"/>
    <row r="53175" customFormat="1" s="29"/>
    <row r="53176" customFormat="1" s="29"/>
    <row r="53177" customFormat="1" s="29"/>
    <row r="53178" customFormat="1" s="29"/>
    <row r="53179" customFormat="1" s="29"/>
    <row r="53180" customFormat="1" s="29"/>
    <row r="53181" customFormat="1" s="29"/>
    <row r="53182" customFormat="1" s="29"/>
    <row r="53183" customFormat="1" s="29"/>
    <row r="53184" customFormat="1" s="29"/>
    <row r="53185" customFormat="1" s="29"/>
    <row r="53186" customFormat="1" s="29"/>
    <row r="53187" customFormat="1" s="29"/>
    <row r="53188" customFormat="1" s="29"/>
    <row r="53189" customFormat="1" s="29"/>
    <row r="53190" customFormat="1" s="29"/>
    <row r="53191" customFormat="1" s="29"/>
    <row r="53192" customFormat="1" s="29"/>
    <row r="53193" customFormat="1" s="29"/>
    <row r="53194" customFormat="1" s="29"/>
    <row r="53195" customFormat="1" s="29"/>
    <row r="53196" customFormat="1" s="29"/>
    <row r="53197" customFormat="1" s="29"/>
    <row r="53198" customFormat="1" s="29"/>
    <row r="53199" customFormat="1" s="29"/>
    <row r="53200" customFormat="1" s="29"/>
    <row r="53201" customFormat="1" s="29"/>
    <row r="53202" customFormat="1" s="29"/>
    <row r="53203" customFormat="1" s="29"/>
    <row r="53204" customFormat="1" s="29"/>
    <row r="53205" customFormat="1" s="29"/>
    <row r="53206" customFormat="1" s="29"/>
    <row r="53207" customFormat="1" s="29"/>
    <row r="53208" customFormat="1" s="29"/>
    <row r="53209" customFormat="1" s="29"/>
    <row r="53210" customFormat="1" s="29"/>
    <row r="53211" customFormat="1" s="29"/>
    <row r="53212" customFormat="1" s="29"/>
    <row r="53213" customFormat="1" s="29"/>
    <row r="53214" customFormat="1" s="29"/>
    <row r="53215" customFormat="1" s="29"/>
    <row r="53216" customFormat="1" s="29"/>
    <row r="53217" customFormat="1" s="29"/>
    <row r="53218" customFormat="1" s="29"/>
    <row r="53219" customFormat="1" s="29"/>
    <row r="53220" customFormat="1" s="29"/>
    <row r="53221" customFormat="1" s="29"/>
    <row r="53222" customFormat="1" s="29"/>
    <row r="53223" customFormat="1" s="29"/>
    <row r="53224" customFormat="1" s="29"/>
    <row r="53225" customFormat="1" s="29"/>
    <row r="53226" customFormat="1" s="29"/>
    <row r="53227" customFormat="1" s="29"/>
    <row r="53228" customFormat="1" s="29"/>
    <row r="53229" customFormat="1" s="29"/>
    <row r="53230" customFormat="1" s="29"/>
    <row r="53231" customFormat="1" s="29"/>
    <row r="53232" customFormat="1" s="29"/>
    <row r="53233" customFormat="1" s="29"/>
    <row r="53234" customFormat="1" s="29"/>
    <row r="53235" customFormat="1" s="29"/>
    <row r="53236" customFormat="1" s="29"/>
    <row r="53237" customFormat="1" s="29"/>
    <row r="53238" customFormat="1" s="29"/>
    <row r="53239" customFormat="1" s="29"/>
    <row r="53240" customFormat="1" s="29"/>
    <row r="53241" customFormat="1" s="29"/>
    <row r="53242" customFormat="1" s="29"/>
    <row r="53243" customFormat="1" s="29"/>
    <row r="53244" customFormat="1" s="29"/>
    <row r="53245" customFormat="1" s="29"/>
    <row r="53246" customFormat="1" s="29"/>
    <row r="53247" customFormat="1" s="29"/>
    <row r="53248" customFormat="1" s="29"/>
    <row r="53249" customFormat="1" s="29"/>
    <row r="53250" customFormat="1" s="29"/>
    <row r="53251" customFormat="1" s="29"/>
    <row r="53252" customFormat="1" s="29"/>
    <row r="53253" customFormat="1" s="29"/>
    <row r="53254" customFormat="1" s="29"/>
    <row r="53255" customFormat="1" s="29"/>
    <row r="53256" customFormat="1" s="29"/>
    <row r="53257" customFormat="1" s="29"/>
    <row r="53258" customFormat="1" s="29"/>
    <row r="53259" customFormat="1" s="29"/>
    <row r="53260" customFormat="1" s="29"/>
    <row r="53261" customFormat="1" s="29"/>
    <row r="53262" customFormat="1" s="29"/>
    <row r="53263" customFormat="1" s="29"/>
    <row r="53264" customFormat="1" s="29"/>
    <row r="53265" customFormat="1" s="29"/>
    <row r="53266" customFormat="1" s="29"/>
    <row r="53267" customFormat="1" s="29"/>
    <row r="53268" customFormat="1" s="29"/>
    <row r="53269" customFormat="1" s="29"/>
    <row r="53270" customFormat="1" s="29"/>
    <row r="53271" customFormat="1" s="29"/>
    <row r="53272" customFormat="1" s="29"/>
    <row r="53273" customFormat="1" s="29"/>
    <row r="53274" customFormat="1" s="29"/>
    <row r="53275" customFormat="1" s="29"/>
    <row r="53276" customFormat="1" s="29"/>
    <row r="53277" customFormat="1" s="29"/>
    <row r="53278" customFormat="1" s="29"/>
    <row r="53279" customFormat="1" s="29"/>
    <row r="53280" customFormat="1" s="29"/>
    <row r="53281" customFormat="1" s="29"/>
    <row r="53282" customFormat="1" s="29"/>
    <row r="53283" customFormat="1" s="29"/>
    <row r="53284" customFormat="1" s="29"/>
    <row r="53285" customFormat="1" s="29"/>
    <row r="53286" customFormat="1" s="29"/>
    <row r="53287" customFormat="1" s="29"/>
    <row r="53288" customFormat="1" s="29"/>
    <row r="53289" customFormat="1" s="29"/>
    <row r="53290" customFormat="1" s="29"/>
    <row r="53291" customFormat="1" s="29"/>
    <row r="53292" customFormat="1" s="29"/>
    <row r="53293" customFormat="1" s="29"/>
    <row r="53294" customFormat="1" s="29"/>
    <row r="53295" customFormat="1" s="29"/>
    <row r="53296" customFormat="1" s="29"/>
    <row r="53297" customFormat="1" s="29"/>
    <row r="53298" customFormat="1" s="29"/>
    <row r="53299" customFormat="1" s="29"/>
    <row r="53300" customFormat="1" s="29"/>
    <row r="53301" customFormat="1" s="29"/>
    <row r="53302" customFormat="1" s="29"/>
    <row r="53303" customFormat="1" s="29"/>
    <row r="53304" customFormat="1" s="29"/>
    <row r="53305" customFormat="1" s="29"/>
    <row r="53306" customFormat="1" s="29"/>
    <row r="53307" customFormat="1" s="29"/>
    <row r="53308" customFormat="1" s="29"/>
    <row r="53309" customFormat="1" s="29"/>
    <row r="53310" customFormat="1" s="29"/>
    <row r="53311" customFormat="1" s="29"/>
    <row r="53312" customFormat="1" s="29"/>
    <row r="53313" customFormat="1" s="29"/>
    <row r="53314" customFormat="1" s="29"/>
    <row r="53315" customFormat="1" s="29"/>
    <row r="53316" customFormat="1" s="29"/>
    <row r="53317" customFormat="1" s="29"/>
    <row r="53318" customFormat="1" s="29"/>
    <row r="53319" customFormat="1" s="29"/>
    <row r="53320" customFormat="1" s="29"/>
    <row r="53321" customFormat="1" s="29"/>
    <row r="53322" customFormat="1" s="29"/>
    <row r="53323" customFormat="1" s="29"/>
    <row r="53324" customFormat="1" s="29"/>
    <row r="53325" customFormat="1" s="29"/>
    <row r="53326" customFormat="1" s="29"/>
    <row r="53327" customFormat="1" s="29"/>
    <row r="53328" customFormat="1" s="29"/>
    <row r="53329" customFormat="1" s="29"/>
    <row r="53330" customFormat="1" s="29"/>
    <row r="53331" customFormat="1" s="29"/>
    <row r="53332" customFormat="1" s="29"/>
    <row r="53333" customFormat="1" s="29"/>
    <row r="53334" customFormat="1" s="29"/>
    <row r="53335" customFormat="1" s="29"/>
    <row r="53336" customFormat="1" s="29"/>
    <row r="53337" customFormat="1" s="29"/>
    <row r="53338" customFormat="1" s="29"/>
    <row r="53339" customFormat="1" s="29"/>
    <row r="53340" customFormat="1" s="29"/>
    <row r="53341" customFormat="1" s="29"/>
    <row r="53342" customFormat="1" s="29"/>
    <row r="53343" customFormat="1" s="29"/>
    <row r="53344" customFormat="1" s="29"/>
    <row r="53345" customFormat="1" s="29"/>
    <row r="53346" customFormat="1" s="29"/>
    <row r="53347" customFormat="1" s="29"/>
    <row r="53348" customFormat="1" s="29"/>
    <row r="53349" customFormat="1" s="29"/>
    <row r="53350" customFormat="1" s="29"/>
    <row r="53351" customFormat="1" s="29"/>
    <row r="53352" customFormat="1" s="29"/>
    <row r="53353" customFormat="1" s="29"/>
    <row r="53354" customFormat="1" s="29"/>
    <row r="53355" customFormat="1" s="29"/>
    <row r="53356" customFormat="1" s="29"/>
    <row r="53357" customFormat="1" s="29"/>
    <row r="53358" customFormat="1" s="29"/>
    <row r="53359" customFormat="1" s="29"/>
    <row r="53360" customFormat="1" s="29"/>
    <row r="53361" customFormat="1" s="29"/>
    <row r="53362" customFormat="1" s="29"/>
    <row r="53363" customFormat="1" s="29"/>
    <row r="53364" customFormat="1" s="29"/>
    <row r="53365" customFormat="1" s="29"/>
    <row r="53366" customFormat="1" s="29"/>
    <row r="53367" customFormat="1" s="29"/>
    <row r="53368" customFormat="1" s="29"/>
    <row r="53369" customFormat="1" s="29"/>
    <row r="53370" customFormat="1" s="29"/>
    <row r="53371" customFormat="1" s="29"/>
    <row r="53372" customFormat="1" s="29"/>
    <row r="53373" customFormat="1" s="29"/>
    <row r="53374" customFormat="1" s="29"/>
    <row r="53375" customFormat="1" s="29"/>
    <row r="53376" customFormat="1" s="29"/>
    <row r="53377" customFormat="1" s="29"/>
    <row r="53378" customFormat="1" s="29"/>
    <row r="53379" customFormat="1" s="29"/>
    <row r="53380" customFormat="1" s="29"/>
    <row r="53381" customFormat="1" s="29"/>
    <row r="53382" customFormat="1" s="29"/>
    <row r="53383" customFormat="1" s="29"/>
    <row r="53384" customFormat="1" s="29"/>
    <row r="53385" customFormat="1" s="29"/>
    <row r="53386" customFormat="1" s="29"/>
    <row r="53387" customFormat="1" s="29"/>
    <row r="53388" customFormat="1" s="29"/>
    <row r="53389" customFormat="1" s="29"/>
    <row r="53390" customFormat="1" s="29"/>
    <row r="53391" customFormat="1" s="29"/>
    <row r="53392" customFormat="1" s="29"/>
    <row r="53393" customFormat="1" s="29"/>
    <row r="53394" customFormat="1" s="29"/>
    <row r="53395" customFormat="1" s="29"/>
    <row r="53396" customFormat="1" s="29"/>
    <row r="53397" customFormat="1" s="29"/>
    <row r="53398" customFormat="1" s="29"/>
    <row r="53399" customFormat="1" s="29"/>
    <row r="53400" customFormat="1" s="29"/>
    <row r="53401" customFormat="1" s="29"/>
    <row r="53402" customFormat="1" s="29"/>
    <row r="53403" customFormat="1" s="29"/>
    <row r="53404" customFormat="1" s="29"/>
    <row r="53405" customFormat="1" s="29"/>
    <row r="53406" customFormat="1" s="29"/>
    <row r="53407" customFormat="1" s="29"/>
    <row r="53408" customFormat="1" s="29"/>
    <row r="53409" customFormat="1" s="29"/>
    <row r="53410" customFormat="1" s="29"/>
    <row r="53411" customFormat="1" s="29"/>
    <row r="53412" customFormat="1" s="29"/>
    <row r="53413" customFormat="1" s="29"/>
    <row r="53414" customFormat="1" s="29"/>
    <row r="53415" customFormat="1" s="29"/>
    <row r="53416" customFormat="1" s="29"/>
    <row r="53417" customFormat="1" s="29"/>
    <row r="53418" customFormat="1" s="29"/>
    <row r="53419" customFormat="1" s="29"/>
    <row r="53420" customFormat="1" s="29"/>
    <row r="53421" customFormat="1" s="29"/>
    <row r="53422" customFormat="1" s="29"/>
    <row r="53423" customFormat="1" s="29"/>
    <row r="53424" customFormat="1" s="29"/>
    <row r="53425" customFormat="1" s="29"/>
    <row r="53426" customFormat="1" s="29"/>
    <row r="53427" customFormat="1" s="29"/>
    <row r="53428" customFormat="1" s="29"/>
    <row r="53429" customFormat="1" s="29"/>
    <row r="53430" customFormat="1" s="29"/>
    <row r="53431" customFormat="1" s="29"/>
    <row r="53432" customFormat="1" s="29"/>
    <row r="53433" customFormat="1" s="29"/>
    <row r="53434" customFormat="1" s="29"/>
    <row r="53435" customFormat="1" s="29"/>
    <row r="53436" customFormat="1" s="29"/>
    <row r="53437" customFormat="1" s="29"/>
    <row r="53438" customFormat="1" s="29"/>
    <row r="53439" customFormat="1" s="29"/>
    <row r="53440" customFormat="1" s="29"/>
    <row r="53441" customFormat="1" s="29"/>
    <row r="53442" customFormat="1" s="29"/>
    <row r="53443" customFormat="1" s="29"/>
    <row r="53444" customFormat="1" s="29"/>
    <row r="53445" customFormat="1" s="29"/>
    <row r="53446" customFormat="1" s="29"/>
    <row r="53447" customFormat="1" s="29"/>
    <row r="53448" customFormat="1" s="29"/>
    <row r="53449" customFormat="1" s="29"/>
    <row r="53450" customFormat="1" s="29"/>
    <row r="53451" customFormat="1" s="29"/>
    <row r="53452" customFormat="1" s="29"/>
    <row r="53453" customFormat="1" s="29"/>
    <row r="53454" customFormat="1" s="29"/>
    <row r="53455" customFormat="1" s="29"/>
    <row r="53456" customFormat="1" s="29"/>
    <row r="53457" customFormat="1" s="29"/>
    <row r="53458" customFormat="1" s="29"/>
    <row r="53459" customFormat="1" s="29"/>
    <row r="53460" customFormat="1" s="29"/>
    <row r="53461" customFormat="1" s="29"/>
    <row r="53462" customFormat="1" s="29"/>
    <row r="53463" customFormat="1" s="29"/>
    <row r="53464" customFormat="1" s="29"/>
    <row r="53465" customFormat="1" s="29"/>
    <row r="53466" customFormat="1" s="29"/>
    <row r="53467" customFormat="1" s="29"/>
    <row r="53468" customFormat="1" s="29"/>
    <row r="53469" customFormat="1" s="29"/>
    <row r="53470" customFormat="1" s="29"/>
    <row r="53471" customFormat="1" s="29"/>
    <row r="53472" customFormat="1" s="29"/>
    <row r="53473" customFormat="1" s="29"/>
    <row r="53474" customFormat="1" s="29"/>
    <row r="53475" customFormat="1" s="29"/>
    <row r="53476" customFormat="1" s="29"/>
    <row r="53477" customFormat="1" s="29"/>
    <row r="53478" customFormat="1" s="29"/>
    <row r="53479" customFormat="1" s="29"/>
    <row r="53480" customFormat="1" s="29"/>
    <row r="53481" customFormat="1" s="29"/>
    <row r="53482" customFormat="1" s="29"/>
    <row r="53483" customFormat="1" s="29"/>
    <row r="53484" customFormat="1" s="29"/>
    <row r="53485" customFormat="1" s="29"/>
    <row r="53486" customFormat="1" s="29"/>
    <row r="53487" customFormat="1" s="29"/>
    <row r="53488" customFormat="1" s="29"/>
    <row r="53489" customFormat="1" s="29"/>
    <row r="53490" customFormat="1" s="29"/>
    <row r="53491" customFormat="1" s="29"/>
    <row r="53492" customFormat="1" s="29"/>
    <row r="53493" customFormat="1" s="29"/>
    <row r="53494" customFormat="1" s="29"/>
    <row r="53495" customFormat="1" s="29"/>
    <row r="53496" customFormat="1" s="29"/>
    <row r="53497" customFormat="1" s="29"/>
    <row r="53498" customFormat="1" s="29"/>
    <row r="53499" customFormat="1" s="29"/>
    <row r="53500" customFormat="1" s="29"/>
    <row r="53501" customFormat="1" s="29"/>
    <row r="53502" customFormat="1" s="29"/>
    <row r="53503" customFormat="1" s="29"/>
    <row r="53504" customFormat="1" s="29"/>
    <row r="53505" customFormat="1" s="29"/>
    <row r="53506" customFormat="1" s="29"/>
    <row r="53507" customFormat="1" s="29"/>
    <row r="53508" customFormat="1" s="29"/>
    <row r="53509" customFormat="1" s="29"/>
    <row r="53510" customFormat="1" s="29"/>
    <row r="53511" customFormat="1" s="29"/>
    <row r="53512" customFormat="1" s="29"/>
    <row r="53513" customFormat="1" s="29"/>
    <row r="53514" customFormat="1" s="29"/>
    <row r="53515" customFormat="1" s="29"/>
    <row r="53516" customFormat="1" s="29"/>
    <row r="53517" customFormat="1" s="29"/>
    <row r="53518" customFormat="1" s="29"/>
    <row r="53519" customFormat="1" s="29"/>
    <row r="53520" customFormat="1" s="29"/>
    <row r="53521" customFormat="1" s="29"/>
    <row r="53522" customFormat="1" s="29"/>
    <row r="53523" customFormat="1" s="29"/>
    <row r="53524" customFormat="1" s="29"/>
    <row r="53525" customFormat="1" s="29"/>
    <row r="53526" customFormat="1" s="29"/>
    <row r="53527" customFormat="1" s="29"/>
    <row r="53528" customFormat="1" s="29"/>
    <row r="53529" customFormat="1" s="29"/>
    <row r="53530" customFormat="1" s="29"/>
    <row r="53531" customFormat="1" s="29"/>
    <row r="53532" customFormat="1" s="29"/>
    <row r="53533" customFormat="1" s="29"/>
    <row r="53534" customFormat="1" s="29"/>
    <row r="53535" customFormat="1" s="29"/>
    <row r="53536" customFormat="1" s="29"/>
    <row r="53537" customFormat="1" s="29"/>
    <row r="53538" customFormat="1" s="29"/>
    <row r="53539" customFormat="1" s="29"/>
    <row r="53540" customFormat="1" s="29"/>
    <row r="53541" customFormat="1" s="29"/>
    <row r="53542" customFormat="1" s="29"/>
    <row r="53543" customFormat="1" s="29"/>
    <row r="53544" customFormat="1" s="29"/>
    <row r="53545" customFormat="1" s="29"/>
    <row r="53546" customFormat="1" s="29"/>
    <row r="53547" customFormat="1" s="29"/>
    <row r="53548" customFormat="1" s="29"/>
    <row r="53549" customFormat="1" s="29"/>
    <row r="53550" customFormat="1" s="29"/>
    <row r="53551" customFormat="1" s="29"/>
    <row r="53552" customFormat="1" s="29"/>
    <row r="53553" customFormat="1" s="29"/>
    <row r="53554" customFormat="1" s="29"/>
    <row r="53555" customFormat="1" s="29"/>
    <row r="53556" customFormat="1" s="29"/>
    <row r="53557" customFormat="1" s="29"/>
    <row r="53558" customFormat="1" s="29"/>
    <row r="53559" customFormat="1" s="29"/>
    <row r="53560" customFormat="1" s="29"/>
    <row r="53561" customFormat="1" s="29"/>
    <row r="53562" customFormat="1" s="29"/>
    <row r="53563" customFormat="1" s="29"/>
    <row r="53564" customFormat="1" s="29"/>
    <row r="53565" customFormat="1" s="29"/>
    <row r="53566" customFormat="1" s="29"/>
    <row r="53567" customFormat="1" s="29"/>
    <row r="53568" customFormat="1" s="29"/>
    <row r="53569" customFormat="1" s="29"/>
    <row r="53570" customFormat="1" s="29"/>
    <row r="53571" customFormat="1" s="29"/>
    <row r="53572" customFormat="1" s="29"/>
    <row r="53573" customFormat="1" s="29"/>
    <row r="53574" customFormat="1" s="29"/>
    <row r="53575" customFormat="1" s="29"/>
    <row r="53576" customFormat="1" s="29"/>
    <row r="53577" customFormat="1" s="29"/>
    <row r="53578" customFormat="1" s="29"/>
    <row r="53579" customFormat="1" s="29"/>
    <row r="53580" customFormat="1" s="29"/>
    <row r="53581" customFormat="1" s="29"/>
    <row r="53582" customFormat="1" s="29"/>
    <row r="53583" customFormat="1" s="29"/>
    <row r="53584" customFormat="1" s="29"/>
    <row r="53585" customFormat="1" s="29"/>
    <row r="53586" customFormat="1" s="29"/>
    <row r="53587" customFormat="1" s="29"/>
    <row r="53588" customFormat="1" s="29"/>
    <row r="53589" customFormat="1" s="29"/>
    <row r="53590" customFormat="1" s="29"/>
    <row r="53591" customFormat="1" s="29"/>
    <row r="53592" customFormat="1" s="29"/>
    <row r="53593" customFormat="1" s="29"/>
    <row r="53594" customFormat="1" s="29"/>
    <row r="53595" customFormat="1" s="29"/>
    <row r="53596" customFormat="1" s="29"/>
    <row r="53597" customFormat="1" s="29"/>
    <row r="53598" customFormat="1" s="29"/>
    <row r="53599" customFormat="1" s="29"/>
    <row r="53600" customFormat="1" s="29"/>
    <row r="53601" customFormat="1" s="29"/>
    <row r="53602" customFormat="1" s="29"/>
    <row r="53603" customFormat="1" s="29"/>
    <row r="53604" customFormat="1" s="29"/>
    <row r="53605" customFormat="1" s="29"/>
    <row r="53606" customFormat="1" s="29"/>
    <row r="53607" customFormat="1" s="29"/>
    <row r="53608" customFormat="1" s="29"/>
    <row r="53609" customFormat="1" s="29"/>
    <row r="53610" customFormat="1" s="29"/>
    <row r="53611" customFormat="1" s="29"/>
    <row r="53612" customFormat="1" s="29"/>
    <row r="53613" customFormat="1" s="29"/>
    <row r="53614" customFormat="1" s="29"/>
    <row r="53615" customFormat="1" s="29"/>
    <row r="53616" customFormat="1" s="29"/>
    <row r="53617" customFormat="1" s="29"/>
    <row r="53618" customFormat="1" s="29"/>
    <row r="53619" customFormat="1" s="29"/>
    <row r="53620" customFormat="1" s="29"/>
    <row r="53621" customFormat="1" s="29"/>
    <row r="53622" customFormat="1" s="29"/>
    <row r="53623" customFormat="1" s="29"/>
    <row r="53624" customFormat="1" s="29"/>
    <row r="53625" customFormat="1" s="29"/>
    <row r="53626" customFormat="1" s="29"/>
    <row r="53627" customFormat="1" s="29"/>
    <row r="53628" customFormat="1" s="29"/>
    <row r="53629" customFormat="1" s="29"/>
    <row r="53630" customFormat="1" s="29"/>
    <row r="53631" customFormat="1" s="29"/>
    <row r="53632" customFormat="1" s="29"/>
    <row r="53633" customFormat="1" s="29"/>
    <row r="53634" customFormat="1" s="29"/>
    <row r="53635" customFormat="1" s="29"/>
    <row r="53636" customFormat="1" s="29"/>
    <row r="53637" customFormat="1" s="29"/>
    <row r="53638" customFormat="1" s="29"/>
    <row r="53639" customFormat="1" s="29"/>
    <row r="53640" customFormat="1" s="29"/>
    <row r="53641" customFormat="1" s="29"/>
    <row r="53642" customFormat="1" s="29"/>
    <row r="53643" customFormat="1" s="29"/>
    <row r="53644" customFormat="1" s="29"/>
    <row r="53645" customFormat="1" s="29"/>
    <row r="53646" customFormat="1" s="29"/>
    <row r="53647" customFormat="1" s="29"/>
    <row r="53648" customFormat="1" s="29"/>
    <row r="53649" customFormat="1" s="29"/>
    <row r="53650" customFormat="1" s="29"/>
    <row r="53651" customFormat="1" s="29"/>
    <row r="53652" customFormat="1" s="29"/>
    <row r="53653" customFormat="1" s="29"/>
    <row r="53654" customFormat="1" s="29"/>
    <row r="53655" customFormat="1" s="29"/>
    <row r="53656" customFormat="1" s="29"/>
    <row r="53657" customFormat="1" s="29"/>
    <row r="53658" customFormat="1" s="29"/>
    <row r="53659" customFormat="1" s="29"/>
    <row r="53660" customFormat="1" s="29"/>
    <row r="53661" customFormat="1" s="29"/>
    <row r="53662" customFormat="1" s="29"/>
    <row r="53663" customFormat="1" s="29"/>
    <row r="53664" customFormat="1" s="29"/>
    <row r="53665" customFormat="1" s="29"/>
    <row r="53666" customFormat="1" s="29"/>
    <row r="53667" customFormat="1" s="29"/>
    <row r="53668" customFormat="1" s="29"/>
    <row r="53669" customFormat="1" s="29"/>
    <row r="53670" customFormat="1" s="29"/>
    <row r="53671" customFormat="1" s="29"/>
    <row r="53672" customFormat="1" s="29"/>
    <row r="53673" customFormat="1" s="29"/>
    <row r="53674" customFormat="1" s="29"/>
    <row r="53675" customFormat="1" s="29"/>
    <row r="53676" customFormat="1" s="29"/>
    <row r="53677" customFormat="1" s="29"/>
    <row r="53678" customFormat="1" s="29"/>
    <row r="53679" customFormat="1" s="29"/>
    <row r="53680" customFormat="1" s="29"/>
    <row r="53681" customFormat="1" s="29"/>
    <row r="53682" customFormat="1" s="29"/>
    <row r="53683" customFormat="1" s="29"/>
    <row r="53684" customFormat="1" s="29"/>
    <row r="53685" customFormat="1" s="29"/>
    <row r="53686" customFormat="1" s="29"/>
    <row r="53687" customFormat="1" s="29"/>
    <row r="53688" customFormat="1" s="29"/>
    <row r="53689" customFormat="1" s="29"/>
    <row r="53690" customFormat="1" s="29"/>
    <row r="53691" customFormat="1" s="29"/>
    <row r="53692" customFormat="1" s="29"/>
    <row r="53693" customFormat="1" s="29"/>
    <row r="53694" customFormat="1" s="29"/>
    <row r="53695" customFormat="1" s="29"/>
    <row r="53696" customFormat="1" s="29"/>
    <row r="53697" customFormat="1" s="29"/>
    <row r="53698" customFormat="1" s="29"/>
    <row r="53699" customFormat="1" s="29"/>
    <row r="53700" customFormat="1" s="29"/>
    <row r="53701" customFormat="1" s="29"/>
    <row r="53702" customFormat="1" s="29"/>
    <row r="53703" customFormat="1" s="29"/>
    <row r="53704" customFormat="1" s="29"/>
    <row r="53705" customFormat="1" s="29"/>
    <row r="53706" customFormat="1" s="29"/>
    <row r="53707" customFormat="1" s="29"/>
    <row r="53708" customFormat="1" s="29"/>
    <row r="53709" customFormat="1" s="29"/>
    <row r="53710" customFormat="1" s="29"/>
    <row r="53711" customFormat="1" s="29"/>
    <row r="53712" customFormat="1" s="29"/>
    <row r="53713" customFormat="1" s="29"/>
    <row r="53714" customFormat="1" s="29"/>
    <row r="53715" customFormat="1" s="29"/>
    <row r="53716" customFormat="1" s="29"/>
    <row r="53717" customFormat="1" s="29"/>
    <row r="53718" customFormat="1" s="29"/>
    <row r="53719" customFormat="1" s="29"/>
    <row r="53720" customFormat="1" s="29"/>
    <row r="53721" customFormat="1" s="29"/>
    <row r="53722" customFormat="1" s="29"/>
    <row r="53723" customFormat="1" s="29"/>
    <row r="53724" customFormat="1" s="29"/>
    <row r="53725" customFormat="1" s="29"/>
    <row r="53726" customFormat="1" s="29"/>
    <row r="53727" customFormat="1" s="29"/>
    <row r="53728" customFormat="1" s="29"/>
    <row r="53729" customFormat="1" s="29"/>
    <row r="53730" customFormat="1" s="29"/>
    <row r="53731" customFormat="1" s="29"/>
    <row r="53732" customFormat="1" s="29"/>
    <row r="53733" customFormat="1" s="29"/>
    <row r="53734" customFormat="1" s="29"/>
    <row r="53735" customFormat="1" s="29"/>
    <row r="53736" customFormat="1" s="29"/>
    <row r="53737" customFormat="1" s="29"/>
    <row r="53738" customFormat="1" s="29"/>
    <row r="53739" customFormat="1" s="29"/>
    <row r="53740" customFormat="1" s="29"/>
    <row r="53741" customFormat="1" s="29"/>
    <row r="53742" customFormat="1" s="29"/>
    <row r="53743" customFormat="1" s="29"/>
    <row r="53744" customFormat="1" s="29"/>
    <row r="53745" customFormat="1" s="29"/>
    <row r="53746" customFormat="1" s="29"/>
    <row r="53747" customFormat="1" s="29"/>
    <row r="53748" customFormat="1" s="29"/>
    <row r="53749" customFormat="1" s="29"/>
    <row r="53750" customFormat="1" s="29"/>
    <row r="53751" customFormat="1" s="29"/>
    <row r="53752" customFormat="1" s="29"/>
    <row r="53753" customFormat="1" s="29"/>
    <row r="53754" customFormat="1" s="29"/>
    <row r="53755" customFormat="1" s="29"/>
    <row r="53756" customFormat="1" s="29"/>
    <row r="53757" customFormat="1" s="29"/>
    <row r="53758" customFormat="1" s="29"/>
    <row r="53759" customFormat="1" s="29"/>
    <row r="53760" customFormat="1" s="29"/>
    <row r="53761" customFormat="1" s="29"/>
    <row r="53762" customFormat="1" s="29"/>
    <row r="53763" customFormat="1" s="29"/>
    <row r="53764" customFormat="1" s="29"/>
    <row r="53765" customFormat="1" s="29"/>
    <row r="53766" customFormat="1" s="29"/>
    <row r="53767" customFormat="1" s="29"/>
    <row r="53768" customFormat="1" s="29"/>
    <row r="53769" customFormat="1" s="29"/>
    <row r="53770" customFormat="1" s="29"/>
    <row r="53771" customFormat="1" s="29"/>
    <row r="53772" customFormat="1" s="29"/>
    <row r="53773" customFormat="1" s="29"/>
    <row r="53774" customFormat="1" s="29"/>
    <row r="53775" customFormat="1" s="29"/>
    <row r="53776" customFormat="1" s="29"/>
    <row r="53777" customFormat="1" s="29"/>
    <row r="53778" customFormat="1" s="29"/>
    <row r="53779" customFormat="1" s="29"/>
    <row r="53780" customFormat="1" s="29"/>
    <row r="53781" customFormat="1" s="29"/>
    <row r="53782" customFormat="1" s="29"/>
    <row r="53783" customFormat="1" s="29"/>
    <row r="53784" customFormat="1" s="29"/>
    <row r="53785" customFormat="1" s="29"/>
    <row r="53786" customFormat="1" s="29"/>
    <row r="53787" customFormat="1" s="29"/>
    <row r="53788" customFormat="1" s="29"/>
    <row r="53789" customFormat="1" s="29"/>
    <row r="53790" customFormat="1" s="29"/>
    <row r="53791" customFormat="1" s="29"/>
    <row r="53792" customFormat="1" s="29"/>
    <row r="53793" customFormat="1" s="29"/>
    <row r="53794" customFormat="1" s="29"/>
    <row r="53795" customFormat="1" s="29"/>
    <row r="53796" customFormat="1" s="29"/>
    <row r="53797" customFormat="1" s="29"/>
    <row r="53798" customFormat="1" s="29"/>
    <row r="53799" customFormat="1" s="29"/>
    <row r="53800" customFormat="1" s="29"/>
    <row r="53801" customFormat="1" s="29"/>
    <row r="53802" customFormat="1" s="29"/>
    <row r="53803" customFormat="1" s="29"/>
    <row r="53804" customFormat="1" s="29"/>
    <row r="53805" customFormat="1" s="29"/>
    <row r="53806" customFormat="1" s="29"/>
    <row r="53807" customFormat="1" s="29"/>
    <row r="53808" customFormat="1" s="29"/>
    <row r="53809" customFormat="1" s="29"/>
    <row r="53810" customFormat="1" s="29"/>
    <row r="53811" customFormat="1" s="29"/>
    <row r="53812" customFormat="1" s="29"/>
    <row r="53813" customFormat="1" s="29"/>
    <row r="53814" customFormat="1" s="29"/>
    <row r="53815" customFormat="1" s="29"/>
    <row r="53816" customFormat="1" s="29"/>
    <row r="53817" customFormat="1" s="29"/>
    <row r="53818" customFormat="1" s="29"/>
    <row r="53819" customFormat="1" s="29"/>
    <row r="53820" customFormat="1" s="29"/>
    <row r="53821" customFormat="1" s="29"/>
    <row r="53822" customFormat="1" s="29"/>
    <row r="53823" customFormat="1" s="29"/>
    <row r="53824" customFormat="1" s="29"/>
    <row r="53825" customFormat="1" s="29"/>
    <row r="53826" customFormat="1" s="29"/>
    <row r="53827" customFormat="1" s="29"/>
    <row r="53828" customFormat="1" s="29"/>
    <row r="53829" customFormat="1" s="29"/>
    <row r="53830" customFormat="1" s="29"/>
    <row r="53831" customFormat="1" s="29"/>
    <row r="53832" customFormat="1" s="29"/>
    <row r="53833" customFormat="1" s="29"/>
    <row r="53834" customFormat="1" s="29"/>
    <row r="53835" customFormat="1" s="29"/>
    <row r="53836" customFormat="1" s="29"/>
    <row r="53837" customFormat="1" s="29"/>
    <row r="53838" customFormat="1" s="29"/>
    <row r="53839" customFormat="1" s="29"/>
    <row r="53840" customFormat="1" s="29"/>
    <row r="53841" customFormat="1" s="29"/>
    <row r="53842" customFormat="1" s="29"/>
    <row r="53843" customFormat="1" s="29"/>
    <row r="53844" customFormat="1" s="29"/>
    <row r="53845" customFormat="1" s="29"/>
    <row r="53846" customFormat="1" s="29"/>
    <row r="53847" customFormat="1" s="29"/>
    <row r="53848" customFormat="1" s="29"/>
    <row r="53849" customFormat="1" s="29"/>
    <row r="53850" customFormat="1" s="29"/>
    <row r="53851" customFormat="1" s="29"/>
    <row r="53852" customFormat="1" s="29"/>
    <row r="53853" customFormat="1" s="29"/>
    <row r="53854" customFormat="1" s="29"/>
    <row r="53855" customFormat="1" s="29"/>
    <row r="53856" customFormat="1" s="29"/>
    <row r="53857" customFormat="1" s="29"/>
    <row r="53858" customFormat="1" s="29"/>
    <row r="53859" customFormat="1" s="29"/>
    <row r="53860" customFormat="1" s="29"/>
    <row r="53861" customFormat="1" s="29"/>
    <row r="53862" customFormat="1" s="29"/>
    <row r="53863" customFormat="1" s="29"/>
    <row r="53864" customFormat="1" s="29"/>
    <row r="53865" customFormat="1" s="29"/>
    <row r="53866" customFormat="1" s="29"/>
    <row r="53867" customFormat="1" s="29"/>
    <row r="53868" customFormat="1" s="29"/>
    <row r="53869" customFormat="1" s="29"/>
    <row r="53870" customFormat="1" s="29"/>
    <row r="53871" customFormat="1" s="29"/>
    <row r="53872" customFormat="1" s="29"/>
    <row r="53873" customFormat="1" s="29"/>
    <row r="53874" customFormat="1" s="29"/>
    <row r="53875" customFormat="1" s="29"/>
    <row r="53876" customFormat="1" s="29"/>
    <row r="53877" customFormat="1" s="29"/>
    <row r="53878" customFormat="1" s="29"/>
    <row r="53879" customFormat="1" s="29"/>
    <row r="53880" customFormat="1" s="29"/>
    <row r="53881" customFormat="1" s="29"/>
    <row r="53882" customFormat="1" s="29"/>
    <row r="53883" customFormat="1" s="29"/>
    <row r="53884" customFormat="1" s="29"/>
    <row r="53885" customFormat="1" s="29"/>
    <row r="53886" customFormat="1" s="29"/>
    <row r="53887" customFormat="1" s="29"/>
    <row r="53888" customFormat="1" s="29"/>
    <row r="53889" customFormat="1" s="29"/>
    <row r="53890" customFormat="1" s="29"/>
    <row r="53891" customFormat="1" s="29"/>
    <row r="53892" customFormat="1" s="29"/>
    <row r="53893" customFormat="1" s="29"/>
    <row r="53894" customFormat="1" s="29"/>
    <row r="53895" customFormat="1" s="29"/>
    <row r="53896" customFormat="1" s="29"/>
    <row r="53897" customFormat="1" s="29"/>
    <row r="53898" customFormat="1" s="29"/>
    <row r="53899" customFormat="1" s="29"/>
    <row r="53900" customFormat="1" s="29"/>
    <row r="53901" customFormat="1" s="29"/>
    <row r="53902" customFormat="1" s="29"/>
    <row r="53903" customFormat="1" s="29"/>
    <row r="53904" customFormat="1" s="29"/>
    <row r="53905" customFormat="1" s="29"/>
    <row r="53906" customFormat="1" s="29"/>
    <row r="53907" customFormat="1" s="29"/>
    <row r="53908" customFormat="1" s="29"/>
    <row r="53909" customFormat="1" s="29"/>
    <row r="53910" customFormat="1" s="29"/>
    <row r="53911" customFormat="1" s="29"/>
    <row r="53912" customFormat="1" s="29"/>
    <row r="53913" customFormat="1" s="29"/>
    <row r="53914" customFormat="1" s="29"/>
    <row r="53915" customFormat="1" s="29"/>
    <row r="53916" customFormat="1" s="29"/>
    <row r="53917" customFormat="1" s="29"/>
    <row r="53918" customFormat="1" s="29"/>
    <row r="53919" customFormat="1" s="29"/>
    <row r="53920" customFormat="1" s="29"/>
    <row r="53921" customFormat="1" s="29"/>
    <row r="53922" customFormat="1" s="29"/>
    <row r="53923" customFormat="1" s="29"/>
    <row r="53924" customFormat="1" s="29"/>
    <row r="53925" customFormat="1" s="29"/>
    <row r="53926" customFormat="1" s="29"/>
    <row r="53927" customFormat="1" s="29"/>
    <row r="53928" customFormat="1" s="29"/>
    <row r="53929" customFormat="1" s="29"/>
    <row r="53930" customFormat="1" s="29"/>
    <row r="53931" customFormat="1" s="29"/>
    <row r="53932" customFormat="1" s="29"/>
    <row r="53933" customFormat="1" s="29"/>
    <row r="53934" customFormat="1" s="29"/>
    <row r="53935" customFormat="1" s="29"/>
    <row r="53936" customFormat="1" s="29"/>
    <row r="53937" customFormat="1" s="29"/>
    <row r="53938" customFormat="1" s="29"/>
    <row r="53939" customFormat="1" s="29"/>
    <row r="53940" customFormat="1" s="29"/>
    <row r="53941" customFormat="1" s="29"/>
    <row r="53942" customFormat="1" s="29"/>
    <row r="53943" customFormat="1" s="29"/>
    <row r="53944" customFormat="1" s="29"/>
    <row r="53945" customFormat="1" s="29"/>
    <row r="53946" customFormat="1" s="29"/>
    <row r="53947" customFormat="1" s="29"/>
    <row r="53948" customFormat="1" s="29"/>
    <row r="53949" customFormat="1" s="29"/>
    <row r="53950" customFormat="1" s="29"/>
    <row r="53951" customFormat="1" s="29"/>
    <row r="53952" customFormat="1" s="29"/>
    <row r="53953" customFormat="1" s="29"/>
    <row r="53954" customFormat="1" s="29"/>
    <row r="53955" customFormat="1" s="29"/>
    <row r="53956" customFormat="1" s="29"/>
    <row r="53957" customFormat="1" s="29"/>
    <row r="53958" customFormat="1" s="29"/>
    <row r="53959" customFormat="1" s="29"/>
    <row r="53960" customFormat="1" s="29"/>
    <row r="53961" customFormat="1" s="29"/>
    <row r="53962" customFormat="1" s="29"/>
    <row r="53963" customFormat="1" s="29"/>
    <row r="53964" customFormat="1" s="29"/>
    <row r="53965" customFormat="1" s="29"/>
    <row r="53966" customFormat="1" s="29"/>
    <row r="53967" customFormat="1" s="29"/>
    <row r="53968" customFormat="1" s="29"/>
    <row r="53969" customFormat="1" s="29"/>
    <row r="53970" customFormat="1" s="29"/>
    <row r="53971" customFormat="1" s="29"/>
    <row r="53972" customFormat="1" s="29"/>
    <row r="53973" customFormat="1" s="29"/>
    <row r="53974" customFormat="1" s="29"/>
    <row r="53975" customFormat="1" s="29"/>
    <row r="53976" customFormat="1" s="29"/>
    <row r="53977" customFormat="1" s="29"/>
    <row r="53978" customFormat="1" s="29"/>
    <row r="53979" customFormat="1" s="29"/>
    <row r="53980" customFormat="1" s="29"/>
    <row r="53981" customFormat="1" s="29"/>
    <row r="53982" customFormat="1" s="29"/>
    <row r="53983" customFormat="1" s="29"/>
    <row r="53984" customFormat="1" s="29"/>
    <row r="53985" customFormat="1" s="29"/>
    <row r="53986" customFormat="1" s="29"/>
    <row r="53987" customFormat="1" s="29"/>
    <row r="53988" customFormat="1" s="29"/>
    <row r="53989" customFormat="1" s="29"/>
    <row r="53990" customFormat="1" s="29"/>
    <row r="53991" customFormat="1" s="29"/>
    <row r="53992" customFormat="1" s="29"/>
    <row r="53993" customFormat="1" s="29"/>
    <row r="53994" customFormat="1" s="29"/>
    <row r="53995" customFormat="1" s="29"/>
    <row r="53996" customFormat="1" s="29"/>
    <row r="53997" customFormat="1" s="29"/>
    <row r="53998" customFormat="1" s="29"/>
    <row r="53999" customFormat="1" s="29"/>
    <row r="54000" customFormat="1" s="29"/>
    <row r="54001" customFormat="1" s="29"/>
    <row r="54002" customFormat="1" s="29"/>
    <row r="54003" customFormat="1" s="29"/>
    <row r="54004" customFormat="1" s="29"/>
    <row r="54005" customFormat="1" s="29"/>
    <row r="54006" customFormat="1" s="29"/>
    <row r="54007" customFormat="1" s="29"/>
    <row r="54008" customFormat="1" s="29"/>
    <row r="54009" customFormat="1" s="29"/>
    <row r="54010" customFormat="1" s="29"/>
    <row r="54011" customFormat="1" s="29"/>
    <row r="54012" customFormat="1" s="29"/>
    <row r="54013" customFormat="1" s="29"/>
    <row r="54014" customFormat="1" s="29"/>
    <row r="54015" customFormat="1" s="29"/>
    <row r="54016" customFormat="1" s="29"/>
    <row r="54017" customFormat="1" s="29"/>
    <row r="54018" customFormat="1" s="29"/>
    <row r="54019" customFormat="1" s="29"/>
    <row r="54020" customFormat="1" s="29"/>
    <row r="54021" customFormat="1" s="29"/>
    <row r="54022" customFormat="1" s="29"/>
    <row r="54023" customFormat="1" s="29"/>
    <row r="54024" customFormat="1" s="29"/>
    <row r="54025" customFormat="1" s="29"/>
    <row r="54026" customFormat="1" s="29"/>
    <row r="54027" customFormat="1" s="29"/>
    <row r="54028" customFormat="1" s="29"/>
    <row r="54029" customFormat="1" s="29"/>
    <row r="54030" customFormat="1" s="29"/>
    <row r="54031" customFormat="1" s="29"/>
    <row r="54032" customFormat="1" s="29"/>
    <row r="54033" customFormat="1" s="29"/>
    <row r="54034" customFormat="1" s="29"/>
    <row r="54035" customFormat="1" s="29"/>
    <row r="54036" customFormat="1" s="29"/>
    <row r="54037" customFormat="1" s="29"/>
    <row r="54038" customFormat="1" s="29"/>
    <row r="54039" customFormat="1" s="29"/>
    <row r="54040" customFormat="1" s="29"/>
    <row r="54041" customFormat="1" s="29"/>
    <row r="54042" customFormat="1" s="29"/>
    <row r="54043" customFormat="1" s="29"/>
    <row r="54044" customFormat="1" s="29"/>
    <row r="54045" customFormat="1" s="29"/>
    <row r="54046" customFormat="1" s="29"/>
    <row r="54047" customFormat="1" s="29"/>
    <row r="54048" customFormat="1" s="29"/>
    <row r="54049" customFormat="1" s="29"/>
    <row r="54050" customFormat="1" s="29"/>
    <row r="54051" customFormat="1" s="29"/>
    <row r="54052" customFormat="1" s="29"/>
    <row r="54053" customFormat="1" s="29"/>
    <row r="54054" customFormat="1" s="29"/>
    <row r="54055" customFormat="1" s="29"/>
    <row r="54056" customFormat="1" s="29"/>
    <row r="54057" customFormat="1" s="29"/>
    <row r="54058" customFormat="1" s="29"/>
    <row r="54059" customFormat="1" s="29"/>
    <row r="54060" customFormat="1" s="29"/>
    <row r="54061" customFormat="1" s="29"/>
    <row r="54062" customFormat="1" s="29"/>
    <row r="54063" customFormat="1" s="29"/>
    <row r="54064" customFormat="1" s="29"/>
    <row r="54065" customFormat="1" s="29"/>
    <row r="54066" customFormat="1" s="29"/>
    <row r="54067" customFormat="1" s="29"/>
    <row r="54068" customFormat="1" s="29"/>
    <row r="54069" customFormat="1" s="29"/>
    <row r="54070" customFormat="1" s="29"/>
    <row r="54071" customFormat="1" s="29"/>
    <row r="54072" customFormat="1" s="29"/>
    <row r="54073" customFormat="1" s="29"/>
    <row r="54074" customFormat="1" s="29"/>
    <row r="54075" customFormat="1" s="29"/>
    <row r="54076" customFormat="1" s="29"/>
    <row r="54077" customFormat="1" s="29"/>
    <row r="54078" customFormat="1" s="29"/>
    <row r="54079" customFormat="1" s="29"/>
    <row r="54080" customFormat="1" s="29"/>
    <row r="54081" customFormat="1" s="29"/>
    <row r="54082" customFormat="1" s="29"/>
    <row r="54083" customFormat="1" s="29"/>
    <row r="54084" customFormat="1" s="29"/>
    <row r="54085" customFormat="1" s="29"/>
    <row r="54086" customFormat="1" s="29"/>
    <row r="54087" customFormat="1" s="29"/>
    <row r="54088" customFormat="1" s="29"/>
    <row r="54089" customFormat="1" s="29"/>
    <row r="54090" customFormat="1" s="29"/>
    <row r="54091" customFormat="1" s="29"/>
    <row r="54092" customFormat="1" s="29"/>
    <row r="54093" customFormat="1" s="29"/>
    <row r="54094" customFormat="1" s="29"/>
    <row r="54095" customFormat="1" s="29"/>
    <row r="54096" customFormat="1" s="29"/>
    <row r="54097" customFormat="1" s="29"/>
    <row r="54098" customFormat="1" s="29"/>
    <row r="54099" customFormat="1" s="29"/>
    <row r="54100" customFormat="1" s="29"/>
    <row r="54101" customFormat="1" s="29"/>
    <row r="54102" customFormat="1" s="29"/>
    <row r="54103" customFormat="1" s="29"/>
    <row r="54104" customFormat="1" s="29"/>
    <row r="54105" customFormat="1" s="29"/>
    <row r="54106" customFormat="1" s="29"/>
    <row r="54107" customFormat="1" s="29"/>
    <row r="54108" customFormat="1" s="29"/>
    <row r="54109" customFormat="1" s="29"/>
    <row r="54110" customFormat="1" s="29"/>
    <row r="54111" customFormat="1" s="29"/>
    <row r="54112" customFormat="1" s="29"/>
    <row r="54113" customFormat="1" s="29"/>
    <row r="54114" customFormat="1" s="29"/>
    <row r="54115" customFormat="1" s="29"/>
    <row r="54116" customFormat="1" s="29"/>
    <row r="54117" customFormat="1" s="29"/>
    <row r="54118" customFormat="1" s="29"/>
    <row r="54119" customFormat="1" s="29"/>
    <row r="54120" customFormat="1" s="29"/>
    <row r="54121" customFormat="1" s="29"/>
    <row r="54122" customFormat="1" s="29"/>
    <row r="54123" customFormat="1" s="29"/>
    <row r="54124" customFormat="1" s="29"/>
    <row r="54125" customFormat="1" s="29"/>
    <row r="54126" customFormat="1" s="29"/>
    <row r="54127" customFormat="1" s="29"/>
    <row r="54128" customFormat="1" s="29"/>
    <row r="54129" customFormat="1" s="29"/>
    <row r="54130" customFormat="1" s="29"/>
    <row r="54131" customFormat="1" s="29"/>
    <row r="54132" customFormat="1" s="29"/>
    <row r="54133" customFormat="1" s="29"/>
    <row r="54134" customFormat="1" s="29"/>
    <row r="54135" customFormat="1" s="29"/>
    <row r="54136" customFormat="1" s="29"/>
    <row r="54137" customFormat="1" s="29"/>
    <row r="54138" customFormat="1" s="29"/>
    <row r="54139" customFormat="1" s="29"/>
    <row r="54140" customFormat="1" s="29"/>
    <row r="54141" customFormat="1" s="29"/>
    <row r="54142" customFormat="1" s="29"/>
    <row r="54143" customFormat="1" s="29"/>
    <row r="54144" customFormat="1" s="29"/>
    <row r="54145" customFormat="1" s="29"/>
    <row r="54146" customFormat="1" s="29"/>
    <row r="54147" customFormat="1" s="29"/>
    <row r="54148" customFormat="1" s="29"/>
    <row r="54149" customFormat="1" s="29"/>
    <row r="54150" customFormat="1" s="29"/>
    <row r="54151" customFormat="1" s="29"/>
    <row r="54152" customFormat="1" s="29"/>
    <row r="54153" customFormat="1" s="29"/>
    <row r="54154" customFormat="1" s="29"/>
    <row r="54155" customFormat="1" s="29"/>
    <row r="54156" customFormat="1" s="29"/>
    <row r="54157" customFormat="1" s="29"/>
    <row r="54158" customFormat="1" s="29"/>
    <row r="54159" customFormat="1" s="29"/>
    <row r="54160" customFormat="1" s="29"/>
    <row r="54161" customFormat="1" s="29"/>
    <row r="54162" customFormat="1" s="29"/>
    <row r="54163" customFormat="1" s="29"/>
    <row r="54164" customFormat="1" s="29"/>
    <row r="54165" customFormat="1" s="29"/>
    <row r="54166" customFormat="1" s="29"/>
    <row r="54167" customFormat="1" s="29"/>
    <row r="54168" customFormat="1" s="29"/>
    <row r="54169" customFormat="1" s="29"/>
    <row r="54170" customFormat="1" s="29"/>
    <row r="54171" customFormat="1" s="29"/>
    <row r="54172" customFormat="1" s="29"/>
    <row r="54173" customFormat="1" s="29"/>
    <row r="54174" customFormat="1" s="29"/>
    <row r="54175" customFormat="1" s="29"/>
    <row r="54176" customFormat="1" s="29"/>
    <row r="54177" customFormat="1" s="29"/>
    <row r="54178" customFormat="1" s="29"/>
    <row r="54179" customFormat="1" s="29"/>
    <row r="54180" customFormat="1" s="29"/>
    <row r="54181" customFormat="1" s="29"/>
    <row r="54182" customFormat="1" s="29"/>
    <row r="54183" customFormat="1" s="29"/>
    <row r="54184" customFormat="1" s="29"/>
    <row r="54185" customFormat="1" s="29"/>
    <row r="54186" customFormat="1" s="29"/>
    <row r="54187" customFormat="1" s="29"/>
    <row r="54188" customFormat="1" s="29"/>
    <row r="54189" customFormat="1" s="29"/>
    <row r="54190" customFormat="1" s="29"/>
    <row r="54191" customFormat="1" s="29"/>
    <row r="54192" customFormat="1" s="29"/>
    <row r="54193" customFormat="1" s="29"/>
    <row r="54194" customFormat="1" s="29"/>
    <row r="54195" customFormat="1" s="29"/>
    <row r="54196" customFormat="1" s="29"/>
    <row r="54197" customFormat="1" s="29"/>
    <row r="54198" customFormat="1" s="29"/>
    <row r="54199" customFormat="1" s="29"/>
    <row r="54200" customFormat="1" s="29"/>
    <row r="54201" customFormat="1" s="29"/>
    <row r="54202" customFormat="1" s="29"/>
    <row r="54203" customFormat="1" s="29"/>
    <row r="54204" customFormat="1" s="29"/>
    <row r="54205" customFormat="1" s="29"/>
    <row r="54206" customFormat="1" s="29"/>
    <row r="54207" customFormat="1" s="29"/>
    <row r="54208" customFormat="1" s="29"/>
    <row r="54209" customFormat="1" s="29"/>
    <row r="54210" customFormat="1" s="29"/>
    <row r="54211" customFormat="1" s="29"/>
    <row r="54212" customFormat="1" s="29"/>
    <row r="54213" customFormat="1" s="29"/>
    <row r="54214" customFormat="1" s="29"/>
    <row r="54215" customFormat="1" s="29"/>
    <row r="54216" customFormat="1" s="29"/>
    <row r="54217" customFormat="1" s="29"/>
    <row r="54218" customFormat="1" s="29"/>
    <row r="54219" customFormat="1" s="29"/>
    <row r="54220" customFormat="1" s="29"/>
    <row r="54221" customFormat="1" s="29"/>
    <row r="54222" customFormat="1" s="29"/>
    <row r="54223" customFormat="1" s="29"/>
    <row r="54224" customFormat="1" s="29"/>
    <row r="54225" customFormat="1" s="29"/>
    <row r="54226" customFormat="1" s="29"/>
    <row r="54227" customFormat="1" s="29"/>
    <row r="54228" customFormat="1" s="29"/>
    <row r="54229" customFormat="1" s="29"/>
    <row r="54230" customFormat="1" s="29"/>
    <row r="54231" customFormat="1" s="29"/>
    <row r="54232" customFormat="1" s="29"/>
    <row r="54233" customFormat="1" s="29"/>
    <row r="54234" customFormat="1" s="29"/>
    <row r="54235" customFormat="1" s="29"/>
    <row r="54236" customFormat="1" s="29"/>
    <row r="54237" customFormat="1" s="29"/>
    <row r="54238" customFormat="1" s="29"/>
    <row r="54239" customFormat="1" s="29"/>
    <row r="54240" customFormat="1" s="29"/>
    <row r="54241" customFormat="1" s="29"/>
    <row r="54242" customFormat="1" s="29"/>
    <row r="54243" customFormat="1" s="29"/>
    <row r="54244" customFormat="1" s="29"/>
    <row r="54245" customFormat="1" s="29"/>
    <row r="54246" customFormat="1" s="29"/>
    <row r="54247" customFormat="1" s="29"/>
    <row r="54248" customFormat="1" s="29"/>
    <row r="54249" customFormat="1" s="29"/>
    <row r="54250" customFormat="1" s="29"/>
    <row r="54251" customFormat="1" s="29"/>
    <row r="54252" customFormat="1" s="29"/>
    <row r="54253" customFormat="1" s="29"/>
    <row r="54254" customFormat="1" s="29"/>
    <row r="54255" customFormat="1" s="29"/>
    <row r="54256" customFormat="1" s="29"/>
    <row r="54257" customFormat="1" s="29"/>
    <row r="54258" customFormat="1" s="29"/>
    <row r="54259" customFormat="1" s="29"/>
    <row r="54260" customFormat="1" s="29"/>
    <row r="54261" customFormat="1" s="29"/>
    <row r="54262" customFormat="1" s="29"/>
    <row r="54263" customFormat="1" s="29"/>
    <row r="54264" customFormat="1" s="29"/>
    <row r="54265" customFormat="1" s="29"/>
    <row r="54266" customFormat="1" s="29"/>
    <row r="54267" customFormat="1" s="29"/>
    <row r="54268" customFormat="1" s="29"/>
    <row r="54269" customFormat="1" s="29"/>
    <row r="54270" customFormat="1" s="29"/>
    <row r="54271" customFormat="1" s="29"/>
    <row r="54272" customFormat="1" s="29"/>
    <row r="54273" customFormat="1" s="29"/>
    <row r="54274" customFormat="1" s="29"/>
    <row r="54275" customFormat="1" s="29"/>
    <row r="54276" customFormat="1" s="29"/>
    <row r="54277" customFormat="1" s="29"/>
    <row r="54278" customFormat="1" s="29"/>
    <row r="54279" customFormat="1" s="29"/>
    <row r="54280" customFormat="1" s="29"/>
    <row r="54281" customFormat="1" s="29"/>
    <row r="54282" customFormat="1" s="29"/>
    <row r="54283" customFormat="1" s="29"/>
    <row r="54284" customFormat="1" s="29"/>
    <row r="54285" customFormat="1" s="29"/>
    <row r="54286" customFormat="1" s="29"/>
    <row r="54287" customFormat="1" s="29"/>
    <row r="54288" customFormat="1" s="29"/>
    <row r="54289" customFormat="1" s="29"/>
    <row r="54290" customFormat="1" s="29"/>
    <row r="54291" customFormat="1" s="29"/>
    <row r="54292" customFormat="1" s="29"/>
    <row r="54293" customFormat="1" s="29"/>
    <row r="54294" customFormat="1" s="29"/>
    <row r="54295" customFormat="1" s="29"/>
    <row r="54296" customFormat="1" s="29"/>
    <row r="54297" customFormat="1" s="29"/>
    <row r="54298" customFormat="1" s="29"/>
    <row r="54299" customFormat="1" s="29"/>
    <row r="54300" customFormat="1" s="29"/>
    <row r="54301" customFormat="1" s="29"/>
    <row r="54302" customFormat="1" s="29"/>
    <row r="54303" customFormat="1" s="29"/>
    <row r="54304" customFormat="1" s="29"/>
    <row r="54305" customFormat="1" s="29"/>
    <row r="54306" customFormat="1" s="29"/>
    <row r="54307" customFormat="1" s="29"/>
    <row r="54308" customFormat="1" s="29"/>
    <row r="54309" customFormat="1" s="29"/>
    <row r="54310" customFormat="1" s="29"/>
    <row r="54311" customFormat="1" s="29"/>
    <row r="54312" customFormat="1" s="29"/>
    <row r="54313" customFormat="1" s="29"/>
    <row r="54314" customFormat="1" s="29"/>
    <row r="54315" customFormat="1" s="29"/>
    <row r="54316" customFormat="1" s="29"/>
    <row r="54317" customFormat="1" s="29"/>
    <row r="54318" customFormat="1" s="29"/>
    <row r="54319" customFormat="1" s="29"/>
    <row r="54320" customFormat="1" s="29"/>
    <row r="54321" customFormat="1" s="29"/>
    <row r="54322" customFormat="1" s="29"/>
    <row r="54323" customFormat="1" s="29"/>
    <row r="54324" customFormat="1" s="29"/>
    <row r="54325" customFormat="1" s="29"/>
    <row r="54326" customFormat="1" s="29"/>
    <row r="54327" customFormat="1" s="29"/>
    <row r="54328" customFormat="1" s="29"/>
    <row r="54329" customFormat="1" s="29"/>
    <row r="54330" customFormat="1" s="29"/>
    <row r="54331" customFormat="1" s="29"/>
    <row r="54332" customFormat="1" s="29"/>
    <row r="54333" customFormat="1" s="29"/>
    <row r="54334" customFormat="1" s="29"/>
    <row r="54335" customFormat="1" s="29"/>
    <row r="54336" customFormat="1" s="29"/>
    <row r="54337" customFormat="1" s="29"/>
    <row r="54338" customFormat="1" s="29"/>
    <row r="54339" customFormat="1" s="29"/>
    <row r="54340" customFormat="1" s="29"/>
    <row r="54341" customFormat="1" s="29"/>
    <row r="54342" customFormat="1" s="29"/>
    <row r="54343" customFormat="1" s="29"/>
    <row r="54344" customFormat="1" s="29"/>
    <row r="54345" customFormat="1" s="29"/>
    <row r="54346" customFormat="1" s="29"/>
    <row r="54347" customFormat="1" s="29"/>
    <row r="54348" customFormat="1" s="29"/>
    <row r="54349" customFormat="1" s="29"/>
    <row r="54350" customFormat="1" s="29"/>
    <row r="54351" customFormat="1" s="29"/>
    <row r="54352" customFormat="1" s="29"/>
    <row r="54353" customFormat="1" s="29"/>
    <row r="54354" customFormat="1" s="29"/>
    <row r="54355" customFormat="1" s="29"/>
    <row r="54356" customFormat="1" s="29"/>
    <row r="54357" customFormat="1" s="29"/>
    <row r="54358" customFormat="1" s="29"/>
    <row r="54359" customFormat="1" s="29"/>
    <row r="54360" customFormat="1" s="29"/>
    <row r="54361" customFormat="1" s="29"/>
    <row r="54362" customFormat="1" s="29"/>
    <row r="54363" customFormat="1" s="29"/>
    <row r="54364" customFormat="1" s="29"/>
    <row r="54365" customFormat="1" s="29"/>
    <row r="54366" customFormat="1" s="29"/>
    <row r="54367" customFormat="1" s="29"/>
    <row r="54368" customFormat="1" s="29"/>
    <row r="54369" customFormat="1" s="29"/>
    <row r="54370" customFormat="1" s="29"/>
    <row r="54371" customFormat="1" s="29"/>
    <row r="54372" customFormat="1" s="29"/>
    <row r="54373" customFormat="1" s="29"/>
    <row r="54374" customFormat="1" s="29"/>
    <row r="54375" customFormat="1" s="29"/>
    <row r="54376" customFormat="1" s="29"/>
    <row r="54377" customFormat="1" s="29"/>
    <row r="54378" customFormat="1" s="29"/>
    <row r="54379" customFormat="1" s="29"/>
    <row r="54380" customFormat="1" s="29"/>
    <row r="54381" customFormat="1" s="29"/>
    <row r="54382" customFormat="1" s="29"/>
    <row r="54383" customFormat="1" s="29"/>
    <row r="54384" customFormat="1" s="29"/>
    <row r="54385" customFormat="1" s="29"/>
    <row r="54386" customFormat="1" s="29"/>
    <row r="54387" customFormat="1" s="29"/>
    <row r="54388" customFormat="1" s="29"/>
    <row r="54389" customFormat="1" s="29"/>
    <row r="54390" customFormat="1" s="29"/>
    <row r="54391" customFormat="1" s="29"/>
    <row r="54392" customFormat="1" s="29"/>
    <row r="54393" customFormat="1" s="29"/>
    <row r="54394" customFormat="1" s="29"/>
    <row r="54395" customFormat="1" s="29"/>
    <row r="54396" customFormat="1" s="29"/>
    <row r="54397" customFormat="1" s="29"/>
    <row r="54398" customFormat="1" s="29"/>
    <row r="54399" customFormat="1" s="29"/>
    <row r="54400" customFormat="1" s="29"/>
    <row r="54401" customFormat="1" s="29"/>
    <row r="54402" customFormat="1" s="29"/>
    <row r="54403" customFormat="1" s="29"/>
    <row r="54404" customFormat="1" s="29"/>
    <row r="54405" customFormat="1" s="29"/>
    <row r="54406" customFormat="1" s="29"/>
    <row r="54407" customFormat="1" s="29"/>
    <row r="54408" customFormat="1" s="29"/>
    <row r="54409" customFormat="1" s="29"/>
    <row r="54410" customFormat="1" s="29"/>
    <row r="54411" customFormat="1" s="29"/>
    <row r="54412" customFormat="1" s="29"/>
    <row r="54413" customFormat="1" s="29"/>
    <row r="54414" customFormat="1" s="29"/>
    <row r="54415" customFormat="1" s="29"/>
    <row r="54416" customFormat="1" s="29"/>
    <row r="54417" customFormat="1" s="29"/>
    <row r="54418" customFormat="1" s="29"/>
    <row r="54419" customFormat="1" s="29"/>
    <row r="54420" customFormat="1" s="29"/>
    <row r="54421" customFormat="1" s="29"/>
    <row r="54422" customFormat="1" s="29"/>
    <row r="54423" customFormat="1" s="29"/>
    <row r="54424" customFormat="1" s="29"/>
    <row r="54425" customFormat="1" s="29"/>
    <row r="54426" customFormat="1" s="29"/>
    <row r="54427" customFormat="1" s="29"/>
    <row r="54428" customFormat="1" s="29"/>
    <row r="54429" customFormat="1" s="29"/>
    <row r="54430" customFormat="1" s="29"/>
    <row r="54431" customFormat="1" s="29"/>
    <row r="54432" customFormat="1" s="29"/>
    <row r="54433" customFormat="1" s="29"/>
    <row r="54434" customFormat="1" s="29"/>
    <row r="54435" customFormat="1" s="29"/>
    <row r="54436" customFormat="1" s="29"/>
    <row r="54437" customFormat="1" s="29"/>
    <row r="54438" customFormat="1" s="29"/>
    <row r="54439" customFormat="1" s="29"/>
    <row r="54440" customFormat="1" s="29"/>
    <row r="54441" customFormat="1" s="29"/>
    <row r="54442" customFormat="1" s="29"/>
    <row r="54443" customFormat="1" s="29"/>
    <row r="54444" customFormat="1" s="29"/>
    <row r="54445" customFormat="1" s="29"/>
    <row r="54446" customFormat="1" s="29"/>
    <row r="54447" customFormat="1" s="29"/>
    <row r="54448" customFormat="1" s="29"/>
    <row r="54449" customFormat="1" s="29"/>
    <row r="54450" customFormat="1" s="29"/>
    <row r="54451" customFormat="1" s="29"/>
    <row r="54452" customFormat="1" s="29"/>
    <row r="54453" customFormat="1" s="29"/>
    <row r="54454" customFormat="1" s="29"/>
    <row r="54455" customFormat="1" s="29"/>
    <row r="54456" customFormat="1" s="29"/>
    <row r="54457" customFormat="1" s="29"/>
    <row r="54458" customFormat="1" s="29"/>
    <row r="54459" customFormat="1" s="29"/>
    <row r="54460" customFormat="1" s="29"/>
    <row r="54461" customFormat="1" s="29"/>
    <row r="54462" customFormat="1" s="29"/>
    <row r="54463" customFormat="1" s="29"/>
    <row r="54464" customFormat="1" s="29"/>
    <row r="54465" customFormat="1" s="29"/>
    <row r="54466" customFormat="1" s="29"/>
    <row r="54467" customFormat="1" s="29"/>
    <row r="54468" customFormat="1" s="29"/>
    <row r="54469" customFormat="1" s="29"/>
    <row r="54470" customFormat="1" s="29"/>
    <row r="54471" customFormat="1" s="29"/>
    <row r="54472" customFormat="1" s="29"/>
    <row r="54473" customFormat="1" s="29"/>
    <row r="54474" customFormat="1" s="29"/>
    <row r="54475" customFormat="1" s="29"/>
    <row r="54476" customFormat="1" s="29"/>
    <row r="54477" customFormat="1" s="29"/>
    <row r="54478" customFormat="1" s="29"/>
    <row r="54479" customFormat="1" s="29"/>
    <row r="54480" customFormat="1" s="29"/>
    <row r="54481" customFormat="1" s="29"/>
    <row r="54482" customFormat="1" s="29"/>
    <row r="54483" customFormat="1" s="29"/>
    <row r="54484" customFormat="1" s="29"/>
    <row r="54485" customFormat="1" s="29"/>
    <row r="54486" customFormat="1" s="29"/>
    <row r="54487" customFormat="1" s="29"/>
    <row r="54488" customFormat="1" s="29"/>
    <row r="54489" customFormat="1" s="29"/>
    <row r="54490" customFormat="1" s="29"/>
    <row r="54491" customFormat="1" s="29"/>
    <row r="54492" customFormat="1" s="29"/>
    <row r="54493" customFormat="1" s="29"/>
    <row r="54494" customFormat="1" s="29"/>
    <row r="54495" customFormat="1" s="29"/>
    <row r="54496" customFormat="1" s="29"/>
    <row r="54497" customFormat="1" s="29"/>
    <row r="54498" customFormat="1" s="29"/>
    <row r="54499" customFormat="1" s="29"/>
    <row r="54500" customFormat="1" s="29"/>
    <row r="54501" customFormat="1" s="29"/>
    <row r="54502" customFormat="1" s="29"/>
    <row r="54503" customFormat="1" s="29"/>
    <row r="54504" customFormat="1" s="29"/>
    <row r="54505" customFormat="1" s="29"/>
    <row r="54506" customFormat="1" s="29"/>
    <row r="54507" customFormat="1" s="29"/>
    <row r="54508" customFormat="1" s="29"/>
    <row r="54509" customFormat="1" s="29"/>
    <row r="54510" customFormat="1" s="29"/>
    <row r="54511" customFormat="1" s="29"/>
    <row r="54512" customFormat="1" s="29"/>
    <row r="54513" customFormat="1" s="29"/>
    <row r="54514" customFormat="1" s="29"/>
    <row r="54515" customFormat="1" s="29"/>
    <row r="54516" customFormat="1" s="29"/>
    <row r="54517" customFormat="1" s="29"/>
    <row r="54518" customFormat="1" s="29"/>
    <row r="54519" customFormat="1" s="29"/>
    <row r="54520" customFormat="1" s="29"/>
    <row r="54521" customFormat="1" s="29"/>
    <row r="54522" customFormat="1" s="29"/>
    <row r="54523" customFormat="1" s="29"/>
    <row r="54524" customFormat="1" s="29"/>
    <row r="54525" customFormat="1" s="29"/>
    <row r="54526" customFormat="1" s="29"/>
    <row r="54527" customFormat="1" s="29"/>
    <row r="54528" customFormat="1" s="29"/>
    <row r="54529" customFormat="1" s="29"/>
    <row r="54530" customFormat="1" s="29"/>
    <row r="54531" customFormat="1" s="29"/>
    <row r="54532" customFormat="1" s="29"/>
    <row r="54533" customFormat="1" s="29"/>
    <row r="54534" customFormat="1" s="29"/>
    <row r="54535" customFormat="1" s="29"/>
    <row r="54536" customFormat="1" s="29"/>
    <row r="54537" customFormat="1" s="29"/>
    <row r="54538" customFormat="1" s="29"/>
    <row r="54539" customFormat="1" s="29"/>
    <row r="54540" customFormat="1" s="29"/>
    <row r="54541" customFormat="1" s="29"/>
    <row r="54542" customFormat="1" s="29"/>
    <row r="54543" customFormat="1" s="29"/>
    <row r="54544" customFormat="1" s="29"/>
    <row r="54545" customFormat="1" s="29"/>
    <row r="54546" customFormat="1" s="29"/>
    <row r="54547" customFormat="1" s="29"/>
    <row r="54548" customFormat="1" s="29"/>
    <row r="54549" customFormat="1" s="29"/>
    <row r="54550" customFormat="1" s="29"/>
    <row r="54551" customFormat="1" s="29"/>
    <row r="54552" customFormat="1" s="29"/>
    <row r="54553" customFormat="1" s="29"/>
    <row r="54554" customFormat="1" s="29"/>
    <row r="54555" customFormat="1" s="29"/>
    <row r="54556" customFormat="1" s="29"/>
    <row r="54557" customFormat="1" s="29"/>
    <row r="54558" customFormat="1" s="29"/>
    <row r="54559" customFormat="1" s="29"/>
    <row r="54560" customFormat="1" s="29"/>
    <row r="54561" customFormat="1" s="29"/>
    <row r="54562" customFormat="1" s="29"/>
    <row r="54563" customFormat="1" s="29"/>
    <row r="54564" customFormat="1" s="29"/>
    <row r="54565" customFormat="1" s="29"/>
    <row r="54566" customFormat="1" s="29"/>
    <row r="54567" customFormat="1" s="29"/>
    <row r="54568" customFormat="1" s="29"/>
    <row r="54569" customFormat="1" s="29"/>
    <row r="54570" customFormat="1" s="29"/>
    <row r="54571" customFormat="1" s="29"/>
    <row r="54572" customFormat="1" s="29"/>
    <row r="54573" customFormat="1" s="29"/>
    <row r="54574" customFormat="1" s="29"/>
    <row r="54575" customFormat="1" s="29"/>
    <row r="54576" customFormat="1" s="29"/>
    <row r="54577" customFormat="1" s="29"/>
    <row r="54578" customFormat="1" s="29"/>
    <row r="54579" customFormat="1" s="29"/>
    <row r="54580" customFormat="1" s="29"/>
    <row r="54581" customFormat="1" s="29"/>
    <row r="54582" customFormat="1" s="29"/>
    <row r="54583" customFormat="1" s="29"/>
    <row r="54584" customFormat="1" s="29"/>
    <row r="54585" customFormat="1" s="29"/>
    <row r="54586" customFormat="1" s="29"/>
    <row r="54587" customFormat="1" s="29"/>
    <row r="54588" customFormat="1" s="29"/>
    <row r="54589" customFormat="1" s="29"/>
    <row r="54590" customFormat="1" s="29"/>
    <row r="54591" customFormat="1" s="29"/>
    <row r="54592" customFormat="1" s="29"/>
    <row r="54593" customFormat="1" s="29"/>
    <row r="54594" customFormat="1" s="29"/>
    <row r="54595" customFormat="1" s="29"/>
    <row r="54596" customFormat="1" s="29"/>
    <row r="54597" customFormat="1" s="29"/>
    <row r="54598" customFormat="1" s="29"/>
    <row r="54599" customFormat="1" s="29"/>
    <row r="54600" customFormat="1" s="29"/>
    <row r="54601" customFormat="1" s="29"/>
    <row r="54602" customFormat="1" s="29"/>
    <row r="54603" customFormat="1" s="29"/>
    <row r="54604" customFormat="1" s="29"/>
    <row r="54605" customFormat="1" s="29"/>
    <row r="54606" customFormat="1" s="29"/>
    <row r="54607" customFormat="1" s="29"/>
    <row r="54608" customFormat="1" s="29"/>
    <row r="54609" customFormat="1" s="29"/>
    <row r="54610" customFormat="1" s="29"/>
    <row r="54611" customFormat="1" s="29"/>
    <row r="54612" customFormat="1" s="29"/>
    <row r="54613" customFormat="1" s="29"/>
    <row r="54614" customFormat="1" s="29"/>
    <row r="54615" customFormat="1" s="29"/>
    <row r="54616" customFormat="1" s="29"/>
    <row r="54617" customFormat="1" s="29"/>
    <row r="54618" customFormat="1" s="29"/>
    <row r="54619" customFormat="1" s="29"/>
    <row r="54620" customFormat="1" s="29"/>
    <row r="54621" customFormat="1" s="29"/>
    <row r="54622" customFormat="1" s="29"/>
    <row r="54623" customFormat="1" s="29"/>
    <row r="54624" customFormat="1" s="29"/>
    <row r="54625" customFormat="1" s="29"/>
    <row r="54626" customFormat="1" s="29"/>
    <row r="54627" customFormat="1" s="29"/>
    <row r="54628" customFormat="1" s="29"/>
    <row r="54629" customFormat="1" s="29"/>
    <row r="54630" customFormat="1" s="29"/>
    <row r="54631" customFormat="1" s="29"/>
    <row r="54632" customFormat="1" s="29"/>
    <row r="54633" customFormat="1" s="29"/>
    <row r="54634" customFormat="1" s="29"/>
    <row r="54635" customFormat="1" s="29"/>
    <row r="54636" customFormat="1" s="29"/>
    <row r="54637" customFormat="1" s="29"/>
    <row r="54638" customFormat="1" s="29"/>
    <row r="54639" customFormat="1" s="29"/>
    <row r="54640" customFormat="1" s="29"/>
    <row r="54641" customFormat="1" s="29"/>
    <row r="54642" customFormat="1" s="29"/>
    <row r="54643" customFormat="1" s="29"/>
    <row r="54644" customFormat="1" s="29"/>
    <row r="54645" customFormat="1" s="29"/>
    <row r="54646" customFormat="1" s="29"/>
    <row r="54647" customFormat="1" s="29"/>
    <row r="54648" customFormat="1" s="29"/>
    <row r="54649" customFormat="1" s="29"/>
    <row r="54650" customFormat="1" s="29"/>
    <row r="54651" customFormat="1" s="29"/>
    <row r="54652" customFormat="1" s="29"/>
    <row r="54653" customFormat="1" s="29"/>
    <row r="54654" customFormat="1" s="29"/>
    <row r="54655" customFormat="1" s="29"/>
    <row r="54656" customFormat="1" s="29"/>
    <row r="54657" customFormat="1" s="29"/>
    <row r="54658" customFormat="1" s="29"/>
    <row r="54659" customFormat="1" s="29"/>
    <row r="54660" customFormat="1" s="29"/>
    <row r="54661" customFormat="1" s="29"/>
    <row r="54662" customFormat="1" s="29"/>
    <row r="54663" customFormat="1" s="29"/>
    <row r="54664" customFormat="1" s="29"/>
    <row r="54665" customFormat="1" s="29"/>
    <row r="54666" customFormat="1" s="29"/>
    <row r="54667" customFormat="1" s="29"/>
    <row r="54668" customFormat="1" s="29"/>
    <row r="54669" customFormat="1" s="29"/>
    <row r="54670" customFormat="1" s="29"/>
    <row r="54671" customFormat="1" s="29"/>
    <row r="54672" customFormat="1" s="29"/>
    <row r="54673" customFormat="1" s="29"/>
    <row r="54674" customFormat="1" s="29"/>
    <row r="54675" customFormat="1" s="29"/>
    <row r="54676" customFormat="1" s="29"/>
    <row r="54677" customFormat="1" s="29"/>
    <row r="54678" customFormat="1" s="29"/>
    <row r="54679" customFormat="1" s="29"/>
    <row r="54680" customFormat="1" s="29"/>
    <row r="54681" customFormat="1" s="29"/>
    <row r="54682" customFormat="1" s="29"/>
    <row r="54683" customFormat="1" s="29"/>
    <row r="54684" customFormat="1" s="29"/>
    <row r="54685" customFormat="1" s="29"/>
    <row r="54686" customFormat="1" s="29"/>
    <row r="54687" customFormat="1" s="29"/>
    <row r="54688" customFormat="1" s="29"/>
    <row r="54689" customFormat="1" s="29"/>
    <row r="54690" customFormat="1" s="29"/>
    <row r="54691" customFormat="1" s="29"/>
    <row r="54692" customFormat="1" s="29"/>
    <row r="54693" customFormat="1" s="29"/>
    <row r="54694" customFormat="1" s="29"/>
    <row r="54695" customFormat="1" s="29"/>
    <row r="54696" customFormat="1" s="29"/>
    <row r="54697" customFormat="1" s="29"/>
    <row r="54698" customFormat="1" s="29"/>
    <row r="54699" customFormat="1" s="29"/>
    <row r="54700" customFormat="1" s="29"/>
    <row r="54701" customFormat="1" s="29"/>
    <row r="54702" customFormat="1" s="29"/>
    <row r="54703" customFormat="1" s="29"/>
    <row r="54704" customFormat="1" s="29"/>
    <row r="54705" customFormat="1" s="29"/>
    <row r="54706" customFormat="1" s="29"/>
    <row r="54707" customFormat="1" s="29"/>
    <row r="54708" customFormat="1" s="29"/>
    <row r="54709" customFormat="1" s="29"/>
    <row r="54710" customFormat="1" s="29"/>
    <row r="54711" customFormat="1" s="29"/>
    <row r="54712" customFormat="1" s="29"/>
    <row r="54713" customFormat="1" s="29"/>
    <row r="54714" customFormat="1" s="29"/>
    <row r="54715" customFormat="1" s="29"/>
    <row r="54716" customFormat="1" s="29"/>
    <row r="54717" customFormat="1" s="29"/>
    <row r="54718" customFormat="1" s="29"/>
    <row r="54719" customFormat="1" s="29"/>
    <row r="54720" customFormat="1" s="29"/>
    <row r="54721" customFormat="1" s="29"/>
    <row r="54722" customFormat="1" s="29"/>
    <row r="54723" customFormat="1" s="29"/>
    <row r="54724" customFormat="1" s="29"/>
    <row r="54725" customFormat="1" s="29"/>
    <row r="54726" customFormat="1" s="29"/>
    <row r="54727" customFormat="1" s="29"/>
    <row r="54728" customFormat="1" s="29"/>
    <row r="54729" customFormat="1" s="29"/>
    <row r="54730" customFormat="1" s="29"/>
    <row r="54731" customFormat="1" s="29"/>
    <row r="54732" customFormat="1" s="29"/>
    <row r="54733" customFormat="1" s="29"/>
    <row r="54734" customFormat="1" s="29"/>
    <row r="54735" customFormat="1" s="29"/>
    <row r="54736" customFormat="1" s="29"/>
    <row r="54737" customFormat="1" s="29"/>
    <row r="54738" customFormat="1" s="29"/>
    <row r="54739" customFormat="1" s="29"/>
    <row r="54740" customFormat="1" s="29"/>
    <row r="54741" customFormat="1" s="29"/>
    <row r="54742" customFormat="1" s="29"/>
    <row r="54743" customFormat="1" s="29"/>
    <row r="54744" customFormat="1" s="29"/>
    <row r="54745" customFormat="1" s="29"/>
    <row r="54746" customFormat="1" s="29"/>
    <row r="54747" customFormat="1" s="29"/>
    <row r="54748" customFormat="1" s="29"/>
    <row r="54749" customFormat="1" s="29"/>
    <row r="54750" customFormat="1" s="29"/>
    <row r="54751" customFormat="1" s="29"/>
    <row r="54752" customFormat="1" s="29"/>
    <row r="54753" customFormat="1" s="29"/>
    <row r="54754" customFormat="1" s="29"/>
    <row r="54755" customFormat="1" s="29"/>
    <row r="54756" customFormat="1" s="29"/>
    <row r="54757" customFormat="1" s="29"/>
    <row r="54758" customFormat="1" s="29"/>
    <row r="54759" customFormat="1" s="29"/>
    <row r="54760" customFormat="1" s="29"/>
    <row r="54761" customFormat="1" s="29"/>
    <row r="54762" customFormat="1" s="29"/>
    <row r="54763" customFormat="1" s="29"/>
    <row r="54764" customFormat="1" s="29"/>
    <row r="54765" customFormat="1" s="29"/>
    <row r="54766" customFormat="1" s="29"/>
    <row r="54767" customFormat="1" s="29"/>
    <row r="54768" customFormat="1" s="29"/>
    <row r="54769" customFormat="1" s="29"/>
    <row r="54770" customFormat="1" s="29"/>
    <row r="54771" customFormat="1" s="29"/>
    <row r="54772" customFormat="1" s="29"/>
    <row r="54773" customFormat="1" s="29"/>
    <row r="54774" customFormat="1" s="29"/>
    <row r="54775" customFormat="1" s="29"/>
    <row r="54776" customFormat="1" s="29"/>
    <row r="54777" customFormat="1" s="29"/>
    <row r="54778" customFormat="1" s="29"/>
    <row r="54779" customFormat="1" s="29"/>
    <row r="54780" customFormat="1" s="29"/>
    <row r="54781" customFormat="1" s="29"/>
    <row r="54782" customFormat="1" s="29"/>
    <row r="54783" customFormat="1" s="29"/>
    <row r="54784" customFormat="1" s="29"/>
    <row r="54785" customFormat="1" s="29"/>
    <row r="54786" customFormat="1" s="29"/>
    <row r="54787" customFormat="1" s="29"/>
    <row r="54788" customFormat="1" s="29"/>
    <row r="54789" customFormat="1" s="29"/>
    <row r="54790" customFormat="1" s="29"/>
    <row r="54791" customFormat="1" s="29"/>
    <row r="54792" customFormat="1" s="29"/>
    <row r="54793" customFormat="1" s="29"/>
    <row r="54794" customFormat="1" s="29"/>
    <row r="54795" customFormat="1" s="29"/>
    <row r="54796" customFormat="1" s="29"/>
    <row r="54797" customFormat="1" s="29"/>
    <row r="54798" customFormat="1" s="29"/>
    <row r="54799" customFormat="1" s="29"/>
    <row r="54800" customFormat="1" s="29"/>
    <row r="54801" customFormat="1" s="29"/>
    <row r="54802" customFormat="1" s="29"/>
    <row r="54803" customFormat="1" s="29"/>
    <row r="54804" customFormat="1" s="29"/>
    <row r="54805" customFormat="1" s="29"/>
    <row r="54806" customFormat="1" s="29"/>
    <row r="54807" customFormat="1" s="29"/>
    <row r="54808" customFormat="1" s="29"/>
    <row r="54809" customFormat="1" s="29"/>
    <row r="54810" customFormat="1" s="29"/>
    <row r="54811" customFormat="1" s="29"/>
    <row r="54812" customFormat="1" s="29"/>
    <row r="54813" customFormat="1" s="29"/>
    <row r="54814" customFormat="1" s="29"/>
    <row r="54815" customFormat="1" s="29"/>
    <row r="54816" customFormat="1" s="29"/>
    <row r="54817" customFormat="1" s="29"/>
    <row r="54818" customFormat="1" s="29"/>
    <row r="54819" customFormat="1" s="29"/>
    <row r="54820" customFormat="1" s="29"/>
    <row r="54821" customFormat="1" s="29"/>
    <row r="54822" customFormat="1" s="29"/>
    <row r="54823" customFormat="1" s="29"/>
    <row r="54824" customFormat="1" s="29"/>
    <row r="54825" customFormat="1" s="29"/>
    <row r="54826" customFormat="1" s="29"/>
    <row r="54827" customFormat="1" s="29"/>
    <row r="54828" customFormat="1" s="29"/>
    <row r="54829" customFormat="1" s="29"/>
    <row r="54830" customFormat="1" s="29"/>
    <row r="54831" customFormat="1" s="29"/>
    <row r="54832" customFormat="1" s="29"/>
    <row r="54833" customFormat="1" s="29"/>
    <row r="54834" customFormat="1" s="29"/>
    <row r="54835" customFormat="1" s="29"/>
    <row r="54836" customFormat="1" s="29"/>
    <row r="54837" customFormat="1" s="29"/>
    <row r="54838" customFormat="1" s="29"/>
    <row r="54839" customFormat="1" s="29"/>
    <row r="54840" customFormat="1" s="29"/>
    <row r="54841" customFormat="1" s="29"/>
    <row r="54842" customFormat="1" s="29"/>
    <row r="54843" customFormat="1" s="29"/>
    <row r="54844" customFormat="1" s="29"/>
    <row r="54845" customFormat="1" s="29"/>
    <row r="54846" customFormat="1" s="29"/>
    <row r="54847" customFormat="1" s="29"/>
    <row r="54848" customFormat="1" s="29"/>
    <row r="54849" customFormat="1" s="29"/>
    <row r="54850" customFormat="1" s="29"/>
    <row r="54851" customFormat="1" s="29"/>
    <row r="54852" customFormat="1" s="29"/>
    <row r="54853" customFormat="1" s="29"/>
    <row r="54854" customFormat="1" s="29"/>
    <row r="54855" customFormat="1" s="29"/>
    <row r="54856" customFormat="1" s="29"/>
    <row r="54857" customFormat="1" s="29"/>
    <row r="54858" customFormat="1" s="29"/>
    <row r="54859" customFormat="1" s="29"/>
    <row r="54860" customFormat="1" s="29"/>
    <row r="54861" customFormat="1" s="29"/>
    <row r="54862" customFormat="1" s="29"/>
    <row r="54863" customFormat="1" s="29"/>
    <row r="54864" customFormat="1" s="29"/>
    <row r="54865" customFormat="1" s="29"/>
    <row r="54866" customFormat="1" s="29"/>
    <row r="54867" customFormat="1" s="29"/>
    <row r="54868" customFormat="1" s="29"/>
    <row r="54869" customFormat="1" s="29"/>
    <row r="54870" customFormat="1" s="29"/>
    <row r="54871" customFormat="1" s="29"/>
    <row r="54872" customFormat="1" s="29"/>
    <row r="54873" customFormat="1" s="29"/>
    <row r="54874" customFormat="1" s="29"/>
    <row r="54875" customFormat="1" s="29"/>
    <row r="54876" customFormat="1" s="29"/>
    <row r="54877" customFormat="1" s="29"/>
    <row r="54878" customFormat="1" s="29"/>
    <row r="54879" customFormat="1" s="29"/>
    <row r="54880" customFormat="1" s="29"/>
    <row r="54881" customFormat="1" s="29"/>
    <row r="54882" customFormat="1" s="29"/>
    <row r="54883" customFormat="1" s="29"/>
    <row r="54884" customFormat="1" s="29"/>
    <row r="54885" customFormat="1" s="29"/>
    <row r="54886" customFormat="1" s="29"/>
    <row r="54887" customFormat="1" s="29"/>
    <row r="54888" customFormat="1" s="29"/>
    <row r="54889" customFormat="1" s="29"/>
    <row r="54890" customFormat="1" s="29"/>
    <row r="54891" customFormat="1" s="29"/>
    <row r="54892" customFormat="1" s="29"/>
    <row r="54893" customFormat="1" s="29"/>
    <row r="54894" customFormat="1" s="29"/>
    <row r="54895" customFormat="1" s="29"/>
    <row r="54896" customFormat="1" s="29"/>
    <row r="54897" customFormat="1" s="29"/>
    <row r="54898" customFormat="1" s="29"/>
    <row r="54899" customFormat="1" s="29"/>
    <row r="54900" customFormat="1" s="29"/>
    <row r="54901" customFormat="1" s="29"/>
    <row r="54902" customFormat="1" s="29"/>
    <row r="54903" customFormat="1" s="29"/>
    <row r="54904" customFormat="1" s="29"/>
    <row r="54905" customFormat="1" s="29"/>
    <row r="54906" customFormat="1" s="29"/>
    <row r="54907" customFormat="1" s="29"/>
    <row r="54908" customFormat="1" s="29"/>
    <row r="54909" customFormat="1" s="29"/>
    <row r="54910" customFormat="1" s="29"/>
    <row r="54911" customFormat="1" s="29"/>
    <row r="54912" customFormat="1" s="29"/>
    <row r="54913" customFormat="1" s="29"/>
    <row r="54914" customFormat="1" s="29"/>
    <row r="54915" customFormat="1" s="29"/>
    <row r="54916" customFormat="1" s="29"/>
    <row r="54917" customFormat="1" s="29"/>
    <row r="54918" customFormat="1" s="29"/>
    <row r="54919" customFormat="1" s="29"/>
    <row r="54920" customFormat="1" s="29"/>
    <row r="54921" customFormat="1" s="29"/>
    <row r="54922" customFormat="1" s="29"/>
    <row r="54923" customFormat="1" s="29"/>
    <row r="54924" customFormat="1" s="29"/>
    <row r="54925" customFormat="1" s="29"/>
    <row r="54926" customFormat="1" s="29"/>
    <row r="54927" customFormat="1" s="29"/>
    <row r="54928" customFormat="1" s="29"/>
    <row r="54929" customFormat="1" s="29"/>
    <row r="54930" customFormat="1" s="29"/>
    <row r="54931" customFormat="1" s="29"/>
    <row r="54932" customFormat="1" s="29"/>
    <row r="54933" customFormat="1" s="29"/>
    <row r="54934" customFormat="1" s="29"/>
    <row r="54935" customFormat="1" s="29"/>
    <row r="54936" customFormat="1" s="29"/>
    <row r="54937" customFormat="1" s="29"/>
    <row r="54938" customFormat="1" s="29"/>
    <row r="54939" customFormat="1" s="29"/>
    <row r="54940" customFormat="1" s="29"/>
    <row r="54941" customFormat="1" s="29"/>
    <row r="54942" customFormat="1" s="29"/>
    <row r="54943" customFormat="1" s="29"/>
    <row r="54944" customFormat="1" s="29"/>
    <row r="54945" customFormat="1" s="29"/>
    <row r="54946" customFormat="1" s="29"/>
    <row r="54947" customFormat="1" s="29"/>
    <row r="54948" customFormat="1" s="29"/>
    <row r="54949" customFormat="1" s="29"/>
    <row r="54950" customFormat="1" s="29"/>
    <row r="54951" customFormat="1" s="29"/>
    <row r="54952" customFormat="1" s="29"/>
    <row r="54953" customFormat="1" s="29"/>
    <row r="54954" customFormat="1" s="29"/>
    <row r="54955" customFormat="1" s="29"/>
    <row r="54956" customFormat="1" s="29"/>
    <row r="54957" customFormat="1" s="29"/>
    <row r="54958" customFormat="1" s="29"/>
    <row r="54959" customFormat="1" s="29"/>
    <row r="54960" customFormat="1" s="29"/>
    <row r="54961" customFormat="1" s="29"/>
    <row r="54962" customFormat="1" s="29"/>
    <row r="54963" customFormat="1" s="29"/>
    <row r="54964" customFormat="1" s="29"/>
    <row r="54965" customFormat="1" s="29"/>
    <row r="54966" customFormat="1" s="29"/>
    <row r="54967" customFormat="1" s="29"/>
    <row r="54968" customFormat="1" s="29"/>
    <row r="54969" customFormat="1" s="29"/>
    <row r="54970" customFormat="1" s="29"/>
    <row r="54971" customFormat="1" s="29"/>
    <row r="54972" customFormat="1" s="29"/>
    <row r="54973" customFormat="1" s="29"/>
    <row r="54974" customFormat="1" s="29"/>
    <row r="54975" customFormat="1" s="29"/>
    <row r="54976" customFormat="1" s="29"/>
    <row r="54977" customFormat="1" s="29"/>
    <row r="54978" customFormat="1" s="29"/>
    <row r="54979" customFormat="1" s="29"/>
    <row r="54980" customFormat="1" s="29"/>
    <row r="54981" customFormat="1" s="29"/>
    <row r="54982" customFormat="1" s="29"/>
    <row r="54983" customFormat="1" s="29"/>
    <row r="54984" customFormat="1" s="29"/>
    <row r="54985" customFormat="1" s="29"/>
    <row r="54986" customFormat="1" s="29"/>
    <row r="54987" customFormat="1" s="29"/>
    <row r="54988" customFormat="1" s="29"/>
    <row r="54989" customFormat="1" s="29"/>
    <row r="54990" customFormat="1" s="29"/>
    <row r="54991" customFormat="1" s="29"/>
    <row r="54992" customFormat="1" s="29"/>
    <row r="54993" customFormat="1" s="29"/>
    <row r="54994" customFormat="1" s="29"/>
    <row r="54995" customFormat="1" s="29"/>
    <row r="54996" customFormat="1" s="29"/>
    <row r="54997" customFormat="1" s="29"/>
    <row r="54998" customFormat="1" s="29"/>
    <row r="54999" customFormat="1" s="29"/>
    <row r="55000" customFormat="1" s="29"/>
    <row r="55001" customFormat="1" s="29"/>
    <row r="55002" customFormat="1" s="29"/>
    <row r="55003" customFormat="1" s="29"/>
    <row r="55004" customFormat="1" s="29"/>
    <row r="55005" customFormat="1" s="29"/>
    <row r="55006" customFormat="1" s="29"/>
    <row r="55007" customFormat="1" s="29"/>
    <row r="55008" customFormat="1" s="29"/>
    <row r="55009" customFormat="1" s="29"/>
    <row r="55010" customFormat="1" s="29"/>
    <row r="55011" customFormat="1" s="29"/>
    <row r="55012" customFormat="1" s="29"/>
    <row r="55013" customFormat="1" s="29"/>
    <row r="55014" customFormat="1" s="29"/>
    <row r="55015" customFormat="1" s="29"/>
    <row r="55016" customFormat="1" s="29"/>
    <row r="55017" customFormat="1" s="29"/>
    <row r="55018" customFormat="1" s="29"/>
    <row r="55019" customFormat="1" s="29"/>
    <row r="55020" customFormat="1" s="29"/>
    <row r="55021" customFormat="1" s="29"/>
    <row r="55022" customFormat="1" s="29"/>
    <row r="55023" customFormat="1" s="29"/>
    <row r="55024" customFormat="1" s="29"/>
    <row r="55025" customFormat="1" s="29"/>
    <row r="55026" customFormat="1" s="29"/>
    <row r="55027" customFormat="1" s="29"/>
    <row r="55028" customFormat="1" s="29"/>
    <row r="55029" customFormat="1" s="29"/>
    <row r="55030" customFormat="1" s="29"/>
    <row r="55031" customFormat="1" s="29"/>
    <row r="55032" customFormat="1" s="29"/>
    <row r="55033" customFormat="1" s="29"/>
    <row r="55034" customFormat="1" s="29"/>
    <row r="55035" customFormat="1" s="29"/>
    <row r="55036" customFormat="1" s="29"/>
    <row r="55037" customFormat="1" s="29"/>
    <row r="55038" customFormat="1" s="29"/>
    <row r="55039" customFormat="1" s="29"/>
    <row r="55040" customFormat="1" s="29"/>
    <row r="55041" customFormat="1" s="29"/>
    <row r="55042" customFormat="1" s="29"/>
    <row r="55043" customFormat="1" s="29"/>
    <row r="55044" customFormat="1" s="29"/>
    <row r="55045" customFormat="1" s="29"/>
    <row r="55046" customFormat="1" s="29"/>
    <row r="55047" customFormat="1" s="29"/>
    <row r="55048" customFormat="1" s="29"/>
    <row r="55049" customFormat="1" s="29"/>
    <row r="55050" customFormat="1" s="29"/>
    <row r="55051" customFormat="1" s="29"/>
    <row r="55052" customFormat="1" s="29"/>
    <row r="55053" customFormat="1" s="29"/>
    <row r="55054" customFormat="1" s="29"/>
    <row r="55055" customFormat="1" s="29"/>
    <row r="55056" customFormat="1" s="29"/>
    <row r="55057" customFormat="1" s="29"/>
    <row r="55058" customFormat="1" s="29"/>
    <row r="55059" customFormat="1" s="29"/>
    <row r="55060" customFormat="1" s="29"/>
    <row r="55061" customFormat="1" s="29"/>
    <row r="55062" customFormat="1" s="29"/>
    <row r="55063" customFormat="1" s="29"/>
    <row r="55064" customFormat="1" s="29"/>
    <row r="55065" customFormat="1" s="29"/>
    <row r="55066" customFormat="1" s="29"/>
    <row r="55067" customFormat="1" s="29"/>
    <row r="55068" customFormat="1" s="29"/>
    <row r="55069" customFormat="1" s="29"/>
    <row r="55070" customFormat="1" s="29"/>
    <row r="55071" customFormat="1" s="29"/>
    <row r="55072" customFormat="1" s="29"/>
    <row r="55073" customFormat="1" s="29"/>
    <row r="55074" customFormat="1" s="29"/>
    <row r="55075" customFormat="1" s="29"/>
    <row r="55076" customFormat="1" s="29"/>
    <row r="55077" customFormat="1" s="29"/>
    <row r="55078" customFormat="1" s="29"/>
    <row r="55079" customFormat="1" s="29"/>
    <row r="55080" customFormat="1" s="29"/>
    <row r="55081" customFormat="1" s="29"/>
    <row r="55082" customFormat="1" s="29"/>
    <row r="55083" customFormat="1" s="29"/>
    <row r="55084" customFormat="1" s="29"/>
    <row r="55085" customFormat="1" s="29"/>
    <row r="55086" customFormat="1" s="29"/>
    <row r="55087" customFormat="1" s="29"/>
    <row r="55088" customFormat="1" s="29"/>
    <row r="55089" customFormat="1" s="29"/>
    <row r="55090" customFormat="1" s="29"/>
    <row r="55091" customFormat="1" s="29"/>
    <row r="55092" customFormat="1" s="29"/>
    <row r="55093" customFormat="1" s="29"/>
    <row r="55094" customFormat="1" s="29"/>
    <row r="55095" customFormat="1" s="29"/>
    <row r="55096" customFormat="1" s="29"/>
    <row r="55097" customFormat="1" s="29"/>
    <row r="55098" customFormat="1" s="29"/>
    <row r="55099" customFormat="1" s="29"/>
    <row r="55100" customFormat="1" s="29"/>
    <row r="55101" customFormat="1" s="29"/>
    <row r="55102" customFormat="1" s="29"/>
    <row r="55103" customFormat="1" s="29"/>
    <row r="55104" customFormat="1" s="29"/>
    <row r="55105" customFormat="1" s="29"/>
    <row r="55106" customFormat="1" s="29"/>
    <row r="55107" customFormat="1" s="29"/>
    <row r="55108" customFormat="1" s="29"/>
    <row r="55109" customFormat="1" s="29"/>
    <row r="55110" customFormat="1" s="29"/>
    <row r="55111" customFormat="1" s="29"/>
    <row r="55112" customFormat="1" s="29"/>
    <row r="55113" customFormat="1" s="29"/>
    <row r="55114" customFormat="1" s="29"/>
    <row r="55115" customFormat="1" s="29"/>
    <row r="55116" customFormat="1" s="29"/>
    <row r="55117" customFormat="1" s="29"/>
    <row r="55118" customFormat="1" s="29"/>
    <row r="55119" customFormat="1" s="29"/>
    <row r="55120" customFormat="1" s="29"/>
    <row r="55121" customFormat="1" s="29"/>
    <row r="55122" customFormat="1" s="29"/>
    <row r="55123" customFormat="1" s="29"/>
    <row r="55124" customFormat="1" s="29"/>
    <row r="55125" customFormat="1" s="29"/>
    <row r="55126" customFormat="1" s="29"/>
    <row r="55127" customFormat="1" s="29"/>
    <row r="55128" customFormat="1" s="29"/>
    <row r="55129" customFormat="1" s="29"/>
    <row r="55130" customFormat="1" s="29"/>
    <row r="55131" customFormat="1" s="29"/>
    <row r="55132" customFormat="1" s="29"/>
    <row r="55133" customFormat="1" s="29"/>
    <row r="55134" customFormat="1" s="29"/>
    <row r="55135" customFormat="1" s="29"/>
    <row r="55136" customFormat="1" s="29"/>
    <row r="55137" customFormat="1" s="29"/>
    <row r="55138" customFormat="1" s="29"/>
    <row r="55139" customFormat="1" s="29"/>
    <row r="55140" customFormat="1" s="29"/>
    <row r="55141" customFormat="1" s="29"/>
    <row r="55142" customFormat="1" s="29"/>
    <row r="55143" customFormat="1" s="29"/>
    <row r="55144" customFormat="1" s="29"/>
    <row r="55145" customFormat="1" s="29"/>
    <row r="55146" customFormat="1" s="29"/>
    <row r="55147" customFormat="1" s="29"/>
    <row r="55148" customFormat="1" s="29"/>
    <row r="55149" customFormat="1" s="29"/>
    <row r="55150" customFormat="1" s="29"/>
    <row r="55151" customFormat="1" s="29"/>
    <row r="55152" customFormat="1" s="29"/>
    <row r="55153" customFormat="1" s="29"/>
    <row r="55154" customFormat="1" s="29"/>
    <row r="55155" customFormat="1" s="29"/>
    <row r="55156" customFormat="1" s="29"/>
    <row r="55157" customFormat="1" s="29"/>
    <row r="55158" customFormat="1" s="29"/>
    <row r="55159" customFormat="1" s="29"/>
    <row r="55160" customFormat="1" s="29"/>
    <row r="55161" customFormat="1" s="29"/>
    <row r="55162" customFormat="1" s="29"/>
    <row r="55163" customFormat="1" s="29"/>
    <row r="55164" customFormat="1" s="29"/>
    <row r="55165" customFormat="1" s="29"/>
    <row r="55166" customFormat="1" s="29"/>
    <row r="55167" customFormat="1" s="29"/>
    <row r="55168" customFormat="1" s="29"/>
    <row r="55169" customFormat="1" s="29"/>
    <row r="55170" customFormat="1" s="29"/>
    <row r="55171" customFormat="1" s="29"/>
    <row r="55172" customFormat="1" s="29"/>
    <row r="55173" customFormat="1" s="29"/>
    <row r="55174" customFormat="1" s="29"/>
    <row r="55175" customFormat="1" s="29"/>
    <row r="55176" customFormat="1" s="29"/>
    <row r="55177" customFormat="1" s="29"/>
    <row r="55178" customFormat="1" s="29"/>
    <row r="55179" customFormat="1" s="29"/>
    <row r="55180" customFormat="1" s="29"/>
    <row r="55181" customFormat="1" s="29"/>
    <row r="55182" customFormat="1" s="29"/>
    <row r="55183" customFormat="1" s="29"/>
    <row r="55184" customFormat="1" s="29"/>
    <row r="55185" customFormat="1" s="29"/>
    <row r="55186" customFormat="1" s="29"/>
    <row r="55187" customFormat="1" s="29"/>
    <row r="55188" customFormat="1" s="29"/>
    <row r="55189" customFormat="1" s="29"/>
    <row r="55190" customFormat="1" s="29"/>
    <row r="55191" customFormat="1" s="29"/>
    <row r="55192" customFormat="1" s="29"/>
    <row r="55193" customFormat="1" s="29"/>
    <row r="55194" customFormat="1" s="29"/>
    <row r="55195" customFormat="1" s="29"/>
    <row r="55196" customFormat="1" s="29"/>
    <row r="55197" customFormat="1" s="29"/>
    <row r="55198" customFormat="1" s="29"/>
    <row r="55199" customFormat="1" s="29"/>
    <row r="55200" customFormat="1" s="29"/>
    <row r="55201" customFormat="1" s="29"/>
    <row r="55202" customFormat="1" s="29"/>
    <row r="55203" customFormat="1" s="29"/>
    <row r="55204" customFormat="1" s="29"/>
    <row r="55205" customFormat="1" s="29"/>
    <row r="55206" customFormat="1" s="29"/>
    <row r="55207" customFormat="1" s="29"/>
    <row r="55208" customFormat="1" s="29"/>
    <row r="55209" customFormat="1" s="29"/>
    <row r="55210" customFormat="1" s="29"/>
    <row r="55211" customFormat="1" s="29"/>
    <row r="55212" customFormat="1" s="29"/>
    <row r="55213" customFormat="1" s="29"/>
    <row r="55214" customFormat="1" s="29"/>
    <row r="55215" customFormat="1" s="29"/>
    <row r="55216" customFormat="1" s="29"/>
    <row r="55217" customFormat="1" s="29"/>
    <row r="55218" customFormat="1" s="29"/>
    <row r="55219" customFormat="1" s="29"/>
    <row r="55220" customFormat="1" s="29"/>
    <row r="55221" customFormat="1" s="29"/>
    <row r="55222" customFormat="1" s="29"/>
    <row r="55223" customFormat="1" s="29"/>
    <row r="55224" customFormat="1" s="29"/>
    <row r="55225" customFormat="1" s="29"/>
    <row r="55226" customFormat="1" s="29"/>
    <row r="55227" customFormat="1" s="29"/>
    <row r="55228" customFormat="1" s="29"/>
    <row r="55229" customFormat="1" s="29"/>
    <row r="55230" customFormat="1" s="29"/>
    <row r="55231" customFormat="1" s="29"/>
    <row r="55232" customFormat="1" s="29"/>
    <row r="55233" customFormat="1" s="29"/>
    <row r="55234" customFormat="1" s="29"/>
    <row r="55235" customFormat="1" s="29"/>
    <row r="55236" customFormat="1" s="29"/>
    <row r="55237" customFormat="1" s="29"/>
    <row r="55238" customFormat="1" s="29"/>
    <row r="55239" customFormat="1" s="29"/>
    <row r="55240" customFormat="1" s="29"/>
    <row r="55241" customFormat="1" s="29"/>
    <row r="55242" customFormat="1" s="29"/>
    <row r="55243" customFormat="1" s="29"/>
    <row r="55244" customFormat="1" s="29"/>
    <row r="55245" customFormat="1" s="29"/>
    <row r="55246" customFormat="1" s="29"/>
    <row r="55247" customFormat="1" s="29"/>
    <row r="55248" customFormat="1" s="29"/>
    <row r="55249" customFormat="1" s="29"/>
    <row r="55250" customFormat="1" s="29"/>
    <row r="55251" customFormat="1" s="29"/>
    <row r="55252" customFormat="1" s="29"/>
    <row r="55253" customFormat="1" s="29"/>
    <row r="55254" customFormat="1" s="29"/>
    <row r="55255" customFormat="1" s="29"/>
    <row r="55256" customFormat="1" s="29"/>
    <row r="55257" customFormat="1" s="29"/>
    <row r="55258" customFormat="1" s="29"/>
    <row r="55259" customFormat="1" s="29"/>
    <row r="55260" customFormat="1" s="29"/>
    <row r="55261" customFormat="1" s="29"/>
    <row r="55262" customFormat="1" s="29"/>
    <row r="55263" customFormat="1" s="29"/>
    <row r="55264" customFormat="1" s="29"/>
    <row r="55265" customFormat="1" s="29"/>
    <row r="55266" customFormat="1" s="29"/>
    <row r="55267" customFormat="1" s="29"/>
    <row r="55268" customFormat="1" s="29"/>
    <row r="55269" customFormat="1" s="29"/>
    <row r="55270" customFormat="1" s="29"/>
    <row r="55271" customFormat="1" s="29"/>
    <row r="55272" customFormat="1" s="29"/>
    <row r="55273" customFormat="1" s="29"/>
    <row r="55274" customFormat="1" s="29"/>
    <row r="55275" customFormat="1" s="29"/>
    <row r="55276" customFormat="1" s="29"/>
    <row r="55277" customFormat="1" s="29"/>
    <row r="55278" customFormat="1" s="29"/>
    <row r="55279" customFormat="1" s="29"/>
    <row r="55280" customFormat="1" s="29"/>
    <row r="55281" customFormat="1" s="29"/>
    <row r="55282" customFormat="1" s="29"/>
    <row r="55283" customFormat="1" s="29"/>
    <row r="55284" customFormat="1" s="29"/>
    <row r="55285" customFormat="1" s="29"/>
    <row r="55286" customFormat="1" s="29"/>
    <row r="55287" customFormat="1" s="29"/>
    <row r="55288" customFormat="1" s="29"/>
    <row r="55289" customFormat="1" s="29"/>
    <row r="55290" customFormat="1" s="29"/>
    <row r="55291" customFormat="1" s="29"/>
    <row r="55292" customFormat="1" s="29"/>
    <row r="55293" customFormat="1" s="29"/>
    <row r="55294" customFormat="1" s="29"/>
    <row r="55295" customFormat="1" s="29"/>
    <row r="55296" customFormat="1" s="29"/>
    <row r="55297" customFormat="1" s="29"/>
    <row r="55298" customFormat="1" s="29"/>
    <row r="55299" customFormat="1" s="29"/>
    <row r="55300" customFormat="1" s="29"/>
    <row r="55301" customFormat="1" s="29"/>
    <row r="55302" customFormat="1" s="29"/>
    <row r="55303" customFormat="1" s="29"/>
    <row r="55304" customFormat="1" s="29"/>
    <row r="55305" customFormat="1" s="29"/>
    <row r="55306" customFormat="1" s="29"/>
    <row r="55307" customFormat="1" s="29"/>
    <row r="55308" customFormat="1" s="29"/>
    <row r="55309" customFormat="1" s="29"/>
    <row r="55310" customFormat="1" s="29"/>
    <row r="55311" customFormat="1" s="29"/>
    <row r="55312" customFormat="1" s="29"/>
    <row r="55313" customFormat="1" s="29"/>
    <row r="55314" customFormat="1" s="29"/>
    <row r="55315" customFormat="1" s="29"/>
    <row r="55316" customFormat="1" s="29"/>
    <row r="55317" customFormat="1" s="29"/>
    <row r="55318" customFormat="1" s="29"/>
    <row r="55319" customFormat="1" s="29"/>
    <row r="55320" customFormat="1" s="29"/>
    <row r="55321" customFormat="1" s="29"/>
    <row r="55322" customFormat="1" s="29"/>
    <row r="55323" customFormat="1" s="29"/>
    <row r="55324" customFormat="1" s="29"/>
    <row r="55325" customFormat="1" s="29"/>
    <row r="55326" customFormat="1" s="29"/>
    <row r="55327" customFormat="1" s="29"/>
    <row r="55328" customFormat="1" s="29"/>
    <row r="55329" customFormat="1" s="29"/>
    <row r="55330" customFormat="1" s="29"/>
    <row r="55331" customFormat="1" s="29"/>
    <row r="55332" customFormat="1" s="29"/>
    <row r="55333" customFormat="1" s="29"/>
    <row r="55334" customFormat="1" s="29"/>
    <row r="55335" customFormat="1" s="29"/>
    <row r="55336" customFormat="1" s="29"/>
    <row r="55337" customFormat="1" s="29"/>
    <row r="55338" customFormat="1" s="29"/>
    <row r="55339" customFormat="1" s="29"/>
    <row r="55340" customFormat="1" s="29"/>
    <row r="55341" customFormat="1" s="29"/>
    <row r="55342" customFormat="1" s="29"/>
    <row r="55343" customFormat="1" s="29"/>
    <row r="55344" customFormat="1" s="29"/>
    <row r="55345" customFormat="1" s="29"/>
    <row r="55346" customFormat="1" s="29"/>
    <row r="55347" customFormat="1" s="29"/>
    <row r="55348" customFormat="1" s="29"/>
    <row r="55349" customFormat="1" s="29"/>
    <row r="55350" customFormat="1" s="29"/>
    <row r="55351" customFormat="1" s="29"/>
    <row r="55352" customFormat="1" s="29"/>
    <row r="55353" customFormat="1" s="29"/>
    <row r="55354" customFormat="1" s="29"/>
    <row r="55355" customFormat="1" s="29"/>
    <row r="55356" customFormat="1" s="29"/>
    <row r="55357" customFormat="1" s="29"/>
    <row r="55358" customFormat="1" s="29"/>
    <row r="55359" customFormat="1" s="29"/>
    <row r="55360" customFormat="1" s="29"/>
    <row r="55361" customFormat="1" s="29"/>
    <row r="55362" customFormat="1" s="29"/>
    <row r="55363" customFormat="1" s="29"/>
    <row r="55364" customFormat="1" s="29"/>
    <row r="55365" customFormat="1" s="29"/>
    <row r="55366" customFormat="1" s="29"/>
    <row r="55367" customFormat="1" s="29"/>
    <row r="55368" customFormat="1" s="29"/>
    <row r="55369" customFormat="1" s="29"/>
    <row r="55370" customFormat="1" s="29"/>
    <row r="55371" customFormat="1" s="29"/>
    <row r="55372" customFormat="1" s="29"/>
    <row r="55373" customFormat="1" s="29"/>
    <row r="55374" customFormat="1" s="29"/>
    <row r="55375" customFormat="1" s="29"/>
    <row r="55376" customFormat="1" s="29"/>
    <row r="55377" customFormat="1" s="29"/>
    <row r="55378" customFormat="1" s="29"/>
    <row r="55379" customFormat="1" s="29"/>
    <row r="55380" customFormat="1" s="29"/>
    <row r="55381" customFormat="1" s="29"/>
    <row r="55382" customFormat="1" s="29"/>
    <row r="55383" customFormat="1" s="29"/>
    <row r="55384" customFormat="1" s="29"/>
    <row r="55385" customFormat="1" s="29"/>
    <row r="55386" customFormat="1" s="29"/>
    <row r="55387" customFormat="1" s="29"/>
    <row r="55388" customFormat="1" s="29"/>
    <row r="55389" customFormat="1" s="29"/>
    <row r="55390" customFormat="1" s="29"/>
    <row r="55391" customFormat="1" s="29"/>
    <row r="55392" customFormat="1" s="29"/>
    <row r="55393" customFormat="1" s="29"/>
    <row r="55394" customFormat="1" s="29"/>
    <row r="55395" customFormat="1" s="29"/>
    <row r="55396" customFormat="1" s="29"/>
    <row r="55397" customFormat="1" s="29"/>
    <row r="55398" customFormat="1" s="29"/>
    <row r="55399" customFormat="1" s="29"/>
    <row r="55400" customFormat="1" s="29"/>
    <row r="55401" customFormat="1" s="29"/>
    <row r="55402" customFormat="1" s="29"/>
    <row r="55403" customFormat="1" s="29"/>
    <row r="55404" customFormat="1" s="29"/>
    <row r="55405" customFormat="1" s="29"/>
    <row r="55406" customFormat="1" s="29"/>
    <row r="55407" customFormat="1" s="29"/>
    <row r="55408" customFormat="1" s="29"/>
    <row r="55409" customFormat="1" s="29"/>
    <row r="55410" customFormat="1" s="29"/>
    <row r="55411" customFormat="1" s="29"/>
    <row r="55412" customFormat="1" s="29"/>
    <row r="55413" customFormat="1" s="29"/>
    <row r="55414" customFormat="1" s="29"/>
    <row r="55415" customFormat="1" s="29"/>
    <row r="55416" customFormat="1" s="29"/>
    <row r="55417" customFormat="1" s="29"/>
    <row r="55418" customFormat="1" s="29"/>
    <row r="55419" customFormat="1" s="29"/>
    <row r="55420" customFormat="1" s="29"/>
    <row r="55421" customFormat="1" s="29"/>
    <row r="55422" customFormat="1" s="29"/>
    <row r="55423" customFormat="1" s="29"/>
    <row r="55424" customFormat="1" s="29"/>
    <row r="55425" customFormat="1" s="29"/>
    <row r="55426" customFormat="1" s="29"/>
    <row r="55427" customFormat="1" s="29"/>
    <row r="55428" customFormat="1" s="29"/>
    <row r="55429" customFormat="1" s="29"/>
    <row r="55430" customFormat="1" s="29"/>
    <row r="55431" customFormat="1" s="29"/>
    <row r="55432" customFormat="1" s="29"/>
    <row r="55433" customFormat="1" s="29"/>
    <row r="55434" customFormat="1" s="29"/>
    <row r="55435" customFormat="1" s="29"/>
    <row r="55436" customFormat="1" s="29"/>
    <row r="55437" customFormat="1" s="29"/>
    <row r="55438" customFormat="1" s="29"/>
    <row r="55439" customFormat="1" s="29"/>
    <row r="55440" customFormat="1" s="29"/>
    <row r="55441" customFormat="1" s="29"/>
    <row r="55442" customFormat="1" s="29"/>
    <row r="55443" customFormat="1" s="29"/>
    <row r="55444" customFormat="1" s="29"/>
    <row r="55445" customFormat="1" s="29"/>
    <row r="55446" customFormat="1" s="29"/>
    <row r="55447" customFormat="1" s="29"/>
    <row r="55448" customFormat="1" s="29"/>
    <row r="55449" customFormat="1" s="29"/>
    <row r="55450" customFormat="1" s="29"/>
    <row r="55451" customFormat="1" s="29"/>
    <row r="55452" customFormat="1" s="29"/>
    <row r="55453" customFormat="1" s="29"/>
    <row r="55454" customFormat="1" s="29"/>
    <row r="55455" customFormat="1" s="29"/>
    <row r="55456" customFormat="1" s="29"/>
    <row r="55457" customFormat="1" s="29"/>
    <row r="55458" customFormat="1" s="29"/>
    <row r="55459" customFormat="1" s="29"/>
    <row r="55460" customFormat="1" s="29"/>
    <row r="55461" customFormat="1" s="29"/>
    <row r="55462" customFormat="1" s="29"/>
    <row r="55463" customFormat="1" s="29"/>
    <row r="55464" customFormat="1" s="29"/>
    <row r="55465" customFormat="1" s="29"/>
    <row r="55466" customFormat="1" s="29"/>
    <row r="55467" customFormat="1" s="29"/>
    <row r="55468" customFormat="1" s="29"/>
    <row r="55469" customFormat="1" s="29"/>
    <row r="55470" customFormat="1" s="29"/>
    <row r="55471" customFormat="1" s="29"/>
    <row r="55472" customFormat="1" s="29"/>
    <row r="55473" customFormat="1" s="29"/>
    <row r="55474" customFormat="1" s="29"/>
    <row r="55475" customFormat="1" s="29"/>
    <row r="55476" customFormat="1" s="29"/>
    <row r="55477" customFormat="1" s="29"/>
    <row r="55478" customFormat="1" s="29"/>
    <row r="55479" customFormat="1" s="29"/>
    <row r="55480" customFormat="1" s="29"/>
    <row r="55481" customFormat="1" s="29"/>
    <row r="55482" customFormat="1" s="29"/>
    <row r="55483" customFormat="1" s="29"/>
    <row r="55484" customFormat="1" s="29"/>
    <row r="55485" customFormat="1" s="29"/>
    <row r="55486" customFormat="1" s="29"/>
    <row r="55487" customFormat="1" s="29"/>
    <row r="55488" customFormat="1" s="29"/>
    <row r="55489" customFormat="1" s="29"/>
    <row r="55490" customFormat="1" s="29"/>
    <row r="55491" customFormat="1" s="29"/>
    <row r="55492" customFormat="1" s="29"/>
    <row r="55493" customFormat="1" s="29"/>
    <row r="55494" customFormat="1" s="29"/>
    <row r="55495" customFormat="1" s="29"/>
    <row r="55496" customFormat="1" s="29"/>
    <row r="55497" customFormat="1" s="29"/>
    <row r="55498" customFormat="1" s="29"/>
    <row r="55499" customFormat="1" s="29"/>
    <row r="55500" customFormat="1" s="29"/>
    <row r="55501" customFormat="1" s="29"/>
    <row r="55502" customFormat="1" s="29"/>
    <row r="55503" customFormat="1" s="29"/>
    <row r="55504" customFormat="1" s="29"/>
    <row r="55505" customFormat="1" s="29"/>
    <row r="55506" customFormat="1" s="29"/>
    <row r="55507" customFormat="1" s="29"/>
    <row r="55508" customFormat="1" s="29"/>
    <row r="55509" customFormat="1" s="29"/>
    <row r="55510" customFormat="1" s="29"/>
    <row r="55511" customFormat="1" s="29"/>
    <row r="55512" customFormat="1" s="29"/>
    <row r="55513" customFormat="1" s="29"/>
    <row r="55514" customFormat="1" s="29"/>
    <row r="55515" customFormat="1" s="29"/>
    <row r="55516" customFormat="1" s="29"/>
    <row r="55517" customFormat="1" s="29"/>
    <row r="55518" customFormat="1" s="29"/>
    <row r="55519" customFormat="1" s="29"/>
    <row r="55520" customFormat="1" s="29"/>
    <row r="55521" customFormat="1" s="29"/>
    <row r="55522" customFormat="1" s="29"/>
    <row r="55523" customFormat="1" s="29"/>
    <row r="55524" customFormat="1" s="29"/>
    <row r="55525" customFormat="1" s="29"/>
    <row r="55526" customFormat="1" s="29"/>
    <row r="55527" customFormat="1" s="29"/>
    <row r="55528" customFormat="1" s="29"/>
    <row r="55529" customFormat="1" s="29"/>
    <row r="55530" customFormat="1" s="29"/>
    <row r="55531" customFormat="1" s="29"/>
    <row r="55532" customFormat="1" s="29"/>
    <row r="55533" customFormat="1" s="29"/>
    <row r="55534" customFormat="1" s="29"/>
    <row r="55535" customFormat="1" s="29"/>
    <row r="55536" customFormat="1" s="29"/>
    <row r="55537" customFormat="1" s="29"/>
    <row r="55538" customFormat="1" s="29"/>
    <row r="55539" customFormat="1" s="29"/>
    <row r="55540" customFormat="1" s="29"/>
    <row r="55541" customFormat="1" s="29"/>
    <row r="55542" customFormat="1" s="29"/>
    <row r="55543" customFormat="1" s="29"/>
    <row r="55544" customFormat="1" s="29"/>
    <row r="55545" customFormat="1" s="29"/>
    <row r="55546" customFormat="1" s="29"/>
    <row r="55547" customFormat="1" s="29"/>
    <row r="55548" customFormat="1" s="29"/>
    <row r="55549" customFormat="1" s="29"/>
    <row r="55550" customFormat="1" s="29"/>
    <row r="55551" customFormat="1" s="29"/>
    <row r="55552" customFormat="1" s="29"/>
    <row r="55553" customFormat="1" s="29"/>
    <row r="55554" customFormat="1" s="29"/>
    <row r="55555" customFormat="1" s="29"/>
    <row r="55556" customFormat="1" s="29"/>
    <row r="55557" customFormat="1" s="29"/>
    <row r="55558" customFormat="1" s="29"/>
    <row r="55559" customFormat="1" s="29"/>
    <row r="55560" customFormat="1" s="29"/>
    <row r="55561" customFormat="1" s="29"/>
    <row r="55562" customFormat="1" s="29"/>
    <row r="55563" customFormat="1" s="29"/>
    <row r="55564" customFormat="1" s="29"/>
    <row r="55565" customFormat="1" s="29"/>
    <row r="55566" customFormat="1" s="29"/>
    <row r="55567" customFormat="1" s="29"/>
    <row r="55568" customFormat="1" s="29"/>
    <row r="55569" customFormat="1" s="29"/>
    <row r="55570" customFormat="1" s="29"/>
    <row r="55571" customFormat="1" s="29"/>
    <row r="55572" customFormat="1" s="29"/>
    <row r="55573" customFormat="1" s="29"/>
    <row r="55574" customFormat="1" s="29"/>
    <row r="55575" customFormat="1" s="29"/>
    <row r="55576" customFormat="1" s="29"/>
    <row r="55577" customFormat="1" s="29"/>
    <row r="55578" customFormat="1" s="29"/>
    <row r="55579" customFormat="1" s="29"/>
    <row r="55580" customFormat="1" s="29"/>
    <row r="55581" customFormat="1" s="29"/>
    <row r="55582" customFormat="1" s="29"/>
    <row r="55583" customFormat="1" s="29"/>
    <row r="55584" customFormat="1" s="29"/>
    <row r="55585" customFormat="1" s="29"/>
    <row r="55586" customFormat="1" s="29"/>
    <row r="55587" customFormat="1" s="29"/>
    <row r="55588" customFormat="1" s="29"/>
    <row r="55589" customFormat="1" s="29"/>
    <row r="55590" customFormat="1" s="29"/>
    <row r="55591" customFormat="1" s="29"/>
    <row r="55592" customFormat="1" s="29"/>
    <row r="55593" customFormat="1" s="29"/>
    <row r="55594" customFormat="1" s="29"/>
    <row r="55595" customFormat="1" s="29"/>
    <row r="55596" customFormat="1" s="29"/>
    <row r="55597" customFormat="1" s="29"/>
    <row r="55598" customFormat="1" s="29"/>
    <row r="55599" customFormat="1" s="29"/>
    <row r="55600" customFormat="1" s="29"/>
    <row r="55601" customFormat="1" s="29"/>
    <row r="55602" customFormat="1" s="29"/>
    <row r="55603" customFormat="1" s="29"/>
    <row r="55604" customFormat="1" s="29"/>
    <row r="55605" customFormat="1" s="29"/>
    <row r="55606" customFormat="1" s="29"/>
    <row r="55607" customFormat="1" s="29"/>
    <row r="55608" customFormat="1" s="29"/>
    <row r="55609" customFormat="1" s="29"/>
    <row r="55610" customFormat="1" s="29"/>
    <row r="55611" customFormat="1" s="29"/>
    <row r="55612" customFormat="1" s="29"/>
    <row r="55613" customFormat="1" s="29"/>
    <row r="55614" customFormat="1" s="29"/>
    <row r="55615" customFormat="1" s="29"/>
    <row r="55616" customFormat="1" s="29"/>
    <row r="55617" customFormat="1" s="29"/>
    <row r="55618" customFormat="1" s="29"/>
    <row r="55619" customFormat="1" s="29"/>
    <row r="55620" customFormat="1" s="29"/>
    <row r="55621" customFormat="1" s="29"/>
    <row r="55622" customFormat="1" s="29"/>
    <row r="55623" customFormat="1" s="29"/>
    <row r="55624" customFormat="1" s="29"/>
    <row r="55625" customFormat="1" s="29"/>
    <row r="55626" customFormat="1" s="29"/>
    <row r="55627" customFormat="1" s="29"/>
    <row r="55628" customFormat="1" s="29"/>
    <row r="55629" customFormat="1" s="29"/>
    <row r="55630" customFormat="1" s="29"/>
    <row r="55631" customFormat="1" s="29"/>
    <row r="55632" customFormat="1" s="29"/>
    <row r="55633" customFormat="1" s="29"/>
    <row r="55634" customFormat="1" s="29"/>
    <row r="55635" customFormat="1" s="29"/>
    <row r="55636" customFormat="1" s="29"/>
    <row r="55637" customFormat="1" s="29"/>
    <row r="55638" customFormat="1" s="29"/>
    <row r="55639" customFormat="1" s="29"/>
    <row r="55640" customFormat="1" s="29"/>
    <row r="55641" customFormat="1" s="29"/>
    <row r="55642" customFormat="1" s="29"/>
    <row r="55643" customFormat="1" s="29"/>
    <row r="55644" customFormat="1" s="29"/>
    <row r="55645" customFormat="1" s="29"/>
    <row r="55646" customFormat="1" s="29"/>
    <row r="55647" customFormat="1" s="29"/>
    <row r="55648" customFormat="1" s="29"/>
    <row r="55649" customFormat="1" s="29"/>
    <row r="55650" customFormat="1" s="29"/>
    <row r="55651" customFormat="1" s="29"/>
    <row r="55652" customFormat="1" s="29"/>
    <row r="55653" customFormat="1" s="29"/>
    <row r="55654" customFormat="1" s="29"/>
    <row r="55655" customFormat="1" s="29"/>
    <row r="55656" customFormat="1" s="29"/>
    <row r="55657" customFormat="1" s="29"/>
    <row r="55658" customFormat="1" s="29"/>
    <row r="55659" customFormat="1" s="29"/>
    <row r="55660" customFormat="1" s="29"/>
    <row r="55661" customFormat="1" s="29"/>
    <row r="55662" customFormat="1" s="29"/>
    <row r="55663" customFormat="1" s="29"/>
    <row r="55664" customFormat="1" s="29"/>
    <row r="55665" customFormat="1" s="29"/>
    <row r="55666" customFormat="1" s="29"/>
    <row r="55667" customFormat="1" s="29"/>
    <row r="55668" customFormat="1" s="29"/>
    <row r="55669" customFormat="1" s="29"/>
    <row r="55670" customFormat="1" s="29"/>
    <row r="55671" customFormat="1" s="29"/>
    <row r="55672" customFormat="1" s="29"/>
    <row r="55673" customFormat="1" s="29"/>
    <row r="55674" customFormat="1" s="29"/>
    <row r="55675" customFormat="1" s="29"/>
    <row r="55676" customFormat="1" s="29"/>
    <row r="55677" customFormat="1" s="29"/>
    <row r="55678" customFormat="1" s="29"/>
    <row r="55679" customFormat="1" s="29"/>
    <row r="55680" customFormat="1" s="29"/>
    <row r="55681" customFormat="1" s="29"/>
    <row r="55682" customFormat="1" s="29"/>
    <row r="55683" customFormat="1" s="29"/>
    <row r="55684" customFormat="1" s="29"/>
    <row r="55685" customFormat="1" s="29"/>
    <row r="55686" customFormat="1" s="29"/>
    <row r="55687" customFormat="1" s="29"/>
    <row r="55688" customFormat="1" s="29"/>
    <row r="55689" customFormat="1" s="29"/>
    <row r="55690" customFormat="1" s="29"/>
    <row r="55691" customFormat="1" s="29"/>
    <row r="55692" customFormat="1" s="29"/>
    <row r="55693" customFormat="1" s="29"/>
    <row r="55694" customFormat="1" s="29"/>
    <row r="55695" customFormat="1" s="29"/>
    <row r="55696" customFormat="1" s="29"/>
    <row r="55697" customFormat="1" s="29"/>
    <row r="55698" customFormat="1" s="29"/>
    <row r="55699" customFormat="1" s="29"/>
    <row r="55700" customFormat="1" s="29"/>
    <row r="55701" customFormat="1" s="29"/>
    <row r="55702" customFormat="1" s="29"/>
    <row r="55703" customFormat="1" s="29"/>
    <row r="55704" customFormat="1" s="29"/>
    <row r="55705" customFormat="1" s="29"/>
    <row r="55706" customFormat="1" s="29"/>
    <row r="55707" customFormat="1" s="29"/>
    <row r="55708" customFormat="1" s="29"/>
    <row r="55709" customFormat="1" s="29"/>
    <row r="55710" customFormat="1" s="29"/>
    <row r="55711" customFormat="1" s="29"/>
    <row r="55712" customFormat="1" s="29"/>
    <row r="55713" customFormat="1" s="29"/>
    <row r="55714" customFormat="1" s="29"/>
    <row r="55715" customFormat="1" s="29"/>
    <row r="55716" customFormat="1" s="29"/>
    <row r="55717" customFormat="1" s="29"/>
    <row r="55718" customFormat="1" s="29"/>
    <row r="55719" customFormat="1" s="29"/>
    <row r="55720" customFormat="1" s="29"/>
    <row r="55721" customFormat="1" s="29"/>
    <row r="55722" customFormat="1" s="29"/>
    <row r="55723" customFormat="1" s="29"/>
    <row r="55724" customFormat="1" s="29"/>
    <row r="55725" customFormat="1" s="29"/>
    <row r="55726" customFormat="1" s="29"/>
    <row r="55727" customFormat="1" s="29"/>
    <row r="55728" customFormat="1" s="29"/>
    <row r="55729" customFormat="1" s="29"/>
    <row r="55730" customFormat="1" s="29"/>
    <row r="55731" customFormat="1" s="29"/>
    <row r="55732" customFormat="1" s="29"/>
    <row r="55733" customFormat="1" s="29"/>
    <row r="55734" customFormat="1" s="29"/>
    <row r="55735" customFormat="1" s="29"/>
    <row r="55736" customFormat="1" s="29"/>
    <row r="55737" customFormat="1" s="29"/>
    <row r="55738" customFormat="1" s="29"/>
    <row r="55739" customFormat="1" s="29"/>
    <row r="55740" customFormat="1" s="29"/>
    <row r="55741" customFormat="1" s="29"/>
    <row r="55742" customFormat="1" s="29"/>
    <row r="55743" customFormat="1" s="29"/>
    <row r="55744" customFormat="1" s="29"/>
    <row r="55745" customFormat="1" s="29"/>
    <row r="55746" customFormat="1" s="29"/>
    <row r="55747" customFormat="1" s="29"/>
    <row r="55748" customFormat="1" s="29"/>
    <row r="55749" customFormat="1" s="29"/>
    <row r="55750" customFormat="1" s="29"/>
    <row r="55751" customFormat="1" s="29"/>
    <row r="55752" customFormat="1" s="29"/>
    <row r="55753" customFormat="1" s="29"/>
    <row r="55754" customFormat="1" s="29"/>
    <row r="55755" customFormat="1" s="29"/>
    <row r="55756" customFormat="1" s="29"/>
    <row r="55757" customFormat="1" s="29"/>
    <row r="55758" customFormat="1" s="29"/>
    <row r="55759" customFormat="1" s="29"/>
    <row r="55760" customFormat="1" s="29"/>
    <row r="55761" customFormat="1" s="29"/>
    <row r="55762" customFormat="1" s="29"/>
    <row r="55763" customFormat="1" s="29"/>
    <row r="55764" customFormat="1" s="29"/>
    <row r="55765" customFormat="1" s="29"/>
    <row r="55766" customFormat="1" s="29"/>
    <row r="55767" customFormat="1" s="29"/>
    <row r="55768" customFormat="1" s="29"/>
    <row r="55769" customFormat="1" s="29"/>
    <row r="55770" customFormat="1" s="29"/>
    <row r="55771" customFormat="1" s="29"/>
    <row r="55772" customFormat="1" s="29"/>
    <row r="55773" customFormat="1" s="29"/>
    <row r="55774" customFormat="1" s="29"/>
    <row r="55775" customFormat="1" s="29"/>
    <row r="55776" customFormat="1" s="29"/>
    <row r="55777" customFormat="1" s="29"/>
    <row r="55778" customFormat="1" s="29"/>
    <row r="55779" customFormat="1" s="29"/>
    <row r="55780" customFormat="1" s="29"/>
    <row r="55781" customFormat="1" s="29"/>
    <row r="55782" customFormat="1" s="29"/>
    <row r="55783" customFormat="1" s="29"/>
    <row r="55784" customFormat="1" s="29"/>
    <row r="55785" customFormat="1" s="29"/>
    <row r="55786" customFormat="1" s="29"/>
    <row r="55787" customFormat="1" s="29"/>
    <row r="55788" customFormat="1" s="29"/>
    <row r="55789" customFormat="1" s="29"/>
    <row r="55790" customFormat="1" s="29"/>
    <row r="55791" customFormat="1" s="29"/>
    <row r="55792" customFormat="1" s="29"/>
    <row r="55793" customFormat="1" s="29"/>
    <row r="55794" customFormat="1" s="29"/>
    <row r="55795" customFormat="1" s="29"/>
    <row r="55796" customFormat="1" s="29"/>
    <row r="55797" customFormat="1" s="29"/>
    <row r="55798" customFormat="1" s="29"/>
    <row r="55799" customFormat="1" s="29"/>
    <row r="55800" customFormat="1" s="29"/>
    <row r="55801" customFormat="1" s="29"/>
    <row r="55802" customFormat="1" s="29"/>
    <row r="55803" customFormat="1" s="29"/>
    <row r="55804" customFormat="1" s="29"/>
    <row r="55805" customFormat="1" s="29"/>
    <row r="55806" customFormat="1" s="29"/>
    <row r="55807" customFormat="1" s="29"/>
    <row r="55808" customFormat="1" s="29"/>
    <row r="55809" customFormat="1" s="29"/>
    <row r="55810" customFormat="1" s="29"/>
    <row r="55811" customFormat="1" s="29"/>
    <row r="55812" customFormat="1" s="29"/>
    <row r="55813" customFormat="1" s="29"/>
    <row r="55814" customFormat="1" s="29"/>
    <row r="55815" customFormat="1" s="29"/>
    <row r="55816" customFormat="1" s="29"/>
    <row r="55817" customFormat="1" s="29"/>
    <row r="55818" customFormat="1" s="29"/>
    <row r="55819" customFormat="1" s="29"/>
    <row r="55820" customFormat="1" s="29"/>
    <row r="55821" customFormat="1" s="29"/>
    <row r="55822" customFormat="1" s="29"/>
    <row r="55823" customFormat="1" s="29"/>
    <row r="55824" customFormat="1" s="29"/>
    <row r="55825" customFormat="1" s="29"/>
    <row r="55826" customFormat="1" s="29"/>
    <row r="55827" customFormat="1" s="29"/>
    <row r="55828" customFormat="1" s="29"/>
    <row r="55829" customFormat="1" s="29"/>
    <row r="55830" customFormat="1" s="29"/>
    <row r="55831" customFormat="1" s="29"/>
    <row r="55832" customFormat="1" s="29"/>
    <row r="55833" customFormat="1" s="29"/>
    <row r="55834" customFormat="1" s="29"/>
    <row r="55835" customFormat="1" s="29"/>
    <row r="55836" customFormat="1" s="29"/>
    <row r="55837" customFormat="1" s="29"/>
    <row r="55838" customFormat="1" s="29"/>
    <row r="55839" customFormat="1" s="29"/>
    <row r="55840" customFormat="1" s="29"/>
    <row r="55841" customFormat="1" s="29"/>
    <row r="55842" customFormat="1" s="29"/>
    <row r="55843" customFormat="1" s="29"/>
    <row r="55844" customFormat="1" s="29"/>
    <row r="55845" customFormat="1" s="29"/>
    <row r="55846" customFormat="1" s="29"/>
    <row r="55847" customFormat="1" s="29"/>
    <row r="55848" customFormat="1" s="29"/>
    <row r="55849" customFormat="1" s="29"/>
    <row r="55850" customFormat="1" s="29"/>
    <row r="55851" customFormat="1" s="29"/>
    <row r="55852" customFormat="1" s="29"/>
    <row r="55853" customFormat="1" s="29"/>
    <row r="55854" customFormat="1" s="29"/>
    <row r="55855" customFormat="1" s="29"/>
    <row r="55856" customFormat="1" s="29"/>
    <row r="55857" customFormat="1" s="29"/>
    <row r="55858" customFormat="1" s="29"/>
    <row r="55859" customFormat="1" s="29"/>
    <row r="55860" customFormat="1" s="29"/>
    <row r="55861" customFormat="1" s="29"/>
    <row r="55862" customFormat="1" s="29"/>
    <row r="55863" customFormat="1" s="29"/>
    <row r="55864" customFormat="1" s="29"/>
    <row r="55865" customFormat="1" s="29"/>
    <row r="55866" customFormat="1" s="29"/>
    <row r="55867" customFormat="1" s="29"/>
    <row r="55868" customFormat="1" s="29"/>
    <row r="55869" customFormat="1" s="29"/>
    <row r="55870" customFormat="1" s="29"/>
    <row r="55871" customFormat="1" s="29"/>
    <row r="55872" customFormat="1" s="29"/>
    <row r="55873" customFormat="1" s="29"/>
    <row r="55874" customFormat="1" s="29"/>
    <row r="55875" customFormat="1" s="29"/>
    <row r="55876" customFormat="1" s="29"/>
    <row r="55877" customFormat="1" s="29"/>
    <row r="55878" customFormat="1" s="29"/>
    <row r="55879" customFormat="1" s="29"/>
    <row r="55880" customFormat="1" s="29"/>
    <row r="55881" customFormat="1" s="29"/>
    <row r="55882" customFormat="1" s="29"/>
    <row r="55883" customFormat="1" s="29"/>
    <row r="55884" customFormat="1" s="29"/>
    <row r="55885" customFormat="1" s="29"/>
    <row r="55886" customFormat="1" s="29"/>
    <row r="55887" customFormat="1" s="29"/>
    <row r="55888" customFormat="1" s="29"/>
    <row r="55889" customFormat="1" s="29"/>
    <row r="55890" customFormat="1" s="29"/>
    <row r="55891" customFormat="1" s="29"/>
    <row r="55892" customFormat="1" s="29"/>
    <row r="55893" customFormat="1" s="29"/>
    <row r="55894" customFormat="1" s="29"/>
    <row r="55895" customFormat="1" s="29"/>
    <row r="55896" customFormat="1" s="29"/>
    <row r="55897" customFormat="1" s="29"/>
    <row r="55898" customFormat="1" s="29"/>
    <row r="55899" customFormat="1" s="29"/>
    <row r="55900" customFormat="1" s="29"/>
    <row r="55901" customFormat="1" s="29"/>
    <row r="55902" customFormat="1" s="29"/>
    <row r="55903" customFormat="1" s="29"/>
    <row r="55904" customFormat="1" s="29"/>
    <row r="55905" customFormat="1" s="29"/>
    <row r="55906" customFormat="1" s="29"/>
    <row r="55907" customFormat="1" s="29"/>
    <row r="55908" customFormat="1" s="29"/>
    <row r="55909" customFormat="1" s="29"/>
    <row r="55910" customFormat="1" s="29"/>
    <row r="55911" customFormat="1" s="29"/>
    <row r="55912" customFormat="1" s="29"/>
    <row r="55913" customFormat="1" s="29"/>
    <row r="55914" customFormat="1" s="29"/>
    <row r="55915" customFormat="1" s="29"/>
    <row r="55916" customFormat="1" s="29"/>
    <row r="55917" customFormat="1" s="29"/>
    <row r="55918" customFormat="1" s="29"/>
    <row r="55919" customFormat="1" s="29"/>
    <row r="55920" customFormat="1" s="29"/>
    <row r="55921" customFormat="1" s="29"/>
    <row r="55922" customFormat="1" s="29"/>
    <row r="55923" customFormat="1" s="29"/>
    <row r="55924" customFormat="1" s="29"/>
    <row r="55925" customFormat="1" s="29"/>
    <row r="55926" customFormat="1" s="29"/>
    <row r="55927" customFormat="1" s="29"/>
    <row r="55928" customFormat="1" s="29"/>
    <row r="55929" customFormat="1" s="29"/>
    <row r="55930" customFormat="1" s="29"/>
    <row r="55931" customFormat="1" s="29"/>
    <row r="55932" customFormat="1" s="29"/>
    <row r="55933" customFormat="1" s="29"/>
    <row r="55934" customFormat="1" s="29"/>
    <row r="55935" customFormat="1" s="29"/>
    <row r="55936" customFormat="1" s="29"/>
    <row r="55937" customFormat="1" s="29"/>
    <row r="55938" customFormat="1" s="29"/>
    <row r="55939" customFormat="1" s="29"/>
    <row r="55940" customFormat="1" s="29"/>
    <row r="55941" customFormat="1" s="29"/>
    <row r="55942" customFormat="1" s="29"/>
    <row r="55943" customFormat="1" s="29"/>
    <row r="55944" customFormat="1" s="29"/>
    <row r="55945" customFormat="1" s="29"/>
    <row r="55946" customFormat="1" s="29"/>
    <row r="55947" customFormat="1" s="29"/>
    <row r="55948" customFormat="1" s="29"/>
    <row r="55949" customFormat="1" s="29"/>
    <row r="55950" customFormat="1" s="29"/>
    <row r="55951" customFormat="1" s="29"/>
    <row r="55952" customFormat="1" s="29"/>
    <row r="55953" customFormat="1" s="29"/>
    <row r="55954" customFormat="1" s="29"/>
    <row r="55955" customFormat="1" s="29"/>
    <row r="55956" customFormat="1" s="29"/>
    <row r="55957" customFormat="1" s="29"/>
    <row r="55958" customFormat="1" s="29"/>
    <row r="55959" customFormat="1" s="29"/>
    <row r="55960" customFormat="1" s="29"/>
    <row r="55961" customFormat="1" s="29"/>
    <row r="55962" customFormat="1" s="29"/>
    <row r="55963" customFormat="1" s="29"/>
    <row r="55964" customFormat="1" s="29"/>
    <row r="55965" customFormat="1" s="29"/>
    <row r="55966" customFormat="1" s="29"/>
    <row r="55967" customFormat="1" s="29"/>
    <row r="55968" customFormat="1" s="29"/>
    <row r="55969" customFormat="1" s="29"/>
    <row r="55970" customFormat="1" s="29"/>
    <row r="55971" customFormat="1" s="29"/>
    <row r="55972" customFormat="1" s="29"/>
    <row r="55973" customFormat="1" s="29"/>
    <row r="55974" customFormat="1" s="29"/>
    <row r="55975" customFormat="1" s="29"/>
    <row r="55976" customFormat="1" s="29"/>
    <row r="55977" customFormat="1" s="29"/>
    <row r="55978" customFormat="1" s="29"/>
    <row r="55979" customFormat="1" s="29"/>
    <row r="55980" customFormat="1" s="29"/>
    <row r="55981" customFormat="1" s="29"/>
    <row r="55982" customFormat="1" s="29"/>
    <row r="55983" customFormat="1" s="29"/>
    <row r="55984" customFormat="1" s="29"/>
    <row r="55985" customFormat="1" s="29"/>
    <row r="55986" customFormat="1" s="29"/>
    <row r="55987" customFormat="1" s="29"/>
    <row r="55988" customFormat="1" s="29"/>
    <row r="55989" customFormat="1" s="29"/>
    <row r="55990" customFormat="1" s="29"/>
    <row r="55991" customFormat="1" s="29"/>
    <row r="55992" customFormat="1" s="29"/>
    <row r="55993" customFormat="1" s="29"/>
    <row r="55994" customFormat="1" s="29"/>
    <row r="55995" customFormat="1" s="29"/>
    <row r="55996" customFormat="1" s="29"/>
    <row r="55997" customFormat="1" s="29"/>
    <row r="55998" customFormat="1" s="29"/>
    <row r="55999" customFormat="1" s="29"/>
    <row r="56000" customFormat="1" s="29"/>
    <row r="56001" customFormat="1" s="29"/>
    <row r="56002" customFormat="1" s="29"/>
    <row r="56003" customFormat="1" s="29"/>
    <row r="56004" customFormat="1" s="29"/>
    <row r="56005" customFormat="1" s="29"/>
    <row r="56006" customFormat="1" s="29"/>
    <row r="56007" customFormat="1" s="29"/>
    <row r="56008" customFormat="1" s="29"/>
    <row r="56009" customFormat="1" s="29"/>
    <row r="56010" customFormat="1" s="29"/>
    <row r="56011" customFormat="1" s="29"/>
    <row r="56012" customFormat="1" s="29"/>
    <row r="56013" customFormat="1" s="29"/>
    <row r="56014" customFormat="1" s="29"/>
    <row r="56015" customFormat="1" s="29"/>
    <row r="56016" customFormat="1" s="29"/>
    <row r="56017" customFormat="1" s="29"/>
    <row r="56018" customFormat="1" s="29"/>
    <row r="56019" customFormat="1" s="29"/>
    <row r="56020" customFormat="1" s="29"/>
    <row r="56021" customFormat="1" s="29"/>
    <row r="56022" customFormat="1" s="29"/>
    <row r="56023" customFormat="1" s="29"/>
    <row r="56024" customFormat="1" s="29"/>
    <row r="56025" customFormat="1" s="29"/>
    <row r="56026" customFormat="1" s="29"/>
    <row r="56027" customFormat="1" s="29"/>
    <row r="56028" customFormat="1" s="29"/>
    <row r="56029" customFormat="1" s="29"/>
    <row r="56030" customFormat="1" s="29"/>
    <row r="56031" customFormat="1" s="29"/>
    <row r="56032" customFormat="1" s="29"/>
    <row r="56033" customFormat="1" s="29"/>
    <row r="56034" customFormat="1" s="29"/>
    <row r="56035" customFormat="1" s="29"/>
    <row r="56036" customFormat="1" s="29"/>
    <row r="56037" customFormat="1" s="29"/>
    <row r="56038" customFormat="1" s="29"/>
    <row r="56039" customFormat="1" s="29"/>
    <row r="56040" customFormat="1" s="29"/>
    <row r="56041" customFormat="1" s="29"/>
    <row r="56042" customFormat="1" s="29"/>
    <row r="56043" customFormat="1" s="29"/>
    <row r="56044" customFormat="1" s="29"/>
    <row r="56045" customFormat="1" s="29"/>
    <row r="56046" customFormat="1" s="29"/>
    <row r="56047" customFormat="1" s="29"/>
    <row r="56048" customFormat="1" s="29"/>
    <row r="56049" customFormat="1" s="29"/>
    <row r="56050" customFormat="1" s="29"/>
    <row r="56051" customFormat="1" s="29"/>
    <row r="56052" customFormat="1" s="29"/>
    <row r="56053" customFormat="1" s="29"/>
    <row r="56054" customFormat="1" s="29"/>
    <row r="56055" customFormat="1" s="29"/>
    <row r="56056" customFormat="1" s="29"/>
    <row r="56057" customFormat="1" s="29"/>
    <row r="56058" customFormat="1" s="29"/>
    <row r="56059" customFormat="1" s="29"/>
    <row r="56060" customFormat="1" s="29"/>
    <row r="56061" customFormat="1" s="29"/>
    <row r="56062" customFormat="1" s="29"/>
    <row r="56063" customFormat="1" s="29"/>
    <row r="56064" customFormat="1" s="29"/>
    <row r="56065" customFormat="1" s="29"/>
    <row r="56066" customFormat="1" s="29"/>
    <row r="56067" customFormat="1" s="29"/>
    <row r="56068" customFormat="1" s="29"/>
    <row r="56069" customFormat="1" s="29"/>
    <row r="56070" customFormat="1" s="29"/>
    <row r="56071" customFormat="1" s="29"/>
    <row r="56072" customFormat="1" s="29"/>
    <row r="56073" customFormat="1" s="29"/>
    <row r="56074" customFormat="1" s="29"/>
    <row r="56075" customFormat="1" s="29"/>
    <row r="56076" customFormat="1" s="29"/>
    <row r="56077" customFormat="1" s="29"/>
    <row r="56078" customFormat="1" s="29"/>
    <row r="56079" customFormat="1" s="29"/>
    <row r="56080" customFormat="1" s="29"/>
    <row r="56081" customFormat="1" s="29"/>
    <row r="56082" customFormat="1" s="29"/>
    <row r="56083" customFormat="1" s="29"/>
    <row r="56084" customFormat="1" s="29"/>
    <row r="56085" customFormat="1" s="29"/>
    <row r="56086" customFormat="1" s="29"/>
    <row r="56087" customFormat="1" s="29"/>
    <row r="56088" customFormat="1" s="29"/>
    <row r="56089" customFormat="1" s="29"/>
    <row r="56090" customFormat="1" s="29"/>
    <row r="56091" customFormat="1" s="29"/>
    <row r="56092" customFormat="1" s="29"/>
    <row r="56093" customFormat="1" s="29"/>
    <row r="56094" customFormat="1" s="29"/>
    <row r="56095" customFormat="1" s="29"/>
    <row r="56096" customFormat="1" s="29"/>
    <row r="56097" customFormat="1" s="29"/>
    <row r="56098" customFormat="1" s="29"/>
    <row r="56099" customFormat="1" s="29"/>
    <row r="56100" customFormat="1" s="29"/>
    <row r="56101" customFormat="1" s="29"/>
    <row r="56102" customFormat="1" s="29"/>
    <row r="56103" customFormat="1" s="29"/>
    <row r="56104" customFormat="1" s="29"/>
    <row r="56105" customFormat="1" s="29"/>
    <row r="56106" customFormat="1" s="29"/>
    <row r="56107" customFormat="1" s="29"/>
    <row r="56108" customFormat="1" s="29"/>
    <row r="56109" customFormat="1" s="29"/>
    <row r="56110" customFormat="1" s="29"/>
    <row r="56111" customFormat="1" s="29"/>
    <row r="56112" customFormat="1" s="29"/>
    <row r="56113" customFormat="1" s="29"/>
    <row r="56114" customFormat="1" s="29"/>
    <row r="56115" customFormat="1" s="29"/>
    <row r="56116" customFormat="1" s="29"/>
    <row r="56117" customFormat="1" s="29"/>
    <row r="56118" customFormat="1" s="29"/>
    <row r="56119" customFormat="1" s="29"/>
    <row r="56120" customFormat="1" s="29"/>
    <row r="56121" customFormat="1" s="29"/>
    <row r="56122" customFormat="1" s="29"/>
    <row r="56123" customFormat="1" s="29"/>
    <row r="56124" customFormat="1" s="29"/>
    <row r="56125" customFormat="1" s="29"/>
    <row r="56126" customFormat="1" s="29"/>
    <row r="56127" customFormat="1" s="29"/>
    <row r="56128" customFormat="1" s="29"/>
    <row r="56129" customFormat="1" s="29"/>
    <row r="56130" customFormat="1" s="29"/>
    <row r="56131" customFormat="1" s="29"/>
    <row r="56132" customFormat="1" s="29"/>
    <row r="56133" customFormat="1" s="29"/>
    <row r="56134" customFormat="1" s="29"/>
    <row r="56135" customFormat="1" s="29"/>
    <row r="56136" customFormat="1" s="29"/>
    <row r="56137" customFormat="1" s="29"/>
    <row r="56138" customFormat="1" s="29"/>
    <row r="56139" customFormat="1" s="29"/>
    <row r="56140" customFormat="1" s="29"/>
    <row r="56141" customFormat="1" s="29"/>
    <row r="56142" customFormat="1" s="29"/>
    <row r="56143" customFormat="1" s="29"/>
    <row r="56144" customFormat="1" s="29"/>
    <row r="56145" customFormat="1" s="29"/>
    <row r="56146" customFormat="1" s="29"/>
    <row r="56147" customFormat="1" s="29"/>
    <row r="56148" customFormat="1" s="29"/>
    <row r="56149" customFormat="1" s="29"/>
    <row r="56150" customFormat="1" s="29"/>
    <row r="56151" customFormat="1" s="29"/>
    <row r="56152" customFormat="1" s="29"/>
    <row r="56153" customFormat="1" s="29"/>
    <row r="56154" customFormat="1" s="29"/>
    <row r="56155" customFormat="1" s="29"/>
    <row r="56156" customFormat="1" s="29"/>
    <row r="56157" customFormat="1" s="29"/>
    <row r="56158" customFormat="1" s="29"/>
    <row r="56159" customFormat="1" s="29"/>
    <row r="56160" customFormat="1" s="29"/>
    <row r="56161" customFormat="1" s="29"/>
    <row r="56162" customFormat="1" s="29"/>
    <row r="56163" customFormat="1" s="29"/>
    <row r="56164" customFormat="1" s="29"/>
    <row r="56165" customFormat="1" s="29"/>
    <row r="56166" customFormat="1" s="29"/>
    <row r="56167" customFormat="1" s="29"/>
    <row r="56168" customFormat="1" s="29"/>
    <row r="56169" customFormat="1" s="29"/>
    <row r="56170" customFormat="1" s="29"/>
    <row r="56171" customFormat="1" s="29"/>
    <row r="56172" customFormat="1" s="29"/>
    <row r="56173" customFormat="1" s="29"/>
    <row r="56174" customFormat="1" s="29"/>
    <row r="56175" customFormat="1" s="29"/>
    <row r="56176" customFormat="1" s="29"/>
    <row r="56177" customFormat="1" s="29"/>
    <row r="56178" customFormat="1" s="29"/>
    <row r="56179" customFormat="1" s="29"/>
    <row r="56180" customFormat="1" s="29"/>
    <row r="56181" customFormat="1" s="29"/>
    <row r="56182" customFormat="1" s="29"/>
    <row r="56183" customFormat="1" s="29"/>
    <row r="56184" customFormat="1" s="29"/>
    <row r="56185" customFormat="1" s="29"/>
    <row r="56186" customFormat="1" s="29"/>
    <row r="56187" customFormat="1" s="29"/>
    <row r="56188" customFormat="1" s="29"/>
    <row r="56189" customFormat="1" s="29"/>
    <row r="56190" customFormat="1" s="29"/>
    <row r="56191" customFormat="1" s="29"/>
    <row r="56192" customFormat="1" s="29"/>
    <row r="56193" customFormat="1" s="29"/>
    <row r="56194" customFormat="1" s="29"/>
    <row r="56195" customFormat="1" s="29"/>
    <row r="56196" customFormat="1" s="29"/>
    <row r="56197" customFormat="1" s="29"/>
    <row r="56198" customFormat="1" s="29"/>
    <row r="56199" customFormat="1" s="29"/>
    <row r="56200" customFormat="1" s="29"/>
    <row r="56201" customFormat="1" s="29"/>
    <row r="56202" customFormat="1" s="29"/>
    <row r="56203" customFormat="1" s="29"/>
    <row r="56204" customFormat="1" s="29"/>
    <row r="56205" customFormat="1" s="29"/>
    <row r="56206" customFormat="1" s="29"/>
    <row r="56207" customFormat="1" s="29"/>
    <row r="56208" customFormat="1" s="29"/>
    <row r="56209" customFormat="1" s="29"/>
    <row r="56210" customFormat="1" s="29"/>
    <row r="56211" customFormat="1" s="29"/>
    <row r="56212" customFormat="1" s="29"/>
    <row r="56213" customFormat="1" s="29"/>
    <row r="56214" customFormat="1" s="29"/>
    <row r="56215" customFormat="1" s="29"/>
    <row r="56216" customFormat="1" s="29"/>
    <row r="56217" customFormat="1" s="29"/>
    <row r="56218" customFormat="1" s="29"/>
    <row r="56219" customFormat="1" s="29"/>
    <row r="56220" customFormat="1" s="29"/>
    <row r="56221" customFormat="1" s="29"/>
    <row r="56222" customFormat="1" s="29"/>
    <row r="56223" customFormat="1" s="29"/>
    <row r="56224" customFormat="1" s="29"/>
    <row r="56225" customFormat="1" s="29"/>
    <row r="56226" customFormat="1" s="29"/>
    <row r="56227" customFormat="1" s="29"/>
    <row r="56228" customFormat="1" s="29"/>
    <row r="56229" customFormat="1" s="29"/>
    <row r="56230" customFormat="1" s="29"/>
    <row r="56231" customFormat="1" s="29"/>
    <row r="56232" customFormat="1" s="29"/>
    <row r="56233" customFormat="1" s="29"/>
    <row r="56234" customFormat="1" s="29"/>
    <row r="56235" customFormat="1" s="29"/>
    <row r="56236" customFormat="1" s="29"/>
    <row r="56237" customFormat="1" s="29"/>
    <row r="56238" customFormat="1" s="29"/>
    <row r="56239" customFormat="1" s="29"/>
    <row r="56240" customFormat="1" s="29"/>
    <row r="56241" customFormat="1" s="29"/>
    <row r="56242" customFormat="1" s="29"/>
    <row r="56243" customFormat="1" s="29"/>
    <row r="56244" customFormat="1" s="29"/>
    <row r="56245" customFormat="1" s="29"/>
    <row r="56246" customFormat="1" s="29"/>
    <row r="56247" customFormat="1" s="29"/>
    <row r="56248" customFormat="1" s="29"/>
    <row r="56249" customFormat="1" s="29"/>
    <row r="56250" customFormat="1" s="29"/>
    <row r="56251" customFormat="1" s="29"/>
    <row r="56252" customFormat="1" s="29"/>
    <row r="56253" customFormat="1" s="29"/>
    <row r="56254" customFormat="1" s="29"/>
    <row r="56255" customFormat="1" s="29"/>
    <row r="56256" customFormat="1" s="29"/>
    <row r="56257" customFormat="1" s="29"/>
    <row r="56258" customFormat="1" s="29"/>
    <row r="56259" customFormat="1" s="29"/>
    <row r="56260" customFormat="1" s="29"/>
    <row r="56261" customFormat="1" s="29"/>
    <row r="56262" customFormat="1" s="29"/>
    <row r="56263" customFormat="1" s="29"/>
    <row r="56264" customFormat="1" s="29"/>
    <row r="56265" customFormat="1" s="29"/>
    <row r="56266" customFormat="1" s="29"/>
    <row r="56267" customFormat="1" s="29"/>
    <row r="56268" customFormat="1" s="29"/>
    <row r="56269" customFormat="1" s="29"/>
    <row r="56270" customFormat="1" s="29"/>
    <row r="56271" customFormat="1" s="29"/>
    <row r="56272" customFormat="1" s="29"/>
    <row r="56273" customFormat="1" s="29"/>
    <row r="56274" customFormat="1" s="29"/>
    <row r="56275" customFormat="1" s="29"/>
    <row r="56276" customFormat="1" s="29"/>
    <row r="56277" customFormat="1" s="29"/>
    <row r="56278" customFormat="1" s="29"/>
    <row r="56279" customFormat="1" s="29"/>
    <row r="56280" customFormat="1" s="29"/>
    <row r="56281" customFormat="1" s="29"/>
    <row r="56282" customFormat="1" s="29"/>
    <row r="56283" customFormat="1" s="29"/>
    <row r="56284" customFormat="1" s="29"/>
    <row r="56285" customFormat="1" s="29"/>
    <row r="56286" customFormat="1" s="29"/>
    <row r="56287" customFormat="1" s="29"/>
    <row r="56288" customFormat="1" s="29"/>
    <row r="56289" customFormat="1" s="29"/>
    <row r="56290" customFormat="1" s="29"/>
    <row r="56291" customFormat="1" s="29"/>
    <row r="56292" customFormat="1" s="29"/>
    <row r="56293" customFormat="1" s="29"/>
    <row r="56294" customFormat="1" s="29"/>
    <row r="56295" customFormat="1" s="29"/>
    <row r="56296" customFormat="1" s="29"/>
    <row r="56297" customFormat="1" s="29"/>
    <row r="56298" customFormat="1" s="29"/>
    <row r="56299" customFormat="1" s="29"/>
    <row r="56300" customFormat="1" s="29"/>
    <row r="56301" customFormat="1" s="29"/>
    <row r="56302" customFormat="1" s="29"/>
    <row r="56303" customFormat="1" s="29"/>
    <row r="56304" customFormat="1" s="29"/>
    <row r="56305" customFormat="1" s="29"/>
    <row r="56306" customFormat="1" s="29"/>
    <row r="56307" customFormat="1" s="29"/>
    <row r="56308" customFormat="1" s="29"/>
    <row r="56309" customFormat="1" s="29"/>
    <row r="56310" customFormat="1" s="29"/>
    <row r="56311" customFormat="1" s="29"/>
    <row r="56312" customFormat="1" s="29"/>
    <row r="56313" customFormat="1" s="29"/>
    <row r="56314" customFormat="1" s="29"/>
    <row r="56315" customFormat="1" s="29"/>
    <row r="56316" customFormat="1" s="29"/>
    <row r="56317" customFormat="1" s="29"/>
    <row r="56318" customFormat="1" s="29"/>
    <row r="56319" customFormat="1" s="29"/>
    <row r="56320" customFormat="1" s="29"/>
    <row r="56321" customFormat="1" s="29"/>
    <row r="56322" customFormat="1" s="29"/>
    <row r="56323" customFormat="1" s="29"/>
    <row r="56324" customFormat="1" s="29"/>
    <row r="56325" customFormat="1" s="29"/>
    <row r="56326" customFormat="1" s="29"/>
    <row r="56327" customFormat="1" s="29"/>
    <row r="56328" customFormat="1" s="29"/>
    <row r="56329" customFormat="1" s="29"/>
    <row r="56330" customFormat="1" s="29"/>
    <row r="56331" customFormat="1" s="29"/>
    <row r="56332" customFormat="1" s="29"/>
    <row r="56333" customFormat="1" s="29"/>
    <row r="56334" customFormat="1" s="29"/>
    <row r="56335" customFormat="1" s="29"/>
    <row r="56336" customFormat="1" s="29"/>
    <row r="56337" customFormat="1" s="29"/>
    <row r="56338" customFormat="1" s="29"/>
    <row r="56339" customFormat="1" s="29"/>
    <row r="56340" customFormat="1" s="29"/>
    <row r="56341" customFormat="1" s="29"/>
    <row r="56342" customFormat="1" s="29"/>
    <row r="56343" customFormat="1" s="29"/>
    <row r="56344" customFormat="1" s="29"/>
    <row r="56345" customFormat="1" s="29"/>
    <row r="56346" customFormat="1" s="29"/>
    <row r="56347" customFormat="1" s="29"/>
    <row r="56348" customFormat="1" s="29"/>
    <row r="56349" customFormat="1" s="29"/>
    <row r="56350" customFormat="1" s="29"/>
    <row r="56351" customFormat="1" s="29"/>
    <row r="56352" customFormat="1" s="29"/>
    <row r="56353" customFormat="1" s="29"/>
    <row r="56354" customFormat="1" s="29"/>
    <row r="56355" customFormat="1" s="29"/>
    <row r="56356" customFormat="1" s="29"/>
    <row r="56357" customFormat="1" s="29"/>
    <row r="56358" customFormat="1" s="29"/>
    <row r="56359" customFormat="1" s="29"/>
    <row r="56360" customFormat="1" s="29"/>
    <row r="56361" customFormat="1" s="29"/>
    <row r="56362" customFormat="1" s="29"/>
    <row r="56363" customFormat="1" s="29"/>
    <row r="56364" customFormat="1" s="29"/>
    <row r="56365" customFormat="1" s="29"/>
    <row r="56366" customFormat="1" s="29"/>
    <row r="56367" customFormat="1" s="29"/>
    <row r="56368" customFormat="1" s="29"/>
    <row r="56369" customFormat="1" s="29"/>
    <row r="56370" customFormat="1" s="29"/>
    <row r="56371" customFormat="1" s="29"/>
    <row r="56372" customFormat="1" s="29"/>
    <row r="56373" customFormat="1" s="29"/>
    <row r="56374" customFormat="1" s="29"/>
    <row r="56375" customFormat="1" s="29"/>
    <row r="56376" customFormat="1" s="29"/>
    <row r="56377" customFormat="1" s="29"/>
    <row r="56378" customFormat="1" s="29"/>
    <row r="56379" customFormat="1" s="29"/>
    <row r="56380" customFormat="1" s="29"/>
    <row r="56381" customFormat="1" s="29"/>
    <row r="56382" customFormat="1" s="29"/>
    <row r="56383" customFormat="1" s="29"/>
    <row r="56384" customFormat="1" s="29"/>
    <row r="56385" customFormat="1" s="29"/>
    <row r="56386" customFormat="1" s="29"/>
    <row r="56387" customFormat="1" s="29"/>
    <row r="56388" customFormat="1" s="29"/>
    <row r="56389" customFormat="1" s="29"/>
    <row r="56390" customFormat="1" s="29"/>
    <row r="56391" customFormat="1" s="29"/>
    <row r="56392" customFormat="1" s="29"/>
    <row r="56393" customFormat="1" s="29"/>
    <row r="56394" customFormat="1" s="29"/>
    <row r="56395" customFormat="1" s="29"/>
    <row r="56396" customFormat="1" s="29"/>
    <row r="56397" customFormat="1" s="29"/>
    <row r="56398" customFormat="1" s="29"/>
    <row r="56399" customFormat="1" s="29"/>
    <row r="56400" customFormat="1" s="29"/>
    <row r="56401" customFormat="1" s="29"/>
    <row r="56402" customFormat="1" s="29"/>
    <row r="56403" customFormat="1" s="29"/>
    <row r="56404" customFormat="1" s="29"/>
    <row r="56405" customFormat="1" s="29"/>
    <row r="56406" customFormat="1" s="29"/>
    <row r="56407" customFormat="1" s="29"/>
    <row r="56408" customFormat="1" s="29"/>
    <row r="56409" customFormat="1" s="29"/>
    <row r="56410" customFormat="1" s="29"/>
    <row r="56411" customFormat="1" s="29"/>
    <row r="56412" customFormat="1" s="29"/>
    <row r="56413" customFormat="1" s="29"/>
    <row r="56414" customFormat="1" s="29"/>
    <row r="56415" customFormat="1" s="29"/>
    <row r="56416" customFormat="1" s="29"/>
    <row r="56417" customFormat="1" s="29"/>
    <row r="56418" customFormat="1" s="29"/>
    <row r="56419" customFormat="1" s="29"/>
    <row r="56420" customFormat="1" s="29"/>
    <row r="56421" customFormat="1" s="29"/>
    <row r="56422" customFormat="1" s="29"/>
    <row r="56423" customFormat="1" s="29"/>
    <row r="56424" customFormat="1" s="29"/>
    <row r="56425" customFormat="1" s="29"/>
    <row r="56426" customFormat="1" s="29"/>
    <row r="56427" customFormat="1" s="29"/>
    <row r="56428" customFormat="1" s="29"/>
    <row r="56429" customFormat="1" s="29"/>
    <row r="56430" customFormat="1" s="29"/>
    <row r="56431" customFormat="1" s="29"/>
    <row r="56432" customFormat="1" s="29"/>
    <row r="56433" customFormat="1" s="29"/>
    <row r="56434" customFormat="1" s="29"/>
    <row r="56435" customFormat="1" s="29"/>
    <row r="56436" customFormat="1" s="29"/>
    <row r="56437" customFormat="1" s="29"/>
    <row r="56438" customFormat="1" s="29"/>
    <row r="56439" customFormat="1" s="29"/>
    <row r="56440" customFormat="1" s="29"/>
    <row r="56441" customFormat="1" s="29"/>
    <row r="56442" customFormat="1" s="29"/>
    <row r="56443" customFormat="1" s="29"/>
    <row r="56444" customFormat="1" s="29"/>
    <row r="56445" customFormat="1" s="29"/>
    <row r="56446" customFormat="1" s="29"/>
    <row r="56447" customFormat="1" s="29"/>
    <row r="56448" customFormat="1" s="29"/>
    <row r="56449" customFormat="1" s="29"/>
    <row r="56450" customFormat="1" s="29"/>
    <row r="56451" customFormat="1" s="29"/>
    <row r="56452" customFormat="1" s="29"/>
    <row r="56453" customFormat="1" s="29"/>
    <row r="56454" customFormat="1" s="29"/>
    <row r="56455" customFormat="1" s="29"/>
    <row r="56456" customFormat="1" s="29"/>
    <row r="56457" customFormat="1" s="29"/>
    <row r="56458" customFormat="1" s="29"/>
    <row r="56459" customFormat="1" s="29"/>
    <row r="56460" customFormat="1" s="29"/>
    <row r="56461" customFormat="1" s="29"/>
    <row r="56462" customFormat="1" s="29"/>
    <row r="56463" customFormat="1" s="29"/>
    <row r="56464" customFormat="1" s="29"/>
    <row r="56465" customFormat="1" s="29"/>
    <row r="56466" customFormat="1" s="29"/>
    <row r="56467" customFormat="1" s="29"/>
    <row r="56468" customFormat="1" s="29"/>
    <row r="56469" customFormat="1" s="29"/>
    <row r="56470" customFormat="1" s="29"/>
    <row r="56471" customFormat="1" s="29"/>
    <row r="56472" customFormat="1" s="29"/>
    <row r="56473" customFormat="1" s="29"/>
    <row r="56474" customFormat="1" s="29"/>
    <row r="56475" customFormat="1" s="29"/>
    <row r="56476" customFormat="1" s="29"/>
    <row r="56477" customFormat="1" s="29"/>
    <row r="56478" customFormat="1" s="29"/>
    <row r="56479" customFormat="1" s="29"/>
    <row r="56480" customFormat="1" s="29"/>
    <row r="56481" customFormat="1" s="29"/>
    <row r="56482" customFormat="1" s="29"/>
    <row r="56483" customFormat="1" s="29"/>
    <row r="56484" customFormat="1" s="29"/>
    <row r="56485" customFormat="1" s="29"/>
    <row r="56486" customFormat="1" s="29"/>
    <row r="56487" customFormat="1" s="29"/>
    <row r="56488" customFormat="1" s="29"/>
    <row r="56489" customFormat="1" s="29"/>
    <row r="56490" customFormat="1" s="29"/>
    <row r="56491" customFormat="1" s="29"/>
    <row r="56492" customFormat="1" s="29"/>
    <row r="56493" customFormat="1" s="29"/>
    <row r="56494" customFormat="1" s="29"/>
    <row r="56495" customFormat="1" s="29"/>
    <row r="56496" customFormat="1" s="29"/>
    <row r="56497" customFormat="1" s="29"/>
    <row r="56498" customFormat="1" s="29"/>
    <row r="56499" customFormat="1" s="29"/>
    <row r="56500" customFormat="1" s="29"/>
    <row r="56501" customFormat="1" s="29"/>
    <row r="56502" customFormat="1" s="29"/>
    <row r="56503" customFormat="1" s="29"/>
    <row r="56504" customFormat="1" s="29"/>
    <row r="56505" customFormat="1" s="29"/>
    <row r="56506" customFormat="1" s="29"/>
    <row r="56507" customFormat="1" s="29"/>
    <row r="56508" customFormat="1" s="29"/>
    <row r="56509" customFormat="1" s="29"/>
    <row r="56510" customFormat="1" s="29"/>
    <row r="56511" customFormat="1" s="29"/>
    <row r="56512" customFormat="1" s="29"/>
    <row r="56513" customFormat="1" s="29"/>
    <row r="56514" customFormat="1" s="29"/>
    <row r="56515" customFormat="1" s="29"/>
    <row r="56516" customFormat="1" s="29"/>
    <row r="56517" customFormat="1" s="29"/>
    <row r="56518" customFormat="1" s="29"/>
    <row r="56519" customFormat="1" s="29"/>
    <row r="56520" customFormat="1" s="29"/>
    <row r="56521" customFormat="1" s="29"/>
    <row r="56522" customFormat="1" s="29"/>
    <row r="56523" customFormat="1" s="29"/>
    <row r="56524" customFormat="1" s="29"/>
    <row r="56525" customFormat="1" s="29"/>
    <row r="56526" customFormat="1" s="29"/>
    <row r="56527" customFormat="1" s="29"/>
    <row r="56528" customFormat="1" s="29"/>
    <row r="56529" customFormat="1" s="29"/>
    <row r="56530" customFormat="1" s="29"/>
    <row r="56531" customFormat="1" s="29"/>
    <row r="56532" customFormat="1" s="29"/>
    <row r="56533" customFormat="1" s="29"/>
    <row r="56534" customFormat="1" s="29"/>
    <row r="56535" customFormat="1" s="29"/>
    <row r="56536" customFormat="1" s="29"/>
    <row r="56537" customFormat="1" s="29"/>
    <row r="56538" customFormat="1" s="29"/>
    <row r="56539" customFormat="1" s="29"/>
    <row r="56540" customFormat="1" s="29"/>
    <row r="56541" customFormat="1" s="29"/>
    <row r="56542" customFormat="1" s="29"/>
    <row r="56543" customFormat="1" s="29"/>
    <row r="56544" customFormat="1" s="29"/>
    <row r="56545" customFormat="1" s="29"/>
    <row r="56546" customFormat="1" s="29"/>
    <row r="56547" customFormat="1" s="29"/>
    <row r="56548" customFormat="1" s="29"/>
    <row r="56549" customFormat="1" s="29"/>
    <row r="56550" customFormat="1" s="29"/>
    <row r="56551" customFormat="1" s="29"/>
    <row r="56552" customFormat="1" s="29"/>
    <row r="56553" customFormat="1" s="29"/>
    <row r="56554" customFormat="1" s="29"/>
    <row r="56555" customFormat="1" s="29"/>
    <row r="56556" customFormat="1" s="29"/>
    <row r="56557" customFormat="1" s="29"/>
    <row r="56558" customFormat="1" s="29"/>
    <row r="56559" customFormat="1" s="29"/>
    <row r="56560" customFormat="1" s="29"/>
    <row r="56561" customFormat="1" s="29"/>
    <row r="56562" customFormat="1" s="29"/>
    <row r="56563" customFormat="1" s="29"/>
    <row r="56564" customFormat="1" s="29"/>
    <row r="56565" customFormat="1" s="29"/>
    <row r="56566" customFormat="1" s="29"/>
    <row r="56567" customFormat="1" s="29"/>
    <row r="56568" customFormat="1" s="29"/>
    <row r="56569" customFormat="1" s="29"/>
    <row r="56570" customFormat="1" s="29"/>
    <row r="56571" customFormat="1" s="29"/>
    <row r="56572" customFormat="1" s="29"/>
    <row r="56573" customFormat="1" s="29"/>
    <row r="56574" customFormat="1" s="29"/>
    <row r="56575" customFormat="1" s="29"/>
    <row r="56576" customFormat="1" s="29"/>
    <row r="56577" customFormat="1" s="29"/>
    <row r="56578" customFormat="1" s="29"/>
    <row r="56579" customFormat="1" s="29"/>
    <row r="56580" customFormat="1" s="29"/>
    <row r="56581" customFormat="1" s="29"/>
    <row r="56582" customFormat="1" s="29"/>
    <row r="56583" customFormat="1" s="29"/>
    <row r="56584" customFormat="1" s="29"/>
    <row r="56585" customFormat="1" s="29"/>
    <row r="56586" customFormat="1" s="29"/>
    <row r="56587" customFormat="1" s="29"/>
    <row r="56588" customFormat="1" s="29"/>
    <row r="56589" customFormat="1" s="29"/>
    <row r="56590" customFormat="1" s="29"/>
    <row r="56591" customFormat="1" s="29"/>
    <row r="56592" customFormat="1" s="29"/>
    <row r="56593" customFormat="1" s="29"/>
    <row r="56594" customFormat="1" s="29"/>
    <row r="56595" customFormat="1" s="29"/>
    <row r="56596" customFormat="1" s="29"/>
    <row r="56597" customFormat="1" s="29"/>
    <row r="56598" customFormat="1" s="29"/>
    <row r="56599" customFormat="1" s="29"/>
    <row r="56600" customFormat="1" s="29"/>
    <row r="56601" customFormat="1" s="29"/>
    <row r="56602" customFormat="1" s="29"/>
    <row r="56603" customFormat="1" s="29"/>
    <row r="56604" customFormat="1" s="29"/>
    <row r="56605" customFormat="1" s="29"/>
    <row r="56606" customFormat="1" s="29"/>
    <row r="56607" customFormat="1" s="29"/>
    <row r="56608" customFormat="1" s="29"/>
    <row r="56609" customFormat="1" s="29"/>
    <row r="56610" customFormat="1" s="29"/>
    <row r="56611" customFormat="1" s="29"/>
    <row r="56612" customFormat="1" s="29"/>
    <row r="56613" customFormat="1" s="29"/>
    <row r="56614" customFormat="1" s="29"/>
    <row r="56615" customFormat="1" s="29"/>
    <row r="56616" customFormat="1" s="29"/>
    <row r="56617" customFormat="1" s="29"/>
    <row r="56618" customFormat="1" s="29"/>
    <row r="56619" customFormat="1" s="29"/>
    <row r="56620" customFormat="1" s="29"/>
    <row r="56621" customFormat="1" s="29"/>
    <row r="56622" customFormat="1" s="29"/>
    <row r="56623" customFormat="1" s="29"/>
    <row r="56624" customFormat="1" s="29"/>
    <row r="56625" customFormat="1" s="29"/>
    <row r="56626" customFormat="1" s="29"/>
    <row r="56627" customFormat="1" s="29"/>
    <row r="56628" customFormat="1" s="29"/>
    <row r="56629" customFormat="1" s="29"/>
    <row r="56630" customFormat="1" s="29"/>
    <row r="56631" customFormat="1" s="29"/>
    <row r="56632" customFormat="1" s="29"/>
    <row r="56633" customFormat="1" s="29"/>
    <row r="56634" customFormat="1" s="29"/>
    <row r="56635" customFormat="1" s="29"/>
    <row r="56636" customFormat="1" s="29"/>
    <row r="56637" customFormat="1" s="29"/>
    <row r="56638" customFormat="1" s="29"/>
    <row r="56639" customFormat="1" s="29"/>
    <row r="56640" customFormat="1" s="29"/>
    <row r="56641" customFormat="1" s="29"/>
    <row r="56642" customFormat="1" s="29"/>
    <row r="56643" customFormat="1" s="29"/>
    <row r="56644" customFormat="1" s="29"/>
    <row r="56645" customFormat="1" s="29"/>
    <row r="56646" customFormat="1" s="29"/>
    <row r="56647" customFormat="1" s="29"/>
    <row r="56648" customFormat="1" s="29"/>
    <row r="56649" customFormat="1" s="29"/>
    <row r="56650" customFormat="1" s="29"/>
    <row r="56651" customFormat="1" s="29"/>
    <row r="56652" customFormat="1" s="29"/>
    <row r="56653" customFormat="1" s="29"/>
    <row r="56654" customFormat="1" s="29"/>
    <row r="56655" customFormat="1" s="29"/>
    <row r="56656" customFormat="1" s="29"/>
    <row r="56657" customFormat="1" s="29"/>
    <row r="56658" customFormat="1" s="29"/>
    <row r="56659" customFormat="1" s="29"/>
    <row r="56660" customFormat="1" s="29"/>
    <row r="56661" customFormat="1" s="29"/>
    <row r="56662" customFormat="1" s="29"/>
    <row r="56663" customFormat="1" s="29"/>
    <row r="56664" customFormat="1" s="29"/>
    <row r="56665" customFormat="1" s="29"/>
    <row r="56666" customFormat="1" s="29"/>
    <row r="56667" customFormat="1" s="29"/>
    <row r="56668" customFormat="1" s="29"/>
    <row r="56669" customFormat="1" s="29"/>
    <row r="56670" customFormat="1" s="29"/>
    <row r="56671" customFormat="1" s="29"/>
    <row r="56672" customFormat="1" s="29"/>
    <row r="56673" customFormat="1" s="29"/>
    <row r="56674" customFormat="1" s="29"/>
    <row r="56675" customFormat="1" s="29"/>
    <row r="56676" customFormat="1" s="29"/>
    <row r="56677" customFormat="1" s="29"/>
    <row r="56678" customFormat="1" s="29"/>
    <row r="56679" customFormat="1" s="29"/>
    <row r="56680" customFormat="1" s="29"/>
    <row r="56681" customFormat="1" s="29"/>
    <row r="56682" customFormat="1" s="29"/>
    <row r="56683" customFormat="1" s="29"/>
    <row r="56684" customFormat="1" s="29"/>
    <row r="56685" customFormat="1" s="29"/>
    <row r="56686" customFormat="1" s="29"/>
    <row r="56687" customFormat="1" s="29"/>
    <row r="56688" customFormat="1" s="29"/>
    <row r="56689" customFormat="1" s="29"/>
    <row r="56690" customFormat="1" s="29"/>
    <row r="56691" customFormat="1" s="29"/>
    <row r="56692" customFormat="1" s="29"/>
    <row r="56693" customFormat="1" s="29"/>
    <row r="56694" customFormat="1" s="29"/>
    <row r="56695" customFormat="1" s="29"/>
    <row r="56696" customFormat="1" s="29"/>
    <row r="56697" customFormat="1" s="29"/>
    <row r="56698" customFormat="1" s="29"/>
    <row r="56699" customFormat="1" s="29"/>
    <row r="56700" customFormat="1" s="29"/>
    <row r="56701" customFormat="1" s="29"/>
    <row r="56702" customFormat="1" s="29"/>
    <row r="56703" customFormat="1" s="29"/>
    <row r="56704" customFormat="1" s="29"/>
    <row r="56705" customFormat="1" s="29"/>
    <row r="56706" customFormat="1" s="29"/>
    <row r="56707" customFormat="1" s="29"/>
    <row r="56708" customFormat="1" s="29"/>
    <row r="56709" customFormat="1" s="29"/>
    <row r="56710" customFormat="1" s="29"/>
    <row r="56711" customFormat="1" s="29"/>
    <row r="56712" customFormat="1" s="29"/>
    <row r="56713" customFormat="1" s="29"/>
    <row r="56714" customFormat="1" s="29"/>
    <row r="56715" customFormat="1" s="29"/>
    <row r="56716" customFormat="1" s="29"/>
    <row r="56717" customFormat="1" s="29"/>
    <row r="56718" customFormat="1" s="29"/>
    <row r="56719" customFormat="1" s="29"/>
    <row r="56720" customFormat="1" s="29"/>
    <row r="56721" customFormat="1" s="29"/>
    <row r="56722" customFormat="1" s="29"/>
    <row r="56723" customFormat="1" s="29"/>
    <row r="56724" customFormat="1" s="29"/>
    <row r="56725" customFormat="1" s="29"/>
    <row r="56726" customFormat="1" s="29"/>
    <row r="56727" customFormat="1" s="29"/>
    <row r="56728" customFormat="1" s="29"/>
    <row r="56729" customFormat="1" s="29"/>
    <row r="56730" customFormat="1" s="29"/>
    <row r="56731" customFormat="1" s="29"/>
    <row r="56732" customFormat="1" s="29"/>
    <row r="56733" customFormat="1" s="29"/>
    <row r="56734" customFormat="1" s="29"/>
    <row r="56735" customFormat="1" s="29"/>
    <row r="56736" customFormat="1" s="29"/>
    <row r="56737" customFormat="1" s="29"/>
    <row r="56738" customFormat="1" s="29"/>
    <row r="56739" customFormat="1" s="29"/>
    <row r="56740" customFormat="1" s="29"/>
    <row r="56741" customFormat="1" s="29"/>
    <row r="56742" customFormat="1" s="29"/>
    <row r="56743" customFormat="1" s="29"/>
    <row r="56744" customFormat="1" s="29"/>
    <row r="56745" customFormat="1" s="29"/>
    <row r="56746" customFormat="1" s="29"/>
    <row r="56747" customFormat="1" s="29"/>
    <row r="56748" customFormat="1" s="29"/>
    <row r="56749" customFormat="1" s="29"/>
    <row r="56750" customFormat="1" s="29"/>
    <row r="56751" customFormat="1" s="29"/>
    <row r="56752" customFormat="1" s="29"/>
    <row r="56753" customFormat="1" s="29"/>
    <row r="56754" customFormat="1" s="29"/>
    <row r="56755" customFormat="1" s="29"/>
    <row r="56756" customFormat="1" s="29"/>
    <row r="56757" customFormat="1" s="29"/>
    <row r="56758" customFormat="1" s="29"/>
    <row r="56759" customFormat="1" s="29"/>
    <row r="56760" customFormat="1" s="29"/>
    <row r="56761" customFormat="1" s="29"/>
    <row r="56762" customFormat="1" s="29"/>
    <row r="56763" customFormat="1" s="29"/>
    <row r="56764" customFormat="1" s="29"/>
    <row r="56765" customFormat="1" s="29"/>
    <row r="56766" customFormat="1" s="29"/>
    <row r="56767" customFormat="1" s="29"/>
    <row r="56768" customFormat="1" s="29"/>
    <row r="56769" customFormat="1" s="29"/>
    <row r="56770" customFormat="1" s="29"/>
    <row r="56771" customFormat="1" s="29"/>
    <row r="56772" customFormat="1" s="29"/>
    <row r="56773" customFormat="1" s="29"/>
    <row r="56774" customFormat="1" s="29"/>
    <row r="56775" customFormat="1" s="29"/>
    <row r="56776" customFormat="1" s="29"/>
    <row r="56777" customFormat="1" s="29"/>
    <row r="56778" customFormat="1" s="29"/>
    <row r="56779" customFormat="1" s="29"/>
    <row r="56780" customFormat="1" s="29"/>
    <row r="56781" customFormat="1" s="29"/>
    <row r="56782" customFormat="1" s="29"/>
    <row r="56783" customFormat="1" s="29"/>
    <row r="56784" customFormat="1" s="29"/>
    <row r="56785" customFormat="1" s="29"/>
    <row r="56786" customFormat="1" s="29"/>
    <row r="56787" customFormat="1" s="29"/>
    <row r="56788" customFormat="1" s="29"/>
    <row r="56789" customFormat="1" s="29"/>
    <row r="56790" customFormat="1" s="29"/>
    <row r="56791" customFormat="1" s="29"/>
    <row r="56792" customFormat="1" s="29"/>
    <row r="56793" customFormat="1" s="29"/>
    <row r="56794" customFormat="1" s="29"/>
    <row r="56795" customFormat="1" s="29"/>
    <row r="56796" customFormat="1" s="29"/>
    <row r="56797" customFormat="1" s="29"/>
    <row r="56798" customFormat="1" s="29"/>
    <row r="56799" customFormat="1" s="29"/>
    <row r="56800" customFormat="1" s="29"/>
    <row r="56801" customFormat="1" s="29"/>
    <row r="56802" customFormat="1" s="29"/>
    <row r="56803" customFormat="1" s="29"/>
    <row r="56804" customFormat="1" s="29"/>
    <row r="56805" customFormat="1" s="29"/>
    <row r="56806" customFormat="1" s="29"/>
    <row r="56807" customFormat="1" s="29"/>
    <row r="56808" customFormat="1" s="29"/>
    <row r="56809" customFormat="1" s="29"/>
    <row r="56810" customFormat="1" s="29"/>
    <row r="56811" customFormat="1" s="29"/>
    <row r="56812" customFormat="1" s="29"/>
    <row r="56813" customFormat="1" s="29"/>
    <row r="56814" customFormat="1" s="29"/>
    <row r="56815" customFormat="1" s="29"/>
    <row r="56816" customFormat="1" s="29"/>
    <row r="56817" customFormat="1" s="29"/>
    <row r="56818" customFormat="1" s="29"/>
    <row r="56819" customFormat="1" s="29"/>
    <row r="56820" customFormat="1" s="29"/>
    <row r="56821" customFormat="1" s="29"/>
    <row r="56822" customFormat="1" s="29"/>
    <row r="56823" customFormat="1" s="29"/>
    <row r="56824" customFormat="1" s="29"/>
    <row r="56825" customFormat="1" s="29"/>
    <row r="56826" customFormat="1" s="29"/>
    <row r="56827" customFormat="1" s="29"/>
    <row r="56828" customFormat="1" s="29"/>
    <row r="56829" customFormat="1" s="29"/>
    <row r="56830" customFormat="1" s="29"/>
    <row r="56831" customFormat="1" s="29"/>
    <row r="56832" customFormat="1" s="29"/>
    <row r="56833" customFormat="1" s="29"/>
    <row r="56834" customFormat="1" s="29"/>
    <row r="56835" customFormat="1" s="29"/>
    <row r="56836" customFormat="1" s="29"/>
    <row r="56837" customFormat="1" s="29"/>
    <row r="56838" customFormat="1" s="29"/>
    <row r="56839" customFormat="1" s="29"/>
    <row r="56840" customFormat="1" s="29"/>
    <row r="56841" customFormat="1" s="29"/>
    <row r="56842" customFormat="1" s="29"/>
    <row r="56843" customFormat="1" s="29"/>
    <row r="56844" customFormat="1" s="29"/>
    <row r="56845" customFormat="1" s="29"/>
    <row r="56846" customFormat="1" s="29"/>
    <row r="56847" customFormat="1" s="29"/>
    <row r="56848" customFormat="1" s="29"/>
    <row r="56849" customFormat="1" s="29"/>
    <row r="56850" customFormat="1" s="29"/>
    <row r="56851" customFormat="1" s="29"/>
    <row r="56852" customFormat="1" s="29"/>
    <row r="56853" customFormat="1" s="29"/>
    <row r="56854" customFormat="1" s="29"/>
    <row r="56855" customFormat="1" s="29"/>
    <row r="56856" customFormat="1" s="29"/>
    <row r="56857" customFormat="1" s="29"/>
    <row r="56858" customFormat="1" s="29"/>
    <row r="56859" customFormat="1" s="29"/>
    <row r="56860" customFormat="1" s="29"/>
    <row r="56861" customFormat="1" s="29"/>
    <row r="56862" customFormat="1" s="29"/>
    <row r="56863" customFormat="1" s="29"/>
    <row r="56864" customFormat="1" s="29"/>
    <row r="56865" customFormat="1" s="29"/>
    <row r="56866" customFormat="1" s="29"/>
    <row r="56867" customFormat="1" s="29"/>
    <row r="56868" customFormat="1" s="29"/>
    <row r="56869" customFormat="1" s="29"/>
    <row r="56870" customFormat="1" s="29"/>
    <row r="56871" customFormat="1" s="29"/>
    <row r="56872" customFormat="1" s="29"/>
    <row r="56873" customFormat="1" s="29"/>
    <row r="56874" customFormat="1" s="29"/>
    <row r="56875" customFormat="1" s="29"/>
    <row r="56876" customFormat="1" s="29"/>
    <row r="56877" customFormat="1" s="29"/>
    <row r="56878" customFormat="1" s="29"/>
    <row r="56879" customFormat="1" s="29"/>
    <row r="56880" customFormat="1" s="29"/>
    <row r="56881" customFormat="1" s="29"/>
    <row r="56882" customFormat="1" s="29"/>
    <row r="56883" customFormat="1" s="29"/>
    <row r="56884" customFormat="1" s="29"/>
    <row r="56885" customFormat="1" s="29"/>
    <row r="56886" customFormat="1" s="29"/>
    <row r="56887" customFormat="1" s="29"/>
    <row r="56888" customFormat="1" s="29"/>
    <row r="56889" customFormat="1" s="29"/>
    <row r="56890" customFormat="1" s="29"/>
    <row r="56891" customFormat="1" s="29"/>
    <row r="56892" customFormat="1" s="29"/>
    <row r="56893" customFormat="1" s="29"/>
    <row r="56894" customFormat="1" s="29"/>
    <row r="56895" customFormat="1" s="29"/>
    <row r="56896" customFormat="1" s="29"/>
    <row r="56897" customFormat="1" s="29"/>
    <row r="56898" customFormat="1" s="29"/>
    <row r="56899" customFormat="1" s="29"/>
    <row r="56900" customFormat="1" s="29"/>
    <row r="56901" customFormat="1" s="29"/>
    <row r="56902" customFormat="1" s="29"/>
    <row r="56903" customFormat="1" s="29"/>
    <row r="56904" customFormat="1" s="29"/>
    <row r="56905" customFormat="1" s="29"/>
    <row r="56906" customFormat="1" s="29"/>
    <row r="56907" customFormat="1" s="29"/>
    <row r="56908" customFormat="1" s="29"/>
    <row r="56909" customFormat="1" s="29"/>
    <row r="56910" customFormat="1" s="29"/>
    <row r="56911" customFormat="1" s="29"/>
    <row r="56912" customFormat="1" s="29"/>
    <row r="56913" customFormat="1" s="29"/>
    <row r="56914" customFormat="1" s="29"/>
    <row r="56915" customFormat="1" s="29"/>
    <row r="56916" customFormat="1" s="29"/>
    <row r="56917" customFormat="1" s="29"/>
    <row r="56918" customFormat="1" s="29"/>
    <row r="56919" customFormat="1" s="29"/>
    <row r="56920" customFormat="1" s="29"/>
    <row r="56921" customFormat="1" s="29"/>
    <row r="56922" customFormat="1" s="29"/>
    <row r="56923" customFormat="1" s="29"/>
    <row r="56924" customFormat="1" s="29"/>
    <row r="56925" customFormat="1" s="29"/>
    <row r="56926" customFormat="1" s="29"/>
    <row r="56927" customFormat="1" s="29"/>
    <row r="56928" customFormat="1" s="29"/>
    <row r="56929" customFormat="1" s="29"/>
    <row r="56930" customFormat="1" s="29"/>
    <row r="56931" customFormat="1" s="29"/>
    <row r="56932" customFormat="1" s="29"/>
    <row r="56933" customFormat="1" s="29"/>
    <row r="56934" customFormat="1" s="29"/>
    <row r="56935" customFormat="1" s="29"/>
    <row r="56936" customFormat="1" s="29"/>
    <row r="56937" customFormat="1" s="29"/>
    <row r="56938" customFormat="1" s="29"/>
    <row r="56939" customFormat="1" s="29"/>
    <row r="56940" customFormat="1" s="29"/>
    <row r="56941" customFormat="1" s="29"/>
    <row r="56942" customFormat="1" s="29"/>
    <row r="56943" customFormat="1" s="29"/>
    <row r="56944" customFormat="1" s="29"/>
    <row r="56945" customFormat="1" s="29"/>
    <row r="56946" customFormat="1" s="29"/>
    <row r="56947" customFormat="1" s="29"/>
    <row r="56948" customFormat="1" s="29"/>
    <row r="56949" customFormat="1" s="29"/>
    <row r="56950" customFormat="1" s="29"/>
    <row r="56951" customFormat="1" s="29"/>
    <row r="56952" customFormat="1" s="29"/>
    <row r="56953" customFormat="1" s="29"/>
    <row r="56954" customFormat="1" s="29"/>
    <row r="56955" customFormat="1" s="29"/>
    <row r="56956" customFormat="1" s="29"/>
    <row r="56957" customFormat="1" s="29"/>
    <row r="56958" customFormat="1" s="29"/>
    <row r="56959" customFormat="1" s="29"/>
    <row r="56960" customFormat="1" s="29"/>
    <row r="56961" customFormat="1" s="29"/>
    <row r="56962" customFormat="1" s="29"/>
    <row r="56963" customFormat="1" s="29"/>
    <row r="56964" customFormat="1" s="29"/>
    <row r="56965" customFormat="1" s="29"/>
    <row r="56966" customFormat="1" s="29"/>
    <row r="56967" customFormat="1" s="29"/>
    <row r="56968" customFormat="1" s="29"/>
    <row r="56969" customFormat="1" s="29"/>
    <row r="56970" customFormat="1" s="29"/>
    <row r="56971" customFormat="1" s="29"/>
    <row r="56972" customFormat="1" s="29"/>
    <row r="56973" customFormat="1" s="29"/>
    <row r="56974" customFormat="1" s="29"/>
    <row r="56975" customFormat="1" s="29"/>
    <row r="56976" customFormat="1" s="29"/>
    <row r="56977" customFormat="1" s="29"/>
    <row r="56978" customFormat="1" s="29"/>
    <row r="56979" customFormat="1" s="29"/>
    <row r="56980" customFormat="1" s="29"/>
    <row r="56981" customFormat="1" s="29"/>
    <row r="56982" customFormat="1" s="29"/>
    <row r="56983" customFormat="1" s="29"/>
    <row r="56984" customFormat="1" s="29"/>
    <row r="56985" customFormat="1" s="29"/>
    <row r="56986" customFormat="1" s="29"/>
    <row r="56987" customFormat="1" s="29"/>
    <row r="56988" customFormat="1" s="29"/>
    <row r="56989" customFormat="1" s="29"/>
    <row r="56990" customFormat="1" s="29"/>
    <row r="56991" customFormat="1" s="29"/>
    <row r="56992" customFormat="1" s="29"/>
    <row r="56993" customFormat="1" s="29"/>
    <row r="56994" customFormat="1" s="29"/>
    <row r="56995" customFormat="1" s="29"/>
    <row r="56996" customFormat="1" s="29"/>
    <row r="56997" customFormat="1" s="29"/>
    <row r="56998" customFormat="1" s="29"/>
    <row r="56999" customFormat="1" s="29"/>
    <row r="57000" customFormat="1" s="29"/>
    <row r="57001" customFormat="1" s="29"/>
    <row r="57002" customFormat="1" s="29"/>
    <row r="57003" customFormat="1" s="29"/>
    <row r="57004" customFormat="1" s="29"/>
    <row r="57005" customFormat="1" s="29"/>
    <row r="57006" customFormat="1" s="29"/>
    <row r="57007" customFormat="1" s="29"/>
    <row r="57008" customFormat="1" s="29"/>
    <row r="57009" customFormat="1" s="29"/>
    <row r="57010" customFormat="1" s="29"/>
    <row r="57011" customFormat="1" s="29"/>
    <row r="57012" customFormat="1" s="29"/>
    <row r="57013" customFormat="1" s="29"/>
    <row r="57014" customFormat="1" s="29"/>
    <row r="57015" customFormat="1" s="29"/>
    <row r="57016" customFormat="1" s="29"/>
    <row r="57017" customFormat="1" s="29"/>
    <row r="57018" customFormat="1" s="29"/>
    <row r="57019" customFormat="1" s="29"/>
    <row r="57020" customFormat="1" s="29"/>
    <row r="57021" customFormat="1" s="29"/>
    <row r="57022" customFormat="1" s="29"/>
    <row r="57023" customFormat="1" s="29"/>
    <row r="57024" customFormat="1" s="29"/>
    <row r="57025" customFormat="1" s="29"/>
    <row r="57026" customFormat="1" s="29"/>
    <row r="57027" customFormat="1" s="29"/>
    <row r="57028" customFormat="1" s="29"/>
    <row r="57029" customFormat="1" s="29"/>
    <row r="57030" customFormat="1" s="29"/>
    <row r="57031" customFormat="1" s="29"/>
    <row r="57032" customFormat="1" s="29"/>
    <row r="57033" customFormat="1" s="29"/>
    <row r="57034" customFormat="1" s="29"/>
    <row r="57035" customFormat="1" s="29"/>
    <row r="57036" customFormat="1" s="29"/>
    <row r="57037" customFormat="1" s="29"/>
    <row r="57038" customFormat="1" s="29"/>
    <row r="57039" customFormat="1" s="29"/>
    <row r="57040" customFormat="1" s="29"/>
    <row r="57041" customFormat="1" s="29"/>
    <row r="57042" customFormat="1" s="29"/>
    <row r="57043" customFormat="1" s="29"/>
    <row r="57044" customFormat="1" s="29"/>
    <row r="57045" customFormat="1" s="29"/>
    <row r="57046" customFormat="1" s="29"/>
    <row r="57047" customFormat="1" s="29"/>
    <row r="57048" customFormat="1" s="29"/>
    <row r="57049" customFormat="1" s="29"/>
    <row r="57050" customFormat="1" s="29"/>
    <row r="57051" customFormat="1" s="29"/>
    <row r="57052" customFormat="1" s="29"/>
    <row r="57053" customFormat="1" s="29"/>
    <row r="57054" customFormat="1" s="29"/>
    <row r="57055" customFormat="1" s="29"/>
    <row r="57056" customFormat="1" s="29"/>
    <row r="57057" customFormat="1" s="29"/>
    <row r="57058" customFormat="1" s="29"/>
    <row r="57059" customFormat="1" s="29"/>
    <row r="57060" customFormat="1" s="29"/>
    <row r="57061" customFormat="1" s="29"/>
    <row r="57062" customFormat="1" s="29"/>
    <row r="57063" customFormat="1" s="29"/>
    <row r="57064" customFormat="1" s="29"/>
    <row r="57065" customFormat="1" s="29"/>
    <row r="57066" customFormat="1" s="29"/>
    <row r="57067" customFormat="1" s="29"/>
    <row r="57068" customFormat="1" s="29"/>
    <row r="57069" customFormat="1" s="29"/>
    <row r="57070" customFormat="1" s="29"/>
    <row r="57071" customFormat="1" s="29"/>
    <row r="57072" customFormat="1" s="29"/>
    <row r="57073" customFormat="1" s="29"/>
    <row r="57074" customFormat="1" s="29"/>
    <row r="57075" customFormat="1" s="29"/>
    <row r="57076" customFormat="1" s="29"/>
    <row r="57077" customFormat="1" s="29"/>
    <row r="57078" customFormat="1" s="29"/>
    <row r="57079" customFormat="1" s="29"/>
    <row r="57080" customFormat="1" s="29"/>
    <row r="57081" customFormat="1" s="29"/>
    <row r="57082" customFormat="1" s="29"/>
    <row r="57083" customFormat="1" s="29"/>
    <row r="57084" customFormat="1" s="29"/>
    <row r="57085" customFormat="1" s="29"/>
    <row r="57086" customFormat="1" s="29"/>
    <row r="57087" customFormat="1" s="29"/>
    <row r="57088" customFormat="1" s="29"/>
    <row r="57089" customFormat="1" s="29"/>
    <row r="57090" customFormat="1" s="29"/>
    <row r="57091" customFormat="1" s="29"/>
    <row r="57092" customFormat="1" s="29"/>
    <row r="57093" customFormat="1" s="29"/>
    <row r="57094" customFormat="1" s="29"/>
    <row r="57095" customFormat="1" s="29"/>
    <row r="57096" customFormat="1" s="29"/>
    <row r="57097" customFormat="1" s="29"/>
    <row r="57098" customFormat="1" s="29"/>
    <row r="57099" customFormat="1" s="29"/>
    <row r="57100" customFormat="1" s="29"/>
    <row r="57101" customFormat="1" s="29"/>
    <row r="57102" customFormat="1" s="29"/>
    <row r="57103" customFormat="1" s="29"/>
    <row r="57104" customFormat="1" s="29"/>
    <row r="57105" customFormat="1" s="29"/>
    <row r="57106" customFormat="1" s="29"/>
    <row r="57107" customFormat="1" s="29"/>
    <row r="57108" customFormat="1" s="29"/>
    <row r="57109" customFormat="1" s="29"/>
    <row r="57110" customFormat="1" s="29"/>
    <row r="57111" customFormat="1" s="29"/>
    <row r="57112" customFormat="1" s="29"/>
    <row r="57113" customFormat="1" s="29"/>
    <row r="57114" customFormat="1" s="29"/>
    <row r="57115" customFormat="1" s="29"/>
    <row r="57116" customFormat="1" s="29"/>
    <row r="57117" customFormat="1" s="29"/>
    <row r="57118" customFormat="1" s="29"/>
    <row r="57119" customFormat="1" s="29"/>
    <row r="57120" customFormat="1" s="29"/>
    <row r="57121" customFormat="1" s="29"/>
    <row r="57122" customFormat="1" s="29"/>
    <row r="57123" customFormat="1" s="29"/>
    <row r="57124" customFormat="1" s="29"/>
    <row r="57125" customFormat="1" s="29"/>
    <row r="57126" customFormat="1" s="29"/>
    <row r="57127" customFormat="1" s="29"/>
    <row r="57128" customFormat="1" s="29"/>
    <row r="57129" customFormat="1" s="29"/>
    <row r="57130" customFormat="1" s="29"/>
    <row r="57131" customFormat="1" s="29"/>
    <row r="57132" customFormat="1" s="29"/>
    <row r="57133" customFormat="1" s="29"/>
    <row r="57134" customFormat="1" s="29"/>
    <row r="57135" customFormat="1" s="29"/>
    <row r="57136" customFormat="1" s="29"/>
    <row r="57137" customFormat="1" s="29"/>
    <row r="57138" customFormat="1" s="29"/>
    <row r="57139" customFormat="1" s="29"/>
    <row r="57140" customFormat="1" s="29"/>
    <row r="57141" customFormat="1" s="29"/>
    <row r="57142" customFormat="1" s="29"/>
    <row r="57143" customFormat="1" s="29"/>
    <row r="57144" customFormat="1" s="29"/>
    <row r="57145" customFormat="1" s="29"/>
    <row r="57146" customFormat="1" s="29"/>
    <row r="57147" customFormat="1" s="29"/>
    <row r="57148" customFormat="1" s="29"/>
    <row r="57149" customFormat="1" s="29"/>
    <row r="57150" customFormat="1" s="29"/>
    <row r="57151" customFormat="1" s="29"/>
    <row r="57152" customFormat="1" s="29"/>
    <row r="57153" customFormat="1" s="29"/>
    <row r="57154" customFormat="1" s="29"/>
    <row r="57155" customFormat="1" s="29"/>
    <row r="57156" customFormat="1" s="29"/>
    <row r="57157" customFormat="1" s="29"/>
    <row r="57158" customFormat="1" s="29"/>
    <row r="57159" customFormat="1" s="29"/>
    <row r="57160" customFormat="1" s="29"/>
    <row r="57161" customFormat="1" s="29"/>
    <row r="57162" customFormat="1" s="29"/>
    <row r="57163" customFormat="1" s="29"/>
    <row r="57164" customFormat="1" s="29"/>
    <row r="57165" customFormat="1" s="29"/>
    <row r="57166" customFormat="1" s="29"/>
    <row r="57167" customFormat="1" s="29"/>
    <row r="57168" customFormat="1" s="29"/>
    <row r="57169" customFormat="1" s="29"/>
    <row r="57170" customFormat="1" s="29"/>
    <row r="57171" customFormat="1" s="29"/>
    <row r="57172" customFormat="1" s="29"/>
    <row r="57173" customFormat="1" s="29"/>
    <row r="57174" customFormat="1" s="29"/>
    <row r="57175" customFormat="1" s="29"/>
    <row r="57176" customFormat="1" s="29"/>
    <row r="57177" customFormat="1" s="29"/>
    <row r="57178" customFormat="1" s="29"/>
    <row r="57179" customFormat="1" s="29"/>
    <row r="57180" customFormat="1" s="29"/>
    <row r="57181" customFormat="1" s="29"/>
    <row r="57182" customFormat="1" s="29"/>
    <row r="57183" customFormat="1" s="29"/>
    <row r="57184" customFormat="1" s="29"/>
    <row r="57185" customFormat="1" s="29"/>
    <row r="57186" customFormat="1" s="29"/>
    <row r="57187" customFormat="1" s="29"/>
    <row r="57188" customFormat="1" s="29"/>
    <row r="57189" customFormat="1" s="29"/>
    <row r="57190" customFormat="1" s="29"/>
    <row r="57191" customFormat="1" s="29"/>
    <row r="57192" customFormat="1" s="29"/>
    <row r="57193" customFormat="1" s="29"/>
    <row r="57194" customFormat="1" s="29"/>
    <row r="57195" customFormat="1" s="29"/>
    <row r="57196" customFormat="1" s="29"/>
    <row r="57197" customFormat="1" s="29"/>
    <row r="57198" customFormat="1" s="29"/>
    <row r="57199" customFormat="1" s="29"/>
    <row r="57200" customFormat="1" s="29"/>
    <row r="57201" customFormat="1" s="29"/>
    <row r="57202" customFormat="1" s="29"/>
    <row r="57203" customFormat="1" s="29"/>
    <row r="57204" customFormat="1" s="29"/>
    <row r="57205" customFormat="1" s="29"/>
    <row r="57206" customFormat="1" s="29"/>
    <row r="57207" customFormat="1" s="29"/>
    <row r="57208" customFormat="1" s="29"/>
    <row r="57209" customFormat="1" s="29"/>
    <row r="57210" customFormat="1" s="29"/>
    <row r="57211" customFormat="1" s="29"/>
    <row r="57212" customFormat="1" s="29"/>
    <row r="57213" customFormat="1" s="29"/>
    <row r="57214" customFormat="1" s="29"/>
    <row r="57215" customFormat="1" s="29"/>
    <row r="57216" customFormat="1" s="29"/>
    <row r="57217" customFormat="1" s="29"/>
    <row r="57218" customFormat="1" s="29"/>
    <row r="57219" customFormat="1" s="29"/>
    <row r="57220" customFormat="1" s="29"/>
    <row r="57221" customFormat="1" s="29"/>
    <row r="57222" customFormat="1" s="29"/>
    <row r="57223" customFormat="1" s="29"/>
    <row r="57224" customFormat="1" s="29"/>
    <row r="57225" customFormat="1" s="29"/>
    <row r="57226" customFormat="1" s="29"/>
    <row r="57227" customFormat="1" s="29"/>
    <row r="57228" customFormat="1" s="29"/>
    <row r="57229" customFormat="1" s="29"/>
    <row r="57230" customFormat="1" s="29"/>
    <row r="57231" customFormat="1" s="29"/>
    <row r="57232" customFormat="1" s="29"/>
    <row r="57233" customFormat="1" s="29"/>
    <row r="57234" customFormat="1" s="29"/>
    <row r="57235" customFormat="1" s="29"/>
    <row r="57236" customFormat="1" s="29"/>
    <row r="57237" customFormat="1" s="29"/>
    <row r="57238" customFormat="1" s="29"/>
    <row r="57239" customFormat="1" s="29"/>
    <row r="57240" customFormat="1" s="29"/>
    <row r="57241" customFormat="1" s="29"/>
    <row r="57242" customFormat="1" s="29"/>
    <row r="57243" customFormat="1" s="29"/>
    <row r="57244" customFormat="1" s="29"/>
    <row r="57245" customFormat="1" s="29"/>
    <row r="57246" customFormat="1" s="29"/>
    <row r="57247" customFormat="1" s="29"/>
    <row r="57248" customFormat="1" s="29"/>
    <row r="57249" customFormat="1" s="29"/>
    <row r="57250" customFormat="1" s="29"/>
    <row r="57251" customFormat="1" s="29"/>
    <row r="57252" customFormat="1" s="29"/>
    <row r="57253" customFormat="1" s="29"/>
    <row r="57254" customFormat="1" s="29"/>
    <row r="57255" customFormat="1" s="29"/>
    <row r="57256" customFormat="1" s="29"/>
    <row r="57257" customFormat="1" s="29"/>
    <row r="57258" customFormat="1" s="29"/>
    <row r="57259" customFormat="1" s="29"/>
    <row r="57260" customFormat="1" s="29"/>
    <row r="57261" customFormat="1" s="29"/>
    <row r="57262" customFormat="1" s="29"/>
    <row r="57263" customFormat="1" s="29"/>
    <row r="57264" customFormat="1" s="29"/>
    <row r="57265" customFormat="1" s="29"/>
    <row r="57266" customFormat="1" s="29"/>
    <row r="57267" customFormat="1" s="29"/>
    <row r="57268" customFormat="1" s="29"/>
    <row r="57269" customFormat="1" s="29"/>
    <row r="57270" customFormat="1" s="29"/>
    <row r="57271" customFormat="1" s="29"/>
    <row r="57272" customFormat="1" s="29"/>
    <row r="57273" customFormat="1" s="29"/>
    <row r="57274" customFormat="1" s="29"/>
    <row r="57275" customFormat="1" s="29"/>
    <row r="57276" customFormat="1" s="29"/>
    <row r="57277" customFormat="1" s="29"/>
    <row r="57278" customFormat="1" s="29"/>
    <row r="57279" customFormat="1" s="29"/>
    <row r="57280" customFormat="1" s="29"/>
    <row r="57281" customFormat="1" s="29"/>
    <row r="57282" customFormat="1" s="29"/>
    <row r="57283" customFormat="1" s="29"/>
    <row r="57284" customFormat="1" s="29"/>
    <row r="57285" customFormat="1" s="29"/>
    <row r="57286" customFormat="1" s="29"/>
    <row r="57287" customFormat="1" s="29"/>
    <row r="57288" customFormat="1" s="29"/>
    <row r="57289" customFormat="1" s="29"/>
    <row r="57290" customFormat="1" s="29"/>
    <row r="57291" customFormat="1" s="29"/>
    <row r="57292" customFormat="1" s="29"/>
    <row r="57293" customFormat="1" s="29"/>
    <row r="57294" customFormat="1" s="29"/>
    <row r="57295" customFormat="1" s="29"/>
    <row r="57296" customFormat="1" s="29"/>
    <row r="57297" customFormat="1" s="29"/>
    <row r="57298" customFormat="1" s="29"/>
    <row r="57299" customFormat="1" s="29"/>
    <row r="57300" customFormat="1" s="29"/>
    <row r="57301" customFormat="1" s="29"/>
    <row r="57302" customFormat="1" s="29"/>
    <row r="57303" customFormat="1" s="29"/>
    <row r="57304" customFormat="1" s="29"/>
    <row r="57305" customFormat="1" s="29"/>
    <row r="57306" customFormat="1" s="29"/>
    <row r="57307" customFormat="1" s="29"/>
    <row r="57308" customFormat="1" s="29"/>
    <row r="57309" customFormat="1" s="29"/>
    <row r="57310" customFormat="1" s="29"/>
    <row r="57311" customFormat="1" s="29"/>
    <row r="57312" customFormat="1" s="29"/>
    <row r="57313" customFormat="1" s="29"/>
    <row r="57314" customFormat="1" s="29"/>
    <row r="57315" customFormat="1" s="29"/>
    <row r="57316" customFormat="1" s="29"/>
    <row r="57317" customFormat="1" s="29"/>
    <row r="57318" customFormat="1" s="29"/>
    <row r="57319" customFormat="1" s="29"/>
    <row r="57320" customFormat="1" s="29"/>
    <row r="57321" customFormat="1" s="29"/>
    <row r="57322" customFormat="1" s="29"/>
    <row r="57323" customFormat="1" s="29"/>
    <row r="57324" customFormat="1" s="29"/>
    <row r="57325" customFormat="1" s="29"/>
    <row r="57326" customFormat="1" s="29"/>
    <row r="57327" customFormat="1" s="29"/>
    <row r="57328" customFormat="1" s="29"/>
    <row r="57329" customFormat="1" s="29"/>
    <row r="57330" customFormat="1" s="29"/>
    <row r="57331" customFormat="1" s="29"/>
    <row r="57332" customFormat="1" s="29"/>
    <row r="57333" customFormat="1" s="29"/>
    <row r="57334" customFormat="1" s="29"/>
    <row r="57335" customFormat="1" s="29"/>
    <row r="57336" customFormat="1" s="29"/>
    <row r="57337" customFormat="1" s="29"/>
    <row r="57338" customFormat="1" s="29"/>
    <row r="57339" customFormat="1" s="29"/>
    <row r="57340" customFormat="1" s="29"/>
    <row r="57341" customFormat="1" s="29"/>
    <row r="57342" customFormat="1" s="29"/>
    <row r="57343" customFormat="1" s="29"/>
    <row r="57344" customFormat="1" s="29"/>
    <row r="57345" customFormat="1" s="29"/>
    <row r="57346" customFormat="1" s="29"/>
    <row r="57347" customFormat="1" s="29"/>
    <row r="57348" customFormat="1" s="29"/>
    <row r="57349" customFormat="1" s="29"/>
    <row r="57350" customFormat="1" s="29"/>
    <row r="57351" customFormat="1" s="29"/>
    <row r="57352" customFormat="1" s="29"/>
    <row r="57353" customFormat="1" s="29"/>
    <row r="57354" customFormat="1" s="29"/>
    <row r="57355" customFormat="1" s="29"/>
    <row r="57356" customFormat="1" s="29"/>
    <row r="57357" customFormat="1" s="29"/>
    <row r="57358" customFormat="1" s="29"/>
    <row r="57359" customFormat="1" s="29"/>
    <row r="57360" customFormat="1" s="29"/>
    <row r="57361" customFormat="1" s="29"/>
    <row r="57362" customFormat="1" s="29"/>
    <row r="57363" customFormat="1" s="29"/>
    <row r="57364" customFormat="1" s="29"/>
    <row r="57365" customFormat="1" s="29"/>
    <row r="57366" customFormat="1" s="29"/>
    <row r="57367" customFormat="1" s="29"/>
    <row r="57368" customFormat="1" s="29"/>
    <row r="57369" customFormat="1" s="29"/>
    <row r="57370" customFormat="1" s="29"/>
    <row r="57371" customFormat="1" s="29"/>
    <row r="57372" customFormat="1" s="29"/>
    <row r="57373" customFormat="1" s="29"/>
    <row r="57374" customFormat="1" s="29"/>
    <row r="57375" customFormat="1" s="29"/>
    <row r="57376" customFormat="1" s="29"/>
    <row r="57377" customFormat="1" s="29"/>
    <row r="57378" customFormat="1" s="29"/>
    <row r="57379" customFormat="1" s="29"/>
    <row r="57380" customFormat="1" s="29"/>
    <row r="57381" customFormat="1" s="29"/>
    <row r="57382" customFormat="1" s="29"/>
    <row r="57383" customFormat="1" s="29"/>
    <row r="57384" customFormat="1" s="29"/>
    <row r="57385" customFormat="1" s="29"/>
    <row r="57386" customFormat="1" s="29"/>
    <row r="57387" customFormat="1" s="29"/>
    <row r="57388" customFormat="1" s="29"/>
    <row r="57389" customFormat="1" s="29"/>
    <row r="57390" customFormat="1" s="29"/>
    <row r="57391" customFormat="1" s="29"/>
    <row r="57392" customFormat="1" s="29"/>
    <row r="57393" customFormat="1" s="29"/>
    <row r="57394" customFormat="1" s="29"/>
    <row r="57395" customFormat="1" s="29"/>
    <row r="57396" customFormat="1" s="29"/>
    <row r="57397" customFormat="1" s="29"/>
    <row r="57398" customFormat="1" s="29"/>
    <row r="57399" customFormat="1" s="29"/>
    <row r="57400" customFormat="1" s="29"/>
    <row r="57401" customFormat="1" s="29"/>
    <row r="57402" customFormat="1" s="29"/>
    <row r="57403" customFormat="1" s="29"/>
    <row r="57404" customFormat="1" s="29"/>
    <row r="57405" customFormat="1" s="29"/>
    <row r="57406" customFormat="1" s="29"/>
    <row r="57407" customFormat="1" s="29"/>
    <row r="57408" customFormat="1" s="29"/>
    <row r="57409" customFormat="1" s="29"/>
    <row r="57410" customFormat="1" s="29"/>
    <row r="57411" customFormat="1" s="29"/>
    <row r="57412" customFormat="1" s="29"/>
    <row r="57413" customFormat="1" s="29"/>
    <row r="57414" customFormat="1" s="29"/>
    <row r="57415" customFormat="1" s="29"/>
    <row r="57416" customFormat="1" s="29"/>
    <row r="57417" customFormat="1" s="29"/>
    <row r="57418" customFormat="1" s="29"/>
    <row r="57419" customFormat="1" s="29"/>
    <row r="57420" customFormat="1" s="29"/>
    <row r="57421" customFormat="1" s="29"/>
    <row r="57422" customFormat="1" s="29"/>
    <row r="57423" customFormat="1" s="29"/>
    <row r="57424" customFormat="1" s="29"/>
    <row r="57425" customFormat="1" s="29"/>
    <row r="57426" customFormat="1" s="29"/>
    <row r="57427" customFormat="1" s="29"/>
    <row r="57428" customFormat="1" s="29"/>
    <row r="57429" customFormat="1" s="29"/>
    <row r="57430" customFormat="1" s="29"/>
    <row r="57431" customFormat="1" s="29"/>
    <row r="57432" customFormat="1" s="29"/>
    <row r="57433" customFormat="1" s="29"/>
    <row r="57434" customFormat="1" s="29"/>
    <row r="57435" customFormat="1" s="29"/>
    <row r="57436" customFormat="1" s="29"/>
    <row r="57437" customFormat="1" s="29"/>
    <row r="57438" customFormat="1" s="29"/>
    <row r="57439" customFormat="1" s="29"/>
    <row r="57440" customFormat="1" s="29"/>
    <row r="57441" customFormat="1" s="29"/>
    <row r="57442" customFormat="1" s="29"/>
    <row r="57443" customFormat="1" s="29"/>
    <row r="57444" customFormat="1" s="29"/>
    <row r="57445" customFormat="1" s="29"/>
    <row r="57446" customFormat="1" s="29"/>
    <row r="57447" customFormat="1" s="29"/>
    <row r="57448" customFormat="1" s="29"/>
    <row r="57449" customFormat="1" s="29"/>
    <row r="57450" customFormat="1" s="29"/>
    <row r="57451" customFormat="1" s="29"/>
    <row r="57452" customFormat="1" s="29"/>
    <row r="57453" customFormat="1" s="29"/>
    <row r="57454" customFormat="1" s="29"/>
    <row r="57455" customFormat="1" s="29"/>
    <row r="57456" customFormat="1" s="29"/>
    <row r="57457" customFormat="1" s="29"/>
    <row r="57458" customFormat="1" s="29"/>
    <row r="57459" customFormat="1" s="29"/>
    <row r="57460" customFormat="1" s="29"/>
    <row r="57461" customFormat="1" s="29"/>
    <row r="57462" customFormat="1" s="29"/>
    <row r="57463" customFormat="1" s="29"/>
    <row r="57464" customFormat="1" s="29"/>
    <row r="57465" customFormat="1" s="29"/>
    <row r="57466" customFormat="1" s="29"/>
    <row r="57467" customFormat="1" s="29"/>
    <row r="57468" customFormat="1" s="29"/>
    <row r="57469" customFormat="1" s="29"/>
    <row r="57470" customFormat="1" s="29"/>
    <row r="57471" customFormat="1" s="29"/>
    <row r="57472" customFormat="1" s="29"/>
    <row r="57473" customFormat="1" s="29"/>
    <row r="57474" customFormat="1" s="29"/>
    <row r="57475" customFormat="1" s="29"/>
    <row r="57476" customFormat="1" s="29"/>
    <row r="57477" customFormat="1" s="29"/>
    <row r="57478" customFormat="1" s="29"/>
    <row r="57479" customFormat="1" s="29"/>
    <row r="57480" customFormat="1" s="29"/>
    <row r="57481" customFormat="1" s="29"/>
    <row r="57482" customFormat="1" s="29"/>
    <row r="57483" customFormat="1" s="29"/>
    <row r="57484" customFormat="1" s="29"/>
    <row r="57485" customFormat="1" s="29"/>
    <row r="57486" customFormat="1" s="29"/>
    <row r="57487" customFormat="1" s="29"/>
    <row r="57488" customFormat="1" s="29"/>
    <row r="57489" customFormat="1" s="29"/>
    <row r="57490" customFormat="1" s="29"/>
    <row r="57491" customFormat="1" s="29"/>
    <row r="57492" customFormat="1" s="29"/>
    <row r="57493" customFormat="1" s="29"/>
    <row r="57494" customFormat="1" s="29"/>
    <row r="57495" customFormat="1" s="29"/>
    <row r="57496" customFormat="1" s="29"/>
    <row r="57497" customFormat="1" s="29"/>
    <row r="57498" customFormat="1" s="29"/>
    <row r="57499" customFormat="1" s="29"/>
    <row r="57500" customFormat="1" s="29"/>
    <row r="57501" customFormat="1" s="29"/>
    <row r="57502" customFormat="1" s="29"/>
    <row r="57503" customFormat="1" s="29"/>
    <row r="57504" customFormat="1" s="29"/>
    <row r="57505" customFormat="1" s="29"/>
    <row r="57506" customFormat="1" s="29"/>
    <row r="57507" customFormat="1" s="29"/>
    <row r="57508" customFormat="1" s="29"/>
    <row r="57509" customFormat="1" s="29"/>
    <row r="57510" customFormat="1" s="29"/>
    <row r="57511" customFormat="1" s="29"/>
    <row r="57512" customFormat="1" s="29"/>
    <row r="57513" customFormat="1" s="29"/>
    <row r="57514" customFormat="1" s="29"/>
    <row r="57515" customFormat="1" s="29"/>
    <row r="57516" customFormat="1" s="29"/>
    <row r="57517" customFormat="1" s="29"/>
    <row r="57518" customFormat="1" s="29"/>
    <row r="57519" customFormat="1" s="29"/>
    <row r="57520" customFormat="1" s="29"/>
    <row r="57521" customFormat="1" s="29"/>
    <row r="57522" customFormat="1" s="29"/>
    <row r="57523" customFormat="1" s="29"/>
    <row r="57524" customFormat="1" s="29"/>
    <row r="57525" customFormat="1" s="29"/>
    <row r="57526" customFormat="1" s="29"/>
    <row r="57527" customFormat="1" s="29"/>
    <row r="57528" customFormat="1" s="29"/>
    <row r="57529" customFormat="1" s="29"/>
    <row r="57530" customFormat="1" s="29"/>
    <row r="57531" customFormat="1" s="29"/>
    <row r="57532" customFormat="1" s="29"/>
    <row r="57533" customFormat="1" s="29"/>
    <row r="57534" customFormat="1" s="29"/>
    <row r="57535" customFormat="1" s="29"/>
    <row r="57536" customFormat="1" s="29"/>
    <row r="57537" customFormat="1" s="29"/>
    <row r="57538" customFormat="1" s="29"/>
    <row r="57539" customFormat="1" s="29"/>
    <row r="57540" customFormat="1" s="29"/>
    <row r="57541" customFormat="1" s="29"/>
    <row r="57542" customFormat="1" s="29"/>
    <row r="57543" customFormat="1" s="29"/>
    <row r="57544" customFormat="1" s="29"/>
    <row r="57545" customFormat="1" s="29"/>
    <row r="57546" customFormat="1" s="29"/>
    <row r="57547" customFormat="1" s="29"/>
    <row r="57548" customFormat="1" s="29"/>
    <row r="57549" customFormat="1" s="29"/>
    <row r="57550" customFormat="1" s="29"/>
    <row r="57551" customFormat="1" s="29"/>
    <row r="57552" customFormat="1" s="29"/>
    <row r="57553" customFormat="1" s="29"/>
    <row r="57554" customFormat="1" s="29"/>
    <row r="57555" customFormat="1" s="29"/>
    <row r="57556" customFormat="1" s="29"/>
    <row r="57557" customFormat="1" s="29"/>
    <row r="57558" customFormat="1" s="29"/>
    <row r="57559" customFormat="1" s="29"/>
    <row r="57560" customFormat="1" s="29"/>
    <row r="57561" customFormat="1" s="29"/>
    <row r="57562" customFormat="1" s="29"/>
    <row r="57563" customFormat="1" s="29"/>
    <row r="57564" customFormat="1" s="29"/>
    <row r="57565" customFormat="1" s="29"/>
    <row r="57566" customFormat="1" s="29"/>
    <row r="57567" customFormat="1" s="29"/>
    <row r="57568" customFormat="1" s="29"/>
    <row r="57569" customFormat="1" s="29"/>
    <row r="57570" customFormat="1" s="29"/>
    <row r="57571" customFormat="1" s="29"/>
    <row r="57572" customFormat="1" s="29"/>
    <row r="57573" customFormat="1" s="29"/>
    <row r="57574" customFormat="1" s="29"/>
    <row r="57575" customFormat="1" s="29"/>
    <row r="57576" customFormat="1" s="29"/>
    <row r="57577" customFormat="1" s="29"/>
    <row r="57578" customFormat="1" s="29"/>
    <row r="57579" customFormat="1" s="29"/>
    <row r="57580" customFormat="1" s="29"/>
    <row r="57581" customFormat="1" s="29"/>
    <row r="57582" customFormat="1" s="29"/>
    <row r="57583" customFormat="1" s="29"/>
    <row r="57584" customFormat="1" s="29"/>
    <row r="57585" customFormat="1" s="29"/>
    <row r="57586" customFormat="1" s="29"/>
    <row r="57587" customFormat="1" s="29"/>
    <row r="57588" customFormat="1" s="29"/>
    <row r="57589" customFormat="1" s="29"/>
    <row r="57590" customFormat="1" s="29"/>
    <row r="57591" customFormat="1" s="29"/>
    <row r="57592" customFormat="1" s="29"/>
    <row r="57593" customFormat="1" s="29"/>
    <row r="57594" customFormat="1" s="29"/>
    <row r="57595" customFormat="1" s="29"/>
    <row r="57596" customFormat="1" s="29"/>
    <row r="57597" customFormat="1" s="29"/>
    <row r="57598" customFormat="1" s="29"/>
    <row r="57599" customFormat="1" s="29"/>
    <row r="57600" customFormat="1" s="29"/>
    <row r="57601" customFormat="1" s="29"/>
    <row r="57602" customFormat="1" s="29"/>
    <row r="57603" customFormat="1" s="29"/>
    <row r="57604" customFormat="1" s="29"/>
    <row r="57605" customFormat="1" s="29"/>
    <row r="57606" customFormat="1" s="29"/>
    <row r="57607" customFormat="1" s="29"/>
    <row r="57608" customFormat="1" s="29"/>
    <row r="57609" customFormat="1" s="29"/>
    <row r="57610" customFormat="1" s="29"/>
    <row r="57611" customFormat="1" s="29"/>
    <row r="57612" customFormat="1" s="29"/>
    <row r="57613" customFormat="1" s="29"/>
    <row r="57614" customFormat="1" s="29"/>
    <row r="57615" customFormat="1" s="29"/>
    <row r="57616" customFormat="1" s="29"/>
    <row r="57617" customFormat="1" s="29"/>
    <row r="57618" customFormat="1" s="29"/>
    <row r="57619" customFormat="1" s="29"/>
    <row r="57620" customFormat="1" s="29"/>
    <row r="57621" customFormat="1" s="29"/>
    <row r="57622" customFormat="1" s="29"/>
    <row r="57623" customFormat="1" s="29"/>
    <row r="57624" customFormat="1" s="29"/>
    <row r="57625" customFormat="1" s="29"/>
    <row r="57626" customFormat="1" s="29"/>
    <row r="57627" customFormat="1" s="29"/>
    <row r="57628" customFormat="1" s="29"/>
    <row r="57629" customFormat="1" s="29"/>
    <row r="57630" customFormat="1" s="29"/>
    <row r="57631" customFormat="1" s="29"/>
    <row r="57632" customFormat="1" s="29"/>
    <row r="57633" customFormat="1" s="29"/>
    <row r="57634" customFormat="1" s="29"/>
    <row r="57635" customFormat="1" s="29"/>
    <row r="57636" customFormat="1" s="29"/>
    <row r="57637" customFormat="1" s="29"/>
    <row r="57638" customFormat="1" s="29"/>
    <row r="57639" customFormat="1" s="29"/>
    <row r="57640" customFormat="1" s="29"/>
    <row r="57641" customFormat="1" s="29"/>
    <row r="57642" customFormat="1" s="29"/>
    <row r="57643" customFormat="1" s="29"/>
    <row r="57644" customFormat="1" s="29"/>
    <row r="57645" customFormat="1" s="29"/>
    <row r="57646" customFormat="1" s="29"/>
    <row r="57647" customFormat="1" s="29"/>
    <row r="57648" customFormat="1" s="29"/>
    <row r="57649" customFormat="1" s="29"/>
    <row r="57650" customFormat="1" s="29"/>
    <row r="57651" customFormat="1" s="29"/>
    <row r="57652" customFormat="1" s="29"/>
    <row r="57653" customFormat="1" s="29"/>
    <row r="57654" customFormat="1" s="29"/>
    <row r="57655" customFormat="1" s="29"/>
    <row r="57656" customFormat="1" s="29"/>
    <row r="57657" customFormat="1" s="29"/>
    <row r="57658" customFormat="1" s="29"/>
    <row r="57659" customFormat="1" s="29"/>
    <row r="57660" customFormat="1" s="29"/>
    <row r="57661" customFormat="1" s="29"/>
    <row r="57662" customFormat="1" s="29"/>
    <row r="57663" customFormat="1" s="29"/>
    <row r="57664" customFormat="1" s="29"/>
    <row r="57665" customFormat="1" s="29"/>
    <row r="57666" customFormat="1" s="29"/>
    <row r="57667" customFormat="1" s="29"/>
    <row r="57668" customFormat="1" s="29"/>
    <row r="57669" customFormat="1" s="29"/>
    <row r="57670" customFormat="1" s="29"/>
    <row r="57671" customFormat="1" s="29"/>
    <row r="57672" customFormat="1" s="29"/>
    <row r="57673" customFormat="1" s="29"/>
    <row r="57674" customFormat="1" s="29"/>
    <row r="57675" customFormat="1" s="29"/>
    <row r="57676" customFormat="1" s="29"/>
    <row r="57677" customFormat="1" s="29"/>
    <row r="57678" customFormat="1" s="29"/>
    <row r="57679" customFormat="1" s="29"/>
    <row r="57680" customFormat="1" s="29"/>
    <row r="57681" customFormat="1" s="29"/>
    <row r="57682" customFormat="1" s="29"/>
    <row r="57683" customFormat="1" s="29"/>
    <row r="57684" customFormat="1" s="29"/>
    <row r="57685" customFormat="1" s="29"/>
    <row r="57686" customFormat="1" s="29"/>
    <row r="57687" customFormat="1" s="29"/>
    <row r="57688" customFormat="1" s="29"/>
    <row r="57689" customFormat="1" s="29"/>
    <row r="57690" customFormat="1" s="29"/>
    <row r="57691" customFormat="1" s="29"/>
    <row r="57692" customFormat="1" s="29"/>
    <row r="57693" customFormat="1" s="29"/>
    <row r="57694" customFormat="1" s="29"/>
    <row r="57695" customFormat="1" s="29"/>
    <row r="57696" customFormat="1" s="29"/>
    <row r="57697" customFormat="1" s="29"/>
    <row r="57698" customFormat="1" s="29"/>
    <row r="57699" customFormat="1" s="29"/>
    <row r="57700" customFormat="1" s="29"/>
    <row r="57701" customFormat="1" s="29"/>
    <row r="57702" customFormat="1" s="29"/>
    <row r="57703" customFormat="1" s="29"/>
    <row r="57704" customFormat="1" s="29"/>
    <row r="57705" customFormat="1" s="29"/>
    <row r="57706" customFormat="1" s="29"/>
    <row r="57707" customFormat="1" s="29"/>
    <row r="57708" customFormat="1" s="29"/>
    <row r="57709" customFormat="1" s="29"/>
    <row r="57710" customFormat="1" s="29"/>
    <row r="57711" customFormat="1" s="29"/>
    <row r="57712" customFormat="1" s="29"/>
    <row r="57713" customFormat="1" s="29"/>
    <row r="57714" customFormat="1" s="29"/>
    <row r="57715" customFormat="1" s="29"/>
    <row r="57716" customFormat="1" s="29"/>
    <row r="57717" customFormat="1" s="29"/>
    <row r="57718" customFormat="1" s="29"/>
    <row r="57719" customFormat="1" s="29"/>
    <row r="57720" customFormat="1" s="29"/>
    <row r="57721" customFormat="1" s="29"/>
    <row r="57722" customFormat="1" s="29"/>
    <row r="57723" customFormat="1" s="29"/>
    <row r="57724" customFormat="1" s="29"/>
    <row r="57725" customFormat="1" s="29"/>
    <row r="57726" customFormat="1" s="29"/>
    <row r="57727" customFormat="1" s="29"/>
    <row r="57728" customFormat="1" s="29"/>
    <row r="57729" customFormat="1" s="29"/>
    <row r="57730" customFormat="1" s="29"/>
    <row r="57731" customFormat="1" s="29"/>
    <row r="57732" customFormat="1" s="29"/>
    <row r="57733" customFormat="1" s="29"/>
    <row r="57734" customFormat="1" s="29"/>
    <row r="57735" customFormat="1" s="29"/>
    <row r="57736" customFormat="1" s="29"/>
    <row r="57737" customFormat="1" s="29"/>
    <row r="57738" customFormat="1" s="29"/>
    <row r="57739" customFormat="1" s="29"/>
    <row r="57740" customFormat="1" s="29"/>
    <row r="57741" customFormat="1" s="29"/>
    <row r="57742" customFormat="1" s="29"/>
    <row r="57743" customFormat="1" s="29"/>
    <row r="57744" customFormat="1" s="29"/>
    <row r="57745" customFormat="1" s="29"/>
    <row r="57746" customFormat="1" s="29"/>
    <row r="57747" customFormat="1" s="29"/>
    <row r="57748" customFormat="1" s="29"/>
    <row r="57749" customFormat="1" s="29"/>
    <row r="57750" customFormat="1" s="29"/>
    <row r="57751" customFormat="1" s="29"/>
    <row r="57752" customFormat="1" s="29"/>
    <row r="57753" customFormat="1" s="29"/>
    <row r="57754" customFormat="1" s="29"/>
    <row r="57755" customFormat="1" s="29"/>
    <row r="57756" customFormat="1" s="29"/>
    <row r="57757" customFormat="1" s="29"/>
    <row r="57758" customFormat="1" s="29"/>
    <row r="57759" customFormat="1" s="29"/>
    <row r="57760" customFormat="1" s="29"/>
    <row r="57761" customFormat="1" s="29"/>
    <row r="57762" customFormat="1" s="29"/>
    <row r="57763" customFormat="1" s="29"/>
    <row r="57764" customFormat="1" s="29"/>
    <row r="57765" customFormat="1" s="29"/>
    <row r="57766" customFormat="1" s="29"/>
    <row r="57767" customFormat="1" s="29"/>
    <row r="57768" customFormat="1" s="29"/>
    <row r="57769" customFormat="1" s="29"/>
    <row r="57770" customFormat="1" s="29"/>
    <row r="57771" customFormat="1" s="29"/>
    <row r="57772" customFormat="1" s="29"/>
    <row r="57773" customFormat="1" s="29"/>
    <row r="57774" customFormat="1" s="29"/>
    <row r="57775" customFormat="1" s="29"/>
    <row r="57776" customFormat="1" s="29"/>
    <row r="57777" customFormat="1" s="29"/>
    <row r="57778" customFormat="1" s="29"/>
    <row r="57779" customFormat="1" s="29"/>
    <row r="57780" customFormat="1" s="29"/>
    <row r="57781" customFormat="1" s="29"/>
    <row r="57782" customFormat="1" s="29"/>
    <row r="57783" customFormat="1" s="29"/>
    <row r="57784" customFormat="1" s="29"/>
    <row r="57785" customFormat="1" s="29"/>
    <row r="57786" customFormat="1" s="29"/>
    <row r="57787" customFormat="1" s="29"/>
    <row r="57788" customFormat="1" s="29"/>
    <row r="57789" customFormat="1" s="29"/>
    <row r="57790" customFormat="1" s="29"/>
    <row r="57791" customFormat="1" s="29"/>
    <row r="57792" customFormat="1" s="29"/>
    <row r="57793" customFormat="1" s="29"/>
    <row r="57794" customFormat="1" s="29"/>
    <row r="57795" customFormat="1" s="29"/>
    <row r="57796" customFormat="1" s="29"/>
    <row r="57797" customFormat="1" s="29"/>
    <row r="57798" customFormat="1" s="29"/>
    <row r="57799" customFormat="1" s="29"/>
    <row r="57800" customFormat="1" s="29"/>
    <row r="57801" customFormat="1" s="29"/>
    <row r="57802" customFormat="1" s="29"/>
    <row r="57803" customFormat="1" s="29"/>
    <row r="57804" customFormat="1" s="29"/>
    <row r="57805" customFormat="1" s="29"/>
    <row r="57806" customFormat="1" s="29"/>
    <row r="57807" customFormat="1" s="29"/>
    <row r="57808" customFormat="1" s="29"/>
    <row r="57809" customFormat="1" s="29"/>
    <row r="57810" customFormat="1" s="29"/>
    <row r="57811" customFormat="1" s="29"/>
    <row r="57812" customFormat="1" s="29"/>
    <row r="57813" customFormat="1" s="29"/>
    <row r="57814" customFormat="1" s="29"/>
    <row r="57815" customFormat="1" s="29"/>
    <row r="57816" customFormat="1" s="29"/>
    <row r="57817" customFormat="1" s="29"/>
    <row r="57818" customFormat="1" s="29"/>
    <row r="57819" customFormat="1" s="29"/>
    <row r="57820" customFormat="1" s="29"/>
    <row r="57821" customFormat="1" s="29"/>
    <row r="57822" customFormat="1" s="29"/>
    <row r="57823" customFormat="1" s="29"/>
    <row r="57824" customFormat="1" s="29"/>
    <row r="57825" customFormat="1" s="29"/>
    <row r="57826" customFormat="1" s="29"/>
    <row r="57827" customFormat="1" s="29"/>
    <row r="57828" customFormat="1" s="29"/>
    <row r="57829" customFormat="1" s="29"/>
    <row r="57830" customFormat="1" s="29"/>
    <row r="57831" customFormat="1" s="29"/>
    <row r="57832" customFormat="1" s="29"/>
    <row r="57833" customFormat="1" s="29"/>
    <row r="57834" customFormat="1" s="29"/>
    <row r="57835" customFormat="1" s="29"/>
    <row r="57836" customFormat="1" s="29"/>
    <row r="57837" customFormat="1" s="29"/>
    <row r="57838" customFormat="1" s="29"/>
    <row r="57839" customFormat="1" s="29"/>
    <row r="57840" customFormat="1" s="29"/>
    <row r="57841" customFormat="1" s="29"/>
    <row r="57842" customFormat="1" s="29"/>
    <row r="57843" customFormat="1" s="29"/>
    <row r="57844" customFormat="1" s="29"/>
    <row r="57845" customFormat="1" s="29"/>
    <row r="57846" customFormat="1" s="29"/>
    <row r="57847" customFormat="1" s="29"/>
    <row r="57848" customFormat="1" s="29"/>
    <row r="57849" customFormat="1" s="29"/>
    <row r="57850" customFormat="1" s="29"/>
    <row r="57851" customFormat="1" s="29"/>
    <row r="57852" customFormat="1" s="29"/>
    <row r="57853" customFormat="1" s="29"/>
    <row r="57854" customFormat="1" s="29"/>
    <row r="57855" customFormat="1" s="29"/>
    <row r="57856" customFormat="1" s="29"/>
    <row r="57857" customFormat="1" s="29"/>
    <row r="57858" customFormat="1" s="29"/>
    <row r="57859" customFormat="1" s="29"/>
    <row r="57860" customFormat="1" s="29"/>
    <row r="57861" customFormat="1" s="29"/>
    <row r="57862" customFormat="1" s="29"/>
    <row r="57863" customFormat="1" s="29"/>
    <row r="57864" customFormat="1" s="29"/>
    <row r="57865" customFormat="1" s="29"/>
    <row r="57866" customFormat="1" s="29"/>
    <row r="57867" customFormat="1" s="29"/>
    <row r="57868" customFormat="1" s="29"/>
    <row r="57869" customFormat="1" s="29"/>
    <row r="57870" customFormat="1" s="29"/>
    <row r="57871" customFormat="1" s="29"/>
    <row r="57872" customFormat="1" s="29"/>
    <row r="57873" customFormat="1" s="29"/>
    <row r="57874" customFormat="1" s="29"/>
    <row r="57875" customFormat="1" s="29"/>
    <row r="57876" customFormat="1" s="29"/>
    <row r="57877" customFormat="1" s="29"/>
    <row r="57878" customFormat="1" s="29"/>
    <row r="57879" customFormat="1" s="29"/>
    <row r="57880" customFormat="1" s="29"/>
    <row r="57881" customFormat="1" s="29"/>
    <row r="57882" customFormat="1" s="29"/>
    <row r="57883" customFormat="1" s="29"/>
    <row r="57884" customFormat="1" s="29"/>
    <row r="57885" customFormat="1" s="29"/>
    <row r="57886" customFormat="1" s="29"/>
    <row r="57887" customFormat="1" s="29"/>
    <row r="57888" customFormat="1" s="29"/>
    <row r="57889" customFormat="1" s="29"/>
    <row r="57890" customFormat="1" s="29"/>
    <row r="57891" customFormat="1" s="29"/>
    <row r="57892" customFormat="1" s="29"/>
    <row r="57893" customFormat="1" s="29"/>
    <row r="57894" customFormat="1" s="29"/>
    <row r="57895" customFormat="1" s="29"/>
    <row r="57896" customFormat="1" s="29"/>
    <row r="57897" customFormat="1" s="29"/>
    <row r="57898" customFormat="1" s="29"/>
    <row r="57899" customFormat="1" s="29"/>
    <row r="57900" customFormat="1" s="29"/>
    <row r="57901" customFormat="1" s="29"/>
    <row r="57902" customFormat="1" s="29"/>
    <row r="57903" customFormat="1" s="29"/>
    <row r="57904" customFormat="1" s="29"/>
    <row r="57905" customFormat="1" s="29"/>
    <row r="57906" customFormat="1" s="29"/>
    <row r="57907" customFormat="1" s="29"/>
    <row r="57908" customFormat="1" s="29"/>
    <row r="57909" customFormat="1" s="29"/>
    <row r="57910" customFormat="1" s="29"/>
    <row r="57911" customFormat="1" s="29"/>
    <row r="57912" customFormat="1" s="29"/>
    <row r="57913" customFormat="1" s="29"/>
    <row r="57914" customFormat="1" s="29"/>
    <row r="57915" customFormat="1" s="29"/>
    <row r="57916" customFormat="1" s="29"/>
    <row r="57917" customFormat="1" s="29"/>
    <row r="57918" customFormat="1" s="29"/>
    <row r="57919" customFormat="1" s="29"/>
    <row r="57920" customFormat="1" s="29"/>
    <row r="57921" customFormat="1" s="29"/>
    <row r="57922" customFormat="1" s="29"/>
    <row r="57923" customFormat="1" s="29"/>
    <row r="57924" customFormat="1" s="29"/>
    <row r="57925" customFormat="1" s="29"/>
    <row r="57926" customFormat="1" s="29"/>
    <row r="57927" customFormat="1" s="29"/>
    <row r="57928" customFormat="1" s="29"/>
    <row r="57929" customFormat="1" s="29"/>
    <row r="57930" customFormat="1" s="29"/>
    <row r="57931" customFormat="1" s="29"/>
    <row r="57932" customFormat="1" s="29"/>
    <row r="57933" customFormat="1" s="29"/>
    <row r="57934" customFormat="1" s="29"/>
    <row r="57935" customFormat="1" s="29"/>
    <row r="57936" customFormat="1" s="29"/>
    <row r="57937" customFormat="1" s="29"/>
    <row r="57938" customFormat="1" s="29"/>
    <row r="57939" customFormat="1" s="29"/>
    <row r="57940" customFormat="1" s="29"/>
    <row r="57941" customFormat="1" s="29"/>
    <row r="57942" customFormat="1" s="29"/>
    <row r="57943" customFormat="1" s="29"/>
    <row r="57944" customFormat="1" s="29"/>
    <row r="57945" customFormat="1" s="29"/>
    <row r="57946" customFormat="1" s="29"/>
    <row r="57947" customFormat="1" s="29"/>
    <row r="57948" customFormat="1" s="29"/>
    <row r="57949" customFormat="1" s="29"/>
    <row r="57950" customFormat="1" s="29"/>
    <row r="57951" customFormat="1" s="29"/>
    <row r="57952" customFormat="1" s="29"/>
    <row r="57953" customFormat="1" s="29"/>
    <row r="57954" customFormat="1" s="29"/>
    <row r="57955" customFormat="1" s="29"/>
    <row r="57956" customFormat="1" s="29"/>
    <row r="57957" customFormat="1" s="29"/>
    <row r="57958" customFormat="1" s="29"/>
    <row r="57959" customFormat="1" s="29"/>
    <row r="57960" customFormat="1" s="29"/>
    <row r="57961" customFormat="1" s="29"/>
    <row r="57962" customFormat="1" s="29"/>
    <row r="57963" customFormat="1" s="29"/>
    <row r="57964" customFormat="1" s="29"/>
    <row r="57965" customFormat="1" s="29"/>
    <row r="57966" customFormat="1" s="29"/>
    <row r="57967" customFormat="1" s="29"/>
    <row r="57968" customFormat="1" s="29"/>
    <row r="57969" customFormat="1" s="29"/>
    <row r="57970" customFormat="1" s="29"/>
    <row r="57971" customFormat="1" s="29"/>
    <row r="57972" customFormat="1" s="29"/>
    <row r="57973" customFormat="1" s="29"/>
    <row r="57974" customFormat="1" s="29"/>
    <row r="57975" customFormat="1" s="29"/>
    <row r="57976" customFormat="1" s="29"/>
    <row r="57977" customFormat="1" s="29"/>
    <row r="57978" customFormat="1" s="29"/>
    <row r="57979" customFormat="1" s="29"/>
    <row r="57980" customFormat="1" s="29"/>
    <row r="57981" customFormat="1" s="29"/>
    <row r="57982" customFormat="1" s="29"/>
    <row r="57983" customFormat="1" s="29"/>
    <row r="57984" customFormat="1" s="29"/>
    <row r="57985" customFormat="1" s="29"/>
    <row r="57986" customFormat="1" s="29"/>
    <row r="57987" customFormat="1" s="29"/>
    <row r="57988" customFormat="1" s="29"/>
    <row r="57989" customFormat="1" s="29"/>
    <row r="57990" customFormat="1" s="29"/>
    <row r="57991" customFormat="1" s="29"/>
    <row r="57992" customFormat="1" s="29"/>
    <row r="57993" customFormat="1" s="29"/>
    <row r="57994" customFormat="1" s="29"/>
    <row r="57995" customFormat="1" s="29"/>
    <row r="57996" customFormat="1" s="29"/>
    <row r="57997" customFormat="1" s="29"/>
    <row r="57998" customFormat="1" s="29"/>
    <row r="57999" customFormat="1" s="29"/>
    <row r="58000" customFormat="1" s="29"/>
    <row r="58001" customFormat="1" s="29"/>
    <row r="58002" customFormat="1" s="29"/>
    <row r="58003" customFormat="1" s="29"/>
    <row r="58004" customFormat="1" s="29"/>
    <row r="58005" customFormat="1" s="29"/>
    <row r="58006" customFormat="1" s="29"/>
    <row r="58007" customFormat="1" s="29"/>
    <row r="58008" customFormat="1" s="29"/>
    <row r="58009" customFormat="1" s="29"/>
    <row r="58010" customFormat="1" s="29"/>
    <row r="58011" customFormat="1" s="29"/>
    <row r="58012" customFormat="1" s="29"/>
    <row r="58013" customFormat="1" s="29"/>
    <row r="58014" customFormat="1" s="29"/>
    <row r="58015" customFormat="1" s="29"/>
    <row r="58016" customFormat="1" s="29"/>
    <row r="58017" customFormat="1" s="29"/>
    <row r="58018" customFormat="1" s="29"/>
    <row r="58019" customFormat="1" s="29"/>
    <row r="58020" customFormat="1" s="29"/>
    <row r="58021" customFormat="1" s="29"/>
    <row r="58022" customFormat="1" s="29"/>
    <row r="58023" customFormat="1" s="29"/>
    <row r="58024" customFormat="1" s="29"/>
    <row r="58025" customFormat="1" s="29"/>
    <row r="58026" customFormat="1" s="29"/>
    <row r="58027" customFormat="1" s="29"/>
    <row r="58028" customFormat="1" s="29"/>
    <row r="58029" customFormat="1" s="29"/>
    <row r="58030" customFormat="1" s="29"/>
    <row r="58031" customFormat="1" s="29"/>
    <row r="58032" customFormat="1" s="29"/>
    <row r="58033" customFormat="1" s="29"/>
    <row r="58034" customFormat="1" s="29"/>
    <row r="58035" customFormat="1" s="29"/>
    <row r="58036" customFormat="1" s="29"/>
    <row r="58037" customFormat="1" s="29"/>
    <row r="58038" customFormat="1" s="29"/>
    <row r="58039" customFormat="1" s="29"/>
    <row r="58040" customFormat="1" s="29"/>
    <row r="58041" customFormat="1" s="29"/>
    <row r="58042" customFormat="1" s="29"/>
    <row r="58043" customFormat="1" s="29"/>
    <row r="58044" customFormat="1" s="29"/>
    <row r="58045" customFormat="1" s="29"/>
    <row r="58046" customFormat="1" s="29"/>
    <row r="58047" customFormat="1" s="29"/>
    <row r="58048" customFormat="1" s="29"/>
    <row r="58049" customFormat="1" s="29"/>
    <row r="58050" customFormat="1" s="29"/>
    <row r="58051" customFormat="1" s="29"/>
    <row r="58052" customFormat="1" s="29"/>
    <row r="58053" customFormat="1" s="29"/>
    <row r="58054" customFormat="1" s="29"/>
    <row r="58055" customFormat="1" s="29"/>
    <row r="58056" customFormat="1" s="29"/>
    <row r="58057" customFormat="1" s="29"/>
    <row r="58058" customFormat="1" s="29"/>
    <row r="58059" customFormat="1" s="29"/>
    <row r="58060" customFormat="1" s="29"/>
    <row r="58061" customFormat="1" s="29"/>
    <row r="58062" customFormat="1" s="29"/>
    <row r="58063" customFormat="1" s="29"/>
    <row r="58064" customFormat="1" s="29"/>
    <row r="58065" customFormat="1" s="29"/>
    <row r="58066" customFormat="1" s="29"/>
    <row r="58067" customFormat="1" s="29"/>
    <row r="58068" customFormat="1" s="29"/>
    <row r="58069" customFormat="1" s="29"/>
    <row r="58070" customFormat="1" s="29"/>
    <row r="58071" customFormat="1" s="29"/>
    <row r="58072" customFormat="1" s="29"/>
    <row r="58073" customFormat="1" s="29"/>
    <row r="58074" customFormat="1" s="29"/>
    <row r="58075" customFormat="1" s="29"/>
    <row r="58076" customFormat="1" s="29"/>
    <row r="58077" customFormat="1" s="29"/>
    <row r="58078" customFormat="1" s="29"/>
    <row r="58079" customFormat="1" s="29"/>
    <row r="58080" customFormat="1" s="29"/>
    <row r="58081" customFormat="1" s="29"/>
    <row r="58082" customFormat="1" s="29"/>
    <row r="58083" customFormat="1" s="29"/>
    <row r="58084" customFormat="1" s="29"/>
    <row r="58085" customFormat="1" s="29"/>
    <row r="58086" customFormat="1" s="29"/>
    <row r="58087" customFormat="1" s="29"/>
    <row r="58088" customFormat="1" s="29"/>
    <row r="58089" customFormat="1" s="29"/>
    <row r="58090" customFormat="1" s="29"/>
    <row r="58091" customFormat="1" s="29"/>
    <row r="58092" customFormat="1" s="29"/>
    <row r="58093" customFormat="1" s="29"/>
    <row r="58094" customFormat="1" s="29"/>
    <row r="58095" customFormat="1" s="29"/>
    <row r="58096" customFormat="1" s="29"/>
    <row r="58097" customFormat="1" s="29"/>
    <row r="58098" customFormat="1" s="29"/>
    <row r="58099" customFormat="1" s="29"/>
    <row r="58100" customFormat="1" s="29"/>
    <row r="58101" customFormat="1" s="29"/>
    <row r="58102" customFormat="1" s="29"/>
    <row r="58103" customFormat="1" s="29"/>
    <row r="58104" customFormat="1" s="29"/>
    <row r="58105" customFormat="1" s="29"/>
    <row r="58106" customFormat="1" s="29"/>
    <row r="58107" customFormat="1" s="29"/>
    <row r="58108" customFormat="1" s="29"/>
    <row r="58109" customFormat="1" s="29"/>
    <row r="58110" customFormat="1" s="29"/>
    <row r="58111" customFormat="1" s="29"/>
    <row r="58112" customFormat="1" s="29"/>
    <row r="58113" customFormat="1" s="29"/>
    <row r="58114" customFormat="1" s="29"/>
    <row r="58115" customFormat="1" s="29"/>
    <row r="58116" customFormat="1" s="29"/>
    <row r="58117" customFormat="1" s="29"/>
    <row r="58118" customFormat="1" s="29"/>
    <row r="58119" customFormat="1" s="29"/>
    <row r="58120" customFormat="1" s="29"/>
    <row r="58121" customFormat="1" s="29"/>
    <row r="58122" customFormat="1" s="29"/>
    <row r="58123" customFormat="1" s="29"/>
    <row r="58124" customFormat="1" s="29"/>
    <row r="58125" customFormat="1" s="29"/>
    <row r="58126" customFormat="1" s="29"/>
    <row r="58127" customFormat="1" s="29"/>
    <row r="58128" customFormat="1" s="29"/>
    <row r="58129" customFormat="1" s="29"/>
    <row r="58130" customFormat="1" s="29"/>
    <row r="58131" customFormat="1" s="29"/>
    <row r="58132" customFormat="1" s="29"/>
    <row r="58133" customFormat="1" s="29"/>
    <row r="58134" customFormat="1" s="29"/>
    <row r="58135" customFormat="1" s="29"/>
    <row r="58136" customFormat="1" s="29"/>
    <row r="58137" customFormat="1" s="29"/>
    <row r="58138" customFormat="1" s="29"/>
    <row r="58139" customFormat="1" s="29"/>
    <row r="58140" customFormat="1" s="29"/>
    <row r="58141" customFormat="1" s="29"/>
    <row r="58142" customFormat="1" s="29"/>
    <row r="58143" customFormat="1" s="29"/>
    <row r="58144" customFormat="1" s="29"/>
    <row r="58145" customFormat="1" s="29"/>
    <row r="58146" customFormat="1" s="29"/>
    <row r="58147" customFormat="1" s="29"/>
    <row r="58148" customFormat="1" s="29"/>
    <row r="58149" customFormat="1" s="29"/>
    <row r="58150" customFormat="1" s="29"/>
    <row r="58151" customFormat="1" s="29"/>
    <row r="58152" customFormat="1" s="29"/>
    <row r="58153" customFormat="1" s="29"/>
    <row r="58154" customFormat="1" s="29"/>
    <row r="58155" customFormat="1" s="29"/>
    <row r="58156" customFormat="1" s="29"/>
    <row r="58157" customFormat="1" s="29"/>
    <row r="58158" customFormat="1" s="29"/>
    <row r="58159" customFormat="1" s="29"/>
    <row r="58160" customFormat="1" s="29"/>
    <row r="58161" customFormat="1" s="29"/>
    <row r="58162" customFormat="1" s="29"/>
    <row r="58163" customFormat="1" s="29"/>
    <row r="58164" customFormat="1" s="29"/>
    <row r="58165" customFormat="1" s="29"/>
    <row r="58166" customFormat="1" s="29"/>
    <row r="58167" customFormat="1" s="29"/>
    <row r="58168" customFormat="1" s="29"/>
    <row r="58169" customFormat="1" s="29"/>
    <row r="58170" customFormat="1" s="29"/>
    <row r="58171" customFormat="1" s="29"/>
    <row r="58172" customFormat="1" s="29"/>
    <row r="58173" customFormat="1" s="29"/>
    <row r="58174" customFormat="1" s="29"/>
    <row r="58175" customFormat="1" s="29"/>
    <row r="58176" customFormat="1" s="29"/>
    <row r="58177" customFormat="1" s="29"/>
    <row r="58178" customFormat="1" s="29"/>
    <row r="58179" customFormat="1" s="29"/>
    <row r="58180" customFormat="1" s="29"/>
    <row r="58181" customFormat="1" s="29"/>
    <row r="58182" customFormat="1" s="29"/>
    <row r="58183" customFormat="1" s="29"/>
    <row r="58184" customFormat="1" s="29"/>
    <row r="58185" customFormat="1" s="29"/>
    <row r="58186" customFormat="1" s="29"/>
    <row r="58187" customFormat="1" s="29"/>
    <row r="58188" customFormat="1" s="29"/>
    <row r="58189" customFormat="1" s="29"/>
    <row r="58190" customFormat="1" s="29"/>
    <row r="58191" customFormat="1" s="29"/>
    <row r="58192" customFormat="1" s="29"/>
    <row r="58193" customFormat="1" s="29"/>
    <row r="58194" customFormat="1" s="29"/>
    <row r="58195" customFormat="1" s="29"/>
    <row r="58196" customFormat="1" s="29"/>
    <row r="58197" customFormat="1" s="29"/>
    <row r="58198" customFormat="1" s="29"/>
    <row r="58199" customFormat="1" s="29"/>
    <row r="58200" customFormat="1" s="29"/>
    <row r="58201" customFormat="1" s="29"/>
    <row r="58202" customFormat="1" s="29"/>
    <row r="58203" customFormat="1" s="29"/>
    <row r="58204" customFormat="1" s="29"/>
    <row r="58205" customFormat="1" s="29"/>
    <row r="58206" customFormat="1" s="29"/>
    <row r="58207" customFormat="1" s="29"/>
    <row r="58208" customFormat="1" s="29"/>
    <row r="58209" customFormat="1" s="29"/>
    <row r="58210" customFormat="1" s="29"/>
    <row r="58211" customFormat="1" s="29"/>
    <row r="58212" customFormat="1" s="29"/>
    <row r="58213" customFormat="1" s="29"/>
    <row r="58214" customFormat="1" s="29"/>
    <row r="58215" customFormat="1" s="29"/>
    <row r="58216" customFormat="1" s="29"/>
    <row r="58217" customFormat="1" s="29"/>
    <row r="58218" customFormat="1" s="29"/>
    <row r="58219" customFormat="1" s="29"/>
    <row r="58220" customFormat="1" s="29"/>
    <row r="58221" customFormat="1" s="29"/>
    <row r="58222" customFormat="1" s="29"/>
    <row r="58223" customFormat="1" s="29"/>
    <row r="58224" customFormat="1" s="29"/>
    <row r="58225" customFormat="1" s="29"/>
    <row r="58226" customFormat="1" s="29"/>
    <row r="58227" customFormat="1" s="29"/>
    <row r="58228" customFormat="1" s="29"/>
    <row r="58229" customFormat="1" s="29"/>
    <row r="58230" customFormat="1" s="29"/>
    <row r="58231" customFormat="1" s="29"/>
    <row r="58232" customFormat="1" s="29"/>
    <row r="58233" customFormat="1" s="29"/>
    <row r="58234" customFormat="1" s="29"/>
    <row r="58235" customFormat="1" s="29"/>
    <row r="58236" customFormat="1" s="29"/>
    <row r="58237" customFormat="1" s="29"/>
    <row r="58238" customFormat="1" s="29"/>
    <row r="58239" customFormat="1" s="29"/>
    <row r="58240" customFormat="1" s="29"/>
    <row r="58241" customFormat="1" s="29"/>
    <row r="58242" customFormat="1" s="29"/>
    <row r="58243" customFormat="1" s="29"/>
    <row r="58244" customFormat="1" s="29"/>
    <row r="58245" customFormat="1" s="29"/>
    <row r="58246" customFormat="1" s="29"/>
    <row r="58247" customFormat="1" s="29"/>
    <row r="58248" customFormat="1" s="29"/>
    <row r="58249" customFormat="1" s="29"/>
    <row r="58250" customFormat="1" s="29"/>
    <row r="58251" customFormat="1" s="29"/>
    <row r="58252" customFormat="1" s="29"/>
    <row r="58253" customFormat="1" s="29"/>
    <row r="58254" customFormat="1" s="29"/>
    <row r="58255" customFormat="1" s="29"/>
    <row r="58256" customFormat="1" s="29"/>
    <row r="58257" customFormat="1" s="29"/>
    <row r="58258" customFormat="1" s="29"/>
    <row r="58259" customFormat="1" s="29"/>
    <row r="58260" customFormat="1" s="29"/>
    <row r="58261" customFormat="1" s="29"/>
    <row r="58262" customFormat="1" s="29"/>
    <row r="58263" customFormat="1" s="29"/>
    <row r="58264" customFormat="1" s="29"/>
    <row r="58265" customFormat="1" s="29"/>
    <row r="58266" customFormat="1" s="29"/>
    <row r="58267" customFormat="1" s="29"/>
    <row r="58268" customFormat="1" s="29"/>
    <row r="58269" customFormat="1" s="29"/>
    <row r="58270" customFormat="1" s="29"/>
    <row r="58271" customFormat="1" s="29"/>
    <row r="58272" customFormat="1" s="29"/>
    <row r="58273" customFormat="1" s="29"/>
    <row r="58274" customFormat="1" s="29"/>
    <row r="58275" customFormat="1" s="29"/>
    <row r="58276" customFormat="1" s="29"/>
    <row r="58277" customFormat="1" s="29"/>
    <row r="58278" customFormat="1" s="29"/>
    <row r="58279" customFormat="1" s="29"/>
    <row r="58280" customFormat="1" s="29"/>
    <row r="58281" customFormat="1" s="29"/>
    <row r="58282" customFormat="1" s="29"/>
    <row r="58283" customFormat="1" s="29"/>
    <row r="58284" customFormat="1" s="29"/>
    <row r="58285" customFormat="1" s="29"/>
    <row r="58286" customFormat="1" s="29"/>
    <row r="58287" customFormat="1" s="29"/>
    <row r="58288" customFormat="1" s="29"/>
    <row r="58289" customFormat="1" s="29"/>
    <row r="58290" customFormat="1" s="29"/>
    <row r="58291" customFormat="1" s="29"/>
    <row r="58292" customFormat="1" s="29"/>
    <row r="58293" customFormat="1" s="29"/>
    <row r="58294" customFormat="1" s="29"/>
    <row r="58295" customFormat="1" s="29"/>
    <row r="58296" customFormat="1" s="29"/>
    <row r="58297" customFormat="1" s="29"/>
    <row r="58298" customFormat="1" s="29"/>
    <row r="58299" customFormat="1" s="29"/>
    <row r="58300" customFormat="1" s="29"/>
    <row r="58301" customFormat="1" s="29"/>
    <row r="58302" customFormat="1" s="29"/>
    <row r="58303" customFormat="1" s="29"/>
    <row r="58304" customFormat="1" s="29"/>
    <row r="58305" customFormat="1" s="29"/>
    <row r="58306" customFormat="1" s="29"/>
    <row r="58307" customFormat="1" s="29"/>
    <row r="58308" customFormat="1" s="29"/>
    <row r="58309" customFormat="1" s="29"/>
    <row r="58310" customFormat="1" s="29"/>
    <row r="58311" customFormat="1" s="29"/>
    <row r="58312" customFormat="1" s="29"/>
    <row r="58313" customFormat="1" s="29"/>
    <row r="58314" customFormat="1" s="29"/>
    <row r="58315" customFormat="1" s="29"/>
    <row r="58316" customFormat="1" s="29"/>
    <row r="58317" customFormat="1" s="29"/>
    <row r="58318" customFormat="1" s="29"/>
    <row r="58319" customFormat="1" s="29"/>
    <row r="58320" customFormat="1" s="29"/>
    <row r="58321" customFormat="1" s="29"/>
    <row r="58322" customFormat="1" s="29"/>
    <row r="58323" customFormat="1" s="29"/>
    <row r="58324" customFormat="1" s="29"/>
    <row r="58325" customFormat="1" s="29"/>
    <row r="58326" customFormat="1" s="29"/>
    <row r="58327" customFormat="1" s="29"/>
    <row r="58328" customFormat="1" s="29"/>
    <row r="58329" customFormat="1" s="29"/>
    <row r="58330" customFormat="1" s="29"/>
    <row r="58331" customFormat="1" s="29"/>
    <row r="58332" customFormat="1" s="29"/>
    <row r="58333" customFormat="1" s="29"/>
    <row r="58334" customFormat="1" s="29"/>
    <row r="58335" customFormat="1" s="29"/>
    <row r="58336" customFormat="1" s="29"/>
    <row r="58337" customFormat="1" s="29"/>
    <row r="58338" customFormat="1" s="29"/>
    <row r="58339" customFormat="1" s="29"/>
    <row r="58340" customFormat="1" s="29"/>
    <row r="58341" customFormat="1" s="29"/>
    <row r="58342" customFormat="1" s="29"/>
    <row r="58343" customFormat="1" s="29"/>
    <row r="58344" customFormat="1" s="29"/>
    <row r="58345" customFormat="1" s="29"/>
    <row r="58346" customFormat="1" s="29"/>
    <row r="58347" customFormat="1" s="29"/>
    <row r="58348" customFormat="1" s="29"/>
    <row r="58349" customFormat="1" s="29"/>
    <row r="58350" customFormat="1" s="29"/>
    <row r="58351" customFormat="1" s="29"/>
    <row r="58352" customFormat="1" s="29"/>
    <row r="58353" customFormat="1" s="29"/>
    <row r="58354" customFormat="1" s="29"/>
    <row r="58355" customFormat="1" s="29"/>
    <row r="58356" customFormat="1" s="29"/>
    <row r="58357" customFormat="1" s="29"/>
    <row r="58358" customFormat="1" s="29"/>
    <row r="58359" customFormat="1" s="29"/>
    <row r="58360" customFormat="1" s="29"/>
    <row r="58361" customFormat="1" s="29"/>
    <row r="58362" customFormat="1" s="29"/>
    <row r="58363" customFormat="1" s="29"/>
    <row r="58364" customFormat="1" s="29"/>
    <row r="58365" customFormat="1" s="29"/>
    <row r="58366" customFormat="1" s="29"/>
    <row r="58367" customFormat="1" s="29"/>
    <row r="58368" customFormat="1" s="29"/>
    <row r="58369" customFormat="1" s="29"/>
    <row r="58370" customFormat="1" s="29"/>
    <row r="58371" customFormat="1" s="29"/>
    <row r="58372" customFormat="1" s="29"/>
    <row r="58373" customFormat="1" s="29"/>
    <row r="58374" customFormat="1" s="29"/>
    <row r="58375" customFormat="1" s="29"/>
    <row r="58376" customFormat="1" s="29"/>
    <row r="58377" customFormat="1" s="29"/>
    <row r="58378" customFormat="1" s="29"/>
    <row r="58379" customFormat="1" s="29"/>
    <row r="58380" customFormat="1" s="29"/>
    <row r="58381" customFormat="1" s="29"/>
    <row r="58382" customFormat="1" s="29"/>
    <row r="58383" customFormat="1" s="29"/>
    <row r="58384" customFormat="1" s="29"/>
    <row r="58385" customFormat="1" s="29"/>
    <row r="58386" customFormat="1" s="29"/>
    <row r="58387" customFormat="1" s="29"/>
    <row r="58388" customFormat="1" s="29"/>
    <row r="58389" customFormat="1" s="29"/>
    <row r="58390" customFormat="1" s="29"/>
    <row r="58391" customFormat="1" s="29"/>
    <row r="58392" customFormat="1" s="29"/>
    <row r="58393" customFormat="1" s="29"/>
    <row r="58394" customFormat="1" s="29"/>
    <row r="58395" customFormat="1" s="29"/>
    <row r="58396" customFormat="1" s="29"/>
    <row r="58397" customFormat="1" s="29"/>
    <row r="58398" customFormat="1" s="29"/>
    <row r="58399" customFormat="1" s="29"/>
    <row r="58400" customFormat="1" s="29"/>
    <row r="58401" customFormat="1" s="29"/>
    <row r="58402" customFormat="1" s="29"/>
    <row r="58403" customFormat="1" s="29"/>
    <row r="58404" customFormat="1" s="29"/>
    <row r="58405" customFormat="1" s="29"/>
    <row r="58406" customFormat="1" s="29"/>
    <row r="58407" customFormat="1" s="29"/>
    <row r="58408" customFormat="1" s="29"/>
    <row r="58409" customFormat="1" s="29"/>
    <row r="58410" customFormat="1" s="29"/>
    <row r="58411" customFormat="1" s="29"/>
    <row r="58412" customFormat="1" s="29"/>
    <row r="58413" customFormat="1" s="29"/>
    <row r="58414" customFormat="1" s="29"/>
    <row r="58415" customFormat="1" s="29"/>
    <row r="58416" customFormat="1" s="29"/>
    <row r="58417" customFormat="1" s="29"/>
    <row r="58418" customFormat="1" s="29"/>
    <row r="58419" customFormat="1" s="29"/>
    <row r="58420" customFormat="1" s="29"/>
    <row r="58421" customFormat="1" s="29"/>
    <row r="58422" customFormat="1" s="29"/>
    <row r="58423" customFormat="1" s="29"/>
    <row r="58424" customFormat="1" s="29"/>
    <row r="58425" customFormat="1" s="29"/>
    <row r="58426" customFormat="1" s="29"/>
    <row r="58427" customFormat="1" s="29"/>
    <row r="58428" customFormat="1" s="29"/>
    <row r="58429" customFormat="1" s="29"/>
    <row r="58430" customFormat="1" s="29"/>
    <row r="58431" customFormat="1" s="29"/>
    <row r="58432" customFormat="1" s="29"/>
    <row r="58433" customFormat="1" s="29"/>
    <row r="58434" customFormat="1" s="29"/>
    <row r="58435" customFormat="1" s="29"/>
    <row r="58436" customFormat="1" s="29"/>
    <row r="58437" customFormat="1" s="29"/>
    <row r="58438" customFormat="1" s="29"/>
    <row r="58439" customFormat="1" s="29"/>
    <row r="58440" customFormat="1" s="29"/>
    <row r="58441" customFormat="1" s="29"/>
    <row r="58442" customFormat="1" s="29"/>
    <row r="58443" customFormat="1" s="29"/>
    <row r="58444" customFormat="1" s="29"/>
    <row r="58445" customFormat="1" s="29"/>
    <row r="58446" customFormat="1" s="29"/>
    <row r="58447" customFormat="1" s="29"/>
    <row r="58448" customFormat="1" s="29"/>
    <row r="58449" customFormat="1" s="29"/>
    <row r="58450" customFormat="1" s="29"/>
    <row r="58451" customFormat="1" s="29"/>
    <row r="58452" customFormat="1" s="29"/>
    <row r="58453" customFormat="1" s="29"/>
    <row r="58454" customFormat="1" s="29"/>
    <row r="58455" customFormat="1" s="29"/>
    <row r="58456" customFormat="1" s="29"/>
    <row r="58457" customFormat="1" s="29"/>
    <row r="58458" customFormat="1" s="29"/>
    <row r="58459" customFormat="1" s="29"/>
    <row r="58460" customFormat="1" s="29"/>
    <row r="58461" customFormat="1" s="29"/>
    <row r="58462" customFormat="1" s="29"/>
    <row r="58463" customFormat="1" s="29"/>
    <row r="58464" customFormat="1" s="29"/>
    <row r="58465" customFormat="1" s="29"/>
    <row r="58466" customFormat="1" s="29"/>
    <row r="58467" customFormat="1" s="29"/>
    <row r="58468" customFormat="1" s="29"/>
    <row r="58469" customFormat="1" s="29"/>
    <row r="58470" customFormat="1" s="29"/>
    <row r="58471" customFormat="1" s="29"/>
    <row r="58472" customFormat="1" s="29"/>
    <row r="58473" customFormat="1" s="29"/>
    <row r="58474" customFormat="1" s="29"/>
    <row r="58475" customFormat="1" s="29"/>
    <row r="58476" customFormat="1" s="29"/>
    <row r="58477" customFormat="1" s="29"/>
    <row r="58478" customFormat="1" s="29"/>
    <row r="58479" customFormat="1" s="29"/>
    <row r="58480" customFormat="1" s="29"/>
    <row r="58481" customFormat="1" s="29"/>
    <row r="58482" customFormat="1" s="29"/>
    <row r="58483" customFormat="1" s="29"/>
    <row r="58484" customFormat="1" s="29"/>
    <row r="58485" customFormat="1" s="29"/>
    <row r="58486" customFormat="1" s="29"/>
    <row r="58487" customFormat="1" s="29"/>
    <row r="58488" customFormat="1" s="29"/>
    <row r="58489" customFormat="1" s="29"/>
    <row r="58490" customFormat="1" s="29"/>
    <row r="58491" customFormat="1" s="29"/>
    <row r="58492" customFormat="1" s="29"/>
    <row r="58493" customFormat="1" s="29"/>
    <row r="58494" customFormat="1" s="29"/>
    <row r="58495" customFormat="1" s="29"/>
    <row r="58496" customFormat="1" s="29"/>
    <row r="58497" customFormat="1" s="29"/>
    <row r="58498" customFormat="1" s="29"/>
    <row r="58499" customFormat="1" s="29"/>
    <row r="58500" customFormat="1" s="29"/>
    <row r="58501" customFormat="1" s="29"/>
    <row r="58502" customFormat="1" s="29"/>
    <row r="58503" customFormat="1" s="29"/>
    <row r="58504" customFormat="1" s="29"/>
    <row r="58505" customFormat="1" s="29"/>
    <row r="58506" customFormat="1" s="29"/>
    <row r="58507" customFormat="1" s="29"/>
    <row r="58508" customFormat="1" s="29"/>
    <row r="58509" customFormat="1" s="29"/>
    <row r="58510" customFormat="1" s="29"/>
    <row r="58511" customFormat="1" s="29"/>
    <row r="58512" customFormat="1" s="29"/>
    <row r="58513" customFormat="1" s="29"/>
    <row r="58514" customFormat="1" s="29"/>
    <row r="58515" customFormat="1" s="29"/>
    <row r="58516" customFormat="1" s="29"/>
    <row r="58517" customFormat="1" s="29"/>
    <row r="58518" customFormat="1" s="29"/>
    <row r="58519" customFormat="1" s="29"/>
    <row r="58520" customFormat="1" s="29"/>
    <row r="58521" customFormat="1" s="29"/>
    <row r="58522" customFormat="1" s="29"/>
    <row r="58523" customFormat="1" s="29"/>
    <row r="58524" customFormat="1" s="29"/>
    <row r="58525" customFormat="1" s="29"/>
    <row r="58526" customFormat="1" s="29"/>
    <row r="58527" customFormat="1" s="29"/>
    <row r="58528" customFormat="1" s="29"/>
    <row r="58529" customFormat="1" s="29"/>
    <row r="58530" customFormat="1" s="29"/>
    <row r="58531" customFormat="1" s="29"/>
    <row r="58532" customFormat="1" s="29"/>
    <row r="58533" customFormat="1" s="29"/>
    <row r="58534" customFormat="1" s="29"/>
    <row r="58535" customFormat="1" s="29"/>
    <row r="58536" customFormat="1" s="29"/>
    <row r="58537" customFormat="1" s="29"/>
    <row r="58538" customFormat="1" s="29"/>
    <row r="58539" customFormat="1" s="29"/>
    <row r="58540" customFormat="1" s="29"/>
    <row r="58541" customFormat="1" s="29"/>
    <row r="58542" customFormat="1" s="29"/>
    <row r="58543" customFormat="1" s="29"/>
    <row r="58544" customFormat="1" s="29"/>
    <row r="58545" customFormat="1" s="29"/>
    <row r="58546" customFormat="1" s="29"/>
    <row r="58547" customFormat="1" s="29"/>
    <row r="58548" customFormat="1" s="29"/>
    <row r="58549" customFormat="1" s="29"/>
    <row r="58550" customFormat="1" s="29"/>
    <row r="58551" customFormat="1" s="29"/>
    <row r="58552" customFormat="1" s="29"/>
    <row r="58553" customFormat="1" s="29"/>
    <row r="58554" customFormat="1" s="29"/>
    <row r="58555" customFormat="1" s="29"/>
    <row r="58556" customFormat="1" s="29"/>
    <row r="58557" customFormat="1" s="29"/>
    <row r="58558" customFormat="1" s="29"/>
    <row r="58559" customFormat="1" s="29"/>
    <row r="58560" customFormat="1" s="29"/>
    <row r="58561" customFormat="1" s="29"/>
    <row r="58562" customFormat="1" s="29"/>
    <row r="58563" customFormat="1" s="29"/>
    <row r="58564" customFormat="1" s="29"/>
    <row r="58565" customFormat="1" s="29"/>
    <row r="58566" customFormat="1" s="29"/>
    <row r="58567" customFormat="1" s="29"/>
    <row r="58568" customFormat="1" s="29"/>
    <row r="58569" customFormat="1" s="29"/>
    <row r="58570" customFormat="1" s="29"/>
    <row r="58571" customFormat="1" s="29"/>
    <row r="58572" customFormat="1" s="29"/>
    <row r="58573" customFormat="1" s="29"/>
    <row r="58574" customFormat="1" s="29"/>
    <row r="58575" customFormat="1" s="29"/>
    <row r="58576" customFormat="1" s="29"/>
    <row r="58577" customFormat="1" s="29"/>
    <row r="58578" customFormat="1" s="29"/>
    <row r="58579" customFormat="1" s="29"/>
    <row r="58580" customFormat="1" s="29"/>
    <row r="58581" customFormat="1" s="29"/>
    <row r="58582" customFormat="1" s="29"/>
    <row r="58583" customFormat="1" s="29"/>
    <row r="58584" customFormat="1" s="29"/>
    <row r="58585" customFormat="1" s="29"/>
    <row r="58586" customFormat="1" s="29"/>
    <row r="58587" customFormat="1" s="29"/>
    <row r="58588" customFormat="1" s="29"/>
    <row r="58589" customFormat="1" s="29"/>
    <row r="58590" customFormat="1" s="29"/>
    <row r="58591" customFormat="1" s="29"/>
    <row r="58592" customFormat="1" s="29"/>
    <row r="58593" customFormat="1" s="29"/>
    <row r="58594" customFormat="1" s="29"/>
    <row r="58595" customFormat="1" s="29"/>
    <row r="58596" customFormat="1" s="29"/>
    <row r="58597" customFormat="1" s="29"/>
    <row r="58598" customFormat="1" s="29"/>
    <row r="58599" customFormat="1" s="29"/>
    <row r="58600" customFormat="1" s="29"/>
    <row r="58601" customFormat="1" s="29"/>
    <row r="58602" customFormat="1" s="29"/>
    <row r="58603" customFormat="1" s="29"/>
    <row r="58604" customFormat="1" s="29"/>
    <row r="58605" customFormat="1" s="29"/>
    <row r="58606" customFormat="1" s="29"/>
    <row r="58607" customFormat="1" s="29"/>
    <row r="58608" customFormat="1" s="29"/>
    <row r="58609" customFormat="1" s="29"/>
    <row r="58610" customFormat="1" s="29"/>
    <row r="58611" customFormat="1" s="29"/>
    <row r="58612" customFormat="1" s="29"/>
    <row r="58613" customFormat="1" s="29"/>
    <row r="58614" customFormat="1" s="29"/>
    <row r="58615" customFormat="1" s="29"/>
    <row r="58616" customFormat="1" s="29"/>
    <row r="58617" customFormat="1" s="29"/>
    <row r="58618" customFormat="1" s="29"/>
    <row r="58619" customFormat="1" s="29"/>
    <row r="58620" customFormat="1" s="29"/>
    <row r="58621" customFormat="1" s="29"/>
    <row r="58622" customFormat="1" s="29"/>
    <row r="58623" customFormat="1" s="29"/>
    <row r="58624" customFormat="1" s="29"/>
    <row r="58625" customFormat="1" s="29"/>
    <row r="58626" customFormat="1" s="29"/>
    <row r="58627" customFormat="1" s="29"/>
    <row r="58628" customFormat="1" s="29"/>
    <row r="58629" customFormat="1" s="29"/>
    <row r="58630" customFormat="1" s="29"/>
    <row r="58631" customFormat="1" s="29"/>
    <row r="58632" customFormat="1" s="29"/>
    <row r="58633" customFormat="1" s="29"/>
    <row r="58634" customFormat="1" s="29"/>
    <row r="58635" customFormat="1" s="29"/>
    <row r="58636" customFormat="1" s="29"/>
    <row r="58637" customFormat="1" s="29"/>
    <row r="58638" customFormat="1" s="29"/>
    <row r="58639" customFormat="1" s="29"/>
    <row r="58640" customFormat="1" s="29"/>
    <row r="58641" customFormat="1" s="29"/>
    <row r="58642" customFormat="1" s="29"/>
    <row r="58643" customFormat="1" s="29"/>
    <row r="58644" customFormat="1" s="29"/>
    <row r="58645" customFormat="1" s="29"/>
    <row r="58646" customFormat="1" s="29"/>
    <row r="58647" customFormat="1" s="29"/>
    <row r="58648" customFormat="1" s="29"/>
    <row r="58649" customFormat="1" s="29"/>
    <row r="58650" customFormat="1" s="29"/>
    <row r="58651" customFormat="1" s="29"/>
    <row r="58652" customFormat="1" s="29"/>
    <row r="58653" customFormat="1" s="29"/>
    <row r="58654" customFormat="1" s="29"/>
    <row r="58655" customFormat="1" s="29"/>
    <row r="58656" customFormat="1" s="29"/>
    <row r="58657" customFormat="1" s="29"/>
    <row r="58658" customFormat="1" s="29"/>
    <row r="58659" customFormat="1" s="29"/>
    <row r="58660" customFormat="1" s="29"/>
    <row r="58661" customFormat="1" s="29"/>
    <row r="58662" customFormat="1" s="29"/>
    <row r="58663" customFormat="1" s="29"/>
    <row r="58664" customFormat="1" s="29"/>
    <row r="58665" customFormat="1" s="29"/>
    <row r="58666" customFormat="1" s="29"/>
    <row r="58667" customFormat="1" s="29"/>
    <row r="58668" customFormat="1" s="29"/>
    <row r="58669" customFormat="1" s="29"/>
    <row r="58670" customFormat="1" s="29"/>
    <row r="58671" customFormat="1" s="29"/>
    <row r="58672" customFormat="1" s="29"/>
    <row r="58673" customFormat="1" s="29"/>
    <row r="58674" customFormat="1" s="29"/>
    <row r="58675" customFormat="1" s="29"/>
    <row r="58676" customFormat="1" s="29"/>
    <row r="58677" customFormat="1" s="29"/>
    <row r="58678" customFormat="1" s="29"/>
    <row r="58679" customFormat="1" s="29"/>
    <row r="58680" customFormat="1" s="29"/>
    <row r="58681" customFormat="1" s="29"/>
    <row r="58682" customFormat="1" s="29"/>
    <row r="58683" customFormat="1" s="29"/>
    <row r="58684" customFormat="1" s="29"/>
    <row r="58685" customFormat="1" s="29"/>
    <row r="58686" customFormat="1" s="29"/>
    <row r="58687" customFormat="1" s="29"/>
    <row r="58688" customFormat="1" s="29"/>
    <row r="58689" customFormat="1" s="29"/>
    <row r="58690" customFormat="1" s="29"/>
    <row r="58691" customFormat="1" s="29"/>
    <row r="58692" customFormat="1" s="29"/>
    <row r="58693" customFormat="1" s="29"/>
    <row r="58694" customFormat="1" s="29"/>
    <row r="58695" customFormat="1" s="29"/>
    <row r="58696" customFormat="1" s="29"/>
    <row r="58697" customFormat="1" s="29"/>
    <row r="58698" customFormat="1" s="29"/>
    <row r="58699" customFormat="1" s="29"/>
    <row r="58700" customFormat="1" s="29"/>
    <row r="58701" customFormat="1" s="29"/>
    <row r="58702" customFormat="1" s="29"/>
    <row r="58703" customFormat="1" s="29"/>
    <row r="58704" customFormat="1" s="29"/>
    <row r="58705" customFormat="1" s="29"/>
    <row r="58706" customFormat="1" s="29"/>
    <row r="58707" customFormat="1" s="29"/>
    <row r="58708" customFormat="1" s="29"/>
    <row r="58709" customFormat="1" s="29"/>
    <row r="58710" customFormat="1" s="29"/>
    <row r="58711" customFormat="1" s="29"/>
    <row r="58712" customFormat="1" s="29"/>
    <row r="58713" customFormat="1" s="29"/>
    <row r="58714" customFormat="1" s="29"/>
    <row r="58715" customFormat="1" s="29"/>
    <row r="58716" customFormat="1" s="29"/>
    <row r="58717" customFormat="1" s="29"/>
    <row r="58718" customFormat="1" s="29"/>
    <row r="58719" customFormat="1" s="29"/>
    <row r="58720" customFormat="1" s="29"/>
    <row r="58721" customFormat="1" s="29"/>
    <row r="58722" customFormat="1" s="29"/>
    <row r="58723" customFormat="1" s="29"/>
    <row r="58724" customFormat="1" s="29"/>
    <row r="58725" customFormat="1" s="29"/>
    <row r="58726" customFormat="1" s="29"/>
    <row r="58727" customFormat="1" s="29"/>
    <row r="58728" customFormat="1" s="29"/>
    <row r="58729" customFormat="1" s="29"/>
    <row r="58730" customFormat="1" s="29"/>
    <row r="58731" customFormat="1" s="29"/>
    <row r="58732" customFormat="1" s="29"/>
    <row r="58733" customFormat="1" s="29"/>
    <row r="58734" customFormat="1" s="29"/>
    <row r="58735" customFormat="1" s="29"/>
    <row r="58736" customFormat="1" s="29"/>
    <row r="58737" customFormat="1" s="29"/>
    <row r="58738" customFormat="1" s="29"/>
    <row r="58739" customFormat="1" s="29"/>
    <row r="58740" customFormat="1" s="29"/>
    <row r="58741" customFormat="1" s="29"/>
    <row r="58742" customFormat="1" s="29"/>
    <row r="58743" customFormat="1" s="29"/>
    <row r="58744" customFormat="1" s="29"/>
    <row r="58745" customFormat="1" s="29"/>
    <row r="58746" customFormat="1" s="29"/>
    <row r="58747" customFormat="1" s="29"/>
    <row r="58748" customFormat="1" s="29"/>
    <row r="58749" customFormat="1" s="29"/>
    <row r="58750" customFormat="1" s="29"/>
    <row r="58751" customFormat="1" s="29"/>
    <row r="58752" customFormat="1" s="29"/>
    <row r="58753" customFormat="1" s="29"/>
    <row r="58754" customFormat="1" s="29"/>
    <row r="58755" customFormat="1" s="29"/>
    <row r="58756" customFormat="1" s="29"/>
    <row r="58757" customFormat="1" s="29"/>
    <row r="58758" customFormat="1" s="29"/>
    <row r="58759" customFormat="1" s="29"/>
    <row r="58760" customFormat="1" s="29"/>
    <row r="58761" customFormat="1" s="29"/>
    <row r="58762" customFormat="1" s="29"/>
    <row r="58763" customFormat="1" s="29"/>
    <row r="58764" customFormat="1" s="29"/>
    <row r="58765" customFormat="1" s="29"/>
    <row r="58766" customFormat="1" s="29"/>
    <row r="58767" customFormat="1" s="29"/>
    <row r="58768" customFormat="1" s="29"/>
    <row r="58769" customFormat="1" s="29"/>
    <row r="58770" customFormat="1" s="29"/>
    <row r="58771" customFormat="1" s="29"/>
    <row r="58772" customFormat="1" s="29"/>
    <row r="58773" customFormat="1" s="29"/>
    <row r="58774" customFormat="1" s="29"/>
    <row r="58775" customFormat="1" s="29"/>
    <row r="58776" customFormat="1" s="29"/>
    <row r="58777" customFormat="1" s="29"/>
    <row r="58778" customFormat="1" s="29"/>
    <row r="58779" customFormat="1" s="29"/>
    <row r="58780" customFormat="1" s="29"/>
    <row r="58781" customFormat="1" s="29"/>
    <row r="58782" customFormat="1" s="29"/>
    <row r="58783" customFormat="1" s="29"/>
    <row r="58784" customFormat="1" s="29"/>
    <row r="58785" customFormat="1" s="29"/>
    <row r="58786" customFormat="1" s="29"/>
    <row r="58787" customFormat="1" s="29"/>
    <row r="58788" customFormat="1" s="29"/>
    <row r="58789" customFormat="1" s="29"/>
    <row r="58790" customFormat="1" s="29"/>
    <row r="58791" customFormat="1" s="29"/>
    <row r="58792" customFormat="1" s="29"/>
    <row r="58793" customFormat="1" s="29"/>
    <row r="58794" customFormat="1" s="29"/>
    <row r="58795" customFormat="1" s="29"/>
    <row r="58796" customFormat="1" s="29"/>
    <row r="58797" customFormat="1" s="29"/>
    <row r="58798" customFormat="1" s="29"/>
    <row r="58799" customFormat="1" s="29"/>
    <row r="58800" customFormat="1" s="29"/>
    <row r="58801" customFormat="1" s="29"/>
    <row r="58802" customFormat="1" s="29"/>
    <row r="58803" customFormat="1" s="29"/>
    <row r="58804" customFormat="1" s="29"/>
    <row r="58805" customFormat="1" s="29"/>
    <row r="58806" customFormat="1" s="29"/>
    <row r="58807" customFormat="1" s="29"/>
    <row r="58808" customFormat="1" s="29"/>
    <row r="58809" customFormat="1" s="29"/>
    <row r="58810" customFormat="1" s="29"/>
    <row r="58811" customFormat="1" s="29"/>
    <row r="58812" customFormat="1" s="29"/>
    <row r="58813" customFormat="1" s="29"/>
    <row r="58814" customFormat="1" s="29"/>
    <row r="58815" customFormat="1" s="29"/>
    <row r="58816" customFormat="1" s="29"/>
    <row r="58817" customFormat="1" s="29"/>
    <row r="58818" customFormat="1" s="29"/>
    <row r="58819" customFormat="1" s="29"/>
    <row r="58820" customFormat="1" s="29"/>
    <row r="58821" customFormat="1" s="29"/>
    <row r="58822" customFormat="1" s="29"/>
    <row r="58823" customFormat="1" s="29"/>
    <row r="58824" customFormat="1" s="29"/>
    <row r="58825" customFormat="1" s="29"/>
    <row r="58826" customFormat="1" s="29"/>
    <row r="58827" customFormat="1" s="29"/>
    <row r="58828" customFormat="1" s="29"/>
    <row r="58829" customFormat="1" s="29"/>
    <row r="58830" customFormat="1" s="29"/>
    <row r="58831" customFormat="1" s="29"/>
    <row r="58832" customFormat="1" s="29"/>
    <row r="58833" customFormat="1" s="29"/>
    <row r="58834" customFormat="1" s="29"/>
    <row r="58835" customFormat="1" s="29"/>
    <row r="58836" customFormat="1" s="29"/>
    <row r="58837" customFormat="1" s="29"/>
    <row r="58838" customFormat="1" s="29"/>
    <row r="58839" customFormat="1" s="29"/>
    <row r="58840" customFormat="1" s="29"/>
    <row r="58841" customFormat="1" s="29"/>
    <row r="58842" customFormat="1" s="29"/>
    <row r="58843" customFormat="1" s="29"/>
    <row r="58844" customFormat="1" s="29"/>
    <row r="58845" customFormat="1" s="29"/>
    <row r="58846" customFormat="1" s="29"/>
    <row r="58847" customFormat="1" s="29"/>
    <row r="58848" customFormat="1" s="29"/>
    <row r="58849" customFormat="1" s="29"/>
    <row r="58850" customFormat="1" s="29"/>
    <row r="58851" customFormat="1" s="29"/>
    <row r="58852" customFormat="1" s="29"/>
    <row r="58853" customFormat="1" s="29"/>
    <row r="58854" customFormat="1" s="29"/>
    <row r="58855" customFormat="1" s="29"/>
    <row r="58856" customFormat="1" s="29"/>
    <row r="58857" customFormat="1" s="29"/>
    <row r="58858" customFormat="1" s="29"/>
    <row r="58859" customFormat="1" s="29"/>
    <row r="58860" customFormat="1" s="29"/>
    <row r="58861" customFormat="1" s="29"/>
    <row r="58862" customFormat="1" s="29"/>
    <row r="58863" customFormat="1" s="29"/>
    <row r="58864" customFormat="1" s="29"/>
    <row r="58865" customFormat="1" s="29"/>
    <row r="58866" customFormat="1" s="29"/>
    <row r="58867" customFormat="1" s="29"/>
    <row r="58868" customFormat="1" s="29"/>
    <row r="58869" customFormat="1" s="29"/>
    <row r="58870" customFormat="1" s="29"/>
    <row r="58871" customFormat="1" s="29"/>
    <row r="58872" customFormat="1" s="29"/>
    <row r="58873" customFormat="1" s="29"/>
    <row r="58874" customFormat="1" s="29"/>
    <row r="58875" customFormat="1" s="29"/>
    <row r="58876" customFormat="1" s="29"/>
    <row r="58877" customFormat="1" s="29"/>
    <row r="58878" customFormat="1" s="29"/>
    <row r="58879" customFormat="1" s="29"/>
    <row r="58880" customFormat="1" s="29"/>
    <row r="58881" customFormat="1" s="29"/>
    <row r="58882" customFormat="1" s="29"/>
    <row r="58883" customFormat="1" s="29"/>
    <row r="58884" customFormat="1" s="29"/>
    <row r="58885" customFormat="1" s="29"/>
    <row r="58886" customFormat="1" s="29"/>
    <row r="58887" customFormat="1" s="29"/>
    <row r="58888" customFormat="1" s="29"/>
    <row r="58889" customFormat="1" s="29"/>
    <row r="58890" customFormat="1" s="29"/>
    <row r="58891" customFormat="1" s="29"/>
    <row r="58892" customFormat="1" s="29"/>
    <row r="58893" customFormat="1" s="29"/>
    <row r="58894" customFormat="1" s="29"/>
    <row r="58895" customFormat="1" s="29"/>
    <row r="58896" customFormat="1" s="29"/>
    <row r="58897" customFormat="1" s="29"/>
    <row r="58898" customFormat="1" s="29"/>
    <row r="58899" customFormat="1" s="29"/>
    <row r="58900" customFormat="1" s="29"/>
    <row r="58901" customFormat="1" s="29"/>
    <row r="58902" customFormat="1" s="29"/>
    <row r="58903" customFormat="1" s="29"/>
    <row r="58904" customFormat="1" s="29"/>
    <row r="58905" customFormat="1" s="29"/>
    <row r="58906" customFormat="1" s="29"/>
    <row r="58907" customFormat="1" s="29"/>
    <row r="58908" customFormat="1" s="29"/>
    <row r="58909" customFormat="1" s="29"/>
    <row r="58910" customFormat="1" s="29"/>
    <row r="58911" customFormat="1" s="29"/>
    <row r="58912" customFormat="1" s="29"/>
    <row r="58913" customFormat="1" s="29"/>
    <row r="58914" customFormat="1" s="29"/>
    <row r="58915" customFormat="1" s="29"/>
    <row r="58916" customFormat="1" s="29"/>
    <row r="58917" customFormat="1" s="29"/>
    <row r="58918" customFormat="1" s="29"/>
    <row r="58919" customFormat="1" s="29"/>
    <row r="58920" customFormat="1" s="29"/>
    <row r="58921" customFormat="1" s="29"/>
    <row r="58922" customFormat="1" s="29"/>
    <row r="58923" customFormat="1" s="29"/>
    <row r="58924" customFormat="1" s="29"/>
    <row r="58925" customFormat="1" s="29"/>
    <row r="58926" customFormat="1" s="29"/>
    <row r="58927" customFormat="1" s="29"/>
    <row r="58928" customFormat="1" s="29"/>
    <row r="58929" customFormat="1" s="29"/>
    <row r="58930" customFormat="1" s="29"/>
    <row r="58931" customFormat="1" s="29"/>
    <row r="58932" customFormat="1" s="29"/>
    <row r="58933" customFormat="1" s="29"/>
    <row r="58934" customFormat="1" s="29"/>
    <row r="58935" customFormat="1" s="29"/>
    <row r="58936" customFormat="1" s="29"/>
    <row r="58937" customFormat="1" s="29"/>
    <row r="58938" customFormat="1" s="29"/>
    <row r="58939" customFormat="1" s="29"/>
    <row r="58940" customFormat="1" s="29"/>
    <row r="58941" customFormat="1" s="29"/>
    <row r="58942" customFormat="1" s="29"/>
    <row r="58943" customFormat="1" s="29"/>
    <row r="58944" customFormat="1" s="29"/>
    <row r="58945" customFormat="1" s="29"/>
    <row r="58946" customFormat="1" s="29"/>
    <row r="58947" customFormat="1" s="29"/>
    <row r="58948" customFormat="1" s="29"/>
    <row r="58949" customFormat="1" s="29"/>
    <row r="58950" customFormat="1" s="29"/>
    <row r="58951" customFormat="1" s="29"/>
    <row r="58952" customFormat="1" s="29"/>
    <row r="58953" customFormat="1" s="29"/>
    <row r="58954" customFormat="1" s="29"/>
    <row r="58955" customFormat="1" s="29"/>
    <row r="58956" customFormat="1" s="29"/>
    <row r="58957" customFormat="1" s="29"/>
    <row r="58958" customFormat="1" s="29"/>
    <row r="58959" customFormat="1" s="29"/>
    <row r="58960" customFormat="1" s="29"/>
    <row r="58961" customFormat="1" s="29"/>
    <row r="58962" customFormat="1" s="29"/>
    <row r="58963" customFormat="1" s="29"/>
    <row r="58964" customFormat="1" s="29"/>
    <row r="58965" customFormat="1" s="29"/>
    <row r="58966" customFormat="1" s="29"/>
    <row r="58967" customFormat="1" s="29"/>
    <row r="58968" customFormat="1" s="29"/>
    <row r="58969" customFormat="1" s="29"/>
    <row r="58970" customFormat="1" s="29"/>
    <row r="58971" customFormat="1" s="29"/>
    <row r="58972" customFormat="1" s="29"/>
    <row r="58973" customFormat="1" s="29"/>
    <row r="58974" customFormat="1" s="29"/>
    <row r="58975" customFormat="1" s="29"/>
    <row r="58976" customFormat="1" s="29"/>
    <row r="58977" customFormat="1" s="29"/>
    <row r="58978" customFormat="1" s="29"/>
    <row r="58979" customFormat="1" s="29"/>
    <row r="58980" customFormat="1" s="29"/>
    <row r="58981" customFormat="1" s="29"/>
    <row r="58982" customFormat="1" s="29"/>
    <row r="58983" customFormat="1" s="29"/>
    <row r="58984" customFormat="1" s="29"/>
    <row r="58985" customFormat="1" s="29"/>
    <row r="58986" customFormat="1" s="29"/>
    <row r="58987" customFormat="1" s="29"/>
    <row r="58988" customFormat="1" s="29"/>
    <row r="58989" customFormat="1" s="29"/>
    <row r="58990" customFormat="1" s="29"/>
    <row r="58991" customFormat="1" s="29"/>
    <row r="58992" customFormat="1" s="29"/>
    <row r="58993" customFormat="1" s="29"/>
    <row r="58994" customFormat="1" s="29"/>
    <row r="58995" customFormat="1" s="29"/>
    <row r="58996" customFormat="1" s="29"/>
    <row r="58997" customFormat="1" s="29"/>
    <row r="58998" customFormat="1" s="29"/>
    <row r="58999" customFormat="1" s="29"/>
    <row r="59000" customFormat="1" s="29"/>
    <row r="59001" customFormat="1" s="29"/>
    <row r="59002" customFormat="1" s="29"/>
    <row r="59003" customFormat="1" s="29"/>
    <row r="59004" customFormat="1" s="29"/>
    <row r="59005" customFormat="1" s="29"/>
    <row r="59006" customFormat="1" s="29"/>
    <row r="59007" customFormat="1" s="29"/>
    <row r="59008" customFormat="1" s="29"/>
    <row r="59009" customFormat="1" s="29"/>
    <row r="59010" customFormat="1" s="29"/>
    <row r="59011" customFormat="1" s="29"/>
    <row r="59012" customFormat="1" s="29"/>
    <row r="59013" customFormat="1" s="29"/>
    <row r="59014" customFormat="1" s="29"/>
    <row r="59015" customFormat="1" s="29"/>
    <row r="59016" customFormat="1" s="29"/>
    <row r="59017" customFormat="1" s="29"/>
    <row r="59018" customFormat="1" s="29"/>
    <row r="59019" customFormat="1" s="29"/>
    <row r="59020" customFormat="1" s="29"/>
    <row r="59021" customFormat="1" s="29"/>
    <row r="59022" customFormat="1" s="29"/>
    <row r="59023" customFormat="1" s="29"/>
    <row r="59024" customFormat="1" s="29"/>
    <row r="59025" customFormat="1" s="29"/>
    <row r="59026" customFormat="1" s="29"/>
    <row r="59027" customFormat="1" s="29"/>
    <row r="59028" customFormat="1" s="29"/>
    <row r="59029" customFormat="1" s="29"/>
    <row r="59030" customFormat="1" s="29"/>
    <row r="59031" customFormat="1" s="29"/>
    <row r="59032" customFormat="1" s="29"/>
    <row r="59033" customFormat="1" s="29"/>
    <row r="59034" customFormat="1" s="29"/>
    <row r="59035" customFormat="1" s="29"/>
    <row r="59036" customFormat="1" s="29"/>
    <row r="59037" customFormat="1" s="29"/>
    <row r="59038" customFormat="1" s="29"/>
    <row r="59039" customFormat="1" s="29"/>
    <row r="59040" customFormat="1" s="29"/>
    <row r="59041" customFormat="1" s="29"/>
    <row r="59042" customFormat="1" s="29"/>
    <row r="59043" customFormat="1" s="29"/>
    <row r="59044" customFormat="1" s="29"/>
    <row r="59045" customFormat="1" s="29"/>
    <row r="59046" customFormat="1" s="29"/>
    <row r="59047" customFormat="1" s="29"/>
    <row r="59048" customFormat="1" s="29"/>
    <row r="59049" customFormat="1" s="29"/>
    <row r="59050" customFormat="1" s="29"/>
    <row r="59051" customFormat="1" s="29"/>
    <row r="59052" customFormat="1" s="29"/>
    <row r="59053" customFormat="1" s="29"/>
    <row r="59054" customFormat="1" s="29"/>
    <row r="59055" customFormat="1" s="29"/>
    <row r="59056" customFormat="1" s="29"/>
    <row r="59057" customFormat="1" s="29"/>
    <row r="59058" customFormat="1" s="29"/>
    <row r="59059" customFormat="1" s="29"/>
    <row r="59060" customFormat="1" s="29"/>
    <row r="59061" customFormat="1" s="29"/>
    <row r="59062" customFormat="1" s="29"/>
    <row r="59063" customFormat="1" s="29"/>
    <row r="59064" customFormat="1" s="29"/>
    <row r="59065" customFormat="1" s="29"/>
    <row r="59066" customFormat="1" s="29"/>
    <row r="59067" customFormat="1" s="29"/>
    <row r="59068" customFormat="1" s="29"/>
    <row r="59069" customFormat="1" s="29"/>
    <row r="59070" customFormat="1" s="29"/>
    <row r="59071" customFormat="1" s="29"/>
    <row r="59072" customFormat="1" s="29"/>
    <row r="59073" customFormat="1" s="29"/>
    <row r="59074" customFormat="1" s="29"/>
    <row r="59075" customFormat="1" s="29"/>
    <row r="59076" customFormat="1" s="29"/>
    <row r="59077" customFormat="1" s="29"/>
    <row r="59078" customFormat="1" s="29"/>
    <row r="59079" customFormat="1" s="29"/>
    <row r="59080" customFormat="1" s="29"/>
    <row r="59081" customFormat="1" s="29"/>
    <row r="59082" customFormat="1" s="29"/>
    <row r="59083" customFormat="1" s="29"/>
    <row r="59084" customFormat="1" s="29"/>
    <row r="59085" customFormat="1" s="29"/>
    <row r="59086" customFormat="1" s="29"/>
    <row r="59087" customFormat="1" s="29"/>
    <row r="59088" customFormat="1" s="29"/>
    <row r="59089" customFormat="1" s="29"/>
    <row r="59090" customFormat="1" s="29"/>
    <row r="59091" customFormat="1" s="29"/>
    <row r="59092" customFormat="1" s="29"/>
    <row r="59093" customFormat="1" s="29"/>
    <row r="59094" customFormat="1" s="29"/>
    <row r="59095" customFormat="1" s="29"/>
    <row r="59096" customFormat="1" s="29"/>
    <row r="59097" customFormat="1" s="29"/>
    <row r="59098" customFormat="1" s="29"/>
    <row r="59099" customFormat="1" s="29"/>
    <row r="59100" customFormat="1" s="29"/>
    <row r="59101" customFormat="1" s="29"/>
    <row r="59102" customFormat="1" s="29"/>
    <row r="59103" customFormat="1" s="29"/>
    <row r="59104" customFormat="1" s="29"/>
    <row r="59105" customFormat="1" s="29"/>
    <row r="59106" customFormat="1" s="29"/>
    <row r="59107" customFormat="1" s="29"/>
    <row r="59108" customFormat="1" s="29"/>
    <row r="59109" customFormat="1" s="29"/>
    <row r="59110" customFormat="1" s="29"/>
    <row r="59111" customFormat="1" s="29"/>
    <row r="59112" customFormat="1" s="29"/>
    <row r="59113" customFormat="1" s="29"/>
    <row r="59114" customFormat="1" s="29"/>
    <row r="59115" customFormat="1" s="29"/>
    <row r="59116" customFormat="1" s="29"/>
    <row r="59117" customFormat="1" s="29"/>
    <row r="59118" customFormat="1" s="29"/>
    <row r="59119" customFormat="1" s="29"/>
    <row r="59120" customFormat="1" s="29"/>
    <row r="59121" customFormat="1" s="29"/>
    <row r="59122" customFormat="1" s="29"/>
    <row r="59123" customFormat="1" s="29"/>
    <row r="59124" customFormat="1" s="29"/>
    <row r="59125" customFormat="1" s="29"/>
    <row r="59126" customFormat="1" s="29"/>
    <row r="59127" customFormat="1" s="29"/>
    <row r="59128" customFormat="1" s="29"/>
    <row r="59129" customFormat="1" s="29"/>
    <row r="59130" customFormat="1" s="29"/>
    <row r="59131" customFormat="1" s="29"/>
    <row r="59132" customFormat="1" s="29"/>
    <row r="59133" customFormat="1" s="29"/>
    <row r="59134" customFormat="1" s="29"/>
    <row r="59135" customFormat="1" s="29"/>
    <row r="59136" customFormat="1" s="29"/>
    <row r="59137" customFormat="1" s="29"/>
    <row r="59138" customFormat="1" s="29"/>
    <row r="59139" customFormat="1" s="29"/>
    <row r="59140" customFormat="1" s="29"/>
    <row r="59141" customFormat="1" s="29"/>
    <row r="59142" customFormat="1" s="29"/>
    <row r="59143" customFormat="1" s="29"/>
    <row r="59144" customFormat="1" s="29"/>
    <row r="59145" customFormat="1" s="29"/>
    <row r="59146" customFormat="1" s="29"/>
    <row r="59147" customFormat="1" s="29"/>
    <row r="59148" customFormat="1" s="29"/>
    <row r="59149" customFormat="1" s="29"/>
    <row r="59150" customFormat="1" s="29"/>
    <row r="59151" customFormat="1" s="29"/>
    <row r="59152" customFormat="1" s="29"/>
    <row r="59153" customFormat="1" s="29"/>
    <row r="59154" customFormat="1" s="29"/>
    <row r="59155" customFormat="1" s="29"/>
    <row r="59156" customFormat="1" s="29"/>
    <row r="59157" customFormat="1" s="29"/>
    <row r="59158" customFormat="1" s="29"/>
    <row r="59159" customFormat="1" s="29"/>
    <row r="59160" customFormat="1" s="29"/>
    <row r="59161" customFormat="1" s="29"/>
    <row r="59162" customFormat="1" s="29"/>
    <row r="59163" customFormat="1" s="29"/>
    <row r="59164" customFormat="1" s="29"/>
    <row r="59165" customFormat="1" s="29"/>
    <row r="59166" customFormat="1" s="29"/>
    <row r="59167" customFormat="1" s="29"/>
    <row r="59168" customFormat="1" s="29"/>
    <row r="59169" customFormat="1" s="29"/>
    <row r="59170" customFormat="1" s="29"/>
    <row r="59171" customFormat="1" s="29"/>
    <row r="59172" customFormat="1" s="29"/>
    <row r="59173" customFormat="1" s="29"/>
    <row r="59174" customFormat="1" s="29"/>
    <row r="59175" customFormat="1" s="29"/>
    <row r="59176" customFormat="1" s="29"/>
    <row r="59177" customFormat="1" s="29"/>
    <row r="59178" customFormat="1" s="29"/>
    <row r="59179" customFormat="1" s="29"/>
    <row r="59180" customFormat="1" s="29"/>
    <row r="59181" customFormat="1" s="29"/>
    <row r="59182" customFormat="1" s="29"/>
    <row r="59183" customFormat="1" s="29"/>
    <row r="59184" customFormat="1" s="29"/>
    <row r="59185" customFormat="1" s="29"/>
    <row r="59186" customFormat="1" s="29"/>
    <row r="59187" customFormat="1" s="29"/>
    <row r="59188" customFormat="1" s="29"/>
    <row r="59189" customFormat="1" s="29"/>
    <row r="59190" customFormat="1" s="29"/>
    <row r="59191" customFormat="1" s="29"/>
    <row r="59192" customFormat="1" s="29"/>
    <row r="59193" customFormat="1" s="29"/>
    <row r="59194" customFormat="1" s="29"/>
    <row r="59195" customFormat="1" s="29"/>
    <row r="59196" customFormat="1" s="29"/>
    <row r="59197" customFormat="1" s="29"/>
    <row r="59198" customFormat="1" s="29"/>
    <row r="59199" customFormat="1" s="29"/>
    <row r="59200" customFormat="1" s="29"/>
    <row r="59201" customFormat="1" s="29"/>
    <row r="59202" customFormat="1" s="29"/>
    <row r="59203" customFormat="1" s="29"/>
    <row r="59204" customFormat="1" s="29"/>
    <row r="59205" customFormat="1" s="29"/>
    <row r="59206" customFormat="1" s="29"/>
    <row r="59207" customFormat="1" s="29"/>
    <row r="59208" customFormat="1" s="29"/>
    <row r="59209" customFormat="1" s="29"/>
    <row r="59210" customFormat="1" s="29"/>
    <row r="59211" customFormat="1" s="29"/>
    <row r="59212" customFormat="1" s="29"/>
    <row r="59213" customFormat="1" s="29"/>
    <row r="59214" customFormat="1" s="29"/>
    <row r="59215" customFormat="1" s="29"/>
    <row r="59216" customFormat="1" s="29"/>
    <row r="59217" customFormat="1" s="29"/>
    <row r="59218" customFormat="1" s="29"/>
    <row r="59219" customFormat="1" s="29"/>
    <row r="59220" customFormat="1" s="29"/>
    <row r="59221" customFormat="1" s="29"/>
    <row r="59222" customFormat="1" s="29"/>
    <row r="59223" customFormat="1" s="29"/>
    <row r="59224" customFormat="1" s="29"/>
    <row r="59225" customFormat="1" s="29"/>
    <row r="59226" customFormat="1" s="29"/>
    <row r="59227" customFormat="1" s="29"/>
    <row r="59228" customFormat="1" s="29"/>
    <row r="59229" customFormat="1" s="29"/>
    <row r="59230" customFormat="1" s="29"/>
    <row r="59231" customFormat="1" s="29"/>
    <row r="59232" customFormat="1" s="29"/>
    <row r="59233" customFormat="1" s="29"/>
    <row r="59234" customFormat="1" s="29"/>
    <row r="59235" customFormat="1" s="29"/>
    <row r="59236" customFormat="1" s="29"/>
    <row r="59237" customFormat="1" s="29"/>
    <row r="59238" customFormat="1" s="29"/>
    <row r="59239" customFormat="1" s="29"/>
    <row r="59240" customFormat="1" s="29"/>
    <row r="59241" customFormat="1" s="29"/>
    <row r="59242" customFormat="1" s="29"/>
    <row r="59243" customFormat="1" s="29"/>
    <row r="59244" customFormat="1" s="29"/>
    <row r="59245" customFormat="1" s="29"/>
    <row r="59246" customFormat="1" s="29"/>
    <row r="59247" customFormat="1" s="29"/>
    <row r="59248" customFormat="1" s="29"/>
    <row r="59249" customFormat="1" s="29"/>
    <row r="59250" customFormat="1" s="29"/>
    <row r="59251" customFormat="1" s="29"/>
    <row r="59252" customFormat="1" s="29"/>
    <row r="59253" customFormat="1" s="29"/>
    <row r="59254" customFormat="1" s="29"/>
    <row r="59255" customFormat="1" s="29"/>
    <row r="59256" customFormat="1" s="29"/>
    <row r="59257" customFormat="1" s="29"/>
    <row r="59258" customFormat="1" s="29"/>
    <row r="59259" customFormat="1" s="29"/>
    <row r="59260" customFormat="1" s="29"/>
    <row r="59261" customFormat="1" s="29"/>
    <row r="59262" customFormat="1" s="29"/>
    <row r="59263" customFormat="1" s="29"/>
    <row r="59264" customFormat="1" s="29"/>
    <row r="59265" customFormat="1" s="29"/>
    <row r="59266" customFormat="1" s="29"/>
    <row r="59267" customFormat="1" s="29"/>
    <row r="59268" customFormat="1" s="29"/>
    <row r="59269" customFormat="1" s="29"/>
    <row r="59270" customFormat="1" s="29"/>
    <row r="59271" customFormat="1" s="29"/>
    <row r="59272" customFormat="1" s="29"/>
    <row r="59273" customFormat="1" s="29"/>
    <row r="59274" customFormat="1" s="29"/>
    <row r="59275" customFormat="1" s="29"/>
    <row r="59276" customFormat="1" s="29"/>
    <row r="59277" customFormat="1" s="29"/>
    <row r="59278" customFormat="1" s="29"/>
    <row r="59279" customFormat="1" s="29"/>
    <row r="59280" customFormat="1" s="29"/>
    <row r="59281" customFormat="1" s="29"/>
    <row r="59282" customFormat="1" s="29"/>
    <row r="59283" customFormat="1" s="29"/>
    <row r="59284" customFormat="1" s="29"/>
    <row r="59285" customFormat="1" s="29"/>
    <row r="59286" customFormat="1" s="29"/>
    <row r="59287" customFormat="1" s="29"/>
    <row r="59288" customFormat="1" s="29"/>
    <row r="59289" customFormat="1" s="29"/>
    <row r="59290" customFormat="1" s="29"/>
    <row r="59291" customFormat="1" s="29"/>
    <row r="59292" customFormat="1" s="29"/>
    <row r="59293" customFormat="1" s="29"/>
    <row r="59294" customFormat="1" s="29"/>
    <row r="59295" customFormat="1" s="29"/>
    <row r="59296" customFormat="1" s="29"/>
    <row r="59297" customFormat="1" s="29"/>
    <row r="59298" customFormat="1" s="29"/>
    <row r="59299" customFormat="1" s="29"/>
    <row r="59300" customFormat="1" s="29"/>
    <row r="59301" customFormat="1" s="29"/>
    <row r="59302" customFormat="1" s="29"/>
    <row r="59303" customFormat="1" s="29"/>
    <row r="59304" customFormat="1" s="29"/>
    <row r="59305" customFormat="1" s="29"/>
    <row r="59306" customFormat="1" s="29"/>
    <row r="59307" customFormat="1" s="29"/>
    <row r="59308" customFormat="1" s="29"/>
    <row r="59309" customFormat="1" s="29"/>
    <row r="59310" customFormat="1" s="29"/>
    <row r="59311" customFormat="1" s="29"/>
    <row r="59312" customFormat="1" s="29"/>
    <row r="59313" customFormat="1" s="29"/>
    <row r="59314" customFormat="1" s="29"/>
    <row r="59315" customFormat="1" s="29"/>
    <row r="59316" customFormat="1" s="29"/>
    <row r="59317" customFormat="1" s="29"/>
    <row r="59318" customFormat="1" s="29"/>
    <row r="59319" customFormat="1" s="29"/>
    <row r="59320" customFormat="1" s="29"/>
    <row r="59321" customFormat="1" s="29"/>
    <row r="59322" customFormat="1" s="29"/>
    <row r="59323" customFormat="1" s="29"/>
    <row r="59324" customFormat="1" s="29"/>
    <row r="59325" customFormat="1" s="29"/>
    <row r="59326" customFormat="1" s="29"/>
    <row r="59327" customFormat="1" s="29"/>
    <row r="59328" customFormat="1" s="29"/>
    <row r="59329" customFormat="1" s="29"/>
    <row r="59330" customFormat="1" s="29"/>
    <row r="59331" customFormat="1" s="29"/>
    <row r="59332" customFormat="1" s="29"/>
    <row r="59333" customFormat="1" s="29"/>
    <row r="59334" customFormat="1" s="29"/>
    <row r="59335" customFormat="1" s="29"/>
    <row r="59336" customFormat="1" s="29"/>
    <row r="59337" customFormat="1" s="29"/>
    <row r="59338" customFormat="1" s="29"/>
    <row r="59339" customFormat="1" s="29"/>
    <row r="59340" customFormat="1" s="29"/>
    <row r="59341" customFormat="1" s="29"/>
    <row r="59342" customFormat="1" s="29"/>
    <row r="59343" customFormat="1" s="29"/>
    <row r="59344" customFormat="1" s="29"/>
    <row r="59345" customFormat="1" s="29"/>
    <row r="59346" customFormat="1" s="29"/>
    <row r="59347" customFormat="1" s="29"/>
    <row r="59348" customFormat="1" s="29"/>
    <row r="59349" customFormat="1" s="29"/>
    <row r="59350" customFormat="1" s="29"/>
    <row r="59351" customFormat="1" s="29"/>
    <row r="59352" customFormat="1" s="29"/>
    <row r="59353" customFormat="1" s="29"/>
    <row r="59354" customFormat="1" s="29"/>
    <row r="59355" customFormat="1" s="29"/>
    <row r="59356" customFormat="1" s="29"/>
    <row r="59357" customFormat="1" s="29"/>
    <row r="59358" customFormat="1" s="29"/>
    <row r="59359" customFormat="1" s="29"/>
    <row r="59360" customFormat="1" s="29"/>
    <row r="59361" customFormat="1" s="29"/>
    <row r="59362" customFormat="1" s="29"/>
    <row r="59363" customFormat="1" s="29"/>
    <row r="59364" customFormat="1" s="29"/>
    <row r="59365" customFormat="1" s="29"/>
    <row r="59366" customFormat="1" s="29"/>
    <row r="59367" customFormat="1" s="29"/>
    <row r="59368" customFormat="1" s="29"/>
    <row r="59369" customFormat="1" s="29"/>
    <row r="59370" customFormat="1" s="29"/>
    <row r="59371" customFormat="1" s="29"/>
    <row r="59372" customFormat="1" s="29"/>
    <row r="59373" customFormat="1" s="29"/>
    <row r="59374" customFormat="1" s="29"/>
    <row r="59375" customFormat="1" s="29"/>
    <row r="59376" customFormat="1" s="29"/>
    <row r="59377" customFormat="1" s="29"/>
    <row r="59378" customFormat="1" s="29"/>
    <row r="59379" customFormat="1" s="29"/>
    <row r="59380" customFormat="1" s="29"/>
    <row r="59381" customFormat="1" s="29"/>
    <row r="59382" customFormat="1" s="29"/>
    <row r="59383" customFormat="1" s="29"/>
    <row r="59384" customFormat="1" s="29"/>
    <row r="59385" customFormat="1" s="29"/>
    <row r="59386" customFormat="1" s="29"/>
    <row r="59387" customFormat="1" s="29"/>
    <row r="59388" customFormat="1" s="29"/>
    <row r="59389" customFormat="1" s="29"/>
    <row r="59390" customFormat="1" s="29"/>
    <row r="59391" customFormat="1" s="29"/>
    <row r="59392" customFormat="1" s="29"/>
    <row r="59393" customFormat="1" s="29"/>
    <row r="59394" customFormat="1" s="29"/>
    <row r="59395" customFormat="1" s="29"/>
    <row r="59396" customFormat="1" s="29"/>
    <row r="59397" customFormat="1" s="29"/>
    <row r="59398" customFormat="1" s="29"/>
    <row r="59399" customFormat="1" s="29"/>
    <row r="59400" customFormat="1" s="29"/>
    <row r="59401" customFormat="1" s="29"/>
    <row r="59402" customFormat="1" s="29"/>
    <row r="59403" customFormat="1" s="29"/>
    <row r="59404" customFormat="1" s="29"/>
    <row r="59405" customFormat="1" s="29"/>
    <row r="59406" customFormat="1" s="29"/>
    <row r="59407" customFormat="1" s="29"/>
    <row r="59408" customFormat="1" s="29"/>
    <row r="59409" customFormat="1" s="29"/>
    <row r="59410" customFormat="1" s="29"/>
    <row r="59411" customFormat="1" s="29"/>
    <row r="59412" customFormat="1" s="29"/>
    <row r="59413" customFormat="1" s="29"/>
    <row r="59414" customFormat="1" s="29"/>
    <row r="59415" customFormat="1" s="29"/>
    <row r="59416" customFormat="1" s="29"/>
    <row r="59417" customFormat="1" s="29"/>
    <row r="59418" customFormat="1" s="29"/>
    <row r="59419" customFormat="1" s="29"/>
    <row r="59420" customFormat="1" s="29"/>
    <row r="59421" customFormat="1" s="29"/>
    <row r="59422" customFormat="1" s="29"/>
    <row r="59423" customFormat="1" s="29"/>
    <row r="59424" customFormat="1" s="29"/>
    <row r="59425" customFormat="1" s="29"/>
    <row r="59426" customFormat="1" s="29"/>
    <row r="59427" customFormat="1" s="29"/>
    <row r="59428" customFormat="1" s="29"/>
    <row r="59429" customFormat="1" s="29"/>
    <row r="59430" customFormat="1" s="29"/>
    <row r="59431" customFormat="1" s="29"/>
    <row r="59432" customFormat="1" s="29"/>
    <row r="59433" customFormat="1" s="29"/>
    <row r="59434" customFormat="1" s="29"/>
    <row r="59435" customFormat="1" s="29"/>
    <row r="59436" customFormat="1" s="29"/>
    <row r="59437" customFormat="1" s="29"/>
    <row r="59438" customFormat="1" s="29"/>
    <row r="59439" customFormat="1" s="29"/>
    <row r="59440" customFormat="1" s="29"/>
    <row r="59441" customFormat="1" s="29"/>
    <row r="59442" customFormat="1" s="29"/>
    <row r="59443" customFormat="1" s="29"/>
    <row r="59444" customFormat="1" s="29"/>
    <row r="59445" customFormat="1" s="29"/>
    <row r="59446" customFormat="1" s="29"/>
    <row r="59447" customFormat="1" s="29"/>
    <row r="59448" customFormat="1" s="29"/>
    <row r="59449" customFormat="1" s="29"/>
    <row r="59450" customFormat="1" s="29"/>
    <row r="59451" customFormat="1" s="29"/>
    <row r="59452" customFormat="1" s="29"/>
    <row r="59453" customFormat="1" s="29"/>
    <row r="59454" customFormat="1" s="29"/>
    <row r="59455" customFormat="1" s="29"/>
    <row r="59456" customFormat="1" s="29"/>
    <row r="59457" customFormat="1" s="29"/>
    <row r="59458" customFormat="1" s="29"/>
    <row r="59459" customFormat="1" s="29"/>
    <row r="59460" customFormat="1" s="29"/>
    <row r="59461" customFormat="1" s="29"/>
    <row r="59462" customFormat="1" s="29"/>
    <row r="59463" customFormat="1" s="29"/>
    <row r="59464" customFormat="1" s="29"/>
    <row r="59465" customFormat="1" s="29"/>
    <row r="59466" customFormat="1" s="29"/>
    <row r="59467" customFormat="1" s="29"/>
    <row r="59468" customFormat="1" s="29"/>
    <row r="59469" customFormat="1" s="29"/>
    <row r="59470" customFormat="1" s="29"/>
    <row r="59471" customFormat="1" s="29"/>
    <row r="59472" customFormat="1" s="29"/>
    <row r="59473" customFormat="1" s="29"/>
    <row r="59474" customFormat="1" s="29"/>
    <row r="59475" customFormat="1" s="29"/>
    <row r="59476" customFormat="1" s="29"/>
    <row r="59477" customFormat="1" s="29"/>
    <row r="59478" customFormat="1" s="29"/>
    <row r="59479" customFormat="1" s="29"/>
    <row r="59480" customFormat="1" s="29"/>
    <row r="59481" customFormat="1" s="29"/>
    <row r="59482" customFormat="1" s="29"/>
    <row r="59483" customFormat="1" s="29"/>
    <row r="59484" customFormat="1" s="29"/>
    <row r="59485" customFormat="1" s="29"/>
    <row r="59486" customFormat="1" s="29"/>
    <row r="59487" customFormat="1" s="29"/>
    <row r="59488" customFormat="1" s="29"/>
    <row r="59489" customFormat="1" s="29"/>
    <row r="59490" customFormat="1" s="29"/>
    <row r="59491" customFormat="1" s="29"/>
    <row r="59492" customFormat="1" s="29"/>
    <row r="59493" customFormat="1" s="29"/>
    <row r="59494" customFormat="1" s="29"/>
    <row r="59495" customFormat="1" s="29"/>
    <row r="59496" customFormat="1" s="29"/>
    <row r="59497" customFormat="1" s="29"/>
    <row r="59498" customFormat="1" s="29"/>
    <row r="59499" customFormat="1" s="29"/>
    <row r="59500" customFormat="1" s="29"/>
    <row r="59501" customFormat="1" s="29"/>
    <row r="59502" customFormat="1" s="29"/>
    <row r="59503" customFormat="1" s="29"/>
    <row r="59504" customFormat="1" s="29"/>
    <row r="59505" customFormat="1" s="29"/>
    <row r="59506" customFormat="1" s="29"/>
    <row r="59507" customFormat="1" s="29"/>
    <row r="59508" customFormat="1" s="29"/>
    <row r="59509" customFormat="1" s="29"/>
    <row r="59510" customFormat="1" s="29"/>
    <row r="59511" customFormat="1" s="29"/>
    <row r="59512" customFormat="1" s="29"/>
    <row r="59513" customFormat="1" s="29"/>
    <row r="59514" customFormat="1" s="29"/>
    <row r="59515" customFormat="1" s="29"/>
    <row r="59516" customFormat="1" s="29"/>
    <row r="59517" customFormat="1" s="29"/>
    <row r="59518" customFormat="1" s="29"/>
    <row r="59519" customFormat="1" s="29"/>
    <row r="59520" customFormat="1" s="29"/>
    <row r="59521" customFormat="1" s="29"/>
    <row r="59522" customFormat="1" s="29"/>
    <row r="59523" customFormat="1" s="29"/>
    <row r="59524" customFormat="1" s="29"/>
    <row r="59525" customFormat="1" s="29"/>
    <row r="59526" customFormat="1" s="29"/>
    <row r="59527" customFormat="1" s="29"/>
    <row r="59528" customFormat="1" s="29"/>
    <row r="59529" customFormat="1" s="29"/>
    <row r="59530" customFormat="1" s="29"/>
    <row r="59531" customFormat="1" s="29"/>
    <row r="59532" customFormat="1" s="29"/>
    <row r="59533" customFormat="1" s="29"/>
    <row r="59534" customFormat="1" s="29"/>
    <row r="59535" customFormat="1" s="29"/>
    <row r="59536" customFormat="1" s="29"/>
    <row r="59537" customFormat="1" s="29"/>
    <row r="59538" customFormat="1" s="29"/>
    <row r="59539" customFormat="1" s="29"/>
    <row r="59540" customFormat="1" s="29"/>
    <row r="59541" customFormat="1" s="29"/>
    <row r="59542" customFormat="1" s="29"/>
    <row r="59543" customFormat="1" s="29"/>
    <row r="59544" customFormat="1" s="29"/>
    <row r="59545" customFormat="1" s="29"/>
    <row r="59546" customFormat="1" s="29"/>
    <row r="59547" customFormat="1" s="29"/>
    <row r="59548" customFormat="1" s="29"/>
    <row r="59549" customFormat="1" s="29"/>
    <row r="59550" customFormat="1" s="29"/>
    <row r="59551" customFormat="1" s="29"/>
    <row r="59552" customFormat="1" s="29"/>
    <row r="59553" customFormat="1" s="29"/>
    <row r="59554" customFormat="1" s="29"/>
    <row r="59555" customFormat="1" s="29"/>
    <row r="59556" customFormat="1" s="29"/>
    <row r="59557" customFormat="1" s="29"/>
    <row r="59558" customFormat="1" s="29"/>
    <row r="59559" customFormat="1" s="29"/>
    <row r="59560" customFormat="1" s="29"/>
    <row r="59561" customFormat="1" s="29"/>
    <row r="59562" customFormat="1" s="29"/>
    <row r="59563" customFormat="1" s="29"/>
    <row r="59564" customFormat="1" s="29"/>
    <row r="59565" customFormat="1" s="29"/>
    <row r="59566" customFormat="1" s="29"/>
    <row r="59567" customFormat="1" s="29"/>
    <row r="59568" customFormat="1" s="29"/>
    <row r="59569" customFormat="1" s="29"/>
    <row r="59570" customFormat="1" s="29"/>
    <row r="59571" customFormat="1" s="29"/>
    <row r="59572" customFormat="1" s="29"/>
    <row r="59573" customFormat="1" s="29"/>
    <row r="59574" customFormat="1" s="29"/>
    <row r="59575" customFormat="1" s="29"/>
    <row r="59576" customFormat="1" s="29"/>
    <row r="59577" customFormat="1" s="29"/>
    <row r="59578" customFormat="1" s="29"/>
    <row r="59579" customFormat="1" s="29"/>
    <row r="59580" customFormat="1" s="29"/>
    <row r="59581" customFormat="1" s="29"/>
    <row r="59582" customFormat="1" s="29"/>
    <row r="59583" customFormat="1" s="29"/>
    <row r="59584" customFormat="1" s="29"/>
    <row r="59585" customFormat="1" s="29"/>
    <row r="59586" customFormat="1" s="29"/>
    <row r="59587" customFormat="1" s="29"/>
    <row r="59588" customFormat="1" s="29"/>
    <row r="59589" customFormat="1" s="29"/>
    <row r="59590" customFormat="1" s="29"/>
    <row r="59591" customFormat="1" s="29"/>
    <row r="59592" customFormat="1" s="29"/>
    <row r="59593" customFormat="1" s="29"/>
    <row r="59594" customFormat="1" s="29"/>
    <row r="59595" customFormat="1" s="29"/>
    <row r="59596" customFormat="1" s="29"/>
    <row r="59597" customFormat="1" s="29"/>
    <row r="59598" customFormat="1" s="29"/>
    <row r="59599" customFormat="1" s="29"/>
    <row r="59600" customFormat="1" s="29"/>
    <row r="59601" customFormat="1" s="29"/>
    <row r="59602" customFormat="1" s="29"/>
    <row r="59603" customFormat="1" s="29"/>
    <row r="59604" customFormat="1" s="29"/>
    <row r="59605" customFormat="1" s="29"/>
    <row r="59606" customFormat="1" s="29"/>
    <row r="59607" customFormat="1" s="29"/>
    <row r="59608" customFormat="1" s="29"/>
    <row r="59609" customFormat="1" s="29"/>
    <row r="59610" customFormat="1" s="29"/>
    <row r="59611" customFormat="1" s="29"/>
    <row r="59612" customFormat="1" s="29"/>
    <row r="59613" customFormat="1" s="29"/>
    <row r="59614" customFormat="1" s="29"/>
    <row r="59615" customFormat="1" s="29"/>
    <row r="59616" customFormat="1" s="29"/>
    <row r="59617" customFormat="1" s="29"/>
    <row r="59618" customFormat="1" s="29"/>
    <row r="59619" customFormat="1" s="29"/>
    <row r="59620" customFormat="1" s="29"/>
    <row r="59621" customFormat="1" s="29"/>
    <row r="59622" customFormat="1" s="29"/>
    <row r="59623" customFormat="1" s="29"/>
    <row r="59624" customFormat="1" s="29"/>
    <row r="59625" customFormat="1" s="29"/>
    <row r="59626" customFormat="1" s="29"/>
    <row r="59627" customFormat="1" s="29"/>
    <row r="59628" customFormat="1" s="29"/>
    <row r="59629" customFormat="1" s="29"/>
    <row r="59630" customFormat="1" s="29"/>
    <row r="59631" customFormat="1" s="29"/>
    <row r="59632" customFormat="1" s="29"/>
    <row r="59633" customFormat="1" s="29"/>
    <row r="59634" customFormat="1" s="29"/>
    <row r="59635" customFormat="1" s="29"/>
    <row r="59636" customFormat="1" s="29"/>
    <row r="59637" customFormat="1" s="29"/>
    <row r="59638" customFormat="1" s="29"/>
    <row r="59639" customFormat="1" s="29"/>
    <row r="59640" customFormat="1" s="29"/>
    <row r="59641" customFormat="1" s="29"/>
    <row r="59642" customFormat="1" s="29"/>
    <row r="59643" customFormat="1" s="29"/>
    <row r="59644" customFormat="1" s="29"/>
    <row r="59645" customFormat="1" s="29"/>
    <row r="59646" customFormat="1" s="29"/>
    <row r="59647" customFormat="1" s="29"/>
    <row r="59648" customFormat="1" s="29"/>
    <row r="59649" customFormat="1" s="29"/>
    <row r="59650" customFormat="1" s="29"/>
    <row r="59651" customFormat="1" s="29"/>
    <row r="59652" customFormat="1" s="29"/>
    <row r="59653" customFormat="1" s="29"/>
    <row r="59654" customFormat="1" s="29"/>
    <row r="59655" customFormat="1" s="29"/>
    <row r="59656" customFormat="1" s="29"/>
    <row r="59657" customFormat="1" s="29"/>
    <row r="59658" customFormat="1" s="29"/>
    <row r="59659" customFormat="1" s="29"/>
    <row r="59660" customFormat="1" s="29"/>
    <row r="59661" customFormat="1" s="29"/>
    <row r="59662" customFormat="1" s="29"/>
    <row r="59663" customFormat="1" s="29"/>
    <row r="59664" customFormat="1" s="29"/>
    <row r="59665" customFormat="1" s="29"/>
    <row r="59666" customFormat="1" s="29"/>
    <row r="59667" customFormat="1" s="29"/>
    <row r="59668" customFormat="1" s="29"/>
    <row r="59669" customFormat="1" s="29"/>
    <row r="59670" customFormat="1" s="29"/>
    <row r="59671" customFormat="1" s="29"/>
    <row r="59672" customFormat="1" s="29"/>
    <row r="59673" customFormat="1" s="29"/>
    <row r="59674" customFormat="1" s="29"/>
    <row r="59675" customFormat="1" s="29"/>
    <row r="59676" customFormat="1" s="29"/>
    <row r="59677" customFormat="1" s="29"/>
    <row r="59678" customFormat="1" s="29"/>
    <row r="59679" customFormat="1" s="29"/>
    <row r="59680" customFormat="1" s="29"/>
    <row r="59681" customFormat="1" s="29"/>
    <row r="59682" customFormat="1" s="29"/>
    <row r="59683" customFormat="1" s="29"/>
    <row r="59684" customFormat="1" s="29"/>
    <row r="59685" customFormat="1" s="29"/>
    <row r="59686" customFormat="1" s="29"/>
    <row r="59687" customFormat="1" s="29"/>
    <row r="59688" customFormat="1" s="29"/>
    <row r="59689" customFormat="1" s="29"/>
    <row r="59690" customFormat="1" s="29"/>
    <row r="59691" customFormat="1" s="29"/>
    <row r="59692" customFormat="1" s="29"/>
    <row r="59693" customFormat="1" s="29"/>
    <row r="59694" customFormat="1" s="29"/>
    <row r="59695" customFormat="1" s="29"/>
    <row r="59696" customFormat="1" s="29"/>
    <row r="59697" customFormat="1" s="29"/>
    <row r="59698" customFormat="1" s="29"/>
    <row r="59699" customFormat="1" s="29"/>
    <row r="59700" customFormat="1" s="29"/>
    <row r="59701" customFormat="1" s="29"/>
    <row r="59702" customFormat="1" s="29"/>
    <row r="59703" customFormat="1" s="29"/>
    <row r="59704" customFormat="1" s="29"/>
    <row r="59705" customFormat="1" s="29"/>
    <row r="59706" customFormat="1" s="29"/>
    <row r="59707" customFormat="1" s="29"/>
    <row r="59708" customFormat="1" s="29"/>
    <row r="59709" customFormat="1" s="29"/>
    <row r="59710" customFormat="1" s="29"/>
    <row r="59711" customFormat="1" s="29"/>
    <row r="59712" customFormat="1" s="29"/>
    <row r="59713" customFormat="1" s="29"/>
    <row r="59714" customFormat="1" s="29"/>
    <row r="59715" customFormat="1" s="29"/>
    <row r="59716" customFormat="1" s="29"/>
    <row r="59717" customFormat="1" s="29"/>
    <row r="59718" customFormat="1" s="29"/>
    <row r="59719" customFormat="1" s="29"/>
    <row r="59720" customFormat="1" s="29"/>
    <row r="59721" customFormat="1" s="29"/>
    <row r="59722" customFormat="1" s="29"/>
    <row r="59723" customFormat="1" s="29"/>
    <row r="59724" customFormat="1" s="29"/>
    <row r="59725" customFormat="1" s="29"/>
    <row r="59726" customFormat="1" s="29"/>
    <row r="59727" customFormat="1" s="29"/>
    <row r="59728" customFormat="1" s="29"/>
    <row r="59729" customFormat="1" s="29"/>
    <row r="59730" customFormat="1" s="29"/>
    <row r="59731" customFormat="1" s="29"/>
    <row r="59732" customFormat="1" s="29"/>
    <row r="59733" customFormat="1" s="29"/>
    <row r="59734" customFormat="1" s="29"/>
    <row r="59735" customFormat="1" s="29"/>
    <row r="59736" customFormat="1" s="29"/>
    <row r="59737" customFormat="1" s="29"/>
    <row r="59738" customFormat="1" s="29"/>
    <row r="59739" customFormat="1" s="29"/>
    <row r="59740" customFormat="1" s="29"/>
    <row r="59741" customFormat="1" s="29"/>
    <row r="59742" customFormat="1" s="29"/>
    <row r="59743" customFormat="1" s="29"/>
    <row r="59744" customFormat="1" s="29"/>
    <row r="59745" customFormat="1" s="29"/>
    <row r="59746" customFormat="1" s="29"/>
    <row r="59747" customFormat="1" s="29"/>
    <row r="59748" customFormat="1" s="29"/>
    <row r="59749" customFormat="1" s="29"/>
    <row r="59750" customFormat="1" s="29"/>
    <row r="59751" customFormat="1" s="29"/>
    <row r="59752" customFormat="1" s="29"/>
    <row r="59753" customFormat="1" s="29"/>
    <row r="59754" customFormat="1" s="29"/>
    <row r="59755" customFormat="1" s="29"/>
    <row r="59756" customFormat="1" s="29"/>
    <row r="59757" customFormat="1" s="29"/>
    <row r="59758" customFormat="1" s="29"/>
    <row r="59759" customFormat="1" s="29"/>
    <row r="59760" customFormat="1" s="29"/>
    <row r="59761" customFormat="1" s="29"/>
    <row r="59762" customFormat="1" s="29"/>
    <row r="59763" customFormat="1" s="29"/>
    <row r="59764" customFormat="1" s="29"/>
    <row r="59765" customFormat="1" s="29"/>
    <row r="59766" customFormat="1" s="29"/>
    <row r="59767" customFormat="1" s="29"/>
    <row r="59768" customFormat="1" s="29"/>
    <row r="59769" customFormat="1" s="29"/>
    <row r="59770" customFormat="1" s="29"/>
    <row r="59771" customFormat="1" s="29"/>
    <row r="59772" customFormat="1" s="29"/>
    <row r="59773" customFormat="1" s="29"/>
    <row r="59774" customFormat="1" s="29"/>
    <row r="59775" customFormat="1" s="29"/>
    <row r="59776" customFormat="1" s="29"/>
    <row r="59777" customFormat="1" s="29"/>
    <row r="59778" customFormat="1" s="29"/>
    <row r="59779" customFormat="1" s="29"/>
    <row r="59780" customFormat="1" s="29"/>
    <row r="59781" customFormat="1" s="29"/>
    <row r="59782" customFormat="1" s="29"/>
    <row r="59783" customFormat="1" s="29"/>
    <row r="59784" customFormat="1" s="29"/>
    <row r="59785" customFormat="1" s="29"/>
    <row r="59786" customFormat="1" s="29"/>
    <row r="59787" customFormat="1" s="29"/>
    <row r="59788" customFormat="1" s="29"/>
    <row r="59789" customFormat="1" s="29"/>
    <row r="59790" customFormat="1" s="29"/>
    <row r="59791" customFormat="1" s="29"/>
    <row r="59792" customFormat="1" s="29"/>
    <row r="59793" customFormat="1" s="29"/>
    <row r="59794" customFormat="1" s="29"/>
    <row r="59795" customFormat="1" s="29"/>
    <row r="59796" customFormat="1" s="29"/>
    <row r="59797" customFormat="1" s="29"/>
    <row r="59798" customFormat="1" s="29"/>
    <row r="59799" customFormat="1" s="29"/>
    <row r="59800" customFormat="1" s="29"/>
    <row r="59801" customFormat="1" s="29"/>
    <row r="59802" customFormat="1" s="29"/>
    <row r="59803" customFormat="1" s="29"/>
    <row r="59804" customFormat="1" s="29"/>
    <row r="59805" customFormat="1" s="29"/>
    <row r="59806" customFormat="1" s="29"/>
    <row r="59807" customFormat="1" s="29"/>
    <row r="59808" customFormat="1" s="29"/>
    <row r="59809" customFormat="1" s="29"/>
    <row r="59810" customFormat="1" s="29"/>
    <row r="59811" customFormat="1" s="29"/>
    <row r="59812" customFormat="1" s="29"/>
    <row r="59813" customFormat="1" s="29"/>
    <row r="59814" customFormat="1" s="29"/>
    <row r="59815" customFormat="1" s="29"/>
    <row r="59816" customFormat="1" s="29"/>
    <row r="59817" customFormat="1" s="29"/>
    <row r="59818" customFormat="1" s="29"/>
    <row r="59819" customFormat="1" s="29"/>
    <row r="59820" customFormat="1" s="29"/>
    <row r="59821" customFormat="1" s="29"/>
    <row r="59822" customFormat="1" s="29"/>
    <row r="59823" customFormat="1" s="29"/>
    <row r="59824" customFormat="1" s="29"/>
    <row r="59825" customFormat="1" s="29"/>
    <row r="59826" customFormat="1" s="29"/>
    <row r="59827" customFormat="1" s="29"/>
    <row r="59828" customFormat="1" s="29"/>
    <row r="59829" customFormat="1" s="29"/>
    <row r="59830" customFormat="1" s="29"/>
    <row r="59831" customFormat="1" s="29"/>
    <row r="59832" customFormat="1" s="29"/>
    <row r="59833" customFormat="1" s="29"/>
    <row r="59834" customFormat="1" s="29"/>
    <row r="59835" customFormat="1" s="29"/>
    <row r="59836" customFormat="1" s="29"/>
    <row r="59837" customFormat="1" s="29"/>
    <row r="59838" customFormat="1" s="29"/>
    <row r="59839" customFormat="1" s="29"/>
    <row r="59840" customFormat="1" s="29"/>
    <row r="59841" customFormat="1" s="29"/>
    <row r="59842" customFormat="1" s="29"/>
    <row r="59843" customFormat="1" s="29"/>
    <row r="59844" customFormat="1" s="29"/>
    <row r="59845" customFormat="1" s="29"/>
    <row r="59846" customFormat="1" s="29"/>
    <row r="59847" customFormat="1" s="29"/>
    <row r="59848" customFormat="1" s="29"/>
    <row r="59849" customFormat="1" s="29"/>
    <row r="59850" customFormat="1" s="29"/>
    <row r="59851" customFormat="1" s="29"/>
    <row r="59852" customFormat="1" s="29"/>
    <row r="59853" customFormat="1" s="29"/>
    <row r="59854" customFormat="1" s="29"/>
    <row r="59855" customFormat="1" s="29"/>
    <row r="59856" customFormat="1" s="29"/>
    <row r="59857" customFormat="1" s="29"/>
    <row r="59858" customFormat="1" s="29"/>
    <row r="59859" customFormat="1" s="29"/>
    <row r="59860" customFormat="1" s="29"/>
    <row r="59861" customFormat="1" s="29"/>
    <row r="59862" customFormat="1" s="29"/>
    <row r="59863" customFormat="1" s="29"/>
    <row r="59864" customFormat="1" s="29"/>
    <row r="59865" customFormat="1" s="29"/>
    <row r="59866" customFormat="1" s="29"/>
    <row r="59867" customFormat="1" s="29"/>
    <row r="59868" customFormat="1" s="29"/>
    <row r="59869" customFormat="1" s="29"/>
    <row r="59870" customFormat="1" s="29"/>
    <row r="59871" customFormat="1" s="29"/>
    <row r="59872" customFormat="1" s="29"/>
    <row r="59873" customFormat="1" s="29"/>
    <row r="59874" customFormat="1" s="29"/>
    <row r="59875" customFormat="1" s="29"/>
    <row r="59876" customFormat="1" s="29"/>
    <row r="59877" customFormat="1" s="29"/>
    <row r="59878" customFormat="1" s="29"/>
    <row r="59879" customFormat="1" s="29"/>
    <row r="59880" customFormat="1" s="29"/>
    <row r="59881" customFormat="1" s="29"/>
    <row r="59882" customFormat="1" s="29"/>
    <row r="59883" customFormat="1" s="29"/>
    <row r="59884" customFormat="1" s="29"/>
    <row r="59885" customFormat="1" s="29"/>
    <row r="59886" customFormat="1" s="29"/>
    <row r="59887" customFormat="1" s="29"/>
    <row r="59888" customFormat="1" s="29"/>
    <row r="59889" customFormat="1" s="29"/>
    <row r="59890" customFormat="1" s="29"/>
    <row r="59891" customFormat="1" s="29"/>
    <row r="59892" customFormat="1" s="29"/>
    <row r="59893" customFormat="1" s="29"/>
    <row r="59894" customFormat="1" s="29"/>
    <row r="59895" customFormat="1" s="29"/>
    <row r="59896" customFormat="1" s="29"/>
    <row r="59897" customFormat="1" s="29"/>
    <row r="59898" customFormat="1" s="29"/>
    <row r="59899" customFormat="1" s="29"/>
    <row r="59900" customFormat="1" s="29"/>
    <row r="59901" customFormat="1" s="29"/>
    <row r="59902" customFormat="1" s="29"/>
    <row r="59903" customFormat="1" s="29"/>
    <row r="59904" customFormat="1" s="29"/>
    <row r="59905" customFormat="1" s="29"/>
    <row r="59906" customFormat="1" s="29"/>
    <row r="59907" customFormat="1" s="29"/>
    <row r="59908" customFormat="1" s="29"/>
    <row r="59909" customFormat="1" s="29"/>
    <row r="59910" customFormat="1" s="29"/>
    <row r="59911" customFormat="1" s="29"/>
    <row r="59912" customFormat="1" s="29"/>
    <row r="59913" customFormat="1" s="29"/>
    <row r="59914" customFormat="1" s="29"/>
    <row r="59915" customFormat="1" s="29"/>
    <row r="59916" customFormat="1" s="29"/>
    <row r="59917" customFormat="1" s="29"/>
    <row r="59918" customFormat="1" s="29"/>
    <row r="59919" customFormat="1" s="29"/>
    <row r="59920" customFormat="1" s="29"/>
    <row r="59921" customFormat="1" s="29"/>
    <row r="59922" customFormat="1" s="29"/>
    <row r="59923" customFormat="1" s="29"/>
    <row r="59924" customFormat="1" s="29"/>
    <row r="59925" customFormat="1" s="29"/>
    <row r="59926" customFormat="1" s="29"/>
    <row r="59927" customFormat="1" s="29"/>
    <row r="59928" customFormat="1" s="29"/>
    <row r="59929" customFormat="1" s="29"/>
    <row r="59930" customFormat="1" s="29"/>
    <row r="59931" customFormat="1" s="29"/>
    <row r="59932" customFormat="1" s="29"/>
    <row r="59933" customFormat="1" s="29"/>
    <row r="59934" customFormat="1" s="29"/>
    <row r="59935" customFormat="1" s="29"/>
    <row r="59936" customFormat="1" s="29"/>
    <row r="59937" customFormat="1" s="29"/>
    <row r="59938" customFormat="1" s="29"/>
    <row r="59939" customFormat="1" s="29"/>
    <row r="59940" customFormat="1" s="29"/>
    <row r="59941" customFormat="1" s="29"/>
    <row r="59942" customFormat="1" s="29"/>
    <row r="59943" customFormat="1" s="29"/>
    <row r="59944" customFormat="1" s="29"/>
    <row r="59945" customFormat="1" s="29"/>
    <row r="59946" customFormat="1" s="29"/>
    <row r="59947" customFormat="1" s="29"/>
    <row r="59948" customFormat="1" s="29"/>
    <row r="59949" customFormat="1" s="29"/>
    <row r="59950" customFormat="1" s="29"/>
    <row r="59951" customFormat="1" s="29"/>
    <row r="59952" customFormat="1" s="29"/>
    <row r="59953" customFormat="1" s="29"/>
    <row r="59954" customFormat="1" s="29"/>
    <row r="59955" customFormat="1" s="29"/>
    <row r="59956" customFormat="1" s="29"/>
    <row r="59957" customFormat="1" s="29"/>
    <row r="59958" customFormat="1" s="29"/>
    <row r="59959" customFormat="1" s="29"/>
    <row r="59960" customFormat="1" s="29"/>
    <row r="59961" customFormat="1" s="29"/>
    <row r="59962" customFormat="1" s="29"/>
    <row r="59963" customFormat="1" s="29"/>
    <row r="59964" customFormat="1" s="29"/>
    <row r="59965" customFormat="1" s="29"/>
    <row r="59966" customFormat="1" s="29"/>
    <row r="59967" customFormat="1" s="29"/>
    <row r="59968" customFormat="1" s="29"/>
    <row r="59969" customFormat="1" s="29"/>
    <row r="59970" customFormat="1" s="29"/>
    <row r="59971" customFormat="1" s="29"/>
    <row r="59972" customFormat="1" s="29"/>
    <row r="59973" customFormat="1" s="29"/>
    <row r="59974" customFormat="1" s="29"/>
    <row r="59975" customFormat="1" s="29"/>
    <row r="59976" customFormat="1" s="29"/>
    <row r="59977" customFormat="1" s="29"/>
    <row r="59978" customFormat="1" s="29"/>
    <row r="59979" customFormat="1" s="29"/>
    <row r="59980" customFormat="1" s="29"/>
    <row r="59981" customFormat="1" s="29"/>
    <row r="59982" customFormat="1" s="29"/>
    <row r="59983" customFormat="1" s="29"/>
    <row r="59984" customFormat="1" s="29"/>
    <row r="59985" customFormat="1" s="29"/>
    <row r="59986" customFormat="1" s="29"/>
    <row r="59987" customFormat="1" s="29"/>
    <row r="59988" customFormat="1" s="29"/>
    <row r="59989" customFormat="1" s="29"/>
    <row r="59990" customFormat="1" s="29"/>
    <row r="59991" customFormat="1" s="29"/>
    <row r="59992" customFormat="1" s="29"/>
    <row r="59993" customFormat="1" s="29"/>
    <row r="59994" customFormat="1" s="29"/>
    <row r="59995" customFormat="1" s="29"/>
    <row r="59996" customFormat="1" s="29"/>
    <row r="59997" customFormat="1" s="29"/>
    <row r="59998" customFormat="1" s="29"/>
    <row r="59999" customFormat="1" s="29"/>
    <row r="60000" customFormat="1" s="29"/>
    <row r="60001" customFormat="1" s="29"/>
    <row r="60002" customFormat="1" s="29"/>
    <row r="60003" customFormat="1" s="29"/>
    <row r="60004" customFormat="1" s="29"/>
    <row r="60005" customFormat="1" s="29"/>
    <row r="60006" customFormat="1" s="29"/>
    <row r="60007" customFormat="1" s="29"/>
    <row r="60008" customFormat="1" s="29"/>
    <row r="60009" customFormat="1" s="29"/>
    <row r="60010" customFormat="1" s="29"/>
    <row r="60011" customFormat="1" s="29"/>
    <row r="60012" customFormat="1" s="29"/>
    <row r="60013" customFormat="1" s="29"/>
    <row r="60014" customFormat="1" s="29"/>
    <row r="60015" customFormat="1" s="29"/>
    <row r="60016" customFormat="1" s="29"/>
    <row r="60017" customFormat="1" s="29"/>
    <row r="60018" customFormat="1" s="29"/>
    <row r="60019" customFormat="1" s="29"/>
    <row r="60020" customFormat="1" s="29"/>
    <row r="60021" customFormat="1" s="29"/>
    <row r="60022" customFormat="1" s="29"/>
    <row r="60023" customFormat="1" s="29"/>
    <row r="60024" customFormat="1" s="29"/>
    <row r="60025" customFormat="1" s="29"/>
    <row r="60026" customFormat="1" s="29"/>
    <row r="60027" customFormat="1" s="29"/>
    <row r="60028" customFormat="1" s="29"/>
    <row r="60029" customFormat="1" s="29"/>
    <row r="60030" customFormat="1" s="29"/>
    <row r="60031" customFormat="1" s="29"/>
    <row r="60032" customFormat="1" s="29"/>
    <row r="60033" customFormat="1" s="29"/>
    <row r="60034" customFormat="1" s="29"/>
    <row r="60035" customFormat="1" s="29"/>
    <row r="60036" customFormat="1" s="29"/>
    <row r="60037" customFormat="1" s="29"/>
    <row r="60038" customFormat="1" s="29"/>
    <row r="60039" customFormat="1" s="29"/>
    <row r="60040" customFormat="1" s="29"/>
    <row r="60041" customFormat="1" s="29"/>
    <row r="60042" customFormat="1" s="29"/>
    <row r="60043" customFormat="1" s="29"/>
    <row r="60044" customFormat="1" s="29"/>
    <row r="60045" customFormat="1" s="29"/>
    <row r="60046" customFormat="1" s="29"/>
    <row r="60047" customFormat="1" s="29"/>
    <row r="60048" customFormat="1" s="29"/>
    <row r="60049" customFormat="1" s="29"/>
    <row r="60050" customFormat="1" s="29"/>
    <row r="60051" customFormat="1" s="29"/>
    <row r="60052" customFormat="1" s="29"/>
    <row r="60053" customFormat="1" s="29"/>
    <row r="60054" customFormat="1" s="29"/>
    <row r="60055" customFormat="1" s="29"/>
    <row r="60056" customFormat="1" s="29"/>
    <row r="60057" customFormat="1" s="29"/>
    <row r="60058" customFormat="1" s="29"/>
    <row r="60059" customFormat="1" s="29"/>
    <row r="60060" customFormat="1" s="29"/>
    <row r="60061" customFormat="1" s="29"/>
    <row r="60062" customFormat="1" s="29"/>
    <row r="60063" customFormat="1" s="29"/>
    <row r="60064" customFormat="1" s="29"/>
    <row r="60065" customFormat="1" s="29"/>
    <row r="60066" customFormat="1" s="29"/>
    <row r="60067" customFormat="1" s="29"/>
    <row r="60068" customFormat="1" s="29"/>
    <row r="60069" customFormat="1" s="29"/>
    <row r="60070" customFormat="1" s="29"/>
    <row r="60071" customFormat="1" s="29"/>
    <row r="60072" customFormat="1" s="29"/>
    <row r="60073" customFormat="1" s="29"/>
    <row r="60074" customFormat="1" s="29"/>
    <row r="60075" customFormat="1" s="29"/>
    <row r="60076" customFormat="1" s="29"/>
    <row r="60077" customFormat="1" s="29"/>
    <row r="60078" customFormat="1" s="29"/>
    <row r="60079" customFormat="1" s="29"/>
    <row r="60080" customFormat="1" s="29"/>
    <row r="60081" customFormat="1" s="29"/>
    <row r="60082" customFormat="1" s="29"/>
    <row r="60083" customFormat="1" s="29"/>
    <row r="60084" customFormat="1" s="29"/>
    <row r="60085" customFormat="1" s="29"/>
    <row r="60086" customFormat="1" s="29"/>
    <row r="60087" customFormat="1" s="29"/>
    <row r="60088" customFormat="1" s="29"/>
    <row r="60089" customFormat="1" s="29"/>
    <row r="60090" customFormat="1" s="29"/>
    <row r="60091" customFormat="1" s="29"/>
    <row r="60092" customFormat="1" s="29"/>
    <row r="60093" customFormat="1" s="29"/>
    <row r="60094" customFormat="1" s="29"/>
    <row r="60095" customFormat="1" s="29"/>
    <row r="60096" customFormat="1" s="29"/>
    <row r="60097" customFormat="1" s="29"/>
    <row r="60098" customFormat="1" s="29"/>
    <row r="60099" customFormat="1" s="29"/>
    <row r="60100" customFormat="1" s="29"/>
    <row r="60101" customFormat="1" s="29"/>
    <row r="60102" customFormat="1" s="29"/>
    <row r="60103" customFormat="1" s="29"/>
    <row r="60104" customFormat="1" s="29"/>
    <row r="60105" customFormat="1" s="29"/>
    <row r="60106" customFormat="1" s="29"/>
    <row r="60107" customFormat="1" s="29"/>
    <row r="60108" customFormat="1" s="29"/>
    <row r="60109" customFormat="1" s="29"/>
    <row r="60110" customFormat="1" s="29"/>
    <row r="60111" customFormat="1" s="29"/>
    <row r="60112" customFormat="1" s="29"/>
    <row r="60113" customFormat="1" s="29"/>
    <row r="60114" customFormat="1" s="29"/>
    <row r="60115" customFormat="1" s="29"/>
    <row r="60116" customFormat="1" s="29"/>
    <row r="60117" customFormat="1" s="29"/>
    <row r="60118" customFormat="1" s="29"/>
    <row r="60119" customFormat="1" s="29"/>
    <row r="60120" customFormat="1" s="29"/>
    <row r="60121" customFormat="1" s="29"/>
    <row r="60122" customFormat="1" s="29"/>
    <row r="60123" customFormat="1" s="29"/>
    <row r="60124" customFormat="1" s="29"/>
    <row r="60125" customFormat="1" s="29"/>
    <row r="60126" customFormat="1" s="29"/>
    <row r="60127" customFormat="1" s="29"/>
    <row r="60128" customFormat="1" s="29"/>
    <row r="60129" customFormat="1" s="29"/>
    <row r="60130" customFormat="1" s="29"/>
    <row r="60131" customFormat="1" s="29"/>
    <row r="60132" customFormat="1" s="29"/>
    <row r="60133" customFormat="1" s="29"/>
    <row r="60134" customFormat="1" s="29"/>
    <row r="60135" customFormat="1" s="29"/>
    <row r="60136" customFormat="1" s="29"/>
    <row r="60137" customFormat="1" s="29"/>
    <row r="60138" customFormat="1" s="29"/>
    <row r="60139" customFormat="1" s="29"/>
    <row r="60140" customFormat="1" s="29"/>
    <row r="60141" customFormat="1" s="29"/>
    <row r="60142" customFormat="1" s="29"/>
    <row r="60143" customFormat="1" s="29"/>
    <row r="60144" customFormat="1" s="29"/>
    <row r="60145" customFormat="1" s="29"/>
    <row r="60146" customFormat="1" s="29"/>
    <row r="60147" customFormat="1" s="29"/>
    <row r="60148" customFormat="1" s="29"/>
    <row r="60149" customFormat="1" s="29"/>
    <row r="60150" customFormat="1" s="29"/>
    <row r="60151" customFormat="1" s="29"/>
    <row r="60152" customFormat="1" s="29"/>
    <row r="60153" customFormat="1" s="29"/>
    <row r="60154" customFormat="1" s="29"/>
    <row r="60155" customFormat="1" s="29"/>
    <row r="60156" customFormat="1" s="29"/>
    <row r="60157" customFormat="1" s="29"/>
    <row r="60158" customFormat="1" s="29"/>
    <row r="60159" customFormat="1" s="29"/>
    <row r="60160" customFormat="1" s="29"/>
    <row r="60161" customFormat="1" s="29"/>
    <row r="60162" customFormat="1" s="29"/>
    <row r="60163" customFormat="1" s="29"/>
    <row r="60164" customFormat="1" s="29"/>
    <row r="60165" customFormat="1" s="29"/>
    <row r="60166" customFormat="1" s="29"/>
    <row r="60167" customFormat="1" s="29"/>
    <row r="60168" customFormat="1" s="29"/>
    <row r="60169" customFormat="1" s="29"/>
    <row r="60170" customFormat="1" s="29"/>
    <row r="60171" customFormat="1" s="29"/>
    <row r="60172" customFormat="1" s="29"/>
    <row r="60173" customFormat="1" s="29"/>
    <row r="60174" customFormat="1" s="29"/>
    <row r="60175" customFormat="1" s="29"/>
    <row r="60176" customFormat="1" s="29"/>
    <row r="60177" customFormat="1" s="29"/>
    <row r="60178" customFormat="1" s="29"/>
    <row r="60179" customFormat="1" s="29"/>
    <row r="60180" customFormat="1" s="29"/>
    <row r="60181" customFormat="1" s="29"/>
    <row r="60182" customFormat="1" s="29"/>
    <row r="60183" customFormat="1" s="29"/>
    <row r="60184" customFormat="1" s="29"/>
    <row r="60185" customFormat="1" s="29"/>
    <row r="60186" customFormat="1" s="29"/>
    <row r="60187" customFormat="1" s="29"/>
    <row r="60188" customFormat="1" s="29"/>
    <row r="60189" customFormat="1" s="29"/>
    <row r="60190" customFormat="1" s="29"/>
    <row r="60191" customFormat="1" s="29"/>
    <row r="60192" customFormat="1" s="29"/>
    <row r="60193" customFormat="1" s="29"/>
    <row r="60194" customFormat="1" s="29"/>
    <row r="60195" customFormat="1" s="29"/>
    <row r="60196" customFormat="1" s="29"/>
    <row r="60197" customFormat="1" s="29"/>
    <row r="60198" customFormat="1" s="29"/>
    <row r="60199" customFormat="1" s="29"/>
    <row r="60200" customFormat="1" s="29"/>
    <row r="60201" customFormat="1" s="29"/>
    <row r="60202" customFormat="1" s="29"/>
    <row r="60203" customFormat="1" s="29"/>
    <row r="60204" customFormat="1" s="29"/>
    <row r="60205" customFormat="1" s="29"/>
    <row r="60206" customFormat="1" s="29"/>
    <row r="60207" customFormat="1" s="29"/>
    <row r="60208" customFormat="1" s="29"/>
    <row r="60209" customFormat="1" s="29"/>
    <row r="60210" customFormat="1" s="29"/>
    <row r="60211" customFormat="1" s="29"/>
    <row r="60212" customFormat="1" s="29"/>
    <row r="60213" customFormat="1" s="29"/>
    <row r="60214" customFormat="1" s="29"/>
    <row r="60215" customFormat="1" s="29"/>
    <row r="60216" customFormat="1" s="29"/>
    <row r="60217" customFormat="1" s="29"/>
    <row r="60218" customFormat="1" s="29"/>
    <row r="60219" customFormat="1" s="29"/>
    <row r="60220" customFormat="1" s="29"/>
    <row r="60221" customFormat="1" s="29"/>
    <row r="60222" customFormat="1" s="29"/>
    <row r="60223" customFormat="1" s="29"/>
    <row r="60224" customFormat="1" s="29"/>
    <row r="60225" customFormat="1" s="29"/>
    <row r="60226" customFormat="1" s="29"/>
    <row r="60227" customFormat="1" s="29"/>
    <row r="60228" customFormat="1" s="29"/>
    <row r="60229" customFormat="1" s="29"/>
    <row r="60230" customFormat="1" s="29"/>
    <row r="60231" customFormat="1" s="29"/>
    <row r="60232" customFormat="1" s="29"/>
    <row r="60233" customFormat="1" s="29"/>
    <row r="60234" customFormat="1" s="29"/>
    <row r="60235" customFormat="1" s="29"/>
    <row r="60236" customFormat="1" s="29"/>
    <row r="60237" customFormat="1" s="29"/>
    <row r="60238" customFormat="1" s="29"/>
    <row r="60239" customFormat="1" s="29"/>
    <row r="60240" customFormat="1" s="29"/>
    <row r="60241" customFormat="1" s="29"/>
    <row r="60242" customFormat="1" s="29"/>
    <row r="60243" customFormat="1" s="29"/>
    <row r="60244" customFormat="1" s="29"/>
    <row r="60245" customFormat="1" s="29"/>
    <row r="60246" customFormat="1" s="29"/>
    <row r="60247" customFormat="1" s="29"/>
    <row r="60248" customFormat="1" s="29"/>
    <row r="60249" customFormat="1" s="29"/>
    <row r="60250" customFormat="1" s="29"/>
    <row r="60251" customFormat="1" s="29"/>
    <row r="60252" customFormat="1" s="29"/>
    <row r="60253" customFormat="1" s="29"/>
    <row r="60254" customFormat="1" s="29"/>
    <row r="60255" customFormat="1" s="29"/>
    <row r="60256" customFormat="1" s="29"/>
    <row r="60257" customFormat="1" s="29"/>
    <row r="60258" customFormat="1" s="29"/>
    <row r="60259" customFormat="1" s="29"/>
    <row r="60260" customFormat="1" s="29"/>
    <row r="60261" customFormat="1" s="29"/>
    <row r="60262" customFormat="1" s="29"/>
    <row r="60263" customFormat="1" s="29"/>
    <row r="60264" customFormat="1" s="29"/>
    <row r="60265" customFormat="1" s="29"/>
    <row r="60266" customFormat="1" s="29"/>
    <row r="60267" customFormat="1" s="29"/>
    <row r="60268" customFormat="1" s="29"/>
    <row r="60269" customFormat="1" s="29"/>
    <row r="60270" customFormat="1" s="29"/>
    <row r="60271" customFormat="1" s="29"/>
    <row r="60272" customFormat="1" s="29"/>
    <row r="60273" customFormat="1" s="29"/>
    <row r="60274" customFormat="1" s="29"/>
    <row r="60275" customFormat="1" s="29"/>
    <row r="60276" customFormat="1" s="29"/>
    <row r="60277" customFormat="1" s="29"/>
    <row r="60278" customFormat="1" s="29"/>
    <row r="60279" customFormat="1" s="29"/>
    <row r="60280" customFormat="1" s="29"/>
    <row r="60281" customFormat="1" s="29"/>
    <row r="60282" customFormat="1" s="29"/>
    <row r="60283" customFormat="1" s="29"/>
    <row r="60284" customFormat="1" s="29"/>
    <row r="60285" customFormat="1" s="29"/>
    <row r="60286" customFormat="1" s="29"/>
    <row r="60287" customFormat="1" s="29"/>
    <row r="60288" customFormat="1" s="29"/>
    <row r="60289" customFormat="1" s="29"/>
    <row r="60290" customFormat="1" s="29"/>
    <row r="60291" customFormat="1" s="29"/>
    <row r="60292" customFormat="1" s="29"/>
    <row r="60293" customFormat="1" s="29"/>
    <row r="60294" customFormat="1" s="29"/>
    <row r="60295" customFormat="1" s="29"/>
    <row r="60296" customFormat="1" s="29"/>
    <row r="60297" customFormat="1" s="29"/>
    <row r="60298" customFormat="1" s="29"/>
    <row r="60299" customFormat="1" s="29"/>
    <row r="60300" customFormat="1" s="29"/>
    <row r="60301" customFormat="1" s="29"/>
    <row r="60302" customFormat="1" s="29"/>
    <row r="60303" customFormat="1" s="29"/>
    <row r="60304" customFormat="1" s="29"/>
    <row r="60305" customFormat="1" s="29"/>
    <row r="60306" customFormat="1" s="29"/>
    <row r="60307" customFormat="1" s="29"/>
    <row r="60308" customFormat="1" s="29"/>
    <row r="60309" customFormat="1" s="29"/>
    <row r="60310" customFormat="1" s="29"/>
    <row r="60311" customFormat="1" s="29"/>
    <row r="60312" customFormat="1" s="29"/>
    <row r="60313" customFormat="1" s="29"/>
    <row r="60314" customFormat="1" s="29"/>
    <row r="60315" customFormat="1" s="29"/>
    <row r="60316" customFormat="1" s="29"/>
    <row r="60317" customFormat="1" s="29"/>
    <row r="60318" customFormat="1" s="29"/>
    <row r="60319" customFormat="1" s="29"/>
    <row r="60320" customFormat="1" s="29"/>
    <row r="60321" customFormat="1" s="29"/>
    <row r="60322" customFormat="1" s="29"/>
    <row r="60323" customFormat="1" s="29"/>
    <row r="60324" customFormat="1" s="29"/>
    <row r="60325" customFormat="1" s="29"/>
    <row r="60326" customFormat="1" s="29"/>
    <row r="60327" customFormat="1" s="29"/>
    <row r="60328" customFormat="1" s="29"/>
    <row r="60329" customFormat="1" s="29"/>
    <row r="60330" customFormat="1" s="29"/>
    <row r="60331" customFormat="1" s="29"/>
    <row r="60332" customFormat="1" s="29"/>
    <row r="60333" customFormat="1" s="29"/>
    <row r="60334" customFormat="1" s="29"/>
    <row r="60335" customFormat="1" s="29"/>
    <row r="60336" customFormat="1" s="29"/>
    <row r="60337" customFormat="1" s="29"/>
    <row r="60338" customFormat="1" s="29"/>
    <row r="60339" customFormat="1" s="29"/>
    <row r="60340" customFormat="1" s="29"/>
    <row r="60341" customFormat="1" s="29"/>
    <row r="60342" customFormat="1" s="29"/>
    <row r="60343" customFormat="1" s="29"/>
    <row r="60344" customFormat="1" s="29"/>
    <row r="60345" customFormat="1" s="29"/>
    <row r="60346" customFormat="1" s="29"/>
    <row r="60347" customFormat="1" s="29"/>
    <row r="60348" customFormat="1" s="29"/>
    <row r="60349" customFormat="1" s="29"/>
    <row r="60350" customFormat="1" s="29"/>
    <row r="60351" customFormat="1" s="29"/>
    <row r="60352" customFormat="1" s="29"/>
    <row r="60353" customFormat="1" s="29"/>
    <row r="60354" customFormat="1" s="29"/>
    <row r="60355" customFormat="1" s="29"/>
    <row r="60356" customFormat="1" s="29"/>
    <row r="60357" customFormat="1" s="29"/>
    <row r="60358" customFormat="1" s="29"/>
    <row r="60359" customFormat="1" s="29"/>
    <row r="60360" customFormat="1" s="29"/>
    <row r="60361" customFormat="1" s="29"/>
    <row r="60362" customFormat="1" s="29"/>
    <row r="60363" customFormat="1" s="29"/>
    <row r="60364" customFormat="1" s="29"/>
    <row r="60365" customFormat="1" s="29"/>
    <row r="60366" customFormat="1" s="29"/>
    <row r="60367" customFormat="1" s="29"/>
    <row r="60368" customFormat="1" s="29"/>
    <row r="60369" customFormat="1" s="29"/>
    <row r="60370" customFormat="1" s="29"/>
    <row r="60371" customFormat="1" s="29"/>
    <row r="60372" customFormat="1" s="29"/>
    <row r="60373" customFormat="1" s="29"/>
    <row r="60374" customFormat="1" s="29"/>
    <row r="60375" customFormat="1" s="29"/>
    <row r="60376" customFormat="1" s="29"/>
    <row r="60377" customFormat="1" s="29"/>
    <row r="60378" customFormat="1" s="29"/>
    <row r="60379" customFormat="1" s="29"/>
    <row r="60380" customFormat="1" s="29"/>
    <row r="60381" customFormat="1" s="29"/>
    <row r="60382" customFormat="1" s="29"/>
    <row r="60383" customFormat="1" s="29"/>
    <row r="60384" customFormat="1" s="29"/>
    <row r="60385" customFormat="1" s="29"/>
    <row r="60386" customFormat="1" s="29"/>
    <row r="60387" customFormat="1" s="29"/>
    <row r="60388" customFormat="1" s="29"/>
    <row r="60389" customFormat="1" s="29"/>
    <row r="60390" customFormat="1" s="29"/>
    <row r="60391" customFormat="1" s="29"/>
    <row r="60392" customFormat="1" s="29"/>
    <row r="60393" customFormat="1" s="29"/>
    <row r="60394" customFormat="1" s="29"/>
    <row r="60395" customFormat="1" s="29"/>
    <row r="60396" customFormat="1" s="29"/>
    <row r="60397" customFormat="1" s="29"/>
    <row r="60398" customFormat="1" s="29"/>
    <row r="60399" customFormat="1" s="29"/>
    <row r="60400" customFormat="1" s="29"/>
    <row r="60401" customFormat="1" s="29"/>
    <row r="60402" customFormat="1" s="29"/>
    <row r="60403" customFormat="1" s="29"/>
    <row r="60404" customFormat="1" s="29"/>
    <row r="60405" customFormat="1" s="29"/>
    <row r="60406" customFormat="1" s="29"/>
    <row r="60407" customFormat="1" s="29"/>
    <row r="60408" customFormat="1" s="29"/>
    <row r="60409" customFormat="1" s="29"/>
    <row r="60410" customFormat="1" s="29"/>
    <row r="60411" customFormat="1" s="29"/>
    <row r="60412" customFormat="1" s="29"/>
    <row r="60413" customFormat="1" s="29"/>
    <row r="60414" customFormat="1" s="29"/>
    <row r="60415" customFormat="1" s="29"/>
    <row r="60416" customFormat="1" s="29"/>
    <row r="60417" customFormat="1" s="29"/>
    <row r="60418" customFormat="1" s="29"/>
    <row r="60419" customFormat="1" s="29"/>
    <row r="60420" customFormat="1" s="29"/>
    <row r="60421" customFormat="1" s="29"/>
    <row r="60422" customFormat="1" s="29"/>
    <row r="60423" customFormat="1" s="29"/>
    <row r="60424" customFormat="1" s="29"/>
    <row r="60425" customFormat="1" s="29"/>
    <row r="60426" customFormat="1" s="29"/>
    <row r="60427" customFormat="1" s="29"/>
    <row r="60428" customFormat="1" s="29"/>
    <row r="60429" customFormat="1" s="29"/>
    <row r="60430" customFormat="1" s="29"/>
    <row r="60431" customFormat="1" s="29"/>
    <row r="60432" customFormat="1" s="29"/>
    <row r="60433" customFormat="1" s="29"/>
    <row r="60434" customFormat="1" s="29"/>
    <row r="60435" customFormat="1" s="29"/>
    <row r="60436" customFormat="1" s="29"/>
    <row r="60437" customFormat="1" s="29"/>
    <row r="60438" customFormat="1" s="29"/>
    <row r="60439" customFormat="1" s="29"/>
    <row r="60440" customFormat="1" s="29"/>
    <row r="60441" customFormat="1" s="29"/>
    <row r="60442" customFormat="1" s="29"/>
    <row r="60443" customFormat="1" s="29"/>
    <row r="60444" customFormat="1" s="29"/>
    <row r="60445" customFormat="1" s="29"/>
    <row r="60446" customFormat="1" s="29"/>
    <row r="60447" customFormat="1" s="29"/>
    <row r="60448" customFormat="1" s="29"/>
    <row r="60449" customFormat="1" s="29"/>
    <row r="60450" customFormat="1" s="29"/>
    <row r="60451" customFormat="1" s="29"/>
    <row r="60452" customFormat="1" s="29"/>
    <row r="60453" customFormat="1" s="29"/>
    <row r="60454" customFormat="1" s="29"/>
    <row r="60455" customFormat="1" s="29"/>
    <row r="60456" customFormat="1" s="29"/>
    <row r="60457" customFormat="1" s="29"/>
    <row r="60458" customFormat="1" s="29"/>
    <row r="60459" customFormat="1" s="29"/>
    <row r="60460" customFormat="1" s="29"/>
    <row r="60461" customFormat="1" s="29"/>
    <row r="60462" customFormat="1" s="29"/>
    <row r="60463" customFormat="1" s="29"/>
    <row r="60464" customFormat="1" s="29"/>
    <row r="60465" customFormat="1" s="29"/>
    <row r="60466" customFormat="1" s="29"/>
    <row r="60467" customFormat="1" s="29"/>
    <row r="60468" customFormat="1" s="29"/>
    <row r="60469" customFormat="1" s="29"/>
    <row r="60470" customFormat="1" s="29"/>
    <row r="60471" customFormat="1" s="29"/>
    <row r="60472" customFormat="1" s="29"/>
    <row r="60473" customFormat="1" s="29"/>
    <row r="60474" customFormat="1" s="29"/>
    <row r="60475" customFormat="1" s="29"/>
    <row r="60476" customFormat="1" s="29"/>
    <row r="60477" customFormat="1" s="29"/>
    <row r="60478" customFormat="1" s="29"/>
    <row r="60479" customFormat="1" s="29"/>
    <row r="60480" customFormat="1" s="29"/>
    <row r="60481" customFormat="1" s="29"/>
    <row r="60482" customFormat="1" s="29"/>
    <row r="60483" customFormat="1" s="29"/>
    <row r="60484" customFormat="1" s="29"/>
    <row r="60485" customFormat="1" s="29"/>
    <row r="60486" customFormat="1" s="29"/>
    <row r="60487" customFormat="1" s="29"/>
    <row r="60488" customFormat="1" s="29"/>
    <row r="60489" customFormat="1" s="29"/>
    <row r="60490" customFormat="1" s="29"/>
    <row r="60491" customFormat="1" s="29"/>
    <row r="60492" customFormat="1" s="29"/>
    <row r="60493" customFormat="1" s="29"/>
    <row r="60494" customFormat="1" s="29"/>
    <row r="60495" customFormat="1" s="29"/>
    <row r="60496" customFormat="1" s="29"/>
    <row r="60497" customFormat="1" s="29"/>
    <row r="60498" customFormat="1" s="29"/>
    <row r="60499" customFormat="1" s="29"/>
    <row r="60500" customFormat="1" s="29"/>
    <row r="60501" customFormat="1" s="29"/>
    <row r="60502" customFormat="1" s="29"/>
    <row r="60503" customFormat="1" s="29"/>
    <row r="60504" customFormat="1" s="29"/>
    <row r="60505" customFormat="1" s="29"/>
    <row r="60506" customFormat="1" s="29"/>
    <row r="60507" customFormat="1" s="29"/>
    <row r="60508" customFormat="1" s="29"/>
    <row r="60509" customFormat="1" s="29"/>
    <row r="60510" customFormat="1" s="29"/>
    <row r="60511" customFormat="1" s="29"/>
    <row r="60512" customFormat="1" s="29"/>
    <row r="60513" customFormat="1" s="29"/>
    <row r="60514" customFormat="1" s="29"/>
    <row r="60515" customFormat="1" s="29"/>
    <row r="60516" customFormat="1" s="29"/>
    <row r="60517" customFormat="1" s="29"/>
    <row r="60518" customFormat="1" s="29"/>
    <row r="60519" customFormat="1" s="29"/>
    <row r="60520" customFormat="1" s="29"/>
    <row r="60521" customFormat="1" s="29"/>
    <row r="60522" customFormat="1" s="29"/>
    <row r="60523" customFormat="1" s="29"/>
    <row r="60524" customFormat="1" s="29"/>
    <row r="60525" customFormat="1" s="29"/>
    <row r="60526" customFormat="1" s="29"/>
    <row r="60527" customFormat="1" s="29"/>
    <row r="60528" customFormat="1" s="29"/>
    <row r="60529" customFormat="1" s="29"/>
    <row r="60530" customFormat="1" s="29"/>
    <row r="60531" customFormat="1" s="29"/>
    <row r="60532" customFormat="1" s="29"/>
    <row r="60533" customFormat="1" s="29"/>
    <row r="60534" customFormat="1" s="29"/>
    <row r="60535" customFormat="1" s="29"/>
    <row r="60536" customFormat="1" s="29"/>
    <row r="60537" customFormat="1" s="29"/>
    <row r="60538" customFormat="1" s="29"/>
    <row r="60539" customFormat="1" s="29"/>
    <row r="60540" customFormat="1" s="29"/>
    <row r="60541" customFormat="1" s="29"/>
    <row r="60542" customFormat="1" s="29"/>
    <row r="60543" customFormat="1" s="29"/>
    <row r="60544" customFormat="1" s="29"/>
    <row r="60545" customFormat="1" s="29"/>
    <row r="60546" customFormat="1" s="29"/>
    <row r="60547" customFormat="1" s="29"/>
    <row r="60548" customFormat="1" s="29"/>
    <row r="60549" customFormat="1" s="29"/>
    <row r="60550" customFormat="1" s="29"/>
    <row r="60551" customFormat="1" s="29"/>
    <row r="60552" customFormat="1" s="29"/>
    <row r="60553" customFormat="1" s="29"/>
    <row r="60554" customFormat="1" s="29"/>
    <row r="60555" customFormat="1" s="29"/>
    <row r="60556" customFormat="1" s="29"/>
    <row r="60557" customFormat="1" s="29"/>
    <row r="60558" customFormat="1" s="29"/>
    <row r="60559" customFormat="1" s="29"/>
    <row r="60560" customFormat="1" s="29"/>
    <row r="60561" customFormat="1" s="29"/>
    <row r="60562" customFormat="1" s="29"/>
    <row r="60563" customFormat="1" s="29"/>
    <row r="60564" customFormat="1" s="29"/>
    <row r="60565" customFormat="1" s="29"/>
    <row r="60566" customFormat="1" s="29"/>
    <row r="60567" customFormat="1" s="29"/>
    <row r="60568" customFormat="1" s="29"/>
    <row r="60569" customFormat="1" s="29"/>
    <row r="60570" customFormat="1" s="29"/>
    <row r="60571" customFormat="1" s="29"/>
    <row r="60572" customFormat="1" s="29"/>
    <row r="60573" customFormat="1" s="29"/>
    <row r="60574" customFormat="1" s="29"/>
    <row r="60575" customFormat="1" s="29"/>
    <row r="60576" customFormat="1" s="29"/>
    <row r="60577" customFormat="1" s="29"/>
    <row r="60578" customFormat="1" s="29"/>
    <row r="60579" customFormat="1" s="29"/>
    <row r="60580" customFormat="1" s="29"/>
    <row r="60581" customFormat="1" s="29"/>
    <row r="60582" customFormat="1" s="29"/>
    <row r="60583" customFormat="1" s="29"/>
    <row r="60584" customFormat="1" s="29"/>
    <row r="60585" customFormat="1" s="29"/>
    <row r="60586" customFormat="1" s="29"/>
    <row r="60587" customFormat="1" s="29"/>
    <row r="60588" customFormat="1" s="29"/>
    <row r="60589" customFormat="1" s="29"/>
    <row r="60590" customFormat="1" s="29"/>
    <row r="60591" customFormat="1" s="29"/>
    <row r="60592" customFormat="1" s="29"/>
    <row r="60593" customFormat="1" s="29"/>
    <row r="60594" customFormat="1" s="29"/>
    <row r="60595" customFormat="1" s="29"/>
    <row r="60596" customFormat="1" s="29"/>
    <row r="60597" customFormat="1" s="29"/>
    <row r="60598" customFormat="1" s="29"/>
    <row r="60599" customFormat="1" s="29"/>
    <row r="60600" customFormat="1" s="29"/>
    <row r="60601" customFormat="1" s="29"/>
    <row r="60602" customFormat="1" s="29"/>
    <row r="60603" customFormat="1" s="29"/>
    <row r="60604" customFormat="1" s="29"/>
    <row r="60605" customFormat="1" s="29"/>
    <row r="60606" customFormat="1" s="29"/>
    <row r="60607" customFormat="1" s="29"/>
    <row r="60608" customFormat="1" s="29"/>
    <row r="60609" customFormat="1" s="29"/>
    <row r="60610" customFormat="1" s="29"/>
    <row r="60611" customFormat="1" s="29"/>
    <row r="60612" customFormat="1" s="29"/>
    <row r="60613" customFormat="1" s="29"/>
    <row r="60614" customFormat="1" s="29"/>
    <row r="60615" customFormat="1" s="29"/>
    <row r="60616" customFormat="1" s="29"/>
    <row r="60617" customFormat="1" s="29"/>
    <row r="60618" customFormat="1" s="29"/>
    <row r="60619" customFormat="1" s="29"/>
    <row r="60620" customFormat="1" s="29"/>
    <row r="60621" customFormat="1" s="29"/>
    <row r="60622" customFormat="1" s="29"/>
    <row r="60623" customFormat="1" s="29"/>
    <row r="60624" customFormat="1" s="29"/>
    <row r="60625" customFormat="1" s="29"/>
    <row r="60626" customFormat="1" s="29"/>
    <row r="60627" customFormat="1" s="29"/>
    <row r="60628" customFormat="1" s="29"/>
    <row r="60629" customFormat="1" s="29"/>
    <row r="60630" customFormat="1" s="29"/>
    <row r="60631" customFormat="1" s="29"/>
    <row r="60632" customFormat="1" s="29"/>
    <row r="60633" customFormat="1" s="29"/>
    <row r="60634" customFormat="1" s="29"/>
    <row r="60635" customFormat="1" s="29"/>
    <row r="60636" customFormat="1" s="29"/>
    <row r="60637" customFormat="1" s="29"/>
    <row r="60638" customFormat="1" s="29"/>
    <row r="60639" customFormat="1" s="29"/>
    <row r="60640" customFormat="1" s="29"/>
    <row r="60641" customFormat="1" s="29"/>
    <row r="60642" customFormat="1" s="29"/>
    <row r="60643" customFormat="1" s="29"/>
    <row r="60644" customFormat="1" s="29"/>
    <row r="60645" customFormat="1" s="29"/>
    <row r="60646" customFormat="1" s="29"/>
    <row r="60647" customFormat="1" s="29"/>
    <row r="60648" customFormat="1" s="29"/>
    <row r="60649" customFormat="1" s="29"/>
    <row r="60650" customFormat="1" s="29"/>
    <row r="60651" customFormat="1" s="29"/>
    <row r="60652" customFormat="1" s="29"/>
    <row r="60653" customFormat="1" s="29"/>
    <row r="60654" customFormat="1" s="29"/>
    <row r="60655" customFormat="1" s="29"/>
    <row r="60656" customFormat="1" s="29"/>
    <row r="60657" customFormat="1" s="29"/>
    <row r="60658" customFormat="1" s="29"/>
    <row r="60659" customFormat="1" s="29"/>
    <row r="60660" customFormat="1" s="29"/>
    <row r="60661" customFormat="1" s="29"/>
    <row r="60662" customFormat="1" s="29"/>
    <row r="60663" customFormat="1" s="29"/>
    <row r="60664" customFormat="1" s="29"/>
    <row r="60665" customFormat="1" s="29"/>
    <row r="60666" customFormat="1" s="29"/>
    <row r="60667" customFormat="1" s="29"/>
    <row r="60668" customFormat="1" s="29"/>
    <row r="60669" customFormat="1" s="29"/>
    <row r="60670" customFormat="1" s="29"/>
    <row r="60671" customFormat="1" s="29"/>
    <row r="60672" customFormat="1" s="29"/>
    <row r="60673" customFormat="1" s="29"/>
    <row r="60674" customFormat="1" s="29"/>
    <row r="60675" customFormat="1" s="29"/>
    <row r="60676" customFormat="1" s="29"/>
    <row r="60677" customFormat="1" s="29"/>
    <row r="60678" customFormat="1" s="29"/>
    <row r="60679" customFormat="1" s="29"/>
    <row r="60680" customFormat="1" s="29"/>
    <row r="60681" customFormat="1" s="29"/>
    <row r="60682" customFormat="1" s="29"/>
    <row r="60683" customFormat="1" s="29"/>
    <row r="60684" customFormat="1" s="29"/>
    <row r="60685" customFormat="1" s="29"/>
    <row r="60686" customFormat="1" s="29"/>
    <row r="60687" customFormat="1" s="29"/>
    <row r="60688" customFormat="1" s="29"/>
    <row r="60689" customFormat="1" s="29"/>
    <row r="60690" customFormat="1" s="29"/>
    <row r="60691" customFormat="1" s="29"/>
    <row r="60692" customFormat="1" s="29"/>
    <row r="60693" customFormat="1" s="29"/>
    <row r="60694" customFormat="1" s="29"/>
    <row r="60695" customFormat="1" s="29"/>
    <row r="60696" customFormat="1" s="29"/>
    <row r="60697" customFormat="1" s="29"/>
    <row r="60698" customFormat="1" s="29"/>
    <row r="60699" customFormat="1" s="29"/>
    <row r="60700" customFormat="1" s="29"/>
    <row r="60701" customFormat="1" s="29"/>
    <row r="60702" customFormat="1" s="29"/>
    <row r="60703" customFormat="1" s="29"/>
    <row r="60704" customFormat="1" s="29"/>
    <row r="60705" customFormat="1" s="29"/>
    <row r="60706" customFormat="1" s="29"/>
    <row r="60707" customFormat="1" s="29"/>
    <row r="60708" customFormat="1" s="29"/>
    <row r="60709" customFormat="1" s="29"/>
    <row r="60710" customFormat="1" s="29"/>
    <row r="60711" customFormat="1" s="29"/>
    <row r="60712" customFormat="1" s="29"/>
    <row r="60713" customFormat="1" s="29"/>
    <row r="60714" customFormat="1" s="29"/>
    <row r="60715" customFormat="1" s="29"/>
    <row r="60716" customFormat="1" s="29"/>
    <row r="60717" customFormat="1" s="29"/>
    <row r="60718" customFormat="1" s="29"/>
    <row r="60719" customFormat="1" s="29"/>
    <row r="60720" customFormat="1" s="29"/>
    <row r="60721" customFormat="1" s="29"/>
    <row r="60722" customFormat="1" s="29"/>
    <row r="60723" customFormat="1" s="29"/>
    <row r="60724" customFormat="1" s="29"/>
    <row r="60725" customFormat="1" s="29"/>
    <row r="60726" customFormat="1" s="29"/>
    <row r="60727" customFormat="1" s="29"/>
    <row r="60728" customFormat="1" s="29"/>
    <row r="60729" customFormat="1" s="29"/>
    <row r="60730" customFormat="1" s="29"/>
    <row r="60731" customFormat="1" s="29"/>
    <row r="60732" customFormat="1" s="29"/>
    <row r="60733" customFormat="1" s="29"/>
    <row r="60734" customFormat="1" s="29"/>
    <row r="60735" customFormat="1" s="29"/>
    <row r="60736" customFormat="1" s="29"/>
    <row r="60737" customFormat="1" s="29"/>
    <row r="60738" customFormat="1" s="29"/>
    <row r="60739" customFormat="1" s="29"/>
    <row r="60740" customFormat="1" s="29"/>
    <row r="60741" customFormat="1" s="29"/>
    <row r="60742" customFormat="1" s="29"/>
    <row r="60743" customFormat="1" s="29"/>
    <row r="60744" customFormat="1" s="29"/>
    <row r="60745" customFormat="1" s="29"/>
    <row r="60746" customFormat="1" s="29"/>
    <row r="60747" customFormat="1" s="29"/>
    <row r="60748" customFormat="1" s="29"/>
    <row r="60749" customFormat="1" s="29"/>
    <row r="60750" customFormat="1" s="29"/>
    <row r="60751" customFormat="1" s="29"/>
    <row r="60752" customFormat="1" s="29"/>
    <row r="60753" customFormat="1" s="29"/>
    <row r="60754" customFormat="1" s="29"/>
    <row r="60755" customFormat="1" s="29"/>
    <row r="60756" customFormat="1" s="29"/>
    <row r="60757" customFormat="1" s="29"/>
    <row r="60758" customFormat="1" s="29"/>
    <row r="60759" customFormat="1" s="29"/>
    <row r="60760" customFormat="1" s="29"/>
    <row r="60761" customFormat="1" s="29"/>
    <row r="60762" customFormat="1" s="29"/>
    <row r="60763" customFormat="1" s="29"/>
    <row r="60764" customFormat="1" s="29"/>
    <row r="60765" customFormat="1" s="29"/>
    <row r="60766" customFormat="1" s="29"/>
    <row r="60767" customFormat="1" s="29"/>
    <row r="60768" customFormat="1" s="29"/>
    <row r="60769" customFormat="1" s="29"/>
    <row r="60770" customFormat="1" s="29"/>
    <row r="60771" customFormat="1" s="29"/>
    <row r="60772" customFormat="1" s="29"/>
    <row r="60773" customFormat="1" s="29"/>
    <row r="60774" customFormat="1" s="29"/>
    <row r="60775" customFormat="1" s="29"/>
    <row r="60776" customFormat="1" s="29"/>
    <row r="60777" customFormat="1" s="29"/>
    <row r="60778" customFormat="1" s="29"/>
    <row r="60779" customFormat="1" s="29"/>
    <row r="60780" customFormat="1" s="29"/>
    <row r="60781" customFormat="1" s="29"/>
    <row r="60782" customFormat="1" s="29"/>
    <row r="60783" customFormat="1" s="29"/>
    <row r="60784" customFormat="1" s="29"/>
    <row r="60785" customFormat="1" s="29"/>
    <row r="60786" customFormat="1" s="29"/>
    <row r="60787" customFormat="1" s="29"/>
    <row r="60788" customFormat="1" s="29"/>
    <row r="60789" customFormat="1" s="29"/>
    <row r="60790" customFormat="1" s="29"/>
    <row r="60791" customFormat="1" s="29"/>
    <row r="60792" customFormat="1" s="29"/>
    <row r="60793" customFormat="1" s="29"/>
    <row r="60794" customFormat="1" s="29"/>
    <row r="60795" customFormat="1" s="29"/>
    <row r="60796" customFormat="1" s="29"/>
    <row r="60797" customFormat="1" s="29"/>
    <row r="60798" customFormat="1" s="29"/>
    <row r="60799" customFormat="1" s="29"/>
    <row r="60800" customFormat="1" s="29"/>
    <row r="60801" customFormat="1" s="29"/>
    <row r="60802" customFormat="1" s="29"/>
    <row r="60803" customFormat="1" s="29"/>
    <row r="60804" customFormat="1" s="29"/>
    <row r="60805" customFormat="1" s="29"/>
    <row r="60806" customFormat="1" s="29"/>
    <row r="60807" customFormat="1" s="29"/>
    <row r="60808" customFormat="1" s="29"/>
    <row r="60809" customFormat="1" s="29"/>
    <row r="60810" customFormat="1" s="29"/>
    <row r="60811" customFormat="1" s="29"/>
    <row r="60812" customFormat="1" s="29"/>
    <row r="60813" customFormat="1" s="29"/>
    <row r="60814" customFormat="1" s="29"/>
    <row r="60815" customFormat="1" s="29"/>
    <row r="60816" customFormat="1" s="29"/>
    <row r="60817" customFormat="1" s="29"/>
    <row r="60818" customFormat="1" s="29"/>
    <row r="60819" customFormat="1" s="29"/>
    <row r="60820" customFormat="1" s="29"/>
    <row r="60821" customFormat="1" s="29"/>
    <row r="60822" customFormat="1" s="29"/>
    <row r="60823" customFormat="1" s="29"/>
    <row r="60824" customFormat="1" s="29"/>
    <row r="60825" customFormat="1" s="29"/>
    <row r="60826" customFormat="1" s="29"/>
    <row r="60827" customFormat="1" s="29"/>
    <row r="60828" customFormat="1" s="29"/>
    <row r="60829" customFormat="1" s="29"/>
    <row r="60830" customFormat="1" s="29"/>
    <row r="60831" customFormat="1" s="29"/>
    <row r="60832" customFormat="1" s="29"/>
    <row r="60833" customFormat="1" s="29"/>
    <row r="60834" customFormat="1" s="29"/>
    <row r="60835" customFormat="1" s="29"/>
    <row r="60836" customFormat="1" s="29"/>
    <row r="60837" customFormat="1" s="29"/>
    <row r="60838" customFormat="1" s="29"/>
    <row r="60839" customFormat="1" s="29"/>
    <row r="60840" customFormat="1" s="29"/>
    <row r="60841" customFormat="1" s="29"/>
    <row r="60842" customFormat="1" s="29"/>
    <row r="60843" customFormat="1" s="29"/>
    <row r="60844" customFormat="1" s="29"/>
    <row r="60845" customFormat="1" s="29"/>
    <row r="60846" customFormat="1" s="29"/>
    <row r="60847" customFormat="1" s="29"/>
    <row r="60848" customFormat="1" s="29"/>
    <row r="60849" customFormat="1" s="29"/>
    <row r="60850" customFormat="1" s="29"/>
    <row r="60851" customFormat="1" s="29"/>
    <row r="60852" customFormat="1" s="29"/>
    <row r="60853" customFormat="1" s="29"/>
    <row r="60854" customFormat="1" s="29"/>
    <row r="60855" customFormat="1" s="29"/>
    <row r="60856" customFormat="1" s="29"/>
    <row r="60857" customFormat="1" s="29"/>
    <row r="60858" customFormat="1" s="29"/>
    <row r="60859" customFormat="1" s="29"/>
    <row r="60860" customFormat="1" s="29"/>
    <row r="60861" customFormat="1" s="29"/>
    <row r="60862" customFormat="1" s="29"/>
    <row r="60863" customFormat="1" s="29"/>
    <row r="60864" customFormat="1" s="29"/>
    <row r="60865" customFormat="1" s="29"/>
    <row r="60866" customFormat="1" s="29"/>
    <row r="60867" customFormat="1" s="29"/>
    <row r="60868" customFormat="1" s="29"/>
    <row r="60869" customFormat="1" s="29"/>
    <row r="60870" customFormat="1" s="29"/>
    <row r="60871" customFormat="1" s="29"/>
    <row r="60872" customFormat="1" s="29"/>
    <row r="60873" customFormat="1" s="29"/>
    <row r="60874" customFormat="1" s="29"/>
    <row r="60875" customFormat="1" s="29"/>
    <row r="60876" customFormat="1" s="29"/>
    <row r="60877" customFormat="1" s="29"/>
    <row r="60878" customFormat="1" s="29"/>
    <row r="60879" customFormat="1" s="29"/>
    <row r="60880" customFormat="1" s="29"/>
    <row r="60881" customFormat="1" s="29"/>
    <row r="60882" customFormat="1" s="29"/>
    <row r="60883" customFormat="1" s="29"/>
    <row r="60884" customFormat="1" s="29"/>
    <row r="60885" customFormat="1" s="29"/>
    <row r="60886" customFormat="1" s="29"/>
    <row r="60887" customFormat="1" s="29"/>
    <row r="60888" customFormat="1" s="29"/>
    <row r="60889" customFormat="1" s="29"/>
    <row r="60890" customFormat="1" s="29"/>
    <row r="60891" customFormat="1" s="29"/>
    <row r="60892" customFormat="1" s="29"/>
    <row r="60893" customFormat="1" s="29"/>
    <row r="60894" customFormat="1" s="29"/>
    <row r="60895" customFormat="1" s="29"/>
    <row r="60896" customFormat="1" s="29"/>
    <row r="60897" customFormat="1" s="29"/>
    <row r="60898" customFormat="1" s="29"/>
    <row r="60899" customFormat="1" s="29"/>
    <row r="60900" customFormat="1" s="29"/>
    <row r="60901" customFormat="1" s="29"/>
    <row r="60902" customFormat="1" s="29"/>
    <row r="60903" customFormat="1" s="29"/>
    <row r="60904" customFormat="1" s="29"/>
    <row r="60905" customFormat="1" s="29"/>
    <row r="60906" customFormat="1" s="29"/>
    <row r="60907" customFormat="1" s="29"/>
    <row r="60908" customFormat="1" s="29"/>
    <row r="60909" customFormat="1" s="29"/>
    <row r="60910" customFormat="1" s="29"/>
    <row r="60911" customFormat="1" s="29"/>
    <row r="60912" customFormat="1" s="29"/>
    <row r="60913" customFormat="1" s="29"/>
    <row r="60914" customFormat="1" s="29"/>
    <row r="60915" customFormat="1" s="29"/>
    <row r="60916" customFormat="1" s="29"/>
    <row r="60917" customFormat="1" s="29"/>
    <row r="60918" customFormat="1" s="29"/>
    <row r="60919" customFormat="1" s="29"/>
    <row r="60920" customFormat="1" s="29"/>
    <row r="60921" customFormat="1" s="29"/>
    <row r="60922" customFormat="1" s="29"/>
    <row r="60923" customFormat="1" s="29"/>
    <row r="60924" customFormat="1" s="29"/>
    <row r="60925" customFormat="1" s="29"/>
    <row r="60926" customFormat="1" s="29"/>
    <row r="60927" customFormat="1" s="29"/>
    <row r="60928" customFormat="1" s="29"/>
    <row r="60929" customFormat="1" s="29"/>
    <row r="60930" customFormat="1" s="29"/>
    <row r="60931" customFormat="1" s="29"/>
    <row r="60932" customFormat="1" s="29"/>
    <row r="60933" customFormat="1" s="29"/>
    <row r="60934" customFormat="1" s="29"/>
    <row r="60935" customFormat="1" s="29"/>
    <row r="60936" customFormat="1" s="29"/>
    <row r="60937" customFormat="1" s="29"/>
    <row r="60938" customFormat="1" s="29"/>
    <row r="60939" customFormat="1" s="29"/>
    <row r="60940" customFormat="1" s="29"/>
    <row r="60941" customFormat="1" s="29"/>
    <row r="60942" customFormat="1" s="29"/>
    <row r="60943" customFormat="1" s="29"/>
    <row r="60944" customFormat="1" s="29"/>
    <row r="60945" customFormat="1" s="29"/>
    <row r="60946" customFormat="1" s="29"/>
    <row r="60947" customFormat="1" s="29"/>
    <row r="60948" customFormat="1" s="29"/>
    <row r="60949" customFormat="1" s="29"/>
    <row r="60950" customFormat="1" s="29"/>
    <row r="60951" customFormat="1" s="29"/>
    <row r="60952" customFormat="1" s="29"/>
    <row r="60953" customFormat="1" s="29"/>
    <row r="60954" customFormat="1" s="29"/>
    <row r="60955" customFormat="1" s="29"/>
    <row r="60956" customFormat="1" s="29"/>
    <row r="60957" customFormat="1" s="29"/>
    <row r="60958" customFormat="1" s="29"/>
    <row r="60959" customFormat="1" s="29"/>
    <row r="60960" customFormat="1" s="29"/>
    <row r="60961" customFormat="1" s="29"/>
    <row r="60962" customFormat="1" s="29"/>
    <row r="60963" customFormat="1" s="29"/>
    <row r="60964" customFormat="1" s="29"/>
    <row r="60965" customFormat="1" s="29"/>
    <row r="60966" customFormat="1" s="29"/>
    <row r="60967" customFormat="1" s="29"/>
    <row r="60968" customFormat="1" s="29"/>
    <row r="60969" customFormat="1" s="29"/>
    <row r="60970" customFormat="1" s="29"/>
    <row r="60971" customFormat="1" s="29"/>
    <row r="60972" customFormat="1" s="29"/>
    <row r="60973" customFormat="1" s="29"/>
    <row r="60974" customFormat="1" s="29"/>
    <row r="60975" customFormat="1" s="29"/>
    <row r="60976" customFormat="1" s="29"/>
    <row r="60977" customFormat="1" s="29"/>
    <row r="60978" customFormat="1" s="29"/>
    <row r="60979" customFormat="1" s="29"/>
    <row r="60980" customFormat="1" s="29"/>
    <row r="60981" customFormat="1" s="29"/>
    <row r="60982" customFormat="1" s="29"/>
    <row r="60983" customFormat="1" s="29"/>
    <row r="60984" customFormat="1" s="29"/>
    <row r="60985" customFormat="1" s="29"/>
    <row r="60986" customFormat="1" s="29"/>
    <row r="60987" customFormat="1" s="29"/>
    <row r="60988" customFormat="1" s="29"/>
    <row r="60989" customFormat="1" s="29"/>
    <row r="60990" customFormat="1" s="29"/>
    <row r="60991" customFormat="1" s="29"/>
    <row r="60992" customFormat="1" s="29"/>
    <row r="60993" customFormat="1" s="29"/>
    <row r="60994" customFormat="1" s="29"/>
    <row r="60995" customFormat="1" s="29"/>
    <row r="60996" customFormat="1" s="29"/>
    <row r="60997" customFormat="1" s="29"/>
    <row r="60998" customFormat="1" s="29"/>
    <row r="60999" customFormat="1" s="29"/>
    <row r="61000" customFormat="1" s="29"/>
    <row r="61001" customFormat="1" s="29"/>
    <row r="61002" customFormat="1" s="29"/>
    <row r="61003" customFormat="1" s="29"/>
    <row r="61004" customFormat="1" s="29"/>
    <row r="61005" customFormat="1" s="29"/>
    <row r="61006" customFormat="1" s="29"/>
    <row r="61007" customFormat="1" s="29"/>
    <row r="61008" customFormat="1" s="29"/>
    <row r="61009" customFormat="1" s="29"/>
    <row r="61010" customFormat="1" s="29"/>
    <row r="61011" customFormat="1" s="29"/>
    <row r="61012" customFormat="1" s="29"/>
    <row r="61013" customFormat="1" s="29"/>
    <row r="61014" customFormat="1" s="29"/>
    <row r="61015" customFormat="1" s="29"/>
    <row r="61016" customFormat="1" s="29"/>
    <row r="61017" customFormat="1" s="29"/>
    <row r="61018" customFormat="1" s="29"/>
    <row r="61019" customFormat="1" s="29"/>
    <row r="61020" customFormat="1" s="29"/>
    <row r="61021" customFormat="1" s="29"/>
    <row r="61022" customFormat="1" s="29"/>
    <row r="61023" customFormat="1" s="29"/>
    <row r="61024" customFormat="1" s="29"/>
    <row r="61025" customFormat="1" s="29"/>
    <row r="61026" customFormat="1" s="29"/>
    <row r="61027" customFormat="1" s="29"/>
    <row r="61028" customFormat="1" s="29"/>
    <row r="61029" customFormat="1" s="29"/>
    <row r="61030" customFormat="1" s="29"/>
    <row r="61031" customFormat="1" s="29"/>
    <row r="61032" customFormat="1" s="29"/>
    <row r="61033" customFormat="1" s="29"/>
    <row r="61034" customFormat="1" s="29"/>
    <row r="61035" customFormat="1" s="29"/>
    <row r="61036" customFormat="1" s="29"/>
    <row r="61037" customFormat="1" s="29"/>
    <row r="61038" customFormat="1" s="29"/>
    <row r="61039" customFormat="1" s="29"/>
    <row r="61040" customFormat="1" s="29"/>
    <row r="61041" customFormat="1" s="29"/>
    <row r="61042" customFormat="1" s="29"/>
    <row r="61043" customFormat="1" s="29"/>
    <row r="61044" customFormat="1" s="29"/>
    <row r="61045" customFormat="1" s="29"/>
    <row r="61046" customFormat="1" s="29"/>
    <row r="61047" customFormat="1" s="29"/>
    <row r="61048" customFormat="1" s="29"/>
    <row r="61049" customFormat="1" s="29"/>
    <row r="61050" customFormat="1" s="29"/>
    <row r="61051" customFormat="1" s="29"/>
    <row r="61052" customFormat="1" s="29"/>
    <row r="61053" customFormat="1" s="29"/>
    <row r="61054" customFormat="1" s="29"/>
    <row r="61055" customFormat="1" s="29"/>
    <row r="61056" customFormat="1" s="29"/>
    <row r="61057" customFormat="1" s="29"/>
    <row r="61058" customFormat="1" s="29"/>
    <row r="61059" customFormat="1" s="29"/>
    <row r="61060" customFormat="1" s="29"/>
    <row r="61061" customFormat="1" s="29"/>
    <row r="61062" customFormat="1" s="29"/>
    <row r="61063" customFormat="1" s="29"/>
    <row r="61064" customFormat="1" s="29"/>
    <row r="61065" customFormat="1" s="29"/>
    <row r="61066" customFormat="1" s="29"/>
    <row r="61067" customFormat="1" s="29"/>
    <row r="61068" customFormat="1" s="29"/>
    <row r="61069" customFormat="1" s="29"/>
    <row r="61070" customFormat="1" s="29"/>
    <row r="61071" customFormat="1" s="29"/>
    <row r="61072" customFormat="1" s="29"/>
    <row r="61073" customFormat="1" s="29"/>
    <row r="61074" customFormat="1" s="29"/>
    <row r="61075" customFormat="1" s="29"/>
    <row r="61076" customFormat="1" s="29"/>
    <row r="61077" customFormat="1" s="29"/>
    <row r="61078" customFormat="1" s="29"/>
    <row r="61079" customFormat="1" s="29"/>
    <row r="61080" customFormat="1" s="29"/>
    <row r="61081" customFormat="1" s="29"/>
    <row r="61082" customFormat="1" s="29"/>
    <row r="61083" customFormat="1" s="29"/>
    <row r="61084" customFormat="1" s="29"/>
    <row r="61085" customFormat="1" s="29"/>
    <row r="61086" customFormat="1" s="29"/>
    <row r="61087" customFormat="1" s="29"/>
    <row r="61088" customFormat="1" s="29"/>
    <row r="61089" customFormat="1" s="29"/>
    <row r="61090" customFormat="1" s="29"/>
    <row r="61091" customFormat="1" s="29"/>
    <row r="61092" customFormat="1" s="29"/>
    <row r="61093" customFormat="1" s="29"/>
    <row r="61094" customFormat="1" s="29"/>
    <row r="61095" customFormat="1" s="29"/>
    <row r="61096" customFormat="1" s="29"/>
    <row r="61097" customFormat="1" s="29"/>
    <row r="61098" customFormat="1" s="29"/>
    <row r="61099" customFormat="1" s="29"/>
    <row r="61100" customFormat="1" s="29"/>
    <row r="61101" customFormat="1" s="29"/>
    <row r="61102" customFormat="1" s="29"/>
    <row r="61103" customFormat="1" s="29"/>
    <row r="61104" customFormat="1" s="29"/>
    <row r="61105" customFormat="1" s="29"/>
    <row r="61106" customFormat="1" s="29"/>
    <row r="61107" customFormat="1" s="29"/>
    <row r="61108" customFormat="1" s="29"/>
    <row r="61109" customFormat="1" s="29"/>
    <row r="61110" customFormat="1" s="29"/>
    <row r="61111" customFormat="1" s="29"/>
    <row r="61112" customFormat="1" s="29"/>
    <row r="61113" customFormat="1" s="29"/>
    <row r="61114" customFormat="1" s="29"/>
    <row r="61115" customFormat="1" s="29"/>
    <row r="61116" customFormat="1" s="29"/>
    <row r="61117" customFormat="1" s="29"/>
    <row r="61118" customFormat="1" s="29"/>
    <row r="61119" customFormat="1" s="29"/>
    <row r="61120" customFormat="1" s="29"/>
    <row r="61121" customFormat="1" s="29"/>
    <row r="61122" customFormat="1" s="29"/>
    <row r="61123" customFormat="1" s="29"/>
    <row r="61124" customFormat="1" s="29"/>
    <row r="61125" customFormat="1" s="29"/>
    <row r="61126" customFormat="1" s="29"/>
    <row r="61127" customFormat="1" s="29"/>
    <row r="61128" customFormat="1" s="29"/>
    <row r="61129" customFormat="1" s="29"/>
    <row r="61130" customFormat="1" s="29"/>
    <row r="61131" customFormat="1" s="29"/>
    <row r="61132" customFormat="1" s="29"/>
    <row r="61133" customFormat="1" s="29"/>
    <row r="61134" customFormat="1" s="29"/>
    <row r="61135" customFormat="1" s="29"/>
    <row r="61136" customFormat="1" s="29"/>
    <row r="61137" customFormat="1" s="29"/>
    <row r="61138" customFormat="1" s="29"/>
    <row r="61139" customFormat="1" s="29"/>
    <row r="61140" customFormat="1" s="29"/>
    <row r="61141" customFormat="1" s="29"/>
    <row r="61142" customFormat="1" s="29"/>
    <row r="61143" customFormat="1" s="29"/>
    <row r="61144" customFormat="1" s="29"/>
    <row r="61145" customFormat="1" s="29"/>
    <row r="61146" customFormat="1" s="29"/>
    <row r="61147" customFormat="1" s="29"/>
    <row r="61148" customFormat="1" s="29"/>
    <row r="61149" customFormat="1" s="29"/>
    <row r="61150" customFormat="1" s="29"/>
    <row r="61151" customFormat="1" s="29"/>
    <row r="61152" customFormat="1" s="29"/>
    <row r="61153" customFormat="1" s="29"/>
    <row r="61154" customFormat="1" s="29"/>
    <row r="61155" customFormat="1" s="29"/>
    <row r="61156" customFormat="1" s="29"/>
    <row r="61157" customFormat="1" s="29"/>
    <row r="61158" customFormat="1" s="29"/>
    <row r="61159" customFormat="1" s="29"/>
    <row r="61160" customFormat="1" s="29"/>
    <row r="61161" customFormat="1" s="29"/>
    <row r="61162" customFormat="1" s="29"/>
    <row r="61163" customFormat="1" s="29"/>
    <row r="61164" customFormat="1" s="29"/>
    <row r="61165" customFormat="1" s="29"/>
    <row r="61166" customFormat="1" s="29"/>
    <row r="61167" customFormat="1" s="29"/>
    <row r="61168" customFormat="1" s="29"/>
    <row r="61169" customFormat="1" s="29"/>
    <row r="61170" customFormat="1" s="29"/>
    <row r="61171" customFormat="1" s="29"/>
    <row r="61172" customFormat="1" s="29"/>
    <row r="61173" customFormat="1" s="29"/>
    <row r="61174" customFormat="1" s="29"/>
    <row r="61175" customFormat="1" s="29"/>
    <row r="61176" customFormat="1" s="29"/>
    <row r="61177" customFormat="1" s="29"/>
    <row r="61178" customFormat="1" s="29"/>
    <row r="61179" customFormat="1" s="29"/>
    <row r="61180" customFormat="1" s="29"/>
    <row r="61181" customFormat="1" s="29"/>
    <row r="61182" customFormat="1" s="29"/>
    <row r="61183" customFormat="1" s="29"/>
    <row r="61184" customFormat="1" s="29"/>
    <row r="61185" customFormat="1" s="29"/>
    <row r="61186" customFormat="1" s="29"/>
    <row r="61187" customFormat="1" s="29"/>
    <row r="61188" customFormat="1" s="29"/>
    <row r="61189" customFormat="1" s="29"/>
    <row r="61190" customFormat="1" s="29"/>
    <row r="61191" customFormat="1" s="29"/>
    <row r="61192" customFormat="1" s="29"/>
    <row r="61193" customFormat="1" s="29"/>
    <row r="61194" customFormat="1" s="29"/>
    <row r="61195" customFormat="1" s="29"/>
    <row r="61196" customFormat="1" s="29"/>
    <row r="61197" customFormat="1" s="29"/>
    <row r="61198" customFormat="1" s="29"/>
    <row r="61199" customFormat="1" s="29"/>
    <row r="61200" customFormat="1" s="29"/>
    <row r="61201" customFormat="1" s="29"/>
    <row r="61202" customFormat="1" s="29"/>
    <row r="61203" customFormat="1" s="29"/>
    <row r="61204" customFormat="1" s="29"/>
    <row r="61205" customFormat="1" s="29"/>
    <row r="61206" customFormat="1" s="29"/>
    <row r="61207" customFormat="1" s="29"/>
    <row r="61208" customFormat="1" s="29"/>
    <row r="61209" customFormat="1" s="29"/>
    <row r="61210" customFormat="1" s="29"/>
    <row r="61211" customFormat="1" s="29"/>
    <row r="61212" customFormat="1" s="29"/>
    <row r="61213" customFormat="1" s="29"/>
    <row r="61214" customFormat="1" s="29"/>
    <row r="61215" customFormat="1" s="29"/>
    <row r="61216" customFormat="1" s="29"/>
    <row r="61217" customFormat="1" s="29"/>
    <row r="61218" customFormat="1" s="29"/>
    <row r="61219" customFormat="1" s="29"/>
    <row r="61220" customFormat="1" s="29"/>
    <row r="61221" customFormat="1" s="29"/>
    <row r="61222" customFormat="1" s="29"/>
    <row r="61223" customFormat="1" s="29"/>
    <row r="61224" customFormat="1" s="29"/>
    <row r="61225" customFormat="1" s="29"/>
    <row r="61226" customFormat="1" s="29"/>
    <row r="61227" customFormat="1" s="29"/>
    <row r="61228" customFormat="1" s="29"/>
    <row r="61229" customFormat="1" s="29"/>
    <row r="61230" customFormat="1" s="29"/>
    <row r="61231" customFormat="1" s="29"/>
    <row r="61232" customFormat="1" s="29"/>
    <row r="61233" customFormat="1" s="29"/>
    <row r="61234" customFormat="1" s="29"/>
    <row r="61235" customFormat="1" s="29"/>
    <row r="61236" customFormat="1" s="29"/>
    <row r="61237" customFormat="1" s="29"/>
    <row r="61238" customFormat="1" s="29"/>
    <row r="61239" customFormat="1" s="29"/>
    <row r="61240" customFormat="1" s="29"/>
    <row r="61241" customFormat="1" s="29"/>
    <row r="61242" customFormat="1" s="29"/>
    <row r="61243" customFormat="1" s="29"/>
    <row r="61244" customFormat="1" s="29"/>
    <row r="61245" customFormat="1" s="29"/>
    <row r="61246" customFormat="1" s="29"/>
    <row r="61247" customFormat="1" s="29"/>
    <row r="61248" customFormat="1" s="29"/>
    <row r="61249" customFormat="1" s="29"/>
    <row r="61250" customFormat="1" s="29"/>
    <row r="61251" customFormat="1" s="29"/>
    <row r="61252" customFormat="1" s="29"/>
    <row r="61253" customFormat="1" s="29"/>
    <row r="61254" customFormat="1" s="29"/>
    <row r="61255" customFormat="1" s="29"/>
    <row r="61256" customFormat="1" s="29"/>
    <row r="61257" customFormat="1" s="29"/>
    <row r="61258" customFormat="1" s="29"/>
    <row r="61259" customFormat="1" s="29"/>
    <row r="61260" customFormat="1" s="29"/>
    <row r="61261" customFormat="1" s="29"/>
    <row r="61262" customFormat="1" s="29"/>
    <row r="61263" customFormat="1" s="29"/>
    <row r="61264" customFormat="1" s="29"/>
    <row r="61265" customFormat="1" s="29"/>
    <row r="61266" customFormat="1" s="29"/>
    <row r="61267" customFormat="1" s="29"/>
    <row r="61268" customFormat="1" s="29"/>
    <row r="61269" customFormat="1" s="29"/>
    <row r="61270" customFormat="1" s="29"/>
    <row r="61271" customFormat="1" s="29"/>
    <row r="61272" customFormat="1" s="29"/>
    <row r="61273" customFormat="1" s="29"/>
    <row r="61274" customFormat="1" s="29"/>
    <row r="61275" customFormat="1" s="29"/>
    <row r="61276" customFormat="1" s="29"/>
    <row r="61277" customFormat="1" s="29"/>
    <row r="61278" customFormat="1" s="29"/>
    <row r="61279" customFormat="1" s="29"/>
    <row r="61280" customFormat="1" s="29"/>
    <row r="61281" customFormat="1" s="29"/>
    <row r="61282" customFormat="1" s="29"/>
    <row r="61283" customFormat="1" s="29"/>
    <row r="61284" customFormat="1" s="29"/>
    <row r="61285" customFormat="1" s="29"/>
    <row r="61286" customFormat="1" s="29"/>
    <row r="61287" customFormat="1" s="29"/>
    <row r="61288" customFormat="1" s="29"/>
    <row r="61289" customFormat="1" s="29"/>
    <row r="61290" customFormat="1" s="29"/>
    <row r="61291" customFormat="1" s="29"/>
    <row r="61292" customFormat="1" s="29"/>
    <row r="61293" customFormat="1" s="29"/>
    <row r="61294" customFormat="1" s="29"/>
    <row r="61295" customFormat="1" s="29"/>
    <row r="61296" customFormat="1" s="29"/>
    <row r="61297" customFormat="1" s="29"/>
    <row r="61298" customFormat="1" s="29"/>
    <row r="61299" customFormat="1" s="29"/>
    <row r="61300" customFormat="1" s="29"/>
    <row r="61301" customFormat="1" s="29"/>
    <row r="61302" customFormat="1" s="29"/>
    <row r="61303" customFormat="1" s="29"/>
    <row r="61304" customFormat="1" s="29"/>
    <row r="61305" customFormat="1" s="29"/>
    <row r="61306" customFormat="1" s="29"/>
    <row r="61307" customFormat="1" s="29"/>
    <row r="61308" customFormat="1" s="29"/>
    <row r="61309" customFormat="1" s="29"/>
    <row r="61310" customFormat="1" s="29"/>
    <row r="61311" customFormat="1" s="29"/>
    <row r="61312" customFormat="1" s="29"/>
    <row r="61313" customFormat="1" s="29"/>
    <row r="61314" customFormat="1" s="29"/>
    <row r="61315" customFormat="1" s="29"/>
    <row r="61316" customFormat="1" s="29"/>
    <row r="61317" customFormat="1" s="29"/>
    <row r="61318" customFormat="1" s="29"/>
    <row r="61319" customFormat="1" s="29"/>
    <row r="61320" customFormat="1" s="29"/>
    <row r="61321" customFormat="1" s="29"/>
    <row r="61322" customFormat="1" s="29"/>
    <row r="61323" customFormat="1" s="29"/>
    <row r="61324" customFormat="1" s="29"/>
    <row r="61325" customFormat="1" s="29"/>
    <row r="61326" customFormat="1" s="29"/>
    <row r="61327" customFormat="1" s="29"/>
    <row r="61328" customFormat="1" s="29"/>
    <row r="61329" customFormat="1" s="29"/>
    <row r="61330" customFormat="1" s="29"/>
    <row r="61331" customFormat="1" s="29"/>
    <row r="61332" customFormat="1" s="29"/>
    <row r="61333" customFormat="1" s="29"/>
    <row r="61334" customFormat="1" s="29"/>
    <row r="61335" customFormat="1" s="29"/>
    <row r="61336" customFormat="1" s="29"/>
    <row r="61337" customFormat="1" s="29"/>
    <row r="61338" customFormat="1" s="29"/>
    <row r="61339" customFormat="1" s="29"/>
    <row r="61340" customFormat="1" s="29"/>
    <row r="61341" customFormat="1" s="29"/>
    <row r="61342" customFormat="1" s="29"/>
    <row r="61343" customFormat="1" s="29"/>
    <row r="61344" customFormat="1" s="29"/>
    <row r="61345" customFormat="1" s="29"/>
    <row r="61346" customFormat="1" s="29"/>
    <row r="61347" customFormat="1" s="29"/>
    <row r="61348" customFormat="1" s="29"/>
    <row r="61349" customFormat="1" s="29"/>
    <row r="61350" customFormat="1" s="29"/>
    <row r="61351" customFormat="1" s="29"/>
    <row r="61352" customFormat="1" s="29"/>
    <row r="61353" customFormat="1" s="29"/>
    <row r="61354" customFormat="1" s="29"/>
    <row r="61355" customFormat="1" s="29"/>
    <row r="61356" customFormat="1" s="29"/>
    <row r="61357" customFormat="1" s="29"/>
    <row r="61358" customFormat="1" s="29"/>
    <row r="61359" customFormat="1" s="29"/>
    <row r="61360" customFormat="1" s="29"/>
    <row r="61361" customFormat="1" s="29"/>
    <row r="61362" customFormat="1" s="29"/>
    <row r="61363" customFormat="1" s="29"/>
    <row r="61364" customFormat="1" s="29"/>
    <row r="61365" customFormat="1" s="29"/>
    <row r="61366" customFormat="1" s="29"/>
    <row r="61367" customFormat="1" s="29"/>
    <row r="61368" customFormat="1" s="29"/>
    <row r="61369" customFormat="1" s="29"/>
    <row r="61370" customFormat="1" s="29"/>
    <row r="61371" customFormat="1" s="29"/>
    <row r="61372" customFormat="1" s="29"/>
    <row r="61373" customFormat="1" s="29"/>
    <row r="61374" customFormat="1" s="29"/>
    <row r="61375" customFormat="1" s="29"/>
    <row r="61376" customFormat="1" s="29"/>
    <row r="61377" customFormat="1" s="29"/>
    <row r="61378" customFormat="1" s="29"/>
    <row r="61379" customFormat="1" s="29"/>
    <row r="61380" customFormat="1" s="29"/>
    <row r="61381" customFormat="1" s="29"/>
    <row r="61382" customFormat="1" s="29"/>
    <row r="61383" customFormat="1" s="29"/>
    <row r="61384" customFormat="1" s="29"/>
    <row r="61385" customFormat="1" s="29"/>
    <row r="61386" customFormat="1" s="29"/>
    <row r="61387" customFormat="1" s="29"/>
    <row r="61388" customFormat="1" s="29"/>
    <row r="61389" customFormat="1" s="29"/>
    <row r="61390" customFormat="1" s="29"/>
    <row r="61391" customFormat="1" s="29"/>
    <row r="61392" customFormat="1" s="29"/>
    <row r="61393" customFormat="1" s="29"/>
    <row r="61394" customFormat="1" s="29"/>
    <row r="61395" customFormat="1" s="29"/>
    <row r="61396" customFormat="1" s="29"/>
    <row r="61397" customFormat="1" s="29"/>
    <row r="61398" customFormat="1" s="29"/>
    <row r="61399" customFormat="1" s="29"/>
    <row r="61400" customFormat="1" s="29"/>
    <row r="61401" customFormat="1" s="29"/>
    <row r="61402" customFormat="1" s="29"/>
    <row r="61403" customFormat="1" s="29"/>
    <row r="61404" customFormat="1" s="29"/>
    <row r="61405" customFormat="1" s="29"/>
    <row r="61406" customFormat="1" s="29"/>
    <row r="61407" customFormat="1" s="29"/>
    <row r="61408" customFormat="1" s="29"/>
    <row r="61409" customFormat="1" s="29"/>
    <row r="61410" customFormat="1" s="29"/>
    <row r="61411" customFormat="1" s="29"/>
    <row r="61412" customFormat="1" s="29"/>
    <row r="61413" customFormat="1" s="29"/>
    <row r="61414" customFormat="1" s="29"/>
    <row r="61415" customFormat="1" s="29"/>
    <row r="61416" customFormat="1" s="29"/>
    <row r="61417" customFormat="1" s="29"/>
    <row r="61418" customFormat="1" s="29"/>
    <row r="61419" customFormat="1" s="29"/>
    <row r="61420" customFormat="1" s="29"/>
    <row r="61421" customFormat="1" s="29"/>
    <row r="61422" customFormat="1" s="29"/>
    <row r="61423" customFormat="1" s="29"/>
    <row r="61424" customFormat="1" s="29"/>
    <row r="61425" customFormat="1" s="29"/>
    <row r="61426" customFormat="1" s="29"/>
    <row r="61427" customFormat="1" s="29"/>
    <row r="61428" customFormat="1" s="29"/>
    <row r="61429" customFormat="1" s="29"/>
    <row r="61430" customFormat="1" s="29"/>
    <row r="61431" customFormat="1" s="29"/>
    <row r="61432" customFormat="1" s="29"/>
    <row r="61433" customFormat="1" s="29"/>
    <row r="61434" customFormat="1" s="29"/>
    <row r="61435" customFormat="1" s="29"/>
    <row r="61436" customFormat="1" s="29"/>
    <row r="61437" customFormat="1" s="29"/>
    <row r="61438" customFormat="1" s="29"/>
    <row r="61439" customFormat="1" s="29"/>
    <row r="61440" customFormat="1" s="29"/>
    <row r="61441" customFormat="1" s="29"/>
    <row r="61442" customFormat="1" s="29"/>
    <row r="61443" customFormat="1" s="29"/>
    <row r="61444" customFormat="1" s="29"/>
    <row r="61445" customFormat="1" s="29"/>
    <row r="61446" customFormat="1" s="29"/>
    <row r="61447" customFormat="1" s="29"/>
    <row r="61448" customFormat="1" s="29"/>
    <row r="61449" customFormat="1" s="29"/>
    <row r="61450" customFormat="1" s="29"/>
    <row r="61451" customFormat="1" s="29"/>
    <row r="61452" customFormat="1" s="29"/>
    <row r="61453" customFormat="1" s="29"/>
    <row r="61454" customFormat="1" s="29"/>
    <row r="61455" customFormat="1" s="29"/>
    <row r="61456" customFormat="1" s="29"/>
    <row r="61457" customFormat="1" s="29"/>
    <row r="61458" customFormat="1" s="29"/>
    <row r="61459" customFormat="1" s="29"/>
    <row r="61460" customFormat="1" s="29"/>
    <row r="61461" customFormat="1" s="29"/>
    <row r="61462" customFormat="1" s="29"/>
    <row r="61463" customFormat="1" s="29"/>
    <row r="61464" customFormat="1" s="29"/>
    <row r="61465" customFormat="1" s="29"/>
    <row r="61466" customFormat="1" s="29"/>
    <row r="61467" customFormat="1" s="29"/>
    <row r="61468" customFormat="1" s="29"/>
    <row r="61469" customFormat="1" s="29"/>
    <row r="61470" customFormat="1" s="29"/>
    <row r="61471" customFormat="1" s="29"/>
    <row r="61472" customFormat="1" s="29"/>
    <row r="61473" customFormat="1" s="29"/>
    <row r="61474" customFormat="1" s="29"/>
    <row r="61475" customFormat="1" s="29"/>
    <row r="61476" customFormat="1" s="29"/>
    <row r="61477" customFormat="1" s="29"/>
    <row r="61478" customFormat="1" s="29"/>
    <row r="61479" customFormat="1" s="29"/>
    <row r="61480" customFormat="1" s="29"/>
    <row r="61481" customFormat="1" s="29"/>
    <row r="61482" customFormat="1" s="29"/>
    <row r="61483" customFormat="1" s="29"/>
    <row r="61484" customFormat="1" s="29"/>
    <row r="61485" customFormat="1" s="29"/>
    <row r="61486" customFormat="1" s="29"/>
    <row r="61487" customFormat="1" s="29"/>
    <row r="61488" customFormat="1" s="29"/>
    <row r="61489" customFormat="1" s="29"/>
    <row r="61490" customFormat="1" s="29"/>
    <row r="61491" customFormat="1" s="29"/>
    <row r="61492" customFormat="1" s="29"/>
    <row r="61493" customFormat="1" s="29"/>
    <row r="61494" customFormat="1" s="29"/>
    <row r="61495" customFormat="1" s="29"/>
    <row r="61496" customFormat="1" s="29"/>
    <row r="61497" customFormat="1" s="29"/>
    <row r="61498" customFormat="1" s="29"/>
    <row r="61499" customFormat="1" s="29"/>
    <row r="61500" customFormat="1" s="29"/>
    <row r="61501" customFormat="1" s="29"/>
    <row r="61502" customFormat="1" s="29"/>
    <row r="61503" customFormat="1" s="29"/>
    <row r="61504" customFormat="1" s="29"/>
    <row r="61505" customFormat="1" s="29"/>
    <row r="61506" customFormat="1" s="29"/>
    <row r="61507" customFormat="1" s="29"/>
    <row r="61508" customFormat="1" s="29"/>
    <row r="61509" customFormat="1" s="29"/>
    <row r="61510" customFormat="1" s="29"/>
    <row r="61511" customFormat="1" s="29"/>
    <row r="61512" customFormat="1" s="29"/>
    <row r="61513" customFormat="1" s="29"/>
    <row r="61514" customFormat="1" s="29"/>
    <row r="61515" customFormat="1" s="29"/>
    <row r="61516" customFormat="1" s="29"/>
    <row r="61517" customFormat="1" s="29"/>
    <row r="61518" customFormat="1" s="29"/>
    <row r="61519" customFormat="1" s="29"/>
    <row r="61520" customFormat="1" s="29"/>
    <row r="61521" customFormat="1" s="29"/>
    <row r="61522" customFormat="1" s="29"/>
    <row r="61523" customFormat="1" s="29"/>
    <row r="61524" customFormat="1" s="29"/>
    <row r="61525" customFormat="1" s="29"/>
    <row r="61526" customFormat="1" s="29"/>
    <row r="61527" customFormat="1" s="29"/>
    <row r="61528" customFormat="1" s="29"/>
    <row r="61529" customFormat="1" s="29"/>
    <row r="61530" customFormat="1" s="29"/>
    <row r="61531" customFormat="1" s="29"/>
    <row r="61532" customFormat="1" s="29"/>
    <row r="61533" customFormat="1" s="29"/>
    <row r="61534" customFormat="1" s="29"/>
    <row r="61535" customFormat="1" s="29"/>
    <row r="61536" customFormat="1" s="29"/>
    <row r="61537" customFormat="1" s="29"/>
    <row r="61538" customFormat="1" s="29"/>
    <row r="61539" customFormat="1" s="29"/>
    <row r="61540" customFormat="1" s="29"/>
    <row r="61541" customFormat="1" s="29"/>
    <row r="61542" customFormat="1" s="29"/>
    <row r="61543" customFormat="1" s="29"/>
    <row r="61544" customFormat="1" s="29"/>
    <row r="61545" customFormat="1" s="29"/>
    <row r="61546" customFormat="1" s="29"/>
    <row r="61547" customFormat="1" s="29"/>
    <row r="61548" customFormat="1" s="29"/>
    <row r="61549" customFormat="1" s="29"/>
    <row r="61550" customFormat="1" s="29"/>
    <row r="61551" customFormat="1" s="29"/>
    <row r="61552" customFormat="1" s="29"/>
    <row r="61553" customFormat="1" s="29"/>
    <row r="61554" customFormat="1" s="29"/>
    <row r="61555" customFormat="1" s="29"/>
    <row r="61556" customFormat="1" s="29"/>
    <row r="61557" customFormat="1" s="29"/>
    <row r="61558" customFormat="1" s="29"/>
    <row r="61559" customFormat="1" s="29"/>
    <row r="61560" customFormat="1" s="29"/>
    <row r="61561" customFormat="1" s="29"/>
    <row r="61562" customFormat="1" s="29"/>
    <row r="61563" customFormat="1" s="29"/>
    <row r="61564" customFormat="1" s="29"/>
    <row r="61565" customFormat="1" s="29"/>
    <row r="61566" customFormat="1" s="29"/>
    <row r="61567" customFormat="1" s="29"/>
    <row r="61568" customFormat="1" s="29"/>
    <row r="61569" customFormat="1" s="29"/>
    <row r="61570" customFormat="1" s="29"/>
    <row r="61571" customFormat="1" s="29"/>
    <row r="61572" customFormat="1" s="29"/>
    <row r="61573" customFormat="1" s="29"/>
    <row r="61574" customFormat="1" s="29"/>
    <row r="61575" customFormat="1" s="29"/>
    <row r="61576" customFormat="1" s="29"/>
    <row r="61577" customFormat="1" s="29"/>
    <row r="61578" customFormat="1" s="29"/>
    <row r="61579" customFormat="1" s="29"/>
    <row r="61580" customFormat="1" s="29"/>
    <row r="61581" customFormat="1" s="29"/>
    <row r="61582" customFormat="1" s="29"/>
    <row r="61583" customFormat="1" s="29"/>
    <row r="61584" customFormat="1" s="29"/>
    <row r="61585" customFormat="1" s="29"/>
    <row r="61586" customFormat="1" s="29"/>
    <row r="61587" customFormat="1" s="29"/>
    <row r="61588" customFormat="1" s="29"/>
    <row r="61589" customFormat="1" s="29"/>
    <row r="61590" customFormat="1" s="29"/>
    <row r="61591" customFormat="1" s="29"/>
    <row r="61592" customFormat="1" s="29"/>
    <row r="61593" customFormat="1" s="29"/>
    <row r="61594" customFormat="1" s="29"/>
    <row r="61595" customFormat="1" s="29"/>
    <row r="61596" customFormat="1" s="29"/>
    <row r="61597" customFormat="1" s="29"/>
    <row r="61598" customFormat="1" s="29"/>
    <row r="61599" customFormat="1" s="29"/>
    <row r="61600" customFormat="1" s="29"/>
    <row r="61601" customFormat="1" s="29"/>
    <row r="61602" customFormat="1" s="29"/>
    <row r="61603" customFormat="1" s="29"/>
    <row r="61604" customFormat="1" s="29"/>
    <row r="61605" customFormat="1" s="29"/>
    <row r="61606" customFormat="1" s="29"/>
    <row r="61607" customFormat="1" s="29"/>
    <row r="61608" customFormat="1" s="29"/>
    <row r="61609" customFormat="1" s="29"/>
    <row r="61610" customFormat="1" s="29"/>
    <row r="61611" customFormat="1" s="29"/>
    <row r="61612" customFormat="1" s="29"/>
    <row r="61613" customFormat="1" s="29"/>
    <row r="61614" customFormat="1" s="29"/>
    <row r="61615" customFormat="1" s="29"/>
    <row r="61616" customFormat="1" s="29"/>
    <row r="61617" customFormat="1" s="29"/>
    <row r="61618" customFormat="1" s="29"/>
    <row r="61619" customFormat="1" s="29"/>
    <row r="61620" customFormat="1" s="29"/>
    <row r="61621" customFormat="1" s="29"/>
    <row r="61622" customFormat="1" s="29"/>
    <row r="61623" customFormat="1" s="29"/>
    <row r="61624" customFormat="1" s="29"/>
    <row r="61625" customFormat="1" s="29"/>
    <row r="61626" customFormat="1" s="29"/>
    <row r="61627" customFormat="1" s="29"/>
    <row r="61628" customFormat="1" s="29"/>
    <row r="61629" customFormat="1" s="29"/>
    <row r="61630" customFormat="1" s="29"/>
    <row r="61631" customFormat="1" s="29"/>
    <row r="61632" customFormat="1" s="29"/>
    <row r="61633" customFormat="1" s="29"/>
    <row r="61634" customFormat="1" s="29"/>
    <row r="61635" customFormat="1" s="29"/>
    <row r="61636" customFormat="1" s="29"/>
    <row r="61637" customFormat="1" s="29"/>
    <row r="61638" customFormat="1" s="29"/>
    <row r="61639" customFormat="1" s="29"/>
    <row r="61640" customFormat="1" s="29"/>
    <row r="61641" customFormat="1" s="29"/>
    <row r="61642" customFormat="1" s="29"/>
    <row r="61643" customFormat="1" s="29"/>
    <row r="61644" customFormat="1" s="29"/>
    <row r="61645" customFormat="1" s="29"/>
    <row r="61646" customFormat="1" s="29"/>
    <row r="61647" customFormat="1" s="29"/>
    <row r="61648" customFormat="1" s="29"/>
    <row r="61649" customFormat="1" s="29"/>
    <row r="61650" customFormat="1" s="29"/>
    <row r="61651" customFormat="1" s="29"/>
    <row r="61652" customFormat="1" s="29"/>
    <row r="61653" customFormat="1" s="29"/>
    <row r="61654" customFormat="1" s="29"/>
    <row r="61655" customFormat="1" s="29"/>
    <row r="61656" customFormat="1" s="29"/>
    <row r="61657" customFormat="1" s="29"/>
    <row r="61658" customFormat="1" s="29"/>
    <row r="61659" customFormat="1" s="29"/>
    <row r="61660" customFormat="1" s="29"/>
    <row r="61661" customFormat="1" s="29"/>
    <row r="61662" customFormat="1" s="29"/>
    <row r="61663" customFormat="1" s="29"/>
    <row r="61664" customFormat="1" s="29"/>
    <row r="61665" customFormat="1" s="29"/>
    <row r="61666" customFormat="1" s="29"/>
    <row r="61667" customFormat="1" s="29"/>
    <row r="61668" customFormat="1" s="29"/>
    <row r="61669" customFormat="1" s="29"/>
    <row r="61670" customFormat="1" s="29"/>
    <row r="61671" customFormat="1" s="29"/>
    <row r="61672" customFormat="1" s="29"/>
    <row r="61673" customFormat="1" s="29"/>
    <row r="61674" customFormat="1" s="29"/>
    <row r="61675" customFormat="1" s="29"/>
    <row r="61676" customFormat="1" s="29"/>
    <row r="61677" customFormat="1" s="29"/>
    <row r="61678" customFormat="1" s="29"/>
    <row r="61679" customFormat="1" s="29"/>
    <row r="61680" customFormat="1" s="29"/>
    <row r="61681" customFormat="1" s="29"/>
    <row r="61682" customFormat="1" s="29"/>
    <row r="61683" customFormat="1" s="29"/>
    <row r="61684" customFormat="1" s="29"/>
    <row r="61685" customFormat="1" s="29"/>
    <row r="61686" customFormat="1" s="29"/>
    <row r="61687" customFormat="1" s="29"/>
    <row r="61688" customFormat="1" s="29"/>
    <row r="61689" customFormat="1" s="29"/>
    <row r="61690" customFormat="1" s="29"/>
    <row r="61691" customFormat="1" s="29"/>
    <row r="61692" customFormat="1" s="29"/>
    <row r="61693" customFormat="1" s="29"/>
    <row r="61694" customFormat="1" s="29"/>
    <row r="61695" customFormat="1" s="29"/>
    <row r="61696" customFormat="1" s="29"/>
    <row r="61697" customFormat="1" s="29"/>
    <row r="61698" customFormat="1" s="29"/>
    <row r="61699" customFormat="1" s="29"/>
    <row r="61700" customFormat="1" s="29"/>
    <row r="61701" customFormat="1" s="29"/>
    <row r="61702" customFormat="1" s="29"/>
    <row r="61703" customFormat="1" s="29"/>
    <row r="61704" customFormat="1" s="29"/>
    <row r="61705" customFormat="1" s="29"/>
    <row r="61706" customFormat="1" s="29"/>
    <row r="61707" customFormat="1" s="29"/>
    <row r="61708" customFormat="1" s="29"/>
    <row r="61709" customFormat="1" s="29"/>
    <row r="61710" customFormat="1" s="29"/>
    <row r="61711" customFormat="1" s="29"/>
    <row r="61712" customFormat="1" s="29"/>
    <row r="61713" customFormat="1" s="29"/>
    <row r="61714" customFormat="1" s="29"/>
    <row r="61715" customFormat="1" s="29"/>
    <row r="61716" customFormat="1" s="29"/>
    <row r="61717" customFormat="1" s="29"/>
    <row r="61718" customFormat="1" s="29"/>
    <row r="61719" customFormat="1" s="29"/>
    <row r="61720" customFormat="1" s="29"/>
    <row r="61721" customFormat="1" s="29"/>
    <row r="61722" customFormat="1" s="29"/>
    <row r="61723" customFormat="1" s="29"/>
    <row r="61724" customFormat="1" s="29"/>
    <row r="61725" customFormat="1" s="29"/>
    <row r="61726" customFormat="1" s="29"/>
    <row r="61727" customFormat="1" s="29"/>
    <row r="61728" customFormat="1" s="29"/>
    <row r="61729" customFormat="1" s="29"/>
    <row r="61730" customFormat="1" s="29"/>
    <row r="61731" customFormat="1" s="29"/>
    <row r="61732" customFormat="1" s="29"/>
    <row r="61733" customFormat="1" s="29"/>
    <row r="61734" customFormat="1" s="29"/>
    <row r="61735" customFormat="1" s="29"/>
    <row r="61736" customFormat="1" s="29"/>
    <row r="61737" customFormat="1" s="29"/>
    <row r="61738" customFormat="1" s="29"/>
    <row r="61739" customFormat="1" s="29"/>
    <row r="61740" customFormat="1" s="29"/>
    <row r="61741" customFormat="1" s="29"/>
    <row r="61742" customFormat="1" s="29"/>
    <row r="61743" customFormat="1" s="29"/>
    <row r="61744" customFormat="1" s="29"/>
    <row r="61745" customFormat="1" s="29"/>
    <row r="61746" customFormat="1" s="29"/>
    <row r="61747" customFormat="1" s="29"/>
    <row r="61748" customFormat="1" s="29"/>
    <row r="61749" customFormat="1" s="29"/>
    <row r="61750" customFormat="1" s="29"/>
    <row r="61751" customFormat="1" s="29"/>
    <row r="61752" customFormat="1" s="29"/>
    <row r="61753" customFormat="1" s="29"/>
    <row r="61754" customFormat="1" s="29"/>
    <row r="61755" customFormat="1" s="29"/>
    <row r="61756" customFormat="1" s="29"/>
    <row r="61757" customFormat="1" s="29"/>
    <row r="61758" customFormat="1" s="29"/>
    <row r="61759" customFormat="1" s="29"/>
    <row r="61760" customFormat="1" s="29"/>
    <row r="61761" customFormat="1" s="29"/>
    <row r="61762" customFormat="1" s="29"/>
    <row r="61763" customFormat="1" s="29"/>
    <row r="61764" customFormat="1" s="29"/>
    <row r="61765" customFormat="1" s="29"/>
    <row r="61766" customFormat="1" s="29"/>
    <row r="61767" customFormat="1" s="29"/>
    <row r="61768" customFormat="1" s="29"/>
    <row r="61769" customFormat="1" s="29"/>
    <row r="61770" customFormat="1" s="29"/>
    <row r="61771" customFormat="1" s="29"/>
    <row r="61772" customFormat="1" s="29"/>
    <row r="61773" customFormat="1" s="29"/>
    <row r="61774" customFormat="1" s="29"/>
    <row r="61775" customFormat="1" s="29"/>
    <row r="61776" customFormat="1" s="29"/>
    <row r="61777" customFormat="1" s="29"/>
    <row r="61778" customFormat="1" s="29"/>
    <row r="61779" customFormat="1" s="29"/>
    <row r="61780" customFormat="1" s="29"/>
    <row r="61781" customFormat="1" s="29"/>
    <row r="61782" customFormat="1" s="29"/>
    <row r="61783" customFormat="1" s="29"/>
    <row r="61784" customFormat="1" s="29"/>
    <row r="61785" customFormat="1" s="29"/>
    <row r="61786" customFormat="1" s="29"/>
    <row r="61787" customFormat="1" s="29"/>
    <row r="61788" customFormat="1" s="29"/>
    <row r="61789" customFormat="1" s="29"/>
    <row r="61790" customFormat="1" s="29"/>
    <row r="61791" customFormat="1" s="29"/>
    <row r="61792" customFormat="1" s="29"/>
    <row r="61793" customFormat="1" s="29"/>
    <row r="61794" customFormat="1" s="29"/>
    <row r="61795" customFormat="1" s="29"/>
    <row r="61796" customFormat="1" s="29"/>
    <row r="61797" customFormat="1" s="29"/>
    <row r="61798" customFormat="1" s="29"/>
    <row r="61799" customFormat="1" s="29"/>
    <row r="61800" customFormat="1" s="29"/>
    <row r="61801" customFormat="1" s="29"/>
    <row r="61802" customFormat="1" s="29"/>
    <row r="61803" customFormat="1" s="29"/>
    <row r="61804" customFormat="1" s="29"/>
    <row r="61805" customFormat="1" s="29"/>
    <row r="61806" customFormat="1" s="29"/>
    <row r="61807" customFormat="1" s="29"/>
    <row r="61808" customFormat="1" s="29"/>
    <row r="61809" customFormat="1" s="29"/>
    <row r="61810" customFormat="1" s="29"/>
    <row r="61811" customFormat="1" s="29"/>
    <row r="61812" customFormat="1" s="29"/>
    <row r="61813" customFormat="1" s="29"/>
    <row r="61814" customFormat="1" s="29"/>
    <row r="61815" customFormat="1" s="29"/>
    <row r="61816" customFormat="1" s="29"/>
    <row r="61817" customFormat="1" s="29"/>
    <row r="61818" customFormat="1" s="29"/>
    <row r="61819" customFormat="1" s="29"/>
    <row r="61820" customFormat="1" s="29"/>
    <row r="61821" customFormat="1" s="29"/>
    <row r="61822" customFormat="1" s="29"/>
    <row r="61823" customFormat="1" s="29"/>
    <row r="61824" customFormat="1" s="29"/>
    <row r="61825" customFormat="1" s="29"/>
    <row r="61826" customFormat="1" s="29"/>
    <row r="61827" customFormat="1" s="29"/>
    <row r="61828" customFormat="1" s="29"/>
    <row r="61829" customFormat="1" s="29"/>
    <row r="61830" customFormat="1" s="29"/>
    <row r="61831" customFormat="1" s="29"/>
    <row r="61832" customFormat="1" s="29"/>
    <row r="61833" customFormat="1" s="29"/>
    <row r="61834" customFormat="1" s="29"/>
    <row r="61835" customFormat="1" s="29"/>
    <row r="61836" customFormat="1" s="29"/>
    <row r="61837" customFormat="1" s="29"/>
    <row r="61838" customFormat="1" s="29"/>
    <row r="61839" customFormat="1" s="29"/>
    <row r="61840" customFormat="1" s="29"/>
    <row r="61841" customFormat="1" s="29"/>
    <row r="61842" customFormat="1" s="29"/>
    <row r="61843" customFormat="1" s="29"/>
    <row r="61844" customFormat="1" s="29"/>
    <row r="61845" customFormat="1" s="29"/>
    <row r="61846" customFormat="1" s="29"/>
    <row r="61847" customFormat="1" s="29"/>
    <row r="61848" customFormat="1" s="29"/>
    <row r="61849" customFormat="1" s="29"/>
    <row r="61850" customFormat="1" s="29"/>
    <row r="61851" customFormat="1" s="29"/>
    <row r="61852" customFormat="1" s="29"/>
    <row r="61853" customFormat="1" s="29"/>
    <row r="61854" customFormat="1" s="29"/>
    <row r="61855" customFormat="1" s="29"/>
    <row r="61856" customFormat="1" s="29"/>
    <row r="61857" customFormat="1" s="29"/>
    <row r="61858" customFormat="1" s="29"/>
    <row r="61859" customFormat="1" s="29"/>
    <row r="61860" customFormat="1" s="29"/>
    <row r="61861" customFormat="1" s="29"/>
    <row r="61862" customFormat="1" s="29"/>
    <row r="61863" customFormat="1" s="29"/>
    <row r="61864" customFormat="1" s="29"/>
    <row r="61865" customFormat="1" s="29"/>
    <row r="61866" customFormat="1" s="29"/>
    <row r="61867" customFormat="1" s="29"/>
    <row r="61868" customFormat="1" s="29"/>
    <row r="61869" customFormat="1" s="29"/>
    <row r="61870" customFormat="1" s="29"/>
    <row r="61871" customFormat="1" s="29"/>
    <row r="61872" customFormat="1" s="29"/>
    <row r="61873" customFormat="1" s="29"/>
    <row r="61874" customFormat="1" s="29"/>
    <row r="61875" customFormat="1" s="29"/>
    <row r="61876" customFormat="1" s="29"/>
    <row r="61877" customFormat="1" s="29"/>
    <row r="61878" customFormat="1" s="29"/>
    <row r="61879" customFormat="1" s="29"/>
    <row r="61880" customFormat="1" s="29"/>
    <row r="61881" customFormat="1" s="29"/>
    <row r="61882" customFormat="1" s="29"/>
    <row r="61883" customFormat="1" s="29"/>
    <row r="61884" customFormat="1" s="29"/>
    <row r="61885" customFormat="1" s="29"/>
    <row r="61886" customFormat="1" s="29"/>
    <row r="61887" customFormat="1" s="29"/>
    <row r="61888" customFormat="1" s="29"/>
    <row r="61889" customFormat="1" s="29"/>
    <row r="61890" customFormat="1" s="29"/>
    <row r="61891" customFormat="1" s="29"/>
    <row r="61892" customFormat="1" s="29"/>
    <row r="61893" customFormat="1" s="29"/>
    <row r="61894" customFormat="1" s="29"/>
    <row r="61895" customFormat="1" s="29"/>
    <row r="61896" customFormat="1" s="29"/>
    <row r="61897" customFormat="1" s="29"/>
    <row r="61898" customFormat="1" s="29"/>
    <row r="61899" customFormat="1" s="29"/>
    <row r="61900" customFormat="1" s="29"/>
    <row r="61901" customFormat="1" s="29"/>
    <row r="61902" customFormat="1" s="29"/>
    <row r="61903" customFormat="1" s="29"/>
    <row r="61904" customFormat="1" s="29"/>
    <row r="61905" customFormat="1" s="29"/>
    <row r="61906" customFormat="1" s="29"/>
    <row r="61907" customFormat="1" s="29"/>
    <row r="61908" customFormat="1" s="29"/>
    <row r="61909" customFormat="1" s="29"/>
    <row r="61910" customFormat="1" s="29"/>
    <row r="61911" customFormat="1" s="29"/>
    <row r="61912" customFormat="1" s="29"/>
    <row r="61913" customFormat="1" s="29"/>
    <row r="61914" customFormat="1" s="29"/>
    <row r="61915" customFormat="1" s="29"/>
    <row r="61916" customFormat="1" s="29"/>
    <row r="61917" customFormat="1" s="29"/>
    <row r="61918" customFormat="1" s="29"/>
    <row r="61919" customFormat="1" s="29"/>
    <row r="61920" customFormat="1" s="29"/>
    <row r="61921" customFormat="1" s="29"/>
    <row r="61922" customFormat="1" s="29"/>
    <row r="61923" customFormat="1" s="29"/>
    <row r="61924" customFormat="1" s="29"/>
    <row r="61925" customFormat="1" s="29"/>
    <row r="61926" customFormat="1" s="29"/>
    <row r="61927" customFormat="1" s="29"/>
    <row r="61928" customFormat="1" s="29"/>
    <row r="61929" customFormat="1" s="29"/>
    <row r="61930" customFormat="1" s="29"/>
    <row r="61931" customFormat="1" s="29"/>
    <row r="61932" customFormat="1" s="29"/>
    <row r="61933" customFormat="1" s="29"/>
    <row r="61934" customFormat="1" s="29"/>
    <row r="61935" customFormat="1" s="29"/>
    <row r="61936" customFormat="1" s="29"/>
    <row r="61937" customFormat="1" s="29"/>
    <row r="61938" customFormat="1" s="29"/>
    <row r="61939" customFormat="1" s="29"/>
    <row r="61940" customFormat="1" s="29"/>
    <row r="61941" customFormat="1" s="29"/>
    <row r="61942" customFormat="1" s="29"/>
    <row r="61943" customFormat="1" s="29"/>
    <row r="61944" customFormat="1" s="29"/>
    <row r="61945" customFormat="1" s="29"/>
    <row r="61946" customFormat="1" s="29"/>
    <row r="61947" customFormat="1" s="29"/>
    <row r="61948" customFormat="1" s="29"/>
    <row r="61949" customFormat="1" s="29"/>
    <row r="61950" customFormat="1" s="29"/>
    <row r="61951" customFormat="1" s="29"/>
    <row r="61952" customFormat="1" s="29"/>
    <row r="61953" customFormat="1" s="29"/>
    <row r="61954" customFormat="1" s="29"/>
    <row r="61955" customFormat="1" s="29"/>
    <row r="61956" customFormat="1" s="29"/>
    <row r="61957" customFormat="1" s="29"/>
    <row r="61958" customFormat="1" s="29"/>
    <row r="61959" customFormat="1" s="29"/>
    <row r="61960" customFormat="1" s="29"/>
    <row r="61961" customFormat="1" s="29"/>
    <row r="61962" customFormat="1" s="29"/>
    <row r="61963" customFormat="1" s="29"/>
    <row r="61964" customFormat="1" s="29"/>
    <row r="61965" customFormat="1" s="29"/>
    <row r="61966" customFormat="1" s="29"/>
    <row r="61967" customFormat="1" s="29"/>
    <row r="61968" customFormat="1" s="29"/>
    <row r="61969" customFormat="1" s="29"/>
    <row r="61970" customFormat="1" s="29"/>
    <row r="61971" customFormat="1" s="29"/>
    <row r="61972" customFormat="1" s="29"/>
    <row r="61973" customFormat="1" s="29"/>
    <row r="61974" customFormat="1" s="29"/>
    <row r="61975" customFormat="1" s="29"/>
    <row r="61976" customFormat="1" s="29"/>
    <row r="61977" customFormat="1" s="29"/>
    <row r="61978" customFormat="1" s="29"/>
    <row r="61979" customFormat="1" s="29"/>
    <row r="61980" customFormat="1" s="29"/>
    <row r="61981" customFormat="1" s="29"/>
    <row r="61982" customFormat="1" s="29"/>
    <row r="61983" customFormat="1" s="29"/>
    <row r="61984" customFormat="1" s="29"/>
    <row r="61985" customFormat="1" s="29"/>
    <row r="61986" customFormat="1" s="29"/>
    <row r="61987" customFormat="1" s="29"/>
    <row r="61988" customFormat="1" s="29"/>
    <row r="61989" customFormat="1" s="29"/>
    <row r="61990" customFormat="1" s="29"/>
    <row r="61991" customFormat="1" s="29"/>
    <row r="61992" customFormat="1" s="29"/>
    <row r="61993" customFormat="1" s="29"/>
    <row r="61994" customFormat="1" s="29"/>
    <row r="61995" customFormat="1" s="29"/>
    <row r="61996" customFormat="1" s="29"/>
    <row r="61997" customFormat="1" s="29"/>
    <row r="61998" customFormat="1" s="29"/>
    <row r="61999" customFormat="1" s="29"/>
    <row r="62000" customFormat="1" s="29"/>
    <row r="62001" customFormat="1" s="29"/>
    <row r="62002" customFormat="1" s="29"/>
    <row r="62003" customFormat="1" s="29"/>
    <row r="62004" customFormat="1" s="29"/>
    <row r="62005" customFormat="1" s="29"/>
    <row r="62006" customFormat="1" s="29"/>
    <row r="62007" customFormat="1" s="29"/>
    <row r="62008" customFormat="1" s="29"/>
    <row r="62009" customFormat="1" s="29"/>
    <row r="62010" customFormat="1" s="29"/>
    <row r="62011" customFormat="1" s="29"/>
    <row r="62012" customFormat="1" s="29"/>
    <row r="62013" customFormat="1" s="29"/>
    <row r="62014" customFormat="1" s="29"/>
    <row r="62015" customFormat="1" s="29"/>
    <row r="62016" customFormat="1" s="29"/>
    <row r="62017" customFormat="1" s="29"/>
    <row r="62018" customFormat="1" s="29"/>
    <row r="62019" customFormat="1" s="29"/>
    <row r="62020" customFormat="1" s="29"/>
    <row r="62021" customFormat="1" s="29"/>
    <row r="62022" customFormat="1" s="29"/>
    <row r="62023" customFormat="1" s="29"/>
    <row r="62024" customFormat="1" s="29"/>
    <row r="62025" customFormat="1" s="29"/>
    <row r="62026" customFormat="1" s="29"/>
    <row r="62027" customFormat="1" s="29"/>
    <row r="62028" customFormat="1" s="29"/>
    <row r="62029" customFormat="1" s="29"/>
    <row r="62030" customFormat="1" s="29"/>
    <row r="62031" customFormat="1" s="29"/>
    <row r="62032" customFormat="1" s="29"/>
    <row r="62033" customFormat="1" s="29"/>
    <row r="62034" customFormat="1" s="29"/>
    <row r="62035" customFormat="1" s="29"/>
    <row r="62036" customFormat="1" s="29"/>
    <row r="62037" customFormat="1" s="29"/>
    <row r="62038" customFormat="1" s="29"/>
    <row r="62039" customFormat="1" s="29"/>
    <row r="62040" customFormat="1" s="29"/>
    <row r="62041" customFormat="1" s="29"/>
    <row r="62042" customFormat="1" s="29"/>
    <row r="62043" customFormat="1" s="29"/>
    <row r="62044" customFormat="1" s="29"/>
    <row r="62045" customFormat="1" s="29"/>
    <row r="62046" customFormat="1" s="29"/>
    <row r="62047" customFormat="1" s="29"/>
    <row r="62048" customFormat="1" s="29"/>
    <row r="62049" customFormat="1" s="29"/>
    <row r="62050" customFormat="1" s="29"/>
    <row r="62051" customFormat="1" s="29"/>
    <row r="62052" customFormat="1" s="29"/>
    <row r="62053" customFormat="1" s="29"/>
    <row r="62054" customFormat="1" s="29"/>
    <row r="62055" customFormat="1" s="29"/>
    <row r="62056" customFormat="1" s="29"/>
    <row r="62057" customFormat="1" s="29"/>
    <row r="62058" customFormat="1" s="29"/>
    <row r="62059" customFormat="1" s="29"/>
    <row r="62060" customFormat="1" s="29"/>
    <row r="62061" customFormat="1" s="29"/>
    <row r="62062" customFormat="1" s="29"/>
    <row r="62063" customFormat="1" s="29"/>
    <row r="62064" customFormat="1" s="29"/>
    <row r="62065" customFormat="1" s="29"/>
    <row r="62066" customFormat="1" s="29"/>
    <row r="62067" customFormat="1" s="29"/>
    <row r="62068" customFormat="1" s="29"/>
    <row r="62069" customFormat="1" s="29"/>
    <row r="62070" customFormat="1" s="29"/>
    <row r="62071" customFormat="1" s="29"/>
    <row r="62072" customFormat="1" s="29"/>
    <row r="62073" customFormat="1" s="29"/>
    <row r="62074" customFormat="1" s="29"/>
    <row r="62075" customFormat="1" s="29"/>
    <row r="62076" customFormat="1" s="29"/>
    <row r="62077" customFormat="1" s="29"/>
    <row r="62078" customFormat="1" s="29"/>
    <row r="62079" customFormat="1" s="29"/>
    <row r="62080" customFormat="1" s="29"/>
    <row r="62081" customFormat="1" s="29"/>
    <row r="62082" customFormat="1" s="29"/>
    <row r="62083" customFormat="1" s="29"/>
    <row r="62084" customFormat="1" s="29"/>
    <row r="62085" customFormat="1" s="29"/>
    <row r="62086" customFormat="1" s="29"/>
    <row r="62087" customFormat="1" s="29"/>
    <row r="62088" customFormat="1" s="29"/>
    <row r="62089" customFormat="1" s="29"/>
    <row r="62090" customFormat="1" s="29"/>
    <row r="62091" customFormat="1" s="29"/>
    <row r="62092" customFormat="1" s="29"/>
    <row r="62093" customFormat="1" s="29"/>
    <row r="62094" customFormat="1" s="29"/>
    <row r="62095" customFormat="1" s="29"/>
    <row r="62096" customFormat="1" s="29"/>
    <row r="62097" customFormat="1" s="29"/>
    <row r="62098" customFormat="1" s="29"/>
    <row r="62099" customFormat="1" s="29"/>
    <row r="62100" customFormat="1" s="29"/>
    <row r="62101" customFormat="1" s="29"/>
    <row r="62102" customFormat="1" s="29"/>
    <row r="62103" customFormat="1" s="29"/>
    <row r="62104" customFormat="1" s="29"/>
    <row r="62105" customFormat="1" s="29"/>
    <row r="62106" customFormat="1" s="29"/>
    <row r="62107" customFormat="1" s="29"/>
    <row r="62108" customFormat="1" s="29"/>
    <row r="62109" customFormat="1" s="29"/>
    <row r="62110" customFormat="1" s="29"/>
    <row r="62111" customFormat="1" s="29"/>
    <row r="62112" customFormat="1" s="29"/>
    <row r="62113" customFormat="1" s="29"/>
    <row r="62114" customFormat="1" s="29"/>
    <row r="62115" customFormat="1" s="29"/>
    <row r="62116" customFormat="1" s="29"/>
    <row r="62117" customFormat="1" s="29"/>
    <row r="62118" customFormat="1" s="29"/>
    <row r="62119" customFormat="1" s="29"/>
    <row r="62120" customFormat="1" s="29"/>
    <row r="62121" customFormat="1" s="29"/>
    <row r="62122" customFormat="1" s="29"/>
    <row r="62123" customFormat="1" s="29"/>
    <row r="62124" customFormat="1" s="29"/>
    <row r="62125" customFormat="1" s="29"/>
    <row r="62126" customFormat="1" s="29"/>
    <row r="62127" customFormat="1" s="29"/>
    <row r="62128" customFormat="1" s="29"/>
    <row r="62129" customFormat="1" s="29"/>
    <row r="62130" customFormat="1" s="29"/>
    <row r="62131" customFormat="1" s="29"/>
    <row r="62132" customFormat="1" s="29"/>
    <row r="62133" customFormat="1" s="29"/>
    <row r="62134" customFormat="1" s="29"/>
    <row r="62135" customFormat="1" s="29"/>
    <row r="62136" customFormat="1" s="29"/>
    <row r="62137" customFormat="1" s="29"/>
    <row r="62138" customFormat="1" s="29"/>
    <row r="62139" customFormat="1" s="29"/>
    <row r="62140" customFormat="1" s="29"/>
    <row r="62141" customFormat="1" s="29"/>
    <row r="62142" customFormat="1" s="29"/>
    <row r="62143" customFormat="1" s="29"/>
    <row r="62144" customFormat="1" s="29"/>
    <row r="62145" customFormat="1" s="29"/>
    <row r="62146" customFormat="1" s="29"/>
    <row r="62147" customFormat="1" s="29"/>
    <row r="62148" customFormat="1" s="29"/>
    <row r="62149" customFormat="1" s="29"/>
    <row r="62150" customFormat="1" s="29"/>
    <row r="62151" customFormat="1" s="29"/>
    <row r="62152" customFormat="1" s="29"/>
    <row r="62153" customFormat="1" s="29"/>
    <row r="62154" customFormat="1" s="29"/>
    <row r="62155" customFormat="1" s="29"/>
    <row r="62156" customFormat="1" s="29"/>
    <row r="62157" customFormat="1" s="29"/>
    <row r="62158" customFormat="1" s="29"/>
    <row r="62159" customFormat="1" s="29"/>
    <row r="62160" customFormat="1" s="29"/>
    <row r="62161" customFormat="1" s="29"/>
    <row r="62162" customFormat="1" s="29"/>
    <row r="62163" customFormat="1" s="29"/>
    <row r="62164" customFormat="1" s="29"/>
    <row r="62165" customFormat="1" s="29"/>
    <row r="62166" customFormat="1" s="29"/>
    <row r="62167" customFormat="1" s="29"/>
    <row r="62168" customFormat="1" s="29"/>
    <row r="62169" customFormat="1" s="29"/>
    <row r="62170" customFormat="1" s="29"/>
    <row r="62171" customFormat="1" s="29"/>
    <row r="62172" customFormat="1" s="29"/>
    <row r="62173" customFormat="1" s="29"/>
    <row r="62174" customFormat="1" s="29"/>
    <row r="62175" customFormat="1" s="29"/>
    <row r="62176" customFormat="1" s="29"/>
    <row r="62177" customFormat="1" s="29"/>
    <row r="62178" customFormat="1" s="29"/>
    <row r="62179" customFormat="1" s="29"/>
    <row r="62180" customFormat="1" s="29"/>
    <row r="62181" customFormat="1" s="29"/>
    <row r="62182" customFormat="1" s="29"/>
    <row r="62183" customFormat="1" s="29"/>
    <row r="62184" customFormat="1" s="29"/>
    <row r="62185" customFormat="1" s="29"/>
    <row r="62186" customFormat="1" s="29"/>
    <row r="62187" customFormat="1" s="29"/>
    <row r="62188" customFormat="1" s="29"/>
    <row r="62189" customFormat="1" s="29"/>
    <row r="62190" customFormat="1" s="29"/>
    <row r="62191" customFormat="1" s="29"/>
    <row r="62192" customFormat="1" s="29"/>
    <row r="62193" customFormat="1" s="29"/>
    <row r="62194" customFormat="1" s="29"/>
    <row r="62195" customFormat="1" s="29"/>
    <row r="62196" customFormat="1" s="29"/>
    <row r="62197" customFormat="1" s="29"/>
    <row r="62198" customFormat="1" s="29"/>
    <row r="62199" customFormat="1" s="29"/>
    <row r="62200" customFormat="1" s="29"/>
    <row r="62201" customFormat="1" s="29"/>
    <row r="62202" customFormat="1" s="29"/>
    <row r="62203" customFormat="1" s="29"/>
    <row r="62204" customFormat="1" s="29"/>
    <row r="62205" customFormat="1" s="29"/>
    <row r="62206" customFormat="1" s="29"/>
    <row r="62207" customFormat="1" s="29"/>
    <row r="62208" customFormat="1" s="29"/>
    <row r="62209" customFormat="1" s="29"/>
    <row r="62210" customFormat="1" s="29"/>
    <row r="62211" customFormat="1" s="29"/>
    <row r="62212" customFormat="1" s="29"/>
    <row r="62213" customFormat="1" s="29"/>
    <row r="62214" customFormat="1" s="29"/>
    <row r="62215" customFormat="1" s="29"/>
    <row r="62216" customFormat="1" s="29"/>
    <row r="62217" customFormat="1" s="29"/>
    <row r="62218" customFormat="1" s="29"/>
    <row r="62219" customFormat="1" s="29"/>
    <row r="62220" customFormat="1" s="29"/>
    <row r="62221" customFormat="1" s="29"/>
    <row r="62222" customFormat="1" s="29"/>
    <row r="62223" customFormat="1" s="29"/>
    <row r="62224" customFormat="1" s="29"/>
    <row r="62225" customFormat="1" s="29"/>
    <row r="62226" customFormat="1" s="29"/>
    <row r="62227" customFormat="1" s="29"/>
    <row r="62228" customFormat="1" s="29"/>
    <row r="62229" customFormat="1" s="29"/>
    <row r="62230" customFormat="1" s="29"/>
    <row r="62231" customFormat="1" s="29"/>
    <row r="62232" customFormat="1" s="29"/>
    <row r="62233" customFormat="1" s="29"/>
    <row r="62234" customFormat="1" s="29"/>
    <row r="62235" customFormat="1" s="29"/>
    <row r="62236" customFormat="1" s="29"/>
    <row r="62237" customFormat="1" s="29"/>
    <row r="62238" customFormat="1" s="29"/>
    <row r="62239" customFormat="1" s="29"/>
    <row r="62240" customFormat="1" s="29"/>
    <row r="62241" customFormat="1" s="29"/>
    <row r="62242" customFormat="1" s="29"/>
    <row r="62243" customFormat="1" s="29"/>
    <row r="62244" customFormat="1" s="29"/>
    <row r="62245" customFormat="1" s="29"/>
    <row r="62246" customFormat="1" s="29"/>
    <row r="62247" customFormat="1" s="29"/>
    <row r="62248" customFormat="1" s="29"/>
    <row r="62249" customFormat="1" s="29"/>
    <row r="62250" customFormat="1" s="29"/>
    <row r="62251" customFormat="1" s="29"/>
    <row r="62252" customFormat="1" s="29"/>
    <row r="62253" customFormat="1" s="29"/>
    <row r="62254" customFormat="1" s="29"/>
    <row r="62255" customFormat="1" s="29"/>
    <row r="62256" customFormat="1" s="29"/>
    <row r="62257" customFormat="1" s="29"/>
    <row r="62258" customFormat="1" s="29"/>
    <row r="62259" customFormat="1" s="29"/>
    <row r="62260" customFormat="1" s="29"/>
    <row r="62261" customFormat="1" s="29"/>
    <row r="62262" customFormat="1" s="29"/>
    <row r="62263" customFormat="1" s="29"/>
    <row r="62264" customFormat="1" s="29"/>
    <row r="62265" customFormat="1" s="29"/>
    <row r="62266" customFormat="1" s="29"/>
    <row r="62267" customFormat="1" s="29"/>
    <row r="62268" customFormat="1" s="29"/>
    <row r="62269" customFormat="1" s="29"/>
    <row r="62270" customFormat="1" s="29"/>
    <row r="62271" customFormat="1" s="29"/>
    <row r="62272" customFormat="1" s="29"/>
    <row r="62273" customFormat="1" s="29"/>
    <row r="62274" customFormat="1" s="29"/>
    <row r="62275" customFormat="1" s="29"/>
    <row r="62276" customFormat="1" s="29"/>
    <row r="62277" customFormat="1" s="29"/>
    <row r="62278" customFormat="1" s="29"/>
    <row r="62279" customFormat="1" s="29"/>
    <row r="62280" customFormat="1" s="29"/>
    <row r="62281" customFormat="1" s="29"/>
    <row r="62282" customFormat="1" s="29"/>
    <row r="62283" customFormat="1" s="29"/>
    <row r="62284" customFormat="1" s="29"/>
    <row r="62285" customFormat="1" s="29"/>
    <row r="62286" customFormat="1" s="29"/>
    <row r="62287" customFormat="1" s="29"/>
    <row r="62288" customFormat="1" s="29"/>
    <row r="62289" customFormat="1" s="29"/>
    <row r="62290" customFormat="1" s="29"/>
    <row r="62291" customFormat="1" s="29"/>
    <row r="62292" customFormat="1" s="29"/>
    <row r="62293" customFormat="1" s="29"/>
    <row r="62294" customFormat="1" s="29"/>
    <row r="62295" customFormat="1" s="29"/>
    <row r="62296" customFormat="1" s="29"/>
    <row r="62297" customFormat="1" s="29"/>
    <row r="62298" customFormat="1" s="29"/>
    <row r="62299" customFormat="1" s="29"/>
    <row r="62300" customFormat="1" s="29"/>
    <row r="62301" customFormat="1" s="29"/>
    <row r="62302" customFormat="1" s="29"/>
    <row r="62303" customFormat="1" s="29"/>
    <row r="62304" customFormat="1" s="29"/>
    <row r="62305" customFormat="1" s="29"/>
    <row r="62306" customFormat="1" s="29"/>
    <row r="62307" customFormat="1" s="29"/>
    <row r="62308" customFormat="1" s="29"/>
    <row r="62309" customFormat="1" s="29"/>
    <row r="62310" customFormat="1" s="29"/>
    <row r="62311" customFormat="1" s="29"/>
    <row r="62312" customFormat="1" s="29"/>
    <row r="62313" customFormat="1" s="29"/>
    <row r="62314" customFormat="1" s="29"/>
    <row r="62315" customFormat="1" s="29"/>
    <row r="62316" customFormat="1" s="29"/>
    <row r="62317" customFormat="1" s="29"/>
    <row r="62318" customFormat="1" s="29"/>
    <row r="62319" customFormat="1" s="29"/>
    <row r="62320" customFormat="1" s="29"/>
    <row r="62321" customFormat="1" s="29"/>
    <row r="62322" customFormat="1" s="29"/>
    <row r="62323" customFormat="1" s="29"/>
    <row r="62324" customFormat="1" s="29"/>
    <row r="62325" customFormat="1" s="29"/>
    <row r="62326" customFormat="1" s="29"/>
    <row r="62327" customFormat="1" s="29"/>
    <row r="62328" customFormat="1" s="29"/>
    <row r="62329" customFormat="1" s="29"/>
    <row r="62330" customFormat="1" s="29"/>
    <row r="62331" customFormat="1" s="29"/>
    <row r="62332" customFormat="1" s="29"/>
    <row r="62333" customFormat="1" s="29"/>
    <row r="62334" customFormat="1" s="29"/>
    <row r="62335" customFormat="1" s="29"/>
    <row r="62336" customFormat="1" s="29"/>
    <row r="62337" customFormat="1" s="29"/>
    <row r="62338" customFormat="1" s="29"/>
    <row r="62339" customFormat="1" s="29"/>
    <row r="62340" customFormat="1" s="29"/>
    <row r="62341" customFormat="1" s="29"/>
    <row r="62342" customFormat="1" s="29"/>
    <row r="62343" customFormat="1" s="29"/>
    <row r="62344" customFormat="1" s="29"/>
    <row r="62345" customFormat="1" s="29"/>
    <row r="62346" customFormat="1" s="29"/>
    <row r="62347" customFormat="1" s="29"/>
    <row r="62348" customFormat="1" s="29"/>
    <row r="62349" customFormat="1" s="29"/>
    <row r="62350" customFormat="1" s="29"/>
    <row r="62351" customFormat="1" s="29"/>
    <row r="62352" customFormat="1" s="29"/>
    <row r="62353" customFormat="1" s="29"/>
    <row r="62354" customFormat="1" s="29"/>
    <row r="62355" customFormat="1" s="29"/>
    <row r="62356" customFormat="1" s="29"/>
    <row r="62357" customFormat="1" s="29"/>
    <row r="62358" customFormat="1" s="29"/>
    <row r="62359" customFormat="1" s="29"/>
    <row r="62360" customFormat="1" s="29"/>
    <row r="62361" customFormat="1" s="29"/>
    <row r="62362" customFormat="1" s="29"/>
    <row r="62363" customFormat="1" s="29"/>
    <row r="62364" customFormat="1" s="29"/>
    <row r="62365" customFormat="1" s="29"/>
    <row r="62366" customFormat="1" s="29"/>
    <row r="62367" customFormat="1" s="29"/>
    <row r="62368" customFormat="1" s="29"/>
    <row r="62369" customFormat="1" s="29"/>
    <row r="62370" customFormat="1" s="29"/>
    <row r="62371" customFormat="1" s="29"/>
    <row r="62372" customFormat="1" s="29"/>
    <row r="62373" customFormat="1" s="29"/>
    <row r="62374" customFormat="1" s="29"/>
    <row r="62375" customFormat="1" s="29"/>
    <row r="62376" customFormat="1" s="29"/>
    <row r="62377" customFormat="1" s="29"/>
    <row r="62378" customFormat="1" s="29"/>
    <row r="62379" customFormat="1" s="29"/>
    <row r="62380" customFormat="1" s="29"/>
    <row r="62381" customFormat="1" s="29"/>
    <row r="62382" customFormat="1" s="29"/>
    <row r="62383" customFormat="1" s="29"/>
    <row r="62384" customFormat="1" s="29"/>
    <row r="62385" customFormat="1" s="29"/>
    <row r="62386" customFormat="1" s="29"/>
    <row r="62387" customFormat="1" s="29"/>
    <row r="62388" customFormat="1" s="29"/>
    <row r="62389" customFormat="1" s="29"/>
    <row r="62390" customFormat="1" s="29"/>
    <row r="62391" customFormat="1" s="29"/>
    <row r="62392" customFormat="1" s="29"/>
    <row r="62393" customFormat="1" s="29"/>
    <row r="62394" customFormat="1" s="29"/>
    <row r="62395" customFormat="1" s="29"/>
    <row r="62396" customFormat="1" s="29"/>
    <row r="62397" customFormat="1" s="29"/>
    <row r="62398" customFormat="1" s="29"/>
    <row r="62399" customFormat="1" s="29"/>
    <row r="62400" customFormat="1" s="29"/>
    <row r="62401" customFormat="1" s="29"/>
    <row r="62402" customFormat="1" s="29"/>
    <row r="62403" customFormat="1" s="29"/>
    <row r="62404" customFormat="1" s="29"/>
    <row r="62405" customFormat="1" s="29"/>
    <row r="62406" customFormat="1" s="29"/>
    <row r="62407" customFormat="1" s="29"/>
    <row r="62408" customFormat="1" s="29"/>
    <row r="62409" customFormat="1" s="29"/>
    <row r="62410" customFormat="1" s="29"/>
    <row r="62411" customFormat="1" s="29"/>
    <row r="62412" customFormat="1" s="29"/>
    <row r="62413" customFormat="1" s="29"/>
    <row r="62414" customFormat="1" s="29"/>
    <row r="62415" customFormat="1" s="29"/>
    <row r="62416" customFormat="1" s="29"/>
    <row r="62417" customFormat="1" s="29"/>
    <row r="62418" customFormat="1" s="29"/>
    <row r="62419" customFormat="1" s="29"/>
    <row r="62420" customFormat="1" s="29"/>
    <row r="62421" customFormat="1" s="29"/>
    <row r="62422" customFormat="1" s="29"/>
    <row r="62423" customFormat="1" s="29"/>
    <row r="62424" customFormat="1" s="29"/>
    <row r="62425" customFormat="1" s="29"/>
    <row r="62426" customFormat="1" s="29"/>
    <row r="62427" customFormat="1" s="29"/>
    <row r="62428" customFormat="1" s="29"/>
    <row r="62429" customFormat="1" s="29"/>
    <row r="62430" customFormat="1" s="29"/>
    <row r="62431" customFormat="1" s="29"/>
    <row r="62432" customFormat="1" s="29"/>
    <row r="62433" customFormat="1" s="29"/>
    <row r="62434" customFormat="1" s="29"/>
    <row r="62435" customFormat="1" s="29"/>
    <row r="62436" customFormat="1" s="29"/>
    <row r="62437" customFormat="1" s="29"/>
    <row r="62438" customFormat="1" s="29"/>
    <row r="62439" customFormat="1" s="29"/>
    <row r="62440" customFormat="1" s="29"/>
    <row r="62441" customFormat="1" s="29"/>
    <row r="62442" customFormat="1" s="29"/>
    <row r="62443" customFormat="1" s="29"/>
    <row r="62444" customFormat="1" s="29"/>
    <row r="62445" customFormat="1" s="29"/>
    <row r="62446" customFormat="1" s="29"/>
    <row r="62447" customFormat="1" s="29"/>
    <row r="62448" customFormat="1" s="29"/>
    <row r="62449" customFormat="1" s="29"/>
    <row r="62450" customFormat="1" s="29"/>
    <row r="62451" customFormat="1" s="29"/>
    <row r="62452" customFormat="1" s="29"/>
    <row r="62453" customFormat="1" s="29"/>
    <row r="62454" customFormat="1" s="29"/>
    <row r="62455" customFormat="1" s="29"/>
    <row r="62456" customFormat="1" s="29"/>
    <row r="62457" customFormat="1" s="29"/>
    <row r="62458" customFormat="1" s="29"/>
    <row r="62459" customFormat="1" s="29"/>
    <row r="62460" customFormat="1" s="29"/>
    <row r="62461" customFormat="1" s="29"/>
    <row r="62462" customFormat="1" s="29"/>
    <row r="62463" customFormat="1" s="29"/>
    <row r="62464" customFormat="1" s="29"/>
    <row r="62465" customFormat="1" s="29"/>
    <row r="62466" customFormat="1" s="29"/>
    <row r="62467" customFormat="1" s="29"/>
    <row r="62468" customFormat="1" s="29"/>
    <row r="62469" customFormat="1" s="29"/>
    <row r="62470" customFormat="1" s="29"/>
    <row r="62471" customFormat="1" s="29"/>
    <row r="62472" customFormat="1" s="29"/>
    <row r="62473" customFormat="1" s="29"/>
    <row r="62474" customFormat="1" s="29"/>
    <row r="62475" customFormat="1" s="29"/>
    <row r="62476" customFormat="1" s="29"/>
    <row r="62477" customFormat="1" s="29"/>
    <row r="62478" customFormat="1" s="29"/>
    <row r="62479" customFormat="1" s="29"/>
    <row r="62480" customFormat="1" s="29"/>
    <row r="62481" customFormat="1" s="29"/>
    <row r="62482" customFormat="1" s="29"/>
    <row r="62483" customFormat="1" s="29"/>
    <row r="62484" customFormat="1" s="29"/>
    <row r="62485" customFormat="1" s="29"/>
    <row r="62486" customFormat="1" s="29"/>
    <row r="62487" customFormat="1" s="29"/>
    <row r="62488" customFormat="1" s="29"/>
    <row r="62489" customFormat="1" s="29"/>
    <row r="62490" customFormat="1" s="29"/>
    <row r="62491" customFormat="1" s="29"/>
    <row r="62492" customFormat="1" s="29"/>
    <row r="62493" customFormat="1" s="29"/>
    <row r="62494" customFormat="1" s="29"/>
    <row r="62495" customFormat="1" s="29"/>
    <row r="62496" customFormat="1" s="29"/>
    <row r="62497" customFormat="1" s="29"/>
    <row r="62498" customFormat="1" s="29"/>
    <row r="62499" customFormat="1" s="29"/>
    <row r="62500" customFormat="1" s="29"/>
    <row r="62501" customFormat="1" s="29"/>
    <row r="62502" customFormat="1" s="29"/>
    <row r="62503" customFormat="1" s="29"/>
    <row r="62504" customFormat="1" s="29"/>
    <row r="62505" customFormat="1" s="29"/>
    <row r="62506" customFormat="1" s="29"/>
    <row r="62507" customFormat="1" s="29"/>
    <row r="62508" customFormat="1" s="29"/>
    <row r="62509" customFormat="1" s="29"/>
    <row r="62510" customFormat="1" s="29"/>
    <row r="62511" customFormat="1" s="29"/>
    <row r="62512" customFormat="1" s="29"/>
    <row r="62513" customFormat="1" s="29"/>
    <row r="62514" customFormat="1" s="29"/>
    <row r="62515" customFormat="1" s="29"/>
    <row r="62516" customFormat="1" s="29"/>
    <row r="62517" customFormat="1" s="29"/>
    <row r="62518" customFormat="1" s="29"/>
    <row r="62519" customFormat="1" s="29"/>
    <row r="62520" customFormat="1" s="29"/>
    <row r="62521" customFormat="1" s="29"/>
    <row r="62522" customFormat="1" s="29"/>
    <row r="62523" customFormat="1" s="29"/>
    <row r="62524" customFormat="1" s="29"/>
    <row r="62525" customFormat="1" s="29"/>
    <row r="62526" customFormat="1" s="29"/>
    <row r="62527" customFormat="1" s="29"/>
    <row r="62528" customFormat="1" s="29"/>
    <row r="62529" customFormat="1" s="29"/>
    <row r="62530" customFormat="1" s="29"/>
    <row r="62531" customFormat="1" s="29"/>
    <row r="62532" customFormat="1" s="29"/>
    <row r="62533" customFormat="1" s="29"/>
    <row r="62534" customFormat="1" s="29"/>
    <row r="62535" customFormat="1" s="29"/>
    <row r="62536" customFormat="1" s="29"/>
    <row r="62537" customFormat="1" s="29"/>
    <row r="62538" customFormat="1" s="29"/>
    <row r="62539" customFormat="1" s="29"/>
    <row r="62540" customFormat="1" s="29"/>
    <row r="62541" customFormat="1" s="29"/>
    <row r="62542" customFormat="1" s="29"/>
    <row r="62543" customFormat="1" s="29"/>
    <row r="62544" customFormat="1" s="29"/>
    <row r="62545" customFormat="1" s="29"/>
    <row r="62546" customFormat="1" s="29"/>
    <row r="62547" customFormat="1" s="29"/>
    <row r="62548" customFormat="1" s="29"/>
    <row r="62549" customFormat="1" s="29"/>
    <row r="62550" customFormat="1" s="29"/>
    <row r="62551" customFormat="1" s="29"/>
    <row r="62552" customFormat="1" s="29"/>
    <row r="62553" customFormat="1" s="29"/>
    <row r="62554" customFormat="1" s="29"/>
    <row r="62555" customFormat="1" s="29"/>
    <row r="62556" customFormat="1" s="29"/>
    <row r="62557" customFormat="1" s="29"/>
    <row r="62558" customFormat="1" s="29"/>
    <row r="62559" customFormat="1" s="29"/>
    <row r="62560" customFormat="1" s="29"/>
    <row r="62561" customFormat="1" s="29"/>
    <row r="62562" customFormat="1" s="29"/>
    <row r="62563" customFormat="1" s="29"/>
    <row r="62564" customFormat="1" s="29"/>
    <row r="62565" customFormat="1" s="29"/>
    <row r="62566" customFormat="1" s="29"/>
    <row r="62567" customFormat="1" s="29"/>
    <row r="62568" customFormat="1" s="29"/>
    <row r="62569" customFormat="1" s="29"/>
    <row r="62570" customFormat="1" s="29"/>
    <row r="62571" customFormat="1" s="29"/>
    <row r="62572" customFormat="1" s="29"/>
    <row r="62573" customFormat="1" s="29"/>
    <row r="62574" customFormat="1" s="29"/>
    <row r="62575" customFormat="1" s="29"/>
    <row r="62576" customFormat="1" s="29"/>
    <row r="62577" customFormat="1" s="29"/>
    <row r="62578" customFormat="1" s="29"/>
    <row r="62579" customFormat="1" s="29"/>
    <row r="62580" customFormat="1" s="29"/>
    <row r="62581" customFormat="1" s="29"/>
    <row r="62582" customFormat="1" s="29"/>
    <row r="62583" customFormat="1" s="29"/>
    <row r="62584" customFormat="1" s="29"/>
    <row r="62585" customFormat="1" s="29"/>
    <row r="62586" customFormat="1" s="29"/>
    <row r="62587" customFormat="1" s="29"/>
    <row r="62588" customFormat="1" s="29"/>
    <row r="62589" customFormat="1" s="29"/>
    <row r="62590" customFormat="1" s="29"/>
    <row r="62591" customFormat="1" s="29"/>
    <row r="62592" customFormat="1" s="29"/>
    <row r="62593" customFormat="1" s="29"/>
    <row r="62594" customFormat="1" s="29"/>
    <row r="62595" customFormat="1" s="29"/>
    <row r="62596" customFormat="1" s="29"/>
    <row r="62597" customFormat="1" s="29"/>
    <row r="62598" customFormat="1" s="29"/>
    <row r="62599" customFormat="1" s="29"/>
    <row r="62600" customFormat="1" s="29"/>
    <row r="62601" customFormat="1" s="29"/>
    <row r="62602" customFormat="1" s="29"/>
    <row r="62603" customFormat="1" s="29"/>
    <row r="62604" customFormat="1" s="29"/>
    <row r="62605" customFormat="1" s="29"/>
    <row r="62606" customFormat="1" s="29"/>
    <row r="62607" customFormat="1" s="29"/>
    <row r="62608" customFormat="1" s="29"/>
    <row r="62609" customFormat="1" s="29"/>
    <row r="62610" customFormat="1" s="29"/>
    <row r="62611" customFormat="1" s="29"/>
    <row r="62612" customFormat="1" s="29"/>
    <row r="62613" customFormat="1" s="29"/>
    <row r="62614" customFormat="1" s="29"/>
    <row r="62615" customFormat="1" s="29"/>
    <row r="62616" customFormat="1" s="29"/>
    <row r="62617" customFormat="1" s="29"/>
    <row r="62618" customFormat="1" s="29"/>
    <row r="62619" customFormat="1" s="29"/>
    <row r="62620" customFormat="1" s="29"/>
    <row r="62621" customFormat="1" s="29"/>
    <row r="62622" customFormat="1" s="29"/>
    <row r="62623" customFormat="1" s="29"/>
    <row r="62624" customFormat="1" s="29"/>
    <row r="62625" customFormat="1" s="29"/>
    <row r="62626" customFormat="1" s="29"/>
    <row r="62627" customFormat="1" s="29"/>
    <row r="62628" customFormat="1" s="29"/>
    <row r="62629" customFormat="1" s="29"/>
    <row r="62630" customFormat="1" s="29"/>
    <row r="62631" customFormat="1" s="29"/>
    <row r="62632" customFormat="1" s="29"/>
    <row r="62633" customFormat="1" s="29"/>
    <row r="62634" customFormat="1" s="29"/>
    <row r="62635" customFormat="1" s="29"/>
    <row r="62636" customFormat="1" s="29"/>
    <row r="62637" customFormat="1" s="29"/>
    <row r="62638" customFormat="1" s="29"/>
    <row r="62639" customFormat="1" s="29"/>
    <row r="62640" customFormat="1" s="29"/>
    <row r="62641" customFormat="1" s="29"/>
    <row r="62642" customFormat="1" s="29"/>
    <row r="62643" customFormat="1" s="29"/>
    <row r="62644" customFormat="1" s="29"/>
    <row r="62645" customFormat="1" s="29"/>
    <row r="62646" customFormat="1" s="29"/>
    <row r="62647" customFormat="1" s="29"/>
    <row r="62648" customFormat="1" s="29"/>
    <row r="62649" customFormat="1" s="29"/>
    <row r="62650" customFormat="1" s="29"/>
    <row r="62651" customFormat="1" s="29"/>
    <row r="62652" customFormat="1" s="29"/>
    <row r="62653" customFormat="1" s="29"/>
    <row r="62654" customFormat="1" s="29"/>
    <row r="62655" customFormat="1" s="29"/>
    <row r="62656" customFormat="1" s="29"/>
    <row r="62657" customFormat="1" s="29"/>
    <row r="62658" customFormat="1" s="29"/>
    <row r="62659" customFormat="1" s="29"/>
    <row r="62660" customFormat="1" s="29"/>
    <row r="62661" customFormat="1" s="29"/>
    <row r="62662" customFormat="1" s="29"/>
    <row r="62663" customFormat="1" s="29"/>
    <row r="62664" customFormat="1" s="29"/>
    <row r="62665" customFormat="1" s="29"/>
    <row r="62666" customFormat="1" s="29"/>
    <row r="62667" customFormat="1" s="29"/>
    <row r="62668" customFormat="1" s="29"/>
    <row r="62669" customFormat="1" s="29"/>
    <row r="62670" customFormat="1" s="29"/>
    <row r="62671" customFormat="1" s="29"/>
    <row r="62672" customFormat="1" s="29"/>
    <row r="62673" customFormat="1" s="29"/>
    <row r="62674" customFormat="1" s="29"/>
    <row r="62675" customFormat="1" s="29"/>
    <row r="62676" customFormat="1" s="29"/>
    <row r="62677" customFormat="1" s="29"/>
    <row r="62678" customFormat="1" s="29"/>
    <row r="62679" customFormat="1" s="29"/>
    <row r="62680" customFormat="1" s="29"/>
    <row r="62681" customFormat="1" s="29"/>
    <row r="62682" customFormat="1" s="29"/>
    <row r="62683" customFormat="1" s="29"/>
    <row r="62684" customFormat="1" s="29"/>
    <row r="62685" customFormat="1" s="29"/>
    <row r="62686" customFormat="1" s="29"/>
    <row r="62687" customFormat="1" s="29"/>
    <row r="62688" customFormat="1" s="29"/>
    <row r="62689" customFormat="1" s="29"/>
    <row r="62690" customFormat="1" s="29"/>
    <row r="62691" customFormat="1" s="29"/>
    <row r="62692" customFormat="1" s="29"/>
    <row r="62693" customFormat="1" s="29"/>
    <row r="62694" customFormat="1" s="29"/>
    <row r="62695" customFormat="1" s="29"/>
    <row r="62696" customFormat="1" s="29"/>
    <row r="62697" customFormat="1" s="29"/>
    <row r="62698" customFormat="1" s="29"/>
    <row r="62699" customFormat="1" s="29"/>
    <row r="62700" customFormat="1" s="29"/>
    <row r="62701" customFormat="1" s="29"/>
    <row r="62702" customFormat="1" s="29"/>
    <row r="62703" customFormat="1" s="29"/>
    <row r="62704" customFormat="1" s="29"/>
    <row r="62705" customFormat="1" s="29"/>
    <row r="62706" customFormat="1" s="29"/>
    <row r="62707" customFormat="1" s="29"/>
    <row r="62708" customFormat="1" s="29"/>
    <row r="62709" customFormat="1" s="29"/>
    <row r="62710" customFormat="1" s="29"/>
    <row r="62711" customFormat="1" s="29"/>
    <row r="62712" customFormat="1" s="29"/>
    <row r="62713" customFormat="1" s="29"/>
    <row r="62714" customFormat="1" s="29"/>
    <row r="62715" customFormat="1" s="29"/>
    <row r="62716" customFormat="1" s="29"/>
    <row r="62717" customFormat="1" s="29"/>
    <row r="62718" customFormat="1" s="29"/>
    <row r="62719" customFormat="1" s="29"/>
    <row r="62720" customFormat="1" s="29"/>
    <row r="62721" customFormat="1" s="29"/>
    <row r="62722" customFormat="1" s="29"/>
    <row r="62723" customFormat="1" s="29"/>
    <row r="62724" customFormat="1" s="29"/>
    <row r="62725" customFormat="1" s="29"/>
    <row r="62726" customFormat="1" s="29"/>
    <row r="62727" customFormat="1" s="29"/>
    <row r="62728" customFormat="1" s="29"/>
    <row r="62729" customFormat="1" s="29"/>
    <row r="62730" customFormat="1" s="29"/>
    <row r="62731" customFormat="1" s="29"/>
    <row r="62732" customFormat="1" s="29"/>
    <row r="62733" customFormat="1" s="29"/>
    <row r="62734" customFormat="1" s="29"/>
    <row r="62735" customFormat="1" s="29"/>
    <row r="62736" customFormat="1" s="29"/>
    <row r="62737" customFormat="1" s="29"/>
    <row r="62738" customFormat="1" s="29"/>
    <row r="62739" customFormat="1" s="29"/>
    <row r="62740" customFormat="1" s="29"/>
    <row r="62741" customFormat="1" s="29"/>
    <row r="62742" customFormat="1" s="29"/>
    <row r="62743" customFormat="1" s="29"/>
    <row r="62744" customFormat="1" s="29"/>
    <row r="62745" customFormat="1" s="29"/>
    <row r="62746" customFormat="1" s="29"/>
    <row r="62747" customFormat="1" s="29"/>
    <row r="62748" customFormat="1" s="29"/>
    <row r="62749" customFormat="1" s="29"/>
    <row r="62750" customFormat="1" s="29"/>
    <row r="62751" customFormat="1" s="29"/>
    <row r="62752" customFormat="1" s="29"/>
    <row r="62753" customFormat="1" s="29"/>
    <row r="62754" customFormat="1" s="29"/>
    <row r="62755" customFormat="1" s="29"/>
    <row r="62756" customFormat="1" s="29"/>
    <row r="62757" customFormat="1" s="29"/>
    <row r="62758" customFormat="1" s="29"/>
    <row r="62759" customFormat="1" s="29"/>
    <row r="62760" customFormat="1" s="29"/>
    <row r="62761" customFormat="1" s="29"/>
    <row r="62762" customFormat="1" s="29"/>
    <row r="62763" customFormat="1" s="29"/>
    <row r="62764" customFormat="1" s="29"/>
    <row r="62765" customFormat="1" s="29"/>
    <row r="62766" customFormat="1" s="29"/>
    <row r="62767" customFormat="1" s="29"/>
    <row r="62768" customFormat="1" s="29"/>
    <row r="62769" customFormat="1" s="29"/>
    <row r="62770" customFormat="1" s="29"/>
    <row r="62771" customFormat="1" s="29"/>
    <row r="62772" customFormat="1" s="29"/>
    <row r="62773" customFormat="1" s="29"/>
    <row r="62774" customFormat="1" s="29"/>
    <row r="62775" customFormat="1" s="29"/>
    <row r="62776" customFormat="1" s="29"/>
    <row r="62777" customFormat="1" s="29"/>
    <row r="62778" customFormat="1" s="29"/>
    <row r="62779" customFormat="1" s="29"/>
    <row r="62780" customFormat="1" s="29"/>
    <row r="62781" customFormat="1" s="29"/>
    <row r="62782" customFormat="1" s="29"/>
    <row r="62783" customFormat="1" s="29"/>
    <row r="62784" customFormat="1" s="29"/>
    <row r="62785" customFormat="1" s="29"/>
    <row r="62786" customFormat="1" s="29"/>
    <row r="62787" customFormat="1" s="29"/>
    <row r="62788" customFormat="1" s="29"/>
    <row r="62789" customFormat="1" s="29"/>
    <row r="62790" customFormat="1" s="29"/>
    <row r="62791" customFormat="1" s="29"/>
    <row r="62792" customFormat="1" s="29"/>
    <row r="62793" customFormat="1" s="29"/>
    <row r="62794" customFormat="1" s="29"/>
    <row r="62795" customFormat="1" s="29"/>
    <row r="62796" customFormat="1" s="29"/>
    <row r="62797" customFormat="1" s="29"/>
    <row r="62798" customFormat="1" s="29"/>
    <row r="62799" customFormat="1" s="29"/>
    <row r="62800" customFormat="1" s="29"/>
    <row r="62801" customFormat="1" s="29"/>
    <row r="62802" customFormat="1" s="29"/>
    <row r="62803" customFormat="1" s="29"/>
    <row r="62804" customFormat="1" s="29"/>
    <row r="62805" customFormat="1" s="29"/>
    <row r="62806" customFormat="1" s="29"/>
    <row r="62807" customFormat="1" s="29"/>
    <row r="62808" customFormat="1" s="29"/>
    <row r="62809" customFormat="1" s="29"/>
    <row r="62810" customFormat="1" s="29"/>
    <row r="62811" customFormat="1" s="29"/>
    <row r="62812" customFormat="1" s="29"/>
    <row r="62813" customFormat="1" s="29"/>
    <row r="62814" customFormat="1" s="29"/>
    <row r="62815" customFormat="1" s="29"/>
    <row r="62816" customFormat="1" s="29"/>
    <row r="62817" customFormat="1" s="29"/>
    <row r="62818" customFormat="1" s="29"/>
    <row r="62819" customFormat="1" s="29"/>
    <row r="62820" customFormat="1" s="29"/>
    <row r="62821" customFormat="1" s="29"/>
    <row r="62822" customFormat="1" s="29"/>
    <row r="62823" customFormat="1" s="29"/>
    <row r="62824" customFormat="1" s="29"/>
    <row r="62825" customFormat="1" s="29"/>
    <row r="62826" customFormat="1" s="29"/>
    <row r="62827" customFormat="1" s="29"/>
    <row r="62828" customFormat="1" s="29"/>
    <row r="62829" customFormat="1" s="29"/>
    <row r="62830" customFormat="1" s="29"/>
    <row r="62831" customFormat="1" s="29"/>
    <row r="62832" customFormat="1" s="29"/>
    <row r="62833" customFormat="1" s="29"/>
    <row r="62834" customFormat="1" s="29"/>
    <row r="62835" customFormat="1" s="29"/>
    <row r="62836" customFormat="1" s="29"/>
    <row r="62837" customFormat="1" s="29"/>
    <row r="62838" customFormat="1" s="29"/>
    <row r="62839" customFormat="1" s="29"/>
    <row r="62840" customFormat="1" s="29"/>
    <row r="62841" customFormat="1" s="29"/>
    <row r="62842" customFormat="1" s="29"/>
    <row r="62843" customFormat="1" s="29"/>
    <row r="62844" customFormat="1" s="29"/>
    <row r="62845" customFormat="1" s="29"/>
    <row r="62846" customFormat="1" s="29"/>
    <row r="62847" customFormat="1" s="29"/>
    <row r="62848" customFormat="1" s="29"/>
    <row r="62849" customFormat="1" s="29"/>
    <row r="62850" customFormat="1" s="29"/>
    <row r="62851" customFormat="1" s="29"/>
    <row r="62852" customFormat="1" s="29"/>
    <row r="62853" customFormat="1" s="29"/>
    <row r="62854" customFormat="1" s="29"/>
    <row r="62855" customFormat="1" s="29"/>
    <row r="62856" customFormat="1" s="29"/>
    <row r="62857" customFormat="1" s="29"/>
    <row r="62858" customFormat="1" s="29"/>
    <row r="62859" customFormat="1" s="29"/>
    <row r="62860" customFormat="1" s="29"/>
    <row r="62861" customFormat="1" s="29"/>
    <row r="62862" customFormat="1" s="29"/>
    <row r="62863" customFormat="1" s="29"/>
    <row r="62864" customFormat="1" s="29"/>
    <row r="62865" customFormat="1" s="29"/>
    <row r="62866" customFormat="1" s="29"/>
    <row r="62867" customFormat="1" s="29"/>
    <row r="62868" customFormat="1" s="29"/>
    <row r="62869" customFormat="1" s="29"/>
    <row r="62870" customFormat="1" s="29"/>
    <row r="62871" customFormat="1" s="29"/>
    <row r="62872" customFormat="1" s="29"/>
    <row r="62873" customFormat="1" s="29"/>
    <row r="62874" customFormat="1" s="29"/>
    <row r="62875" customFormat="1" s="29"/>
    <row r="62876" customFormat="1" s="29"/>
    <row r="62877" customFormat="1" s="29"/>
    <row r="62878" customFormat="1" s="29"/>
    <row r="62879" customFormat="1" s="29"/>
    <row r="62880" customFormat="1" s="29"/>
    <row r="62881" customFormat="1" s="29"/>
    <row r="62882" customFormat="1" s="29"/>
    <row r="62883" customFormat="1" s="29"/>
    <row r="62884" customFormat="1" s="29"/>
    <row r="62885" customFormat="1" s="29"/>
    <row r="62886" customFormat="1" s="29"/>
    <row r="62887" customFormat="1" s="29"/>
    <row r="62888" customFormat="1" s="29"/>
    <row r="62889" customFormat="1" s="29"/>
    <row r="62890" customFormat="1" s="29"/>
    <row r="62891" customFormat="1" s="29"/>
    <row r="62892" customFormat="1" s="29"/>
    <row r="62893" customFormat="1" s="29"/>
    <row r="62894" customFormat="1" s="29"/>
    <row r="62895" customFormat="1" s="29"/>
    <row r="62896" customFormat="1" s="29"/>
    <row r="62897" customFormat="1" s="29"/>
    <row r="62898" customFormat="1" s="29"/>
    <row r="62899" customFormat="1" s="29"/>
    <row r="62900" customFormat="1" s="29"/>
    <row r="62901" customFormat="1" s="29"/>
    <row r="62902" customFormat="1" s="29"/>
    <row r="62903" customFormat="1" s="29"/>
    <row r="62904" customFormat="1" s="29"/>
    <row r="62905" customFormat="1" s="29"/>
    <row r="62906" customFormat="1" s="29"/>
    <row r="62907" customFormat="1" s="29"/>
    <row r="62908" customFormat="1" s="29"/>
    <row r="62909" customFormat="1" s="29"/>
    <row r="62910" customFormat="1" s="29"/>
    <row r="62911" customFormat="1" s="29"/>
    <row r="62912" customFormat="1" s="29"/>
    <row r="62913" customFormat="1" s="29"/>
    <row r="62914" customFormat="1" s="29"/>
    <row r="62915" customFormat="1" s="29"/>
    <row r="62916" customFormat="1" s="29"/>
    <row r="62917" customFormat="1" s="29"/>
    <row r="62918" customFormat="1" s="29"/>
    <row r="62919" customFormat="1" s="29"/>
    <row r="62920" customFormat="1" s="29"/>
    <row r="62921" customFormat="1" s="29"/>
    <row r="62922" customFormat="1" s="29"/>
    <row r="62923" customFormat="1" s="29"/>
    <row r="62924" customFormat="1" s="29"/>
    <row r="62925" customFormat="1" s="29"/>
    <row r="62926" customFormat="1" s="29"/>
    <row r="62927" customFormat="1" s="29"/>
    <row r="62928" customFormat="1" s="29"/>
    <row r="62929" customFormat="1" s="29"/>
    <row r="62930" customFormat="1" s="29"/>
    <row r="62931" customFormat="1" s="29"/>
    <row r="62932" customFormat="1" s="29"/>
    <row r="62933" customFormat="1" s="29"/>
    <row r="62934" customFormat="1" s="29"/>
    <row r="62935" customFormat="1" s="29"/>
    <row r="62936" customFormat="1" s="29"/>
    <row r="62937" customFormat="1" s="29"/>
    <row r="62938" customFormat="1" s="29"/>
    <row r="62939" customFormat="1" s="29"/>
    <row r="62940" customFormat="1" s="29"/>
    <row r="62941" customFormat="1" s="29"/>
    <row r="62942" customFormat="1" s="29"/>
    <row r="62943" customFormat="1" s="29"/>
    <row r="62944" customFormat="1" s="29"/>
    <row r="62945" customFormat="1" s="29"/>
    <row r="62946" customFormat="1" s="29"/>
    <row r="62947" customFormat="1" s="29"/>
    <row r="62948" customFormat="1" s="29"/>
    <row r="62949" customFormat="1" s="29"/>
    <row r="62950" customFormat="1" s="29"/>
    <row r="62951" customFormat="1" s="29"/>
    <row r="62952" customFormat="1" s="29"/>
    <row r="62953" customFormat="1" s="29"/>
    <row r="62954" customFormat="1" s="29"/>
    <row r="62955" customFormat="1" s="29"/>
    <row r="62956" customFormat="1" s="29"/>
    <row r="62957" customFormat="1" s="29"/>
    <row r="62958" customFormat="1" s="29"/>
    <row r="62959" customFormat="1" s="29"/>
    <row r="62960" customFormat="1" s="29"/>
    <row r="62961" customFormat="1" s="29"/>
    <row r="62962" customFormat="1" s="29"/>
    <row r="62963" customFormat="1" s="29"/>
    <row r="62964" customFormat="1" s="29"/>
    <row r="62965" customFormat="1" s="29"/>
    <row r="62966" customFormat="1" s="29"/>
    <row r="62967" customFormat="1" s="29"/>
    <row r="62968" customFormat="1" s="29"/>
    <row r="62969" customFormat="1" s="29"/>
    <row r="62970" customFormat="1" s="29"/>
    <row r="62971" customFormat="1" s="29"/>
    <row r="62972" customFormat="1" s="29"/>
    <row r="62973" customFormat="1" s="29"/>
    <row r="62974" customFormat="1" s="29"/>
    <row r="62975" customFormat="1" s="29"/>
    <row r="62976" customFormat="1" s="29"/>
    <row r="62977" customFormat="1" s="29"/>
    <row r="62978" customFormat="1" s="29"/>
    <row r="62979" customFormat="1" s="29"/>
    <row r="62980" customFormat="1" s="29"/>
    <row r="62981" customFormat="1" s="29"/>
    <row r="62982" customFormat="1" s="29"/>
    <row r="62983" customFormat="1" s="29"/>
    <row r="62984" customFormat="1" s="29"/>
    <row r="62985" customFormat="1" s="29"/>
    <row r="62986" customFormat="1" s="29"/>
    <row r="62987" customFormat="1" s="29"/>
    <row r="62988" customFormat="1" s="29"/>
    <row r="62989" customFormat="1" s="29"/>
    <row r="62990" customFormat="1" s="29"/>
    <row r="62991" customFormat="1" s="29"/>
    <row r="62992" customFormat="1" s="29"/>
    <row r="62993" customFormat="1" s="29"/>
    <row r="62994" customFormat="1" s="29"/>
    <row r="62995" customFormat="1" s="29"/>
    <row r="62996" customFormat="1" s="29"/>
    <row r="62997" customFormat="1" s="29"/>
    <row r="62998" customFormat="1" s="29"/>
    <row r="62999" customFormat="1" s="29"/>
    <row r="63000" customFormat="1" s="29"/>
    <row r="63001" customFormat="1" s="29"/>
    <row r="63002" customFormat="1" s="29"/>
    <row r="63003" customFormat="1" s="29"/>
    <row r="63004" customFormat="1" s="29"/>
    <row r="63005" customFormat="1" s="29"/>
    <row r="63006" customFormat="1" s="29"/>
    <row r="63007" customFormat="1" s="29"/>
    <row r="63008" customFormat="1" s="29"/>
    <row r="63009" customFormat="1" s="29"/>
    <row r="63010" customFormat="1" s="29"/>
    <row r="63011" customFormat="1" s="29"/>
    <row r="63012" customFormat="1" s="29"/>
    <row r="63013" customFormat="1" s="29"/>
    <row r="63014" customFormat="1" s="29"/>
    <row r="63015" customFormat="1" s="29"/>
    <row r="63016" customFormat="1" s="29"/>
    <row r="63017" customFormat="1" s="29"/>
    <row r="63018" customFormat="1" s="29"/>
    <row r="63019" customFormat="1" s="29"/>
    <row r="63020" customFormat="1" s="29"/>
    <row r="63021" customFormat="1" s="29"/>
    <row r="63022" customFormat="1" s="29"/>
    <row r="63023" customFormat="1" s="29"/>
    <row r="63024" customFormat="1" s="29"/>
    <row r="63025" customFormat="1" s="29"/>
    <row r="63026" customFormat="1" s="29"/>
    <row r="63027" customFormat="1" s="29"/>
    <row r="63028" customFormat="1" s="29"/>
    <row r="63029" customFormat="1" s="29"/>
    <row r="63030" customFormat="1" s="29"/>
    <row r="63031" customFormat="1" s="29"/>
    <row r="63032" customFormat="1" s="29"/>
    <row r="63033" customFormat="1" s="29"/>
    <row r="63034" customFormat="1" s="29"/>
    <row r="63035" customFormat="1" s="29"/>
    <row r="63036" customFormat="1" s="29"/>
    <row r="63037" customFormat="1" s="29"/>
    <row r="63038" customFormat="1" s="29"/>
    <row r="63039" customFormat="1" s="29"/>
    <row r="63040" customFormat="1" s="29"/>
    <row r="63041" customFormat="1" s="29"/>
    <row r="63042" customFormat="1" s="29"/>
    <row r="63043" customFormat="1" s="29"/>
    <row r="63044" customFormat="1" s="29"/>
    <row r="63045" customFormat="1" s="29"/>
    <row r="63046" customFormat="1" s="29"/>
    <row r="63047" customFormat="1" s="29"/>
    <row r="63048" customFormat="1" s="29"/>
    <row r="63049" customFormat="1" s="29"/>
    <row r="63050" customFormat="1" s="29"/>
    <row r="63051" customFormat="1" s="29"/>
    <row r="63052" customFormat="1" s="29"/>
    <row r="63053" customFormat="1" s="29"/>
    <row r="63054" customFormat="1" s="29"/>
    <row r="63055" customFormat="1" s="29"/>
    <row r="63056" customFormat="1" s="29"/>
    <row r="63057" customFormat="1" s="29"/>
    <row r="63058" customFormat="1" s="29"/>
    <row r="63059" customFormat="1" s="29"/>
    <row r="63060" customFormat="1" s="29"/>
    <row r="63061" customFormat="1" s="29"/>
    <row r="63062" customFormat="1" s="29"/>
    <row r="63063" customFormat="1" s="29"/>
    <row r="63064" customFormat="1" s="29"/>
    <row r="63065" customFormat="1" s="29"/>
    <row r="63066" customFormat="1" s="29"/>
    <row r="63067" customFormat="1" s="29"/>
    <row r="63068" customFormat="1" s="29"/>
    <row r="63069" customFormat="1" s="29"/>
    <row r="63070" customFormat="1" s="29"/>
    <row r="63071" customFormat="1" s="29"/>
    <row r="63072" customFormat="1" s="29"/>
    <row r="63073" customFormat="1" s="29"/>
    <row r="63074" customFormat="1" s="29"/>
    <row r="63075" customFormat="1" s="29"/>
    <row r="63076" customFormat="1" s="29"/>
    <row r="63077" customFormat="1" s="29"/>
    <row r="63078" customFormat="1" s="29"/>
    <row r="63079" customFormat="1" s="29"/>
    <row r="63080" customFormat="1" s="29"/>
    <row r="63081" customFormat="1" s="29"/>
    <row r="63082" customFormat="1" s="29"/>
    <row r="63083" customFormat="1" s="29"/>
    <row r="63084" customFormat="1" s="29"/>
    <row r="63085" customFormat="1" s="29"/>
    <row r="63086" customFormat="1" s="29"/>
    <row r="63087" customFormat="1" s="29"/>
    <row r="63088" customFormat="1" s="29"/>
    <row r="63089" customFormat="1" s="29"/>
    <row r="63090" customFormat="1" s="29"/>
    <row r="63091" customFormat="1" s="29"/>
    <row r="63092" customFormat="1" s="29"/>
    <row r="63093" customFormat="1" s="29"/>
    <row r="63094" customFormat="1" s="29"/>
    <row r="63095" customFormat="1" s="29"/>
    <row r="63096" customFormat="1" s="29"/>
    <row r="63097" customFormat="1" s="29"/>
    <row r="63098" customFormat="1" s="29"/>
    <row r="63099" customFormat="1" s="29"/>
    <row r="63100" customFormat="1" s="29"/>
    <row r="63101" customFormat="1" s="29"/>
    <row r="63102" customFormat="1" s="29"/>
    <row r="63103" customFormat="1" s="29"/>
    <row r="63104" customFormat="1" s="29"/>
    <row r="63105" customFormat="1" s="29"/>
    <row r="63106" customFormat="1" s="29"/>
    <row r="63107" customFormat="1" s="29"/>
    <row r="63108" customFormat="1" s="29"/>
    <row r="63109" customFormat="1" s="29"/>
    <row r="63110" customFormat="1" s="29"/>
    <row r="63111" customFormat="1" s="29"/>
    <row r="63112" customFormat="1" s="29"/>
    <row r="63113" customFormat="1" s="29"/>
    <row r="63114" customFormat="1" s="29"/>
    <row r="63115" customFormat="1" s="29"/>
    <row r="63116" customFormat="1" s="29"/>
    <row r="63117" customFormat="1" s="29"/>
    <row r="63118" customFormat="1" s="29"/>
    <row r="63119" customFormat="1" s="29"/>
    <row r="63120" customFormat="1" s="29"/>
    <row r="63121" customFormat="1" s="29"/>
    <row r="63122" customFormat="1" s="29"/>
    <row r="63123" customFormat="1" s="29"/>
    <row r="63124" customFormat="1" s="29"/>
    <row r="63125" customFormat="1" s="29"/>
    <row r="63126" customFormat="1" s="29"/>
    <row r="63127" customFormat="1" s="29"/>
    <row r="63128" customFormat="1" s="29"/>
    <row r="63129" customFormat="1" s="29"/>
    <row r="63130" customFormat="1" s="29"/>
    <row r="63131" customFormat="1" s="29"/>
    <row r="63132" customFormat="1" s="29"/>
    <row r="63133" customFormat="1" s="29"/>
    <row r="63134" customFormat="1" s="29"/>
    <row r="63135" customFormat="1" s="29"/>
    <row r="63136" customFormat="1" s="29"/>
    <row r="63137" customFormat="1" s="29"/>
    <row r="63138" customFormat="1" s="29"/>
    <row r="63139" customFormat="1" s="29"/>
    <row r="63140" customFormat="1" s="29"/>
    <row r="63141" customFormat="1" s="29"/>
    <row r="63142" customFormat="1" s="29"/>
    <row r="63143" customFormat="1" s="29"/>
    <row r="63144" customFormat="1" s="29"/>
    <row r="63145" customFormat="1" s="29"/>
    <row r="63146" customFormat="1" s="29"/>
    <row r="63147" customFormat="1" s="29"/>
    <row r="63148" customFormat="1" s="29"/>
    <row r="63149" customFormat="1" s="29"/>
    <row r="63150" customFormat="1" s="29"/>
    <row r="63151" customFormat="1" s="29"/>
    <row r="63152" customFormat="1" s="29"/>
    <row r="63153" customFormat="1" s="29"/>
    <row r="63154" customFormat="1" s="29"/>
    <row r="63155" customFormat="1" s="29"/>
    <row r="63156" customFormat="1" s="29"/>
    <row r="63157" customFormat="1" s="29"/>
    <row r="63158" customFormat="1" s="29"/>
    <row r="63159" customFormat="1" s="29"/>
    <row r="63160" customFormat="1" s="29"/>
    <row r="63161" customFormat="1" s="29"/>
    <row r="63162" customFormat="1" s="29"/>
    <row r="63163" customFormat="1" s="29"/>
    <row r="63164" customFormat="1" s="29"/>
    <row r="63165" customFormat="1" s="29"/>
    <row r="63166" customFormat="1" s="29"/>
    <row r="63167" customFormat="1" s="29"/>
    <row r="63168" customFormat="1" s="29"/>
    <row r="63169" customFormat="1" s="29"/>
    <row r="63170" customFormat="1" s="29"/>
    <row r="63171" customFormat="1" s="29"/>
    <row r="63172" customFormat="1" s="29"/>
    <row r="63173" customFormat="1" s="29"/>
    <row r="63174" customFormat="1" s="29"/>
    <row r="63175" customFormat="1" s="29"/>
    <row r="63176" customFormat="1" s="29"/>
    <row r="63177" customFormat="1" s="29"/>
    <row r="63178" customFormat="1" s="29"/>
    <row r="63179" customFormat="1" s="29"/>
    <row r="63180" customFormat="1" s="29"/>
    <row r="63181" customFormat="1" s="29"/>
    <row r="63182" customFormat="1" s="29"/>
    <row r="63183" customFormat="1" s="29"/>
    <row r="63184" customFormat="1" s="29"/>
    <row r="63185" customFormat="1" s="29"/>
    <row r="63186" customFormat="1" s="29"/>
    <row r="63187" customFormat="1" s="29"/>
    <row r="63188" customFormat="1" s="29"/>
    <row r="63189" customFormat="1" s="29"/>
    <row r="63190" customFormat="1" s="29"/>
    <row r="63191" customFormat="1" s="29"/>
    <row r="63192" customFormat="1" s="29"/>
    <row r="63193" customFormat="1" s="29"/>
    <row r="63194" customFormat="1" s="29"/>
    <row r="63195" customFormat="1" s="29"/>
    <row r="63196" customFormat="1" s="29"/>
    <row r="63197" customFormat="1" s="29"/>
    <row r="63198" customFormat="1" s="29"/>
    <row r="63199" customFormat="1" s="29"/>
    <row r="63200" customFormat="1" s="29"/>
    <row r="63201" customFormat="1" s="29"/>
    <row r="63202" customFormat="1" s="29"/>
    <row r="63203" customFormat="1" s="29"/>
    <row r="63204" customFormat="1" s="29"/>
    <row r="63205" customFormat="1" s="29"/>
    <row r="63206" customFormat="1" s="29"/>
    <row r="63207" customFormat="1" s="29"/>
    <row r="63208" customFormat="1" s="29"/>
    <row r="63209" customFormat="1" s="29"/>
    <row r="63210" customFormat="1" s="29"/>
    <row r="63211" customFormat="1" s="29"/>
    <row r="63212" customFormat="1" s="29"/>
    <row r="63213" customFormat="1" s="29"/>
    <row r="63214" customFormat="1" s="29"/>
    <row r="63215" customFormat="1" s="29"/>
    <row r="63216" customFormat="1" s="29"/>
    <row r="63217" customFormat="1" s="29"/>
    <row r="63218" customFormat="1" s="29"/>
    <row r="63219" customFormat="1" s="29"/>
    <row r="63220" customFormat="1" s="29"/>
    <row r="63221" customFormat="1" s="29"/>
    <row r="63222" customFormat="1" s="29"/>
    <row r="63223" customFormat="1" s="29"/>
    <row r="63224" customFormat="1" s="29"/>
    <row r="63225" customFormat="1" s="29"/>
    <row r="63226" customFormat="1" s="29"/>
    <row r="63227" customFormat="1" s="29"/>
    <row r="63228" customFormat="1" s="29"/>
    <row r="63229" customFormat="1" s="29"/>
    <row r="63230" customFormat="1" s="29"/>
    <row r="63231" customFormat="1" s="29"/>
    <row r="63232" customFormat="1" s="29"/>
    <row r="63233" customFormat="1" s="29"/>
    <row r="63234" customFormat="1" s="29"/>
    <row r="63235" customFormat="1" s="29"/>
    <row r="63236" customFormat="1" s="29"/>
    <row r="63237" customFormat="1" s="29"/>
    <row r="63238" customFormat="1" s="29"/>
    <row r="63239" customFormat="1" s="29"/>
    <row r="63240" customFormat="1" s="29"/>
    <row r="63241" customFormat="1" s="29"/>
    <row r="63242" customFormat="1" s="29"/>
    <row r="63243" customFormat="1" s="29"/>
    <row r="63244" customFormat="1" s="29"/>
    <row r="63245" customFormat="1" s="29"/>
    <row r="63246" customFormat="1" s="29"/>
    <row r="63247" customFormat="1" s="29"/>
    <row r="63248" customFormat="1" s="29"/>
    <row r="63249" customFormat="1" s="29"/>
    <row r="63250" customFormat="1" s="29"/>
    <row r="63251" customFormat="1" s="29"/>
    <row r="63252" customFormat="1" s="29"/>
    <row r="63253" customFormat="1" s="29"/>
    <row r="63254" customFormat="1" s="29"/>
    <row r="63255" customFormat="1" s="29"/>
    <row r="63256" customFormat="1" s="29"/>
    <row r="63257" customFormat="1" s="29"/>
    <row r="63258" customFormat="1" s="29"/>
    <row r="63259" customFormat="1" s="29"/>
    <row r="63260" customFormat="1" s="29"/>
    <row r="63261" customFormat="1" s="29"/>
    <row r="63262" customFormat="1" s="29"/>
    <row r="63263" customFormat="1" s="29"/>
    <row r="63264" customFormat="1" s="29"/>
    <row r="63265" customFormat="1" s="29"/>
    <row r="63266" customFormat="1" s="29"/>
    <row r="63267" customFormat="1" s="29"/>
    <row r="63268" customFormat="1" s="29"/>
    <row r="63269" customFormat="1" s="29"/>
    <row r="63270" customFormat="1" s="29"/>
    <row r="63271" customFormat="1" s="29"/>
    <row r="63272" customFormat="1" s="29"/>
    <row r="63273" customFormat="1" s="29"/>
    <row r="63274" customFormat="1" s="29"/>
    <row r="63275" customFormat="1" s="29"/>
    <row r="63276" customFormat="1" s="29"/>
    <row r="63277" customFormat="1" s="29"/>
    <row r="63278" customFormat="1" s="29"/>
    <row r="63279" customFormat="1" s="29"/>
    <row r="63280" customFormat="1" s="29"/>
    <row r="63281" customFormat="1" s="29"/>
    <row r="63282" customFormat="1" s="29"/>
    <row r="63283" customFormat="1" s="29"/>
    <row r="63284" customFormat="1" s="29"/>
    <row r="63285" customFormat="1" s="29"/>
    <row r="63286" customFormat="1" s="29"/>
    <row r="63287" customFormat="1" s="29"/>
    <row r="63288" customFormat="1" s="29"/>
    <row r="63289" customFormat="1" s="29"/>
    <row r="63290" customFormat="1" s="29"/>
    <row r="63291" customFormat="1" s="29"/>
    <row r="63292" customFormat="1" s="29"/>
    <row r="63293" customFormat="1" s="29"/>
    <row r="63294" customFormat="1" s="29"/>
    <row r="63295" customFormat="1" s="29"/>
    <row r="63296" customFormat="1" s="29"/>
    <row r="63297" customFormat="1" s="29"/>
    <row r="63298" customFormat="1" s="29"/>
    <row r="63299" customFormat="1" s="29"/>
    <row r="63300" customFormat="1" s="29"/>
    <row r="63301" customFormat="1" s="29"/>
    <row r="63302" customFormat="1" s="29"/>
    <row r="63303" customFormat="1" s="29"/>
    <row r="63304" customFormat="1" s="29"/>
    <row r="63305" customFormat="1" s="29"/>
    <row r="63306" customFormat="1" s="29"/>
    <row r="63307" customFormat="1" s="29"/>
    <row r="63308" customFormat="1" s="29"/>
    <row r="63309" customFormat="1" s="29"/>
    <row r="63310" customFormat="1" s="29"/>
    <row r="63311" customFormat="1" s="29"/>
    <row r="63312" customFormat="1" s="29"/>
    <row r="63313" customFormat="1" s="29"/>
    <row r="63314" customFormat="1" s="29"/>
    <row r="63315" customFormat="1" s="29"/>
    <row r="63316" customFormat="1" s="29"/>
    <row r="63317" customFormat="1" s="29"/>
    <row r="63318" customFormat="1" s="29"/>
    <row r="63319" customFormat="1" s="29"/>
    <row r="63320" customFormat="1" s="29"/>
    <row r="63321" customFormat="1" s="29"/>
    <row r="63322" customFormat="1" s="29"/>
    <row r="63323" customFormat="1" s="29"/>
    <row r="63324" customFormat="1" s="29"/>
    <row r="63325" customFormat="1" s="29"/>
    <row r="63326" customFormat="1" s="29"/>
    <row r="63327" customFormat="1" s="29"/>
    <row r="63328" customFormat="1" s="29"/>
    <row r="63329" customFormat="1" s="29"/>
    <row r="63330" customFormat="1" s="29"/>
    <row r="63331" customFormat="1" s="29"/>
    <row r="63332" customFormat="1" s="29"/>
    <row r="63333" customFormat="1" s="29"/>
    <row r="63334" customFormat="1" s="29"/>
    <row r="63335" customFormat="1" s="29"/>
    <row r="63336" customFormat="1" s="29"/>
    <row r="63337" customFormat="1" s="29"/>
    <row r="63338" customFormat="1" s="29"/>
    <row r="63339" customFormat="1" s="29"/>
    <row r="63340" customFormat="1" s="29"/>
    <row r="63341" customFormat="1" s="29"/>
    <row r="63342" customFormat="1" s="29"/>
    <row r="63343" customFormat="1" s="29"/>
    <row r="63344" customFormat="1" s="29"/>
    <row r="63345" customFormat="1" s="29"/>
    <row r="63346" customFormat="1" s="29"/>
    <row r="63347" customFormat="1" s="29"/>
    <row r="63348" customFormat="1" s="29"/>
    <row r="63349" customFormat="1" s="29"/>
    <row r="63350" customFormat="1" s="29"/>
    <row r="63351" customFormat="1" s="29"/>
    <row r="63352" customFormat="1" s="29"/>
    <row r="63353" customFormat="1" s="29"/>
    <row r="63354" customFormat="1" s="29"/>
    <row r="63355" customFormat="1" s="29"/>
    <row r="63356" customFormat="1" s="29"/>
    <row r="63357" customFormat="1" s="29"/>
    <row r="63358" customFormat="1" s="29"/>
    <row r="63359" customFormat="1" s="29"/>
    <row r="63360" customFormat="1" s="29"/>
    <row r="63361" customFormat="1" s="29"/>
    <row r="63362" customFormat="1" s="29"/>
    <row r="63363" customFormat="1" s="29"/>
    <row r="63364" customFormat="1" s="29"/>
    <row r="63365" customFormat="1" s="29"/>
    <row r="63366" customFormat="1" s="29"/>
    <row r="63367" customFormat="1" s="29"/>
    <row r="63368" customFormat="1" s="29"/>
    <row r="63369" customFormat="1" s="29"/>
    <row r="63370" customFormat="1" s="29"/>
    <row r="63371" customFormat="1" s="29"/>
    <row r="63372" customFormat="1" s="29"/>
    <row r="63373" customFormat="1" s="29"/>
    <row r="63374" customFormat="1" s="29"/>
    <row r="63375" customFormat="1" s="29"/>
    <row r="63376" customFormat="1" s="29"/>
    <row r="63377" customFormat="1" s="29"/>
    <row r="63378" customFormat="1" s="29"/>
    <row r="63379" customFormat="1" s="29"/>
    <row r="63380" customFormat="1" s="29"/>
    <row r="63381" customFormat="1" s="29"/>
    <row r="63382" customFormat="1" s="29"/>
    <row r="63383" customFormat="1" s="29"/>
    <row r="63384" customFormat="1" s="29"/>
    <row r="63385" customFormat="1" s="29"/>
    <row r="63386" customFormat="1" s="29"/>
    <row r="63387" customFormat="1" s="29"/>
    <row r="63388" customFormat="1" s="29"/>
    <row r="63389" customFormat="1" s="29"/>
    <row r="63390" customFormat="1" s="29"/>
    <row r="63391" customFormat="1" s="29"/>
    <row r="63392" customFormat="1" s="29"/>
    <row r="63393" customFormat="1" s="29"/>
    <row r="63394" customFormat="1" s="29"/>
    <row r="63395" customFormat="1" s="29"/>
    <row r="63396" customFormat="1" s="29"/>
    <row r="63397" customFormat="1" s="29"/>
    <row r="63398" customFormat="1" s="29"/>
    <row r="63399" customFormat="1" s="29"/>
    <row r="63400" customFormat="1" s="29"/>
    <row r="63401" customFormat="1" s="29"/>
    <row r="63402" customFormat="1" s="29"/>
    <row r="63403" customFormat="1" s="29"/>
    <row r="63404" customFormat="1" s="29"/>
    <row r="63405" customFormat="1" s="29"/>
    <row r="63406" customFormat="1" s="29"/>
    <row r="63407" customFormat="1" s="29"/>
    <row r="63408" customFormat="1" s="29"/>
    <row r="63409" customFormat="1" s="29"/>
    <row r="63410" customFormat="1" s="29"/>
    <row r="63411" customFormat="1" s="29"/>
    <row r="63412" customFormat="1" s="29"/>
    <row r="63413" customFormat="1" s="29"/>
    <row r="63414" customFormat="1" s="29"/>
    <row r="63415" customFormat="1" s="29"/>
    <row r="63416" customFormat="1" s="29"/>
    <row r="63417" customFormat="1" s="29"/>
    <row r="63418" customFormat="1" s="29"/>
    <row r="63419" customFormat="1" s="29"/>
    <row r="63420" customFormat="1" s="29"/>
    <row r="63421" customFormat="1" s="29"/>
    <row r="63422" customFormat="1" s="29"/>
    <row r="63423" customFormat="1" s="29"/>
    <row r="63424" customFormat="1" s="29"/>
    <row r="63425" customFormat="1" s="29"/>
    <row r="63426" customFormat="1" s="29"/>
    <row r="63427" customFormat="1" s="29"/>
    <row r="63428" customFormat="1" s="29"/>
    <row r="63429" customFormat="1" s="29"/>
    <row r="63430" customFormat="1" s="29"/>
    <row r="63431" customFormat="1" s="29"/>
    <row r="63432" customFormat="1" s="29"/>
    <row r="63433" customFormat="1" s="29"/>
    <row r="63434" customFormat="1" s="29"/>
    <row r="63435" customFormat="1" s="29"/>
    <row r="63436" customFormat="1" s="29"/>
    <row r="63437" customFormat="1" s="29"/>
    <row r="63438" customFormat="1" s="29"/>
    <row r="63439" customFormat="1" s="29"/>
    <row r="63440" customFormat="1" s="29"/>
    <row r="63441" customFormat="1" s="29"/>
    <row r="63442" customFormat="1" s="29"/>
    <row r="63443" customFormat="1" s="29"/>
    <row r="63444" customFormat="1" s="29"/>
    <row r="63445" customFormat="1" s="29"/>
    <row r="63446" customFormat="1" s="29"/>
    <row r="63447" customFormat="1" s="29"/>
    <row r="63448" customFormat="1" s="29"/>
    <row r="63449" customFormat="1" s="29"/>
    <row r="63450" customFormat="1" s="29"/>
    <row r="63451" customFormat="1" s="29"/>
    <row r="63452" customFormat="1" s="29"/>
    <row r="63453" customFormat="1" s="29"/>
    <row r="63454" customFormat="1" s="29"/>
    <row r="63455" customFormat="1" s="29"/>
    <row r="63456" customFormat="1" s="29"/>
    <row r="63457" customFormat="1" s="29"/>
    <row r="63458" customFormat="1" s="29"/>
    <row r="63459" customFormat="1" s="29"/>
    <row r="63460" customFormat="1" s="29"/>
    <row r="63461" customFormat="1" s="29"/>
    <row r="63462" customFormat="1" s="29"/>
    <row r="63463" customFormat="1" s="29"/>
    <row r="63464" customFormat="1" s="29"/>
    <row r="63465" customFormat="1" s="29"/>
    <row r="63466" customFormat="1" s="29"/>
    <row r="63467" customFormat="1" s="29"/>
    <row r="63468" customFormat="1" s="29"/>
    <row r="63469" customFormat="1" s="29"/>
    <row r="63470" customFormat="1" s="29"/>
    <row r="63471" customFormat="1" s="29"/>
    <row r="63472" customFormat="1" s="29"/>
    <row r="63473" customFormat="1" s="29"/>
    <row r="63474" customFormat="1" s="29"/>
    <row r="63475" customFormat="1" s="29"/>
    <row r="63476" customFormat="1" s="29"/>
    <row r="63477" customFormat="1" s="29"/>
    <row r="63478" customFormat="1" s="29"/>
    <row r="63479" customFormat="1" s="29"/>
    <row r="63480" customFormat="1" s="29"/>
    <row r="63481" customFormat="1" s="29"/>
    <row r="63482" customFormat="1" s="29"/>
    <row r="63483" customFormat="1" s="29"/>
    <row r="63484" customFormat="1" s="29"/>
    <row r="63485" customFormat="1" s="29"/>
    <row r="63486" customFormat="1" s="29"/>
    <row r="63487" customFormat="1" s="29"/>
    <row r="63488" customFormat="1" s="29"/>
    <row r="63489" customFormat="1" s="29"/>
    <row r="63490" customFormat="1" s="29"/>
    <row r="63491" customFormat="1" s="29"/>
    <row r="63492" customFormat="1" s="29"/>
    <row r="63493" customFormat="1" s="29"/>
    <row r="63494" customFormat="1" s="29"/>
    <row r="63495" customFormat="1" s="29"/>
    <row r="63496" customFormat="1" s="29"/>
    <row r="63497" customFormat="1" s="29"/>
    <row r="63498" customFormat="1" s="29"/>
    <row r="63499" customFormat="1" s="29"/>
    <row r="63500" customFormat="1" s="29"/>
    <row r="63501" customFormat="1" s="29"/>
    <row r="63502" customFormat="1" s="29"/>
    <row r="63503" customFormat="1" s="29"/>
    <row r="63504" customFormat="1" s="29"/>
    <row r="63505" customFormat="1" s="29"/>
    <row r="63506" customFormat="1" s="29"/>
    <row r="63507" customFormat="1" s="29"/>
    <row r="63508" customFormat="1" s="29"/>
    <row r="63509" customFormat="1" s="29"/>
    <row r="63510" customFormat="1" s="29"/>
    <row r="63511" customFormat="1" s="29"/>
    <row r="63512" customFormat="1" s="29"/>
    <row r="63513" customFormat="1" s="29"/>
    <row r="63514" customFormat="1" s="29"/>
    <row r="63515" customFormat="1" s="29"/>
    <row r="63516" customFormat="1" s="29"/>
    <row r="63517" customFormat="1" s="29"/>
    <row r="63518" customFormat="1" s="29"/>
    <row r="63519" customFormat="1" s="29"/>
    <row r="63520" customFormat="1" s="29"/>
    <row r="63521" customFormat="1" s="29"/>
    <row r="63522" customFormat="1" s="29"/>
    <row r="63523" customFormat="1" s="29"/>
    <row r="63524" customFormat="1" s="29"/>
    <row r="63525" customFormat="1" s="29"/>
    <row r="63526" customFormat="1" s="29"/>
    <row r="63527" customFormat="1" s="29"/>
    <row r="63528" customFormat="1" s="29"/>
    <row r="63529" customFormat="1" s="29"/>
    <row r="63530" customFormat="1" s="29"/>
    <row r="63531" customFormat="1" s="29"/>
    <row r="63532" customFormat="1" s="29"/>
    <row r="63533" customFormat="1" s="29"/>
    <row r="63534" customFormat="1" s="29"/>
    <row r="63535" customFormat="1" s="29"/>
    <row r="63536" customFormat="1" s="29"/>
    <row r="63537" customFormat="1" s="29"/>
    <row r="63538" customFormat="1" s="29"/>
    <row r="63539" customFormat="1" s="29"/>
    <row r="63540" customFormat="1" s="29"/>
    <row r="63541" customFormat="1" s="29"/>
    <row r="63542" customFormat="1" s="29"/>
    <row r="63543" customFormat="1" s="29"/>
    <row r="63544" customFormat="1" s="29"/>
    <row r="63545" customFormat="1" s="29"/>
    <row r="63546" customFormat="1" s="29"/>
    <row r="63547" customFormat="1" s="29"/>
    <row r="63548" customFormat="1" s="29"/>
    <row r="63549" customFormat="1" s="29"/>
    <row r="63550" customFormat="1" s="29"/>
    <row r="63551" customFormat="1" s="29"/>
    <row r="63552" customFormat="1" s="29"/>
    <row r="63553" customFormat="1" s="29"/>
    <row r="63554" customFormat="1" s="29"/>
    <row r="63555" customFormat="1" s="29"/>
    <row r="63556" customFormat="1" s="29"/>
    <row r="63557" customFormat="1" s="29"/>
    <row r="63558" customFormat="1" s="29"/>
    <row r="63559" customFormat="1" s="29"/>
    <row r="63560" customFormat="1" s="29"/>
    <row r="63561" customFormat="1" s="29"/>
    <row r="63562" customFormat="1" s="29"/>
    <row r="63563" customFormat="1" s="29"/>
    <row r="63564" customFormat="1" s="29"/>
    <row r="63565" customFormat="1" s="29"/>
    <row r="63566" customFormat="1" s="29"/>
    <row r="63567" customFormat="1" s="29"/>
    <row r="63568" customFormat="1" s="29"/>
    <row r="63569" customFormat="1" s="29"/>
    <row r="63570" customFormat="1" s="29"/>
    <row r="63571" customFormat="1" s="29"/>
    <row r="63572" customFormat="1" s="29"/>
    <row r="63573" customFormat="1" s="29"/>
    <row r="63574" customFormat="1" s="29"/>
    <row r="63575" customFormat="1" s="29"/>
    <row r="63576" customFormat="1" s="29"/>
    <row r="63577" customFormat="1" s="29"/>
    <row r="63578" customFormat="1" s="29"/>
    <row r="63579" customFormat="1" s="29"/>
    <row r="63580" customFormat="1" s="29"/>
    <row r="63581" customFormat="1" s="29"/>
    <row r="63582" customFormat="1" s="29"/>
    <row r="63583" customFormat="1" s="29"/>
    <row r="63584" customFormat="1" s="29"/>
    <row r="63585" customFormat="1" s="29"/>
    <row r="63586" customFormat="1" s="29"/>
    <row r="63587" customFormat="1" s="29"/>
    <row r="63588" customFormat="1" s="29"/>
    <row r="63589" customFormat="1" s="29"/>
    <row r="63590" customFormat="1" s="29"/>
    <row r="63591" customFormat="1" s="29"/>
    <row r="63592" customFormat="1" s="29"/>
    <row r="63593" customFormat="1" s="29"/>
    <row r="63594" customFormat="1" s="29"/>
    <row r="63595" customFormat="1" s="29"/>
    <row r="63596" customFormat="1" s="29"/>
    <row r="63597" customFormat="1" s="29"/>
    <row r="63598" customFormat="1" s="29"/>
    <row r="63599" customFormat="1" s="29"/>
    <row r="63600" customFormat="1" s="29"/>
    <row r="63601" customFormat="1" s="29"/>
    <row r="63602" customFormat="1" s="29"/>
    <row r="63603" customFormat="1" s="29"/>
    <row r="63604" customFormat="1" s="29"/>
    <row r="63605" customFormat="1" s="29"/>
    <row r="63606" customFormat="1" s="29"/>
    <row r="63607" customFormat="1" s="29"/>
    <row r="63608" customFormat="1" s="29"/>
    <row r="63609" customFormat="1" s="29"/>
    <row r="63610" customFormat="1" s="29"/>
    <row r="63611" customFormat="1" s="29"/>
    <row r="63612" customFormat="1" s="29"/>
    <row r="63613" customFormat="1" s="29"/>
    <row r="63614" customFormat="1" s="29"/>
    <row r="63615" customFormat="1" s="29"/>
    <row r="63616" customFormat="1" s="29"/>
    <row r="63617" customFormat="1" s="29"/>
    <row r="63618" customFormat="1" s="29"/>
    <row r="63619" customFormat="1" s="29"/>
    <row r="63620" customFormat="1" s="29"/>
    <row r="63621" customFormat="1" s="29"/>
    <row r="63622" customFormat="1" s="29"/>
    <row r="63623" customFormat="1" s="29"/>
    <row r="63624" customFormat="1" s="29"/>
    <row r="63625" customFormat="1" s="29"/>
    <row r="63626" customFormat="1" s="29"/>
    <row r="63627" customFormat="1" s="29"/>
    <row r="63628" customFormat="1" s="29"/>
    <row r="63629" customFormat="1" s="29"/>
    <row r="63630" customFormat="1" s="29"/>
    <row r="63631" customFormat="1" s="29"/>
    <row r="63632" customFormat="1" s="29"/>
    <row r="63633" customFormat="1" s="29"/>
    <row r="63634" customFormat="1" s="29"/>
    <row r="63635" customFormat="1" s="29"/>
    <row r="63636" customFormat="1" s="29"/>
    <row r="63637" customFormat="1" s="29"/>
    <row r="63638" customFormat="1" s="29"/>
    <row r="63639" customFormat="1" s="29"/>
    <row r="63640" customFormat="1" s="29"/>
    <row r="63641" customFormat="1" s="29"/>
    <row r="63642" customFormat="1" s="29"/>
    <row r="63643" customFormat="1" s="29"/>
    <row r="63644" customFormat="1" s="29"/>
    <row r="63645" customFormat="1" s="29"/>
    <row r="63646" customFormat="1" s="29"/>
    <row r="63647" customFormat="1" s="29"/>
    <row r="63648" customFormat="1" s="29"/>
    <row r="63649" customFormat="1" s="29"/>
    <row r="63650" customFormat="1" s="29"/>
    <row r="63651" customFormat="1" s="29"/>
    <row r="63652" customFormat="1" s="29"/>
    <row r="63653" customFormat="1" s="29"/>
    <row r="63654" customFormat="1" s="29"/>
    <row r="63655" customFormat="1" s="29"/>
    <row r="63656" customFormat="1" s="29"/>
    <row r="63657" customFormat="1" s="29"/>
    <row r="63658" customFormat="1" s="29"/>
    <row r="63659" customFormat="1" s="29"/>
    <row r="63660" customFormat="1" s="29"/>
    <row r="63661" customFormat="1" s="29"/>
    <row r="63662" customFormat="1" s="29"/>
    <row r="63663" customFormat="1" s="29"/>
    <row r="63664" customFormat="1" s="29"/>
    <row r="63665" customFormat="1" s="29"/>
    <row r="63666" customFormat="1" s="29"/>
    <row r="63667" customFormat="1" s="29"/>
    <row r="63668" customFormat="1" s="29"/>
    <row r="63669" customFormat="1" s="29"/>
    <row r="63670" customFormat="1" s="29"/>
    <row r="63671" customFormat="1" s="29"/>
    <row r="63672" customFormat="1" s="29"/>
    <row r="63673" customFormat="1" s="29"/>
    <row r="63674" customFormat="1" s="29"/>
    <row r="63675" customFormat="1" s="29"/>
    <row r="63676" customFormat="1" s="29"/>
    <row r="63677" customFormat="1" s="29"/>
    <row r="63678" customFormat="1" s="29"/>
    <row r="63679" customFormat="1" s="29"/>
    <row r="63680" customFormat="1" s="29"/>
    <row r="63681" customFormat="1" s="29"/>
    <row r="63682" customFormat="1" s="29"/>
    <row r="63683" customFormat="1" s="29"/>
    <row r="63684" customFormat="1" s="29"/>
    <row r="63685" customFormat="1" s="29"/>
    <row r="63686" customFormat="1" s="29"/>
    <row r="63687" customFormat="1" s="29"/>
    <row r="63688" customFormat="1" s="29"/>
    <row r="63689" customFormat="1" s="29"/>
    <row r="63690" customFormat="1" s="29"/>
    <row r="63691" customFormat="1" s="29"/>
    <row r="63692" customFormat="1" s="29"/>
    <row r="63693" customFormat="1" s="29"/>
    <row r="63694" customFormat="1" s="29"/>
    <row r="63695" customFormat="1" s="29"/>
    <row r="63696" customFormat="1" s="29"/>
    <row r="63697" customFormat="1" s="29"/>
    <row r="63698" customFormat="1" s="29"/>
    <row r="63699" customFormat="1" s="29"/>
    <row r="63700" customFormat="1" s="29"/>
    <row r="63701" customFormat="1" s="29"/>
    <row r="63702" customFormat="1" s="29"/>
    <row r="63703" customFormat="1" s="29"/>
    <row r="63704" customFormat="1" s="29"/>
    <row r="63705" customFormat="1" s="29"/>
    <row r="63706" customFormat="1" s="29"/>
    <row r="63707" customFormat="1" s="29"/>
    <row r="63708" customFormat="1" s="29"/>
    <row r="63709" customFormat="1" s="29"/>
    <row r="63710" customFormat="1" s="29"/>
    <row r="63711" customFormat="1" s="29"/>
    <row r="63712" customFormat="1" s="29"/>
    <row r="63713" customFormat="1" s="29"/>
    <row r="63714" customFormat="1" s="29"/>
    <row r="63715" customFormat="1" s="29"/>
    <row r="63716" customFormat="1" s="29"/>
    <row r="63717" customFormat="1" s="29"/>
    <row r="63718" customFormat="1" s="29"/>
    <row r="63719" customFormat="1" s="29"/>
    <row r="63720" customFormat="1" s="29"/>
    <row r="63721" customFormat="1" s="29"/>
    <row r="63722" customFormat="1" s="29"/>
    <row r="63723" customFormat="1" s="29"/>
    <row r="63724" customFormat="1" s="29"/>
    <row r="63725" customFormat="1" s="29"/>
    <row r="63726" customFormat="1" s="29"/>
    <row r="63727" customFormat="1" s="29"/>
    <row r="63728" customFormat="1" s="29"/>
    <row r="63729" customFormat="1" s="29"/>
    <row r="63730" customFormat="1" s="29"/>
    <row r="63731" customFormat="1" s="29"/>
    <row r="63732" customFormat="1" s="29"/>
    <row r="63733" customFormat="1" s="29"/>
    <row r="63734" customFormat="1" s="29"/>
    <row r="63735" customFormat="1" s="29"/>
    <row r="63736" customFormat="1" s="29"/>
    <row r="63737" customFormat="1" s="29"/>
    <row r="63738" customFormat="1" s="29"/>
    <row r="63739" customFormat="1" s="29"/>
    <row r="63740" customFormat="1" s="29"/>
    <row r="63741" customFormat="1" s="29"/>
    <row r="63742" customFormat="1" s="29"/>
    <row r="63743" customFormat="1" s="29"/>
    <row r="63744" customFormat="1" s="29"/>
    <row r="63745" customFormat="1" s="29"/>
    <row r="63746" customFormat="1" s="29"/>
    <row r="63747" customFormat="1" s="29"/>
    <row r="63748" customFormat="1" s="29"/>
    <row r="63749" customFormat="1" s="29"/>
    <row r="63750" customFormat="1" s="29"/>
    <row r="63751" customFormat="1" s="29"/>
    <row r="63752" customFormat="1" s="29"/>
    <row r="63753" customFormat="1" s="29"/>
    <row r="63754" customFormat="1" s="29"/>
    <row r="63755" customFormat="1" s="29"/>
    <row r="63756" customFormat="1" s="29"/>
    <row r="63757" customFormat="1" s="29"/>
    <row r="63758" customFormat="1" s="29"/>
    <row r="63759" customFormat="1" s="29"/>
    <row r="63760" customFormat="1" s="29"/>
    <row r="63761" customFormat="1" s="29"/>
    <row r="63762" customFormat="1" s="29"/>
    <row r="63763" customFormat="1" s="29"/>
    <row r="63764" customFormat="1" s="29"/>
    <row r="63765" customFormat="1" s="29"/>
    <row r="63766" customFormat="1" s="29"/>
    <row r="63767" customFormat="1" s="29"/>
    <row r="63768" customFormat="1" s="29"/>
    <row r="63769" customFormat="1" s="29"/>
    <row r="63770" customFormat="1" s="29"/>
    <row r="63771" customFormat="1" s="29"/>
    <row r="63772" customFormat="1" s="29"/>
    <row r="63773" customFormat="1" s="29"/>
    <row r="63774" customFormat="1" s="29"/>
    <row r="63775" customFormat="1" s="29"/>
    <row r="63776" customFormat="1" s="29"/>
    <row r="63777" customFormat="1" s="29"/>
    <row r="63778" customFormat="1" s="29"/>
    <row r="63779" customFormat="1" s="29"/>
    <row r="63780" customFormat="1" s="29"/>
    <row r="63781" customFormat="1" s="29"/>
    <row r="63782" customFormat="1" s="29"/>
    <row r="63783" customFormat="1" s="29"/>
    <row r="63784" customFormat="1" s="29"/>
    <row r="63785" customFormat="1" s="29"/>
    <row r="63786" customFormat="1" s="29"/>
    <row r="63787" customFormat="1" s="29"/>
    <row r="63788" customFormat="1" s="29"/>
    <row r="63789" customFormat="1" s="29"/>
    <row r="63790" customFormat="1" s="29"/>
    <row r="63791" customFormat="1" s="29"/>
    <row r="63792" customFormat="1" s="29"/>
    <row r="63793" customFormat="1" s="29"/>
    <row r="63794" customFormat="1" s="29"/>
    <row r="63795" customFormat="1" s="29"/>
    <row r="63796" customFormat="1" s="29"/>
    <row r="63797" customFormat="1" s="29"/>
    <row r="63798" customFormat="1" s="29"/>
    <row r="63799" customFormat="1" s="29"/>
    <row r="63800" customFormat="1" s="29"/>
    <row r="63801" customFormat="1" s="29"/>
    <row r="63802" customFormat="1" s="29"/>
    <row r="63803" customFormat="1" s="29"/>
    <row r="63804" customFormat="1" s="29"/>
    <row r="63805" customFormat="1" s="29"/>
    <row r="63806" customFormat="1" s="29"/>
    <row r="63807" customFormat="1" s="29"/>
    <row r="63808" customFormat="1" s="29"/>
    <row r="63809" customFormat="1" s="29"/>
    <row r="63810" customFormat="1" s="29"/>
    <row r="63811" customFormat="1" s="29"/>
    <row r="63812" customFormat="1" s="29"/>
    <row r="63813" customFormat="1" s="29"/>
    <row r="63814" customFormat="1" s="29"/>
    <row r="63815" customFormat="1" s="29"/>
    <row r="63816" customFormat="1" s="29"/>
    <row r="63817" customFormat="1" s="29"/>
    <row r="63818" customFormat="1" s="29"/>
    <row r="63819" customFormat="1" s="29"/>
    <row r="63820" customFormat="1" s="29"/>
    <row r="63821" customFormat="1" s="29"/>
    <row r="63822" customFormat="1" s="29"/>
    <row r="63823" customFormat="1" s="29"/>
    <row r="63824" customFormat="1" s="29"/>
    <row r="63825" customFormat="1" s="29"/>
    <row r="63826" customFormat="1" s="29"/>
    <row r="63827" customFormat="1" s="29"/>
    <row r="63828" customFormat="1" s="29"/>
    <row r="63829" customFormat="1" s="29"/>
    <row r="63830" customFormat="1" s="29"/>
    <row r="63831" customFormat="1" s="29"/>
    <row r="63832" customFormat="1" s="29"/>
    <row r="63833" customFormat="1" s="29"/>
    <row r="63834" customFormat="1" s="29"/>
    <row r="63835" customFormat="1" s="29"/>
    <row r="63836" customFormat="1" s="29"/>
    <row r="63837" customFormat="1" s="29"/>
    <row r="63838" customFormat="1" s="29"/>
    <row r="63839" customFormat="1" s="29"/>
    <row r="63840" customFormat="1" s="29"/>
    <row r="63841" customFormat="1" s="29"/>
    <row r="63842" customFormat="1" s="29"/>
    <row r="63843" customFormat="1" s="29"/>
    <row r="63844" customFormat="1" s="29"/>
    <row r="63845" customFormat="1" s="29"/>
    <row r="63846" customFormat="1" s="29"/>
    <row r="63847" customFormat="1" s="29"/>
    <row r="63848" customFormat="1" s="29"/>
    <row r="63849" customFormat="1" s="29"/>
    <row r="63850" customFormat="1" s="29"/>
    <row r="63851" customFormat="1" s="29"/>
    <row r="63852" customFormat="1" s="29"/>
    <row r="63853" customFormat="1" s="29"/>
    <row r="63854" customFormat="1" s="29"/>
    <row r="63855" customFormat="1" s="29"/>
    <row r="63856" customFormat="1" s="29"/>
    <row r="63857" customFormat="1" s="29"/>
    <row r="63858" customFormat="1" s="29"/>
    <row r="63859" customFormat="1" s="29"/>
    <row r="63860" customFormat="1" s="29"/>
    <row r="63861" customFormat="1" s="29"/>
    <row r="63862" customFormat="1" s="29"/>
    <row r="63863" customFormat="1" s="29"/>
    <row r="63864" customFormat="1" s="29"/>
    <row r="63865" customFormat="1" s="29"/>
    <row r="63866" customFormat="1" s="29"/>
    <row r="63867" customFormat="1" s="29"/>
    <row r="63868" customFormat="1" s="29"/>
    <row r="63869" customFormat="1" s="29"/>
    <row r="63870" customFormat="1" s="29"/>
    <row r="63871" customFormat="1" s="29"/>
    <row r="63872" customFormat="1" s="29"/>
    <row r="63873" customFormat="1" s="29"/>
    <row r="63874" customFormat="1" s="29"/>
    <row r="63875" customFormat="1" s="29"/>
    <row r="63876" customFormat="1" s="29"/>
    <row r="63877" customFormat="1" s="29"/>
    <row r="63878" customFormat="1" s="29"/>
    <row r="63879" customFormat="1" s="29"/>
    <row r="63880" customFormat="1" s="29"/>
    <row r="63881" customFormat="1" s="29"/>
    <row r="63882" customFormat="1" s="29"/>
    <row r="63883" customFormat="1" s="29"/>
    <row r="63884" customFormat="1" s="29"/>
    <row r="63885" customFormat="1" s="29"/>
    <row r="63886" customFormat="1" s="29"/>
    <row r="63887" customFormat="1" s="29"/>
    <row r="63888" customFormat="1" s="29"/>
    <row r="63889" customFormat="1" s="29"/>
    <row r="63890" customFormat="1" s="29"/>
    <row r="63891" customFormat="1" s="29"/>
    <row r="63892" customFormat="1" s="29"/>
    <row r="63893" customFormat="1" s="29"/>
    <row r="63894" customFormat="1" s="29"/>
    <row r="63895" customFormat="1" s="29"/>
    <row r="63896" customFormat="1" s="29"/>
    <row r="63897" customFormat="1" s="29"/>
    <row r="63898" customFormat="1" s="29"/>
    <row r="63899" customFormat="1" s="29"/>
    <row r="63900" customFormat="1" s="29"/>
    <row r="63901" customFormat="1" s="29"/>
    <row r="63902" customFormat="1" s="29"/>
    <row r="63903" customFormat="1" s="29"/>
    <row r="63904" customFormat="1" s="29"/>
    <row r="63905" customFormat="1" s="29"/>
    <row r="63906" customFormat="1" s="29"/>
    <row r="63907" customFormat="1" s="29"/>
    <row r="63908" customFormat="1" s="29"/>
    <row r="63909" customFormat="1" s="29"/>
    <row r="63910" customFormat="1" s="29"/>
    <row r="63911" customFormat="1" s="29"/>
    <row r="63912" customFormat="1" s="29"/>
    <row r="63913" customFormat="1" s="29"/>
    <row r="63914" customFormat="1" s="29"/>
    <row r="63915" customFormat="1" s="29"/>
    <row r="63916" customFormat="1" s="29"/>
    <row r="63917" customFormat="1" s="29"/>
    <row r="63918" customFormat="1" s="29"/>
    <row r="63919" customFormat="1" s="29"/>
    <row r="63920" customFormat="1" s="29"/>
    <row r="63921" customFormat="1" s="29"/>
    <row r="63922" customFormat="1" s="29"/>
    <row r="63923" customFormat="1" s="29"/>
    <row r="63924" customFormat="1" s="29"/>
    <row r="63925" customFormat="1" s="29"/>
    <row r="63926" customFormat="1" s="29"/>
    <row r="63927" customFormat="1" s="29"/>
    <row r="63928" customFormat="1" s="29"/>
    <row r="63929" customFormat="1" s="29"/>
    <row r="63930" customFormat="1" s="29"/>
    <row r="63931" customFormat="1" s="29"/>
    <row r="63932" customFormat="1" s="29"/>
    <row r="63933" customFormat="1" s="29"/>
    <row r="63934" customFormat="1" s="29"/>
    <row r="63935" customFormat="1" s="29"/>
    <row r="63936" customFormat="1" s="29"/>
    <row r="63937" customFormat="1" s="29"/>
    <row r="63938" customFormat="1" s="29"/>
    <row r="63939" customFormat="1" s="29"/>
    <row r="63940" customFormat="1" s="29"/>
    <row r="63941" customFormat="1" s="29"/>
    <row r="63942" customFormat="1" s="29"/>
    <row r="63943" customFormat="1" s="29"/>
    <row r="63944" customFormat="1" s="29"/>
    <row r="63945" customFormat="1" s="29"/>
    <row r="63946" customFormat="1" s="29"/>
    <row r="63947" customFormat="1" s="29"/>
    <row r="63948" customFormat="1" s="29"/>
    <row r="63949" customFormat="1" s="29"/>
    <row r="63950" customFormat="1" s="29"/>
    <row r="63951" customFormat="1" s="29"/>
    <row r="63952" customFormat="1" s="29"/>
    <row r="63953" customFormat="1" s="29"/>
    <row r="63954" customFormat="1" s="29"/>
    <row r="63955" customFormat="1" s="29"/>
    <row r="63956" customFormat="1" s="29"/>
    <row r="63957" customFormat="1" s="29"/>
    <row r="63958" customFormat="1" s="29"/>
    <row r="63959" customFormat="1" s="29"/>
    <row r="63960" customFormat="1" s="29"/>
    <row r="63961" customFormat="1" s="29"/>
    <row r="63962" customFormat="1" s="29"/>
    <row r="63963" customFormat="1" s="29"/>
    <row r="63964" customFormat="1" s="29"/>
    <row r="63965" customFormat="1" s="29"/>
    <row r="63966" customFormat="1" s="29"/>
    <row r="63967" customFormat="1" s="29"/>
    <row r="63968" customFormat="1" s="29"/>
    <row r="63969" customFormat="1" s="29"/>
    <row r="63970" customFormat="1" s="29"/>
    <row r="63971" customFormat="1" s="29"/>
    <row r="63972" customFormat="1" s="29"/>
    <row r="63973" customFormat="1" s="29"/>
    <row r="63974" customFormat="1" s="29"/>
    <row r="63975" customFormat="1" s="29"/>
    <row r="63976" customFormat="1" s="29"/>
    <row r="63977" customFormat="1" s="29"/>
    <row r="63978" customFormat="1" s="29"/>
    <row r="63979" customFormat="1" s="29"/>
    <row r="63980" customFormat="1" s="29"/>
    <row r="63981" customFormat="1" s="29"/>
    <row r="63982" customFormat="1" s="29"/>
    <row r="63983" customFormat="1" s="29"/>
    <row r="63984" customFormat="1" s="29"/>
    <row r="63985" customFormat="1" s="29"/>
    <row r="63986" customFormat="1" s="29"/>
    <row r="63987" customFormat="1" s="29"/>
    <row r="63988" customFormat="1" s="29"/>
    <row r="63989" customFormat="1" s="29"/>
    <row r="63990" customFormat="1" s="29"/>
    <row r="63991" customFormat="1" s="29"/>
    <row r="63992" customFormat="1" s="29"/>
    <row r="63993" customFormat="1" s="29"/>
    <row r="63994" customFormat="1" s="29"/>
    <row r="63995" customFormat="1" s="29"/>
    <row r="63996" customFormat="1" s="29"/>
    <row r="63997" customFormat="1" s="29"/>
    <row r="63998" customFormat="1" s="29"/>
    <row r="63999" customFormat="1" s="29"/>
    <row r="64000" customFormat="1" s="29"/>
    <row r="64001" customFormat="1" s="29"/>
    <row r="64002" customFormat="1" s="29"/>
    <row r="64003" customFormat="1" s="29"/>
    <row r="64004" customFormat="1" s="29"/>
    <row r="64005" customFormat="1" s="29"/>
    <row r="64006" customFormat="1" s="29"/>
    <row r="64007" customFormat="1" s="29"/>
    <row r="64008" customFormat="1" s="29"/>
    <row r="64009" customFormat="1" s="29"/>
    <row r="64010" customFormat="1" s="29"/>
    <row r="64011" customFormat="1" s="29"/>
    <row r="64012" customFormat="1" s="29"/>
    <row r="64013" customFormat="1" s="29"/>
    <row r="64014" customFormat="1" s="29"/>
    <row r="64015" customFormat="1" s="29"/>
    <row r="64016" customFormat="1" s="29"/>
    <row r="64017" customFormat="1" s="29"/>
    <row r="64018" customFormat="1" s="29"/>
    <row r="64019" customFormat="1" s="29"/>
    <row r="64020" customFormat="1" s="29"/>
    <row r="64021" customFormat="1" s="29"/>
    <row r="64022" customFormat="1" s="29"/>
    <row r="64023" customFormat="1" s="29"/>
    <row r="64024" customFormat="1" s="29"/>
    <row r="64025" customFormat="1" s="29"/>
    <row r="64026" customFormat="1" s="29"/>
    <row r="64027" customFormat="1" s="29"/>
    <row r="64028" customFormat="1" s="29"/>
    <row r="64029" customFormat="1" s="29"/>
    <row r="64030" customFormat="1" s="29"/>
    <row r="64031" customFormat="1" s="29"/>
    <row r="64032" customFormat="1" s="29"/>
    <row r="64033" customFormat="1" s="29"/>
    <row r="64034" customFormat="1" s="29"/>
    <row r="64035" customFormat="1" s="29"/>
    <row r="64036" customFormat="1" s="29"/>
    <row r="64037" customFormat="1" s="29"/>
    <row r="64038" customFormat="1" s="29"/>
    <row r="64039" customFormat="1" s="29"/>
    <row r="64040" customFormat="1" s="29"/>
    <row r="64041" customFormat="1" s="29"/>
    <row r="64042" customFormat="1" s="29"/>
    <row r="64043" customFormat="1" s="29"/>
    <row r="64044" customFormat="1" s="29"/>
    <row r="64045" customFormat="1" s="29"/>
    <row r="64046" customFormat="1" s="29"/>
    <row r="64047" customFormat="1" s="29"/>
    <row r="64048" customFormat="1" s="29"/>
    <row r="64049" customFormat="1" s="29"/>
    <row r="64050" customFormat="1" s="29"/>
    <row r="64051" customFormat="1" s="29"/>
    <row r="64052" customFormat="1" s="29"/>
    <row r="64053" customFormat="1" s="29"/>
    <row r="64054" customFormat="1" s="29"/>
    <row r="64055" customFormat="1" s="29"/>
    <row r="64056" customFormat="1" s="29"/>
    <row r="64057" customFormat="1" s="29"/>
    <row r="64058" customFormat="1" s="29"/>
    <row r="64059" customFormat="1" s="29"/>
    <row r="64060" customFormat="1" s="29"/>
    <row r="64061" customFormat="1" s="29"/>
    <row r="64062" customFormat="1" s="29"/>
    <row r="64063" customFormat="1" s="29"/>
    <row r="64064" customFormat="1" s="29"/>
    <row r="64065" customFormat="1" s="29"/>
    <row r="64066" customFormat="1" s="29"/>
    <row r="64067" customFormat="1" s="29"/>
    <row r="64068" customFormat="1" s="29"/>
    <row r="64069" customFormat="1" s="29"/>
    <row r="64070" customFormat="1" s="29"/>
    <row r="64071" customFormat="1" s="29"/>
    <row r="64072" customFormat="1" s="29"/>
    <row r="64073" customFormat="1" s="29"/>
    <row r="64074" customFormat="1" s="29"/>
    <row r="64075" customFormat="1" s="29"/>
    <row r="64076" customFormat="1" s="29"/>
    <row r="64077" customFormat="1" s="29"/>
    <row r="64078" customFormat="1" s="29"/>
    <row r="64079" customFormat="1" s="29"/>
    <row r="64080" customFormat="1" s="29"/>
    <row r="64081" customFormat="1" s="29"/>
    <row r="64082" customFormat="1" s="29"/>
    <row r="64083" customFormat="1" s="29"/>
    <row r="64084" customFormat="1" s="29"/>
    <row r="64085" customFormat="1" s="29"/>
    <row r="64086" customFormat="1" s="29"/>
    <row r="64087" customFormat="1" s="29"/>
    <row r="64088" customFormat="1" s="29"/>
    <row r="64089" customFormat="1" s="29"/>
    <row r="64090" customFormat="1" s="29"/>
    <row r="64091" customFormat="1" s="29"/>
    <row r="64092" customFormat="1" s="29"/>
    <row r="64093" customFormat="1" s="29"/>
    <row r="64094" customFormat="1" s="29"/>
    <row r="64095" customFormat="1" s="29"/>
    <row r="64096" customFormat="1" s="29"/>
    <row r="64097" customFormat="1" s="29"/>
    <row r="64098" customFormat="1" s="29"/>
    <row r="64099" customFormat="1" s="29"/>
    <row r="64100" customFormat="1" s="29"/>
    <row r="64101" customFormat="1" s="29"/>
    <row r="64102" customFormat="1" s="29"/>
    <row r="64103" customFormat="1" s="29"/>
    <row r="64104" customFormat="1" s="29"/>
    <row r="64105" customFormat="1" s="29"/>
    <row r="64106" customFormat="1" s="29"/>
    <row r="64107" customFormat="1" s="29"/>
    <row r="64108" customFormat="1" s="29"/>
    <row r="64109" customFormat="1" s="29"/>
    <row r="64110" customFormat="1" s="29"/>
    <row r="64111" customFormat="1" s="29"/>
    <row r="64112" customFormat="1" s="29"/>
    <row r="64113" customFormat="1" s="29"/>
    <row r="64114" customFormat="1" s="29"/>
    <row r="64115" customFormat="1" s="29"/>
    <row r="64116" customFormat="1" s="29"/>
    <row r="64117" customFormat="1" s="29"/>
    <row r="64118" customFormat="1" s="29"/>
    <row r="64119" customFormat="1" s="29"/>
    <row r="64120" customFormat="1" s="29"/>
    <row r="64121" customFormat="1" s="29"/>
    <row r="64122" customFormat="1" s="29"/>
    <row r="64123" customFormat="1" s="29"/>
    <row r="64124" customFormat="1" s="29"/>
    <row r="64125" customFormat="1" s="29"/>
    <row r="64126" customFormat="1" s="29"/>
    <row r="64127" customFormat="1" s="29"/>
    <row r="64128" customFormat="1" s="29"/>
    <row r="64129" customFormat="1" s="29"/>
    <row r="64130" customFormat="1" s="29"/>
    <row r="64131" customFormat="1" s="29"/>
    <row r="64132" customFormat="1" s="29"/>
    <row r="64133" customFormat="1" s="29"/>
    <row r="64134" customFormat="1" s="29"/>
    <row r="64135" customFormat="1" s="29"/>
    <row r="64136" customFormat="1" s="29"/>
    <row r="64137" customFormat="1" s="29"/>
    <row r="64138" customFormat="1" s="29"/>
    <row r="64139" customFormat="1" s="29"/>
    <row r="64140" customFormat="1" s="29"/>
    <row r="64141" customFormat="1" s="29"/>
    <row r="64142" customFormat="1" s="29"/>
    <row r="64143" customFormat="1" s="29"/>
    <row r="64144" customFormat="1" s="29"/>
    <row r="64145" customFormat="1" s="29"/>
    <row r="64146" customFormat="1" s="29"/>
    <row r="64147" customFormat="1" s="29"/>
    <row r="64148" customFormat="1" s="29"/>
    <row r="64149" customFormat="1" s="29"/>
    <row r="64150" customFormat="1" s="29"/>
    <row r="64151" customFormat="1" s="29"/>
    <row r="64152" customFormat="1" s="29"/>
    <row r="64153" customFormat="1" s="29"/>
    <row r="64154" customFormat="1" s="29"/>
    <row r="64155" customFormat="1" s="29"/>
    <row r="64156" customFormat="1" s="29"/>
    <row r="64157" customFormat="1" s="29"/>
    <row r="64158" customFormat="1" s="29"/>
    <row r="64159" customFormat="1" s="29"/>
    <row r="64160" customFormat="1" s="29"/>
    <row r="64161" customFormat="1" s="29"/>
    <row r="64162" customFormat="1" s="29"/>
    <row r="64163" customFormat="1" s="29"/>
    <row r="64164" customFormat="1" s="29"/>
    <row r="64165" customFormat="1" s="29"/>
    <row r="64166" customFormat="1" s="29"/>
    <row r="64167" customFormat="1" s="29"/>
    <row r="64168" customFormat="1" s="29"/>
    <row r="64169" customFormat="1" s="29"/>
    <row r="64170" customFormat="1" s="29"/>
    <row r="64171" customFormat="1" s="29"/>
    <row r="64172" customFormat="1" s="29"/>
    <row r="64173" customFormat="1" s="29"/>
    <row r="64174" customFormat="1" s="29"/>
    <row r="64175" customFormat="1" s="29"/>
    <row r="64176" customFormat="1" s="29"/>
    <row r="64177" customFormat="1" s="29"/>
    <row r="64178" customFormat="1" s="29"/>
    <row r="64179" customFormat="1" s="29"/>
    <row r="64180" customFormat="1" s="29"/>
    <row r="64181" customFormat="1" s="29"/>
    <row r="64182" customFormat="1" s="29"/>
    <row r="64183" customFormat="1" s="29"/>
    <row r="64184" customFormat="1" s="29"/>
    <row r="64185" customFormat="1" s="29"/>
    <row r="64186" customFormat="1" s="29"/>
    <row r="64187" customFormat="1" s="29"/>
    <row r="64188" customFormat="1" s="29"/>
    <row r="64189" customFormat="1" s="29"/>
    <row r="64190" customFormat="1" s="29"/>
    <row r="64191" customFormat="1" s="29"/>
    <row r="64192" customFormat="1" s="29"/>
    <row r="64193" customFormat="1" s="29"/>
    <row r="64194" customFormat="1" s="29"/>
    <row r="64195" customFormat="1" s="29"/>
    <row r="64196" customFormat="1" s="29"/>
    <row r="64197" customFormat="1" s="29"/>
    <row r="64198" customFormat="1" s="29"/>
    <row r="64199" customFormat="1" s="29"/>
    <row r="64200" customFormat="1" s="29"/>
    <row r="64201" customFormat="1" s="29"/>
    <row r="64202" customFormat="1" s="29"/>
    <row r="64203" customFormat="1" s="29"/>
    <row r="64204" customFormat="1" s="29"/>
    <row r="64205" customFormat="1" s="29"/>
    <row r="64206" customFormat="1" s="29"/>
    <row r="64207" customFormat="1" s="29"/>
    <row r="64208" customFormat="1" s="29"/>
    <row r="64209" customFormat="1" s="29"/>
    <row r="64210" customFormat="1" s="29"/>
    <row r="64211" customFormat="1" s="29"/>
    <row r="64212" customFormat="1" s="29"/>
    <row r="64213" customFormat="1" s="29"/>
    <row r="64214" customFormat="1" s="29"/>
    <row r="64215" customFormat="1" s="29"/>
    <row r="64216" customFormat="1" s="29"/>
    <row r="64217" customFormat="1" s="29"/>
    <row r="64218" customFormat="1" s="29"/>
    <row r="64219" customFormat="1" s="29"/>
    <row r="64220" customFormat="1" s="29"/>
    <row r="64221" customFormat="1" s="29"/>
    <row r="64222" customFormat="1" s="29"/>
    <row r="64223" customFormat="1" s="29"/>
    <row r="64224" customFormat="1" s="29"/>
    <row r="64225" customFormat="1" s="29"/>
    <row r="64226" customFormat="1" s="29"/>
    <row r="64227" customFormat="1" s="29"/>
    <row r="64228" customFormat="1" s="29"/>
    <row r="64229" customFormat="1" s="29"/>
    <row r="64230" customFormat="1" s="29"/>
    <row r="64231" customFormat="1" s="29"/>
    <row r="64232" customFormat="1" s="29"/>
    <row r="64233" customFormat="1" s="29"/>
    <row r="64234" customFormat="1" s="29"/>
    <row r="64235" customFormat="1" s="29"/>
    <row r="64236" customFormat="1" s="29"/>
    <row r="64237" customFormat="1" s="29"/>
    <row r="64238" customFormat="1" s="29"/>
    <row r="64239" customFormat="1" s="29"/>
    <row r="64240" customFormat="1" s="29"/>
    <row r="64241" customFormat="1" s="29"/>
    <row r="64242" customFormat="1" s="29"/>
    <row r="64243" customFormat="1" s="29"/>
    <row r="64244" customFormat="1" s="29"/>
    <row r="64245" customFormat="1" s="29"/>
    <row r="64246" customFormat="1" s="29"/>
    <row r="64247" customFormat="1" s="29"/>
    <row r="64248" customFormat="1" s="29"/>
    <row r="64249" customFormat="1" s="29"/>
    <row r="64250" customFormat="1" s="29"/>
    <row r="64251" customFormat="1" s="29"/>
    <row r="64252" customFormat="1" s="29"/>
    <row r="64253" customFormat="1" s="29"/>
    <row r="64254" customFormat="1" s="29"/>
    <row r="64255" customFormat="1" s="29"/>
    <row r="64256" customFormat="1" s="29"/>
    <row r="64257" customFormat="1" s="29"/>
    <row r="64258" customFormat="1" s="29"/>
    <row r="64259" customFormat="1" s="29"/>
    <row r="64260" customFormat="1" s="29"/>
    <row r="64261" customFormat="1" s="29"/>
    <row r="64262" customFormat="1" s="29"/>
    <row r="64263" customFormat="1" s="29"/>
    <row r="64264" customFormat="1" s="29"/>
    <row r="64265" customFormat="1" s="29"/>
    <row r="64266" customFormat="1" s="29"/>
    <row r="64267" customFormat="1" s="29"/>
    <row r="64268" customFormat="1" s="29"/>
    <row r="64269" customFormat="1" s="29"/>
    <row r="64270" customFormat="1" s="29"/>
    <row r="64271" customFormat="1" s="29"/>
    <row r="64272" customFormat="1" s="29"/>
    <row r="64273" customFormat="1" s="29"/>
    <row r="64274" customFormat="1" s="29"/>
    <row r="64275" customFormat="1" s="29"/>
    <row r="64276" customFormat="1" s="29"/>
    <row r="64277" customFormat="1" s="29"/>
    <row r="64278" customFormat="1" s="29"/>
    <row r="64279" customFormat="1" s="29"/>
    <row r="64280" customFormat="1" s="29"/>
    <row r="64281" customFormat="1" s="29"/>
    <row r="64282" customFormat="1" s="29"/>
    <row r="64283" customFormat="1" s="29"/>
    <row r="64284" customFormat="1" s="29"/>
    <row r="64285" customFormat="1" s="29"/>
    <row r="64286" customFormat="1" s="29"/>
    <row r="64287" customFormat="1" s="29"/>
    <row r="64288" customFormat="1" s="29"/>
    <row r="64289" customFormat="1" s="29"/>
    <row r="64290" customFormat="1" s="29"/>
    <row r="64291" customFormat="1" s="29"/>
    <row r="64292" customFormat="1" s="29"/>
    <row r="64293" customFormat="1" s="29"/>
    <row r="64294" customFormat="1" s="29"/>
    <row r="64295" customFormat="1" s="29"/>
    <row r="64296" customFormat="1" s="29"/>
    <row r="64297" customFormat="1" s="29"/>
    <row r="64298" customFormat="1" s="29"/>
    <row r="64299" customFormat="1" s="29"/>
    <row r="64300" customFormat="1" s="29"/>
    <row r="64301" customFormat="1" s="29"/>
    <row r="64302" customFormat="1" s="29"/>
    <row r="64303" customFormat="1" s="29"/>
    <row r="64304" customFormat="1" s="29"/>
    <row r="64305" customFormat="1" s="29"/>
    <row r="64306" customFormat="1" s="29"/>
    <row r="64307" customFormat="1" s="29"/>
    <row r="64308" customFormat="1" s="29"/>
    <row r="64309" customFormat="1" s="29"/>
    <row r="64310" customFormat="1" s="29"/>
    <row r="64311" customFormat="1" s="29"/>
    <row r="64312" customFormat="1" s="29"/>
    <row r="64313" customFormat="1" s="29"/>
    <row r="64314" customFormat="1" s="29"/>
    <row r="64315" customFormat="1" s="29"/>
    <row r="64316" customFormat="1" s="29"/>
    <row r="64317" customFormat="1" s="29"/>
    <row r="64318" customFormat="1" s="29"/>
    <row r="64319" customFormat="1" s="29"/>
    <row r="64320" customFormat="1" s="29"/>
    <row r="64321" customFormat="1" s="29"/>
    <row r="64322" customFormat="1" s="29"/>
    <row r="64323" customFormat="1" s="29"/>
    <row r="64324" customFormat="1" s="29"/>
    <row r="64325" customFormat="1" s="29"/>
    <row r="64326" customFormat="1" s="29"/>
    <row r="64327" customFormat="1" s="29"/>
    <row r="64328" customFormat="1" s="29"/>
    <row r="64329" customFormat="1" s="29"/>
    <row r="64330" customFormat="1" s="29"/>
    <row r="64331" customFormat="1" s="29"/>
    <row r="64332" customFormat="1" s="29"/>
    <row r="64333" customFormat="1" s="29"/>
    <row r="64334" customFormat="1" s="29"/>
    <row r="64335" customFormat="1" s="29"/>
    <row r="64336" customFormat="1" s="29"/>
    <row r="64337" customFormat="1" s="29"/>
    <row r="64338" customFormat="1" s="29"/>
    <row r="64339" customFormat="1" s="29"/>
    <row r="64340" customFormat="1" s="29"/>
    <row r="64341" customFormat="1" s="29"/>
    <row r="64342" customFormat="1" s="29"/>
    <row r="64343" customFormat="1" s="29"/>
    <row r="64344" customFormat="1" s="29"/>
    <row r="64345" customFormat="1" s="29"/>
    <row r="64346" customFormat="1" s="29"/>
    <row r="64347" customFormat="1" s="29"/>
    <row r="64348" customFormat="1" s="29"/>
    <row r="64349" customFormat="1" s="29"/>
    <row r="64350" customFormat="1" s="29"/>
    <row r="64351" customFormat="1" s="29"/>
    <row r="64352" customFormat="1" s="29"/>
    <row r="64353" customFormat="1" s="29"/>
    <row r="64354" customFormat="1" s="29"/>
    <row r="64355" customFormat="1" s="29"/>
    <row r="64356" customFormat="1" s="29"/>
    <row r="64357" customFormat="1" s="29"/>
    <row r="64358" customFormat="1" s="29"/>
    <row r="64359" customFormat="1" s="29"/>
    <row r="64360" customFormat="1" s="29"/>
    <row r="64361" customFormat="1" s="29"/>
    <row r="64362" customFormat="1" s="29"/>
    <row r="64363" customFormat="1" s="29"/>
    <row r="64364" customFormat="1" s="29"/>
    <row r="64365" customFormat="1" s="29"/>
    <row r="64366" customFormat="1" s="29"/>
    <row r="64367" customFormat="1" s="29"/>
    <row r="64368" customFormat="1" s="29"/>
    <row r="64369" customFormat="1" s="29"/>
    <row r="64370" customFormat="1" s="29"/>
    <row r="64371" customFormat="1" s="29"/>
    <row r="64372" customFormat="1" s="29"/>
    <row r="64373" customFormat="1" s="29"/>
    <row r="64374" customFormat="1" s="29"/>
    <row r="64375" customFormat="1" s="29"/>
    <row r="64376" customFormat="1" s="29"/>
    <row r="64377" customFormat="1" s="29"/>
    <row r="64378" customFormat="1" s="29"/>
    <row r="64379" customFormat="1" s="29"/>
    <row r="64380" customFormat="1" s="29"/>
    <row r="64381" customFormat="1" s="29"/>
    <row r="64382" customFormat="1" s="29"/>
    <row r="64383" customFormat="1" s="29"/>
    <row r="64384" customFormat="1" s="29"/>
    <row r="64385" customFormat="1" s="29"/>
    <row r="64386" customFormat="1" s="29"/>
    <row r="64387" customFormat="1" s="29"/>
    <row r="64388" customFormat="1" s="29"/>
    <row r="64389" customFormat="1" s="29"/>
    <row r="64390" customFormat="1" s="29"/>
    <row r="64391" customFormat="1" s="29"/>
    <row r="64392" customFormat="1" s="29"/>
    <row r="64393" customFormat="1" s="29"/>
    <row r="64394" customFormat="1" s="29"/>
    <row r="64395" customFormat="1" s="29"/>
    <row r="64396" customFormat="1" s="29"/>
    <row r="64397" customFormat="1" s="29"/>
    <row r="64398" customFormat="1" s="29"/>
    <row r="64399" customFormat="1" s="29"/>
    <row r="64400" customFormat="1" s="29"/>
    <row r="64401" customFormat="1" s="29"/>
    <row r="64402" customFormat="1" s="29"/>
    <row r="64403" customFormat="1" s="29"/>
    <row r="64404" customFormat="1" s="29"/>
    <row r="64405" customFormat="1" s="29"/>
    <row r="64406" customFormat="1" s="29"/>
    <row r="64407" customFormat="1" s="29"/>
    <row r="64408" customFormat="1" s="29"/>
    <row r="64409" customFormat="1" s="29"/>
    <row r="64410" customFormat="1" s="29"/>
    <row r="64411" customFormat="1" s="29"/>
    <row r="64412" customFormat="1" s="29"/>
    <row r="64413" customFormat="1" s="29"/>
    <row r="64414" customFormat="1" s="29"/>
    <row r="64415" customFormat="1" s="29"/>
    <row r="64416" customFormat="1" s="29"/>
    <row r="64417" customFormat="1" s="29"/>
    <row r="64418" customFormat="1" s="29"/>
    <row r="64419" customFormat="1" s="29"/>
    <row r="64420" customFormat="1" s="29"/>
    <row r="64421" customFormat="1" s="29"/>
    <row r="64422" customFormat="1" s="29"/>
    <row r="64423" customFormat="1" s="29"/>
    <row r="64424" customFormat="1" s="29"/>
    <row r="64425" customFormat="1" s="29"/>
    <row r="64426" customFormat="1" s="29"/>
    <row r="64427" customFormat="1" s="29"/>
    <row r="64428" customFormat="1" s="29"/>
    <row r="64429" customFormat="1" s="29"/>
    <row r="64430" customFormat="1" s="29"/>
    <row r="64431" customFormat="1" s="29"/>
    <row r="64432" customFormat="1" s="29"/>
    <row r="64433" customFormat="1" s="29"/>
    <row r="64434" customFormat="1" s="29"/>
    <row r="64435" customFormat="1" s="29"/>
    <row r="64436" customFormat="1" s="29"/>
    <row r="64437" customFormat="1" s="29"/>
    <row r="64438" customFormat="1" s="29"/>
    <row r="64439" customFormat="1" s="29"/>
    <row r="64440" customFormat="1" s="29"/>
    <row r="64441" customFormat="1" s="29"/>
    <row r="64442" customFormat="1" s="29"/>
    <row r="64443" customFormat="1" s="29"/>
    <row r="64444" customFormat="1" s="29"/>
    <row r="64445" customFormat="1" s="29"/>
    <row r="64446" customFormat="1" s="29"/>
    <row r="64447" customFormat="1" s="29"/>
    <row r="64448" customFormat="1" s="29"/>
    <row r="64449" customFormat="1" s="29"/>
    <row r="64450" customFormat="1" s="29"/>
    <row r="64451" customFormat="1" s="29"/>
    <row r="64452" customFormat="1" s="29"/>
    <row r="64453" customFormat="1" s="29"/>
    <row r="64454" customFormat="1" s="29"/>
    <row r="64455" customFormat="1" s="29"/>
    <row r="64456" customFormat="1" s="29"/>
    <row r="64457" customFormat="1" s="29"/>
    <row r="64458" customFormat="1" s="29"/>
    <row r="64459" customFormat="1" s="29"/>
    <row r="64460" customFormat="1" s="29"/>
    <row r="64461" customFormat="1" s="29"/>
    <row r="64462" customFormat="1" s="29"/>
    <row r="64463" customFormat="1" s="29"/>
    <row r="64464" customFormat="1" s="29"/>
    <row r="64465" customFormat="1" s="29"/>
    <row r="64466" customFormat="1" s="29"/>
    <row r="64467" customFormat="1" s="29"/>
    <row r="64468" customFormat="1" s="29"/>
    <row r="64469" customFormat="1" s="29"/>
    <row r="64470" customFormat="1" s="29"/>
    <row r="64471" customFormat="1" s="29"/>
    <row r="64472" customFormat="1" s="29"/>
    <row r="64473" customFormat="1" s="29"/>
    <row r="64474" customFormat="1" s="29"/>
    <row r="64475" customFormat="1" s="29"/>
    <row r="64476" customFormat="1" s="29"/>
    <row r="64477" customFormat="1" s="29"/>
    <row r="64478" customFormat="1" s="29"/>
    <row r="64479" customFormat="1" s="29"/>
    <row r="64480" customFormat="1" s="29"/>
    <row r="64481" customFormat="1" s="29"/>
    <row r="64482" customFormat="1" s="29"/>
    <row r="64483" customFormat="1" s="29"/>
    <row r="64484" customFormat="1" s="29"/>
    <row r="64485" customFormat="1" s="29"/>
    <row r="64486" customFormat="1" s="29"/>
    <row r="64487" customFormat="1" s="29"/>
    <row r="64488" customFormat="1" s="29"/>
    <row r="64489" customFormat="1" s="29"/>
    <row r="64490" customFormat="1" s="29"/>
    <row r="64491" customFormat="1" s="29"/>
    <row r="64492" customFormat="1" s="29"/>
    <row r="64493" customFormat="1" s="29"/>
    <row r="64494" customFormat="1" s="29"/>
    <row r="64495" customFormat="1" s="29"/>
    <row r="64496" customFormat="1" s="29"/>
    <row r="64497" customFormat="1" s="29"/>
    <row r="64498" customFormat="1" s="29"/>
    <row r="64499" customFormat="1" s="29"/>
    <row r="64500" customFormat="1" s="29"/>
    <row r="64501" customFormat="1" s="29"/>
    <row r="64502" customFormat="1" s="29"/>
    <row r="64503" customFormat="1" s="29"/>
    <row r="64504" customFormat="1" s="29"/>
    <row r="64505" customFormat="1" s="29"/>
    <row r="64506" customFormat="1" s="29"/>
    <row r="64507" customFormat="1" s="29"/>
    <row r="64508" customFormat="1" s="29"/>
    <row r="64509" customFormat="1" s="29"/>
    <row r="64510" customFormat="1" s="29"/>
    <row r="64511" customFormat="1" s="29"/>
    <row r="64512" customFormat="1" s="29"/>
    <row r="64513" customFormat="1" s="29"/>
    <row r="64514" customFormat="1" s="29"/>
    <row r="64515" customFormat="1" s="29"/>
    <row r="64516" customFormat="1" s="29"/>
    <row r="64517" customFormat="1" s="29"/>
    <row r="64518" customFormat="1" s="29"/>
    <row r="64519" customFormat="1" s="29"/>
    <row r="64520" customFormat="1" s="29"/>
    <row r="64521" customFormat="1" s="29"/>
    <row r="64522" customFormat="1" s="29"/>
    <row r="64523" customFormat="1" s="29"/>
    <row r="64524" customFormat="1" s="29"/>
    <row r="64525" customFormat="1" s="29"/>
    <row r="64526" customFormat="1" s="29"/>
    <row r="64527" customFormat="1" s="29"/>
    <row r="64528" customFormat="1" s="29"/>
    <row r="64529" customFormat="1" s="29"/>
    <row r="64530" customFormat="1" s="29"/>
    <row r="64531" customFormat="1" s="29"/>
    <row r="64532" customFormat="1" s="29"/>
    <row r="64533" customFormat="1" s="29"/>
    <row r="64534" customFormat="1" s="29"/>
    <row r="64535" customFormat="1" s="29"/>
    <row r="64536" customFormat="1" s="29"/>
    <row r="64537" customFormat="1" s="29"/>
    <row r="64538" customFormat="1" s="29"/>
    <row r="64539" customFormat="1" s="29"/>
    <row r="64540" customFormat="1" s="29"/>
    <row r="64541" customFormat="1" s="29"/>
    <row r="64542" customFormat="1" s="29"/>
    <row r="64543" customFormat="1" s="29"/>
    <row r="64544" customFormat="1" s="29"/>
    <row r="64545" customFormat="1" s="29"/>
    <row r="64546" customFormat="1" s="29"/>
    <row r="64547" customFormat="1" s="29"/>
    <row r="64548" customFormat="1" s="29"/>
    <row r="64549" customFormat="1" s="29"/>
    <row r="64550" customFormat="1" s="29"/>
    <row r="64551" customFormat="1" s="29"/>
    <row r="64552" customFormat="1" s="29"/>
    <row r="64553" customFormat="1" s="29"/>
    <row r="64554" customFormat="1" s="29"/>
    <row r="64555" customFormat="1" s="29"/>
    <row r="64556" customFormat="1" s="29"/>
    <row r="64557" customFormat="1" s="29"/>
    <row r="64558" customFormat="1" s="29"/>
    <row r="64559" customFormat="1" s="29"/>
    <row r="64560" customFormat="1" s="29"/>
    <row r="64561" customFormat="1" s="29"/>
    <row r="64562" customFormat="1" s="29"/>
    <row r="64563" customFormat="1" s="29"/>
    <row r="64564" customFormat="1" s="29"/>
    <row r="64565" customFormat="1" s="29"/>
    <row r="64566" customFormat="1" s="29"/>
    <row r="64567" customFormat="1" s="29"/>
    <row r="64568" customFormat="1" s="29"/>
    <row r="64569" customFormat="1" s="29"/>
    <row r="64570" customFormat="1" s="29"/>
    <row r="64571" customFormat="1" s="29"/>
    <row r="64572" customFormat="1" s="29"/>
    <row r="64573" customFormat="1" s="29"/>
    <row r="64574" customFormat="1" s="29"/>
    <row r="64575" customFormat="1" s="29"/>
    <row r="64576" customFormat="1" s="29"/>
    <row r="64577" customFormat="1" s="29"/>
    <row r="64578" customFormat="1" s="29"/>
    <row r="64579" customFormat="1" s="29"/>
    <row r="64580" customFormat="1" s="29"/>
    <row r="64581" customFormat="1" s="29"/>
    <row r="64582" customFormat="1" s="29"/>
    <row r="64583" customFormat="1" s="29"/>
    <row r="64584" customFormat="1" s="29"/>
    <row r="64585" customFormat="1" s="29"/>
    <row r="64586" customFormat="1" s="29"/>
    <row r="64587" customFormat="1" s="29"/>
    <row r="64588" customFormat="1" s="29"/>
    <row r="64589" customFormat="1" s="29"/>
    <row r="64590" customFormat="1" s="29"/>
    <row r="64591" customFormat="1" s="29"/>
    <row r="64592" customFormat="1" s="29"/>
    <row r="64593" customFormat="1" s="29"/>
    <row r="64594" customFormat="1" s="29"/>
    <row r="64595" customFormat="1" s="29"/>
    <row r="64596" customFormat="1" s="29"/>
    <row r="64597" customFormat="1" s="29"/>
    <row r="64598" customFormat="1" s="29"/>
    <row r="64599" customFormat="1" s="29"/>
    <row r="64600" customFormat="1" s="29"/>
    <row r="64601" customFormat="1" s="29"/>
    <row r="64602" customFormat="1" s="29"/>
    <row r="64603" customFormat="1" s="29"/>
    <row r="64604" customFormat="1" s="29"/>
    <row r="64605" customFormat="1" s="29"/>
    <row r="64606" customFormat="1" s="29"/>
    <row r="64607" customFormat="1" s="29"/>
    <row r="64608" customFormat="1" s="29"/>
    <row r="64609" customFormat="1" s="29"/>
    <row r="64610" customFormat="1" s="29"/>
    <row r="64611" customFormat="1" s="29"/>
    <row r="64612" customFormat="1" s="29"/>
    <row r="64613" customFormat="1" s="29"/>
    <row r="64614" customFormat="1" s="29"/>
    <row r="64615" customFormat="1" s="29"/>
    <row r="64616" customFormat="1" s="29"/>
    <row r="64617" customFormat="1" s="29"/>
    <row r="64618" customFormat="1" s="29"/>
    <row r="64619" customFormat="1" s="29"/>
    <row r="64620" customFormat="1" s="29"/>
    <row r="64621" customFormat="1" s="29"/>
    <row r="64622" customFormat="1" s="29"/>
    <row r="64623" customFormat="1" s="29"/>
    <row r="64624" customFormat="1" s="29"/>
    <row r="64625" customFormat="1" s="29"/>
    <row r="64626" customFormat="1" s="29"/>
    <row r="64627" customFormat="1" s="29"/>
    <row r="64628" customFormat="1" s="29"/>
    <row r="64629" customFormat="1" s="29"/>
    <row r="64630" customFormat="1" s="29"/>
    <row r="64631" customFormat="1" s="29"/>
    <row r="64632" customFormat="1" s="29"/>
    <row r="64633" customFormat="1" s="29"/>
    <row r="64634" customFormat="1" s="29"/>
    <row r="64635" customFormat="1" s="29"/>
    <row r="64636" customFormat="1" s="29"/>
    <row r="64637" customFormat="1" s="29"/>
    <row r="64638" customFormat="1" s="29"/>
    <row r="64639" customFormat="1" s="29"/>
    <row r="64640" customFormat="1" s="29"/>
    <row r="64641" customFormat="1" s="29"/>
    <row r="64642" customFormat="1" s="29"/>
    <row r="64643" customFormat="1" s="29"/>
    <row r="64644" customFormat="1" s="29"/>
    <row r="64645" customFormat="1" s="29"/>
    <row r="64646" customFormat="1" s="29"/>
    <row r="64647" customFormat="1" s="29"/>
    <row r="64648" customFormat="1" s="29"/>
    <row r="64649" customFormat="1" s="29"/>
    <row r="64650" customFormat="1" s="29"/>
    <row r="64651" customFormat="1" s="29"/>
    <row r="64652" customFormat="1" s="29"/>
    <row r="64653" customFormat="1" s="29"/>
    <row r="64654" customFormat="1" s="29"/>
    <row r="64655" customFormat="1" s="29"/>
    <row r="64656" customFormat="1" s="29"/>
    <row r="64657" customFormat="1" s="29"/>
    <row r="64658" customFormat="1" s="29"/>
    <row r="64659" customFormat="1" s="29"/>
    <row r="64660" customFormat="1" s="29"/>
    <row r="64661" customFormat="1" s="29"/>
    <row r="64662" customFormat="1" s="29"/>
    <row r="64663" customFormat="1" s="29"/>
    <row r="64664" customFormat="1" s="29"/>
    <row r="64665" customFormat="1" s="29"/>
    <row r="64666" customFormat="1" s="29"/>
    <row r="64667" customFormat="1" s="29"/>
    <row r="64668" customFormat="1" s="29"/>
    <row r="64669" customFormat="1" s="29"/>
    <row r="64670" customFormat="1" s="29"/>
    <row r="64671" customFormat="1" s="29"/>
    <row r="64672" customFormat="1" s="29"/>
    <row r="64673" customFormat="1" s="29"/>
    <row r="64674" customFormat="1" s="29"/>
    <row r="64675" customFormat="1" s="29"/>
    <row r="64676" customFormat="1" s="29"/>
    <row r="64677" customFormat="1" s="29"/>
    <row r="64678" customFormat="1" s="29"/>
    <row r="64679" customFormat="1" s="29"/>
    <row r="64680" customFormat="1" s="29"/>
    <row r="64681" customFormat="1" s="29"/>
    <row r="64682" customFormat="1" s="29"/>
    <row r="64683" customFormat="1" s="29"/>
    <row r="64684" customFormat="1" s="29"/>
    <row r="64685" customFormat="1" s="29"/>
    <row r="64686" customFormat="1" s="29"/>
    <row r="64687" customFormat="1" s="29"/>
    <row r="64688" customFormat="1" s="29"/>
    <row r="64689" customFormat="1" s="29"/>
    <row r="64690" customFormat="1" s="29"/>
    <row r="64691" customFormat="1" s="29"/>
    <row r="64692" customFormat="1" s="29"/>
    <row r="64693" customFormat="1" s="29"/>
    <row r="64694" customFormat="1" s="29"/>
    <row r="64695" customFormat="1" s="29"/>
    <row r="64696" customFormat="1" s="29"/>
    <row r="64697" customFormat="1" s="29"/>
    <row r="64698" customFormat="1" s="29"/>
    <row r="64699" customFormat="1" s="29"/>
    <row r="64700" customFormat="1" s="29"/>
    <row r="64701" customFormat="1" s="29"/>
    <row r="64702" customFormat="1" s="29"/>
    <row r="64703" customFormat="1" s="29"/>
    <row r="64704" customFormat="1" s="29"/>
    <row r="64705" customFormat="1" s="29"/>
    <row r="64706" customFormat="1" s="29"/>
    <row r="64707" customFormat="1" s="29"/>
    <row r="64708" customFormat="1" s="29"/>
    <row r="64709" customFormat="1" s="29"/>
    <row r="64710" customFormat="1" s="29"/>
    <row r="64711" customFormat="1" s="29"/>
    <row r="64712" customFormat="1" s="29"/>
    <row r="64713" customFormat="1" s="29"/>
    <row r="64714" customFormat="1" s="29"/>
    <row r="64715" customFormat="1" s="29"/>
    <row r="64716" customFormat="1" s="29"/>
    <row r="64717" customFormat="1" s="29"/>
    <row r="64718" customFormat="1" s="29"/>
    <row r="64719" customFormat="1" s="29"/>
    <row r="64720" customFormat="1" s="29"/>
    <row r="64721" customFormat="1" s="29"/>
    <row r="64722" customFormat="1" s="29"/>
    <row r="64723" customFormat="1" s="29"/>
    <row r="64724" customFormat="1" s="29"/>
    <row r="64725" customFormat="1" s="29"/>
    <row r="64726" customFormat="1" s="29"/>
    <row r="64727" customFormat="1" s="29"/>
    <row r="64728" customFormat="1" s="29"/>
    <row r="64729" customFormat="1" s="29"/>
    <row r="64730" customFormat="1" s="29"/>
    <row r="64731" customFormat="1" s="29"/>
    <row r="64732" customFormat="1" s="29"/>
    <row r="64733" customFormat="1" s="29"/>
    <row r="64734" customFormat="1" s="29"/>
    <row r="64735" customFormat="1" s="29"/>
    <row r="64736" customFormat="1" s="29"/>
    <row r="64737" customFormat="1" s="29"/>
    <row r="64738" customFormat="1" s="29"/>
    <row r="64739" customFormat="1" s="29"/>
    <row r="64740" customFormat="1" s="29"/>
    <row r="64741" customFormat="1" s="29"/>
    <row r="64742" customFormat="1" s="29"/>
    <row r="64743" customFormat="1" s="29"/>
    <row r="64744" customFormat="1" s="29"/>
    <row r="64745" customFormat="1" s="29"/>
    <row r="64746" customFormat="1" s="29"/>
    <row r="64747" customFormat="1" s="29"/>
    <row r="64748" customFormat="1" s="29"/>
    <row r="64749" customFormat="1" s="29"/>
    <row r="64750" customFormat="1" s="29"/>
    <row r="64751" customFormat="1" s="29"/>
    <row r="64752" customFormat="1" s="29"/>
    <row r="64753" customFormat="1" s="29"/>
    <row r="64754" customFormat="1" s="29"/>
    <row r="64755" customFormat="1" s="29"/>
    <row r="64756" customFormat="1" s="29"/>
    <row r="64757" customFormat="1" s="29"/>
    <row r="64758" customFormat="1" s="29"/>
    <row r="64759" customFormat="1" s="29"/>
    <row r="64760" customFormat="1" s="29"/>
    <row r="64761" customFormat="1" s="29"/>
    <row r="64762" customFormat="1" s="29"/>
    <row r="64763" customFormat="1" s="29"/>
    <row r="64764" customFormat="1" s="29"/>
    <row r="64765" customFormat="1" s="29"/>
    <row r="64766" customFormat="1" s="29"/>
    <row r="64767" customFormat="1" s="29"/>
    <row r="64768" customFormat="1" s="29"/>
    <row r="64769" customFormat="1" s="29"/>
    <row r="64770" customFormat="1" s="29"/>
    <row r="64771" customFormat="1" s="29"/>
    <row r="64772" customFormat="1" s="29"/>
    <row r="64773" customFormat="1" s="29"/>
    <row r="64774" customFormat="1" s="29"/>
    <row r="64775" customFormat="1" s="29"/>
    <row r="64776" customFormat="1" s="29"/>
    <row r="64777" customFormat="1" s="29"/>
    <row r="64778" customFormat="1" s="29"/>
    <row r="64779" customFormat="1" s="29"/>
    <row r="64780" customFormat="1" s="29"/>
    <row r="64781" customFormat="1" s="29"/>
    <row r="64782" customFormat="1" s="29"/>
    <row r="64783" customFormat="1" s="29"/>
    <row r="64784" customFormat="1" s="29"/>
    <row r="64785" customFormat="1" s="29"/>
    <row r="64786" customFormat="1" s="29"/>
    <row r="64787" customFormat="1" s="29"/>
    <row r="64788" customFormat="1" s="29"/>
    <row r="64789" customFormat="1" s="29"/>
    <row r="64790" customFormat="1" s="29"/>
    <row r="64791" customFormat="1" s="29"/>
    <row r="64792" customFormat="1" s="29"/>
    <row r="64793" customFormat="1" s="29"/>
    <row r="64794" customFormat="1" s="29"/>
    <row r="64795" customFormat="1" s="29"/>
    <row r="64796" customFormat="1" s="29"/>
    <row r="64797" customFormat="1" s="29"/>
    <row r="64798" customFormat="1" s="29"/>
    <row r="64799" customFormat="1" s="29"/>
    <row r="64800" customFormat="1" s="29"/>
    <row r="64801" customFormat="1" s="29"/>
    <row r="64802" customFormat="1" s="29"/>
    <row r="64803" customFormat="1" s="29"/>
    <row r="64804" customFormat="1" s="29"/>
    <row r="64805" customFormat="1" s="29"/>
    <row r="64806" customFormat="1" s="29"/>
    <row r="64807" customFormat="1" s="29"/>
    <row r="64808" customFormat="1" s="29"/>
    <row r="64809" customFormat="1" s="29"/>
    <row r="64810" customFormat="1" s="29"/>
    <row r="64811" customFormat="1" s="29"/>
    <row r="64812" customFormat="1" s="29"/>
    <row r="64813" customFormat="1" s="29"/>
    <row r="64814" customFormat="1" s="29"/>
    <row r="64815" customFormat="1" s="29"/>
    <row r="64816" customFormat="1" s="29"/>
    <row r="64817" customFormat="1" s="29"/>
    <row r="64818" customFormat="1" s="29"/>
    <row r="64819" customFormat="1" s="29"/>
    <row r="64820" customFormat="1" s="29"/>
    <row r="64821" customFormat="1" s="29"/>
    <row r="64822" customFormat="1" s="29"/>
    <row r="64823" customFormat="1" s="29"/>
    <row r="64824" customFormat="1" s="29"/>
    <row r="64825" customFormat="1" s="29"/>
    <row r="64826" customFormat="1" s="29"/>
    <row r="64827" customFormat="1" s="29"/>
    <row r="64828" customFormat="1" s="29"/>
    <row r="64829" customFormat="1" s="29"/>
    <row r="64830" customFormat="1" s="29"/>
    <row r="64831" customFormat="1" s="29"/>
    <row r="64832" customFormat="1" s="29"/>
    <row r="64833" customFormat="1" s="29"/>
    <row r="64834" customFormat="1" s="29"/>
    <row r="64835" customFormat="1" s="29"/>
    <row r="64836" customFormat="1" s="29"/>
    <row r="64837" customFormat="1" s="29"/>
    <row r="64838" customFormat="1" s="29"/>
    <row r="64839" customFormat="1" s="29"/>
    <row r="64840" customFormat="1" s="29"/>
    <row r="64841" customFormat="1" s="29"/>
    <row r="64842" customFormat="1" s="29"/>
    <row r="64843" customFormat="1" s="29"/>
    <row r="64844" customFormat="1" s="29"/>
    <row r="64845" customFormat="1" s="29"/>
    <row r="64846" customFormat="1" s="29"/>
    <row r="64847" customFormat="1" s="29"/>
    <row r="64848" customFormat="1" s="29"/>
    <row r="64849" customFormat="1" s="29"/>
    <row r="64850" customFormat="1" s="29"/>
    <row r="64851" customFormat="1" s="29"/>
    <row r="64852" customFormat="1" s="29"/>
    <row r="64853" customFormat="1" s="29"/>
    <row r="64854" customFormat="1" s="29"/>
    <row r="64855" customFormat="1" s="29"/>
    <row r="64856" customFormat="1" s="29"/>
    <row r="64857" customFormat="1" s="29"/>
    <row r="64858" customFormat="1" s="29"/>
    <row r="64859" customFormat="1" s="29"/>
    <row r="64860" customFormat="1" s="29"/>
    <row r="64861" customFormat="1" s="29"/>
    <row r="64862" customFormat="1" s="29"/>
    <row r="64863" customFormat="1" s="29"/>
    <row r="64864" customFormat="1" s="29"/>
    <row r="64865" customFormat="1" s="29"/>
    <row r="64866" customFormat="1" s="29"/>
    <row r="64867" customFormat="1" s="29"/>
    <row r="64868" customFormat="1" s="29"/>
    <row r="64869" customFormat="1" s="29"/>
    <row r="64870" customFormat="1" s="29"/>
    <row r="64871" customFormat="1" s="29"/>
    <row r="64872" customFormat="1" s="29"/>
    <row r="64873" customFormat="1" s="29"/>
    <row r="64874" customFormat="1" s="29"/>
    <row r="64875" customFormat="1" s="29"/>
    <row r="64876" customFormat="1" s="29"/>
    <row r="64877" customFormat="1" s="29"/>
    <row r="64878" customFormat="1" s="29"/>
    <row r="64879" customFormat="1" s="29"/>
    <row r="64880" customFormat="1" s="29"/>
    <row r="64881" customFormat="1" s="29"/>
    <row r="64882" customFormat="1" s="29"/>
    <row r="64883" customFormat="1" s="29"/>
    <row r="64884" customFormat="1" s="29"/>
    <row r="64885" customFormat="1" s="29"/>
    <row r="64886" customFormat="1" s="29"/>
    <row r="64887" customFormat="1" s="29"/>
    <row r="64888" customFormat="1" s="29"/>
    <row r="64889" customFormat="1" s="29"/>
    <row r="64890" customFormat="1" s="29"/>
    <row r="64891" customFormat="1" s="29"/>
    <row r="64892" customFormat="1" s="29"/>
    <row r="64893" customFormat="1" s="29"/>
    <row r="64894" customFormat="1" s="29"/>
    <row r="64895" customFormat="1" s="29"/>
    <row r="64896" customFormat="1" s="29"/>
    <row r="64897" customFormat="1" s="29"/>
    <row r="64898" customFormat="1" s="29"/>
    <row r="64899" customFormat="1" s="29"/>
    <row r="64900" customFormat="1" s="29"/>
    <row r="64901" customFormat="1" s="29"/>
    <row r="64902" customFormat="1" s="29"/>
    <row r="64903" customFormat="1" s="29"/>
    <row r="64904" customFormat="1" s="29"/>
    <row r="64905" customFormat="1" s="29"/>
    <row r="64906" customFormat="1" s="29"/>
    <row r="64907" customFormat="1" s="29"/>
    <row r="64908" customFormat="1" s="29"/>
    <row r="64909" customFormat="1" s="29"/>
    <row r="64910" customFormat="1" s="29"/>
    <row r="64911" customFormat="1" s="29"/>
    <row r="64912" customFormat="1" s="29"/>
    <row r="64913" customFormat="1" s="29"/>
    <row r="64914" customFormat="1" s="29"/>
    <row r="64915" customFormat="1" s="29"/>
    <row r="64916" customFormat="1" s="29"/>
    <row r="64917" customFormat="1" s="29"/>
    <row r="64918" customFormat="1" s="29"/>
    <row r="64919" customFormat="1" s="29"/>
    <row r="64920" customFormat="1" s="29"/>
    <row r="64921" customFormat="1" s="29"/>
    <row r="64922" customFormat="1" s="29"/>
    <row r="64923" customFormat="1" s="29"/>
    <row r="64924" customFormat="1" s="29"/>
    <row r="64925" customFormat="1" s="29"/>
    <row r="64926" customFormat="1" s="29"/>
    <row r="64927" customFormat="1" s="29"/>
    <row r="64928" customFormat="1" s="29"/>
    <row r="64929" customFormat="1" s="29"/>
    <row r="64930" customFormat="1" s="29"/>
    <row r="64931" customFormat="1" s="29"/>
    <row r="64932" customFormat="1" s="29"/>
    <row r="64933" customFormat="1" s="29"/>
    <row r="64934" customFormat="1" s="29"/>
    <row r="64935" customFormat="1" s="29"/>
    <row r="64936" customFormat="1" s="29"/>
    <row r="64937" customFormat="1" s="29"/>
    <row r="64938" customFormat="1" s="29"/>
    <row r="64939" customFormat="1" s="29"/>
    <row r="64940" customFormat="1" s="29"/>
    <row r="64941" customFormat="1" s="29"/>
    <row r="64942" customFormat="1" s="29"/>
    <row r="64943" customFormat="1" s="29"/>
    <row r="64944" customFormat="1" s="29"/>
    <row r="64945" customFormat="1" s="29"/>
    <row r="64946" customFormat="1" s="29"/>
    <row r="64947" customFormat="1" s="29"/>
    <row r="64948" customFormat="1" s="29"/>
    <row r="64949" customFormat="1" s="29"/>
    <row r="64950" customFormat="1" s="29"/>
    <row r="64951" customFormat="1" s="29"/>
    <row r="64952" customFormat="1" s="29"/>
    <row r="64953" customFormat="1" s="29"/>
    <row r="64954" customFormat="1" s="29"/>
    <row r="64955" customFormat="1" s="29"/>
    <row r="64956" customFormat="1" s="29"/>
    <row r="64957" customFormat="1" s="29"/>
    <row r="64958" customFormat="1" s="29"/>
    <row r="64959" customFormat="1" s="29"/>
    <row r="64960" customFormat="1" s="29"/>
    <row r="64961" customFormat="1" s="29"/>
    <row r="64962" customFormat="1" s="29"/>
    <row r="64963" customFormat="1" s="29"/>
    <row r="64964" customFormat="1" s="29"/>
    <row r="64965" customFormat="1" s="29"/>
    <row r="64966" customFormat="1" s="29"/>
    <row r="64967" customFormat="1" s="29"/>
    <row r="64968" customFormat="1" s="29"/>
    <row r="64969" customFormat="1" s="29"/>
    <row r="64970" customFormat="1" s="29"/>
    <row r="64971" customFormat="1" s="29"/>
    <row r="64972" customFormat="1" s="29"/>
    <row r="64973" customFormat="1" s="29"/>
    <row r="64974" customFormat="1" s="29"/>
    <row r="64975" customFormat="1" s="29"/>
    <row r="64976" customFormat="1" s="29"/>
    <row r="64977" customFormat="1" s="29"/>
    <row r="64978" customFormat="1" s="29"/>
    <row r="64979" customFormat="1" s="29"/>
    <row r="64980" customFormat="1" s="29"/>
    <row r="64981" customFormat="1" s="29"/>
    <row r="64982" customFormat="1" s="29"/>
    <row r="64983" customFormat="1" s="29"/>
    <row r="64984" customFormat="1" s="29"/>
    <row r="64985" customFormat="1" s="29"/>
    <row r="64986" customFormat="1" s="29"/>
    <row r="64987" customFormat="1" s="29"/>
    <row r="64988" customFormat="1" s="29"/>
    <row r="64989" customFormat="1" s="29"/>
    <row r="64990" customFormat="1" s="29"/>
    <row r="64991" customFormat="1" s="29"/>
    <row r="64992" customFormat="1" s="29"/>
    <row r="64993" customFormat="1" s="29"/>
    <row r="64994" customFormat="1" s="29"/>
    <row r="64995" customFormat="1" s="29"/>
    <row r="64996" customFormat="1" s="29"/>
    <row r="64997" customFormat="1" s="29"/>
    <row r="64998" customFormat="1" s="29"/>
    <row r="64999" customFormat="1" s="29"/>
    <row r="65000" customFormat="1" s="29"/>
    <row r="65001" customFormat="1" s="29"/>
    <row r="65002" customFormat="1" s="29"/>
    <row r="65003" customFormat="1" s="29"/>
    <row r="65004" customFormat="1" s="29"/>
    <row r="65005" customFormat="1" s="29"/>
    <row r="65006" customFormat="1" s="29"/>
    <row r="65007" customFormat="1" s="29"/>
    <row r="65008" customFormat="1" s="29"/>
    <row r="65009" customFormat="1" s="29"/>
    <row r="65010" customFormat="1" s="29"/>
    <row r="65011" customFormat="1" s="29"/>
    <row r="65012" customFormat="1" s="29"/>
    <row r="65013" customFormat="1" s="29"/>
    <row r="65014" customFormat="1" s="29"/>
    <row r="65015" customFormat="1" s="29"/>
    <row r="65016" customFormat="1" s="29"/>
    <row r="65017" customFormat="1" s="29"/>
    <row r="65018" customFormat="1" s="29"/>
    <row r="65019" customFormat="1" s="29"/>
    <row r="65020" customFormat="1" s="29"/>
    <row r="65021" customFormat="1" s="29"/>
    <row r="65022" customFormat="1" s="29"/>
    <row r="65023" customFormat="1" s="29"/>
    <row r="65024" customFormat="1" s="29"/>
    <row r="65025" customFormat="1" s="29"/>
    <row r="65026" customFormat="1" s="29"/>
    <row r="65027" customFormat="1" s="29"/>
    <row r="65028" customFormat="1" s="29"/>
    <row r="65029" customFormat="1" s="29"/>
    <row r="65030" customFormat="1" s="29"/>
    <row r="65031" customFormat="1" s="29"/>
    <row r="65032" customFormat="1" s="29"/>
    <row r="65033" customFormat="1" s="29"/>
    <row r="65034" customFormat="1" s="29"/>
    <row r="65035" customFormat="1" s="29"/>
    <row r="65036" customFormat="1" s="29"/>
    <row r="65037" customFormat="1" s="29"/>
    <row r="65038" customFormat="1" s="29"/>
    <row r="65039" customFormat="1" s="29"/>
    <row r="65040" customFormat="1" s="29"/>
    <row r="65041" customFormat="1" s="29"/>
    <row r="65042" customFormat="1" s="29"/>
    <row r="65043" customFormat="1" s="29"/>
    <row r="65044" customFormat="1" s="29"/>
    <row r="65045" customFormat="1" s="29"/>
    <row r="65046" customFormat="1" s="29"/>
    <row r="65047" customFormat="1" s="29"/>
    <row r="65048" customFormat="1" s="29"/>
    <row r="65049" customFormat="1" s="29"/>
    <row r="65050" customFormat="1" s="29"/>
    <row r="65051" customFormat="1" s="29"/>
    <row r="65052" customFormat="1" s="29"/>
    <row r="65053" customFormat="1" s="29"/>
    <row r="65054" customFormat="1" s="29"/>
    <row r="65055" customFormat="1" s="29"/>
    <row r="65056" customFormat="1" s="29"/>
    <row r="65057" customFormat="1" s="29"/>
    <row r="65058" customFormat="1" s="29"/>
    <row r="65059" customFormat="1" s="29"/>
    <row r="65060" customFormat="1" s="29"/>
    <row r="65061" customFormat="1" s="29"/>
    <row r="65062" customFormat="1" s="29"/>
    <row r="65063" customFormat="1" s="29"/>
    <row r="65064" customFormat="1" s="29"/>
    <row r="65065" customFormat="1" s="29"/>
    <row r="65066" customFormat="1" s="29"/>
    <row r="65067" customFormat="1" s="29"/>
    <row r="65068" customFormat="1" s="29"/>
    <row r="65069" customFormat="1" s="29"/>
    <row r="65070" customFormat="1" s="29"/>
    <row r="65071" customFormat="1" s="29"/>
    <row r="65072" customFormat="1" s="29"/>
    <row r="65073" customFormat="1" s="29"/>
    <row r="65074" customFormat="1" s="29"/>
    <row r="65075" customFormat="1" s="29"/>
    <row r="65076" customFormat="1" s="29"/>
    <row r="65077" customFormat="1" s="29"/>
    <row r="65078" customFormat="1" s="29"/>
    <row r="65079" customFormat="1" s="29"/>
    <row r="65080" customFormat="1" s="29"/>
    <row r="65081" customFormat="1" s="29"/>
    <row r="65082" customFormat="1" s="29"/>
    <row r="65083" customFormat="1" s="29"/>
    <row r="65084" customFormat="1" s="29"/>
    <row r="65085" customFormat="1" s="29"/>
    <row r="65086" customFormat="1" s="29"/>
    <row r="65087" customFormat="1" s="29"/>
    <row r="65088" customFormat="1" s="29"/>
    <row r="65089" customFormat="1" s="29"/>
    <row r="65090" customFormat="1" s="29"/>
    <row r="65091" customFormat="1" s="29"/>
    <row r="65092" customFormat="1" s="29"/>
    <row r="65093" customFormat="1" s="29"/>
    <row r="65094" customFormat="1" s="29"/>
    <row r="65095" customFormat="1" s="29"/>
    <row r="65096" customFormat="1" s="29"/>
    <row r="65097" customFormat="1" s="29"/>
    <row r="65098" customFormat="1" s="29"/>
    <row r="65099" customFormat="1" s="29"/>
    <row r="65100" customFormat="1" s="29"/>
    <row r="65101" customFormat="1" s="29"/>
    <row r="65102" customFormat="1" s="29"/>
    <row r="65103" customFormat="1" s="29"/>
    <row r="65104" customFormat="1" s="29"/>
    <row r="65105" customFormat="1" s="29"/>
    <row r="65106" customFormat="1" s="29"/>
    <row r="65107" customFormat="1" s="29"/>
    <row r="65108" customFormat="1" s="29"/>
    <row r="65109" customFormat="1" s="29"/>
    <row r="65110" customFormat="1" s="29"/>
    <row r="65111" customFormat="1" s="29"/>
    <row r="65112" customFormat="1" s="29"/>
    <row r="65113" customFormat="1" s="29"/>
    <row r="65114" customFormat="1" s="29"/>
    <row r="65115" customFormat="1" s="29"/>
    <row r="65116" customFormat="1" s="29"/>
    <row r="65117" customFormat="1" s="29"/>
    <row r="65118" customFormat="1" s="29"/>
    <row r="65119" customFormat="1" s="29"/>
    <row r="65120" customFormat="1" s="29"/>
    <row r="65121" customFormat="1" s="29"/>
    <row r="65122" customFormat="1" s="29"/>
    <row r="65123" customFormat="1" s="29"/>
    <row r="65124" customFormat="1" s="29"/>
    <row r="65125" customFormat="1" s="29"/>
    <row r="65126" customFormat="1" s="29"/>
    <row r="65127" customFormat="1" s="29"/>
    <row r="65128" customFormat="1" s="29"/>
    <row r="65129" customFormat="1" s="29"/>
    <row r="65130" customFormat="1" s="29"/>
    <row r="65131" customFormat="1" s="29"/>
    <row r="65132" customFormat="1" s="29"/>
    <row r="65133" customFormat="1" s="29"/>
    <row r="65134" customFormat="1" s="29"/>
    <row r="65135" customFormat="1" s="29"/>
    <row r="65136" customFormat="1" s="29"/>
    <row r="65137" customFormat="1" s="29"/>
    <row r="65138" customFormat="1" s="29"/>
    <row r="65139" customFormat="1" s="29"/>
    <row r="65140" customFormat="1" s="29"/>
    <row r="65141" customFormat="1" s="29"/>
    <row r="65142" customFormat="1" s="29"/>
    <row r="65143" customFormat="1" s="29"/>
    <row r="65144" customFormat="1" s="29"/>
    <row r="65145" customFormat="1" s="29"/>
    <row r="65146" customFormat="1" s="29"/>
    <row r="65147" customFormat="1" s="29"/>
    <row r="65148" customFormat="1" s="29"/>
    <row r="65149" customFormat="1" s="29"/>
    <row r="65150" customFormat="1" s="29"/>
    <row r="65151" customFormat="1" s="29"/>
    <row r="65152" customFormat="1" s="29"/>
    <row r="65153" customFormat="1" s="29"/>
    <row r="65154" customFormat="1" s="29"/>
    <row r="65155" customFormat="1" s="29"/>
    <row r="65156" customFormat="1" s="29"/>
    <row r="65157" customFormat="1" s="29"/>
    <row r="65158" customFormat="1" s="29"/>
    <row r="65159" customFormat="1" s="29"/>
    <row r="65160" customFormat="1" s="29"/>
    <row r="65161" customFormat="1" s="29"/>
    <row r="65162" customFormat="1" s="29"/>
    <row r="65163" customFormat="1" s="29"/>
    <row r="65164" customFormat="1" s="29"/>
    <row r="65165" customFormat="1" s="29"/>
    <row r="65166" customFormat="1" s="29"/>
    <row r="65167" customFormat="1" s="29"/>
    <row r="65168" customFormat="1" s="29"/>
    <row r="65169" customFormat="1" s="29"/>
    <row r="65170" customFormat="1" s="29"/>
    <row r="65171" customFormat="1" s="29"/>
    <row r="65172" customFormat="1" s="29"/>
    <row r="65173" customFormat="1" s="29"/>
    <row r="65174" customFormat="1" s="29"/>
    <row r="65175" customFormat="1" s="29"/>
    <row r="65176" customFormat="1" s="29"/>
    <row r="65177" customFormat="1" s="29"/>
    <row r="65178" customFormat="1" s="29"/>
    <row r="65179" customFormat="1" s="29"/>
    <row r="65180" customFormat="1" s="29"/>
    <row r="65181" customFormat="1" s="29"/>
    <row r="65182" customFormat="1" s="29"/>
    <row r="65183" customFormat="1" s="29"/>
    <row r="65184" customFormat="1" s="29"/>
    <row r="65185" customFormat="1" s="29"/>
    <row r="65186" customFormat="1" s="29"/>
    <row r="65187" customFormat="1" s="29"/>
    <row r="65188" customFormat="1" s="29"/>
    <row r="65189" customFormat="1" s="29"/>
    <row r="65190" customFormat="1" s="29"/>
    <row r="65191" customFormat="1" s="29"/>
    <row r="65192" customFormat="1" s="29"/>
    <row r="65193" customFormat="1" s="29"/>
    <row r="65194" customFormat="1" s="29"/>
    <row r="65195" customFormat="1" s="29"/>
    <row r="65196" customFormat="1" s="29"/>
    <row r="65197" customFormat="1" s="29"/>
    <row r="65198" customFormat="1" s="29"/>
    <row r="65199" customFormat="1" s="29"/>
    <row r="65200" customFormat="1" s="29"/>
    <row r="65201" customFormat="1" s="29"/>
    <row r="65202" customFormat="1" s="29"/>
    <row r="65203" customFormat="1" s="29"/>
    <row r="65204" customFormat="1" s="29"/>
    <row r="65205" customFormat="1" s="29"/>
    <row r="65206" customFormat="1" s="29"/>
    <row r="65207" customFormat="1" s="29"/>
    <row r="65208" customFormat="1" s="29"/>
    <row r="65209" customFormat="1" s="29"/>
    <row r="65210" customFormat="1" s="29"/>
    <row r="65211" customFormat="1" s="29"/>
    <row r="65212" customFormat="1" s="29"/>
    <row r="65213" customFormat="1" s="29"/>
    <row r="65214" customFormat="1" s="29"/>
    <row r="65215" customFormat="1" s="29"/>
    <row r="65216" customFormat="1" s="29"/>
    <row r="65217" customFormat="1" s="29"/>
    <row r="65218" customFormat="1" s="29"/>
    <row r="65219" customFormat="1" s="29"/>
    <row r="65220" customFormat="1" s="29"/>
    <row r="65221" customFormat="1" s="29"/>
    <row r="65222" customFormat="1" s="29"/>
    <row r="65223" customFormat="1" s="29"/>
    <row r="65224" customFormat="1" s="29"/>
    <row r="65225" customFormat="1" s="29"/>
    <row r="65226" customFormat="1" s="29"/>
    <row r="65227" customFormat="1" s="29"/>
    <row r="65228" customFormat="1" s="29"/>
    <row r="65229" customFormat="1" s="29"/>
    <row r="65230" customFormat="1" s="29"/>
    <row r="65231" customFormat="1" s="29"/>
    <row r="65232" customFormat="1" s="29"/>
    <row r="65233" customFormat="1" s="29"/>
    <row r="65234" customFormat="1" s="29"/>
    <row r="65235" customFormat="1" s="29"/>
    <row r="65236" customFormat="1" s="29"/>
    <row r="65237" customFormat="1" s="29"/>
    <row r="65238" customFormat="1" s="29"/>
    <row r="65239" customFormat="1" s="29"/>
    <row r="65240" customFormat="1" s="29"/>
    <row r="65241" customFormat="1" s="29"/>
    <row r="65242" customFormat="1" s="29"/>
    <row r="65243" customFormat="1" s="29"/>
    <row r="65244" customFormat="1" s="29"/>
    <row r="65245" customFormat="1" s="29"/>
    <row r="65246" customFormat="1" s="29"/>
    <row r="65247" customFormat="1" s="29"/>
    <row r="65248" customFormat="1" s="29"/>
    <row r="65249" customFormat="1" s="29"/>
    <row r="65250" customFormat="1" s="29"/>
    <row r="65251" customFormat="1" s="29"/>
    <row r="65252" customFormat="1" s="29"/>
    <row r="65253" customFormat="1" s="29"/>
    <row r="65254" customFormat="1" s="29"/>
    <row r="65255" customFormat="1" s="29"/>
    <row r="65256" customFormat="1" s="29"/>
    <row r="65257" customFormat="1" s="29"/>
    <row r="65258" customFormat="1" s="29"/>
    <row r="65259" customFormat="1" s="29"/>
    <row r="65260" customFormat="1" s="29"/>
    <row r="65261" customFormat="1" s="29"/>
    <row r="65262" customFormat="1" s="29"/>
    <row r="65263" customFormat="1" s="29"/>
    <row r="65264" customFormat="1" s="29"/>
    <row r="65265" customFormat="1" s="29"/>
    <row r="65266" customFormat="1" s="29"/>
    <row r="65267" customFormat="1" s="29"/>
    <row r="65268" customFormat="1" s="29"/>
    <row r="65269" customFormat="1" s="29"/>
    <row r="65270" customFormat="1" s="29"/>
    <row r="65271" customFormat="1" s="29"/>
    <row r="65272" customFormat="1" s="29"/>
    <row r="65273" customFormat="1" s="29"/>
    <row r="65274" customFormat="1" s="29"/>
    <row r="65275" customFormat="1" s="29"/>
    <row r="65276" customFormat="1" s="29"/>
    <row r="65277" customFormat="1" s="29"/>
    <row r="65278" customFormat="1" s="29"/>
    <row r="65279" customFormat="1" s="29"/>
    <row r="65280" customFormat="1" s="29"/>
    <row r="65281" customFormat="1" s="29"/>
    <row r="65282" customFormat="1" s="29"/>
    <row r="65283" customFormat="1" s="29"/>
    <row r="65284" customFormat="1" s="29"/>
    <row r="65285" customFormat="1" s="29"/>
    <row r="65286" customFormat="1" s="29"/>
    <row r="65287" customFormat="1" s="29"/>
    <row r="65288" customFormat="1" s="29"/>
    <row r="65289" customFormat="1" s="29"/>
    <row r="65290" customFormat="1" s="29"/>
    <row r="65291" customFormat="1" s="29"/>
    <row r="65292" customFormat="1" s="29"/>
    <row r="65293" customFormat="1" s="29"/>
    <row r="65294" customFormat="1" s="29"/>
    <row r="65295" customFormat="1" s="29"/>
    <row r="65296" customFormat="1" s="29"/>
    <row r="65297" customFormat="1" s="29"/>
    <row r="65298" customFormat="1" s="29"/>
    <row r="65299" customFormat="1" s="29"/>
    <row r="65300" customFormat="1" s="29"/>
    <row r="65301" customFormat="1" s="29"/>
    <row r="65302" customFormat="1" s="29"/>
    <row r="65303" customFormat="1" s="29"/>
    <row r="65304" customFormat="1" s="29"/>
    <row r="65305" customFormat="1" s="29"/>
    <row r="65306" customFormat="1" s="29"/>
    <row r="65307" customFormat="1" s="29"/>
    <row r="65308" customFormat="1" s="29"/>
    <row r="65309" customFormat="1" s="29"/>
    <row r="65310" customFormat="1" s="29"/>
    <row r="65311" customFormat="1" s="29"/>
    <row r="65312" customFormat="1" s="29"/>
    <row r="65313" customFormat="1" s="29"/>
    <row r="65314" customFormat="1" s="29"/>
    <row r="65315" customFormat="1" s="29"/>
    <row r="65316" customFormat="1" s="29"/>
    <row r="65317" customFormat="1" s="29"/>
    <row r="65318" customFormat="1" s="29"/>
    <row r="65319" customFormat="1" s="29"/>
    <row r="65320" customFormat="1" s="29"/>
    <row r="65321" customFormat="1" s="29"/>
    <row r="65322" customFormat="1" s="29"/>
    <row r="65323" customFormat="1" s="29"/>
    <row r="65324" customFormat="1" s="29"/>
    <row r="65325" customFormat="1" s="29"/>
    <row r="65326" customFormat="1" s="29"/>
    <row r="65327" customFormat="1" s="29"/>
    <row r="65328" customFormat="1" s="29"/>
    <row r="65329" customFormat="1" s="29"/>
    <row r="65330" customFormat="1" s="29"/>
    <row r="65331" customFormat="1" s="29"/>
    <row r="65332" customFormat="1" s="29"/>
    <row r="65333" customFormat="1" s="29"/>
    <row r="65334" customFormat="1" s="29"/>
    <row r="65335" customFormat="1" s="29"/>
    <row r="65336" customFormat="1" s="29"/>
    <row r="65337" customFormat="1" s="29"/>
    <row r="65338" customFormat="1" s="29"/>
    <row r="65339" customFormat="1" s="29"/>
    <row r="65340" customFormat="1" s="29"/>
    <row r="65341" customFormat="1" s="29"/>
    <row r="65342" customFormat="1" s="29"/>
    <row r="65343" customFormat="1" s="29"/>
    <row r="65344" customFormat="1" s="29"/>
    <row r="65345" customFormat="1" s="29"/>
    <row r="65346" customFormat="1" s="29"/>
    <row r="65347" customFormat="1" s="29"/>
    <row r="65348" customFormat="1" s="29"/>
    <row r="65349" customFormat="1" s="29"/>
    <row r="65350" customFormat="1" s="29"/>
    <row r="65351" customFormat="1" s="29"/>
    <row r="65352" customFormat="1" s="29"/>
    <row r="65353" customFormat="1" s="29"/>
    <row r="65354" customFormat="1" s="29"/>
    <row r="65355" customFormat="1" s="29"/>
    <row r="65356" customFormat="1" s="29"/>
    <row r="65357" customFormat="1" s="29"/>
    <row r="65358" customFormat="1" s="29"/>
    <row r="65359" customFormat="1" s="29"/>
    <row r="65360" customFormat="1" s="29"/>
    <row r="65361" customFormat="1" s="29"/>
    <row r="65362" customFormat="1" s="29"/>
    <row r="65363" customFormat="1" s="29"/>
    <row r="65364" customFormat="1" s="29"/>
    <row r="65365" customFormat="1" s="29"/>
    <row r="65366" customFormat="1" s="29"/>
    <row r="65367" customFormat="1" s="29"/>
    <row r="65368" customFormat="1" s="29"/>
    <row r="65369" customFormat="1" s="29"/>
    <row r="65370" customFormat="1" s="29"/>
    <row r="65371" customFormat="1" s="29"/>
    <row r="65372" customFormat="1" s="29"/>
    <row r="65373" customFormat="1" s="29"/>
    <row r="65374" customFormat="1" s="29"/>
    <row r="65375" customFormat="1" s="29"/>
    <row r="65376" customFormat="1" s="29"/>
    <row r="65377" customFormat="1" s="29"/>
    <row r="65378" customFormat="1" s="29"/>
    <row r="65379" customFormat="1" s="29"/>
    <row r="65380" customFormat="1" s="29"/>
    <row r="65381" customFormat="1" s="29"/>
    <row r="65382" customFormat="1" s="29"/>
    <row r="65383" customFormat="1" s="29"/>
    <row r="65384" customFormat="1" s="29"/>
    <row r="65385" customFormat="1" s="29"/>
    <row r="65386" customFormat="1" s="29"/>
    <row r="65387" customFormat="1" s="29"/>
    <row r="65388" customFormat="1" s="29"/>
    <row r="65389" customFormat="1" s="29"/>
    <row r="65390" customFormat="1" s="29"/>
    <row r="65391" customFormat="1" s="29"/>
    <row r="65392" customFormat="1" s="29"/>
    <row r="65393" customFormat="1" s="29"/>
    <row r="65394" customFormat="1" s="29"/>
    <row r="65395" customFormat="1" s="29"/>
    <row r="65396" customFormat="1" s="29"/>
    <row r="65397" customFormat="1" s="29"/>
    <row r="65398" customFormat="1" s="29"/>
    <row r="65399" customFormat="1" s="29"/>
    <row r="65400" customFormat="1" s="29"/>
    <row r="65401" customFormat="1" s="29"/>
    <row r="65402" customFormat="1" s="29"/>
    <row r="65403" customFormat="1" s="29"/>
    <row r="65404" customFormat="1" s="29"/>
    <row r="65405" customFormat="1" s="29"/>
    <row r="65406" customFormat="1" s="29"/>
    <row r="65407" customFormat="1" s="29"/>
    <row r="65408" customFormat="1" s="29"/>
    <row r="65409" customFormat="1" s="29"/>
    <row r="65410" customFormat="1" s="29"/>
    <row r="65411" customFormat="1" s="29"/>
    <row r="65412" customFormat="1" s="29"/>
    <row r="65413" customFormat="1" s="29"/>
    <row r="65414" customFormat="1" s="29"/>
    <row r="65415" customFormat="1" s="29"/>
    <row r="65416" customFormat="1" s="29"/>
    <row r="65417" customFormat="1" s="29"/>
    <row r="65418" customFormat="1" s="29"/>
    <row r="65419" customFormat="1" s="29"/>
    <row r="65420" customFormat="1" s="29"/>
    <row r="65421" customFormat="1" s="29"/>
    <row r="65422" customFormat="1" s="29"/>
    <row r="65423" customFormat="1" s="29"/>
    <row r="65424" customFormat="1" s="29"/>
    <row r="65425" customFormat="1" s="29"/>
    <row r="65426" customFormat="1" s="29"/>
    <row r="65427" customFormat="1" s="29"/>
    <row r="65428" customFormat="1" s="29"/>
    <row r="65429" customFormat="1" s="29"/>
    <row r="65430" customFormat="1" s="29"/>
    <row r="65431" customFormat="1" s="29"/>
    <row r="65432" customFormat="1" s="29"/>
    <row r="65433" customFormat="1" s="29"/>
    <row r="65434" customFormat="1" s="29"/>
    <row r="65435" customFormat="1" s="29"/>
    <row r="65436" customFormat="1" s="29"/>
    <row r="65437" customFormat="1" s="29"/>
    <row r="65438" customFormat="1" s="29"/>
    <row r="65439" customFormat="1" s="29"/>
    <row r="65440" customFormat="1" s="29"/>
    <row r="65441" customFormat="1" s="29"/>
    <row r="65442" customFormat="1" s="29"/>
    <row r="65443" customFormat="1" s="29"/>
    <row r="65444" customFormat="1" s="29"/>
    <row r="65445" customFormat="1" s="29"/>
    <row r="65446" customFormat="1" s="29"/>
    <row r="65447" customFormat="1" s="29"/>
    <row r="65448" customFormat="1" s="29"/>
    <row r="65449" customFormat="1" s="29"/>
    <row r="65450" customFormat="1" s="29"/>
    <row r="65451" customFormat="1" s="29"/>
    <row r="65452" customFormat="1" s="29"/>
    <row r="65453" customFormat="1" s="29"/>
    <row r="65454" customFormat="1" s="29"/>
    <row r="65455" customFormat="1" s="29"/>
    <row r="65456" customFormat="1" s="29"/>
    <row r="65457" customFormat="1" s="29"/>
    <row r="65458" customFormat="1" s="29"/>
    <row r="65459" customFormat="1" s="29"/>
    <row r="65460" customFormat="1" s="29"/>
    <row r="65461" customFormat="1" s="29"/>
    <row r="65462" customFormat="1" s="29"/>
    <row r="65463" customFormat="1" s="29"/>
    <row r="65464" customFormat="1" s="29"/>
    <row r="65465" customFormat="1" s="29"/>
    <row r="65466" customFormat="1" s="29"/>
    <row r="65467" customFormat="1" s="29"/>
    <row r="65468" customFormat="1" s="29"/>
    <row r="65469" customFormat="1" s="29"/>
    <row r="65470" customFormat="1" s="29"/>
    <row r="65471" customFormat="1" s="29"/>
    <row r="65472" customFormat="1" s="29"/>
    <row r="65473" customFormat="1" s="29"/>
    <row r="65474" customFormat="1" s="29"/>
    <row r="65475" customFormat="1" s="29"/>
    <row r="65476" customFormat="1" s="29"/>
    <row r="65477" customFormat="1" s="29"/>
    <row r="65478" customFormat="1" s="29"/>
    <row r="65479" customFormat="1" s="29"/>
    <row r="65480" customFormat="1" s="29"/>
    <row r="65481" customFormat="1" s="29"/>
    <row r="65482" customFormat="1" s="29"/>
    <row r="65483" customFormat="1" s="29"/>
    <row r="65484" customFormat="1" s="29"/>
    <row r="65485" customFormat="1" s="29"/>
    <row r="65486" customFormat="1" s="29"/>
    <row r="65487" customFormat="1" s="29"/>
    <row r="65488" customFormat="1" s="29"/>
    <row r="65489" customFormat="1" s="29"/>
    <row r="65490" customFormat="1" s="29"/>
    <row r="65491" customFormat="1" s="29"/>
    <row r="65492" customFormat="1" s="29"/>
    <row r="65493" customFormat="1" s="29"/>
    <row r="65494" customFormat="1" s="29"/>
    <row r="65495" customFormat="1" s="29"/>
    <row r="65496" customFormat="1" s="29"/>
    <row r="65497" customFormat="1" s="29"/>
    <row r="65498" customFormat="1" s="29"/>
    <row r="65499" customFormat="1" s="29"/>
    <row r="65500" customFormat="1" s="29"/>
    <row r="65501" customFormat="1" s="29"/>
    <row r="65502" customFormat="1" s="29"/>
    <row r="65503" customFormat="1" s="29"/>
    <row r="65504" customFormat="1" s="29"/>
    <row r="65505" customFormat="1" s="29"/>
    <row r="65506" customFormat="1" s="29"/>
    <row r="65507" customFormat="1" s="29"/>
    <row r="65508" customFormat="1" s="29"/>
    <row r="65509" customFormat="1" s="29"/>
    <row r="65510" customFormat="1" s="29"/>
    <row r="65511" customFormat="1" s="29"/>
    <row r="65512" customFormat="1" s="29"/>
    <row r="65513" customFormat="1" s="29"/>
    <row r="65514" customFormat="1" s="29"/>
    <row r="65515" customFormat="1" s="29"/>
    <row r="65516" customFormat="1" s="29"/>
    <row r="65517" customFormat="1" s="29"/>
    <row r="65518" customFormat="1" s="29"/>
    <row r="65519" customFormat="1" s="29"/>
    <row r="65520" customFormat="1" s="29"/>
    <row r="65521" customFormat="1" s="29"/>
    <row r="65522" customFormat="1" s="29"/>
    <row r="65523" customFormat="1" s="29"/>
    <row r="65524" customFormat="1" s="29"/>
    <row r="65525" customFormat="1" s="29"/>
    <row r="65526" customFormat="1" s="29"/>
    <row r="65527" customFormat="1" s="29"/>
    <row r="65528" customFormat="1" s="29"/>
    <row r="65529" customFormat="1" s="29"/>
    <row r="65530" customFormat="1" s="29"/>
    <row r="65531" customFormat="1" s="29"/>
    <row r="65532" customFormat="1" s="29"/>
    <row r="65533" customFormat="1" s="29"/>
    <row r="65534" customFormat="1" s="29"/>
    <row r="65535" customFormat="1" s="29"/>
    <row r="65536" customFormat="1" s="29"/>
    <row r="65537" customFormat="1" s="29"/>
    <row r="65538" customFormat="1" s="29"/>
    <row r="65539" customFormat="1" s="29"/>
    <row r="65540" customFormat="1" s="29"/>
    <row r="65541" customFormat="1" s="29"/>
    <row r="65542" customFormat="1" s="29"/>
    <row r="65543" customFormat="1" s="29"/>
    <row r="65544" customFormat="1" s="29"/>
    <row r="65545" customFormat="1" s="29"/>
    <row r="65546" customFormat="1" s="29"/>
    <row r="65547" customFormat="1" s="29"/>
    <row r="65548" customFormat="1" s="29"/>
    <row r="65549" customFormat="1" s="29"/>
    <row r="65550" customFormat="1" s="29"/>
    <row r="65551" customFormat="1" s="29"/>
    <row r="65552" customFormat="1" s="29"/>
    <row r="65553" customFormat="1" s="29"/>
    <row r="65554" customFormat="1" s="29"/>
    <row r="65555" customFormat="1" s="29"/>
    <row r="65556" customFormat="1" s="29"/>
    <row r="65557" customFormat="1" s="29"/>
    <row r="65558" customFormat="1" s="29"/>
    <row r="65559" customFormat="1" s="29"/>
    <row r="65560" customFormat="1" s="29"/>
    <row r="65561" customFormat="1" s="29"/>
    <row r="65562" customFormat="1" s="29"/>
    <row r="65563" customFormat="1" s="29"/>
    <row r="65564" customFormat="1" s="29"/>
    <row r="65565" customFormat="1" s="29"/>
    <row r="65566" customFormat="1" s="29"/>
    <row r="65567" customFormat="1" s="29"/>
    <row r="65568" customFormat="1" s="29"/>
    <row r="65569" customFormat="1" s="29"/>
    <row r="65570" customFormat="1" s="29"/>
    <row r="65571" customFormat="1" s="29"/>
    <row r="65572" customFormat="1" s="29"/>
    <row r="65573" customFormat="1" s="29"/>
    <row r="65574" customFormat="1" s="29"/>
    <row r="65575" customFormat="1" s="29"/>
    <row r="65576" customFormat="1" s="29"/>
    <row r="65577" customFormat="1" s="29"/>
    <row r="65578" customFormat="1" s="29"/>
    <row r="65579" customFormat="1" s="29"/>
    <row r="65580" customFormat="1" s="29"/>
    <row r="65581" customFormat="1" s="29"/>
    <row r="65582" customFormat="1" s="29"/>
    <row r="65583" customFormat="1" s="29"/>
    <row r="65584" customFormat="1" s="29"/>
    <row r="65585" customFormat="1" s="29"/>
    <row r="65586" customFormat="1" s="29"/>
    <row r="65587" customFormat="1" s="29"/>
    <row r="65588" customFormat="1" s="29"/>
    <row r="65589" customFormat="1" s="29"/>
    <row r="65590" customFormat="1" s="29"/>
    <row r="65591" customFormat="1" s="29"/>
    <row r="65592" customFormat="1" s="29"/>
    <row r="65593" customFormat="1" s="29"/>
    <row r="65594" customFormat="1" s="29"/>
    <row r="65595" customFormat="1" s="29"/>
    <row r="65596" customFormat="1" s="29"/>
    <row r="65597" customFormat="1" s="29"/>
    <row r="65598" customFormat="1" s="29"/>
    <row r="65599" customFormat="1" s="29"/>
    <row r="65600" customFormat="1" s="29"/>
    <row r="65601" customFormat="1" s="29"/>
    <row r="65602" customFormat="1" s="29"/>
    <row r="65603" customFormat="1" s="29"/>
    <row r="65604" customFormat="1" s="29"/>
    <row r="65605" customFormat="1" s="29"/>
    <row r="65606" customFormat="1" s="29"/>
    <row r="65607" customFormat="1" s="29"/>
    <row r="65608" customFormat="1" s="29"/>
    <row r="65609" customFormat="1" s="29"/>
    <row r="65610" customFormat="1" s="29"/>
    <row r="65611" customFormat="1" s="29"/>
    <row r="65612" customFormat="1" s="29"/>
    <row r="65613" customFormat="1" s="29"/>
    <row r="65614" customFormat="1" s="29"/>
    <row r="65615" customFormat="1" s="29"/>
    <row r="65616" customFormat="1" s="29"/>
    <row r="65617" customFormat="1" s="29"/>
    <row r="65618" customFormat="1" s="29"/>
    <row r="65619" customFormat="1" s="29"/>
    <row r="65620" customFormat="1" s="29"/>
    <row r="65621" customFormat="1" s="29"/>
    <row r="65622" customFormat="1" s="29"/>
    <row r="65623" customFormat="1" s="29"/>
    <row r="65624" customFormat="1" s="29"/>
    <row r="65625" customFormat="1" s="29"/>
    <row r="65626" customFormat="1" s="29"/>
    <row r="65627" customFormat="1" s="29"/>
    <row r="65628" customFormat="1" s="29"/>
    <row r="65629" customFormat="1" s="29"/>
    <row r="65630" customFormat="1" s="29"/>
    <row r="65631" customFormat="1" s="29"/>
    <row r="65632" customFormat="1" s="29"/>
    <row r="65633" customFormat="1" s="29"/>
    <row r="65634" customFormat="1" s="29"/>
    <row r="65635" customFormat="1" s="29"/>
    <row r="65636" customFormat="1" s="29"/>
    <row r="65637" customFormat="1" s="29"/>
    <row r="65638" customFormat="1" s="29"/>
    <row r="65639" customFormat="1" s="29"/>
    <row r="65640" customFormat="1" s="29"/>
    <row r="65641" customFormat="1" s="29"/>
    <row r="65642" customFormat="1" s="29"/>
    <row r="65643" customFormat="1" s="29"/>
    <row r="65644" customFormat="1" s="29"/>
    <row r="65645" customFormat="1" s="29"/>
    <row r="65646" customFormat="1" s="29"/>
    <row r="65647" customFormat="1" s="29"/>
    <row r="65648" customFormat="1" s="29"/>
    <row r="65649" customFormat="1" s="29"/>
    <row r="65650" customFormat="1" s="29"/>
    <row r="65651" customFormat="1" s="29"/>
    <row r="65652" customFormat="1" s="29"/>
    <row r="65653" customFormat="1" s="29"/>
    <row r="65654" customFormat="1" s="29"/>
    <row r="65655" customFormat="1" s="29"/>
    <row r="65656" customFormat="1" s="29"/>
    <row r="65657" customFormat="1" s="29"/>
    <row r="65658" customFormat="1" s="29"/>
    <row r="65659" customFormat="1" s="29"/>
    <row r="65660" customFormat="1" s="29"/>
    <row r="65661" customFormat="1" s="29"/>
    <row r="65662" customFormat="1" s="29"/>
    <row r="65663" customFormat="1" s="29"/>
    <row r="65664" customFormat="1" s="29"/>
    <row r="65665" customFormat="1" s="29"/>
    <row r="65666" customFormat="1" s="29"/>
    <row r="65667" customFormat="1" s="29"/>
    <row r="65668" customFormat="1" s="29"/>
    <row r="65669" customFormat="1" s="29"/>
    <row r="65670" customFormat="1" s="29"/>
    <row r="65671" customFormat="1" s="29"/>
    <row r="65672" customFormat="1" s="29"/>
    <row r="65673" customFormat="1" s="29"/>
    <row r="65674" customFormat="1" s="29"/>
    <row r="65675" customFormat="1" s="29"/>
    <row r="65676" customFormat="1" s="29"/>
    <row r="65677" customFormat="1" s="29"/>
    <row r="65678" customFormat="1" s="29"/>
    <row r="65679" customFormat="1" s="29"/>
    <row r="65680" customFormat="1" s="29"/>
    <row r="65681" customFormat="1" s="29"/>
    <row r="65682" customFormat="1" s="29"/>
    <row r="65683" customFormat="1" s="29"/>
    <row r="65684" customFormat="1" s="29"/>
    <row r="65685" customFormat="1" s="29"/>
    <row r="65686" customFormat="1" s="29"/>
    <row r="65687" customFormat="1" s="29"/>
    <row r="65688" customFormat="1" s="29"/>
    <row r="65689" customFormat="1" s="29"/>
    <row r="65690" customFormat="1" s="29"/>
    <row r="65691" customFormat="1" s="29"/>
    <row r="65692" customFormat="1" s="29"/>
    <row r="65693" customFormat="1" s="29"/>
    <row r="65694" customFormat="1" s="29"/>
    <row r="65695" customFormat="1" s="29"/>
    <row r="65696" customFormat="1" s="29"/>
    <row r="65697" customFormat="1" s="29"/>
    <row r="65698" customFormat="1" s="29"/>
    <row r="65699" customFormat="1" s="29"/>
    <row r="65700" customFormat="1" s="29"/>
    <row r="65701" customFormat="1" s="29"/>
    <row r="65702" customFormat="1" s="29"/>
    <row r="65703" customFormat="1" s="29"/>
    <row r="65704" customFormat="1" s="29"/>
    <row r="65705" customFormat="1" s="29"/>
    <row r="65706" customFormat="1" s="29"/>
    <row r="65707" customFormat="1" s="29"/>
    <row r="65708" customFormat="1" s="29"/>
    <row r="65709" customFormat="1" s="29"/>
    <row r="65710" customFormat="1" s="29"/>
    <row r="65711" customFormat="1" s="29"/>
    <row r="65712" customFormat="1" s="29"/>
    <row r="65713" customFormat="1" s="29"/>
    <row r="65714" customFormat="1" s="29"/>
    <row r="65715" customFormat="1" s="29"/>
    <row r="65716" customFormat="1" s="29"/>
    <row r="65717" customFormat="1" s="29"/>
    <row r="65718" customFormat="1" s="29"/>
    <row r="65719" customFormat="1" s="29"/>
    <row r="65720" customFormat="1" s="29"/>
    <row r="65721" customFormat="1" s="29"/>
    <row r="65722" customFormat="1" s="29"/>
    <row r="65723" customFormat="1" s="29"/>
    <row r="65724" customFormat="1" s="29"/>
    <row r="65725" customFormat="1" s="29"/>
    <row r="65726" customFormat="1" s="29"/>
    <row r="65727" customFormat="1" s="29"/>
    <row r="65728" customFormat="1" s="29"/>
    <row r="65729" customFormat="1" s="29"/>
    <row r="65730" customFormat="1" s="29"/>
    <row r="65731" customFormat="1" s="29"/>
    <row r="65732" customFormat="1" s="29"/>
    <row r="65733" customFormat="1" s="29"/>
    <row r="65734" customFormat="1" s="29"/>
    <row r="65735" customFormat="1" s="29"/>
    <row r="65736" customFormat="1" s="29"/>
    <row r="65737" customFormat="1" s="29"/>
    <row r="65738" customFormat="1" s="29"/>
    <row r="65739" customFormat="1" s="29"/>
    <row r="65740" customFormat="1" s="29"/>
    <row r="65741" customFormat="1" s="29"/>
    <row r="65742" customFormat="1" s="29"/>
    <row r="65743" customFormat="1" s="29"/>
    <row r="65744" customFormat="1" s="29"/>
    <row r="65745" customFormat="1" s="29"/>
    <row r="65746" customFormat="1" s="29"/>
    <row r="65747" customFormat="1" s="29"/>
    <row r="65748" customFormat="1" s="29"/>
    <row r="65749" customFormat="1" s="29"/>
    <row r="65750" customFormat="1" s="29"/>
    <row r="65751" customFormat="1" s="29"/>
    <row r="65752" customFormat="1" s="29"/>
    <row r="65753" customFormat="1" s="29"/>
    <row r="65754" customFormat="1" s="29"/>
    <row r="65755" customFormat="1" s="29"/>
    <row r="65756" customFormat="1" s="29"/>
    <row r="65757" customFormat="1" s="29"/>
    <row r="65758" customFormat="1" s="29"/>
    <row r="65759" customFormat="1" s="29"/>
    <row r="65760" customFormat="1" s="29"/>
    <row r="65761" customFormat="1" s="29"/>
    <row r="65762" customFormat="1" s="29"/>
    <row r="65763" customFormat="1" s="29"/>
    <row r="65764" customFormat="1" s="29"/>
    <row r="65765" customFormat="1" s="29"/>
    <row r="65766" customFormat="1" s="29"/>
    <row r="65767" customFormat="1" s="29"/>
    <row r="65768" customFormat="1" s="29"/>
    <row r="65769" customFormat="1" s="29"/>
    <row r="65770" customFormat="1" s="29"/>
    <row r="65771" customFormat="1" s="29"/>
    <row r="65772" customFormat="1" s="29"/>
    <row r="65773" customFormat="1" s="29"/>
    <row r="65774" customFormat="1" s="29"/>
    <row r="65775" customFormat="1" s="29"/>
    <row r="65776" customFormat="1" s="29"/>
    <row r="65777" customFormat="1" s="29"/>
    <row r="65778" customFormat="1" s="29"/>
    <row r="65779" customFormat="1" s="29"/>
    <row r="65780" customFormat="1" s="29"/>
    <row r="65781" customFormat="1" s="29"/>
    <row r="65782" customFormat="1" s="29"/>
    <row r="65783" customFormat="1" s="29"/>
    <row r="65784" customFormat="1" s="29"/>
    <row r="65785" customFormat="1" s="29"/>
    <row r="65786" customFormat="1" s="29"/>
    <row r="65787" customFormat="1" s="29"/>
    <row r="65788" customFormat="1" s="29"/>
    <row r="65789" customFormat="1" s="29"/>
    <row r="65790" customFormat="1" s="29"/>
    <row r="65791" customFormat="1" s="29"/>
    <row r="65792" customFormat="1" s="29"/>
    <row r="65793" customFormat="1" s="29"/>
    <row r="65794" customFormat="1" s="29"/>
    <row r="65795" customFormat="1" s="29"/>
    <row r="65796" customFormat="1" s="29"/>
    <row r="65797" customFormat="1" s="29"/>
    <row r="65798" customFormat="1" s="29"/>
    <row r="65799" customFormat="1" s="29"/>
    <row r="65800" customFormat="1" s="29"/>
    <row r="65801" customFormat="1" s="29"/>
    <row r="65802" customFormat="1" s="29"/>
    <row r="65803" customFormat="1" s="29"/>
    <row r="65804" customFormat="1" s="29"/>
    <row r="65805" customFormat="1" s="29"/>
    <row r="65806" customFormat="1" s="29"/>
    <row r="65807" customFormat="1" s="29"/>
    <row r="65808" customFormat="1" s="29"/>
    <row r="65809" customFormat="1" s="29"/>
    <row r="65810" customFormat="1" s="29"/>
    <row r="65811" customFormat="1" s="29"/>
    <row r="65812" customFormat="1" s="29"/>
    <row r="65813" customFormat="1" s="29"/>
    <row r="65814" customFormat="1" s="29"/>
    <row r="65815" customFormat="1" s="29"/>
    <row r="65816" customFormat="1" s="29"/>
    <row r="65817" customFormat="1" s="29"/>
    <row r="65818" customFormat="1" s="29"/>
    <row r="65819" customFormat="1" s="29"/>
    <row r="65820" customFormat="1" s="29"/>
    <row r="65821" customFormat="1" s="29"/>
    <row r="65822" customFormat="1" s="29"/>
    <row r="65823" customFormat="1" s="29"/>
    <row r="65824" customFormat="1" s="29"/>
    <row r="65825" customFormat="1" s="29"/>
    <row r="65826" customFormat="1" s="29"/>
    <row r="65827" customFormat="1" s="29"/>
    <row r="65828" customFormat="1" s="29"/>
    <row r="65829" customFormat="1" s="29"/>
    <row r="65830" customFormat="1" s="29"/>
    <row r="65831" customFormat="1" s="29"/>
    <row r="65832" customFormat="1" s="29"/>
    <row r="65833" customFormat="1" s="29"/>
    <row r="65834" customFormat="1" s="29"/>
    <row r="65835" customFormat="1" s="29"/>
    <row r="65836" customFormat="1" s="29"/>
    <row r="65837" customFormat="1" s="29"/>
    <row r="65838" customFormat="1" s="29"/>
    <row r="65839" customFormat="1" s="29"/>
    <row r="65840" customFormat="1" s="29"/>
    <row r="65841" customFormat="1" s="29"/>
    <row r="65842" customFormat="1" s="29"/>
    <row r="65843" customFormat="1" s="29"/>
    <row r="65844" customFormat="1" s="29"/>
    <row r="65845" customFormat="1" s="29"/>
    <row r="65846" customFormat="1" s="29"/>
    <row r="65847" customFormat="1" s="29"/>
    <row r="65848" customFormat="1" s="29"/>
    <row r="65849" customFormat="1" s="29"/>
    <row r="65850" customFormat="1" s="29"/>
    <row r="65851" customFormat="1" s="29"/>
    <row r="65852" customFormat="1" s="29"/>
    <row r="65853" customFormat="1" s="29"/>
    <row r="65854" customFormat="1" s="29"/>
    <row r="65855" customFormat="1" s="29"/>
    <row r="65856" customFormat="1" s="29"/>
    <row r="65857" customFormat="1" s="29"/>
    <row r="65858" customFormat="1" s="29"/>
    <row r="65859" customFormat="1" s="29"/>
    <row r="65860" customFormat="1" s="29"/>
    <row r="65861" customFormat="1" s="29"/>
    <row r="65862" customFormat="1" s="29"/>
    <row r="65863" customFormat="1" s="29"/>
    <row r="65864" customFormat="1" s="29"/>
    <row r="65865" customFormat="1" s="29"/>
    <row r="65866" customFormat="1" s="29"/>
    <row r="65867" customFormat="1" s="29"/>
    <row r="65868" customFormat="1" s="29"/>
    <row r="65869" customFormat="1" s="29"/>
    <row r="65870" customFormat="1" s="29"/>
    <row r="65871" customFormat="1" s="29"/>
    <row r="65872" customFormat="1" s="29"/>
    <row r="65873" customFormat="1" s="29"/>
    <row r="65874" customFormat="1" s="29"/>
    <row r="65875" customFormat="1" s="29"/>
    <row r="65876" customFormat="1" s="29"/>
    <row r="65877" customFormat="1" s="29"/>
    <row r="65878" customFormat="1" s="29"/>
    <row r="65879" customFormat="1" s="29"/>
    <row r="65880" customFormat="1" s="29"/>
    <row r="65881" customFormat="1" s="29"/>
    <row r="65882" customFormat="1" s="29"/>
    <row r="65883" customFormat="1" s="29"/>
    <row r="65884" customFormat="1" s="29"/>
    <row r="65885" customFormat="1" s="29"/>
    <row r="65886" customFormat="1" s="29"/>
    <row r="65887" customFormat="1" s="29"/>
    <row r="65888" customFormat="1" s="29"/>
    <row r="65889" customFormat="1" s="29"/>
    <row r="65890" customFormat="1" s="29"/>
    <row r="65891" customFormat="1" s="29"/>
    <row r="65892" customFormat="1" s="29"/>
    <row r="65893" customFormat="1" s="29"/>
    <row r="65894" customFormat="1" s="29"/>
    <row r="65895" customFormat="1" s="29"/>
    <row r="65896" customFormat="1" s="29"/>
    <row r="65897" customFormat="1" s="29"/>
    <row r="65898" customFormat="1" s="29"/>
    <row r="65899" customFormat="1" s="29"/>
    <row r="65900" customFormat="1" s="29"/>
    <row r="65901" customFormat="1" s="29"/>
    <row r="65902" customFormat="1" s="29"/>
    <row r="65903" customFormat="1" s="29"/>
    <row r="65904" customFormat="1" s="29"/>
    <row r="65905" customFormat="1" s="29"/>
    <row r="65906" customFormat="1" s="29"/>
    <row r="65907" customFormat="1" s="29"/>
    <row r="65908" customFormat="1" s="29"/>
    <row r="65909" customFormat="1" s="29"/>
    <row r="65910" customFormat="1" s="29"/>
    <row r="65911" customFormat="1" s="29"/>
    <row r="65912" customFormat="1" s="29"/>
    <row r="65913" customFormat="1" s="29"/>
    <row r="65914" customFormat="1" s="29"/>
    <row r="65915" customFormat="1" s="29"/>
    <row r="65916" customFormat="1" s="29"/>
    <row r="65917" customFormat="1" s="29"/>
    <row r="65918" customFormat="1" s="29"/>
    <row r="65919" customFormat="1" s="29"/>
    <row r="65920" customFormat="1" s="29"/>
    <row r="65921" customFormat="1" s="29"/>
    <row r="65922" customFormat="1" s="29"/>
    <row r="65923" customFormat="1" s="29"/>
    <row r="65924" customFormat="1" s="29"/>
    <row r="65925" customFormat="1" s="29"/>
    <row r="65926" customFormat="1" s="29"/>
    <row r="65927" customFormat="1" s="29"/>
    <row r="65928" customFormat="1" s="29"/>
    <row r="65929" customFormat="1" s="29"/>
    <row r="65930" customFormat="1" s="29"/>
    <row r="65931" customFormat="1" s="29"/>
    <row r="65932" customFormat="1" s="29"/>
    <row r="65933" customFormat="1" s="29"/>
    <row r="65934" customFormat="1" s="29"/>
    <row r="65935" customFormat="1" s="29"/>
    <row r="65936" customFormat="1" s="29"/>
    <row r="65937" customFormat="1" s="29"/>
    <row r="65938" customFormat="1" s="29"/>
    <row r="65939" customFormat="1" s="29"/>
    <row r="65940" customFormat="1" s="29"/>
    <row r="65941" customFormat="1" s="29"/>
    <row r="65942" customFormat="1" s="29"/>
    <row r="65943" customFormat="1" s="29"/>
    <row r="65944" customFormat="1" s="29"/>
    <row r="65945" customFormat="1" s="29"/>
    <row r="65946" customFormat="1" s="29"/>
    <row r="65947" customFormat="1" s="29"/>
    <row r="65948" customFormat="1" s="29"/>
    <row r="65949" customFormat="1" s="29"/>
    <row r="65950" customFormat="1" s="29"/>
    <row r="65951" customFormat="1" s="29"/>
    <row r="65952" customFormat="1" s="29"/>
    <row r="65953" customFormat="1" s="29"/>
    <row r="65954" customFormat="1" s="29"/>
    <row r="65955" customFormat="1" s="29"/>
    <row r="65956" customFormat="1" s="29"/>
    <row r="65957" customFormat="1" s="29"/>
    <row r="65958" customFormat="1" s="29"/>
    <row r="65959" customFormat="1" s="29"/>
    <row r="65960" customFormat="1" s="29"/>
    <row r="65961" customFormat="1" s="29"/>
    <row r="65962" customFormat="1" s="29"/>
    <row r="65963" customFormat="1" s="29"/>
    <row r="65964" customFormat="1" s="29"/>
    <row r="65965" customFormat="1" s="29"/>
    <row r="65966" customFormat="1" s="29"/>
    <row r="65967" customFormat="1" s="29"/>
    <row r="65968" customFormat="1" s="29"/>
    <row r="65969" customFormat="1" s="29"/>
    <row r="65970" customFormat="1" s="29"/>
    <row r="65971" customFormat="1" s="29"/>
    <row r="65972" customFormat="1" s="29"/>
    <row r="65973" customFormat="1" s="29"/>
    <row r="65974" customFormat="1" s="29"/>
    <row r="65975" customFormat="1" s="29"/>
    <row r="65976" customFormat="1" s="29"/>
    <row r="65977" customFormat="1" s="29"/>
    <row r="65978" customFormat="1" s="29"/>
    <row r="65979" customFormat="1" s="29"/>
    <row r="65980" customFormat="1" s="29"/>
    <row r="65981" customFormat="1" s="29"/>
    <row r="65982" customFormat="1" s="29"/>
    <row r="65983" customFormat="1" s="29"/>
    <row r="65984" customFormat="1" s="29"/>
    <row r="65985" customFormat="1" s="29"/>
    <row r="65986" customFormat="1" s="29"/>
    <row r="65987" customFormat="1" s="29"/>
    <row r="65988" customFormat="1" s="29"/>
    <row r="65989" customFormat="1" s="29"/>
    <row r="65990" customFormat="1" s="29"/>
    <row r="65991" customFormat="1" s="29"/>
    <row r="65992" customFormat="1" s="29"/>
    <row r="65993" customFormat="1" s="29"/>
    <row r="65994" customFormat="1" s="29"/>
    <row r="65995" customFormat="1" s="29"/>
    <row r="65996" customFormat="1" s="29"/>
    <row r="65997" customFormat="1" s="29"/>
    <row r="65998" customFormat="1" s="29"/>
    <row r="65999" customFormat="1" s="29"/>
    <row r="66000" customFormat="1" s="29"/>
    <row r="66001" customFormat="1" s="29"/>
    <row r="66002" customFormat="1" s="29"/>
    <row r="66003" customFormat="1" s="29"/>
    <row r="66004" customFormat="1" s="29"/>
    <row r="66005" customFormat="1" s="29"/>
    <row r="66006" customFormat="1" s="29"/>
    <row r="66007" customFormat="1" s="29"/>
    <row r="66008" customFormat="1" s="29"/>
    <row r="66009" customFormat="1" s="29"/>
    <row r="66010" customFormat="1" s="29"/>
    <row r="66011" customFormat="1" s="29"/>
    <row r="66012" customFormat="1" s="29"/>
    <row r="66013" customFormat="1" s="29"/>
    <row r="66014" customFormat="1" s="29"/>
    <row r="66015" customFormat="1" s="29"/>
    <row r="66016" customFormat="1" s="29"/>
    <row r="66017" customFormat="1" s="29"/>
    <row r="66018" customFormat="1" s="29"/>
    <row r="66019" customFormat="1" s="29"/>
    <row r="66020" customFormat="1" s="29"/>
    <row r="66021" customFormat="1" s="29"/>
    <row r="66022" customFormat="1" s="29"/>
    <row r="66023" customFormat="1" s="29"/>
    <row r="66024" customFormat="1" s="29"/>
    <row r="66025" customFormat="1" s="29"/>
    <row r="66026" customFormat="1" s="29"/>
    <row r="66027" customFormat="1" s="29"/>
    <row r="66028" customFormat="1" s="29"/>
    <row r="66029" customFormat="1" s="29"/>
    <row r="66030" customFormat="1" s="29"/>
    <row r="66031" customFormat="1" s="29"/>
    <row r="66032" customFormat="1" s="29"/>
    <row r="66033" customFormat="1" s="29"/>
    <row r="66034" customFormat="1" s="29"/>
    <row r="66035" customFormat="1" s="29"/>
    <row r="66036" customFormat="1" s="29"/>
    <row r="66037" customFormat="1" s="29"/>
    <row r="66038" customFormat="1" s="29"/>
    <row r="66039" customFormat="1" s="29"/>
    <row r="66040" customFormat="1" s="29"/>
    <row r="66041" customFormat="1" s="29"/>
    <row r="66042" customFormat="1" s="29"/>
    <row r="66043" customFormat="1" s="29"/>
    <row r="66044" customFormat="1" s="29"/>
    <row r="66045" customFormat="1" s="29"/>
    <row r="66046" customFormat="1" s="29"/>
    <row r="66047" customFormat="1" s="29"/>
    <row r="66048" customFormat="1" s="29"/>
    <row r="66049" customFormat="1" s="29"/>
    <row r="66050" customFormat="1" s="29"/>
    <row r="66051" customFormat="1" s="29"/>
    <row r="66052" customFormat="1" s="29"/>
    <row r="66053" customFormat="1" s="29"/>
    <row r="66054" customFormat="1" s="29"/>
    <row r="66055" customFormat="1" s="29"/>
    <row r="66056" customFormat="1" s="29"/>
    <row r="66057" customFormat="1" s="29"/>
    <row r="66058" customFormat="1" s="29"/>
    <row r="66059" customFormat="1" s="29"/>
    <row r="66060" customFormat="1" s="29"/>
    <row r="66061" customFormat="1" s="29"/>
    <row r="66062" customFormat="1" s="29"/>
    <row r="66063" customFormat="1" s="29"/>
    <row r="66064" customFormat="1" s="29"/>
    <row r="66065" customFormat="1" s="29"/>
    <row r="66066" customFormat="1" s="29"/>
    <row r="66067" customFormat="1" s="29"/>
    <row r="66068" customFormat="1" s="29"/>
    <row r="66069" customFormat="1" s="29"/>
    <row r="66070" customFormat="1" s="29"/>
    <row r="66071" customFormat="1" s="29"/>
    <row r="66072" customFormat="1" s="29"/>
    <row r="66073" customFormat="1" s="29"/>
    <row r="66074" customFormat="1" s="29"/>
    <row r="66075" customFormat="1" s="29"/>
    <row r="66076" customFormat="1" s="29"/>
    <row r="66077" customFormat="1" s="29"/>
    <row r="66078" customFormat="1" s="29"/>
    <row r="66079" customFormat="1" s="29"/>
    <row r="66080" customFormat="1" s="29"/>
    <row r="66081" customFormat="1" s="29"/>
    <row r="66082" customFormat="1" s="29"/>
    <row r="66083" customFormat="1" s="29"/>
    <row r="66084" customFormat="1" s="29"/>
    <row r="66085" customFormat="1" s="29"/>
    <row r="66086" customFormat="1" s="29"/>
    <row r="66087" customFormat="1" s="29"/>
    <row r="66088" customFormat="1" s="29"/>
    <row r="66089" customFormat="1" s="29"/>
    <row r="66090" customFormat="1" s="29"/>
    <row r="66091" customFormat="1" s="29"/>
    <row r="66092" customFormat="1" s="29"/>
    <row r="66093" customFormat="1" s="29"/>
    <row r="66094" customFormat="1" s="29"/>
    <row r="66095" customFormat="1" s="29"/>
    <row r="66096" customFormat="1" s="29"/>
    <row r="66097" customFormat="1" s="29"/>
    <row r="66098" customFormat="1" s="29"/>
    <row r="66099" customFormat="1" s="29"/>
    <row r="66100" customFormat="1" s="29"/>
    <row r="66101" customFormat="1" s="29"/>
    <row r="66102" customFormat="1" s="29"/>
    <row r="66103" customFormat="1" s="29"/>
    <row r="66104" customFormat="1" s="29"/>
    <row r="66105" customFormat="1" s="29"/>
    <row r="66106" customFormat="1" s="29"/>
    <row r="66107" customFormat="1" s="29"/>
    <row r="66108" customFormat="1" s="29"/>
    <row r="66109" customFormat="1" s="29"/>
    <row r="66110" customFormat="1" s="29"/>
    <row r="66111" customFormat="1" s="29"/>
    <row r="66112" customFormat="1" s="29"/>
    <row r="66113" customFormat="1" s="29"/>
    <row r="66114" customFormat="1" s="29"/>
    <row r="66115" customFormat="1" s="29"/>
    <row r="66116" customFormat="1" s="29"/>
    <row r="66117" customFormat="1" s="29"/>
    <row r="66118" customFormat="1" s="29"/>
    <row r="66119" customFormat="1" s="29"/>
    <row r="66120" customFormat="1" s="29"/>
    <row r="66121" customFormat="1" s="29"/>
    <row r="66122" customFormat="1" s="29"/>
    <row r="66123" customFormat="1" s="29"/>
    <row r="66124" customFormat="1" s="29"/>
    <row r="66125" customFormat="1" s="29"/>
    <row r="66126" customFormat="1" s="29"/>
    <row r="66127" customFormat="1" s="29"/>
    <row r="66128" customFormat="1" s="29"/>
    <row r="66129" customFormat="1" s="29"/>
    <row r="66130" customFormat="1" s="29"/>
    <row r="66131" customFormat="1" s="29"/>
    <row r="66132" customFormat="1" s="29"/>
    <row r="66133" customFormat="1" s="29"/>
    <row r="66134" customFormat="1" s="29"/>
    <row r="66135" customFormat="1" s="29"/>
    <row r="66136" customFormat="1" s="29"/>
    <row r="66137" customFormat="1" s="29"/>
    <row r="66138" customFormat="1" s="29"/>
    <row r="66139" customFormat="1" s="29"/>
    <row r="66140" customFormat="1" s="29"/>
    <row r="66141" customFormat="1" s="29"/>
    <row r="66142" customFormat="1" s="29"/>
    <row r="66143" customFormat="1" s="29"/>
    <row r="66144" customFormat="1" s="29"/>
    <row r="66145" customFormat="1" s="29"/>
    <row r="66146" customFormat="1" s="29"/>
    <row r="66147" customFormat="1" s="29"/>
    <row r="66148" customFormat="1" s="29"/>
    <row r="66149" customFormat="1" s="29"/>
    <row r="66150" customFormat="1" s="29"/>
    <row r="66151" customFormat="1" s="29"/>
    <row r="66152" customFormat="1" s="29"/>
    <row r="66153" customFormat="1" s="29"/>
    <row r="66154" customFormat="1" s="29"/>
    <row r="66155" customFormat="1" s="29"/>
    <row r="66156" customFormat="1" s="29"/>
    <row r="66157" customFormat="1" s="29"/>
    <row r="66158" customFormat="1" s="29"/>
    <row r="66159" customFormat="1" s="29"/>
    <row r="66160" customFormat="1" s="29"/>
    <row r="66161" customFormat="1" s="29"/>
    <row r="66162" customFormat="1" s="29"/>
    <row r="66163" customFormat="1" s="29"/>
    <row r="66164" customFormat="1" s="29"/>
    <row r="66165" customFormat="1" s="29"/>
    <row r="66166" customFormat="1" s="29"/>
    <row r="66167" customFormat="1" s="29"/>
    <row r="66168" customFormat="1" s="29"/>
    <row r="66169" customFormat="1" s="29"/>
    <row r="66170" customFormat="1" s="29"/>
    <row r="66171" customFormat="1" s="29"/>
    <row r="66172" customFormat="1" s="29"/>
    <row r="66173" customFormat="1" s="29"/>
    <row r="66174" customFormat="1" s="29"/>
    <row r="66175" customFormat="1" s="29"/>
    <row r="66176" customFormat="1" s="29"/>
    <row r="66177" customFormat="1" s="29"/>
    <row r="66178" customFormat="1" s="29"/>
    <row r="66179" customFormat="1" s="29"/>
    <row r="66180" customFormat="1" s="29"/>
    <row r="66181" customFormat="1" s="29"/>
    <row r="66182" customFormat="1" s="29"/>
    <row r="66183" customFormat="1" s="29"/>
    <row r="66184" customFormat="1" s="29"/>
    <row r="66185" customFormat="1" s="29"/>
    <row r="66186" customFormat="1" s="29"/>
    <row r="66187" customFormat="1" s="29"/>
    <row r="66188" customFormat="1" s="29"/>
    <row r="66189" customFormat="1" s="29"/>
    <row r="66190" customFormat="1" s="29"/>
    <row r="66191" customFormat="1" s="29"/>
    <row r="66192" customFormat="1" s="29"/>
    <row r="66193" customFormat="1" s="29"/>
    <row r="66194" customFormat="1" s="29"/>
    <row r="66195" customFormat="1" s="29"/>
    <row r="66196" customFormat="1" s="29"/>
    <row r="66197" customFormat="1" s="29"/>
    <row r="66198" customFormat="1" s="29"/>
    <row r="66199" customFormat="1" s="29"/>
    <row r="66200" customFormat="1" s="29"/>
    <row r="66201" customFormat="1" s="29"/>
    <row r="66202" customFormat="1" s="29"/>
    <row r="66203" customFormat="1" s="29"/>
    <row r="66204" customFormat="1" s="29"/>
    <row r="66205" customFormat="1" s="29"/>
    <row r="66206" customFormat="1" s="29"/>
    <row r="66207" customFormat="1" s="29"/>
    <row r="66208" customFormat="1" s="29"/>
    <row r="66209" customFormat="1" s="29"/>
    <row r="66210" customFormat="1" s="29"/>
    <row r="66211" customFormat="1" s="29"/>
    <row r="66212" customFormat="1" s="29"/>
    <row r="66213" customFormat="1" s="29"/>
    <row r="66214" customFormat="1" s="29"/>
    <row r="66215" customFormat="1" s="29"/>
    <row r="66216" customFormat="1" s="29"/>
    <row r="66217" customFormat="1" s="29"/>
    <row r="66218" customFormat="1" s="29"/>
    <row r="66219" customFormat="1" s="29"/>
    <row r="66220" customFormat="1" s="29"/>
    <row r="66221" customFormat="1" s="29"/>
    <row r="66222" customFormat="1" s="29"/>
    <row r="66223" customFormat="1" s="29"/>
    <row r="66224" customFormat="1" s="29"/>
    <row r="66225" customFormat="1" s="29"/>
    <row r="66226" customFormat="1" s="29"/>
    <row r="66227" customFormat="1" s="29"/>
    <row r="66228" customFormat="1" s="29"/>
    <row r="66229" customFormat="1" s="29"/>
    <row r="66230" customFormat="1" s="29"/>
    <row r="66231" customFormat="1" s="29"/>
    <row r="66232" customFormat="1" s="29"/>
    <row r="66233" customFormat="1" s="29"/>
    <row r="66234" customFormat="1" s="29"/>
    <row r="66235" customFormat="1" s="29"/>
    <row r="66236" customFormat="1" s="29"/>
    <row r="66237" customFormat="1" s="29"/>
    <row r="66238" customFormat="1" s="29"/>
    <row r="66239" customFormat="1" s="29"/>
    <row r="66240" customFormat="1" s="29"/>
    <row r="66241" customFormat="1" s="29"/>
    <row r="66242" customFormat="1" s="29"/>
    <row r="66243" customFormat="1" s="29"/>
    <row r="66244" customFormat="1" s="29"/>
    <row r="66245" customFormat="1" s="29"/>
    <row r="66246" customFormat="1" s="29"/>
    <row r="66247" customFormat="1" s="29"/>
    <row r="66248" customFormat="1" s="29"/>
    <row r="66249" customFormat="1" s="29"/>
    <row r="66250" customFormat="1" s="29"/>
    <row r="66251" customFormat="1" s="29"/>
    <row r="66252" customFormat="1" s="29"/>
    <row r="66253" customFormat="1" s="29"/>
    <row r="66254" customFormat="1" s="29"/>
    <row r="66255" customFormat="1" s="29"/>
    <row r="66256" customFormat="1" s="29"/>
    <row r="66257" customFormat="1" s="29"/>
    <row r="66258" customFormat="1" s="29"/>
    <row r="66259" customFormat="1" s="29"/>
    <row r="66260" customFormat="1" s="29"/>
    <row r="66261" customFormat="1" s="29"/>
    <row r="66262" customFormat="1" s="29"/>
    <row r="66263" customFormat="1" s="29"/>
    <row r="66264" customFormat="1" s="29"/>
    <row r="66265" customFormat="1" s="29"/>
    <row r="66266" customFormat="1" s="29"/>
    <row r="66267" customFormat="1" s="29"/>
    <row r="66268" customFormat="1" s="29"/>
    <row r="66269" customFormat="1" s="29"/>
    <row r="66270" customFormat="1" s="29"/>
    <row r="66271" customFormat="1" s="29"/>
    <row r="66272" customFormat="1" s="29"/>
    <row r="66273" customFormat="1" s="29"/>
    <row r="66274" customFormat="1" s="29"/>
    <row r="66275" customFormat="1" s="29"/>
    <row r="66276" customFormat="1" s="29"/>
    <row r="66277" customFormat="1" s="29"/>
    <row r="66278" customFormat="1" s="29"/>
    <row r="66279" customFormat="1" s="29"/>
    <row r="66280" customFormat="1" s="29"/>
    <row r="66281" customFormat="1" s="29"/>
    <row r="66282" customFormat="1" s="29"/>
    <row r="66283" customFormat="1" s="29"/>
    <row r="66284" customFormat="1" s="29"/>
    <row r="66285" customFormat="1" s="29"/>
    <row r="66286" customFormat="1" s="29"/>
    <row r="66287" customFormat="1" s="29"/>
    <row r="66288" customFormat="1" s="29"/>
    <row r="66289" customFormat="1" s="29"/>
    <row r="66290" customFormat="1" s="29"/>
    <row r="66291" customFormat="1" s="29"/>
    <row r="66292" customFormat="1" s="29"/>
    <row r="66293" customFormat="1" s="29"/>
    <row r="66294" customFormat="1" s="29"/>
    <row r="66295" customFormat="1" s="29"/>
    <row r="66296" customFormat="1" s="29"/>
    <row r="66297" customFormat="1" s="29"/>
    <row r="66298" customFormat="1" s="29"/>
    <row r="66299" customFormat="1" s="29"/>
    <row r="66300" customFormat="1" s="29"/>
    <row r="66301" customFormat="1" s="29"/>
    <row r="66302" customFormat="1" s="29"/>
    <row r="66303" customFormat="1" s="29"/>
    <row r="66304" customFormat="1" s="29"/>
    <row r="66305" customFormat="1" s="29"/>
    <row r="66306" customFormat="1" s="29"/>
    <row r="66307" customFormat="1" s="29"/>
    <row r="66308" customFormat="1" s="29"/>
    <row r="66309" customFormat="1" s="29"/>
    <row r="66310" customFormat="1" s="29"/>
    <row r="66311" customFormat="1" s="29"/>
    <row r="66312" customFormat="1" s="29"/>
    <row r="66313" customFormat="1" s="29"/>
    <row r="66314" customFormat="1" s="29"/>
    <row r="66315" customFormat="1" s="29"/>
    <row r="66316" customFormat="1" s="29"/>
    <row r="66317" customFormat="1" s="29"/>
    <row r="66318" customFormat="1" s="29"/>
    <row r="66319" customFormat="1" s="29"/>
    <row r="66320" customFormat="1" s="29"/>
    <row r="66321" customFormat="1" s="29"/>
    <row r="66322" customFormat="1" s="29"/>
    <row r="66323" customFormat="1" s="29"/>
    <row r="66324" customFormat="1" s="29"/>
    <row r="66325" customFormat="1" s="29"/>
    <row r="66326" customFormat="1" s="29"/>
    <row r="66327" customFormat="1" s="29"/>
    <row r="66328" customFormat="1" s="29"/>
    <row r="66329" customFormat="1" s="29"/>
    <row r="66330" customFormat="1" s="29"/>
    <row r="66331" customFormat="1" s="29"/>
    <row r="66332" customFormat="1" s="29"/>
    <row r="66333" customFormat="1" s="29"/>
    <row r="66334" customFormat="1" s="29"/>
    <row r="66335" customFormat="1" s="29"/>
    <row r="66336" customFormat="1" s="29"/>
    <row r="66337" customFormat="1" s="29"/>
    <row r="66338" customFormat="1" s="29"/>
    <row r="66339" customFormat="1" s="29"/>
    <row r="66340" customFormat="1" s="29"/>
    <row r="66341" customFormat="1" s="29"/>
    <row r="66342" customFormat="1" s="29"/>
    <row r="66343" customFormat="1" s="29"/>
    <row r="66344" customFormat="1" s="29"/>
    <row r="66345" customFormat="1" s="29"/>
    <row r="66346" customFormat="1" s="29"/>
    <row r="66347" customFormat="1" s="29"/>
    <row r="66348" customFormat="1" s="29"/>
    <row r="66349" customFormat="1" s="29"/>
    <row r="66350" customFormat="1" s="29"/>
    <row r="66351" customFormat="1" s="29"/>
    <row r="66352" customFormat="1" s="29"/>
    <row r="66353" customFormat="1" s="29"/>
    <row r="66354" customFormat="1" s="29"/>
    <row r="66355" customFormat="1" s="29"/>
    <row r="66356" customFormat="1" s="29"/>
    <row r="66357" customFormat="1" s="29"/>
    <row r="66358" customFormat="1" s="29"/>
    <row r="66359" customFormat="1" s="29"/>
    <row r="66360" customFormat="1" s="29"/>
    <row r="66361" customFormat="1" s="29"/>
    <row r="66362" customFormat="1" s="29"/>
    <row r="66363" customFormat="1" s="29"/>
    <row r="66364" customFormat="1" s="29"/>
    <row r="66365" customFormat="1" s="29"/>
    <row r="66366" customFormat="1" s="29"/>
    <row r="66367" customFormat="1" s="29"/>
    <row r="66368" customFormat="1" s="29"/>
    <row r="66369" customFormat="1" s="29"/>
    <row r="66370" customFormat="1" s="29"/>
    <row r="66371" customFormat="1" s="29"/>
    <row r="66372" customFormat="1" s="29"/>
    <row r="66373" customFormat="1" s="29"/>
    <row r="66374" customFormat="1" s="29"/>
    <row r="66375" customFormat="1" s="29"/>
    <row r="66376" customFormat="1" s="29"/>
    <row r="66377" customFormat="1" s="29"/>
    <row r="66378" customFormat="1" s="29"/>
    <row r="66379" customFormat="1" s="29"/>
    <row r="66380" customFormat="1" s="29"/>
    <row r="66381" customFormat="1" s="29"/>
    <row r="66382" customFormat="1" s="29"/>
    <row r="66383" customFormat="1" s="29"/>
    <row r="66384" customFormat="1" s="29"/>
    <row r="66385" customFormat="1" s="29"/>
    <row r="66386" customFormat="1" s="29"/>
    <row r="66387" customFormat="1" s="29"/>
    <row r="66388" customFormat="1" s="29"/>
    <row r="66389" customFormat="1" s="29"/>
    <row r="66390" customFormat="1" s="29"/>
    <row r="66391" customFormat="1" s="29"/>
    <row r="66392" customFormat="1" s="29"/>
    <row r="66393" customFormat="1" s="29"/>
    <row r="66394" customFormat="1" s="29"/>
    <row r="66395" customFormat="1" s="29"/>
    <row r="66396" customFormat="1" s="29"/>
    <row r="66397" customFormat="1" s="29"/>
    <row r="66398" customFormat="1" s="29"/>
    <row r="66399" customFormat="1" s="29"/>
    <row r="66400" customFormat="1" s="29"/>
    <row r="66401" customFormat="1" s="29"/>
    <row r="66402" customFormat="1" s="29"/>
    <row r="66403" customFormat="1" s="29"/>
    <row r="66404" customFormat="1" s="29"/>
    <row r="66405" customFormat="1" s="29"/>
    <row r="66406" customFormat="1" s="29"/>
    <row r="66407" customFormat="1" s="29"/>
    <row r="66408" customFormat="1" s="29"/>
    <row r="66409" customFormat="1" s="29"/>
    <row r="66410" customFormat="1" s="29"/>
    <row r="66411" customFormat="1" s="29"/>
    <row r="66412" customFormat="1" s="29"/>
    <row r="66413" customFormat="1" s="29"/>
    <row r="66414" customFormat="1" s="29"/>
    <row r="66415" customFormat="1" s="29"/>
    <row r="66416" customFormat="1" s="29"/>
    <row r="66417" customFormat="1" s="29"/>
    <row r="66418" customFormat="1" s="29"/>
    <row r="66419" customFormat="1" s="29"/>
    <row r="66420" customFormat="1" s="29"/>
    <row r="66421" customFormat="1" s="29"/>
    <row r="66422" customFormat="1" s="29"/>
    <row r="66423" customFormat="1" s="29"/>
    <row r="66424" customFormat="1" s="29"/>
    <row r="66425" customFormat="1" s="29"/>
    <row r="66426" customFormat="1" s="29"/>
    <row r="66427" customFormat="1" s="29"/>
    <row r="66428" customFormat="1" s="29"/>
    <row r="66429" customFormat="1" s="29"/>
    <row r="66430" customFormat="1" s="29"/>
    <row r="66431" customFormat="1" s="29"/>
    <row r="66432" customFormat="1" s="29"/>
    <row r="66433" customFormat="1" s="29"/>
    <row r="66434" customFormat="1" s="29"/>
    <row r="66435" customFormat="1" s="29"/>
    <row r="66436" customFormat="1" s="29"/>
    <row r="66437" customFormat="1" s="29"/>
    <row r="66438" customFormat="1" s="29"/>
    <row r="66439" customFormat="1" s="29"/>
    <row r="66440" customFormat="1" s="29"/>
    <row r="66441" customFormat="1" s="29"/>
    <row r="66442" customFormat="1" s="29"/>
    <row r="66443" customFormat="1" s="29"/>
    <row r="66444" customFormat="1" s="29"/>
    <row r="66445" customFormat="1" s="29"/>
    <row r="66446" customFormat="1" s="29"/>
    <row r="66447" customFormat="1" s="29"/>
    <row r="66448" customFormat="1" s="29"/>
    <row r="66449" customFormat="1" s="29"/>
    <row r="66450" customFormat="1" s="29"/>
    <row r="66451" customFormat="1" s="29"/>
    <row r="66452" customFormat="1" s="29"/>
    <row r="66453" customFormat="1" s="29"/>
    <row r="66454" customFormat="1" s="29"/>
    <row r="66455" customFormat="1" s="29"/>
    <row r="66456" customFormat="1" s="29"/>
    <row r="66457" customFormat="1" s="29"/>
    <row r="66458" customFormat="1" s="29"/>
    <row r="66459" customFormat="1" s="29"/>
    <row r="66460" customFormat="1" s="29"/>
    <row r="66461" customFormat="1" s="29"/>
    <row r="66462" customFormat="1" s="29"/>
    <row r="66463" customFormat="1" s="29"/>
    <row r="66464" customFormat="1" s="29"/>
    <row r="66465" customFormat="1" s="29"/>
    <row r="66466" customFormat="1" s="29"/>
    <row r="66467" customFormat="1" s="29"/>
    <row r="66468" customFormat="1" s="29"/>
    <row r="66469" customFormat="1" s="29"/>
    <row r="66470" customFormat="1" s="29"/>
    <row r="66471" customFormat="1" s="29"/>
    <row r="66472" customFormat="1" s="29"/>
    <row r="66473" customFormat="1" s="29"/>
    <row r="66474" customFormat="1" s="29"/>
    <row r="66475" customFormat="1" s="29"/>
    <row r="66476" customFormat="1" s="29"/>
    <row r="66477" customFormat="1" s="29"/>
    <row r="66478" customFormat="1" s="29"/>
    <row r="66479" customFormat="1" s="29"/>
    <row r="66480" customFormat="1" s="29"/>
    <row r="66481" customFormat="1" s="29"/>
    <row r="66482" customFormat="1" s="29"/>
    <row r="66483" customFormat="1" s="29"/>
    <row r="66484" customFormat="1" s="29"/>
    <row r="66485" customFormat="1" s="29"/>
    <row r="66486" customFormat="1" s="29"/>
    <row r="66487" customFormat="1" s="29"/>
    <row r="66488" customFormat="1" s="29"/>
    <row r="66489" customFormat="1" s="29"/>
    <row r="66490" customFormat="1" s="29"/>
    <row r="66491" customFormat="1" s="29"/>
    <row r="66492" customFormat="1" s="29"/>
    <row r="66493" customFormat="1" s="29"/>
    <row r="66494" customFormat="1" s="29"/>
    <row r="66495" customFormat="1" s="29"/>
    <row r="66496" customFormat="1" s="29"/>
    <row r="66497" customFormat="1" s="29"/>
    <row r="66498" customFormat="1" s="29"/>
    <row r="66499" customFormat="1" s="29"/>
    <row r="66500" customFormat="1" s="29"/>
    <row r="66501" customFormat="1" s="29"/>
    <row r="66502" customFormat="1" s="29"/>
    <row r="66503" customFormat="1" s="29"/>
    <row r="66504" customFormat="1" s="29"/>
    <row r="66505" customFormat="1" s="29"/>
    <row r="66506" customFormat="1" s="29"/>
    <row r="66507" customFormat="1" s="29"/>
    <row r="66508" customFormat="1" s="29"/>
    <row r="66509" customFormat="1" s="29"/>
    <row r="66510" customFormat="1" s="29"/>
    <row r="66511" customFormat="1" s="29"/>
    <row r="66512" customFormat="1" s="29"/>
    <row r="66513" customFormat="1" s="29"/>
    <row r="66514" customFormat="1" s="29"/>
    <row r="66515" customFormat="1" s="29"/>
    <row r="66516" customFormat="1" s="29"/>
    <row r="66517" customFormat="1" s="29"/>
    <row r="66518" customFormat="1" s="29"/>
    <row r="66519" customFormat="1" s="29"/>
    <row r="66520" customFormat="1" s="29"/>
    <row r="66521" customFormat="1" s="29"/>
    <row r="66522" customFormat="1" s="29"/>
    <row r="66523" customFormat="1" s="29"/>
    <row r="66524" customFormat="1" s="29"/>
    <row r="66525" customFormat="1" s="29"/>
    <row r="66526" customFormat="1" s="29"/>
    <row r="66527" customFormat="1" s="29"/>
    <row r="66528" customFormat="1" s="29"/>
    <row r="66529" customFormat="1" s="29"/>
    <row r="66530" customFormat="1" s="29"/>
    <row r="66531" customFormat="1" s="29"/>
    <row r="66532" customFormat="1" s="29"/>
    <row r="66533" customFormat="1" s="29"/>
    <row r="66534" customFormat="1" s="29"/>
    <row r="66535" customFormat="1" s="29"/>
    <row r="66536" customFormat="1" s="29"/>
    <row r="66537" customFormat="1" s="29"/>
    <row r="66538" customFormat="1" s="29"/>
    <row r="66539" customFormat="1" s="29"/>
    <row r="66540" customFormat="1" s="29"/>
    <row r="66541" customFormat="1" s="29"/>
    <row r="66542" customFormat="1" s="29"/>
    <row r="66543" customFormat="1" s="29"/>
    <row r="66544" customFormat="1" s="29"/>
    <row r="66545" customFormat="1" s="29"/>
    <row r="66546" customFormat="1" s="29"/>
    <row r="66547" customFormat="1" s="29"/>
    <row r="66548" customFormat="1" s="29"/>
    <row r="66549" customFormat="1" s="29"/>
    <row r="66550" customFormat="1" s="29"/>
    <row r="66551" customFormat="1" s="29"/>
    <row r="66552" customFormat="1" s="29"/>
    <row r="66553" customFormat="1" s="29"/>
    <row r="66554" customFormat="1" s="29"/>
    <row r="66555" customFormat="1" s="29"/>
    <row r="66556" customFormat="1" s="29"/>
    <row r="66557" customFormat="1" s="29"/>
    <row r="66558" customFormat="1" s="29"/>
    <row r="66559" customFormat="1" s="29"/>
    <row r="66560" customFormat="1" s="29"/>
    <row r="66561" customFormat="1" s="29"/>
    <row r="66562" customFormat="1" s="29"/>
    <row r="66563" customFormat="1" s="29"/>
    <row r="66564" customFormat="1" s="29"/>
    <row r="66565" customFormat="1" s="29"/>
    <row r="66566" customFormat="1" s="29"/>
    <row r="66567" customFormat="1" s="29"/>
    <row r="66568" customFormat="1" s="29"/>
    <row r="66569" customFormat="1" s="29"/>
    <row r="66570" customFormat="1" s="29"/>
    <row r="66571" customFormat="1" s="29"/>
    <row r="66572" customFormat="1" s="29"/>
    <row r="66573" customFormat="1" s="29"/>
    <row r="66574" customFormat="1" s="29"/>
    <row r="66575" customFormat="1" s="29"/>
    <row r="66576" customFormat="1" s="29"/>
    <row r="66577" customFormat="1" s="29"/>
    <row r="66578" customFormat="1" s="29"/>
    <row r="66579" customFormat="1" s="29"/>
    <row r="66580" customFormat="1" s="29"/>
    <row r="66581" customFormat="1" s="29"/>
    <row r="66582" customFormat="1" s="29"/>
    <row r="66583" customFormat="1" s="29"/>
    <row r="66584" customFormat="1" s="29"/>
    <row r="66585" customFormat="1" s="29"/>
    <row r="66586" customFormat="1" s="29"/>
    <row r="66587" customFormat="1" s="29"/>
    <row r="66588" customFormat="1" s="29"/>
    <row r="66589" customFormat="1" s="29"/>
    <row r="66590" customFormat="1" s="29"/>
    <row r="66591" customFormat="1" s="29"/>
    <row r="66592" customFormat="1" s="29"/>
    <row r="66593" customFormat="1" s="29"/>
    <row r="66594" customFormat="1" s="29"/>
    <row r="66595" customFormat="1" s="29"/>
    <row r="66596" customFormat="1" s="29"/>
    <row r="66597" customFormat="1" s="29"/>
    <row r="66598" customFormat="1" s="29"/>
    <row r="66599" customFormat="1" s="29"/>
    <row r="66600" customFormat="1" s="29"/>
    <row r="66601" customFormat="1" s="29"/>
    <row r="66602" customFormat="1" s="29"/>
    <row r="66603" customFormat="1" s="29"/>
    <row r="66604" customFormat="1" s="29"/>
    <row r="66605" customFormat="1" s="29"/>
    <row r="66606" customFormat="1" s="29"/>
    <row r="66607" customFormat="1" s="29"/>
    <row r="66608" customFormat="1" s="29"/>
    <row r="66609" customFormat="1" s="29"/>
    <row r="66610" customFormat="1" s="29"/>
    <row r="66611" customFormat="1" s="29"/>
    <row r="66612" customFormat="1" s="29"/>
    <row r="66613" customFormat="1" s="29"/>
    <row r="66614" customFormat="1" s="29"/>
    <row r="66615" customFormat="1" s="29"/>
    <row r="66616" customFormat="1" s="29"/>
    <row r="66617" customFormat="1" s="29"/>
    <row r="66618" customFormat="1" s="29"/>
    <row r="66619" customFormat="1" s="29"/>
    <row r="66620" customFormat="1" s="29"/>
    <row r="66621" customFormat="1" s="29"/>
    <row r="66622" customFormat="1" s="29"/>
    <row r="66623" customFormat="1" s="29"/>
    <row r="66624" customFormat="1" s="29"/>
    <row r="66625" customFormat="1" s="29"/>
    <row r="66626" customFormat="1" s="29"/>
    <row r="66627" customFormat="1" s="29"/>
    <row r="66628" customFormat="1" s="29"/>
    <row r="66629" customFormat="1" s="29"/>
    <row r="66630" customFormat="1" s="29"/>
    <row r="66631" customFormat="1" s="29"/>
    <row r="66632" customFormat="1" s="29"/>
    <row r="66633" customFormat="1" s="29"/>
    <row r="66634" customFormat="1" s="29"/>
    <row r="66635" customFormat="1" s="29"/>
    <row r="66636" customFormat="1" s="29"/>
    <row r="66637" customFormat="1" s="29"/>
    <row r="66638" customFormat="1" s="29"/>
    <row r="66639" customFormat="1" s="29"/>
    <row r="66640" customFormat="1" s="29"/>
    <row r="66641" customFormat="1" s="29"/>
    <row r="66642" customFormat="1" s="29"/>
    <row r="66643" customFormat="1" s="29"/>
    <row r="66644" customFormat="1" s="29"/>
    <row r="66645" customFormat="1" s="29"/>
    <row r="66646" customFormat="1" s="29"/>
    <row r="66647" customFormat="1" s="29"/>
    <row r="66648" customFormat="1" s="29"/>
    <row r="66649" customFormat="1" s="29"/>
    <row r="66650" customFormat="1" s="29"/>
    <row r="66651" customFormat="1" s="29"/>
    <row r="66652" customFormat="1" s="29"/>
    <row r="66653" customFormat="1" s="29"/>
    <row r="66654" customFormat="1" s="29"/>
    <row r="66655" customFormat="1" s="29"/>
    <row r="66656" customFormat="1" s="29"/>
    <row r="66657" customFormat="1" s="29"/>
    <row r="66658" customFormat="1" s="29"/>
    <row r="66659" customFormat="1" s="29"/>
    <row r="66660" customFormat="1" s="29"/>
    <row r="66661" customFormat="1" s="29"/>
    <row r="66662" customFormat="1" s="29"/>
    <row r="66663" customFormat="1" s="29"/>
    <row r="66664" customFormat="1" s="29"/>
    <row r="66665" customFormat="1" s="29"/>
    <row r="66666" customFormat="1" s="29"/>
    <row r="66667" customFormat="1" s="29"/>
    <row r="66668" customFormat="1" s="29"/>
    <row r="66669" customFormat="1" s="29"/>
    <row r="66670" customFormat="1" s="29"/>
    <row r="66671" customFormat="1" s="29"/>
    <row r="66672" customFormat="1" s="29"/>
    <row r="66673" customFormat="1" s="29"/>
    <row r="66674" customFormat="1" s="29"/>
    <row r="66675" customFormat="1" s="29"/>
    <row r="66676" customFormat="1" s="29"/>
    <row r="66677" customFormat="1" s="29"/>
    <row r="66678" customFormat="1" s="29"/>
    <row r="66679" customFormat="1" s="29"/>
    <row r="66680" customFormat="1" s="29"/>
    <row r="66681" customFormat="1" s="29"/>
    <row r="66682" customFormat="1" s="29"/>
    <row r="66683" customFormat="1" s="29"/>
    <row r="66684" customFormat="1" s="29"/>
    <row r="66685" customFormat="1" s="29"/>
    <row r="66686" customFormat="1" s="29"/>
    <row r="66687" customFormat="1" s="29"/>
    <row r="66688" customFormat="1" s="29"/>
    <row r="66689" customFormat="1" s="29"/>
    <row r="66690" customFormat="1" s="29"/>
    <row r="66691" customFormat="1" s="29"/>
    <row r="66692" customFormat="1" s="29"/>
    <row r="66693" customFormat="1" s="29"/>
    <row r="66694" customFormat="1" s="29"/>
    <row r="66695" customFormat="1" s="29"/>
    <row r="66696" customFormat="1" s="29"/>
    <row r="66697" customFormat="1" s="29"/>
    <row r="66698" customFormat="1" s="29"/>
    <row r="66699" customFormat="1" s="29"/>
    <row r="66700" customFormat="1" s="29"/>
    <row r="66701" customFormat="1" s="29"/>
    <row r="66702" customFormat="1" s="29"/>
    <row r="66703" customFormat="1" s="29"/>
    <row r="66704" customFormat="1" s="29"/>
    <row r="66705" customFormat="1" s="29"/>
    <row r="66706" customFormat="1" s="29"/>
    <row r="66707" customFormat="1" s="29"/>
    <row r="66708" customFormat="1" s="29"/>
    <row r="66709" customFormat="1" s="29"/>
    <row r="66710" customFormat="1" s="29"/>
    <row r="66711" customFormat="1" s="29"/>
    <row r="66712" customFormat="1" s="29"/>
    <row r="66713" customFormat="1" s="29"/>
    <row r="66714" customFormat="1" s="29"/>
    <row r="66715" customFormat="1" s="29"/>
    <row r="66716" customFormat="1" s="29"/>
    <row r="66717" customFormat="1" s="29"/>
    <row r="66718" customFormat="1" s="29"/>
    <row r="66719" customFormat="1" s="29"/>
    <row r="66720" customFormat="1" s="29"/>
    <row r="66721" customFormat="1" s="29"/>
    <row r="66722" customFormat="1" s="29"/>
    <row r="66723" customFormat="1" s="29"/>
    <row r="66724" customFormat="1" s="29"/>
    <row r="66725" customFormat="1" s="29"/>
    <row r="66726" customFormat="1" s="29"/>
    <row r="66727" customFormat="1" s="29"/>
    <row r="66728" customFormat="1" s="29"/>
    <row r="66729" customFormat="1" s="29"/>
    <row r="66730" customFormat="1" s="29"/>
    <row r="66731" customFormat="1" s="29"/>
    <row r="66732" customFormat="1" s="29"/>
    <row r="66733" customFormat="1" s="29"/>
    <row r="66734" customFormat="1" s="29"/>
    <row r="66735" customFormat="1" s="29"/>
    <row r="66736" customFormat="1" s="29"/>
    <row r="66737" customFormat="1" s="29"/>
    <row r="66738" customFormat="1" s="29"/>
    <row r="66739" customFormat="1" s="29"/>
    <row r="66740" customFormat="1" s="29"/>
    <row r="66741" customFormat="1" s="29"/>
    <row r="66742" customFormat="1" s="29"/>
    <row r="66743" customFormat="1" s="29"/>
    <row r="66744" customFormat="1" s="29"/>
    <row r="66745" customFormat="1" s="29"/>
    <row r="66746" customFormat="1" s="29"/>
    <row r="66747" customFormat="1" s="29"/>
    <row r="66748" customFormat="1" s="29"/>
    <row r="66749" customFormat="1" s="29"/>
    <row r="66750" customFormat="1" s="29"/>
    <row r="66751" customFormat="1" s="29"/>
    <row r="66752" customFormat="1" s="29"/>
    <row r="66753" customFormat="1" s="29"/>
    <row r="66754" customFormat="1" s="29"/>
    <row r="66755" customFormat="1" s="29"/>
    <row r="66756" customFormat="1" s="29"/>
    <row r="66757" customFormat="1" s="29"/>
    <row r="66758" customFormat="1" s="29"/>
    <row r="66759" customFormat="1" s="29"/>
    <row r="66760" customFormat="1" s="29"/>
    <row r="66761" customFormat="1" s="29"/>
    <row r="66762" customFormat="1" s="29"/>
    <row r="66763" customFormat="1" s="29"/>
    <row r="66764" customFormat="1" s="29"/>
    <row r="66765" customFormat="1" s="29"/>
    <row r="66766" customFormat="1" s="29"/>
    <row r="66767" customFormat="1" s="29"/>
    <row r="66768" customFormat="1" s="29"/>
    <row r="66769" customFormat="1" s="29"/>
    <row r="66770" customFormat="1" s="29"/>
    <row r="66771" customFormat="1" s="29"/>
    <row r="66772" customFormat="1" s="29"/>
    <row r="66773" customFormat="1" s="29"/>
    <row r="66774" customFormat="1" s="29"/>
    <row r="66775" customFormat="1" s="29"/>
    <row r="66776" customFormat="1" s="29"/>
    <row r="66777" customFormat="1" s="29"/>
    <row r="66778" customFormat="1" s="29"/>
    <row r="66779" customFormat="1" s="29"/>
    <row r="66780" customFormat="1" s="29"/>
    <row r="66781" customFormat="1" s="29"/>
    <row r="66782" customFormat="1" s="29"/>
    <row r="66783" customFormat="1" s="29"/>
    <row r="66784" customFormat="1" s="29"/>
    <row r="66785" customFormat="1" s="29"/>
    <row r="66786" customFormat="1" s="29"/>
    <row r="66787" customFormat="1" s="29"/>
    <row r="66788" customFormat="1" s="29"/>
    <row r="66789" customFormat="1" s="29"/>
    <row r="66790" customFormat="1" s="29"/>
    <row r="66791" customFormat="1" s="29"/>
    <row r="66792" customFormat="1" s="29"/>
    <row r="66793" customFormat="1" s="29"/>
    <row r="66794" customFormat="1" s="29"/>
    <row r="66795" customFormat="1" s="29"/>
    <row r="66796" customFormat="1" s="29"/>
    <row r="66797" customFormat="1" s="29"/>
    <row r="66798" customFormat="1" s="29"/>
    <row r="66799" customFormat="1" s="29"/>
    <row r="66800" customFormat="1" s="29"/>
    <row r="66801" customFormat="1" s="29"/>
    <row r="66802" customFormat="1" s="29"/>
    <row r="66803" customFormat="1" s="29"/>
    <row r="66804" customFormat="1" s="29"/>
    <row r="66805" customFormat="1" s="29"/>
    <row r="66806" customFormat="1" s="29"/>
    <row r="66807" customFormat="1" s="29"/>
    <row r="66808" customFormat="1" s="29"/>
    <row r="66809" customFormat="1" s="29"/>
    <row r="66810" customFormat="1" s="29"/>
    <row r="66811" customFormat="1" s="29"/>
    <row r="66812" customFormat="1" s="29"/>
    <row r="66813" customFormat="1" s="29"/>
    <row r="66814" customFormat="1" s="29"/>
    <row r="66815" customFormat="1" s="29"/>
    <row r="66816" customFormat="1" s="29"/>
    <row r="66817" customFormat="1" s="29"/>
    <row r="66818" customFormat="1" s="29"/>
    <row r="66819" customFormat="1" s="29"/>
    <row r="66820" customFormat="1" s="29"/>
    <row r="66821" customFormat="1" s="29"/>
    <row r="66822" customFormat="1" s="29"/>
    <row r="66823" customFormat="1" s="29"/>
    <row r="66824" customFormat="1" s="29"/>
    <row r="66825" customFormat="1" s="29"/>
    <row r="66826" customFormat="1" s="29"/>
    <row r="66827" customFormat="1" s="29"/>
    <row r="66828" customFormat="1" s="29"/>
    <row r="66829" customFormat="1" s="29"/>
    <row r="66830" customFormat="1" s="29"/>
    <row r="66831" customFormat="1" s="29"/>
    <row r="66832" customFormat="1" s="29"/>
    <row r="66833" customFormat="1" s="29"/>
    <row r="66834" customFormat="1" s="29"/>
    <row r="66835" customFormat="1" s="29"/>
    <row r="66836" customFormat="1" s="29"/>
    <row r="66837" customFormat="1" s="29"/>
    <row r="66838" customFormat="1" s="29"/>
    <row r="66839" customFormat="1" s="29"/>
    <row r="66840" customFormat="1" s="29"/>
    <row r="66841" customFormat="1" s="29"/>
    <row r="66842" customFormat="1" s="29"/>
    <row r="66843" customFormat="1" s="29"/>
    <row r="66844" customFormat="1" s="29"/>
    <row r="66845" customFormat="1" s="29"/>
    <row r="66846" customFormat="1" s="29"/>
    <row r="66847" customFormat="1" s="29"/>
    <row r="66848" customFormat="1" s="29"/>
    <row r="66849" customFormat="1" s="29"/>
    <row r="66850" customFormat="1" s="29"/>
    <row r="66851" customFormat="1" s="29"/>
    <row r="66852" customFormat="1" s="29"/>
    <row r="66853" customFormat="1" s="29"/>
    <row r="66854" customFormat="1" s="29"/>
    <row r="66855" customFormat="1" s="29"/>
    <row r="66856" customFormat="1" s="29"/>
    <row r="66857" customFormat="1" s="29"/>
    <row r="66858" customFormat="1" s="29"/>
    <row r="66859" customFormat="1" s="29"/>
    <row r="66860" customFormat="1" s="29"/>
    <row r="66861" customFormat="1" s="29"/>
    <row r="66862" customFormat="1" s="29"/>
    <row r="66863" customFormat="1" s="29"/>
    <row r="66864" customFormat="1" s="29"/>
    <row r="66865" customFormat="1" s="29"/>
    <row r="66866" customFormat="1" s="29"/>
    <row r="66867" customFormat="1" s="29"/>
    <row r="66868" customFormat="1" s="29"/>
    <row r="66869" customFormat="1" s="29"/>
    <row r="66870" customFormat="1" s="29"/>
    <row r="66871" customFormat="1" s="29"/>
    <row r="66872" customFormat="1" s="29"/>
    <row r="66873" customFormat="1" s="29"/>
    <row r="66874" customFormat="1" s="29"/>
    <row r="66875" customFormat="1" s="29"/>
    <row r="66876" customFormat="1" s="29"/>
    <row r="66877" customFormat="1" s="29"/>
    <row r="66878" customFormat="1" s="29"/>
    <row r="66879" customFormat="1" s="29"/>
    <row r="66880" customFormat="1" s="29"/>
    <row r="66881" customFormat="1" s="29"/>
    <row r="66882" customFormat="1" s="29"/>
    <row r="66883" customFormat="1" s="29"/>
    <row r="66884" customFormat="1" s="29"/>
    <row r="66885" customFormat="1" s="29"/>
    <row r="66886" customFormat="1" s="29"/>
    <row r="66887" customFormat="1" s="29"/>
    <row r="66888" customFormat="1" s="29"/>
    <row r="66889" customFormat="1" s="29"/>
    <row r="66890" customFormat="1" s="29"/>
    <row r="66891" customFormat="1" s="29"/>
    <row r="66892" customFormat="1" s="29"/>
    <row r="66893" customFormat="1" s="29"/>
    <row r="66894" customFormat="1" s="29"/>
    <row r="66895" customFormat="1" s="29"/>
    <row r="66896" customFormat="1" s="29"/>
    <row r="66897" customFormat="1" s="29"/>
    <row r="66898" customFormat="1" s="29"/>
    <row r="66899" customFormat="1" s="29"/>
    <row r="66900" customFormat="1" s="29"/>
    <row r="66901" customFormat="1" s="29"/>
    <row r="66902" customFormat="1" s="29"/>
    <row r="66903" customFormat="1" s="29"/>
    <row r="66904" customFormat="1" s="29"/>
    <row r="66905" customFormat="1" s="29"/>
    <row r="66906" customFormat="1" s="29"/>
    <row r="66907" customFormat="1" s="29"/>
    <row r="66908" customFormat="1" s="29"/>
    <row r="66909" customFormat="1" s="29"/>
    <row r="66910" customFormat="1" s="29"/>
    <row r="66911" customFormat="1" s="29"/>
    <row r="66912" customFormat="1" s="29"/>
    <row r="66913" customFormat="1" s="29"/>
    <row r="66914" customFormat="1" s="29"/>
    <row r="66915" customFormat="1" s="29"/>
    <row r="66916" customFormat="1" s="29"/>
    <row r="66917" customFormat="1" s="29"/>
    <row r="66918" customFormat="1" s="29"/>
    <row r="66919" customFormat="1" s="29"/>
    <row r="66920" customFormat="1" s="29"/>
    <row r="66921" customFormat="1" s="29"/>
    <row r="66922" customFormat="1" s="29"/>
    <row r="66923" customFormat="1" s="29"/>
    <row r="66924" customFormat="1" s="29"/>
    <row r="66925" customFormat="1" s="29"/>
    <row r="66926" customFormat="1" s="29"/>
    <row r="66927" customFormat="1" s="29"/>
    <row r="66928" customFormat="1" s="29"/>
    <row r="66929" customFormat="1" s="29"/>
    <row r="66930" customFormat="1" s="29"/>
    <row r="66931" customFormat="1" s="29"/>
    <row r="66932" customFormat="1" s="29"/>
    <row r="66933" customFormat="1" s="29"/>
    <row r="66934" customFormat="1" s="29"/>
    <row r="66935" customFormat="1" s="29"/>
    <row r="66936" customFormat="1" s="29"/>
    <row r="66937" customFormat="1" s="29"/>
    <row r="66938" customFormat="1" s="29"/>
    <row r="66939" customFormat="1" s="29"/>
    <row r="66940" customFormat="1" s="29"/>
    <row r="66941" customFormat="1" s="29"/>
    <row r="66942" customFormat="1" s="29"/>
    <row r="66943" customFormat="1" s="29"/>
    <row r="66944" customFormat="1" s="29"/>
    <row r="66945" customFormat="1" s="29"/>
    <row r="66946" customFormat="1" s="29"/>
    <row r="66947" customFormat="1" s="29"/>
    <row r="66948" customFormat="1" s="29"/>
    <row r="66949" customFormat="1" s="29"/>
    <row r="66950" customFormat="1" s="29"/>
    <row r="66951" customFormat="1" s="29"/>
    <row r="66952" customFormat="1" s="29"/>
    <row r="66953" customFormat="1" s="29"/>
    <row r="66954" customFormat="1" s="29"/>
    <row r="66955" customFormat="1" s="29"/>
    <row r="66956" customFormat="1" s="29"/>
    <row r="66957" customFormat="1" s="29"/>
    <row r="66958" customFormat="1" s="29"/>
    <row r="66959" customFormat="1" s="29"/>
    <row r="66960" customFormat="1" s="29"/>
    <row r="66961" customFormat="1" s="29"/>
    <row r="66962" customFormat="1" s="29"/>
    <row r="66963" customFormat="1" s="29"/>
    <row r="66964" customFormat="1" s="29"/>
    <row r="66965" customFormat="1" s="29"/>
    <row r="66966" customFormat="1" s="29"/>
    <row r="66967" customFormat="1" s="29"/>
    <row r="66968" customFormat="1" s="29"/>
    <row r="66969" customFormat="1" s="29"/>
    <row r="66970" customFormat="1" s="29"/>
    <row r="66971" customFormat="1" s="29"/>
    <row r="66972" customFormat="1" s="29"/>
    <row r="66973" customFormat="1" s="29"/>
    <row r="66974" customFormat="1" s="29"/>
    <row r="66975" customFormat="1" s="29"/>
    <row r="66976" customFormat="1" s="29"/>
    <row r="66977" customFormat="1" s="29"/>
    <row r="66978" customFormat="1" s="29"/>
    <row r="66979" customFormat="1" s="29"/>
    <row r="66980" customFormat="1" s="29"/>
    <row r="66981" customFormat="1" s="29"/>
    <row r="66982" customFormat="1" s="29"/>
    <row r="66983" customFormat="1" s="29"/>
    <row r="66984" customFormat="1" s="29"/>
    <row r="66985" customFormat="1" s="29"/>
    <row r="66986" customFormat="1" s="29"/>
    <row r="66987" customFormat="1" s="29"/>
    <row r="66988" customFormat="1" s="29"/>
    <row r="66989" customFormat="1" s="29"/>
    <row r="66990" customFormat="1" s="29"/>
    <row r="66991" customFormat="1" s="29"/>
    <row r="66992" customFormat="1" s="29"/>
    <row r="66993" customFormat="1" s="29"/>
    <row r="66994" customFormat="1" s="29"/>
    <row r="66995" customFormat="1" s="29"/>
    <row r="66996" customFormat="1" s="29"/>
    <row r="66997" customFormat="1" s="29"/>
    <row r="66998" customFormat="1" s="29"/>
    <row r="66999" customFormat="1" s="29"/>
    <row r="67000" customFormat="1" s="29"/>
    <row r="67001" customFormat="1" s="29"/>
    <row r="67002" customFormat="1" s="29"/>
    <row r="67003" customFormat="1" s="29"/>
    <row r="67004" customFormat="1" s="29"/>
    <row r="67005" customFormat="1" s="29"/>
    <row r="67006" customFormat="1" s="29"/>
    <row r="67007" customFormat="1" s="29"/>
    <row r="67008" customFormat="1" s="29"/>
    <row r="67009" customFormat="1" s="29"/>
    <row r="67010" customFormat="1" s="29"/>
    <row r="67011" customFormat="1" s="29"/>
    <row r="67012" customFormat="1" s="29"/>
    <row r="67013" customFormat="1" s="29"/>
    <row r="67014" customFormat="1" s="29"/>
    <row r="67015" customFormat="1" s="29"/>
    <row r="67016" customFormat="1" s="29"/>
    <row r="67017" customFormat="1" s="29"/>
    <row r="67018" customFormat="1" s="29"/>
    <row r="67019" customFormat="1" s="29"/>
    <row r="67020" customFormat="1" s="29"/>
    <row r="67021" customFormat="1" s="29"/>
    <row r="67022" customFormat="1" s="29"/>
    <row r="67023" customFormat="1" s="29"/>
    <row r="67024" customFormat="1" s="29"/>
    <row r="67025" customFormat="1" s="29"/>
    <row r="67026" customFormat="1" s="29"/>
    <row r="67027" customFormat="1" s="29"/>
    <row r="67028" customFormat="1" s="29"/>
    <row r="67029" customFormat="1" s="29"/>
    <row r="67030" customFormat="1" s="29"/>
    <row r="67031" customFormat="1" s="29"/>
    <row r="67032" customFormat="1" s="29"/>
    <row r="67033" customFormat="1" s="29"/>
    <row r="67034" customFormat="1" s="29"/>
    <row r="67035" customFormat="1" s="29"/>
    <row r="67036" customFormat="1" s="29"/>
    <row r="67037" customFormat="1" s="29"/>
    <row r="67038" customFormat="1" s="29"/>
    <row r="67039" customFormat="1" s="29"/>
    <row r="67040" customFormat="1" s="29"/>
    <row r="67041" customFormat="1" s="29"/>
    <row r="67042" customFormat="1" s="29"/>
    <row r="67043" customFormat="1" s="29"/>
    <row r="67044" customFormat="1" s="29"/>
    <row r="67045" customFormat="1" s="29"/>
    <row r="67046" customFormat="1" s="29"/>
    <row r="67047" customFormat="1" s="29"/>
    <row r="67048" customFormat="1" s="29"/>
    <row r="67049" customFormat="1" s="29"/>
    <row r="67050" customFormat="1" s="29"/>
    <row r="67051" customFormat="1" s="29"/>
    <row r="67052" customFormat="1" s="29"/>
    <row r="67053" customFormat="1" s="29"/>
    <row r="67054" customFormat="1" s="29"/>
    <row r="67055" customFormat="1" s="29"/>
    <row r="67056" customFormat="1" s="29"/>
    <row r="67057" customFormat="1" s="29"/>
    <row r="67058" customFormat="1" s="29"/>
    <row r="67059" customFormat="1" s="29"/>
    <row r="67060" customFormat="1" s="29"/>
    <row r="67061" customFormat="1" s="29"/>
    <row r="67062" customFormat="1" s="29"/>
    <row r="67063" customFormat="1" s="29"/>
    <row r="67064" customFormat="1" s="29"/>
    <row r="67065" customFormat="1" s="29"/>
    <row r="67066" customFormat="1" s="29"/>
    <row r="67067" customFormat="1" s="29"/>
    <row r="67068" customFormat="1" s="29"/>
    <row r="67069" customFormat="1" s="29"/>
    <row r="67070" customFormat="1" s="29"/>
    <row r="67071" customFormat="1" s="29"/>
    <row r="67072" customFormat="1" s="29"/>
    <row r="67073" customFormat="1" s="29"/>
    <row r="67074" customFormat="1" s="29"/>
    <row r="67075" customFormat="1" s="29"/>
    <row r="67076" customFormat="1" s="29"/>
    <row r="67077" customFormat="1" s="29"/>
    <row r="67078" customFormat="1" s="29"/>
    <row r="67079" customFormat="1" s="29"/>
    <row r="67080" customFormat="1" s="29"/>
    <row r="67081" customFormat="1" s="29"/>
    <row r="67082" customFormat="1" s="29"/>
    <row r="67083" customFormat="1" s="29"/>
    <row r="67084" customFormat="1" s="29"/>
    <row r="67085" customFormat="1" s="29"/>
    <row r="67086" customFormat="1" s="29"/>
    <row r="67087" customFormat="1" s="29"/>
    <row r="67088" customFormat="1" s="29"/>
    <row r="67089" customFormat="1" s="29"/>
    <row r="67090" customFormat="1" s="29"/>
    <row r="67091" customFormat="1" s="29"/>
    <row r="67092" customFormat="1" s="29"/>
    <row r="67093" customFormat="1" s="29"/>
    <row r="67094" customFormat="1" s="29"/>
    <row r="67095" customFormat="1" s="29"/>
    <row r="67096" customFormat="1" s="29"/>
    <row r="67097" customFormat="1" s="29"/>
    <row r="67098" customFormat="1" s="29"/>
    <row r="67099" customFormat="1" s="29"/>
    <row r="67100" customFormat="1" s="29"/>
    <row r="67101" customFormat="1" s="29"/>
    <row r="67102" customFormat="1" s="29"/>
    <row r="67103" customFormat="1" s="29"/>
    <row r="67104" customFormat="1" s="29"/>
    <row r="67105" customFormat="1" s="29"/>
    <row r="67106" customFormat="1" s="29"/>
    <row r="67107" customFormat="1" s="29"/>
    <row r="67108" customFormat="1" s="29"/>
    <row r="67109" customFormat="1" s="29"/>
    <row r="67110" customFormat="1" s="29"/>
    <row r="67111" customFormat="1" s="29"/>
    <row r="67112" customFormat="1" s="29"/>
    <row r="67113" customFormat="1" s="29"/>
    <row r="67114" customFormat="1" s="29"/>
    <row r="67115" customFormat="1" s="29"/>
    <row r="67116" customFormat="1" s="29"/>
    <row r="67117" customFormat="1" s="29"/>
    <row r="67118" customFormat="1" s="29"/>
    <row r="67119" customFormat="1" s="29"/>
    <row r="67120" customFormat="1" s="29"/>
    <row r="67121" customFormat="1" s="29"/>
    <row r="67122" customFormat="1" s="29"/>
    <row r="67123" customFormat="1" s="29"/>
    <row r="67124" customFormat="1" s="29"/>
    <row r="67125" customFormat="1" s="29"/>
    <row r="67126" customFormat="1" s="29"/>
    <row r="67127" customFormat="1" s="29"/>
    <row r="67128" customFormat="1" s="29"/>
    <row r="67129" customFormat="1" s="29"/>
    <row r="67130" customFormat="1" s="29"/>
    <row r="67131" customFormat="1" s="29"/>
    <row r="67132" customFormat="1" s="29"/>
    <row r="67133" customFormat="1" s="29"/>
    <row r="67134" customFormat="1" s="29"/>
    <row r="67135" customFormat="1" s="29"/>
    <row r="67136" customFormat="1" s="29"/>
    <row r="67137" customFormat="1" s="29"/>
    <row r="67138" customFormat="1" s="29"/>
    <row r="67139" customFormat="1" s="29"/>
    <row r="67140" customFormat="1" s="29"/>
    <row r="67141" customFormat="1" s="29"/>
    <row r="67142" customFormat="1" s="29"/>
    <row r="67143" customFormat="1" s="29"/>
    <row r="67144" customFormat="1" s="29"/>
    <row r="67145" customFormat="1" s="29"/>
    <row r="67146" customFormat="1" s="29"/>
    <row r="67147" customFormat="1" s="29"/>
    <row r="67148" customFormat="1" s="29"/>
    <row r="67149" customFormat="1" s="29"/>
    <row r="67150" customFormat="1" s="29"/>
    <row r="67151" customFormat="1" s="29"/>
    <row r="67152" customFormat="1" s="29"/>
    <row r="67153" customFormat="1" s="29"/>
    <row r="67154" customFormat="1" s="29"/>
    <row r="67155" customFormat="1" s="29"/>
    <row r="67156" customFormat="1" s="29"/>
    <row r="67157" customFormat="1" s="29"/>
    <row r="67158" customFormat="1" s="29"/>
    <row r="67159" customFormat="1" s="29"/>
    <row r="67160" customFormat="1" s="29"/>
    <row r="67161" customFormat="1" s="29"/>
    <row r="67162" customFormat="1" s="29"/>
    <row r="67163" customFormat="1" s="29"/>
    <row r="67164" customFormat="1" s="29"/>
    <row r="67165" customFormat="1" s="29"/>
    <row r="67166" customFormat="1" s="29"/>
    <row r="67167" customFormat="1" s="29"/>
    <row r="67168" customFormat="1" s="29"/>
    <row r="67169" customFormat="1" s="29"/>
    <row r="67170" customFormat="1" s="29"/>
    <row r="67171" customFormat="1" s="29"/>
    <row r="67172" customFormat="1" s="29"/>
    <row r="67173" customFormat="1" s="29"/>
    <row r="67174" customFormat="1" s="29"/>
    <row r="67175" customFormat="1" s="29"/>
    <row r="67176" customFormat="1" s="29"/>
    <row r="67177" customFormat="1" s="29"/>
    <row r="67178" customFormat="1" s="29"/>
    <row r="67179" customFormat="1" s="29"/>
    <row r="67180" customFormat="1" s="29"/>
    <row r="67181" customFormat="1" s="29"/>
    <row r="67182" customFormat="1" s="29"/>
    <row r="67183" customFormat="1" s="29"/>
    <row r="67184" customFormat="1" s="29"/>
    <row r="67185" customFormat="1" s="29"/>
    <row r="67186" customFormat="1" s="29"/>
    <row r="67187" customFormat="1" s="29"/>
    <row r="67188" customFormat="1" s="29"/>
    <row r="67189" customFormat="1" s="29"/>
    <row r="67190" customFormat="1" s="29"/>
    <row r="67191" customFormat="1" s="29"/>
    <row r="67192" customFormat="1" s="29"/>
    <row r="67193" customFormat="1" s="29"/>
    <row r="67194" customFormat="1" s="29"/>
    <row r="67195" customFormat="1" s="29"/>
    <row r="67196" customFormat="1" s="29"/>
    <row r="67197" customFormat="1" s="29"/>
    <row r="67198" customFormat="1" s="29"/>
    <row r="67199" customFormat="1" s="29"/>
    <row r="67200" customFormat="1" s="29"/>
    <row r="67201" customFormat="1" s="29"/>
    <row r="67202" customFormat="1" s="29"/>
    <row r="67203" customFormat="1" s="29"/>
    <row r="67204" customFormat="1" s="29"/>
    <row r="67205" customFormat="1" s="29"/>
    <row r="67206" customFormat="1" s="29"/>
    <row r="67207" customFormat="1" s="29"/>
    <row r="67208" customFormat="1" s="29"/>
    <row r="67209" customFormat="1" s="29"/>
    <row r="67210" customFormat="1" s="29"/>
    <row r="67211" customFormat="1" s="29"/>
    <row r="67212" customFormat="1" s="29"/>
    <row r="67213" customFormat="1" s="29"/>
    <row r="67214" customFormat="1" s="29"/>
    <row r="67215" customFormat="1" s="29"/>
    <row r="67216" customFormat="1" s="29"/>
    <row r="67217" customFormat="1" s="29"/>
    <row r="67218" customFormat="1" s="29"/>
    <row r="67219" customFormat="1" s="29"/>
    <row r="67220" customFormat="1" s="29"/>
    <row r="67221" customFormat="1" s="29"/>
    <row r="67222" customFormat="1" s="29"/>
    <row r="67223" customFormat="1" s="29"/>
    <row r="67224" customFormat="1" s="29"/>
    <row r="67225" customFormat="1" s="29"/>
    <row r="67226" customFormat="1" s="29"/>
    <row r="67227" customFormat="1" s="29"/>
    <row r="67228" customFormat="1" s="29"/>
    <row r="67229" customFormat="1" s="29"/>
    <row r="67230" customFormat="1" s="29"/>
    <row r="67231" customFormat="1" s="29"/>
    <row r="67232" customFormat="1" s="29"/>
    <row r="67233" customFormat="1" s="29"/>
    <row r="67234" customFormat="1" s="29"/>
    <row r="67235" customFormat="1" s="29"/>
    <row r="67236" customFormat="1" s="29"/>
    <row r="67237" customFormat="1" s="29"/>
    <row r="67238" customFormat="1" s="29"/>
    <row r="67239" customFormat="1" s="29"/>
    <row r="67240" customFormat="1" s="29"/>
    <row r="67241" customFormat="1" s="29"/>
    <row r="67242" customFormat="1" s="29"/>
    <row r="67243" customFormat="1" s="29"/>
    <row r="67244" customFormat="1" s="29"/>
    <row r="67245" customFormat="1" s="29"/>
    <row r="67246" customFormat="1" s="29"/>
    <row r="67247" customFormat="1" s="29"/>
    <row r="67248" customFormat="1" s="29"/>
    <row r="67249" customFormat="1" s="29"/>
    <row r="67250" customFormat="1" s="29"/>
    <row r="67251" customFormat="1" s="29"/>
    <row r="67252" customFormat="1" s="29"/>
    <row r="67253" customFormat="1" s="29"/>
    <row r="67254" customFormat="1" s="29"/>
    <row r="67255" customFormat="1" s="29"/>
    <row r="67256" customFormat="1" s="29"/>
    <row r="67257" customFormat="1" s="29"/>
    <row r="67258" customFormat="1" s="29"/>
    <row r="67259" customFormat="1" s="29"/>
    <row r="67260" customFormat="1" s="29"/>
    <row r="67261" customFormat="1" s="29"/>
    <row r="67262" customFormat="1" s="29"/>
    <row r="67263" customFormat="1" s="29"/>
    <row r="67264" customFormat="1" s="29"/>
    <row r="67265" customFormat="1" s="29"/>
    <row r="67266" customFormat="1" s="29"/>
    <row r="67267" customFormat="1" s="29"/>
    <row r="67268" customFormat="1" s="29"/>
    <row r="67269" customFormat="1" s="29"/>
    <row r="67270" customFormat="1" s="29"/>
    <row r="67271" customFormat="1" s="29"/>
    <row r="67272" customFormat="1" s="29"/>
    <row r="67273" customFormat="1" s="29"/>
    <row r="67274" customFormat="1" s="29"/>
    <row r="67275" customFormat="1" s="29"/>
    <row r="67276" customFormat="1" s="29"/>
    <row r="67277" customFormat="1" s="29"/>
    <row r="67278" customFormat="1" s="29"/>
    <row r="67279" customFormat="1" s="29"/>
    <row r="67280" customFormat="1" s="29"/>
    <row r="67281" customFormat="1" s="29"/>
    <row r="67282" customFormat="1" s="29"/>
    <row r="67283" customFormat="1" s="29"/>
    <row r="67284" customFormat="1" s="29"/>
    <row r="67285" customFormat="1" s="29"/>
    <row r="67286" customFormat="1" s="29"/>
    <row r="67287" customFormat="1" s="29"/>
    <row r="67288" customFormat="1" s="29"/>
    <row r="67289" customFormat="1" s="29"/>
    <row r="67290" customFormat="1" s="29"/>
    <row r="67291" customFormat="1" s="29"/>
    <row r="67292" customFormat="1" s="29"/>
    <row r="67293" customFormat="1" s="29"/>
    <row r="67294" customFormat="1" s="29"/>
    <row r="67295" customFormat="1" s="29"/>
    <row r="67296" customFormat="1" s="29"/>
    <row r="67297" customFormat="1" s="29"/>
    <row r="67298" customFormat="1" s="29"/>
    <row r="67299" customFormat="1" s="29"/>
    <row r="67300" customFormat="1" s="29"/>
    <row r="67301" customFormat="1" s="29"/>
    <row r="67302" customFormat="1" s="29"/>
    <row r="67303" customFormat="1" s="29"/>
    <row r="67304" customFormat="1" s="29"/>
    <row r="67305" customFormat="1" s="29"/>
    <row r="67306" customFormat="1" s="29"/>
    <row r="67307" customFormat="1" s="29"/>
    <row r="67308" customFormat="1" s="29"/>
    <row r="67309" customFormat="1" s="29"/>
    <row r="67310" customFormat="1" s="29"/>
    <row r="67311" customFormat="1" s="29"/>
    <row r="67312" customFormat="1" s="29"/>
    <row r="67313" customFormat="1" s="29"/>
    <row r="67314" customFormat="1" s="29"/>
    <row r="67315" customFormat="1" s="29"/>
    <row r="67316" customFormat="1" s="29"/>
    <row r="67317" customFormat="1" s="29"/>
    <row r="67318" customFormat="1" s="29"/>
    <row r="67319" customFormat="1" s="29"/>
    <row r="67320" customFormat="1" s="29"/>
    <row r="67321" customFormat="1" s="29"/>
    <row r="67322" customFormat="1" s="29"/>
    <row r="67323" customFormat="1" s="29"/>
    <row r="67324" customFormat="1" s="29"/>
    <row r="67325" customFormat="1" s="29"/>
    <row r="67326" customFormat="1" s="29"/>
    <row r="67327" customFormat="1" s="29"/>
    <row r="67328" customFormat="1" s="29"/>
    <row r="67329" customFormat="1" s="29"/>
    <row r="67330" customFormat="1" s="29"/>
    <row r="67331" customFormat="1" s="29"/>
    <row r="67332" customFormat="1" s="29"/>
    <row r="67333" customFormat="1" s="29"/>
    <row r="67334" customFormat="1" s="29"/>
    <row r="67335" customFormat="1" s="29"/>
    <row r="67336" customFormat="1" s="29"/>
    <row r="67337" customFormat="1" s="29"/>
    <row r="67338" customFormat="1" s="29"/>
    <row r="67339" customFormat="1" s="29"/>
    <row r="67340" customFormat="1" s="29"/>
    <row r="67341" customFormat="1" s="29"/>
    <row r="67342" customFormat="1" s="29"/>
    <row r="67343" customFormat="1" s="29"/>
    <row r="67344" customFormat="1" s="29"/>
    <row r="67345" customFormat="1" s="29"/>
    <row r="67346" customFormat="1" s="29"/>
    <row r="67347" customFormat="1" s="29"/>
    <row r="67348" customFormat="1" s="29"/>
    <row r="67349" customFormat="1" s="29"/>
    <row r="67350" customFormat="1" s="29"/>
    <row r="67351" customFormat="1" s="29"/>
    <row r="67352" customFormat="1" s="29"/>
    <row r="67353" customFormat="1" s="29"/>
    <row r="67354" customFormat="1" s="29"/>
    <row r="67355" customFormat="1" s="29"/>
    <row r="67356" customFormat="1" s="29"/>
    <row r="67357" customFormat="1" s="29"/>
    <row r="67358" customFormat="1" s="29"/>
    <row r="67359" customFormat="1" s="29"/>
    <row r="67360" customFormat="1" s="29"/>
    <row r="67361" customFormat="1" s="29"/>
    <row r="67362" customFormat="1" s="29"/>
    <row r="67363" customFormat="1" s="29"/>
    <row r="67364" customFormat="1" s="29"/>
    <row r="67365" customFormat="1" s="29"/>
    <row r="67366" customFormat="1" s="29"/>
    <row r="67367" customFormat="1" s="29"/>
    <row r="67368" customFormat="1" s="29"/>
    <row r="67369" customFormat="1" s="29"/>
    <row r="67370" customFormat="1" s="29"/>
    <row r="67371" customFormat="1" s="29"/>
    <row r="67372" customFormat="1" s="29"/>
    <row r="67373" customFormat="1" s="29"/>
    <row r="67374" customFormat="1" s="29"/>
    <row r="67375" customFormat="1" s="29"/>
    <row r="67376" customFormat="1" s="29"/>
    <row r="67377" customFormat="1" s="29"/>
    <row r="67378" customFormat="1" s="29"/>
    <row r="67379" customFormat="1" s="29"/>
    <row r="67380" customFormat="1" s="29"/>
    <row r="67381" customFormat="1" s="29"/>
    <row r="67382" customFormat="1" s="29"/>
    <row r="67383" customFormat="1" s="29"/>
    <row r="67384" customFormat="1" s="29"/>
    <row r="67385" customFormat="1" s="29"/>
    <row r="67386" customFormat="1" s="29"/>
    <row r="67387" customFormat="1" s="29"/>
    <row r="67388" customFormat="1" s="29"/>
    <row r="67389" customFormat="1" s="29"/>
    <row r="67390" customFormat="1" s="29"/>
    <row r="67391" customFormat="1" s="29"/>
    <row r="67392" customFormat="1" s="29"/>
    <row r="67393" customFormat="1" s="29"/>
    <row r="67394" customFormat="1" s="29"/>
    <row r="67395" customFormat="1" s="29"/>
    <row r="67396" customFormat="1" s="29"/>
    <row r="67397" customFormat="1" s="29"/>
    <row r="67398" customFormat="1" s="29"/>
    <row r="67399" customFormat="1" s="29"/>
    <row r="67400" customFormat="1" s="29"/>
    <row r="67401" customFormat="1" s="29"/>
    <row r="67402" customFormat="1" s="29"/>
    <row r="67403" customFormat="1" s="29"/>
    <row r="67404" customFormat="1" s="29"/>
    <row r="67405" customFormat="1" s="29"/>
    <row r="67406" customFormat="1" s="29"/>
    <row r="67407" customFormat="1" s="29"/>
    <row r="67408" customFormat="1" s="29"/>
    <row r="67409" customFormat="1" s="29"/>
    <row r="67410" customFormat="1" s="29"/>
    <row r="67411" customFormat="1" s="29"/>
    <row r="67412" customFormat="1" s="29"/>
    <row r="67413" customFormat="1" s="29"/>
    <row r="67414" customFormat="1" s="29"/>
    <row r="67415" customFormat="1" s="29"/>
    <row r="67416" customFormat="1" s="29"/>
    <row r="67417" customFormat="1" s="29"/>
    <row r="67418" customFormat="1" s="29"/>
    <row r="67419" customFormat="1" s="29"/>
    <row r="67420" customFormat="1" s="29"/>
    <row r="67421" customFormat="1" s="29"/>
    <row r="67422" customFormat="1" s="29"/>
    <row r="67423" customFormat="1" s="29"/>
    <row r="67424" customFormat="1" s="29"/>
    <row r="67425" customFormat="1" s="29"/>
    <row r="67426" customFormat="1" s="29"/>
    <row r="67427" customFormat="1" s="29"/>
    <row r="67428" customFormat="1" s="29"/>
    <row r="67429" customFormat="1" s="29"/>
    <row r="67430" customFormat="1" s="29"/>
    <row r="67431" customFormat="1" s="29"/>
    <row r="67432" customFormat="1" s="29"/>
    <row r="67433" customFormat="1" s="29"/>
    <row r="67434" customFormat="1" s="29"/>
    <row r="67435" customFormat="1" s="29"/>
    <row r="67436" customFormat="1" s="29"/>
    <row r="67437" customFormat="1" s="29"/>
    <row r="67438" customFormat="1" s="29"/>
    <row r="67439" customFormat="1" s="29"/>
    <row r="67440" customFormat="1" s="29"/>
    <row r="67441" customFormat="1" s="29"/>
    <row r="67442" customFormat="1" s="29"/>
    <row r="67443" customFormat="1" s="29"/>
    <row r="67444" customFormat="1" s="29"/>
    <row r="67445" customFormat="1" s="29"/>
    <row r="67446" customFormat="1" s="29"/>
    <row r="67447" customFormat="1" s="29"/>
    <row r="67448" customFormat="1" s="29"/>
    <row r="67449" customFormat="1" s="29"/>
    <row r="67450" customFormat="1" s="29"/>
    <row r="67451" customFormat="1" s="29"/>
    <row r="67452" customFormat="1" s="29"/>
    <row r="67453" customFormat="1" s="29"/>
    <row r="67454" customFormat="1" s="29"/>
    <row r="67455" customFormat="1" s="29"/>
    <row r="67456" customFormat="1" s="29"/>
    <row r="67457" customFormat="1" s="29"/>
    <row r="67458" customFormat="1" s="29"/>
    <row r="67459" customFormat="1" s="29"/>
    <row r="67460" customFormat="1" s="29"/>
    <row r="67461" customFormat="1" s="29"/>
    <row r="67462" customFormat="1" s="29"/>
    <row r="67463" customFormat="1" s="29"/>
    <row r="67464" customFormat="1" s="29"/>
    <row r="67465" customFormat="1" s="29"/>
    <row r="67466" customFormat="1" s="29"/>
    <row r="67467" customFormat="1" s="29"/>
    <row r="67468" customFormat="1" s="29"/>
    <row r="67469" customFormat="1" s="29"/>
    <row r="67470" customFormat="1" s="29"/>
    <row r="67471" customFormat="1" s="29"/>
    <row r="67472" customFormat="1" s="29"/>
    <row r="67473" customFormat="1" s="29"/>
    <row r="67474" customFormat="1" s="29"/>
    <row r="67475" customFormat="1" s="29"/>
    <row r="67476" customFormat="1" s="29"/>
    <row r="67477" customFormat="1" s="29"/>
    <row r="67478" customFormat="1" s="29"/>
    <row r="67479" customFormat="1" s="29"/>
    <row r="67480" customFormat="1" s="29"/>
    <row r="67481" customFormat="1" s="29"/>
    <row r="67482" customFormat="1" s="29"/>
    <row r="67483" customFormat="1" s="29"/>
    <row r="67484" customFormat="1" s="29"/>
    <row r="67485" customFormat="1" s="29"/>
    <row r="67486" customFormat="1" s="29"/>
    <row r="67487" customFormat="1" s="29"/>
    <row r="67488" customFormat="1" s="29"/>
    <row r="67489" customFormat="1" s="29"/>
    <row r="67490" customFormat="1" s="29"/>
    <row r="67491" customFormat="1" s="29"/>
    <row r="67492" customFormat="1" s="29"/>
    <row r="67493" customFormat="1" s="29"/>
    <row r="67494" customFormat="1" s="29"/>
    <row r="67495" customFormat="1" s="29"/>
    <row r="67496" customFormat="1" s="29"/>
    <row r="67497" customFormat="1" s="29"/>
    <row r="67498" customFormat="1" s="29"/>
    <row r="67499" customFormat="1" s="29"/>
    <row r="67500" customFormat="1" s="29"/>
    <row r="67501" customFormat="1" s="29"/>
    <row r="67502" customFormat="1" s="29"/>
    <row r="67503" customFormat="1" s="29"/>
    <row r="67504" customFormat="1" s="29"/>
    <row r="67505" customFormat="1" s="29"/>
    <row r="67506" customFormat="1" s="29"/>
    <row r="67507" customFormat="1" s="29"/>
    <row r="67508" customFormat="1" s="29"/>
    <row r="67509" customFormat="1" s="29"/>
    <row r="67510" customFormat="1" s="29"/>
    <row r="67511" customFormat="1" s="29"/>
    <row r="67512" customFormat="1" s="29"/>
    <row r="67513" customFormat="1" s="29"/>
    <row r="67514" customFormat="1" s="29"/>
    <row r="67515" customFormat="1" s="29"/>
    <row r="67516" customFormat="1" s="29"/>
    <row r="67517" customFormat="1" s="29"/>
    <row r="67518" customFormat="1" s="29"/>
    <row r="67519" customFormat="1" s="29"/>
    <row r="67520" customFormat="1" s="29"/>
    <row r="67521" customFormat="1" s="29"/>
    <row r="67522" customFormat="1" s="29"/>
    <row r="67523" customFormat="1" s="29"/>
    <row r="67524" customFormat="1" s="29"/>
    <row r="67525" customFormat="1" s="29"/>
    <row r="67526" customFormat="1" s="29"/>
    <row r="67527" customFormat="1" s="29"/>
    <row r="67528" customFormat="1" s="29"/>
    <row r="67529" customFormat="1" s="29"/>
    <row r="67530" customFormat="1" s="29"/>
    <row r="67531" customFormat="1" s="29"/>
    <row r="67532" customFormat="1" s="29"/>
    <row r="67533" customFormat="1" s="29"/>
    <row r="67534" customFormat="1" s="29"/>
    <row r="67535" customFormat="1" s="29"/>
    <row r="67536" customFormat="1" s="29"/>
    <row r="67537" customFormat="1" s="29"/>
    <row r="67538" customFormat="1" s="29"/>
    <row r="67539" customFormat="1" s="29"/>
    <row r="67540" customFormat="1" s="29"/>
    <row r="67541" customFormat="1" s="29"/>
    <row r="67542" customFormat="1" s="29"/>
    <row r="67543" customFormat="1" s="29"/>
    <row r="67544" customFormat="1" s="29"/>
    <row r="67545" customFormat="1" s="29"/>
    <row r="67546" customFormat="1" s="29"/>
    <row r="67547" customFormat="1" s="29"/>
    <row r="67548" customFormat="1" s="29"/>
    <row r="67549" customFormat="1" s="29"/>
    <row r="67550" customFormat="1" s="29"/>
    <row r="67551" customFormat="1" s="29"/>
    <row r="67552" customFormat="1" s="29"/>
    <row r="67553" customFormat="1" s="29"/>
    <row r="67554" customFormat="1" s="29"/>
    <row r="67555" customFormat="1" s="29"/>
    <row r="67556" customFormat="1" s="29"/>
    <row r="67557" customFormat="1" s="29"/>
    <row r="67558" customFormat="1" s="29"/>
    <row r="67559" customFormat="1" s="29"/>
    <row r="67560" customFormat="1" s="29"/>
    <row r="67561" customFormat="1" s="29"/>
    <row r="67562" customFormat="1" s="29"/>
    <row r="67563" customFormat="1" s="29"/>
    <row r="67564" customFormat="1" s="29"/>
    <row r="67565" customFormat="1" s="29"/>
    <row r="67566" customFormat="1" s="29"/>
    <row r="67567" customFormat="1" s="29"/>
    <row r="67568" customFormat="1" s="29"/>
    <row r="67569" customFormat="1" s="29"/>
    <row r="67570" customFormat="1" s="29"/>
    <row r="67571" customFormat="1" s="29"/>
    <row r="67572" customFormat="1" s="29"/>
    <row r="67573" customFormat="1" s="29"/>
    <row r="67574" customFormat="1" s="29"/>
    <row r="67575" customFormat="1" s="29"/>
    <row r="67576" customFormat="1" s="29"/>
    <row r="67577" customFormat="1" s="29"/>
    <row r="67578" customFormat="1" s="29"/>
    <row r="67579" customFormat="1" s="29"/>
    <row r="67580" customFormat="1" s="29"/>
    <row r="67581" customFormat="1" s="29"/>
    <row r="67582" customFormat="1" s="29"/>
    <row r="67583" customFormat="1" s="29"/>
    <row r="67584" customFormat="1" s="29"/>
    <row r="67585" customFormat="1" s="29"/>
    <row r="67586" customFormat="1" s="29"/>
    <row r="67587" customFormat="1" s="29"/>
    <row r="67588" customFormat="1" s="29"/>
    <row r="67589" customFormat="1" s="29"/>
    <row r="67590" customFormat="1" s="29"/>
    <row r="67591" customFormat="1" s="29"/>
    <row r="67592" customFormat="1" s="29"/>
    <row r="67593" customFormat="1" s="29"/>
    <row r="67594" customFormat="1" s="29"/>
    <row r="67595" customFormat="1" s="29"/>
    <row r="67596" customFormat="1" s="29"/>
    <row r="67597" customFormat="1" s="29"/>
    <row r="67598" customFormat="1" s="29"/>
    <row r="67599" customFormat="1" s="29"/>
    <row r="67600" customFormat="1" s="29"/>
    <row r="67601" customFormat="1" s="29"/>
    <row r="67602" customFormat="1" s="29"/>
    <row r="67603" customFormat="1" s="29"/>
    <row r="67604" customFormat="1" s="29"/>
    <row r="67605" customFormat="1" s="29"/>
    <row r="67606" customFormat="1" s="29"/>
    <row r="67607" customFormat="1" s="29"/>
    <row r="67608" customFormat="1" s="29"/>
    <row r="67609" customFormat="1" s="29"/>
    <row r="67610" customFormat="1" s="29"/>
    <row r="67611" customFormat="1" s="29"/>
    <row r="67612" customFormat="1" s="29"/>
    <row r="67613" customFormat="1" s="29"/>
    <row r="67614" customFormat="1" s="29"/>
    <row r="67615" customFormat="1" s="29"/>
    <row r="67616" customFormat="1" s="29"/>
    <row r="67617" customFormat="1" s="29"/>
    <row r="67618" customFormat="1" s="29"/>
    <row r="67619" customFormat="1" s="29"/>
    <row r="67620" customFormat="1" s="29"/>
    <row r="67621" customFormat="1" s="29"/>
    <row r="67622" customFormat="1" s="29"/>
    <row r="67623" customFormat="1" s="29"/>
    <row r="67624" customFormat="1" s="29"/>
    <row r="67625" customFormat="1" s="29"/>
    <row r="67626" customFormat="1" s="29"/>
    <row r="67627" customFormat="1" s="29"/>
    <row r="67628" customFormat="1" s="29"/>
    <row r="67629" customFormat="1" s="29"/>
    <row r="67630" customFormat="1" s="29"/>
    <row r="67631" customFormat="1" s="29"/>
    <row r="67632" customFormat="1" s="29"/>
    <row r="67633" customFormat="1" s="29"/>
    <row r="67634" customFormat="1" s="29"/>
    <row r="67635" customFormat="1" s="29"/>
    <row r="67636" customFormat="1" s="29"/>
    <row r="67637" customFormat="1" s="29"/>
    <row r="67638" customFormat="1" s="29"/>
    <row r="67639" customFormat="1" s="29"/>
    <row r="67640" customFormat="1" s="29"/>
    <row r="67641" customFormat="1" s="29"/>
    <row r="67642" customFormat="1" s="29"/>
    <row r="67643" customFormat="1" s="29"/>
    <row r="67644" customFormat="1" s="29"/>
    <row r="67645" customFormat="1" s="29"/>
    <row r="67646" customFormat="1" s="29"/>
    <row r="67647" customFormat="1" s="29"/>
    <row r="67648" customFormat="1" s="29"/>
    <row r="67649" customFormat="1" s="29"/>
    <row r="67650" customFormat="1" s="29"/>
    <row r="67651" customFormat="1" s="29"/>
    <row r="67652" customFormat="1" s="29"/>
    <row r="67653" customFormat="1" s="29"/>
    <row r="67654" customFormat="1" s="29"/>
    <row r="67655" customFormat="1" s="29"/>
    <row r="67656" customFormat="1" s="29"/>
    <row r="67657" customFormat="1" s="29"/>
    <row r="67658" customFormat="1" s="29"/>
    <row r="67659" customFormat="1" s="29"/>
    <row r="67660" customFormat="1" s="29"/>
    <row r="67661" customFormat="1" s="29"/>
    <row r="67662" customFormat="1" s="29"/>
    <row r="67663" customFormat="1" s="29"/>
    <row r="67664" customFormat="1" s="29"/>
    <row r="67665" customFormat="1" s="29"/>
    <row r="67666" customFormat="1" s="29"/>
    <row r="67667" customFormat="1" s="29"/>
    <row r="67668" customFormat="1" s="29"/>
    <row r="67669" customFormat="1" s="29"/>
    <row r="67670" customFormat="1" s="29"/>
    <row r="67671" customFormat="1" s="29"/>
    <row r="67672" customFormat="1" s="29"/>
    <row r="67673" customFormat="1" s="29"/>
    <row r="67674" customFormat="1" s="29"/>
    <row r="67675" customFormat="1" s="29"/>
    <row r="67676" customFormat="1" s="29"/>
    <row r="67677" customFormat="1" s="29"/>
    <row r="67678" customFormat="1" s="29"/>
    <row r="67679" customFormat="1" s="29"/>
    <row r="67680" customFormat="1" s="29"/>
    <row r="67681" customFormat="1" s="29"/>
    <row r="67682" customFormat="1" s="29"/>
    <row r="67683" customFormat="1" s="29"/>
    <row r="67684" customFormat="1" s="29"/>
    <row r="67685" customFormat="1" s="29"/>
    <row r="67686" customFormat="1" s="29"/>
    <row r="67687" customFormat="1" s="29"/>
    <row r="67688" customFormat="1" s="29"/>
    <row r="67689" customFormat="1" s="29"/>
    <row r="67690" customFormat="1" s="29"/>
    <row r="67691" customFormat="1" s="29"/>
    <row r="67692" customFormat="1" s="29"/>
    <row r="67693" customFormat="1" s="29"/>
    <row r="67694" customFormat="1" s="29"/>
    <row r="67695" customFormat="1" s="29"/>
    <row r="67696" customFormat="1" s="29"/>
    <row r="67697" customFormat="1" s="29"/>
    <row r="67698" customFormat="1" s="29"/>
    <row r="67699" customFormat="1" s="29"/>
    <row r="67700" customFormat="1" s="29"/>
    <row r="67701" customFormat="1" s="29"/>
    <row r="67702" customFormat="1" s="29"/>
    <row r="67703" customFormat="1" s="29"/>
    <row r="67704" customFormat="1" s="29"/>
    <row r="67705" customFormat="1" s="29"/>
    <row r="67706" customFormat="1" s="29"/>
    <row r="67707" customFormat="1" s="29"/>
    <row r="67708" customFormat="1" s="29"/>
    <row r="67709" customFormat="1" s="29"/>
    <row r="67710" customFormat="1" s="29"/>
    <row r="67711" customFormat="1" s="29"/>
    <row r="67712" customFormat="1" s="29"/>
    <row r="67713" customFormat="1" s="29"/>
    <row r="67714" customFormat="1" s="29"/>
    <row r="67715" customFormat="1" s="29"/>
    <row r="67716" customFormat="1" s="29"/>
    <row r="67717" customFormat="1" s="29"/>
    <row r="67718" customFormat="1" s="29"/>
    <row r="67719" customFormat="1" s="29"/>
    <row r="67720" customFormat="1" s="29"/>
    <row r="67721" customFormat="1" s="29"/>
    <row r="67722" customFormat="1" s="29"/>
    <row r="67723" customFormat="1" s="29"/>
    <row r="67724" customFormat="1" s="29"/>
    <row r="67725" customFormat="1" s="29"/>
    <row r="67726" customFormat="1" s="29"/>
    <row r="67727" customFormat="1" s="29"/>
    <row r="67728" customFormat="1" s="29"/>
    <row r="67729" customFormat="1" s="29"/>
    <row r="67730" customFormat="1" s="29"/>
    <row r="67731" customFormat="1" s="29"/>
    <row r="67732" customFormat="1" s="29"/>
    <row r="67733" customFormat="1" s="29"/>
    <row r="67734" customFormat="1" s="29"/>
    <row r="67735" customFormat="1" s="29"/>
    <row r="67736" customFormat="1" s="29"/>
    <row r="67737" customFormat="1" s="29"/>
    <row r="67738" customFormat="1" s="29"/>
    <row r="67739" customFormat="1" s="29"/>
    <row r="67740" customFormat="1" s="29"/>
    <row r="67741" customFormat="1" s="29"/>
    <row r="67742" customFormat="1" s="29"/>
    <row r="67743" customFormat="1" s="29"/>
    <row r="67744" customFormat="1" s="29"/>
    <row r="67745" customFormat="1" s="29"/>
    <row r="67746" customFormat="1" s="29"/>
    <row r="67747" customFormat="1" s="29"/>
    <row r="67748" customFormat="1" s="29"/>
    <row r="67749" customFormat="1" s="29"/>
    <row r="67750" customFormat="1" s="29"/>
    <row r="67751" customFormat="1" s="29"/>
    <row r="67752" customFormat="1" s="29"/>
    <row r="67753" customFormat="1" s="29"/>
    <row r="67754" customFormat="1" s="29"/>
    <row r="67755" customFormat="1" s="29"/>
    <row r="67756" customFormat="1" s="29"/>
    <row r="67757" customFormat="1" s="29"/>
    <row r="67758" customFormat="1" s="29"/>
    <row r="67759" customFormat="1" s="29"/>
    <row r="67760" customFormat="1" s="29"/>
    <row r="67761" customFormat="1" s="29"/>
    <row r="67762" customFormat="1" s="29"/>
    <row r="67763" customFormat="1" s="29"/>
    <row r="67764" customFormat="1" s="29"/>
    <row r="67765" customFormat="1" s="29"/>
    <row r="67766" customFormat="1" s="29"/>
    <row r="67767" customFormat="1" s="29"/>
    <row r="67768" customFormat="1" s="29"/>
    <row r="67769" customFormat="1" s="29"/>
    <row r="67770" customFormat="1" s="29"/>
    <row r="67771" customFormat="1" s="29"/>
    <row r="67772" customFormat="1" s="29"/>
    <row r="67773" customFormat="1" s="29"/>
    <row r="67774" customFormat="1" s="29"/>
    <row r="67775" customFormat="1" s="29"/>
    <row r="67776" customFormat="1" s="29"/>
    <row r="67777" customFormat="1" s="29"/>
    <row r="67778" customFormat="1" s="29"/>
    <row r="67779" customFormat="1" s="29"/>
    <row r="67780" customFormat="1" s="29"/>
    <row r="67781" customFormat="1" s="29"/>
    <row r="67782" customFormat="1" s="29"/>
    <row r="67783" customFormat="1" s="29"/>
    <row r="67784" customFormat="1" s="29"/>
    <row r="67785" customFormat="1" s="29"/>
    <row r="67786" customFormat="1" s="29"/>
    <row r="67787" customFormat="1" s="29"/>
    <row r="67788" customFormat="1" s="29"/>
    <row r="67789" customFormat="1" s="29"/>
    <row r="67790" customFormat="1" s="29"/>
    <row r="67791" customFormat="1" s="29"/>
    <row r="67792" customFormat="1" s="29"/>
    <row r="67793" customFormat="1" s="29"/>
    <row r="67794" customFormat="1" s="29"/>
    <row r="67795" customFormat="1" s="29"/>
    <row r="67796" customFormat="1" s="29"/>
    <row r="67797" customFormat="1" s="29"/>
    <row r="67798" customFormat="1" s="29"/>
    <row r="67799" customFormat="1" s="29"/>
    <row r="67800" customFormat="1" s="29"/>
    <row r="67801" customFormat="1" s="29"/>
    <row r="67802" customFormat="1" s="29"/>
    <row r="67803" customFormat="1" s="29"/>
    <row r="67804" customFormat="1" s="29"/>
    <row r="67805" customFormat="1" s="29"/>
    <row r="67806" customFormat="1" s="29"/>
    <row r="67807" customFormat="1" s="29"/>
    <row r="67808" customFormat="1" s="29"/>
    <row r="67809" customFormat="1" s="29"/>
    <row r="67810" customFormat="1" s="29"/>
    <row r="67811" customFormat="1" s="29"/>
    <row r="67812" customFormat="1" s="29"/>
    <row r="67813" customFormat="1" s="29"/>
    <row r="67814" customFormat="1" s="29"/>
    <row r="67815" customFormat="1" s="29"/>
    <row r="67816" customFormat="1" s="29"/>
    <row r="67817" customFormat="1" s="29"/>
    <row r="67818" customFormat="1" s="29"/>
    <row r="67819" customFormat="1" s="29"/>
    <row r="67820" customFormat="1" s="29"/>
    <row r="67821" customFormat="1" s="29"/>
    <row r="67822" customFormat="1" s="29"/>
    <row r="67823" customFormat="1" s="29"/>
    <row r="67824" customFormat="1" s="29"/>
    <row r="67825" customFormat="1" s="29"/>
    <row r="67826" customFormat="1" s="29"/>
    <row r="67827" customFormat="1" s="29"/>
    <row r="67828" customFormat="1" s="29"/>
    <row r="67829" customFormat="1" s="29"/>
    <row r="67830" customFormat="1" s="29"/>
    <row r="67831" customFormat="1" s="29"/>
    <row r="67832" customFormat="1" s="29"/>
    <row r="67833" customFormat="1" s="29"/>
    <row r="67834" customFormat="1" s="29"/>
    <row r="67835" customFormat="1" s="29"/>
    <row r="67836" customFormat="1" s="29"/>
    <row r="67837" customFormat="1" s="29"/>
    <row r="67838" customFormat="1" s="29"/>
    <row r="67839" customFormat="1" s="29"/>
    <row r="67840" customFormat="1" s="29"/>
    <row r="67841" customFormat="1" s="29"/>
    <row r="67842" customFormat="1" s="29"/>
    <row r="67843" customFormat="1" s="29"/>
    <row r="67844" customFormat="1" s="29"/>
    <row r="67845" customFormat="1" s="29"/>
    <row r="67846" customFormat="1" s="29"/>
    <row r="67847" customFormat="1" s="29"/>
    <row r="67848" customFormat="1" s="29"/>
    <row r="67849" customFormat="1" s="29"/>
    <row r="67850" customFormat="1" s="29"/>
    <row r="67851" customFormat="1" s="29"/>
    <row r="67852" customFormat="1" s="29"/>
    <row r="67853" customFormat="1" s="29"/>
    <row r="67854" customFormat="1" s="29"/>
    <row r="67855" customFormat="1" s="29"/>
    <row r="67856" customFormat="1" s="29"/>
    <row r="67857" customFormat="1" s="29"/>
    <row r="67858" customFormat="1" s="29"/>
    <row r="67859" customFormat="1" s="29"/>
    <row r="67860" customFormat="1" s="29"/>
    <row r="67861" customFormat="1" s="29"/>
    <row r="67862" customFormat="1" s="29"/>
    <row r="67863" customFormat="1" s="29"/>
    <row r="67864" customFormat="1" s="29"/>
    <row r="67865" customFormat="1" s="29"/>
    <row r="67866" customFormat="1" s="29"/>
    <row r="67867" customFormat="1" s="29"/>
    <row r="67868" customFormat="1" s="29"/>
    <row r="67869" customFormat="1" s="29"/>
    <row r="67870" customFormat="1" s="29"/>
    <row r="67871" customFormat="1" s="29"/>
    <row r="67872" customFormat="1" s="29"/>
    <row r="67873" customFormat="1" s="29"/>
    <row r="67874" customFormat="1" s="29"/>
    <row r="67875" customFormat="1" s="29"/>
    <row r="67876" customFormat="1" s="29"/>
    <row r="67877" customFormat="1" s="29"/>
    <row r="67878" customFormat="1" s="29"/>
    <row r="67879" customFormat="1" s="29"/>
    <row r="67880" customFormat="1" s="29"/>
    <row r="67881" customFormat="1" s="29"/>
    <row r="67882" customFormat="1" s="29"/>
    <row r="67883" customFormat="1" s="29"/>
    <row r="67884" customFormat="1" s="29"/>
    <row r="67885" customFormat="1" s="29"/>
    <row r="67886" customFormat="1" s="29"/>
    <row r="67887" customFormat="1" s="29"/>
    <row r="67888" customFormat="1" s="29"/>
    <row r="67889" customFormat="1" s="29"/>
    <row r="67890" customFormat="1" s="29"/>
    <row r="67891" customFormat="1" s="29"/>
    <row r="67892" customFormat="1" s="29"/>
    <row r="67893" customFormat="1" s="29"/>
    <row r="67894" customFormat="1" s="29"/>
    <row r="67895" customFormat="1" s="29"/>
    <row r="67896" customFormat="1" s="29"/>
    <row r="67897" customFormat="1" s="29"/>
    <row r="67898" customFormat="1" s="29"/>
    <row r="67899" customFormat="1" s="29"/>
    <row r="67900" customFormat="1" s="29"/>
    <row r="67901" customFormat="1" s="29"/>
    <row r="67902" customFormat="1" s="29"/>
    <row r="67903" customFormat="1" s="29"/>
    <row r="67904" customFormat="1" s="29"/>
    <row r="67905" customFormat="1" s="29"/>
    <row r="67906" customFormat="1" s="29"/>
    <row r="67907" customFormat="1" s="29"/>
    <row r="67908" customFormat="1" s="29"/>
    <row r="67909" customFormat="1" s="29"/>
    <row r="67910" customFormat="1" s="29"/>
    <row r="67911" customFormat="1" s="29"/>
    <row r="67912" customFormat="1" s="29"/>
    <row r="67913" customFormat="1" s="29"/>
    <row r="67914" customFormat="1" s="29"/>
    <row r="67915" customFormat="1" s="29"/>
    <row r="67916" customFormat="1" s="29"/>
    <row r="67917" customFormat="1" s="29"/>
    <row r="67918" customFormat="1" s="29"/>
    <row r="67919" customFormat="1" s="29"/>
    <row r="67920" customFormat="1" s="29"/>
    <row r="67921" customFormat="1" s="29"/>
    <row r="67922" customFormat="1" s="29"/>
    <row r="67923" customFormat="1" s="29"/>
    <row r="67924" customFormat="1" s="29"/>
    <row r="67925" customFormat="1" s="29"/>
    <row r="67926" customFormat="1" s="29"/>
    <row r="67927" customFormat="1" s="29"/>
    <row r="67928" customFormat="1" s="29"/>
    <row r="67929" customFormat="1" s="29"/>
    <row r="67930" customFormat="1" s="29"/>
    <row r="67931" customFormat="1" s="29"/>
    <row r="67932" customFormat="1" s="29"/>
    <row r="67933" customFormat="1" s="29"/>
    <row r="67934" customFormat="1" s="29"/>
    <row r="67935" customFormat="1" s="29"/>
    <row r="67936" customFormat="1" s="29"/>
    <row r="67937" customFormat="1" s="29"/>
    <row r="67938" customFormat="1" s="29"/>
    <row r="67939" customFormat="1" s="29"/>
    <row r="67940" customFormat="1" s="29"/>
    <row r="67941" customFormat="1" s="29"/>
    <row r="67942" customFormat="1" s="29"/>
    <row r="67943" customFormat="1" s="29"/>
    <row r="67944" customFormat="1" s="29"/>
    <row r="67945" customFormat="1" s="29"/>
    <row r="67946" customFormat="1" s="29"/>
    <row r="67947" customFormat="1" s="29"/>
    <row r="67948" customFormat="1" s="29"/>
    <row r="67949" customFormat="1" s="29"/>
    <row r="67950" customFormat="1" s="29"/>
    <row r="67951" customFormat="1" s="29"/>
    <row r="67952" customFormat="1" s="29"/>
    <row r="67953" customFormat="1" s="29"/>
    <row r="67954" customFormat="1" s="29"/>
    <row r="67955" customFormat="1" s="29"/>
    <row r="67956" customFormat="1" s="29"/>
    <row r="67957" customFormat="1" s="29"/>
    <row r="67958" customFormat="1" s="29"/>
    <row r="67959" customFormat="1" s="29"/>
    <row r="67960" customFormat="1" s="29"/>
    <row r="67961" customFormat="1" s="29"/>
    <row r="67962" customFormat="1" s="29"/>
    <row r="67963" customFormat="1" s="29"/>
    <row r="67964" customFormat="1" s="29"/>
    <row r="67965" customFormat="1" s="29"/>
    <row r="67966" customFormat="1" s="29"/>
    <row r="67967" customFormat="1" s="29"/>
    <row r="67968" customFormat="1" s="29"/>
    <row r="67969" customFormat="1" s="29"/>
    <row r="67970" customFormat="1" s="29"/>
    <row r="67971" customFormat="1" s="29"/>
    <row r="67972" customFormat="1" s="29"/>
    <row r="67973" customFormat="1" s="29"/>
    <row r="67974" customFormat="1" s="29"/>
    <row r="67975" customFormat="1" s="29"/>
    <row r="67976" customFormat="1" s="29"/>
    <row r="67977" customFormat="1" s="29"/>
    <row r="67978" customFormat="1" s="29"/>
    <row r="67979" customFormat="1" s="29"/>
    <row r="67980" customFormat="1" s="29"/>
    <row r="67981" customFormat="1" s="29"/>
    <row r="67982" customFormat="1" s="29"/>
    <row r="67983" customFormat="1" s="29"/>
    <row r="67984" customFormat="1" s="29"/>
    <row r="67985" customFormat="1" s="29"/>
    <row r="67986" customFormat="1" s="29"/>
    <row r="67987" customFormat="1" s="29"/>
    <row r="67988" customFormat="1" s="29"/>
    <row r="67989" customFormat="1" s="29"/>
    <row r="67990" customFormat="1" s="29"/>
    <row r="67991" customFormat="1" s="29"/>
    <row r="67992" customFormat="1" s="29"/>
    <row r="67993" customFormat="1" s="29"/>
    <row r="67994" customFormat="1" s="29"/>
    <row r="67995" customFormat="1" s="29"/>
    <row r="67996" customFormat="1" s="29"/>
    <row r="67997" customFormat="1" s="29"/>
    <row r="67998" customFormat="1" s="29"/>
    <row r="67999" customFormat="1" s="29"/>
    <row r="68000" customFormat="1" s="29"/>
    <row r="68001" customFormat="1" s="29"/>
    <row r="68002" customFormat="1" s="29"/>
    <row r="68003" customFormat="1" s="29"/>
    <row r="68004" customFormat="1" s="29"/>
    <row r="68005" customFormat="1" s="29"/>
    <row r="68006" customFormat="1" s="29"/>
    <row r="68007" customFormat="1" s="29"/>
    <row r="68008" customFormat="1" s="29"/>
    <row r="68009" customFormat="1" s="29"/>
    <row r="68010" customFormat="1" s="29"/>
    <row r="68011" customFormat="1" s="29"/>
    <row r="68012" customFormat="1" s="29"/>
    <row r="68013" customFormat="1" s="29"/>
    <row r="68014" customFormat="1" s="29"/>
    <row r="68015" customFormat="1" s="29"/>
    <row r="68016" customFormat="1" s="29"/>
    <row r="68017" customFormat="1" s="29"/>
    <row r="68018" customFormat="1" s="29"/>
    <row r="68019" customFormat="1" s="29"/>
    <row r="68020" customFormat="1" s="29"/>
    <row r="68021" customFormat="1" s="29"/>
    <row r="68022" customFormat="1" s="29"/>
    <row r="68023" customFormat="1" s="29"/>
    <row r="68024" customFormat="1" s="29"/>
    <row r="68025" customFormat="1" s="29"/>
    <row r="68026" customFormat="1" s="29"/>
    <row r="68027" customFormat="1" s="29"/>
    <row r="68028" customFormat="1" s="29"/>
    <row r="68029" customFormat="1" s="29"/>
    <row r="68030" customFormat="1" s="29"/>
    <row r="68031" customFormat="1" s="29"/>
    <row r="68032" customFormat="1" s="29"/>
    <row r="68033" customFormat="1" s="29"/>
    <row r="68034" customFormat="1" s="29"/>
    <row r="68035" customFormat="1" s="29"/>
    <row r="68036" customFormat="1" s="29"/>
    <row r="68037" customFormat="1" s="29"/>
    <row r="68038" customFormat="1" s="29"/>
    <row r="68039" customFormat="1" s="29"/>
    <row r="68040" customFormat="1" s="29"/>
    <row r="68041" customFormat="1" s="29"/>
    <row r="68042" customFormat="1" s="29"/>
    <row r="68043" customFormat="1" s="29"/>
    <row r="68044" customFormat="1" s="29"/>
    <row r="68045" customFormat="1" s="29"/>
    <row r="68046" customFormat="1" s="29"/>
    <row r="68047" customFormat="1" s="29"/>
    <row r="68048" customFormat="1" s="29"/>
    <row r="68049" customFormat="1" s="29"/>
    <row r="68050" customFormat="1" s="29"/>
    <row r="68051" customFormat="1" s="29"/>
    <row r="68052" customFormat="1" s="29"/>
    <row r="68053" customFormat="1" s="29"/>
    <row r="68054" customFormat="1" s="29"/>
    <row r="68055" customFormat="1" s="29"/>
    <row r="68056" customFormat="1" s="29"/>
    <row r="68057" customFormat="1" s="29"/>
    <row r="68058" customFormat="1" s="29"/>
    <row r="68059" customFormat="1" s="29"/>
    <row r="68060" customFormat="1" s="29"/>
    <row r="68061" customFormat="1" s="29"/>
    <row r="68062" customFormat="1" s="29"/>
    <row r="68063" customFormat="1" s="29"/>
    <row r="68064" customFormat="1" s="29"/>
    <row r="68065" customFormat="1" s="29"/>
    <row r="68066" customFormat="1" s="29"/>
    <row r="68067" customFormat="1" s="29"/>
    <row r="68068" customFormat="1" s="29"/>
    <row r="68069" customFormat="1" s="29"/>
    <row r="68070" customFormat="1" s="29"/>
    <row r="68071" customFormat="1" s="29"/>
    <row r="68072" customFormat="1" s="29"/>
    <row r="68073" customFormat="1" s="29"/>
    <row r="68074" customFormat="1" s="29"/>
    <row r="68075" customFormat="1" s="29"/>
    <row r="68076" customFormat="1" s="29"/>
    <row r="68077" customFormat="1" s="29"/>
    <row r="68078" customFormat="1" s="29"/>
    <row r="68079" customFormat="1" s="29"/>
    <row r="68080" customFormat="1" s="29"/>
    <row r="68081" customFormat="1" s="29"/>
    <row r="68082" customFormat="1" s="29"/>
    <row r="68083" customFormat="1" s="29"/>
    <row r="68084" customFormat="1" s="29"/>
    <row r="68085" customFormat="1" s="29"/>
    <row r="68086" customFormat="1" s="29"/>
    <row r="68087" customFormat="1" s="29"/>
    <row r="68088" customFormat="1" s="29"/>
    <row r="68089" customFormat="1" s="29"/>
    <row r="68090" customFormat="1" s="29"/>
    <row r="68091" customFormat="1" s="29"/>
    <row r="68092" customFormat="1" s="29"/>
    <row r="68093" customFormat="1" s="29"/>
    <row r="68094" customFormat="1" s="29"/>
    <row r="68095" customFormat="1" s="29"/>
    <row r="68096" customFormat="1" s="29"/>
    <row r="68097" customFormat="1" s="29"/>
    <row r="68098" customFormat="1" s="29"/>
    <row r="68099" customFormat="1" s="29"/>
    <row r="68100" customFormat="1" s="29"/>
    <row r="68101" customFormat="1" s="29"/>
    <row r="68102" customFormat="1" s="29"/>
    <row r="68103" customFormat="1" s="29"/>
    <row r="68104" customFormat="1" s="29"/>
    <row r="68105" customFormat="1" s="29"/>
    <row r="68106" customFormat="1" s="29"/>
    <row r="68107" customFormat="1" s="29"/>
    <row r="68108" customFormat="1" s="29"/>
    <row r="68109" customFormat="1" s="29"/>
    <row r="68110" customFormat="1" s="29"/>
    <row r="68111" customFormat="1" s="29"/>
    <row r="68112" customFormat="1" s="29"/>
    <row r="68113" customFormat="1" s="29"/>
    <row r="68114" customFormat="1" s="29"/>
    <row r="68115" customFormat="1" s="29"/>
    <row r="68116" customFormat="1" s="29"/>
    <row r="68117" customFormat="1" s="29"/>
    <row r="68118" customFormat="1" s="29"/>
    <row r="68119" customFormat="1" s="29"/>
    <row r="68120" customFormat="1" s="29"/>
    <row r="68121" customFormat="1" s="29"/>
    <row r="68122" customFormat="1" s="29"/>
    <row r="68123" customFormat="1" s="29"/>
    <row r="68124" customFormat="1" s="29"/>
    <row r="68125" customFormat="1" s="29"/>
    <row r="68126" customFormat="1" s="29"/>
    <row r="68127" customFormat="1" s="29"/>
    <row r="68128" customFormat="1" s="29"/>
    <row r="68129" customFormat="1" s="29"/>
    <row r="68130" customFormat="1" s="29"/>
    <row r="68131" customFormat="1" s="29"/>
    <row r="68132" customFormat="1" s="29"/>
    <row r="68133" customFormat="1" s="29"/>
    <row r="68134" customFormat="1" s="29"/>
    <row r="68135" customFormat="1" s="29"/>
    <row r="68136" customFormat="1" s="29"/>
    <row r="68137" customFormat="1" s="29"/>
    <row r="68138" customFormat="1" s="29"/>
    <row r="68139" customFormat="1" s="29"/>
    <row r="68140" customFormat="1" s="29"/>
    <row r="68141" customFormat="1" s="29"/>
    <row r="68142" customFormat="1" s="29"/>
    <row r="68143" customFormat="1" s="29"/>
    <row r="68144" customFormat="1" s="29"/>
    <row r="68145" customFormat="1" s="29"/>
    <row r="68146" customFormat="1" s="29"/>
    <row r="68147" customFormat="1" s="29"/>
    <row r="68148" customFormat="1" s="29"/>
    <row r="68149" customFormat="1" s="29"/>
    <row r="68150" customFormat="1" s="29"/>
    <row r="68151" customFormat="1" s="29"/>
    <row r="68152" customFormat="1" s="29"/>
    <row r="68153" customFormat="1" s="29"/>
    <row r="68154" customFormat="1" s="29"/>
    <row r="68155" customFormat="1" s="29"/>
    <row r="68156" customFormat="1" s="29"/>
    <row r="68157" customFormat="1" s="29"/>
    <row r="68158" customFormat="1" s="29"/>
    <row r="68159" customFormat="1" s="29"/>
    <row r="68160" customFormat="1" s="29"/>
    <row r="68161" customFormat="1" s="29"/>
    <row r="68162" customFormat="1" s="29"/>
    <row r="68163" customFormat="1" s="29"/>
    <row r="68164" customFormat="1" s="29"/>
    <row r="68165" customFormat="1" s="29"/>
    <row r="68166" customFormat="1" s="29"/>
    <row r="68167" customFormat="1" s="29"/>
    <row r="68168" customFormat="1" s="29"/>
    <row r="68169" customFormat="1" s="29"/>
    <row r="68170" customFormat="1" s="29"/>
    <row r="68171" customFormat="1" s="29"/>
    <row r="68172" customFormat="1" s="29"/>
    <row r="68173" customFormat="1" s="29"/>
    <row r="68174" customFormat="1" s="29"/>
    <row r="68175" customFormat="1" s="29"/>
    <row r="68176" customFormat="1" s="29"/>
    <row r="68177" customFormat="1" s="29"/>
    <row r="68178" customFormat="1" s="29"/>
    <row r="68179" customFormat="1" s="29"/>
    <row r="68180" customFormat="1" s="29"/>
    <row r="68181" customFormat="1" s="29"/>
    <row r="68182" customFormat="1" s="29"/>
    <row r="68183" customFormat="1" s="29"/>
    <row r="68184" customFormat="1" s="29"/>
    <row r="68185" customFormat="1" s="29"/>
    <row r="68186" customFormat="1" s="29"/>
    <row r="68187" customFormat="1" s="29"/>
    <row r="68188" customFormat="1" s="29"/>
    <row r="68189" customFormat="1" s="29"/>
    <row r="68190" customFormat="1" s="29"/>
    <row r="68191" customFormat="1" s="29"/>
    <row r="68192" customFormat="1" s="29"/>
    <row r="68193" customFormat="1" s="29"/>
    <row r="68194" customFormat="1" s="29"/>
    <row r="68195" customFormat="1" s="29"/>
    <row r="68196" customFormat="1" s="29"/>
    <row r="68197" customFormat="1" s="29"/>
    <row r="68198" customFormat="1" s="29"/>
    <row r="68199" customFormat="1" s="29"/>
    <row r="68200" customFormat="1" s="29"/>
    <row r="68201" customFormat="1" s="29"/>
    <row r="68202" customFormat="1" s="29"/>
    <row r="68203" customFormat="1" s="29"/>
    <row r="68204" customFormat="1" s="29"/>
    <row r="68205" customFormat="1" s="29"/>
    <row r="68206" customFormat="1" s="29"/>
    <row r="68207" customFormat="1" s="29"/>
    <row r="68208" customFormat="1" s="29"/>
    <row r="68209" customFormat="1" s="29"/>
    <row r="68210" customFormat="1" s="29"/>
    <row r="68211" customFormat="1" s="29"/>
    <row r="68212" customFormat="1" s="29"/>
    <row r="68213" customFormat="1" s="29"/>
    <row r="68214" customFormat="1" s="29"/>
    <row r="68215" customFormat="1" s="29"/>
    <row r="68216" customFormat="1" s="29"/>
    <row r="68217" customFormat="1" s="29"/>
    <row r="68218" customFormat="1" s="29"/>
    <row r="68219" customFormat="1" s="29"/>
    <row r="68220" customFormat="1" s="29"/>
    <row r="68221" customFormat="1" s="29"/>
    <row r="68222" customFormat="1" s="29"/>
    <row r="68223" customFormat="1" s="29"/>
    <row r="68224" customFormat="1" s="29"/>
    <row r="68225" customFormat="1" s="29"/>
    <row r="68226" customFormat="1" s="29"/>
    <row r="68227" customFormat="1" s="29"/>
    <row r="68228" customFormat="1" s="29"/>
    <row r="68229" customFormat="1" s="29"/>
    <row r="68230" customFormat="1" s="29"/>
    <row r="68231" customFormat="1" s="29"/>
    <row r="68232" customFormat="1" s="29"/>
    <row r="68233" customFormat="1" s="29"/>
    <row r="68234" customFormat="1" s="29"/>
    <row r="68235" customFormat="1" s="29"/>
    <row r="68236" customFormat="1" s="29"/>
    <row r="68237" customFormat="1" s="29"/>
    <row r="68238" customFormat="1" s="29"/>
    <row r="68239" customFormat="1" s="29"/>
    <row r="68240" customFormat="1" s="29"/>
    <row r="68241" customFormat="1" s="29"/>
    <row r="68242" customFormat="1" s="29"/>
    <row r="68243" customFormat="1" s="29"/>
    <row r="68244" customFormat="1" s="29"/>
    <row r="68245" customFormat="1" s="29"/>
    <row r="68246" customFormat="1" s="29"/>
    <row r="68247" customFormat="1" s="29"/>
    <row r="68248" customFormat="1" s="29"/>
    <row r="68249" customFormat="1" s="29"/>
    <row r="68250" customFormat="1" s="29"/>
    <row r="68251" customFormat="1" s="29"/>
    <row r="68252" customFormat="1" s="29"/>
    <row r="68253" customFormat="1" s="29"/>
    <row r="68254" customFormat="1" s="29"/>
    <row r="68255" customFormat="1" s="29"/>
    <row r="68256" customFormat="1" s="29"/>
    <row r="68257" customFormat="1" s="29"/>
    <row r="68258" customFormat="1" s="29"/>
    <row r="68259" customFormat="1" s="29"/>
    <row r="68260" customFormat="1" s="29"/>
    <row r="68261" customFormat="1" s="29"/>
    <row r="68262" customFormat="1" s="29"/>
    <row r="68263" customFormat="1" s="29"/>
    <row r="68264" customFormat="1" s="29"/>
    <row r="68265" customFormat="1" s="29"/>
    <row r="68266" customFormat="1" s="29"/>
    <row r="68267" customFormat="1" s="29"/>
    <row r="68268" customFormat="1" s="29"/>
    <row r="68269" customFormat="1" s="29"/>
    <row r="68270" customFormat="1" s="29"/>
    <row r="68271" customFormat="1" s="29"/>
    <row r="68272" customFormat="1" s="29"/>
    <row r="68273" customFormat="1" s="29"/>
    <row r="68274" customFormat="1" s="29"/>
    <row r="68275" customFormat="1" s="29"/>
    <row r="68276" customFormat="1" s="29"/>
    <row r="68277" customFormat="1" s="29"/>
    <row r="68278" customFormat="1" s="29"/>
    <row r="68279" customFormat="1" s="29"/>
    <row r="68280" customFormat="1" s="29"/>
    <row r="68281" customFormat="1" s="29"/>
    <row r="68282" customFormat="1" s="29"/>
    <row r="68283" customFormat="1" s="29"/>
    <row r="68284" customFormat="1" s="29"/>
    <row r="68285" customFormat="1" s="29"/>
    <row r="68286" customFormat="1" s="29"/>
    <row r="68287" customFormat="1" s="29"/>
    <row r="68288" customFormat="1" s="29"/>
    <row r="68289" customFormat="1" s="29"/>
    <row r="68290" customFormat="1" s="29"/>
    <row r="68291" customFormat="1" s="29"/>
    <row r="68292" customFormat="1" s="29"/>
    <row r="68293" customFormat="1" s="29"/>
    <row r="68294" customFormat="1" s="29"/>
    <row r="68295" customFormat="1" s="29"/>
    <row r="68296" customFormat="1" s="29"/>
    <row r="68297" customFormat="1" s="29"/>
    <row r="68298" customFormat="1" s="29"/>
    <row r="68299" customFormat="1" s="29"/>
    <row r="68300" customFormat="1" s="29"/>
    <row r="68301" customFormat="1" s="29"/>
    <row r="68302" customFormat="1" s="29"/>
    <row r="68303" customFormat="1" s="29"/>
    <row r="68304" customFormat="1" s="29"/>
    <row r="68305" customFormat="1" s="29"/>
    <row r="68306" customFormat="1" s="29"/>
    <row r="68307" customFormat="1" s="29"/>
    <row r="68308" customFormat="1" s="29"/>
    <row r="68309" customFormat="1" s="29"/>
    <row r="68310" customFormat="1" s="29"/>
    <row r="68311" customFormat="1" s="29"/>
    <row r="68312" customFormat="1" s="29"/>
    <row r="68313" customFormat="1" s="29"/>
    <row r="68314" customFormat="1" s="29"/>
    <row r="68315" customFormat="1" s="29"/>
    <row r="68316" customFormat="1" s="29"/>
    <row r="68317" customFormat="1" s="29"/>
    <row r="68318" customFormat="1" s="29"/>
    <row r="68319" customFormat="1" s="29"/>
    <row r="68320" customFormat="1" s="29"/>
    <row r="68321" customFormat="1" s="29"/>
    <row r="68322" customFormat="1" s="29"/>
    <row r="68323" customFormat="1" s="29"/>
    <row r="68324" customFormat="1" s="29"/>
    <row r="68325" customFormat="1" s="29"/>
    <row r="68326" customFormat="1" s="29"/>
    <row r="68327" customFormat="1" s="29"/>
    <row r="68328" customFormat="1" s="29"/>
    <row r="68329" customFormat="1" s="29"/>
    <row r="68330" customFormat="1" s="29"/>
    <row r="68331" customFormat="1" s="29"/>
    <row r="68332" customFormat="1" s="29"/>
    <row r="68333" customFormat="1" s="29"/>
    <row r="68334" customFormat="1" s="29"/>
    <row r="68335" customFormat="1" s="29"/>
    <row r="68336" customFormat="1" s="29"/>
    <row r="68337" customFormat="1" s="29"/>
    <row r="68338" customFormat="1" s="29"/>
    <row r="68339" customFormat="1" s="29"/>
    <row r="68340" customFormat="1" s="29"/>
    <row r="68341" customFormat="1" s="29"/>
    <row r="68342" customFormat="1" s="29"/>
    <row r="68343" customFormat="1" s="29"/>
    <row r="68344" customFormat="1" s="29"/>
    <row r="68345" customFormat="1" s="29"/>
    <row r="68346" customFormat="1" s="29"/>
    <row r="68347" customFormat="1" s="29"/>
    <row r="68348" customFormat="1" s="29"/>
    <row r="68349" customFormat="1" s="29"/>
    <row r="68350" customFormat="1" s="29"/>
    <row r="68351" customFormat="1" s="29"/>
    <row r="68352" customFormat="1" s="29"/>
    <row r="68353" customFormat="1" s="29"/>
    <row r="68354" customFormat="1" s="29"/>
    <row r="68355" customFormat="1" s="29"/>
    <row r="68356" customFormat="1" s="29"/>
    <row r="68357" customFormat="1" s="29"/>
    <row r="68358" customFormat="1" s="29"/>
    <row r="68359" customFormat="1" s="29"/>
    <row r="68360" customFormat="1" s="29"/>
    <row r="68361" customFormat="1" s="29"/>
    <row r="68362" customFormat="1" s="29"/>
    <row r="68363" customFormat="1" s="29"/>
    <row r="68364" customFormat="1" s="29"/>
    <row r="68365" customFormat="1" s="29"/>
    <row r="68366" customFormat="1" s="29"/>
    <row r="68367" customFormat="1" s="29"/>
    <row r="68368" customFormat="1" s="29"/>
    <row r="68369" customFormat="1" s="29"/>
    <row r="68370" customFormat="1" s="29"/>
    <row r="68371" customFormat="1" s="29"/>
    <row r="68372" customFormat="1" s="29"/>
    <row r="68373" customFormat="1" s="29"/>
    <row r="68374" customFormat="1" s="29"/>
    <row r="68375" customFormat="1" s="29"/>
    <row r="68376" customFormat="1" s="29"/>
    <row r="68377" customFormat="1" s="29"/>
    <row r="68378" customFormat="1" s="29"/>
    <row r="68379" customFormat="1" s="29"/>
    <row r="68380" customFormat="1" s="29"/>
    <row r="68381" customFormat="1" s="29"/>
    <row r="68382" customFormat="1" s="29"/>
    <row r="68383" customFormat="1" s="29"/>
    <row r="68384" customFormat="1" s="29"/>
    <row r="68385" customFormat="1" s="29"/>
    <row r="68386" customFormat="1" s="29"/>
    <row r="68387" customFormat="1" s="29"/>
    <row r="68388" customFormat="1" s="29"/>
    <row r="68389" customFormat="1" s="29"/>
    <row r="68390" customFormat="1" s="29"/>
    <row r="68391" customFormat="1" s="29"/>
    <row r="68392" customFormat="1" s="29"/>
    <row r="68393" customFormat="1" s="29"/>
    <row r="68394" customFormat="1" s="29"/>
    <row r="68395" customFormat="1" s="29"/>
    <row r="68396" customFormat="1" s="29"/>
    <row r="68397" customFormat="1" s="29"/>
    <row r="68398" customFormat="1" s="29"/>
    <row r="68399" customFormat="1" s="29"/>
    <row r="68400" customFormat="1" s="29"/>
    <row r="68401" customFormat="1" s="29"/>
    <row r="68402" customFormat="1" s="29"/>
    <row r="68403" customFormat="1" s="29"/>
    <row r="68404" customFormat="1" s="29"/>
    <row r="68405" customFormat="1" s="29"/>
    <row r="68406" customFormat="1" s="29"/>
    <row r="68407" customFormat="1" s="29"/>
    <row r="68408" customFormat="1" s="29"/>
    <row r="68409" customFormat="1" s="29"/>
    <row r="68410" customFormat="1" s="29"/>
    <row r="68411" customFormat="1" s="29"/>
    <row r="68412" customFormat="1" s="29"/>
    <row r="68413" customFormat="1" s="29"/>
    <row r="68414" customFormat="1" s="29"/>
    <row r="68415" customFormat="1" s="29"/>
    <row r="68416" customFormat="1" s="29"/>
    <row r="68417" customFormat="1" s="29"/>
    <row r="68418" customFormat="1" s="29"/>
    <row r="68419" customFormat="1" s="29"/>
    <row r="68420" customFormat="1" s="29"/>
    <row r="68421" customFormat="1" s="29"/>
    <row r="68422" customFormat="1" s="29"/>
    <row r="68423" customFormat="1" s="29"/>
    <row r="68424" customFormat="1" s="29"/>
    <row r="68425" customFormat="1" s="29"/>
    <row r="68426" customFormat="1" s="29"/>
    <row r="68427" customFormat="1" s="29"/>
    <row r="68428" customFormat="1" s="29"/>
    <row r="68429" customFormat="1" s="29"/>
    <row r="68430" customFormat="1" s="29"/>
    <row r="68431" customFormat="1" s="29"/>
    <row r="68432" customFormat="1" s="29"/>
    <row r="68433" customFormat="1" s="29"/>
    <row r="68434" customFormat="1" s="29"/>
    <row r="68435" customFormat="1" s="29"/>
    <row r="68436" customFormat="1" s="29"/>
    <row r="68437" customFormat="1" s="29"/>
    <row r="68438" customFormat="1" s="29"/>
    <row r="68439" customFormat="1" s="29"/>
    <row r="68440" customFormat="1" s="29"/>
    <row r="68441" customFormat="1" s="29"/>
    <row r="68442" customFormat="1" s="29"/>
    <row r="68443" customFormat="1" s="29"/>
    <row r="68444" customFormat="1" s="29"/>
    <row r="68445" customFormat="1" s="29"/>
    <row r="68446" customFormat="1" s="29"/>
    <row r="68447" customFormat="1" s="29"/>
    <row r="68448" customFormat="1" s="29"/>
    <row r="68449" customFormat="1" s="29"/>
    <row r="68450" customFormat="1" s="29"/>
    <row r="68451" customFormat="1" s="29"/>
    <row r="68452" customFormat="1" s="29"/>
    <row r="68453" customFormat="1" s="29"/>
    <row r="68454" customFormat="1" s="29"/>
    <row r="68455" customFormat="1" s="29"/>
    <row r="68456" customFormat="1" s="29"/>
    <row r="68457" customFormat="1" s="29"/>
    <row r="68458" customFormat="1" s="29"/>
    <row r="68459" customFormat="1" s="29"/>
    <row r="68460" customFormat="1" s="29"/>
    <row r="68461" customFormat="1" s="29"/>
    <row r="68462" customFormat="1" s="29"/>
    <row r="68463" customFormat="1" s="29"/>
    <row r="68464" customFormat="1" s="29"/>
    <row r="68465" customFormat="1" s="29"/>
    <row r="68466" customFormat="1" s="29"/>
    <row r="68467" customFormat="1" s="29"/>
    <row r="68468" customFormat="1" s="29"/>
    <row r="68469" customFormat="1" s="29"/>
    <row r="68470" customFormat="1" s="29"/>
    <row r="68471" customFormat="1" s="29"/>
    <row r="68472" customFormat="1" s="29"/>
    <row r="68473" customFormat="1" s="29"/>
    <row r="68474" customFormat="1" s="29"/>
    <row r="68475" customFormat="1" s="29"/>
    <row r="68476" customFormat="1" s="29"/>
    <row r="68477" customFormat="1" s="29"/>
    <row r="68478" customFormat="1" s="29"/>
    <row r="68479" customFormat="1" s="29"/>
    <row r="68480" customFormat="1" s="29"/>
    <row r="68481" customFormat="1" s="29"/>
    <row r="68482" customFormat="1" s="29"/>
    <row r="68483" customFormat="1" s="29"/>
    <row r="68484" customFormat="1" s="29"/>
    <row r="68485" customFormat="1" s="29"/>
    <row r="68486" customFormat="1" s="29"/>
    <row r="68487" customFormat="1" s="29"/>
    <row r="68488" customFormat="1" s="29"/>
    <row r="68489" customFormat="1" s="29"/>
    <row r="68490" customFormat="1" s="29"/>
    <row r="68491" customFormat="1" s="29"/>
    <row r="68492" customFormat="1" s="29"/>
    <row r="68493" customFormat="1" s="29"/>
    <row r="68494" customFormat="1" s="29"/>
    <row r="68495" customFormat="1" s="29"/>
    <row r="68496" customFormat="1" s="29"/>
    <row r="68497" customFormat="1" s="29"/>
    <row r="68498" customFormat="1" s="29"/>
    <row r="68499" customFormat="1" s="29"/>
    <row r="68500" customFormat="1" s="29"/>
    <row r="68501" customFormat="1" s="29"/>
    <row r="68502" customFormat="1" s="29"/>
    <row r="68503" customFormat="1" s="29"/>
    <row r="68504" customFormat="1" s="29"/>
    <row r="68505" customFormat="1" s="29"/>
    <row r="68506" customFormat="1" s="29"/>
    <row r="68507" customFormat="1" s="29"/>
    <row r="68508" customFormat="1" s="29"/>
    <row r="68509" customFormat="1" s="29"/>
    <row r="68510" customFormat="1" s="29"/>
    <row r="68511" customFormat="1" s="29"/>
    <row r="68512" customFormat="1" s="29"/>
    <row r="68513" customFormat="1" s="29"/>
    <row r="68514" customFormat="1" s="29"/>
    <row r="68515" customFormat="1" s="29"/>
    <row r="68516" customFormat="1" s="29"/>
    <row r="68517" customFormat="1" s="29"/>
    <row r="68518" customFormat="1" s="29"/>
    <row r="68519" customFormat="1" s="29"/>
    <row r="68520" customFormat="1" s="29"/>
    <row r="68521" customFormat="1" s="29"/>
    <row r="68522" customFormat="1" s="29"/>
    <row r="68523" customFormat="1" s="29"/>
    <row r="68524" customFormat="1" s="29"/>
    <row r="68525" customFormat="1" s="29"/>
    <row r="68526" customFormat="1" s="29"/>
    <row r="68527" customFormat="1" s="29"/>
    <row r="68528" customFormat="1" s="29"/>
    <row r="68529" customFormat="1" s="29"/>
    <row r="68530" customFormat="1" s="29"/>
    <row r="68531" customFormat="1" s="29"/>
    <row r="68532" customFormat="1" s="29"/>
    <row r="68533" customFormat="1" s="29"/>
    <row r="68534" customFormat="1" s="29"/>
    <row r="68535" customFormat="1" s="29"/>
    <row r="68536" customFormat="1" s="29"/>
    <row r="68537" customFormat="1" s="29"/>
    <row r="68538" customFormat="1" s="29"/>
    <row r="68539" customFormat="1" s="29"/>
    <row r="68540" customFormat="1" s="29"/>
    <row r="68541" customFormat="1" s="29"/>
    <row r="68542" customFormat="1" s="29"/>
    <row r="68543" customFormat="1" s="29"/>
    <row r="68544" customFormat="1" s="29"/>
    <row r="68545" customFormat="1" s="29"/>
    <row r="68546" customFormat="1" s="29"/>
    <row r="68547" customFormat="1" s="29"/>
    <row r="68548" customFormat="1" s="29"/>
    <row r="68549" customFormat="1" s="29"/>
    <row r="68550" customFormat="1" s="29"/>
    <row r="68551" customFormat="1" s="29"/>
    <row r="68552" customFormat="1" s="29"/>
    <row r="68553" customFormat="1" s="29"/>
    <row r="68554" customFormat="1" s="29"/>
    <row r="68555" customFormat="1" s="29"/>
    <row r="68556" customFormat="1" s="29"/>
    <row r="68557" customFormat="1" s="29"/>
    <row r="68558" customFormat="1" s="29"/>
    <row r="68559" customFormat="1" s="29"/>
    <row r="68560" customFormat="1" s="29"/>
    <row r="68561" customFormat="1" s="29"/>
    <row r="68562" customFormat="1" s="29"/>
    <row r="68563" customFormat="1" s="29"/>
    <row r="68564" customFormat="1" s="29"/>
    <row r="68565" customFormat="1" s="29"/>
    <row r="68566" customFormat="1" s="29"/>
    <row r="68567" customFormat="1" s="29"/>
    <row r="68568" customFormat="1" s="29"/>
    <row r="68569" customFormat="1" s="29"/>
    <row r="68570" customFormat="1" s="29"/>
    <row r="68571" customFormat="1" s="29"/>
    <row r="68572" customFormat="1" s="29"/>
    <row r="68573" customFormat="1" s="29"/>
    <row r="68574" customFormat="1" s="29"/>
    <row r="68575" customFormat="1" s="29"/>
    <row r="68576" customFormat="1" s="29"/>
    <row r="68577" customFormat="1" s="29"/>
    <row r="68578" customFormat="1" s="29"/>
    <row r="68579" customFormat="1" s="29"/>
    <row r="68580" customFormat="1" s="29"/>
    <row r="68581" customFormat="1" s="29"/>
    <row r="68582" customFormat="1" s="29"/>
    <row r="68583" customFormat="1" s="29"/>
    <row r="68584" customFormat="1" s="29"/>
    <row r="68585" customFormat="1" s="29"/>
    <row r="68586" customFormat="1" s="29"/>
    <row r="68587" customFormat="1" s="29"/>
    <row r="68588" customFormat="1" s="29"/>
    <row r="68589" customFormat="1" s="29"/>
    <row r="68590" customFormat="1" s="29"/>
    <row r="68591" customFormat="1" s="29"/>
    <row r="68592" customFormat="1" s="29"/>
    <row r="68593" customFormat="1" s="29"/>
    <row r="68594" customFormat="1" s="29"/>
    <row r="68595" customFormat="1" s="29"/>
    <row r="68596" customFormat="1" s="29"/>
    <row r="68597" customFormat="1" s="29"/>
    <row r="68598" customFormat="1" s="29"/>
    <row r="68599" customFormat="1" s="29"/>
    <row r="68600" customFormat="1" s="29"/>
    <row r="68601" customFormat="1" s="29"/>
    <row r="68602" customFormat="1" s="29"/>
    <row r="68603" customFormat="1" s="29"/>
    <row r="68604" customFormat="1" s="29"/>
    <row r="68605" customFormat="1" s="29"/>
    <row r="68606" customFormat="1" s="29"/>
    <row r="68607" customFormat="1" s="29"/>
    <row r="68608" customFormat="1" s="29"/>
    <row r="68609" customFormat="1" s="29"/>
    <row r="68610" customFormat="1" s="29"/>
    <row r="68611" customFormat="1" s="29"/>
    <row r="68612" customFormat="1" s="29"/>
    <row r="68613" customFormat="1" s="29"/>
    <row r="68614" customFormat="1" s="29"/>
    <row r="68615" customFormat="1" s="29"/>
    <row r="68616" customFormat="1" s="29"/>
    <row r="68617" customFormat="1" s="29"/>
    <row r="68618" customFormat="1" s="29"/>
    <row r="68619" customFormat="1" s="29"/>
    <row r="68620" customFormat="1" s="29"/>
    <row r="68621" customFormat="1" s="29"/>
    <row r="68622" customFormat="1" s="29"/>
    <row r="68623" customFormat="1" s="29"/>
    <row r="68624" customFormat="1" s="29"/>
    <row r="68625" customFormat="1" s="29"/>
    <row r="68626" customFormat="1" s="29"/>
    <row r="68627" customFormat="1" s="29"/>
    <row r="68628" customFormat="1" s="29"/>
    <row r="68629" customFormat="1" s="29"/>
    <row r="68630" customFormat="1" s="29"/>
    <row r="68631" customFormat="1" s="29"/>
    <row r="68632" customFormat="1" s="29"/>
    <row r="68633" customFormat="1" s="29"/>
    <row r="68634" customFormat="1" s="29"/>
    <row r="68635" customFormat="1" s="29"/>
    <row r="68636" customFormat="1" s="29"/>
    <row r="68637" customFormat="1" s="29"/>
    <row r="68638" customFormat="1" s="29"/>
    <row r="68639" customFormat="1" s="29"/>
    <row r="68640" customFormat="1" s="29"/>
    <row r="68641" customFormat="1" s="29"/>
    <row r="68642" customFormat="1" s="29"/>
    <row r="68643" customFormat="1" s="29"/>
    <row r="68644" customFormat="1" s="29"/>
    <row r="68645" customFormat="1" s="29"/>
    <row r="68646" customFormat="1" s="29"/>
    <row r="68647" customFormat="1" s="29"/>
    <row r="68648" customFormat="1" s="29"/>
    <row r="68649" customFormat="1" s="29"/>
    <row r="68650" customFormat="1" s="29"/>
    <row r="68651" customFormat="1" s="29"/>
    <row r="68652" customFormat="1" s="29"/>
    <row r="68653" customFormat="1" s="29"/>
    <row r="68654" customFormat="1" s="29"/>
    <row r="68655" customFormat="1" s="29"/>
    <row r="68656" customFormat="1" s="29"/>
    <row r="68657" customFormat="1" s="29"/>
    <row r="68658" customFormat="1" s="29"/>
    <row r="68659" customFormat="1" s="29"/>
    <row r="68660" customFormat="1" s="29"/>
    <row r="68661" customFormat="1" s="29"/>
    <row r="68662" customFormat="1" s="29"/>
    <row r="68663" customFormat="1" s="29"/>
    <row r="68664" customFormat="1" s="29"/>
    <row r="68665" customFormat="1" s="29"/>
    <row r="68666" customFormat="1" s="29"/>
    <row r="68667" customFormat="1" s="29"/>
    <row r="68668" customFormat="1" s="29"/>
    <row r="68669" customFormat="1" s="29"/>
    <row r="68670" customFormat="1" s="29"/>
    <row r="68671" customFormat="1" s="29"/>
    <row r="68672" customFormat="1" s="29"/>
    <row r="68673" customFormat="1" s="29"/>
    <row r="68674" customFormat="1" s="29"/>
    <row r="68675" customFormat="1" s="29"/>
    <row r="68676" customFormat="1" s="29"/>
    <row r="68677" customFormat="1" s="29"/>
    <row r="68678" customFormat="1" s="29"/>
    <row r="68679" customFormat="1" s="29"/>
    <row r="68680" customFormat="1" s="29"/>
    <row r="68681" customFormat="1" s="29"/>
    <row r="68682" customFormat="1" s="29"/>
    <row r="68683" customFormat="1" s="29"/>
    <row r="68684" customFormat="1" s="29"/>
    <row r="68685" customFormat="1" s="29"/>
    <row r="68686" customFormat="1" s="29"/>
    <row r="68687" customFormat="1" s="29"/>
    <row r="68688" customFormat="1" s="29"/>
    <row r="68689" customFormat="1" s="29"/>
    <row r="68690" customFormat="1" s="29"/>
    <row r="68691" customFormat="1" s="29"/>
    <row r="68692" customFormat="1" s="29"/>
    <row r="68693" customFormat="1" s="29"/>
    <row r="68694" customFormat="1" s="29"/>
    <row r="68695" customFormat="1" s="29"/>
    <row r="68696" customFormat="1" s="29"/>
    <row r="68697" customFormat="1" s="29"/>
    <row r="68698" customFormat="1" s="29"/>
    <row r="68699" customFormat="1" s="29"/>
    <row r="68700" customFormat="1" s="29"/>
    <row r="68701" customFormat="1" s="29"/>
    <row r="68702" customFormat="1" s="29"/>
    <row r="68703" customFormat="1" s="29"/>
    <row r="68704" customFormat="1" s="29"/>
    <row r="68705" customFormat="1" s="29"/>
    <row r="68706" customFormat="1" s="29"/>
    <row r="68707" customFormat="1" s="29"/>
    <row r="68708" customFormat="1" s="29"/>
    <row r="68709" customFormat="1" s="29"/>
    <row r="68710" customFormat="1" s="29"/>
    <row r="68711" customFormat="1" s="29"/>
    <row r="68712" customFormat="1" s="29"/>
    <row r="68713" customFormat="1" s="29"/>
    <row r="68714" customFormat="1" s="29"/>
    <row r="68715" customFormat="1" s="29"/>
    <row r="68716" customFormat="1" s="29"/>
    <row r="68717" customFormat="1" s="29"/>
    <row r="68718" customFormat="1" s="29"/>
    <row r="68719" customFormat="1" s="29"/>
    <row r="68720" customFormat="1" s="29"/>
    <row r="68721" customFormat="1" s="29"/>
    <row r="68722" customFormat="1" s="29"/>
    <row r="68723" customFormat="1" s="29"/>
    <row r="68724" customFormat="1" s="29"/>
    <row r="68725" customFormat="1" s="29"/>
    <row r="68726" customFormat="1" s="29"/>
    <row r="68727" customFormat="1" s="29"/>
    <row r="68728" customFormat="1" s="29"/>
    <row r="68729" customFormat="1" s="29"/>
    <row r="68730" customFormat="1" s="29"/>
    <row r="68731" customFormat="1" s="29"/>
    <row r="68732" customFormat="1" s="29"/>
    <row r="68733" customFormat="1" s="29"/>
    <row r="68734" customFormat="1" s="29"/>
    <row r="68735" customFormat="1" s="29"/>
    <row r="68736" customFormat="1" s="29"/>
    <row r="68737" customFormat="1" s="29"/>
    <row r="68738" customFormat="1" s="29"/>
    <row r="68739" customFormat="1" s="29"/>
    <row r="68740" customFormat="1" s="29"/>
    <row r="68741" customFormat="1" s="29"/>
    <row r="68742" customFormat="1" s="29"/>
    <row r="68743" customFormat="1" s="29"/>
    <row r="68744" customFormat="1" s="29"/>
    <row r="68745" customFormat="1" s="29"/>
    <row r="68746" customFormat="1" s="29"/>
    <row r="68747" customFormat="1" s="29"/>
    <row r="68748" customFormat="1" s="29"/>
    <row r="68749" customFormat="1" s="29"/>
    <row r="68750" customFormat="1" s="29"/>
    <row r="68751" customFormat="1" s="29"/>
    <row r="68752" customFormat="1" s="29"/>
    <row r="68753" customFormat="1" s="29"/>
    <row r="68754" customFormat="1" s="29"/>
    <row r="68755" customFormat="1" s="29"/>
    <row r="68756" customFormat="1" s="29"/>
    <row r="68757" customFormat="1" s="29"/>
    <row r="68758" customFormat="1" s="29"/>
    <row r="68759" customFormat="1" s="29"/>
    <row r="68760" customFormat="1" s="29"/>
    <row r="68761" customFormat="1" s="29"/>
    <row r="68762" customFormat="1" s="29"/>
    <row r="68763" customFormat="1" s="29"/>
    <row r="68764" customFormat="1" s="29"/>
    <row r="68765" customFormat="1" s="29"/>
    <row r="68766" customFormat="1" s="29"/>
    <row r="68767" customFormat="1" s="29"/>
    <row r="68768" customFormat="1" s="29"/>
    <row r="68769" customFormat="1" s="29"/>
    <row r="68770" customFormat="1" s="29"/>
    <row r="68771" customFormat="1" s="29"/>
    <row r="68772" customFormat="1" s="29"/>
    <row r="68773" customFormat="1" s="29"/>
    <row r="68774" customFormat="1" s="29"/>
    <row r="68775" customFormat="1" s="29"/>
    <row r="68776" customFormat="1" s="29"/>
    <row r="68777" customFormat="1" s="29"/>
    <row r="68778" customFormat="1" s="29"/>
    <row r="68779" customFormat="1" s="29"/>
    <row r="68780" customFormat="1" s="29"/>
    <row r="68781" customFormat="1" s="29"/>
    <row r="68782" customFormat="1" s="29"/>
    <row r="68783" customFormat="1" s="29"/>
    <row r="68784" customFormat="1" s="29"/>
    <row r="68785" customFormat="1" s="29"/>
    <row r="68786" customFormat="1" s="29"/>
    <row r="68787" customFormat="1" s="29"/>
    <row r="68788" customFormat="1" s="29"/>
    <row r="68789" customFormat="1" s="29"/>
    <row r="68790" customFormat="1" s="29"/>
    <row r="68791" customFormat="1" s="29"/>
    <row r="68792" customFormat="1" s="29"/>
    <row r="68793" customFormat="1" s="29"/>
    <row r="68794" customFormat="1" s="29"/>
    <row r="68795" customFormat="1" s="29"/>
    <row r="68796" customFormat="1" s="29"/>
    <row r="68797" customFormat="1" s="29"/>
    <row r="68798" customFormat="1" s="29"/>
    <row r="68799" customFormat="1" s="29"/>
    <row r="68800" customFormat="1" s="29"/>
    <row r="68801" customFormat="1" s="29"/>
    <row r="68802" customFormat="1" s="29"/>
    <row r="68803" customFormat="1" s="29"/>
    <row r="68804" customFormat="1" s="29"/>
    <row r="68805" customFormat="1" s="29"/>
    <row r="68806" customFormat="1" s="29"/>
    <row r="68807" customFormat="1" s="29"/>
    <row r="68808" customFormat="1" s="29"/>
    <row r="68809" customFormat="1" s="29"/>
    <row r="68810" customFormat="1" s="29"/>
    <row r="68811" customFormat="1" s="29"/>
    <row r="68812" customFormat="1" s="29"/>
    <row r="68813" customFormat="1" s="29"/>
    <row r="68814" customFormat="1" s="29"/>
    <row r="68815" customFormat="1" s="29"/>
    <row r="68816" customFormat="1" s="29"/>
    <row r="68817" customFormat="1" s="29"/>
    <row r="68818" customFormat="1" s="29"/>
    <row r="68819" customFormat="1" s="29"/>
    <row r="68820" customFormat="1" s="29"/>
    <row r="68821" customFormat="1" s="29"/>
    <row r="68822" customFormat="1" s="29"/>
    <row r="68823" customFormat="1" s="29"/>
    <row r="68824" customFormat="1" s="29"/>
    <row r="68825" customFormat="1" s="29"/>
    <row r="68826" customFormat="1" s="29"/>
    <row r="68827" customFormat="1" s="29"/>
    <row r="68828" customFormat="1" s="29"/>
    <row r="68829" customFormat="1" s="29"/>
    <row r="68830" customFormat="1" s="29"/>
    <row r="68831" customFormat="1" s="29"/>
    <row r="68832" customFormat="1" s="29"/>
    <row r="68833" customFormat="1" s="29"/>
    <row r="68834" customFormat="1" s="29"/>
    <row r="68835" customFormat="1" s="29"/>
    <row r="68836" customFormat="1" s="29"/>
    <row r="68837" customFormat="1" s="29"/>
    <row r="68838" customFormat="1" s="29"/>
    <row r="68839" customFormat="1" s="29"/>
    <row r="68840" customFormat="1" s="29"/>
    <row r="68841" customFormat="1" s="29"/>
    <row r="68842" customFormat="1" s="29"/>
    <row r="68843" customFormat="1" s="29"/>
    <row r="68844" customFormat="1" s="29"/>
    <row r="68845" customFormat="1" s="29"/>
    <row r="68846" customFormat="1" s="29"/>
    <row r="68847" customFormat="1" s="29"/>
    <row r="68848" customFormat="1" s="29"/>
    <row r="68849" customFormat="1" s="29"/>
    <row r="68850" customFormat="1" s="29"/>
    <row r="68851" customFormat="1" s="29"/>
    <row r="68852" customFormat="1" s="29"/>
    <row r="68853" customFormat="1" s="29"/>
    <row r="68854" customFormat="1" s="29"/>
    <row r="68855" customFormat="1" s="29"/>
    <row r="68856" customFormat="1" s="29"/>
    <row r="68857" customFormat="1" s="29"/>
    <row r="68858" customFormat="1" s="29"/>
    <row r="68859" customFormat="1" s="29"/>
    <row r="68860" customFormat="1" s="29"/>
    <row r="68861" customFormat="1" s="29"/>
    <row r="68862" customFormat="1" s="29"/>
    <row r="68863" customFormat="1" s="29"/>
    <row r="68864" customFormat="1" s="29"/>
    <row r="68865" customFormat="1" s="29"/>
    <row r="68866" customFormat="1" s="29"/>
    <row r="68867" customFormat="1" s="29"/>
    <row r="68868" customFormat="1" s="29"/>
    <row r="68869" customFormat="1" s="29"/>
    <row r="68870" customFormat="1" s="29"/>
    <row r="68871" customFormat="1" s="29"/>
    <row r="68872" customFormat="1" s="29"/>
    <row r="68873" customFormat="1" s="29"/>
    <row r="68874" customFormat="1" s="29"/>
    <row r="68875" customFormat="1" s="29"/>
    <row r="68876" customFormat="1" s="29"/>
    <row r="68877" customFormat="1" s="29"/>
    <row r="68878" customFormat="1" s="29"/>
    <row r="68879" customFormat="1" s="29"/>
    <row r="68880" customFormat="1" s="29"/>
    <row r="68881" customFormat="1" s="29"/>
    <row r="68882" customFormat="1" s="29"/>
    <row r="68883" customFormat="1" s="29"/>
    <row r="68884" customFormat="1" s="29"/>
    <row r="68885" customFormat="1" s="29"/>
    <row r="68886" customFormat="1" s="29"/>
    <row r="68887" customFormat="1" s="29"/>
    <row r="68888" customFormat="1" s="29"/>
    <row r="68889" customFormat="1" s="29"/>
    <row r="68890" customFormat="1" s="29"/>
    <row r="68891" customFormat="1" s="29"/>
    <row r="68892" customFormat="1" s="29"/>
    <row r="68893" customFormat="1" s="29"/>
    <row r="68894" customFormat="1" s="29"/>
    <row r="68895" customFormat="1" s="29"/>
    <row r="68896" customFormat="1" s="29"/>
    <row r="68897" customFormat="1" s="29"/>
    <row r="68898" customFormat="1" s="29"/>
    <row r="68899" customFormat="1" s="29"/>
    <row r="68900" customFormat="1" s="29"/>
    <row r="68901" customFormat="1" s="29"/>
    <row r="68902" customFormat="1" s="29"/>
    <row r="68903" customFormat="1" s="29"/>
    <row r="68904" customFormat="1" s="29"/>
    <row r="68905" customFormat="1" s="29"/>
    <row r="68906" customFormat="1" s="29"/>
    <row r="68907" customFormat="1" s="29"/>
    <row r="68908" customFormat="1" s="29"/>
    <row r="68909" customFormat="1" s="29"/>
    <row r="68910" customFormat="1" s="29"/>
    <row r="68911" customFormat="1" s="29"/>
    <row r="68912" customFormat="1" s="29"/>
    <row r="68913" customFormat="1" s="29"/>
    <row r="68914" customFormat="1" s="29"/>
    <row r="68915" customFormat="1" s="29"/>
    <row r="68916" customFormat="1" s="29"/>
    <row r="68917" customFormat="1" s="29"/>
    <row r="68918" customFormat="1" s="29"/>
    <row r="68919" customFormat="1" s="29"/>
    <row r="68920" customFormat="1" s="29"/>
    <row r="68921" customFormat="1" s="29"/>
    <row r="68922" customFormat="1" s="29"/>
    <row r="68923" customFormat="1" s="29"/>
    <row r="68924" customFormat="1" s="29"/>
    <row r="68925" customFormat="1" s="29"/>
    <row r="68926" customFormat="1" s="29"/>
    <row r="68927" customFormat="1" s="29"/>
    <row r="68928" customFormat="1" s="29"/>
    <row r="68929" customFormat="1" s="29"/>
    <row r="68930" customFormat="1" s="29"/>
    <row r="68931" customFormat="1" s="29"/>
    <row r="68932" customFormat="1" s="29"/>
    <row r="68933" customFormat="1" s="29"/>
    <row r="68934" customFormat="1" s="29"/>
    <row r="68935" customFormat="1" s="29"/>
    <row r="68936" customFormat="1" s="29"/>
    <row r="68937" customFormat="1" s="29"/>
    <row r="68938" customFormat="1" s="29"/>
    <row r="68939" customFormat="1" s="29"/>
    <row r="68940" customFormat="1" s="29"/>
    <row r="68941" customFormat="1" s="29"/>
    <row r="68942" customFormat="1" s="29"/>
    <row r="68943" customFormat="1" s="29"/>
    <row r="68944" customFormat="1" s="29"/>
    <row r="68945" customFormat="1" s="29"/>
    <row r="68946" customFormat="1" s="29"/>
    <row r="68947" customFormat="1" s="29"/>
    <row r="68948" customFormat="1" s="29"/>
    <row r="68949" customFormat="1" s="29"/>
    <row r="68950" customFormat="1" s="29"/>
    <row r="68951" customFormat="1" s="29"/>
    <row r="68952" customFormat="1" s="29"/>
    <row r="68953" customFormat="1" s="29"/>
    <row r="68954" customFormat="1" s="29"/>
    <row r="68955" customFormat="1" s="29"/>
    <row r="68956" customFormat="1" s="29"/>
    <row r="68957" customFormat="1" s="29"/>
    <row r="68958" customFormat="1" s="29"/>
    <row r="68959" customFormat="1" s="29"/>
    <row r="68960" customFormat="1" s="29"/>
    <row r="68961" customFormat="1" s="29"/>
    <row r="68962" customFormat="1" s="29"/>
    <row r="68963" customFormat="1" s="29"/>
    <row r="68964" customFormat="1" s="29"/>
    <row r="68965" customFormat="1" s="29"/>
    <row r="68966" customFormat="1" s="29"/>
    <row r="68967" customFormat="1" s="29"/>
    <row r="68968" customFormat="1" s="29"/>
    <row r="68969" customFormat="1" s="29"/>
    <row r="68970" customFormat="1" s="29"/>
    <row r="68971" customFormat="1" s="29"/>
    <row r="68972" customFormat="1" s="29"/>
    <row r="68973" customFormat="1" s="29"/>
    <row r="68974" customFormat="1" s="29"/>
    <row r="68975" customFormat="1" s="29"/>
    <row r="68976" customFormat="1" s="29"/>
    <row r="68977" customFormat="1" s="29"/>
    <row r="68978" customFormat="1" s="29"/>
    <row r="68979" customFormat="1" s="29"/>
    <row r="68980" customFormat="1" s="29"/>
    <row r="68981" customFormat="1" s="29"/>
    <row r="68982" customFormat="1" s="29"/>
    <row r="68983" customFormat="1" s="29"/>
    <row r="68984" customFormat="1" s="29"/>
    <row r="68985" customFormat="1" s="29"/>
    <row r="68986" customFormat="1" s="29"/>
    <row r="68987" customFormat="1" s="29"/>
    <row r="68988" customFormat="1" s="29"/>
    <row r="68989" customFormat="1" s="29"/>
    <row r="68990" customFormat="1" s="29"/>
    <row r="68991" customFormat="1" s="29"/>
    <row r="68992" customFormat="1" s="29"/>
    <row r="68993" customFormat="1" s="29"/>
    <row r="68994" customFormat="1" s="29"/>
    <row r="68995" customFormat="1" s="29"/>
    <row r="68996" customFormat="1" s="29"/>
    <row r="68997" customFormat="1" s="29"/>
    <row r="68998" customFormat="1" s="29"/>
    <row r="68999" customFormat="1" s="29"/>
    <row r="69000" customFormat="1" s="29"/>
    <row r="69001" customFormat="1" s="29"/>
    <row r="69002" customFormat="1" s="29"/>
    <row r="69003" customFormat="1" s="29"/>
    <row r="69004" customFormat="1" s="29"/>
    <row r="69005" customFormat="1" s="29"/>
    <row r="69006" customFormat="1" s="29"/>
    <row r="69007" customFormat="1" s="29"/>
    <row r="69008" customFormat="1" s="29"/>
    <row r="69009" customFormat="1" s="29"/>
    <row r="69010" customFormat="1" s="29"/>
    <row r="69011" customFormat="1" s="29"/>
    <row r="69012" customFormat="1" s="29"/>
    <row r="69013" customFormat="1" s="29"/>
    <row r="69014" customFormat="1" s="29"/>
    <row r="69015" customFormat="1" s="29"/>
    <row r="69016" customFormat="1" s="29"/>
    <row r="69017" customFormat="1" s="29"/>
    <row r="69018" customFormat="1" s="29"/>
    <row r="69019" customFormat="1" s="29"/>
    <row r="69020" customFormat="1" s="29"/>
    <row r="69021" customFormat="1" s="29"/>
    <row r="69022" customFormat="1" s="29"/>
    <row r="69023" customFormat="1" s="29"/>
    <row r="69024" customFormat="1" s="29"/>
    <row r="69025" customFormat="1" s="29"/>
    <row r="69026" customFormat="1" s="29"/>
    <row r="69027" customFormat="1" s="29"/>
    <row r="69028" customFormat="1" s="29"/>
    <row r="69029" customFormat="1" s="29"/>
    <row r="69030" customFormat="1" s="29"/>
    <row r="69031" customFormat="1" s="29"/>
    <row r="69032" customFormat="1" s="29"/>
    <row r="69033" customFormat="1" s="29"/>
    <row r="69034" customFormat="1" s="29"/>
    <row r="69035" customFormat="1" s="29"/>
    <row r="69036" customFormat="1" s="29"/>
    <row r="69037" customFormat="1" s="29"/>
    <row r="69038" customFormat="1" s="29"/>
    <row r="69039" customFormat="1" s="29"/>
    <row r="69040" customFormat="1" s="29"/>
    <row r="69041" customFormat="1" s="29"/>
    <row r="69042" customFormat="1" s="29"/>
    <row r="69043" customFormat="1" s="29"/>
    <row r="69044" customFormat="1" s="29"/>
    <row r="69045" customFormat="1" s="29"/>
    <row r="69046" customFormat="1" s="29"/>
    <row r="69047" customFormat="1" s="29"/>
    <row r="69048" customFormat="1" s="29"/>
    <row r="69049" customFormat="1" s="29"/>
    <row r="69050" customFormat="1" s="29"/>
    <row r="69051" customFormat="1" s="29"/>
    <row r="69052" customFormat="1" s="29"/>
    <row r="69053" customFormat="1" s="29"/>
    <row r="69054" customFormat="1" s="29"/>
    <row r="69055" customFormat="1" s="29"/>
    <row r="69056" customFormat="1" s="29"/>
    <row r="69057" customFormat="1" s="29"/>
    <row r="69058" customFormat="1" s="29"/>
    <row r="69059" customFormat="1" s="29"/>
    <row r="69060" customFormat="1" s="29"/>
    <row r="69061" customFormat="1" s="29"/>
    <row r="69062" customFormat="1" s="29"/>
    <row r="69063" customFormat="1" s="29"/>
    <row r="69064" customFormat="1" s="29"/>
    <row r="69065" customFormat="1" s="29"/>
    <row r="69066" customFormat="1" s="29"/>
    <row r="69067" customFormat="1" s="29"/>
    <row r="69068" customFormat="1" s="29"/>
    <row r="69069" customFormat="1" s="29"/>
    <row r="69070" customFormat="1" s="29"/>
    <row r="69071" customFormat="1" s="29"/>
    <row r="69072" customFormat="1" s="29"/>
    <row r="69073" customFormat="1" s="29"/>
    <row r="69074" customFormat="1" s="29"/>
    <row r="69075" customFormat="1" s="29"/>
    <row r="69076" customFormat="1" s="29"/>
    <row r="69077" customFormat="1" s="29"/>
    <row r="69078" customFormat="1" s="29"/>
    <row r="69079" customFormat="1" s="29"/>
    <row r="69080" customFormat="1" s="29"/>
    <row r="69081" customFormat="1" s="29"/>
    <row r="69082" customFormat="1" s="29"/>
    <row r="69083" customFormat="1" s="29"/>
    <row r="69084" customFormat="1" s="29"/>
    <row r="69085" customFormat="1" s="29"/>
    <row r="69086" customFormat="1" s="29"/>
    <row r="69087" customFormat="1" s="29"/>
    <row r="69088" customFormat="1" s="29"/>
    <row r="69089" customFormat="1" s="29"/>
    <row r="69090" customFormat="1" s="29"/>
    <row r="69091" customFormat="1" s="29"/>
    <row r="69092" customFormat="1" s="29"/>
    <row r="69093" customFormat="1" s="29"/>
    <row r="69094" customFormat="1" s="29"/>
    <row r="69095" customFormat="1" s="29"/>
    <row r="69096" customFormat="1" s="29"/>
    <row r="69097" customFormat="1" s="29"/>
    <row r="69098" customFormat="1" s="29"/>
    <row r="69099" customFormat="1" s="29"/>
    <row r="69100" customFormat="1" s="29"/>
    <row r="69101" customFormat="1" s="29"/>
    <row r="69102" customFormat="1" s="29"/>
    <row r="69103" customFormat="1" s="29"/>
    <row r="69104" customFormat="1" s="29"/>
    <row r="69105" customFormat="1" s="29"/>
    <row r="69106" customFormat="1" s="29"/>
    <row r="69107" customFormat="1" s="29"/>
    <row r="69108" customFormat="1" s="29"/>
    <row r="69109" customFormat="1" s="29"/>
    <row r="69110" customFormat="1" s="29"/>
    <row r="69111" customFormat="1" s="29"/>
    <row r="69112" customFormat="1" s="29"/>
    <row r="69113" customFormat="1" s="29"/>
    <row r="69114" customFormat="1" s="29"/>
    <row r="69115" customFormat="1" s="29"/>
    <row r="69116" customFormat="1" s="29"/>
    <row r="69117" customFormat="1" s="29"/>
    <row r="69118" customFormat="1" s="29"/>
    <row r="69119" customFormat="1" s="29"/>
    <row r="69120" customFormat="1" s="29"/>
    <row r="69121" customFormat="1" s="29"/>
    <row r="69122" customFormat="1" s="29"/>
    <row r="69123" customFormat="1" s="29"/>
    <row r="69124" customFormat="1" s="29"/>
    <row r="69125" customFormat="1" s="29"/>
    <row r="69126" customFormat="1" s="29"/>
    <row r="69127" customFormat="1" s="29"/>
    <row r="69128" customFormat="1" s="29"/>
    <row r="69129" customFormat="1" s="29"/>
    <row r="69130" customFormat="1" s="29"/>
    <row r="69131" customFormat="1" s="29"/>
    <row r="69132" customFormat="1" s="29"/>
    <row r="69133" customFormat="1" s="29"/>
    <row r="69134" customFormat="1" s="29"/>
    <row r="69135" customFormat="1" s="29"/>
    <row r="69136" customFormat="1" s="29"/>
    <row r="69137" customFormat="1" s="29"/>
    <row r="69138" customFormat="1" s="29"/>
    <row r="69139" customFormat="1" s="29"/>
    <row r="69140" customFormat="1" s="29"/>
    <row r="69141" customFormat="1" s="29"/>
    <row r="69142" customFormat="1" s="29"/>
    <row r="69143" customFormat="1" s="29"/>
    <row r="69144" customFormat="1" s="29"/>
    <row r="69145" customFormat="1" s="29"/>
    <row r="69146" customFormat="1" s="29"/>
    <row r="69147" customFormat="1" s="29"/>
    <row r="69148" customFormat="1" s="29"/>
    <row r="69149" customFormat="1" s="29"/>
    <row r="69150" customFormat="1" s="29"/>
    <row r="69151" customFormat="1" s="29"/>
    <row r="69152" customFormat="1" s="29"/>
    <row r="69153" customFormat="1" s="29"/>
    <row r="69154" customFormat="1" s="29"/>
    <row r="69155" customFormat="1" s="29"/>
    <row r="69156" customFormat="1" s="29"/>
    <row r="69157" customFormat="1" s="29"/>
    <row r="69158" customFormat="1" s="29"/>
    <row r="69159" customFormat="1" s="29"/>
    <row r="69160" customFormat="1" s="29"/>
    <row r="69161" customFormat="1" s="29"/>
    <row r="69162" customFormat="1" s="29"/>
    <row r="69163" customFormat="1" s="29"/>
    <row r="69164" customFormat="1" s="29"/>
    <row r="69165" customFormat="1" s="29"/>
    <row r="69166" customFormat="1" s="29"/>
    <row r="69167" customFormat="1" s="29"/>
    <row r="69168" customFormat="1" s="29"/>
    <row r="69169" customFormat="1" s="29"/>
    <row r="69170" customFormat="1" s="29"/>
    <row r="69171" customFormat="1" s="29"/>
    <row r="69172" customFormat="1" s="29"/>
    <row r="69173" customFormat="1" s="29"/>
    <row r="69174" customFormat="1" s="29"/>
    <row r="69175" customFormat="1" s="29"/>
    <row r="69176" customFormat="1" s="29"/>
    <row r="69177" customFormat="1" s="29"/>
    <row r="69178" customFormat="1" s="29"/>
    <row r="69179" customFormat="1" s="29"/>
    <row r="69180" customFormat="1" s="29"/>
    <row r="69181" customFormat="1" s="29"/>
    <row r="69182" customFormat="1" s="29"/>
    <row r="69183" customFormat="1" s="29"/>
    <row r="69184" customFormat="1" s="29"/>
    <row r="69185" customFormat="1" s="29"/>
    <row r="69186" customFormat="1" s="29"/>
    <row r="69187" customFormat="1" s="29"/>
    <row r="69188" customFormat="1" s="29"/>
    <row r="69189" customFormat="1" s="29"/>
    <row r="69190" customFormat="1" s="29"/>
    <row r="69191" customFormat="1" s="29"/>
    <row r="69192" customFormat="1" s="29"/>
    <row r="69193" customFormat="1" s="29"/>
    <row r="69194" customFormat="1" s="29"/>
    <row r="69195" customFormat="1" s="29"/>
    <row r="69196" customFormat="1" s="29"/>
    <row r="69197" customFormat="1" s="29"/>
    <row r="69198" customFormat="1" s="29"/>
    <row r="69199" customFormat="1" s="29"/>
    <row r="69200" customFormat="1" s="29"/>
    <row r="69201" customFormat="1" s="29"/>
    <row r="69202" customFormat="1" s="29"/>
    <row r="69203" customFormat="1" s="29"/>
    <row r="69204" customFormat="1" s="29"/>
    <row r="69205" customFormat="1" s="29"/>
    <row r="69206" customFormat="1" s="29"/>
    <row r="69207" customFormat="1" s="29"/>
    <row r="69208" customFormat="1" s="29"/>
    <row r="69209" customFormat="1" s="29"/>
    <row r="69210" customFormat="1" s="29"/>
    <row r="69211" customFormat="1" s="29"/>
    <row r="69212" customFormat="1" s="29"/>
    <row r="69213" customFormat="1" s="29"/>
    <row r="69214" customFormat="1" s="29"/>
    <row r="69215" customFormat="1" s="29"/>
    <row r="69216" customFormat="1" s="29"/>
    <row r="69217" customFormat="1" s="29"/>
    <row r="69218" customFormat="1" s="29"/>
    <row r="69219" customFormat="1" s="29"/>
    <row r="69220" customFormat="1" s="29"/>
    <row r="69221" customFormat="1" s="29"/>
    <row r="69222" customFormat="1" s="29"/>
    <row r="69223" customFormat="1" s="29"/>
    <row r="69224" customFormat="1" s="29"/>
    <row r="69225" customFormat="1" s="29"/>
    <row r="69226" customFormat="1" s="29"/>
    <row r="69227" customFormat="1" s="29"/>
    <row r="69228" customFormat="1" s="29"/>
    <row r="69229" customFormat="1" s="29"/>
    <row r="69230" customFormat="1" s="29"/>
    <row r="69231" customFormat="1" s="29"/>
    <row r="69232" customFormat="1" s="29"/>
    <row r="69233" customFormat="1" s="29"/>
    <row r="69234" customFormat="1" s="29"/>
    <row r="69235" customFormat="1" s="29"/>
    <row r="69236" customFormat="1" s="29"/>
    <row r="69237" customFormat="1" s="29"/>
    <row r="69238" customFormat="1" s="29"/>
    <row r="69239" customFormat="1" s="29"/>
    <row r="69240" customFormat="1" s="29"/>
    <row r="69241" customFormat="1" s="29"/>
    <row r="69242" customFormat="1" s="29"/>
    <row r="69243" customFormat="1" s="29"/>
    <row r="69244" customFormat="1" s="29"/>
    <row r="69245" customFormat="1" s="29"/>
    <row r="69246" customFormat="1" s="29"/>
    <row r="69247" customFormat="1" s="29"/>
    <row r="69248" customFormat="1" s="29"/>
    <row r="69249" customFormat="1" s="29"/>
    <row r="69250" customFormat="1" s="29"/>
    <row r="69251" customFormat="1" s="29"/>
    <row r="69252" customFormat="1" s="29"/>
    <row r="69253" customFormat="1" s="29"/>
    <row r="69254" customFormat="1" s="29"/>
    <row r="69255" customFormat="1" s="29"/>
    <row r="69256" customFormat="1" s="29"/>
    <row r="69257" customFormat="1" s="29"/>
    <row r="69258" customFormat="1" s="29"/>
    <row r="69259" customFormat="1" s="29"/>
    <row r="69260" customFormat="1" s="29"/>
    <row r="69261" customFormat="1" s="29"/>
    <row r="69262" customFormat="1" s="29"/>
    <row r="69263" customFormat="1" s="29"/>
    <row r="69264" customFormat="1" s="29"/>
    <row r="69265" customFormat="1" s="29"/>
    <row r="69266" customFormat="1" s="29"/>
    <row r="69267" customFormat="1" s="29"/>
    <row r="69268" customFormat="1" s="29"/>
    <row r="69269" customFormat="1" s="29"/>
    <row r="69270" customFormat="1" s="29"/>
    <row r="69271" customFormat="1" s="29"/>
    <row r="69272" customFormat="1" s="29"/>
    <row r="69273" customFormat="1" s="29"/>
    <row r="69274" customFormat="1" s="29"/>
    <row r="69275" customFormat="1" s="29"/>
    <row r="69276" customFormat="1" s="29"/>
    <row r="69277" customFormat="1" s="29"/>
    <row r="69278" customFormat="1" s="29"/>
    <row r="69279" customFormat="1" s="29"/>
    <row r="69280" customFormat="1" s="29"/>
    <row r="69281" customFormat="1" s="29"/>
    <row r="69282" customFormat="1" s="29"/>
    <row r="69283" customFormat="1" s="29"/>
    <row r="69284" customFormat="1" s="29"/>
    <row r="69285" customFormat="1" s="29"/>
    <row r="69286" customFormat="1" s="29"/>
    <row r="69287" customFormat="1" s="29"/>
    <row r="69288" customFormat="1" s="29"/>
    <row r="69289" customFormat="1" s="29"/>
    <row r="69290" customFormat="1" s="29"/>
    <row r="69291" customFormat="1" s="29"/>
    <row r="69292" customFormat="1" s="29"/>
    <row r="69293" customFormat="1" s="29"/>
    <row r="69294" customFormat="1" s="29"/>
    <row r="69295" customFormat="1" s="29"/>
    <row r="69296" customFormat="1" s="29"/>
    <row r="69297" customFormat="1" s="29"/>
    <row r="69298" customFormat="1" s="29"/>
    <row r="69299" customFormat="1" s="29"/>
    <row r="69300" customFormat="1" s="29"/>
    <row r="69301" customFormat="1" s="29"/>
    <row r="69302" customFormat="1" s="29"/>
    <row r="69303" customFormat="1" s="29"/>
    <row r="69304" customFormat="1" s="29"/>
    <row r="69305" customFormat="1" s="29"/>
    <row r="69306" customFormat="1" s="29"/>
    <row r="69307" customFormat="1" s="29"/>
    <row r="69308" customFormat="1" s="29"/>
    <row r="69309" customFormat="1" s="29"/>
    <row r="69310" customFormat="1" s="29"/>
    <row r="69311" customFormat="1" s="29"/>
    <row r="69312" customFormat="1" s="29"/>
    <row r="69313" customFormat="1" s="29"/>
    <row r="69314" customFormat="1" s="29"/>
    <row r="69315" customFormat="1" s="29"/>
    <row r="69316" customFormat="1" s="29"/>
    <row r="69317" customFormat="1" s="29"/>
    <row r="69318" customFormat="1" s="29"/>
    <row r="69319" customFormat="1" s="29"/>
    <row r="69320" customFormat="1" s="29"/>
    <row r="69321" customFormat="1" s="29"/>
    <row r="69322" customFormat="1" s="29"/>
    <row r="69323" customFormat="1" s="29"/>
    <row r="69324" customFormat="1" s="29"/>
    <row r="69325" customFormat="1" s="29"/>
    <row r="69326" customFormat="1" s="29"/>
    <row r="69327" customFormat="1" s="29"/>
    <row r="69328" customFormat="1" s="29"/>
    <row r="69329" customFormat="1" s="29"/>
    <row r="69330" customFormat="1" s="29"/>
    <row r="69331" customFormat="1" s="29"/>
    <row r="69332" customFormat="1" s="29"/>
    <row r="69333" customFormat="1" s="29"/>
    <row r="69334" customFormat="1" s="29"/>
    <row r="69335" customFormat="1" s="29"/>
    <row r="69336" customFormat="1" s="29"/>
    <row r="69337" customFormat="1" s="29"/>
    <row r="69338" customFormat="1" s="29"/>
    <row r="69339" customFormat="1" s="29"/>
    <row r="69340" customFormat="1" s="29"/>
    <row r="69341" customFormat="1" s="29"/>
    <row r="69342" customFormat="1" s="29"/>
    <row r="69343" customFormat="1" s="29"/>
    <row r="69344" customFormat="1" s="29"/>
    <row r="69345" customFormat="1" s="29"/>
    <row r="69346" customFormat="1" s="29"/>
    <row r="69347" customFormat="1" s="29"/>
    <row r="69348" customFormat="1" s="29"/>
    <row r="69349" customFormat="1" s="29"/>
    <row r="69350" customFormat="1" s="29"/>
    <row r="69351" customFormat="1" s="29"/>
    <row r="69352" customFormat="1" s="29"/>
    <row r="69353" customFormat="1" s="29"/>
    <row r="69354" customFormat="1" s="29"/>
    <row r="69355" customFormat="1" s="29"/>
    <row r="69356" customFormat="1" s="29"/>
    <row r="69357" customFormat="1" s="29"/>
    <row r="69358" customFormat="1" s="29"/>
    <row r="69359" customFormat="1" s="29"/>
    <row r="69360" customFormat="1" s="29"/>
    <row r="69361" customFormat="1" s="29"/>
    <row r="69362" customFormat="1" s="29"/>
    <row r="69363" customFormat="1" s="29"/>
    <row r="69364" customFormat="1" s="29"/>
    <row r="69365" customFormat="1" s="29"/>
    <row r="69366" customFormat="1" s="29"/>
    <row r="69367" customFormat="1" s="29"/>
    <row r="69368" customFormat="1" s="29"/>
    <row r="69369" customFormat="1" s="29"/>
    <row r="69370" customFormat="1" s="29"/>
    <row r="69371" customFormat="1" s="29"/>
    <row r="69372" customFormat="1" s="29"/>
    <row r="69373" customFormat="1" s="29"/>
    <row r="69374" customFormat="1" s="29"/>
    <row r="69375" customFormat="1" s="29"/>
    <row r="69376" customFormat="1" s="29"/>
    <row r="69377" customFormat="1" s="29"/>
    <row r="69378" customFormat="1" s="29"/>
    <row r="69379" customFormat="1" s="29"/>
    <row r="69380" customFormat="1" s="29"/>
    <row r="69381" customFormat="1" s="29"/>
    <row r="69382" customFormat="1" s="29"/>
    <row r="69383" customFormat="1" s="29"/>
    <row r="69384" customFormat="1" s="29"/>
    <row r="69385" customFormat="1" s="29"/>
    <row r="69386" customFormat="1" s="29"/>
    <row r="69387" customFormat="1" s="29"/>
    <row r="69388" customFormat="1" s="29"/>
    <row r="69389" customFormat="1" s="29"/>
    <row r="69390" customFormat="1" s="29"/>
    <row r="69391" customFormat="1" s="29"/>
    <row r="69392" customFormat="1" s="29"/>
    <row r="69393" customFormat="1" s="29"/>
    <row r="69394" customFormat="1" s="29"/>
    <row r="69395" customFormat="1" s="29"/>
    <row r="69396" customFormat="1" s="29"/>
    <row r="69397" customFormat="1" s="29"/>
    <row r="69398" customFormat="1" s="29"/>
    <row r="69399" customFormat="1" s="29"/>
    <row r="69400" customFormat="1" s="29"/>
    <row r="69401" customFormat="1" s="29"/>
    <row r="69402" customFormat="1" s="29"/>
    <row r="69403" customFormat="1" s="29"/>
    <row r="69404" customFormat="1" s="29"/>
    <row r="69405" customFormat="1" s="29"/>
    <row r="69406" customFormat="1" s="29"/>
    <row r="69407" customFormat="1" s="29"/>
    <row r="69408" customFormat="1" s="29"/>
    <row r="69409" customFormat="1" s="29"/>
    <row r="69410" customFormat="1" s="29"/>
    <row r="69411" customFormat="1" s="29"/>
    <row r="69412" customFormat="1" s="29"/>
    <row r="69413" customFormat="1" s="29"/>
    <row r="69414" customFormat="1" s="29"/>
    <row r="69415" customFormat="1" s="29"/>
    <row r="69416" customFormat="1" s="29"/>
    <row r="69417" customFormat="1" s="29"/>
    <row r="69418" customFormat="1" s="29"/>
    <row r="69419" customFormat="1" s="29"/>
    <row r="69420" customFormat="1" s="29"/>
    <row r="69421" customFormat="1" s="29"/>
    <row r="69422" customFormat="1" s="29"/>
    <row r="69423" customFormat="1" s="29"/>
    <row r="69424" customFormat="1" s="29"/>
    <row r="69425" customFormat="1" s="29"/>
    <row r="69426" customFormat="1" s="29"/>
    <row r="69427" customFormat="1" s="29"/>
    <row r="69428" customFormat="1" s="29"/>
    <row r="69429" customFormat="1" s="29"/>
    <row r="69430" customFormat="1" s="29"/>
    <row r="69431" customFormat="1" s="29"/>
    <row r="69432" customFormat="1" s="29"/>
    <row r="69433" customFormat="1" s="29"/>
    <row r="69434" customFormat="1" s="29"/>
    <row r="69435" customFormat="1" s="29"/>
    <row r="69436" customFormat="1" s="29"/>
    <row r="69437" customFormat="1" s="29"/>
    <row r="69438" customFormat="1" s="29"/>
    <row r="69439" customFormat="1" s="29"/>
    <row r="69440" customFormat="1" s="29"/>
    <row r="69441" customFormat="1" s="29"/>
    <row r="69442" customFormat="1" s="29"/>
    <row r="69443" customFormat="1" s="29"/>
    <row r="69444" customFormat="1" s="29"/>
    <row r="69445" customFormat="1" s="29"/>
    <row r="69446" customFormat="1" s="29"/>
    <row r="69447" customFormat="1" s="29"/>
    <row r="69448" customFormat="1" s="29"/>
    <row r="69449" customFormat="1" s="29"/>
    <row r="69450" customFormat="1" s="29"/>
    <row r="69451" customFormat="1" s="29"/>
    <row r="69452" customFormat="1" s="29"/>
    <row r="69453" customFormat="1" s="29"/>
    <row r="69454" customFormat="1" s="29"/>
    <row r="69455" customFormat="1" s="29"/>
    <row r="69456" customFormat="1" s="29"/>
    <row r="69457" customFormat="1" s="29"/>
    <row r="69458" customFormat="1" s="29"/>
    <row r="69459" customFormat="1" s="29"/>
    <row r="69460" customFormat="1" s="29"/>
    <row r="69461" customFormat="1" s="29"/>
    <row r="69462" customFormat="1" s="29"/>
    <row r="69463" customFormat="1" s="29"/>
    <row r="69464" customFormat="1" s="29"/>
    <row r="69465" customFormat="1" s="29"/>
    <row r="69466" customFormat="1" s="29"/>
    <row r="69467" customFormat="1" s="29"/>
    <row r="69468" customFormat="1" s="29"/>
    <row r="69469" customFormat="1" s="29"/>
    <row r="69470" customFormat="1" s="29"/>
    <row r="69471" customFormat="1" s="29"/>
    <row r="69472" customFormat="1" s="29"/>
    <row r="69473" customFormat="1" s="29"/>
    <row r="69474" customFormat="1" s="29"/>
    <row r="69475" customFormat="1" s="29"/>
    <row r="69476" customFormat="1" s="29"/>
    <row r="69477" customFormat="1" s="29"/>
    <row r="69478" customFormat="1" s="29"/>
    <row r="69479" customFormat="1" s="29"/>
    <row r="69480" customFormat="1" s="29"/>
    <row r="69481" customFormat="1" s="29"/>
    <row r="69482" customFormat="1" s="29"/>
    <row r="69483" customFormat="1" s="29"/>
    <row r="69484" customFormat="1" s="29"/>
    <row r="69485" customFormat="1" s="29"/>
    <row r="69486" customFormat="1" s="29"/>
    <row r="69487" customFormat="1" s="29"/>
    <row r="69488" customFormat="1" s="29"/>
    <row r="69489" customFormat="1" s="29"/>
    <row r="69490" customFormat="1" s="29"/>
    <row r="69491" customFormat="1" s="29"/>
    <row r="69492" customFormat="1" s="29"/>
    <row r="69493" customFormat="1" s="29"/>
    <row r="69494" customFormat="1" s="29"/>
    <row r="69495" customFormat="1" s="29"/>
    <row r="69496" customFormat="1" s="29"/>
    <row r="69497" customFormat="1" s="29"/>
    <row r="69498" customFormat="1" s="29"/>
    <row r="69499" customFormat="1" s="29"/>
    <row r="69500" customFormat="1" s="29"/>
    <row r="69501" customFormat="1" s="29"/>
    <row r="69502" customFormat="1" s="29"/>
    <row r="69503" customFormat="1" s="29"/>
    <row r="69504" customFormat="1" s="29"/>
    <row r="69505" customFormat="1" s="29"/>
    <row r="69506" customFormat="1" s="29"/>
    <row r="69507" customFormat="1" s="29"/>
    <row r="69508" customFormat="1" s="29"/>
    <row r="69509" customFormat="1" s="29"/>
    <row r="69510" customFormat="1" s="29"/>
    <row r="69511" customFormat="1" s="29"/>
    <row r="69512" customFormat="1" s="29"/>
    <row r="69513" customFormat="1" s="29"/>
    <row r="69514" customFormat="1" s="29"/>
    <row r="69515" customFormat="1" s="29"/>
    <row r="69516" customFormat="1" s="29"/>
    <row r="69517" customFormat="1" s="29"/>
    <row r="69518" customFormat="1" s="29"/>
    <row r="69519" customFormat="1" s="29"/>
    <row r="69520" customFormat="1" s="29"/>
    <row r="69521" customFormat="1" s="29"/>
    <row r="69522" customFormat="1" s="29"/>
    <row r="69523" customFormat="1" s="29"/>
    <row r="69524" customFormat="1" s="29"/>
    <row r="69525" customFormat="1" s="29"/>
    <row r="69526" customFormat="1" s="29"/>
    <row r="69527" customFormat="1" s="29"/>
    <row r="69528" customFormat="1" s="29"/>
    <row r="69529" customFormat="1" s="29"/>
    <row r="69530" customFormat="1" s="29"/>
    <row r="69531" customFormat="1" s="29"/>
    <row r="69532" customFormat="1" s="29"/>
    <row r="69533" customFormat="1" s="29"/>
    <row r="69534" customFormat="1" s="29"/>
    <row r="69535" customFormat="1" s="29"/>
    <row r="69536" customFormat="1" s="29"/>
    <row r="69537" customFormat="1" s="29"/>
    <row r="69538" customFormat="1" s="29"/>
    <row r="69539" customFormat="1" s="29"/>
    <row r="69540" customFormat="1" s="29"/>
    <row r="69541" customFormat="1" s="29"/>
    <row r="69542" customFormat="1" s="29"/>
    <row r="69543" customFormat="1" s="29"/>
    <row r="69544" customFormat="1" s="29"/>
    <row r="69545" customFormat="1" s="29"/>
    <row r="69546" customFormat="1" s="29"/>
    <row r="69547" customFormat="1" s="29"/>
    <row r="69548" customFormat="1" s="29"/>
    <row r="69549" customFormat="1" s="29"/>
    <row r="69550" customFormat="1" s="29"/>
    <row r="69551" customFormat="1" s="29"/>
    <row r="69552" customFormat="1" s="29"/>
    <row r="69553" customFormat="1" s="29"/>
    <row r="69554" customFormat="1" s="29"/>
    <row r="69555" customFormat="1" s="29"/>
    <row r="69556" customFormat="1" s="29"/>
    <row r="69557" customFormat="1" s="29"/>
    <row r="69558" customFormat="1" s="29"/>
    <row r="69559" customFormat="1" s="29"/>
    <row r="69560" customFormat="1" s="29"/>
    <row r="69561" customFormat="1" s="29"/>
    <row r="69562" customFormat="1" s="29"/>
    <row r="69563" customFormat="1" s="29"/>
    <row r="69564" customFormat="1" s="29"/>
    <row r="69565" customFormat="1" s="29"/>
    <row r="69566" customFormat="1" s="29"/>
    <row r="69567" customFormat="1" s="29"/>
    <row r="69568" customFormat="1" s="29"/>
    <row r="69569" customFormat="1" s="29"/>
    <row r="69570" customFormat="1" s="29"/>
    <row r="69571" customFormat="1" s="29"/>
    <row r="69572" customFormat="1" s="29"/>
    <row r="69573" customFormat="1" s="29"/>
    <row r="69574" customFormat="1" s="29"/>
    <row r="69575" customFormat="1" s="29"/>
    <row r="69576" customFormat="1" s="29"/>
    <row r="69577" customFormat="1" s="29"/>
    <row r="69578" customFormat="1" s="29"/>
    <row r="69579" customFormat="1" s="29"/>
    <row r="69580" customFormat="1" s="29"/>
    <row r="69581" customFormat="1" s="29"/>
    <row r="69582" customFormat="1" s="29"/>
    <row r="69583" customFormat="1" s="29"/>
    <row r="69584" customFormat="1" s="29"/>
    <row r="69585" customFormat="1" s="29"/>
    <row r="69586" customFormat="1" s="29"/>
    <row r="69587" customFormat="1" s="29"/>
    <row r="69588" customFormat="1" s="29"/>
    <row r="69589" customFormat="1" s="29"/>
    <row r="69590" customFormat="1" s="29"/>
    <row r="69591" customFormat="1" s="29"/>
    <row r="69592" customFormat="1" s="29"/>
    <row r="69593" customFormat="1" s="29"/>
    <row r="69594" customFormat="1" s="29"/>
    <row r="69595" customFormat="1" s="29"/>
    <row r="69596" customFormat="1" s="29"/>
    <row r="69597" customFormat="1" s="29"/>
    <row r="69598" customFormat="1" s="29"/>
    <row r="69599" customFormat="1" s="29"/>
    <row r="69600" customFormat="1" s="29"/>
    <row r="69601" customFormat="1" s="29"/>
    <row r="69602" customFormat="1" s="29"/>
    <row r="69603" customFormat="1" s="29"/>
    <row r="69604" customFormat="1" s="29"/>
    <row r="69605" customFormat="1" s="29"/>
    <row r="69606" customFormat="1" s="29"/>
    <row r="69607" customFormat="1" s="29"/>
    <row r="69608" customFormat="1" s="29"/>
    <row r="69609" customFormat="1" s="29"/>
    <row r="69610" customFormat="1" s="29"/>
    <row r="69611" customFormat="1" s="29"/>
    <row r="69612" customFormat="1" s="29"/>
    <row r="69613" customFormat="1" s="29"/>
    <row r="69614" customFormat="1" s="29"/>
    <row r="69615" customFormat="1" s="29"/>
    <row r="69616" customFormat="1" s="29"/>
    <row r="69617" customFormat="1" s="29"/>
    <row r="69618" customFormat="1" s="29"/>
    <row r="69619" customFormat="1" s="29"/>
    <row r="69620" customFormat="1" s="29"/>
    <row r="69621" customFormat="1" s="29"/>
    <row r="69622" customFormat="1" s="29"/>
    <row r="69623" customFormat="1" s="29"/>
    <row r="69624" customFormat="1" s="29"/>
    <row r="69625" customFormat="1" s="29"/>
    <row r="69626" customFormat="1" s="29"/>
    <row r="69627" customFormat="1" s="29"/>
    <row r="69628" customFormat="1" s="29"/>
    <row r="69629" customFormat="1" s="29"/>
    <row r="69630" customFormat="1" s="29"/>
    <row r="69631" customFormat="1" s="29"/>
    <row r="69632" customFormat="1" s="29"/>
    <row r="69633" customFormat="1" s="29"/>
    <row r="69634" customFormat="1" s="29"/>
    <row r="69635" customFormat="1" s="29"/>
    <row r="69636" customFormat="1" s="29"/>
    <row r="69637" customFormat="1" s="29"/>
    <row r="69638" customFormat="1" s="29"/>
    <row r="69639" customFormat="1" s="29"/>
    <row r="69640" customFormat="1" s="29"/>
    <row r="69641" customFormat="1" s="29"/>
    <row r="69642" customFormat="1" s="29"/>
    <row r="69643" customFormat="1" s="29"/>
    <row r="69644" customFormat="1" s="29"/>
    <row r="69645" customFormat="1" s="29"/>
    <row r="69646" customFormat="1" s="29"/>
    <row r="69647" customFormat="1" s="29"/>
    <row r="69648" customFormat="1" s="29"/>
    <row r="69649" customFormat="1" s="29"/>
    <row r="69650" customFormat="1" s="29"/>
    <row r="69651" customFormat="1" s="29"/>
    <row r="69652" customFormat="1" s="29"/>
    <row r="69653" customFormat="1" s="29"/>
    <row r="69654" customFormat="1" s="29"/>
    <row r="69655" customFormat="1" s="29"/>
    <row r="69656" customFormat="1" s="29"/>
    <row r="69657" customFormat="1" s="29"/>
    <row r="69658" customFormat="1" s="29"/>
    <row r="69659" customFormat="1" s="29"/>
    <row r="69660" customFormat="1" s="29"/>
    <row r="69661" customFormat="1" s="29"/>
    <row r="69662" customFormat="1" s="29"/>
    <row r="69663" customFormat="1" s="29"/>
    <row r="69664" customFormat="1" s="29"/>
    <row r="69665" customFormat="1" s="29"/>
    <row r="69666" customFormat="1" s="29"/>
    <row r="69667" customFormat="1" s="29"/>
    <row r="69668" customFormat="1" s="29"/>
    <row r="69669" customFormat="1" s="29"/>
    <row r="69670" customFormat="1" s="29"/>
    <row r="69671" customFormat="1" s="29"/>
    <row r="69672" customFormat="1" s="29"/>
    <row r="69673" customFormat="1" s="29"/>
    <row r="69674" customFormat="1" s="29"/>
    <row r="69675" customFormat="1" s="29"/>
    <row r="69676" customFormat="1" s="29"/>
    <row r="69677" customFormat="1" s="29"/>
    <row r="69678" customFormat="1" s="29"/>
    <row r="69679" customFormat="1" s="29"/>
    <row r="69680" customFormat="1" s="29"/>
    <row r="69681" customFormat="1" s="29"/>
    <row r="69682" customFormat="1" s="29"/>
    <row r="69683" customFormat="1" s="29"/>
    <row r="69684" customFormat="1" s="29"/>
    <row r="69685" customFormat="1" s="29"/>
    <row r="69686" customFormat="1" s="29"/>
    <row r="69687" customFormat="1" s="29"/>
    <row r="69688" customFormat="1" s="29"/>
    <row r="69689" customFormat="1" s="29"/>
    <row r="69690" customFormat="1" s="29"/>
    <row r="69691" customFormat="1" s="29"/>
    <row r="69692" customFormat="1" s="29"/>
    <row r="69693" customFormat="1" s="29"/>
    <row r="69694" customFormat="1" s="29"/>
    <row r="69695" customFormat="1" s="29"/>
    <row r="69696" customFormat="1" s="29"/>
    <row r="69697" customFormat="1" s="29"/>
    <row r="69698" customFormat="1" s="29"/>
    <row r="69699" customFormat="1" s="29"/>
    <row r="69700" customFormat="1" s="29"/>
    <row r="69701" customFormat="1" s="29"/>
    <row r="69702" customFormat="1" s="29"/>
    <row r="69703" customFormat="1" s="29"/>
    <row r="69704" customFormat="1" s="29"/>
    <row r="69705" customFormat="1" s="29"/>
    <row r="69706" customFormat="1" s="29"/>
    <row r="69707" customFormat="1" s="29"/>
    <row r="69708" customFormat="1" s="29"/>
    <row r="69709" customFormat="1" s="29"/>
    <row r="69710" customFormat="1" s="29"/>
    <row r="69711" customFormat="1" s="29"/>
    <row r="69712" customFormat="1" s="29"/>
    <row r="69713" customFormat="1" s="29"/>
    <row r="69714" customFormat="1" s="29"/>
    <row r="69715" customFormat="1" s="29"/>
    <row r="69716" customFormat="1" s="29"/>
    <row r="69717" customFormat="1" s="29"/>
    <row r="69718" customFormat="1" s="29"/>
    <row r="69719" customFormat="1" s="29"/>
    <row r="69720" customFormat="1" s="29"/>
    <row r="69721" customFormat="1" s="29"/>
    <row r="69722" customFormat="1" s="29"/>
    <row r="69723" customFormat="1" s="29"/>
    <row r="69724" customFormat="1" s="29"/>
    <row r="69725" customFormat="1" s="29"/>
    <row r="69726" customFormat="1" s="29"/>
    <row r="69727" customFormat="1" s="29"/>
    <row r="69728" customFormat="1" s="29"/>
    <row r="69729" customFormat="1" s="29"/>
    <row r="69730" customFormat="1" s="29"/>
    <row r="69731" customFormat="1" s="29"/>
    <row r="69732" customFormat="1" s="29"/>
    <row r="69733" customFormat="1" s="29"/>
    <row r="69734" customFormat="1" s="29"/>
    <row r="69735" customFormat="1" s="29"/>
    <row r="69736" customFormat="1" s="29"/>
    <row r="69737" customFormat="1" s="29"/>
    <row r="69738" customFormat="1" s="29"/>
    <row r="69739" customFormat="1" s="29"/>
    <row r="69740" customFormat="1" s="29"/>
    <row r="69741" customFormat="1" s="29"/>
    <row r="69742" customFormat="1" s="29"/>
    <row r="69743" customFormat="1" s="29"/>
    <row r="69744" customFormat="1" s="29"/>
    <row r="69745" customFormat="1" s="29"/>
    <row r="69746" customFormat="1" s="29"/>
    <row r="69747" customFormat="1" s="29"/>
    <row r="69748" customFormat="1" s="29"/>
    <row r="69749" customFormat="1" s="29"/>
    <row r="69750" customFormat="1" s="29"/>
    <row r="69751" customFormat="1" s="29"/>
    <row r="69752" customFormat="1" s="29"/>
    <row r="69753" customFormat="1" s="29"/>
    <row r="69754" customFormat="1" s="29"/>
    <row r="69755" customFormat="1" s="29"/>
    <row r="69756" customFormat="1" s="29"/>
    <row r="69757" customFormat="1" s="29"/>
    <row r="69758" customFormat="1" s="29"/>
    <row r="69759" customFormat="1" s="29"/>
    <row r="69760" customFormat="1" s="29"/>
    <row r="69761" customFormat="1" s="29"/>
    <row r="69762" customFormat="1" s="29"/>
    <row r="69763" customFormat="1" s="29"/>
    <row r="69764" customFormat="1" s="29"/>
    <row r="69765" customFormat="1" s="29"/>
    <row r="69766" customFormat="1" s="29"/>
    <row r="69767" customFormat="1" s="29"/>
    <row r="69768" customFormat="1" s="29"/>
    <row r="69769" customFormat="1" s="29"/>
    <row r="69770" customFormat="1" s="29"/>
    <row r="69771" customFormat="1" s="29"/>
    <row r="69772" customFormat="1" s="29"/>
    <row r="69773" customFormat="1" s="29"/>
    <row r="69774" customFormat="1" s="29"/>
    <row r="69775" customFormat="1" s="29"/>
    <row r="69776" customFormat="1" s="29"/>
    <row r="69777" customFormat="1" s="29"/>
    <row r="69778" customFormat="1" s="29"/>
    <row r="69779" customFormat="1" s="29"/>
    <row r="69780" customFormat="1" s="29"/>
    <row r="69781" customFormat="1" s="29"/>
    <row r="69782" customFormat="1" s="29"/>
    <row r="69783" customFormat="1" s="29"/>
    <row r="69784" customFormat="1" s="29"/>
    <row r="69785" customFormat="1" s="29"/>
    <row r="69786" customFormat="1" s="29"/>
    <row r="69787" customFormat="1" s="29"/>
    <row r="69788" customFormat="1" s="29"/>
    <row r="69789" customFormat="1" s="29"/>
    <row r="69790" customFormat="1" s="29"/>
    <row r="69791" customFormat="1" s="29"/>
    <row r="69792" customFormat="1" s="29"/>
    <row r="69793" customFormat="1" s="29"/>
    <row r="69794" customFormat="1" s="29"/>
    <row r="69795" customFormat="1" s="29"/>
    <row r="69796" customFormat="1" s="29"/>
    <row r="69797" customFormat="1" s="29"/>
    <row r="69798" customFormat="1" s="29"/>
    <row r="69799" customFormat="1" s="29"/>
    <row r="69800" customFormat="1" s="29"/>
    <row r="69801" customFormat="1" s="29"/>
    <row r="69802" customFormat="1" s="29"/>
    <row r="69803" customFormat="1" s="29"/>
    <row r="69804" customFormat="1" s="29"/>
    <row r="69805" customFormat="1" s="29"/>
    <row r="69806" customFormat="1" s="29"/>
    <row r="69807" customFormat="1" s="29"/>
    <row r="69808" customFormat="1" s="29"/>
    <row r="69809" customFormat="1" s="29"/>
    <row r="69810" customFormat="1" s="29"/>
    <row r="69811" customFormat="1" s="29"/>
    <row r="69812" customFormat="1" s="29"/>
    <row r="69813" customFormat="1" s="29"/>
    <row r="69814" customFormat="1" s="29"/>
    <row r="69815" customFormat="1" s="29"/>
    <row r="69816" customFormat="1" s="29"/>
    <row r="69817" customFormat="1" s="29"/>
    <row r="69818" customFormat="1" s="29"/>
    <row r="69819" customFormat="1" s="29"/>
    <row r="69820" customFormat="1" s="29"/>
    <row r="69821" customFormat="1" s="29"/>
    <row r="69822" customFormat="1" s="29"/>
    <row r="69823" customFormat="1" s="29"/>
    <row r="69824" customFormat="1" s="29"/>
    <row r="69825" customFormat="1" s="29"/>
    <row r="69826" customFormat="1" s="29"/>
    <row r="69827" customFormat="1" s="29"/>
    <row r="69828" customFormat="1" s="29"/>
    <row r="69829" customFormat="1" s="29"/>
    <row r="69830" customFormat="1" s="29"/>
    <row r="69831" customFormat="1" s="29"/>
    <row r="69832" customFormat="1" s="29"/>
    <row r="69833" customFormat="1" s="29"/>
    <row r="69834" customFormat="1" s="29"/>
    <row r="69835" customFormat="1" s="29"/>
    <row r="69836" customFormat="1" s="29"/>
    <row r="69837" customFormat="1" s="29"/>
    <row r="69838" customFormat="1" s="29"/>
    <row r="69839" customFormat="1" s="29"/>
    <row r="69840" customFormat="1" s="29"/>
    <row r="69841" customFormat="1" s="29"/>
    <row r="69842" customFormat="1" s="29"/>
    <row r="69843" customFormat="1" s="29"/>
    <row r="69844" customFormat="1" s="29"/>
    <row r="69845" customFormat="1" s="29"/>
    <row r="69846" customFormat="1" s="29"/>
    <row r="69847" customFormat="1" s="29"/>
    <row r="69848" customFormat="1" s="29"/>
    <row r="69849" customFormat="1" s="29"/>
    <row r="69850" customFormat="1" s="29"/>
    <row r="69851" customFormat="1" s="29"/>
    <row r="69852" customFormat="1" s="29"/>
    <row r="69853" customFormat="1" s="29"/>
    <row r="69854" customFormat="1" s="29"/>
    <row r="69855" customFormat="1" s="29"/>
    <row r="69856" customFormat="1" s="29"/>
    <row r="69857" customFormat="1" s="29"/>
    <row r="69858" customFormat="1" s="29"/>
    <row r="69859" customFormat="1" s="29"/>
    <row r="69860" customFormat="1" s="29"/>
    <row r="69861" customFormat="1" s="29"/>
    <row r="69862" customFormat="1" s="29"/>
    <row r="69863" customFormat="1" s="29"/>
    <row r="69864" customFormat="1" s="29"/>
    <row r="69865" customFormat="1" s="29"/>
    <row r="69866" customFormat="1" s="29"/>
    <row r="69867" customFormat="1" s="29"/>
    <row r="69868" customFormat="1" s="29"/>
    <row r="69869" customFormat="1" s="29"/>
    <row r="69870" customFormat="1" s="29"/>
    <row r="69871" customFormat="1" s="29"/>
    <row r="69872" customFormat="1" s="29"/>
    <row r="69873" customFormat="1" s="29"/>
    <row r="69874" customFormat="1" s="29"/>
    <row r="69875" customFormat="1" s="29"/>
    <row r="69876" customFormat="1" s="29"/>
    <row r="69877" customFormat="1" s="29"/>
    <row r="69878" customFormat="1" s="29"/>
    <row r="69879" customFormat="1" s="29"/>
    <row r="69880" customFormat="1" s="29"/>
    <row r="69881" customFormat="1" s="29"/>
    <row r="69882" customFormat="1" s="29"/>
    <row r="69883" customFormat="1" s="29"/>
    <row r="69884" customFormat="1" s="29"/>
    <row r="69885" customFormat="1" s="29"/>
    <row r="69886" customFormat="1" s="29"/>
    <row r="69887" customFormat="1" s="29"/>
    <row r="69888" customFormat="1" s="29"/>
    <row r="69889" customFormat="1" s="29"/>
    <row r="69890" customFormat="1" s="29"/>
    <row r="69891" customFormat="1" s="29"/>
    <row r="69892" customFormat="1" s="29"/>
    <row r="69893" customFormat="1" s="29"/>
    <row r="69894" customFormat="1" s="29"/>
    <row r="69895" customFormat="1" s="29"/>
    <row r="69896" customFormat="1" s="29"/>
    <row r="69897" customFormat="1" s="29"/>
    <row r="69898" customFormat="1" s="29"/>
    <row r="69899" customFormat="1" s="29"/>
    <row r="69900" customFormat="1" s="29"/>
    <row r="69901" customFormat="1" s="29"/>
    <row r="69902" customFormat="1" s="29"/>
    <row r="69903" customFormat="1" s="29"/>
    <row r="69904" customFormat="1" s="29"/>
    <row r="69905" customFormat="1" s="29"/>
    <row r="69906" customFormat="1" s="29"/>
    <row r="69907" customFormat="1" s="29"/>
    <row r="69908" customFormat="1" s="29"/>
    <row r="69909" customFormat="1" s="29"/>
    <row r="69910" customFormat="1" s="29"/>
    <row r="69911" customFormat="1" s="29"/>
    <row r="69912" customFormat="1" s="29"/>
    <row r="69913" customFormat="1" s="29"/>
    <row r="69914" customFormat="1" s="29"/>
    <row r="69915" customFormat="1" s="29"/>
    <row r="69916" customFormat="1" s="29"/>
    <row r="69917" customFormat="1" s="29"/>
    <row r="69918" customFormat="1" s="29"/>
    <row r="69919" customFormat="1" s="29"/>
    <row r="69920" customFormat="1" s="29"/>
    <row r="69921" customFormat="1" s="29"/>
    <row r="69922" customFormat="1" s="29"/>
    <row r="69923" customFormat="1" s="29"/>
    <row r="69924" customFormat="1" s="29"/>
    <row r="69925" customFormat="1" s="29"/>
    <row r="69926" customFormat="1" s="29"/>
    <row r="69927" customFormat="1" s="29"/>
    <row r="69928" customFormat="1" s="29"/>
    <row r="69929" customFormat="1" s="29"/>
    <row r="69930" customFormat="1" s="29"/>
    <row r="69931" customFormat="1" s="29"/>
    <row r="69932" customFormat="1" s="29"/>
    <row r="69933" customFormat="1" s="29"/>
    <row r="69934" customFormat="1" s="29"/>
    <row r="69935" customFormat="1" s="29"/>
    <row r="69936" customFormat="1" s="29"/>
    <row r="69937" customFormat="1" s="29"/>
    <row r="69938" customFormat="1" s="29"/>
    <row r="69939" customFormat="1" s="29"/>
    <row r="69940" customFormat="1" s="29"/>
    <row r="69941" customFormat="1" s="29"/>
    <row r="69942" customFormat="1" s="29"/>
    <row r="69943" customFormat="1" s="29"/>
    <row r="69944" customFormat="1" s="29"/>
    <row r="69945" customFormat="1" s="29"/>
    <row r="69946" customFormat="1" s="29"/>
    <row r="69947" customFormat="1" s="29"/>
    <row r="69948" customFormat="1" s="29"/>
    <row r="69949" customFormat="1" s="29"/>
    <row r="69950" customFormat="1" s="29"/>
    <row r="69951" customFormat="1" s="29"/>
    <row r="69952" customFormat="1" s="29"/>
    <row r="69953" customFormat="1" s="29"/>
    <row r="69954" customFormat="1" s="29"/>
    <row r="69955" customFormat="1" s="29"/>
    <row r="69956" customFormat="1" s="29"/>
    <row r="69957" customFormat="1" s="29"/>
    <row r="69958" customFormat="1" s="29"/>
    <row r="69959" customFormat="1" s="29"/>
    <row r="69960" customFormat="1" s="29"/>
    <row r="69961" customFormat="1" s="29"/>
    <row r="69962" customFormat="1" s="29"/>
    <row r="69963" customFormat="1" s="29"/>
    <row r="69964" customFormat="1" s="29"/>
    <row r="69965" customFormat="1" s="29"/>
    <row r="69966" customFormat="1" s="29"/>
    <row r="69967" customFormat="1" s="29"/>
    <row r="69968" customFormat="1" s="29"/>
    <row r="69969" customFormat="1" s="29"/>
    <row r="69970" customFormat="1" s="29"/>
    <row r="69971" customFormat="1" s="29"/>
    <row r="69972" customFormat="1" s="29"/>
    <row r="69973" customFormat="1" s="29"/>
    <row r="69974" customFormat="1" s="29"/>
    <row r="69975" customFormat="1" s="29"/>
    <row r="69976" customFormat="1" s="29"/>
    <row r="69977" customFormat="1" s="29"/>
    <row r="69978" customFormat="1" s="29"/>
    <row r="69979" customFormat="1" s="29"/>
    <row r="69980" customFormat="1" s="29"/>
    <row r="69981" customFormat="1" s="29"/>
    <row r="69982" customFormat="1" s="29"/>
    <row r="69983" customFormat="1" s="29"/>
    <row r="69984" customFormat="1" s="29"/>
    <row r="69985" customFormat="1" s="29"/>
    <row r="69986" customFormat="1" s="29"/>
    <row r="69987" customFormat="1" s="29"/>
    <row r="69988" customFormat="1" s="29"/>
    <row r="69989" customFormat="1" s="29"/>
    <row r="69990" customFormat="1" s="29"/>
    <row r="69991" customFormat="1" s="29"/>
    <row r="69992" customFormat="1" s="29"/>
    <row r="69993" customFormat="1" s="29"/>
    <row r="69994" customFormat="1" s="29"/>
    <row r="69995" customFormat="1" s="29"/>
    <row r="69996" customFormat="1" s="29"/>
    <row r="69997" customFormat="1" s="29"/>
    <row r="69998" customFormat="1" s="29"/>
    <row r="69999" customFormat="1" s="29"/>
    <row r="70000" customFormat="1" s="29"/>
    <row r="70001" customFormat="1" s="29"/>
    <row r="70002" customFormat="1" s="29"/>
    <row r="70003" customFormat="1" s="29"/>
    <row r="70004" customFormat="1" s="29"/>
    <row r="70005" customFormat="1" s="29"/>
    <row r="70006" customFormat="1" s="29"/>
    <row r="70007" customFormat="1" s="29"/>
    <row r="70008" customFormat="1" s="29"/>
    <row r="70009" customFormat="1" s="29"/>
    <row r="70010" customFormat="1" s="29"/>
    <row r="70011" customFormat="1" s="29"/>
    <row r="70012" customFormat="1" s="29"/>
    <row r="70013" customFormat="1" s="29"/>
    <row r="70014" customFormat="1" s="29"/>
    <row r="70015" customFormat="1" s="29"/>
    <row r="70016" customFormat="1" s="29"/>
    <row r="70017" customFormat="1" s="29"/>
    <row r="70018" customFormat="1" s="29"/>
    <row r="70019" customFormat="1" s="29"/>
    <row r="70020" customFormat="1" s="29"/>
    <row r="70021" customFormat="1" s="29"/>
    <row r="70022" customFormat="1" s="29"/>
    <row r="70023" customFormat="1" s="29"/>
    <row r="70024" customFormat="1" s="29"/>
    <row r="70025" customFormat="1" s="29"/>
    <row r="70026" customFormat="1" s="29"/>
    <row r="70027" customFormat="1" s="29"/>
    <row r="70028" customFormat="1" s="29"/>
    <row r="70029" customFormat="1" s="29"/>
    <row r="70030" customFormat="1" s="29"/>
    <row r="70031" customFormat="1" s="29"/>
    <row r="70032" customFormat="1" s="29"/>
    <row r="70033" customFormat="1" s="29"/>
    <row r="70034" customFormat="1" s="29"/>
    <row r="70035" customFormat="1" s="29"/>
    <row r="70036" customFormat="1" s="29"/>
    <row r="70037" customFormat="1" s="29"/>
    <row r="70038" customFormat="1" s="29"/>
    <row r="70039" customFormat="1" s="29"/>
    <row r="70040" customFormat="1" s="29"/>
    <row r="70041" customFormat="1" s="29"/>
    <row r="70042" customFormat="1" s="29"/>
    <row r="70043" customFormat="1" s="29"/>
    <row r="70044" customFormat="1" s="29"/>
    <row r="70045" customFormat="1" s="29"/>
    <row r="70046" customFormat="1" s="29"/>
    <row r="70047" customFormat="1" s="29"/>
    <row r="70048" customFormat="1" s="29"/>
    <row r="70049" customFormat="1" s="29"/>
    <row r="70050" customFormat="1" s="29"/>
    <row r="70051" customFormat="1" s="29"/>
    <row r="70052" customFormat="1" s="29"/>
    <row r="70053" customFormat="1" s="29"/>
    <row r="70054" customFormat="1" s="29"/>
    <row r="70055" customFormat="1" s="29"/>
    <row r="70056" customFormat="1" s="29"/>
    <row r="70057" customFormat="1" s="29"/>
    <row r="70058" customFormat="1" s="29"/>
    <row r="70059" customFormat="1" s="29"/>
    <row r="70060" customFormat="1" s="29"/>
    <row r="70061" customFormat="1" s="29"/>
    <row r="70062" customFormat="1" s="29"/>
    <row r="70063" customFormat="1" s="29"/>
    <row r="70064" customFormat="1" s="29"/>
    <row r="70065" customFormat="1" s="29"/>
    <row r="70066" customFormat="1" s="29"/>
    <row r="70067" customFormat="1" s="29"/>
    <row r="70068" customFormat="1" s="29"/>
    <row r="70069" customFormat="1" s="29"/>
    <row r="70070" customFormat="1" s="29"/>
    <row r="70071" customFormat="1" s="29"/>
    <row r="70072" customFormat="1" s="29"/>
    <row r="70073" customFormat="1" s="29"/>
    <row r="70074" customFormat="1" s="29"/>
    <row r="70075" customFormat="1" s="29"/>
    <row r="70076" customFormat="1" s="29"/>
    <row r="70077" customFormat="1" s="29"/>
    <row r="70078" customFormat="1" s="29"/>
    <row r="70079" customFormat="1" s="29"/>
    <row r="70080" customFormat="1" s="29"/>
    <row r="70081" customFormat="1" s="29"/>
    <row r="70082" customFormat="1" s="29"/>
    <row r="70083" customFormat="1" s="29"/>
    <row r="70084" customFormat="1" s="29"/>
    <row r="70085" customFormat="1" s="29"/>
    <row r="70086" customFormat="1" s="29"/>
    <row r="70087" customFormat="1" s="29"/>
    <row r="70088" customFormat="1" s="29"/>
    <row r="70089" customFormat="1" s="29"/>
    <row r="70090" customFormat="1" s="29"/>
    <row r="70091" customFormat="1" s="29"/>
    <row r="70092" customFormat="1" s="29"/>
    <row r="70093" customFormat="1" s="29"/>
    <row r="70094" customFormat="1" s="29"/>
    <row r="70095" customFormat="1" s="29"/>
    <row r="70096" customFormat="1" s="29"/>
    <row r="70097" customFormat="1" s="29"/>
    <row r="70098" customFormat="1" s="29"/>
    <row r="70099" customFormat="1" s="29"/>
    <row r="70100" customFormat="1" s="29"/>
    <row r="70101" customFormat="1" s="29"/>
    <row r="70102" customFormat="1" s="29"/>
    <row r="70103" customFormat="1" s="29"/>
    <row r="70104" customFormat="1" s="29"/>
    <row r="70105" customFormat="1" s="29"/>
    <row r="70106" customFormat="1" s="29"/>
    <row r="70107" customFormat="1" s="29"/>
    <row r="70108" customFormat="1" s="29"/>
    <row r="70109" customFormat="1" s="29"/>
    <row r="70110" customFormat="1" s="29"/>
    <row r="70111" customFormat="1" s="29"/>
    <row r="70112" customFormat="1" s="29"/>
    <row r="70113" customFormat="1" s="29"/>
    <row r="70114" customFormat="1" s="29"/>
    <row r="70115" customFormat="1" s="29"/>
    <row r="70116" customFormat="1" s="29"/>
    <row r="70117" customFormat="1" s="29"/>
    <row r="70118" customFormat="1" s="29"/>
    <row r="70119" customFormat="1" s="29"/>
    <row r="70120" customFormat="1" s="29"/>
    <row r="70121" customFormat="1" s="29"/>
    <row r="70122" customFormat="1" s="29"/>
    <row r="70123" customFormat="1" s="29"/>
    <row r="70124" customFormat="1" s="29"/>
    <row r="70125" customFormat="1" s="29"/>
    <row r="70126" customFormat="1" s="29"/>
    <row r="70127" customFormat="1" s="29"/>
    <row r="70128" customFormat="1" s="29"/>
    <row r="70129" customFormat="1" s="29"/>
    <row r="70130" customFormat="1" s="29"/>
    <row r="70131" customFormat="1" s="29"/>
    <row r="70132" customFormat="1" s="29"/>
    <row r="70133" customFormat="1" s="29"/>
    <row r="70134" customFormat="1" s="29"/>
    <row r="70135" customFormat="1" s="29"/>
    <row r="70136" customFormat="1" s="29"/>
    <row r="70137" customFormat="1" s="29"/>
    <row r="70138" customFormat="1" s="29"/>
    <row r="70139" customFormat="1" s="29"/>
    <row r="70140" customFormat="1" s="29"/>
    <row r="70141" customFormat="1" s="29"/>
    <row r="70142" customFormat="1" s="29"/>
    <row r="70143" customFormat="1" s="29"/>
    <row r="70144" customFormat="1" s="29"/>
    <row r="70145" customFormat="1" s="29"/>
    <row r="70146" customFormat="1" s="29"/>
    <row r="70147" customFormat="1" s="29"/>
    <row r="70148" customFormat="1" s="29"/>
    <row r="70149" customFormat="1" s="29"/>
    <row r="70150" customFormat="1" s="29"/>
    <row r="70151" customFormat="1" s="29"/>
    <row r="70152" customFormat="1" s="29"/>
    <row r="70153" customFormat="1" s="29"/>
    <row r="70154" customFormat="1" s="29"/>
    <row r="70155" customFormat="1" s="29"/>
    <row r="70156" customFormat="1" s="29"/>
    <row r="70157" customFormat="1" s="29"/>
    <row r="70158" customFormat="1" s="29"/>
    <row r="70159" customFormat="1" s="29"/>
    <row r="70160" customFormat="1" s="29"/>
    <row r="70161" customFormat="1" s="29"/>
    <row r="70162" customFormat="1" s="29"/>
    <row r="70163" customFormat="1" s="29"/>
    <row r="70164" customFormat="1" s="29"/>
    <row r="70165" customFormat="1" s="29"/>
    <row r="70166" customFormat="1" s="29"/>
    <row r="70167" customFormat="1" s="29"/>
    <row r="70168" customFormat="1" s="29"/>
    <row r="70169" customFormat="1" s="29"/>
    <row r="70170" customFormat="1" s="29"/>
    <row r="70171" customFormat="1" s="29"/>
    <row r="70172" customFormat="1" s="29"/>
    <row r="70173" customFormat="1" s="29"/>
    <row r="70174" customFormat="1" s="29"/>
    <row r="70175" customFormat="1" s="29"/>
    <row r="70176" customFormat="1" s="29"/>
    <row r="70177" customFormat="1" s="29"/>
    <row r="70178" customFormat="1" s="29"/>
    <row r="70179" customFormat="1" s="29"/>
    <row r="70180" customFormat="1" s="29"/>
    <row r="70181" customFormat="1" s="29"/>
    <row r="70182" customFormat="1" s="29"/>
    <row r="70183" customFormat="1" s="29"/>
    <row r="70184" customFormat="1" s="29"/>
    <row r="70185" customFormat="1" s="29"/>
    <row r="70186" customFormat="1" s="29"/>
    <row r="70187" customFormat="1" s="29"/>
    <row r="70188" customFormat="1" s="29"/>
    <row r="70189" customFormat="1" s="29"/>
    <row r="70190" customFormat="1" s="29"/>
    <row r="70191" customFormat="1" s="29"/>
    <row r="70192" customFormat="1" s="29"/>
    <row r="70193" customFormat="1" s="29"/>
    <row r="70194" customFormat="1" s="29"/>
    <row r="70195" customFormat="1" s="29"/>
    <row r="70196" customFormat="1" s="29"/>
    <row r="70197" customFormat="1" s="29"/>
    <row r="70198" customFormat="1" s="29"/>
    <row r="70199" customFormat="1" s="29"/>
    <row r="70200" customFormat="1" s="29"/>
    <row r="70201" customFormat="1" s="29"/>
    <row r="70202" customFormat="1" s="29"/>
    <row r="70203" customFormat="1" s="29"/>
    <row r="70204" customFormat="1" s="29"/>
    <row r="70205" customFormat="1" s="29"/>
    <row r="70206" customFormat="1" s="29"/>
    <row r="70207" customFormat="1" s="29"/>
    <row r="70208" customFormat="1" s="29"/>
    <row r="70209" customFormat="1" s="29"/>
    <row r="70210" customFormat="1" s="29"/>
    <row r="70211" customFormat="1" s="29"/>
    <row r="70212" customFormat="1" s="29"/>
    <row r="70213" customFormat="1" s="29"/>
    <row r="70214" customFormat="1" s="29"/>
    <row r="70215" customFormat="1" s="29"/>
    <row r="70216" customFormat="1" s="29"/>
    <row r="70217" customFormat="1" s="29"/>
    <row r="70218" customFormat="1" s="29"/>
    <row r="70219" customFormat="1" s="29"/>
    <row r="70220" customFormat="1" s="29"/>
    <row r="70221" customFormat="1" s="29"/>
    <row r="70222" customFormat="1" s="29"/>
    <row r="70223" customFormat="1" s="29"/>
    <row r="70224" customFormat="1" s="29"/>
    <row r="70225" customFormat="1" s="29"/>
    <row r="70226" customFormat="1" s="29"/>
    <row r="70227" customFormat="1" s="29"/>
    <row r="70228" customFormat="1" s="29"/>
    <row r="70229" customFormat="1" s="29"/>
    <row r="70230" customFormat="1" s="29"/>
    <row r="70231" customFormat="1" s="29"/>
    <row r="70232" customFormat="1" s="29"/>
    <row r="70233" customFormat="1" s="29"/>
    <row r="70234" customFormat="1" s="29"/>
    <row r="70235" customFormat="1" s="29"/>
    <row r="70236" customFormat="1" s="29"/>
    <row r="70237" customFormat="1" s="29"/>
    <row r="70238" customFormat="1" s="29"/>
    <row r="70239" customFormat="1" s="29"/>
    <row r="70240" customFormat="1" s="29"/>
    <row r="70241" customFormat="1" s="29"/>
    <row r="70242" customFormat="1" s="29"/>
    <row r="70243" customFormat="1" s="29"/>
    <row r="70244" customFormat="1" s="29"/>
    <row r="70245" customFormat="1" s="29"/>
    <row r="70246" customFormat="1" s="29"/>
    <row r="70247" customFormat="1" s="29"/>
    <row r="70248" customFormat="1" s="29"/>
    <row r="70249" customFormat="1" s="29"/>
    <row r="70250" customFormat="1" s="29"/>
    <row r="70251" customFormat="1" s="29"/>
    <row r="70252" customFormat="1" s="29"/>
    <row r="70253" customFormat="1" s="29"/>
    <row r="70254" customFormat="1" s="29"/>
    <row r="70255" customFormat="1" s="29"/>
    <row r="70256" customFormat="1" s="29"/>
    <row r="70257" customFormat="1" s="29"/>
    <row r="70258" customFormat="1" s="29"/>
    <row r="70259" customFormat="1" s="29"/>
    <row r="70260" customFormat="1" s="29"/>
    <row r="70261" customFormat="1" s="29"/>
    <row r="70262" customFormat="1" s="29"/>
    <row r="70263" customFormat="1" s="29"/>
    <row r="70264" customFormat="1" s="29"/>
    <row r="70265" customFormat="1" s="29"/>
    <row r="70266" customFormat="1" s="29"/>
    <row r="70267" customFormat="1" s="29"/>
    <row r="70268" customFormat="1" s="29"/>
    <row r="70269" customFormat="1" s="29"/>
    <row r="70270" customFormat="1" s="29"/>
    <row r="70271" customFormat="1" s="29"/>
    <row r="70272" customFormat="1" s="29"/>
    <row r="70273" customFormat="1" s="29"/>
    <row r="70274" customFormat="1" s="29"/>
    <row r="70275" customFormat="1" s="29"/>
    <row r="70276" customFormat="1" s="29"/>
    <row r="70277" customFormat="1" s="29"/>
    <row r="70278" customFormat="1" s="29"/>
    <row r="70279" customFormat="1" s="29"/>
    <row r="70280" customFormat="1" s="29"/>
    <row r="70281" customFormat="1" s="29"/>
    <row r="70282" customFormat="1" s="29"/>
    <row r="70283" customFormat="1" s="29"/>
    <row r="70284" customFormat="1" s="29"/>
    <row r="70285" customFormat="1" s="29"/>
    <row r="70286" customFormat="1" s="29"/>
    <row r="70287" customFormat="1" s="29"/>
    <row r="70288" customFormat="1" s="29"/>
    <row r="70289" customFormat="1" s="29"/>
    <row r="70290" customFormat="1" s="29"/>
    <row r="70291" customFormat="1" s="29"/>
    <row r="70292" customFormat="1" s="29"/>
    <row r="70293" customFormat="1" s="29"/>
    <row r="70294" customFormat="1" s="29"/>
    <row r="70295" customFormat="1" s="29"/>
    <row r="70296" customFormat="1" s="29"/>
    <row r="70297" customFormat="1" s="29"/>
    <row r="70298" customFormat="1" s="29"/>
    <row r="70299" customFormat="1" s="29"/>
    <row r="70300" customFormat="1" s="29"/>
    <row r="70301" customFormat="1" s="29"/>
    <row r="70302" customFormat="1" s="29"/>
    <row r="70303" customFormat="1" s="29"/>
    <row r="70304" customFormat="1" s="29"/>
    <row r="70305" customFormat="1" s="29"/>
    <row r="70306" customFormat="1" s="29"/>
    <row r="70307" customFormat="1" s="29"/>
    <row r="70308" customFormat="1" s="29"/>
    <row r="70309" customFormat="1" s="29"/>
    <row r="70310" customFormat="1" s="29"/>
    <row r="70311" customFormat="1" s="29"/>
    <row r="70312" customFormat="1" s="29"/>
    <row r="70313" customFormat="1" s="29"/>
    <row r="70314" customFormat="1" s="29"/>
    <row r="70315" customFormat="1" s="29"/>
    <row r="70316" customFormat="1" s="29"/>
    <row r="70317" customFormat="1" s="29"/>
    <row r="70318" customFormat="1" s="29"/>
    <row r="70319" customFormat="1" s="29"/>
    <row r="70320" customFormat="1" s="29"/>
    <row r="70321" customFormat="1" s="29"/>
    <row r="70322" customFormat="1" s="29"/>
    <row r="70323" customFormat="1" s="29"/>
    <row r="70324" customFormat="1" s="29"/>
    <row r="70325" customFormat="1" s="29"/>
    <row r="70326" customFormat="1" s="29"/>
    <row r="70327" customFormat="1" s="29"/>
    <row r="70328" customFormat="1" s="29"/>
    <row r="70329" customFormat="1" s="29"/>
    <row r="70330" customFormat="1" s="29"/>
    <row r="70331" customFormat="1" s="29"/>
    <row r="70332" customFormat="1" s="29"/>
    <row r="70333" customFormat="1" s="29"/>
    <row r="70334" customFormat="1" s="29"/>
    <row r="70335" customFormat="1" s="29"/>
    <row r="70336" customFormat="1" s="29"/>
    <row r="70337" customFormat="1" s="29"/>
    <row r="70338" customFormat="1" s="29"/>
    <row r="70339" customFormat="1" s="29"/>
    <row r="70340" customFormat="1" s="29"/>
    <row r="70341" customFormat="1" s="29"/>
    <row r="70342" customFormat="1" s="29"/>
    <row r="70343" customFormat="1" s="29"/>
    <row r="70344" customFormat="1" s="29"/>
    <row r="70345" customFormat="1" s="29"/>
    <row r="70346" customFormat="1" s="29"/>
    <row r="70347" customFormat="1" s="29"/>
    <row r="70348" customFormat="1" s="29"/>
    <row r="70349" customFormat="1" s="29"/>
    <row r="70350" customFormat="1" s="29"/>
    <row r="70351" customFormat="1" s="29"/>
    <row r="70352" customFormat="1" s="29"/>
    <row r="70353" customFormat="1" s="29"/>
    <row r="70354" customFormat="1" s="29"/>
    <row r="70355" customFormat="1" s="29"/>
    <row r="70356" customFormat="1" s="29"/>
    <row r="70357" customFormat="1" s="29"/>
    <row r="70358" customFormat="1" s="29"/>
    <row r="70359" customFormat="1" s="29"/>
    <row r="70360" customFormat="1" s="29"/>
    <row r="70361" customFormat="1" s="29"/>
    <row r="70362" customFormat="1" s="29"/>
    <row r="70363" customFormat="1" s="29"/>
    <row r="70364" customFormat="1" s="29"/>
    <row r="70365" customFormat="1" s="29"/>
    <row r="70366" customFormat="1" s="29"/>
    <row r="70367" customFormat="1" s="29"/>
    <row r="70368" customFormat="1" s="29"/>
    <row r="70369" customFormat="1" s="29"/>
    <row r="70370" customFormat="1" s="29"/>
    <row r="70371" customFormat="1" s="29"/>
    <row r="70372" customFormat="1" s="29"/>
    <row r="70373" customFormat="1" s="29"/>
    <row r="70374" customFormat="1" s="29"/>
    <row r="70375" customFormat="1" s="29"/>
    <row r="70376" customFormat="1" s="29"/>
    <row r="70377" customFormat="1" s="29"/>
    <row r="70378" customFormat="1" s="29"/>
    <row r="70379" customFormat="1" s="29"/>
    <row r="70380" customFormat="1" s="29"/>
    <row r="70381" customFormat="1" s="29"/>
    <row r="70382" customFormat="1" s="29"/>
    <row r="70383" customFormat="1" s="29"/>
    <row r="70384" customFormat="1" s="29"/>
    <row r="70385" customFormat="1" s="29"/>
    <row r="70386" customFormat="1" s="29"/>
    <row r="70387" customFormat="1" s="29"/>
    <row r="70388" customFormat="1" s="29"/>
    <row r="70389" customFormat="1" s="29"/>
    <row r="70390" customFormat="1" s="29"/>
    <row r="70391" customFormat="1" s="29"/>
    <row r="70392" customFormat="1" s="29"/>
    <row r="70393" customFormat="1" s="29"/>
    <row r="70394" customFormat="1" s="29"/>
    <row r="70395" customFormat="1" s="29"/>
    <row r="70396" customFormat="1" s="29"/>
    <row r="70397" customFormat="1" s="29"/>
    <row r="70398" customFormat="1" s="29"/>
    <row r="70399" customFormat="1" s="29"/>
    <row r="70400" customFormat="1" s="29"/>
    <row r="70401" customFormat="1" s="29"/>
    <row r="70402" customFormat="1" s="29"/>
    <row r="70403" customFormat="1" s="29"/>
    <row r="70404" customFormat="1" s="29"/>
    <row r="70405" customFormat="1" s="29"/>
    <row r="70406" customFormat="1" s="29"/>
    <row r="70407" customFormat="1" s="29"/>
    <row r="70408" customFormat="1" s="29"/>
    <row r="70409" customFormat="1" s="29"/>
    <row r="70410" customFormat="1" s="29"/>
    <row r="70411" customFormat="1" s="29"/>
    <row r="70412" customFormat="1" s="29"/>
    <row r="70413" customFormat="1" s="29"/>
    <row r="70414" customFormat="1" s="29"/>
    <row r="70415" customFormat="1" s="29"/>
    <row r="70416" customFormat="1" s="29"/>
    <row r="70417" customFormat="1" s="29"/>
    <row r="70418" customFormat="1" s="29"/>
    <row r="70419" customFormat="1" s="29"/>
    <row r="70420" customFormat="1" s="29"/>
    <row r="70421" customFormat="1" s="29"/>
    <row r="70422" customFormat="1" s="29"/>
    <row r="70423" customFormat="1" s="29"/>
    <row r="70424" customFormat="1" s="29"/>
    <row r="70425" customFormat="1" s="29"/>
    <row r="70426" customFormat="1" s="29"/>
    <row r="70427" customFormat="1" s="29"/>
    <row r="70428" customFormat="1" s="29"/>
    <row r="70429" customFormat="1" s="29"/>
    <row r="70430" customFormat="1" s="29"/>
    <row r="70431" customFormat="1" s="29"/>
    <row r="70432" customFormat="1" s="29"/>
    <row r="70433" customFormat="1" s="29"/>
    <row r="70434" customFormat="1" s="29"/>
    <row r="70435" customFormat="1" s="29"/>
    <row r="70436" customFormat="1" s="29"/>
    <row r="70437" customFormat="1" s="29"/>
    <row r="70438" customFormat="1" s="29"/>
    <row r="70439" customFormat="1" s="29"/>
    <row r="70440" customFormat="1" s="29"/>
    <row r="70441" customFormat="1" s="29"/>
    <row r="70442" customFormat="1" s="29"/>
    <row r="70443" customFormat="1" s="29"/>
    <row r="70444" customFormat="1" s="29"/>
    <row r="70445" customFormat="1" s="29"/>
    <row r="70446" customFormat="1" s="29"/>
    <row r="70447" customFormat="1" s="29"/>
    <row r="70448" customFormat="1" s="29"/>
    <row r="70449" customFormat="1" s="29"/>
    <row r="70450" customFormat="1" s="29"/>
    <row r="70451" customFormat="1" s="29"/>
    <row r="70452" customFormat="1" s="29"/>
    <row r="70453" customFormat="1" s="29"/>
    <row r="70454" customFormat="1" s="29"/>
    <row r="70455" customFormat="1" s="29"/>
    <row r="70456" customFormat="1" s="29"/>
    <row r="70457" customFormat="1" s="29"/>
    <row r="70458" customFormat="1" s="29"/>
    <row r="70459" customFormat="1" s="29"/>
    <row r="70460" customFormat="1" s="29"/>
    <row r="70461" customFormat="1" s="29"/>
    <row r="70462" customFormat="1" s="29"/>
    <row r="70463" customFormat="1" s="29"/>
    <row r="70464" customFormat="1" s="29"/>
    <row r="70465" customFormat="1" s="29"/>
    <row r="70466" customFormat="1" s="29"/>
    <row r="70467" customFormat="1" s="29"/>
    <row r="70468" customFormat="1" s="29"/>
    <row r="70469" customFormat="1" s="29"/>
    <row r="70470" customFormat="1" s="29"/>
    <row r="70471" customFormat="1" s="29"/>
    <row r="70472" customFormat="1" s="29"/>
    <row r="70473" customFormat="1" s="29"/>
    <row r="70474" customFormat="1" s="29"/>
    <row r="70475" customFormat="1" s="29"/>
    <row r="70476" customFormat="1" s="29"/>
    <row r="70477" customFormat="1" s="29"/>
    <row r="70478" customFormat="1" s="29"/>
    <row r="70479" customFormat="1" s="29"/>
    <row r="70480" customFormat="1" s="29"/>
    <row r="70481" customFormat="1" s="29"/>
    <row r="70482" customFormat="1" s="29"/>
    <row r="70483" customFormat="1" s="29"/>
    <row r="70484" customFormat="1" s="29"/>
    <row r="70485" customFormat="1" s="29"/>
    <row r="70486" customFormat="1" s="29"/>
    <row r="70487" customFormat="1" s="29"/>
    <row r="70488" customFormat="1" s="29"/>
    <row r="70489" customFormat="1" s="29"/>
    <row r="70490" customFormat="1" s="29"/>
    <row r="70491" customFormat="1" s="29"/>
    <row r="70492" customFormat="1" s="29"/>
    <row r="70493" customFormat="1" s="29"/>
    <row r="70494" customFormat="1" s="29"/>
    <row r="70495" customFormat="1" s="29"/>
    <row r="70496" customFormat="1" s="29"/>
    <row r="70497" customFormat="1" s="29"/>
    <row r="70498" customFormat="1" s="29"/>
    <row r="70499" customFormat="1" s="29"/>
    <row r="70500" customFormat="1" s="29"/>
    <row r="70501" customFormat="1" s="29"/>
    <row r="70502" customFormat="1" s="29"/>
    <row r="70503" customFormat="1" s="29"/>
    <row r="70504" customFormat="1" s="29"/>
    <row r="70505" customFormat="1" s="29"/>
    <row r="70506" customFormat="1" s="29"/>
    <row r="70507" customFormat="1" s="29"/>
    <row r="70508" customFormat="1" s="29"/>
    <row r="70509" customFormat="1" s="29"/>
    <row r="70510" customFormat="1" s="29"/>
    <row r="70511" customFormat="1" s="29"/>
    <row r="70512" customFormat="1" s="29"/>
    <row r="70513" customFormat="1" s="29"/>
    <row r="70514" customFormat="1" s="29"/>
    <row r="70515" customFormat="1" s="29"/>
    <row r="70516" customFormat="1" s="29"/>
    <row r="70517" customFormat="1" s="29"/>
    <row r="70518" customFormat="1" s="29"/>
    <row r="70519" customFormat="1" s="29"/>
    <row r="70520" customFormat="1" s="29"/>
    <row r="70521" customFormat="1" s="29"/>
    <row r="70522" customFormat="1" s="29"/>
    <row r="70523" customFormat="1" s="29"/>
    <row r="70524" customFormat="1" s="29"/>
    <row r="70525" customFormat="1" s="29"/>
    <row r="70526" customFormat="1" s="29"/>
    <row r="70527" customFormat="1" s="29"/>
    <row r="70528" customFormat="1" s="29"/>
    <row r="70529" customFormat="1" s="29"/>
    <row r="70530" customFormat="1" s="29"/>
    <row r="70531" customFormat="1" s="29"/>
    <row r="70532" customFormat="1" s="29"/>
    <row r="70533" customFormat="1" s="29"/>
    <row r="70534" customFormat="1" s="29"/>
    <row r="70535" customFormat="1" s="29"/>
    <row r="70536" customFormat="1" s="29"/>
    <row r="70537" customFormat="1" s="29"/>
    <row r="70538" customFormat="1" s="29"/>
    <row r="70539" customFormat="1" s="29"/>
    <row r="70540" customFormat="1" s="29"/>
    <row r="70541" customFormat="1" s="29"/>
    <row r="70542" customFormat="1" s="29"/>
    <row r="70543" customFormat="1" s="29"/>
    <row r="70544" customFormat="1" s="29"/>
    <row r="70545" customFormat="1" s="29"/>
    <row r="70546" customFormat="1" s="29"/>
    <row r="70547" customFormat="1" s="29"/>
    <row r="70548" customFormat="1" s="29"/>
    <row r="70549" customFormat="1" s="29"/>
    <row r="70550" customFormat="1" s="29"/>
    <row r="70551" customFormat="1" s="29"/>
    <row r="70552" customFormat="1" s="29"/>
    <row r="70553" customFormat="1" s="29"/>
    <row r="70554" customFormat="1" s="29"/>
    <row r="70555" customFormat="1" s="29"/>
    <row r="70556" customFormat="1" s="29"/>
    <row r="70557" customFormat="1" s="29"/>
    <row r="70558" customFormat="1" s="29"/>
    <row r="70559" customFormat="1" s="29"/>
    <row r="70560" customFormat="1" s="29"/>
    <row r="70561" customFormat="1" s="29"/>
    <row r="70562" customFormat="1" s="29"/>
    <row r="70563" customFormat="1" s="29"/>
    <row r="70564" customFormat="1" s="29"/>
    <row r="70565" customFormat="1" s="29"/>
    <row r="70566" customFormat="1" s="29"/>
    <row r="70567" customFormat="1" s="29"/>
    <row r="70568" customFormat="1" s="29"/>
    <row r="70569" customFormat="1" s="29"/>
    <row r="70570" customFormat="1" s="29"/>
    <row r="70571" customFormat="1" s="29"/>
    <row r="70572" customFormat="1" s="29"/>
    <row r="70573" customFormat="1" s="29"/>
    <row r="70574" customFormat="1" s="29"/>
    <row r="70575" customFormat="1" s="29"/>
    <row r="70576" customFormat="1" s="29"/>
    <row r="70577" customFormat="1" s="29"/>
    <row r="70578" customFormat="1" s="29"/>
    <row r="70579" customFormat="1" s="29"/>
    <row r="70580" customFormat="1" s="29"/>
    <row r="70581" customFormat="1" s="29"/>
    <row r="70582" customFormat="1" s="29"/>
    <row r="70583" customFormat="1" s="29"/>
    <row r="70584" customFormat="1" s="29"/>
    <row r="70585" customFormat="1" s="29"/>
    <row r="70586" customFormat="1" s="29"/>
    <row r="70587" customFormat="1" s="29"/>
    <row r="70588" customFormat="1" s="29"/>
    <row r="70589" customFormat="1" s="29"/>
    <row r="70590" customFormat="1" s="29"/>
    <row r="70591" customFormat="1" s="29"/>
    <row r="70592" customFormat="1" s="29"/>
    <row r="70593" customFormat="1" s="29"/>
    <row r="70594" customFormat="1" s="29"/>
    <row r="70595" customFormat="1" s="29"/>
    <row r="70596" customFormat="1" s="29"/>
    <row r="70597" customFormat="1" s="29"/>
    <row r="70598" customFormat="1" s="29"/>
    <row r="70599" customFormat="1" s="29"/>
    <row r="70600" customFormat="1" s="29"/>
    <row r="70601" customFormat="1" s="29"/>
    <row r="70602" customFormat="1" s="29"/>
    <row r="70603" customFormat="1" s="29"/>
    <row r="70604" customFormat="1" s="29"/>
    <row r="70605" customFormat="1" s="29"/>
    <row r="70606" customFormat="1" s="29"/>
    <row r="70607" customFormat="1" s="29"/>
    <row r="70608" customFormat="1" s="29"/>
    <row r="70609" customFormat="1" s="29"/>
    <row r="70610" customFormat="1" s="29"/>
    <row r="70611" customFormat="1" s="29"/>
    <row r="70612" customFormat="1" s="29"/>
    <row r="70613" customFormat="1" s="29"/>
    <row r="70614" customFormat="1" s="29"/>
    <row r="70615" customFormat="1" s="29"/>
    <row r="70616" customFormat="1" s="29"/>
    <row r="70617" customFormat="1" s="29"/>
    <row r="70618" customFormat="1" s="29"/>
    <row r="70619" customFormat="1" s="29"/>
    <row r="70620" customFormat="1" s="29"/>
    <row r="70621" customFormat="1" s="29"/>
    <row r="70622" customFormat="1" s="29"/>
    <row r="70623" customFormat="1" s="29"/>
    <row r="70624" customFormat="1" s="29"/>
    <row r="70625" customFormat="1" s="29"/>
    <row r="70626" customFormat="1" s="29"/>
    <row r="70627" customFormat="1" s="29"/>
    <row r="70628" customFormat="1" s="29"/>
    <row r="70629" customFormat="1" s="29"/>
    <row r="70630" customFormat="1" s="29"/>
    <row r="70631" customFormat="1" s="29"/>
    <row r="70632" customFormat="1" s="29"/>
    <row r="70633" customFormat="1" s="29"/>
    <row r="70634" customFormat="1" s="29"/>
    <row r="70635" customFormat="1" s="29"/>
    <row r="70636" customFormat="1" s="29"/>
    <row r="70637" customFormat="1" s="29"/>
    <row r="70638" customFormat="1" s="29"/>
    <row r="70639" customFormat="1" s="29"/>
    <row r="70640" customFormat="1" s="29"/>
    <row r="70641" customFormat="1" s="29"/>
    <row r="70642" customFormat="1" s="29"/>
    <row r="70643" customFormat="1" s="29"/>
    <row r="70644" customFormat="1" s="29"/>
    <row r="70645" customFormat="1" s="29"/>
    <row r="70646" customFormat="1" s="29"/>
    <row r="70647" customFormat="1" s="29"/>
    <row r="70648" customFormat="1" s="29"/>
    <row r="70649" customFormat="1" s="29"/>
    <row r="70650" customFormat="1" s="29"/>
    <row r="70651" customFormat="1" s="29"/>
    <row r="70652" customFormat="1" s="29"/>
    <row r="70653" customFormat="1" s="29"/>
    <row r="70654" customFormat="1" s="29"/>
    <row r="70655" customFormat="1" s="29"/>
    <row r="70656" customFormat="1" s="29"/>
    <row r="70657" customFormat="1" s="29"/>
    <row r="70658" customFormat="1" s="29"/>
    <row r="70659" customFormat="1" s="29"/>
    <row r="70660" customFormat="1" s="29"/>
    <row r="70661" customFormat="1" s="29"/>
    <row r="70662" customFormat="1" s="29"/>
    <row r="70663" customFormat="1" s="29"/>
    <row r="70664" customFormat="1" s="29"/>
    <row r="70665" customFormat="1" s="29"/>
    <row r="70666" customFormat="1" s="29"/>
    <row r="70667" customFormat="1" s="29"/>
    <row r="70668" customFormat="1" s="29"/>
    <row r="70669" customFormat="1" s="29"/>
    <row r="70670" customFormat="1" s="29"/>
    <row r="70671" customFormat="1" s="29"/>
    <row r="70672" customFormat="1" s="29"/>
    <row r="70673" customFormat="1" s="29"/>
    <row r="70674" customFormat="1" s="29"/>
    <row r="70675" customFormat="1" s="29"/>
    <row r="70676" customFormat="1" s="29"/>
    <row r="70677" customFormat="1" s="29"/>
    <row r="70678" customFormat="1" s="29"/>
    <row r="70679" customFormat="1" s="29"/>
    <row r="70680" customFormat="1" s="29"/>
    <row r="70681" customFormat="1" s="29"/>
    <row r="70682" customFormat="1" s="29"/>
    <row r="70683" customFormat="1" s="29"/>
    <row r="70684" customFormat="1" s="29"/>
    <row r="70685" customFormat="1" s="29"/>
    <row r="70686" customFormat="1" s="29"/>
    <row r="70687" customFormat="1" s="29"/>
    <row r="70688" customFormat="1" s="29"/>
    <row r="70689" customFormat="1" s="29"/>
    <row r="70690" customFormat="1" s="29"/>
    <row r="70691" customFormat="1" s="29"/>
    <row r="70692" customFormat="1" s="29"/>
    <row r="70693" customFormat="1" s="29"/>
    <row r="70694" customFormat="1" s="29"/>
    <row r="70695" customFormat="1" s="29"/>
    <row r="70696" customFormat="1" s="29"/>
    <row r="70697" customFormat="1" s="29"/>
    <row r="70698" customFormat="1" s="29"/>
    <row r="70699" customFormat="1" s="29"/>
    <row r="70700" customFormat="1" s="29"/>
    <row r="70701" customFormat="1" s="29"/>
    <row r="70702" customFormat="1" s="29"/>
    <row r="70703" customFormat="1" s="29"/>
    <row r="70704" customFormat="1" s="29"/>
    <row r="70705" customFormat="1" s="29"/>
    <row r="70706" customFormat="1" s="29"/>
    <row r="70707" customFormat="1" s="29"/>
    <row r="70708" customFormat="1" s="29"/>
    <row r="70709" customFormat="1" s="29"/>
    <row r="70710" customFormat="1" s="29"/>
    <row r="70711" customFormat="1" s="29"/>
    <row r="70712" customFormat="1" s="29"/>
    <row r="70713" customFormat="1" s="29"/>
    <row r="70714" customFormat="1" s="29"/>
    <row r="70715" customFormat="1" s="29"/>
    <row r="70716" customFormat="1" s="29"/>
    <row r="70717" customFormat="1" s="29"/>
    <row r="70718" customFormat="1" s="29"/>
    <row r="70719" customFormat="1" s="29"/>
    <row r="70720" customFormat="1" s="29"/>
    <row r="70721" customFormat="1" s="29"/>
    <row r="70722" customFormat="1" s="29"/>
    <row r="70723" customFormat="1" s="29"/>
    <row r="70724" customFormat="1" s="29"/>
    <row r="70725" customFormat="1" s="29"/>
    <row r="70726" customFormat="1" s="29"/>
    <row r="70727" customFormat="1" s="29"/>
    <row r="70728" customFormat="1" s="29"/>
    <row r="70729" customFormat="1" s="29"/>
    <row r="70730" customFormat="1" s="29"/>
    <row r="70731" customFormat="1" s="29"/>
    <row r="70732" customFormat="1" s="29"/>
    <row r="70733" customFormat="1" s="29"/>
    <row r="70734" customFormat="1" s="29"/>
    <row r="70735" customFormat="1" s="29"/>
    <row r="70736" customFormat="1" s="29"/>
    <row r="70737" customFormat="1" s="29"/>
    <row r="70738" customFormat="1" s="29"/>
    <row r="70739" customFormat="1" s="29"/>
    <row r="70740" customFormat="1" s="29"/>
    <row r="70741" customFormat="1" s="29"/>
    <row r="70742" customFormat="1" s="29"/>
    <row r="70743" customFormat="1" s="29"/>
    <row r="70744" customFormat="1" s="29"/>
    <row r="70745" customFormat="1" s="29"/>
    <row r="70746" customFormat="1" s="29"/>
    <row r="70747" customFormat="1" s="29"/>
    <row r="70748" customFormat="1" s="29"/>
    <row r="70749" customFormat="1" s="29"/>
    <row r="70750" customFormat="1" s="29"/>
    <row r="70751" customFormat="1" s="29"/>
    <row r="70752" customFormat="1" s="29"/>
    <row r="70753" customFormat="1" s="29"/>
    <row r="70754" customFormat="1" s="29"/>
    <row r="70755" customFormat="1" s="29"/>
    <row r="70756" customFormat="1" s="29"/>
    <row r="70757" customFormat="1" s="29"/>
    <row r="70758" customFormat="1" s="29"/>
    <row r="70759" customFormat="1" s="29"/>
    <row r="70760" customFormat="1" s="29"/>
    <row r="70761" customFormat="1" s="29"/>
    <row r="70762" customFormat="1" s="29"/>
    <row r="70763" customFormat="1" s="29"/>
    <row r="70764" customFormat="1" s="29"/>
    <row r="70765" customFormat="1" s="29"/>
    <row r="70766" customFormat="1" s="29"/>
    <row r="70767" customFormat="1" s="29"/>
    <row r="70768" customFormat="1" s="29"/>
    <row r="70769" customFormat="1" s="29"/>
    <row r="70770" customFormat="1" s="29"/>
    <row r="70771" customFormat="1" s="29"/>
    <row r="70772" customFormat="1" s="29"/>
    <row r="70773" customFormat="1" s="29"/>
    <row r="70774" customFormat="1" s="29"/>
    <row r="70775" customFormat="1" s="29"/>
    <row r="70776" customFormat="1" s="29"/>
    <row r="70777" customFormat="1" s="29"/>
    <row r="70778" customFormat="1" s="29"/>
    <row r="70779" customFormat="1" s="29"/>
    <row r="70780" customFormat="1" s="29"/>
    <row r="70781" customFormat="1" s="29"/>
    <row r="70782" customFormat="1" s="29"/>
    <row r="70783" customFormat="1" s="29"/>
    <row r="70784" customFormat="1" s="29"/>
    <row r="70785" customFormat="1" s="29"/>
    <row r="70786" customFormat="1" s="29"/>
    <row r="70787" customFormat="1" s="29"/>
    <row r="70788" customFormat="1" s="29"/>
    <row r="70789" customFormat="1" s="29"/>
    <row r="70790" customFormat="1" s="29"/>
    <row r="70791" customFormat="1" s="29"/>
    <row r="70792" customFormat="1" s="29"/>
    <row r="70793" customFormat="1" s="29"/>
    <row r="70794" customFormat="1" s="29"/>
    <row r="70795" customFormat="1" s="29"/>
    <row r="70796" customFormat="1" s="29"/>
    <row r="70797" customFormat="1" s="29"/>
    <row r="70798" customFormat="1" s="29"/>
    <row r="70799" customFormat="1" s="29"/>
    <row r="70800" customFormat="1" s="29"/>
    <row r="70801" customFormat="1" s="29"/>
    <row r="70802" customFormat="1" s="29"/>
    <row r="70803" customFormat="1" s="29"/>
    <row r="70804" customFormat="1" s="29"/>
    <row r="70805" customFormat="1" s="29"/>
    <row r="70806" customFormat="1" s="29"/>
    <row r="70807" customFormat="1" s="29"/>
    <row r="70808" customFormat="1" s="29"/>
    <row r="70809" customFormat="1" s="29"/>
    <row r="70810" customFormat="1" s="29"/>
    <row r="70811" customFormat="1" s="29"/>
    <row r="70812" customFormat="1" s="29"/>
    <row r="70813" customFormat="1" s="29"/>
    <row r="70814" customFormat="1" s="29"/>
    <row r="70815" customFormat="1" s="29"/>
    <row r="70816" customFormat="1" s="29"/>
    <row r="70817" customFormat="1" s="29"/>
    <row r="70818" customFormat="1" s="29"/>
    <row r="70819" customFormat="1" s="29"/>
    <row r="70820" customFormat="1" s="29"/>
    <row r="70821" customFormat="1" s="29"/>
    <row r="70822" customFormat="1" s="29"/>
    <row r="70823" customFormat="1" s="29"/>
    <row r="70824" customFormat="1" s="29"/>
    <row r="70825" customFormat="1" s="29"/>
    <row r="70826" customFormat="1" s="29"/>
    <row r="70827" customFormat="1" s="29"/>
    <row r="70828" customFormat="1" s="29"/>
    <row r="70829" customFormat="1" s="29"/>
    <row r="70830" customFormat="1" s="29"/>
    <row r="70831" customFormat="1" s="29"/>
    <row r="70832" customFormat="1" s="29"/>
    <row r="70833" customFormat="1" s="29"/>
    <row r="70834" customFormat="1" s="29"/>
    <row r="70835" customFormat="1" s="29"/>
    <row r="70836" customFormat="1" s="29"/>
    <row r="70837" customFormat="1" s="29"/>
    <row r="70838" customFormat="1" s="29"/>
    <row r="70839" customFormat="1" s="29"/>
    <row r="70840" customFormat="1" s="29"/>
    <row r="70841" customFormat="1" s="29"/>
    <row r="70842" customFormat="1" s="29"/>
    <row r="70843" customFormat="1" s="29"/>
    <row r="70844" customFormat="1" s="29"/>
    <row r="70845" customFormat="1" s="29"/>
    <row r="70846" customFormat="1" s="29"/>
    <row r="70847" customFormat="1" s="29"/>
    <row r="70848" customFormat="1" s="29"/>
    <row r="70849" customFormat="1" s="29"/>
    <row r="70850" customFormat="1" s="29"/>
    <row r="70851" customFormat="1" s="29"/>
    <row r="70852" customFormat="1" s="29"/>
    <row r="70853" customFormat="1" s="29"/>
    <row r="70854" customFormat="1" s="29"/>
    <row r="70855" customFormat="1" s="29"/>
    <row r="70856" customFormat="1" s="29"/>
    <row r="70857" customFormat="1" s="29"/>
    <row r="70858" customFormat="1" s="29"/>
    <row r="70859" customFormat="1" s="29"/>
    <row r="70860" customFormat="1" s="29"/>
    <row r="70861" customFormat="1" s="29"/>
    <row r="70862" customFormat="1" s="29"/>
    <row r="70863" customFormat="1" s="29"/>
    <row r="70864" customFormat="1" s="29"/>
    <row r="70865" customFormat="1" s="29"/>
    <row r="70866" customFormat="1" s="29"/>
    <row r="70867" customFormat="1" s="29"/>
    <row r="70868" customFormat="1" s="29"/>
    <row r="70869" customFormat="1" s="29"/>
    <row r="70870" customFormat="1" s="29"/>
    <row r="70871" customFormat="1" s="29"/>
    <row r="70872" customFormat="1" s="29"/>
    <row r="70873" customFormat="1" s="29"/>
    <row r="70874" customFormat="1" s="29"/>
    <row r="70875" customFormat="1" s="29"/>
    <row r="70876" customFormat="1" s="29"/>
    <row r="70877" customFormat="1" s="29"/>
    <row r="70878" customFormat="1" s="29"/>
    <row r="70879" customFormat="1" s="29"/>
    <row r="70880" customFormat="1" s="29"/>
    <row r="70881" customFormat="1" s="29"/>
    <row r="70882" customFormat="1" s="29"/>
    <row r="70883" customFormat="1" s="29"/>
    <row r="70884" customFormat="1" s="29"/>
    <row r="70885" customFormat="1" s="29"/>
    <row r="70886" customFormat="1" s="29"/>
    <row r="70887" customFormat="1" s="29"/>
    <row r="70888" customFormat="1" s="29"/>
    <row r="70889" customFormat="1" s="29"/>
    <row r="70890" customFormat="1" s="29"/>
    <row r="70891" customFormat="1" s="29"/>
    <row r="70892" customFormat="1" s="29"/>
    <row r="70893" customFormat="1" s="29"/>
    <row r="70894" customFormat="1" s="29"/>
    <row r="70895" customFormat="1" s="29"/>
    <row r="70896" customFormat="1" s="29"/>
    <row r="70897" customFormat="1" s="29"/>
    <row r="70898" customFormat="1" s="29"/>
    <row r="70899" customFormat="1" s="29"/>
    <row r="70900" customFormat="1" s="29"/>
    <row r="70901" customFormat="1" s="29"/>
    <row r="70902" customFormat="1" s="29"/>
    <row r="70903" customFormat="1" s="29"/>
    <row r="70904" customFormat="1" s="29"/>
    <row r="70905" customFormat="1" s="29"/>
    <row r="70906" customFormat="1" s="29"/>
    <row r="70907" customFormat="1" s="29"/>
    <row r="70908" customFormat="1" s="29"/>
    <row r="70909" customFormat="1" s="29"/>
    <row r="70910" customFormat="1" s="29"/>
    <row r="70911" customFormat="1" s="29"/>
    <row r="70912" customFormat="1" s="29"/>
    <row r="70913" customFormat="1" s="29"/>
    <row r="70914" customFormat="1" s="29"/>
    <row r="70915" customFormat="1" s="29"/>
    <row r="70916" customFormat="1" s="29"/>
    <row r="70917" customFormat="1" s="29"/>
    <row r="70918" customFormat="1" s="29"/>
    <row r="70919" customFormat="1" s="29"/>
    <row r="70920" customFormat="1" s="29"/>
    <row r="70921" customFormat="1" s="29"/>
    <row r="70922" customFormat="1" s="29"/>
    <row r="70923" customFormat="1" s="29"/>
    <row r="70924" customFormat="1" s="29"/>
    <row r="70925" customFormat="1" s="29"/>
    <row r="70926" customFormat="1" s="29"/>
    <row r="70927" customFormat="1" s="29"/>
    <row r="70928" customFormat="1" s="29"/>
    <row r="70929" customFormat="1" s="29"/>
    <row r="70930" customFormat="1" s="29"/>
    <row r="70931" customFormat="1" s="29"/>
    <row r="70932" customFormat="1" s="29"/>
    <row r="70933" customFormat="1" s="29"/>
    <row r="70934" customFormat="1" s="29"/>
    <row r="70935" customFormat="1" s="29"/>
    <row r="70936" customFormat="1" s="29"/>
    <row r="70937" customFormat="1" s="29"/>
    <row r="70938" customFormat="1" s="29"/>
    <row r="70939" customFormat="1" s="29"/>
    <row r="70940" customFormat="1" s="29"/>
    <row r="70941" customFormat="1" s="29"/>
    <row r="70942" customFormat="1" s="29"/>
    <row r="70943" customFormat="1" s="29"/>
    <row r="70944" customFormat="1" s="29"/>
    <row r="70945" customFormat="1" s="29"/>
    <row r="70946" customFormat="1" s="29"/>
    <row r="70947" customFormat="1" s="29"/>
    <row r="70948" customFormat="1" s="29"/>
    <row r="70949" customFormat="1" s="29"/>
    <row r="70950" customFormat="1" s="29"/>
    <row r="70951" customFormat="1" s="29"/>
    <row r="70952" customFormat="1" s="29"/>
    <row r="70953" customFormat="1" s="29"/>
    <row r="70954" customFormat="1" s="29"/>
    <row r="70955" customFormat="1" s="29"/>
    <row r="70956" customFormat="1" s="29"/>
    <row r="70957" customFormat="1" s="29"/>
    <row r="70958" customFormat="1" s="29"/>
    <row r="70959" customFormat="1" s="29"/>
    <row r="70960" customFormat="1" s="29"/>
    <row r="70961" customFormat="1" s="29"/>
    <row r="70962" customFormat="1" s="29"/>
    <row r="70963" customFormat="1" s="29"/>
    <row r="70964" customFormat="1" s="29"/>
    <row r="70965" customFormat="1" s="29"/>
    <row r="70966" customFormat="1" s="29"/>
    <row r="70967" customFormat="1" s="29"/>
    <row r="70968" customFormat="1" s="29"/>
    <row r="70969" customFormat="1" s="29"/>
    <row r="70970" customFormat="1" s="29"/>
    <row r="70971" customFormat="1" s="29"/>
    <row r="70972" customFormat="1" s="29"/>
    <row r="70973" customFormat="1" s="29"/>
    <row r="70974" customFormat="1" s="29"/>
    <row r="70975" customFormat="1" s="29"/>
    <row r="70976" customFormat="1" s="29"/>
    <row r="70977" customFormat="1" s="29"/>
    <row r="70978" customFormat="1" s="29"/>
    <row r="70979" customFormat="1" s="29"/>
    <row r="70980" customFormat="1" s="29"/>
    <row r="70981" customFormat="1" s="29"/>
    <row r="70982" customFormat="1" s="29"/>
    <row r="70983" customFormat="1" s="29"/>
    <row r="70984" customFormat="1" s="29"/>
    <row r="70985" customFormat="1" s="29"/>
    <row r="70986" customFormat="1" s="29"/>
    <row r="70987" customFormat="1" s="29"/>
    <row r="70988" customFormat="1" s="29"/>
    <row r="70989" customFormat="1" s="29"/>
    <row r="70990" customFormat="1" s="29"/>
    <row r="70991" customFormat="1" s="29"/>
    <row r="70992" customFormat="1" s="29"/>
    <row r="70993" customFormat="1" s="29"/>
    <row r="70994" customFormat="1" s="29"/>
    <row r="70995" customFormat="1" s="29"/>
    <row r="70996" customFormat="1" s="29"/>
    <row r="70997" customFormat="1" s="29"/>
    <row r="70998" customFormat="1" s="29"/>
    <row r="70999" customFormat="1" s="29"/>
    <row r="71000" customFormat="1" s="29"/>
    <row r="71001" customFormat="1" s="29"/>
    <row r="71002" customFormat="1" s="29"/>
    <row r="71003" customFormat="1" s="29"/>
    <row r="71004" customFormat="1" s="29"/>
    <row r="71005" customFormat="1" s="29"/>
    <row r="71006" customFormat="1" s="29"/>
    <row r="71007" customFormat="1" s="29"/>
    <row r="71008" customFormat="1" s="29"/>
    <row r="71009" customFormat="1" s="29"/>
    <row r="71010" customFormat="1" s="29"/>
    <row r="71011" customFormat="1" s="29"/>
    <row r="71012" customFormat="1" s="29"/>
    <row r="71013" customFormat="1" s="29"/>
    <row r="71014" customFormat="1" s="29"/>
    <row r="71015" customFormat="1" s="29"/>
    <row r="71016" customFormat="1" s="29"/>
    <row r="71017" customFormat="1" s="29"/>
    <row r="71018" customFormat="1" s="29"/>
    <row r="71019" customFormat="1" s="29"/>
    <row r="71020" customFormat="1" s="29"/>
    <row r="71021" customFormat="1" s="29"/>
    <row r="71022" customFormat="1" s="29"/>
    <row r="71023" customFormat="1" s="29"/>
    <row r="71024" customFormat="1" s="29"/>
    <row r="71025" customFormat="1" s="29"/>
    <row r="71026" customFormat="1" s="29"/>
    <row r="71027" customFormat="1" s="29"/>
    <row r="71028" customFormat="1" s="29"/>
    <row r="71029" customFormat="1" s="29"/>
    <row r="71030" customFormat="1" s="29"/>
    <row r="71031" customFormat="1" s="29"/>
    <row r="71032" customFormat="1" s="29"/>
    <row r="71033" customFormat="1" s="29"/>
    <row r="71034" customFormat="1" s="29"/>
    <row r="71035" customFormat="1" s="29"/>
    <row r="71036" customFormat="1" s="29"/>
    <row r="71037" customFormat="1" s="29"/>
    <row r="71038" customFormat="1" s="29"/>
    <row r="71039" customFormat="1" s="29"/>
    <row r="71040" customFormat="1" s="29"/>
    <row r="71041" customFormat="1" s="29"/>
    <row r="71042" customFormat="1" s="29"/>
    <row r="71043" customFormat="1" s="29"/>
    <row r="71044" customFormat="1" s="29"/>
    <row r="71045" customFormat="1" s="29"/>
    <row r="71046" customFormat="1" s="29"/>
    <row r="71047" customFormat="1" s="29"/>
    <row r="71048" customFormat="1" s="29"/>
    <row r="71049" customFormat="1" s="29"/>
    <row r="71050" customFormat="1" s="29"/>
    <row r="71051" customFormat="1" s="29"/>
    <row r="71052" customFormat="1" s="29"/>
    <row r="71053" customFormat="1" s="29"/>
    <row r="71054" customFormat="1" s="29"/>
    <row r="71055" customFormat="1" s="29"/>
    <row r="71056" customFormat="1" s="29"/>
    <row r="71057" customFormat="1" s="29"/>
    <row r="71058" customFormat="1" s="29"/>
    <row r="71059" customFormat="1" s="29"/>
    <row r="71060" customFormat="1" s="29"/>
    <row r="71061" customFormat="1" s="29"/>
    <row r="71062" customFormat="1" s="29"/>
    <row r="71063" customFormat="1" s="29"/>
    <row r="71064" customFormat="1" s="29"/>
    <row r="71065" customFormat="1" s="29"/>
    <row r="71066" customFormat="1" s="29"/>
    <row r="71067" customFormat="1" s="29"/>
    <row r="71068" customFormat="1" s="29"/>
    <row r="71069" customFormat="1" s="29"/>
    <row r="71070" customFormat="1" s="29"/>
    <row r="71071" customFormat="1" s="29"/>
    <row r="71072" customFormat="1" s="29"/>
    <row r="71073" customFormat="1" s="29"/>
    <row r="71074" customFormat="1" s="29"/>
    <row r="71075" customFormat="1" s="29"/>
    <row r="71076" customFormat="1" s="29"/>
    <row r="71077" customFormat="1" s="29"/>
    <row r="71078" customFormat="1" s="29"/>
    <row r="71079" customFormat="1" s="29"/>
    <row r="71080" customFormat="1" s="29"/>
    <row r="71081" customFormat="1" s="29"/>
    <row r="71082" customFormat="1" s="29"/>
    <row r="71083" customFormat="1" s="29"/>
    <row r="71084" customFormat="1" s="29"/>
    <row r="71085" customFormat="1" s="29"/>
    <row r="71086" customFormat="1" s="29"/>
    <row r="71087" customFormat="1" s="29"/>
    <row r="71088" customFormat="1" s="29"/>
    <row r="71089" customFormat="1" s="29"/>
    <row r="71090" customFormat="1" s="29"/>
    <row r="71091" customFormat="1" s="29"/>
    <row r="71092" customFormat="1" s="29"/>
    <row r="71093" customFormat="1" s="29"/>
    <row r="71094" customFormat="1" s="29"/>
    <row r="71095" customFormat="1" s="29"/>
    <row r="71096" customFormat="1" s="29"/>
    <row r="71097" customFormat="1" s="29"/>
    <row r="71098" customFormat="1" s="29"/>
    <row r="71099" customFormat="1" s="29"/>
    <row r="71100" customFormat="1" s="29"/>
    <row r="71101" customFormat="1" s="29"/>
    <row r="71102" customFormat="1" s="29"/>
    <row r="71103" customFormat="1" s="29"/>
    <row r="71104" customFormat="1" s="29"/>
    <row r="71105" customFormat="1" s="29"/>
    <row r="71106" customFormat="1" s="29"/>
    <row r="71107" customFormat="1" s="29"/>
    <row r="71108" customFormat="1" s="29"/>
    <row r="71109" customFormat="1" s="29"/>
    <row r="71110" customFormat="1" s="29"/>
    <row r="71111" customFormat="1" s="29"/>
    <row r="71112" customFormat="1" s="29"/>
    <row r="71113" customFormat="1" s="29"/>
    <row r="71114" customFormat="1" s="29"/>
    <row r="71115" customFormat="1" s="29"/>
    <row r="71116" customFormat="1" s="29"/>
    <row r="71117" customFormat="1" s="29"/>
    <row r="71118" customFormat="1" s="29"/>
    <row r="71119" customFormat="1" s="29"/>
    <row r="71120" customFormat="1" s="29"/>
    <row r="71121" customFormat="1" s="29"/>
    <row r="71122" customFormat="1" s="29"/>
    <row r="71123" customFormat="1" s="29"/>
    <row r="71124" customFormat="1" s="29"/>
    <row r="71125" customFormat="1" s="29"/>
    <row r="71126" customFormat="1" s="29"/>
    <row r="71127" customFormat="1" s="29"/>
    <row r="71128" customFormat="1" s="29"/>
    <row r="71129" customFormat="1" s="29"/>
    <row r="71130" customFormat="1" s="29"/>
    <row r="71131" customFormat="1" s="29"/>
    <row r="71132" customFormat="1" s="29"/>
    <row r="71133" customFormat="1" s="29"/>
    <row r="71134" customFormat="1" s="29"/>
    <row r="71135" customFormat="1" s="29"/>
    <row r="71136" customFormat="1" s="29"/>
    <row r="71137" customFormat="1" s="29"/>
    <row r="71138" customFormat="1" s="29"/>
    <row r="71139" customFormat="1" s="29"/>
    <row r="71140" customFormat="1" s="29"/>
    <row r="71141" customFormat="1" s="29"/>
    <row r="71142" customFormat="1" s="29"/>
    <row r="71143" customFormat="1" s="29"/>
    <row r="71144" customFormat="1" s="29"/>
    <row r="71145" customFormat="1" s="29"/>
    <row r="71146" customFormat="1" s="29"/>
    <row r="71147" customFormat="1" s="29"/>
    <row r="71148" customFormat="1" s="29"/>
    <row r="71149" customFormat="1" s="29"/>
    <row r="71150" customFormat="1" s="29"/>
    <row r="71151" customFormat="1" s="29"/>
    <row r="71152" customFormat="1" s="29"/>
    <row r="71153" customFormat="1" s="29"/>
    <row r="71154" customFormat="1" s="29"/>
    <row r="71155" customFormat="1" s="29"/>
    <row r="71156" customFormat="1" s="29"/>
    <row r="71157" customFormat="1" s="29"/>
    <row r="71158" customFormat="1" s="29"/>
    <row r="71159" customFormat="1" s="29"/>
    <row r="71160" customFormat="1" s="29"/>
    <row r="71161" customFormat="1" s="29"/>
    <row r="71162" customFormat="1" s="29"/>
    <row r="71163" customFormat="1" s="29"/>
    <row r="71164" customFormat="1" s="29"/>
    <row r="71165" customFormat="1" s="29"/>
    <row r="71166" customFormat="1" s="29"/>
    <row r="71167" customFormat="1" s="29"/>
    <row r="71168" customFormat="1" s="29"/>
    <row r="71169" customFormat="1" s="29"/>
    <row r="71170" customFormat="1" s="29"/>
    <row r="71171" customFormat="1" s="29"/>
    <row r="71172" customFormat="1" s="29"/>
    <row r="71173" customFormat="1" s="29"/>
    <row r="71174" customFormat="1" s="29"/>
    <row r="71175" customFormat="1" s="29"/>
    <row r="71176" customFormat="1" s="29"/>
    <row r="71177" customFormat="1" s="29"/>
    <row r="71178" customFormat="1" s="29"/>
    <row r="71179" customFormat="1" s="29"/>
    <row r="71180" customFormat="1" s="29"/>
    <row r="71181" customFormat="1" s="29"/>
    <row r="71182" customFormat="1" s="29"/>
    <row r="71183" customFormat="1" s="29"/>
    <row r="71184" customFormat="1" s="29"/>
    <row r="71185" customFormat="1" s="29"/>
    <row r="71186" customFormat="1" s="29"/>
    <row r="71187" customFormat="1" s="29"/>
    <row r="71188" customFormat="1" s="29"/>
    <row r="71189" customFormat="1" s="29"/>
    <row r="71190" customFormat="1" s="29"/>
    <row r="71191" customFormat="1" s="29"/>
    <row r="71192" customFormat="1" s="29"/>
    <row r="71193" customFormat="1" s="29"/>
    <row r="71194" customFormat="1" s="29"/>
    <row r="71195" customFormat="1" s="29"/>
    <row r="71196" customFormat="1" s="29"/>
    <row r="71197" customFormat="1" s="29"/>
    <row r="71198" customFormat="1" s="29"/>
    <row r="71199" customFormat="1" s="29"/>
    <row r="71200" customFormat="1" s="29"/>
    <row r="71201" customFormat="1" s="29"/>
    <row r="71202" customFormat="1" s="29"/>
    <row r="71203" customFormat="1" s="29"/>
    <row r="71204" customFormat="1" s="29"/>
    <row r="71205" customFormat="1" s="29"/>
    <row r="71206" customFormat="1" s="29"/>
    <row r="71207" customFormat="1" s="29"/>
    <row r="71208" customFormat="1" s="29"/>
    <row r="71209" customFormat="1" s="29"/>
    <row r="71210" customFormat="1" s="29"/>
    <row r="71211" customFormat="1" s="29"/>
    <row r="71212" customFormat="1" s="29"/>
    <row r="71213" customFormat="1" s="29"/>
    <row r="71214" customFormat="1" s="29"/>
    <row r="71215" customFormat="1" s="29"/>
    <row r="71216" customFormat="1" s="29"/>
    <row r="71217" customFormat="1" s="29"/>
    <row r="71218" customFormat="1" s="29"/>
    <row r="71219" customFormat="1" s="29"/>
    <row r="71220" customFormat="1" s="29"/>
    <row r="71221" customFormat="1" s="29"/>
    <row r="71222" customFormat="1" s="29"/>
    <row r="71223" customFormat="1" s="29"/>
    <row r="71224" customFormat="1" s="29"/>
    <row r="71225" customFormat="1" s="29"/>
    <row r="71226" customFormat="1" s="29"/>
    <row r="71227" customFormat="1" s="29"/>
    <row r="71228" customFormat="1" s="29"/>
    <row r="71229" customFormat="1" s="29"/>
    <row r="71230" customFormat="1" s="29"/>
    <row r="71231" customFormat="1" s="29"/>
    <row r="71232" customFormat="1" s="29"/>
    <row r="71233" customFormat="1" s="29"/>
    <row r="71234" customFormat="1" s="29"/>
    <row r="71235" customFormat="1" s="29"/>
    <row r="71236" customFormat="1" s="29"/>
    <row r="71237" customFormat="1" s="29"/>
    <row r="71238" customFormat="1" s="29"/>
    <row r="71239" customFormat="1" s="29"/>
    <row r="71240" customFormat="1" s="29"/>
    <row r="71241" customFormat="1" s="29"/>
    <row r="71242" customFormat="1" s="29"/>
    <row r="71243" customFormat="1" s="29"/>
    <row r="71244" customFormat="1" s="29"/>
    <row r="71245" customFormat="1" s="29"/>
    <row r="71246" customFormat="1" s="29"/>
    <row r="71247" customFormat="1" s="29"/>
    <row r="71248" customFormat="1" s="29"/>
    <row r="71249" customFormat="1" s="29"/>
    <row r="71250" customFormat="1" s="29"/>
    <row r="71251" customFormat="1" s="29"/>
    <row r="71252" customFormat="1" s="29"/>
    <row r="71253" customFormat="1" s="29"/>
    <row r="71254" customFormat="1" s="29"/>
    <row r="71255" customFormat="1" s="29"/>
    <row r="71256" customFormat="1" s="29"/>
    <row r="71257" customFormat="1" s="29"/>
    <row r="71258" customFormat="1" s="29"/>
    <row r="71259" customFormat="1" s="29"/>
    <row r="71260" customFormat="1" s="29"/>
    <row r="71261" customFormat="1" s="29"/>
    <row r="71262" customFormat="1" s="29"/>
    <row r="71263" customFormat="1" s="29"/>
    <row r="71264" customFormat="1" s="29"/>
    <row r="71265" customFormat="1" s="29"/>
    <row r="71266" customFormat="1" s="29"/>
    <row r="71267" customFormat="1" s="29"/>
    <row r="71268" customFormat="1" s="29"/>
    <row r="71269" customFormat="1" s="29"/>
    <row r="71270" customFormat="1" s="29"/>
    <row r="71271" customFormat="1" s="29"/>
    <row r="71272" customFormat="1" s="29"/>
    <row r="71273" customFormat="1" s="29"/>
    <row r="71274" customFormat="1" s="29"/>
    <row r="71275" customFormat="1" s="29"/>
    <row r="71276" customFormat="1" s="29"/>
    <row r="71277" customFormat="1" s="29"/>
    <row r="71278" customFormat="1" s="29"/>
    <row r="71279" customFormat="1" s="29"/>
    <row r="71280" customFormat="1" s="29"/>
    <row r="71281" customFormat="1" s="29"/>
    <row r="71282" customFormat="1" s="29"/>
    <row r="71283" customFormat="1" s="29"/>
    <row r="71284" customFormat="1" s="29"/>
    <row r="71285" customFormat="1" s="29"/>
    <row r="71286" customFormat="1" s="29"/>
    <row r="71287" customFormat="1" s="29"/>
    <row r="71288" customFormat="1" s="29"/>
    <row r="71289" customFormat="1" s="29"/>
    <row r="71290" customFormat="1" s="29"/>
    <row r="71291" customFormat="1" s="29"/>
    <row r="71292" customFormat="1" s="29"/>
    <row r="71293" customFormat="1" s="29"/>
    <row r="71294" customFormat="1" s="29"/>
    <row r="71295" customFormat="1" s="29"/>
    <row r="71296" customFormat="1" s="29"/>
    <row r="71297" customFormat="1" s="29"/>
    <row r="71298" customFormat="1" s="29"/>
    <row r="71299" customFormat="1" s="29"/>
    <row r="71300" customFormat="1" s="29"/>
    <row r="71301" customFormat="1" s="29"/>
    <row r="71302" customFormat="1" s="29"/>
    <row r="71303" customFormat="1" s="29"/>
    <row r="71304" customFormat="1" s="29"/>
    <row r="71305" customFormat="1" s="29"/>
    <row r="71306" customFormat="1" s="29"/>
    <row r="71307" customFormat="1" s="29"/>
    <row r="71308" customFormat="1" s="29"/>
    <row r="71309" customFormat="1" s="29"/>
    <row r="71310" customFormat="1" s="29"/>
    <row r="71311" customFormat="1" s="29"/>
    <row r="71312" customFormat="1" s="29"/>
    <row r="71313" customFormat="1" s="29"/>
    <row r="71314" customFormat="1" s="29"/>
    <row r="71315" customFormat="1" s="29"/>
    <row r="71316" customFormat="1" s="29"/>
    <row r="71317" customFormat="1" s="29"/>
    <row r="71318" customFormat="1" s="29"/>
    <row r="71319" customFormat="1" s="29"/>
    <row r="71320" customFormat="1" s="29"/>
    <row r="71321" customFormat="1" s="29"/>
    <row r="71322" customFormat="1" s="29"/>
    <row r="71323" customFormat="1" s="29"/>
    <row r="71324" customFormat="1" s="29"/>
    <row r="71325" customFormat="1" s="29"/>
    <row r="71326" customFormat="1" s="29"/>
    <row r="71327" customFormat="1" s="29"/>
    <row r="71328" customFormat="1" s="29"/>
    <row r="71329" customFormat="1" s="29"/>
    <row r="71330" customFormat="1" s="29"/>
    <row r="71331" customFormat="1" s="29"/>
    <row r="71332" customFormat="1" s="29"/>
    <row r="71333" customFormat="1" s="29"/>
    <row r="71334" customFormat="1" s="29"/>
    <row r="71335" customFormat="1" s="29"/>
    <row r="71336" customFormat="1" s="29"/>
    <row r="71337" customFormat="1" s="29"/>
    <row r="71338" customFormat="1" s="29"/>
    <row r="71339" customFormat="1" s="29"/>
    <row r="71340" customFormat="1" s="29"/>
    <row r="71341" customFormat="1" s="29"/>
    <row r="71342" customFormat="1" s="29"/>
    <row r="71343" customFormat="1" s="29"/>
    <row r="71344" customFormat="1" s="29"/>
    <row r="71345" customFormat="1" s="29"/>
    <row r="71346" customFormat="1" s="29"/>
    <row r="71347" customFormat="1" s="29"/>
    <row r="71348" customFormat="1" s="29"/>
    <row r="71349" customFormat="1" s="29"/>
    <row r="71350" customFormat="1" s="29"/>
    <row r="71351" customFormat="1" s="29"/>
    <row r="71352" customFormat="1" s="29"/>
    <row r="71353" customFormat="1" s="29"/>
    <row r="71354" customFormat="1" s="29"/>
    <row r="71355" customFormat="1" s="29"/>
    <row r="71356" customFormat="1" s="29"/>
    <row r="71357" customFormat="1" s="29"/>
    <row r="71358" customFormat="1" s="29"/>
    <row r="71359" customFormat="1" s="29"/>
    <row r="71360" customFormat="1" s="29"/>
    <row r="71361" customFormat="1" s="29"/>
    <row r="71362" customFormat="1" s="29"/>
    <row r="71363" customFormat="1" s="29"/>
    <row r="71364" customFormat="1" s="29"/>
    <row r="71365" customFormat="1" s="29"/>
    <row r="71366" customFormat="1" s="29"/>
    <row r="71367" customFormat="1" s="29"/>
    <row r="71368" customFormat="1" s="29"/>
    <row r="71369" customFormat="1" s="29"/>
    <row r="71370" customFormat="1" s="29"/>
    <row r="71371" customFormat="1" s="29"/>
    <row r="71372" customFormat="1" s="29"/>
    <row r="71373" customFormat="1" s="29"/>
    <row r="71374" customFormat="1" s="29"/>
    <row r="71375" customFormat="1" s="29"/>
    <row r="71376" customFormat="1" s="29"/>
    <row r="71377" customFormat="1" s="29"/>
    <row r="71378" customFormat="1" s="29"/>
    <row r="71379" customFormat="1" s="29"/>
    <row r="71380" customFormat="1" s="29"/>
    <row r="71381" customFormat="1" s="29"/>
    <row r="71382" customFormat="1" s="29"/>
    <row r="71383" customFormat="1" s="29"/>
    <row r="71384" customFormat="1" s="29"/>
    <row r="71385" customFormat="1" s="29"/>
    <row r="71386" customFormat="1" s="29"/>
    <row r="71387" customFormat="1" s="29"/>
    <row r="71388" customFormat="1" s="29"/>
    <row r="71389" customFormat="1" s="29"/>
    <row r="71390" customFormat="1" s="29"/>
    <row r="71391" customFormat="1" s="29"/>
    <row r="71392" customFormat="1" s="29"/>
    <row r="71393" customFormat="1" s="29"/>
    <row r="71394" customFormat="1" s="29"/>
    <row r="71395" customFormat="1" s="29"/>
    <row r="71396" customFormat="1" s="29"/>
    <row r="71397" customFormat="1" s="29"/>
    <row r="71398" customFormat="1" s="29"/>
    <row r="71399" customFormat="1" s="29"/>
    <row r="71400" customFormat="1" s="29"/>
    <row r="71401" customFormat="1" s="29"/>
    <row r="71402" customFormat="1" s="29"/>
    <row r="71403" customFormat="1" s="29"/>
    <row r="71404" customFormat="1" s="29"/>
    <row r="71405" customFormat="1" s="29"/>
    <row r="71406" customFormat="1" s="29"/>
    <row r="71407" customFormat="1" s="29"/>
    <row r="71408" customFormat="1" s="29"/>
    <row r="71409" customFormat="1" s="29"/>
    <row r="71410" customFormat="1" s="29"/>
    <row r="71411" customFormat="1" s="29"/>
    <row r="71412" customFormat="1" s="29"/>
    <row r="71413" customFormat="1" s="29"/>
    <row r="71414" customFormat="1" s="29"/>
    <row r="71415" customFormat="1" s="29"/>
    <row r="71416" customFormat="1" s="29"/>
    <row r="71417" customFormat="1" s="29"/>
    <row r="71418" customFormat="1" s="29"/>
    <row r="71419" customFormat="1" s="29"/>
    <row r="71420" customFormat="1" s="29"/>
    <row r="71421" customFormat="1" s="29"/>
    <row r="71422" customFormat="1" s="29"/>
    <row r="71423" customFormat="1" s="29"/>
    <row r="71424" customFormat="1" s="29"/>
    <row r="71425" customFormat="1" s="29"/>
    <row r="71426" customFormat="1" s="29"/>
    <row r="71427" customFormat="1" s="29"/>
    <row r="71428" customFormat="1" s="29"/>
    <row r="71429" customFormat="1" s="29"/>
    <row r="71430" customFormat="1" s="29"/>
    <row r="71431" customFormat="1" s="29"/>
    <row r="71432" customFormat="1" s="29"/>
    <row r="71433" customFormat="1" s="29"/>
    <row r="71434" customFormat="1" s="29"/>
    <row r="71435" customFormat="1" s="29"/>
    <row r="71436" customFormat="1" s="29"/>
    <row r="71437" customFormat="1" s="29"/>
    <row r="71438" customFormat="1" s="29"/>
    <row r="71439" customFormat="1" s="29"/>
    <row r="71440" customFormat="1" s="29"/>
    <row r="71441" customFormat="1" s="29"/>
    <row r="71442" customFormat="1" s="29"/>
    <row r="71443" customFormat="1" s="29"/>
    <row r="71444" customFormat="1" s="29"/>
    <row r="71445" customFormat="1" s="29"/>
    <row r="71446" customFormat="1" s="29"/>
    <row r="71447" customFormat="1" s="29"/>
    <row r="71448" customFormat="1" s="29"/>
    <row r="71449" customFormat="1" s="29"/>
    <row r="71450" customFormat="1" s="29"/>
    <row r="71451" customFormat="1" s="29"/>
    <row r="71452" customFormat="1" s="29"/>
    <row r="71453" customFormat="1" s="29"/>
    <row r="71454" customFormat="1" s="29"/>
    <row r="71455" customFormat="1" s="29"/>
    <row r="71456" customFormat="1" s="29"/>
    <row r="71457" customFormat="1" s="29"/>
    <row r="71458" customFormat="1" s="29"/>
    <row r="71459" customFormat="1" s="29"/>
    <row r="71460" customFormat="1" s="29"/>
    <row r="71461" customFormat="1" s="29"/>
    <row r="71462" customFormat="1" s="29"/>
    <row r="71463" customFormat="1" s="29"/>
    <row r="71464" customFormat="1" s="29"/>
    <row r="71465" customFormat="1" s="29"/>
    <row r="71466" customFormat="1" s="29"/>
    <row r="71467" customFormat="1" s="29"/>
    <row r="71468" customFormat="1" s="29"/>
    <row r="71469" customFormat="1" s="29"/>
    <row r="71470" customFormat="1" s="29"/>
    <row r="71471" customFormat="1" s="29"/>
    <row r="71472" customFormat="1" s="29"/>
    <row r="71473" customFormat="1" s="29"/>
    <row r="71474" customFormat="1" s="29"/>
    <row r="71475" customFormat="1" s="29"/>
    <row r="71476" customFormat="1" s="29"/>
    <row r="71477" customFormat="1" s="29"/>
    <row r="71478" customFormat="1" s="29"/>
    <row r="71479" customFormat="1" s="29"/>
    <row r="71480" customFormat="1" s="29"/>
    <row r="71481" customFormat="1" s="29"/>
    <row r="71482" customFormat="1" s="29"/>
    <row r="71483" customFormat="1" s="29"/>
    <row r="71484" customFormat="1" s="29"/>
    <row r="71485" customFormat="1" s="29"/>
    <row r="71486" customFormat="1" s="29"/>
    <row r="71487" customFormat="1" s="29"/>
    <row r="71488" customFormat="1" s="29"/>
    <row r="71489" customFormat="1" s="29"/>
    <row r="71490" customFormat="1" s="29"/>
    <row r="71491" customFormat="1" s="29"/>
    <row r="71492" customFormat="1" s="29"/>
    <row r="71493" customFormat="1" s="29"/>
    <row r="71494" customFormat="1" s="29"/>
    <row r="71495" customFormat="1" s="29"/>
    <row r="71496" customFormat="1" s="29"/>
    <row r="71497" customFormat="1" s="29"/>
    <row r="71498" customFormat="1" s="29"/>
    <row r="71499" customFormat="1" s="29"/>
    <row r="71500" customFormat="1" s="29"/>
    <row r="71501" customFormat="1" s="29"/>
    <row r="71502" customFormat="1" s="29"/>
    <row r="71503" customFormat="1" s="29"/>
    <row r="71504" customFormat="1" s="29"/>
    <row r="71505" customFormat="1" s="29"/>
    <row r="71506" customFormat="1" s="29"/>
    <row r="71507" customFormat="1" s="29"/>
    <row r="71508" customFormat="1" s="29"/>
    <row r="71509" customFormat="1" s="29"/>
    <row r="71510" customFormat="1" s="29"/>
    <row r="71511" customFormat="1" s="29"/>
    <row r="71512" customFormat="1" s="29"/>
    <row r="71513" customFormat="1" s="29"/>
    <row r="71514" customFormat="1" s="29"/>
    <row r="71515" customFormat="1" s="29"/>
    <row r="71516" customFormat="1" s="29"/>
    <row r="71517" customFormat="1" s="29"/>
    <row r="71518" customFormat="1" s="29"/>
    <row r="71519" customFormat="1" s="29"/>
    <row r="71520" customFormat="1" s="29"/>
    <row r="71521" customFormat="1" s="29"/>
    <row r="71522" customFormat="1" s="29"/>
    <row r="71523" customFormat="1" s="29"/>
    <row r="71524" customFormat="1" s="29"/>
    <row r="71525" customFormat="1" s="29"/>
    <row r="71526" customFormat="1" s="29"/>
    <row r="71527" customFormat="1" s="29"/>
    <row r="71528" customFormat="1" s="29"/>
    <row r="71529" customFormat="1" s="29"/>
    <row r="71530" customFormat="1" s="29"/>
    <row r="71531" customFormat="1" s="29"/>
    <row r="71532" customFormat="1" s="29"/>
    <row r="71533" customFormat="1" s="29"/>
    <row r="71534" customFormat="1" s="29"/>
    <row r="71535" customFormat="1" s="29"/>
    <row r="71536" customFormat="1" s="29"/>
    <row r="71537" customFormat="1" s="29"/>
    <row r="71538" customFormat="1" s="29"/>
    <row r="71539" customFormat="1" s="29"/>
    <row r="71540" customFormat="1" s="29"/>
    <row r="71541" customFormat="1" s="29"/>
    <row r="71542" customFormat="1" s="29"/>
    <row r="71543" customFormat="1" s="29"/>
    <row r="71544" customFormat="1" s="29"/>
    <row r="71545" customFormat="1" s="29"/>
    <row r="71546" customFormat="1" s="29"/>
    <row r="71547" customFormat="1" s="29"/>
    <row r="71548" customFormat="1" s="29"/>
    <row r="71549" customFormat="1" s="29"/>
    <row r="71550" customFormat="1" s="29"/>
    <row r="71551" customFormat="1" s="29"/>
    <row r="71552" customFormat="1" s="29"/>
    <row r="71553" customFormat="1" s="29"/>
    <row r="71554" customFormat="1" s="29"/>
    <row r="71555" customFormat="1" s="29"/>
    <row r="71556" customFormat="1" s="29"/>
    <row r="71557" customFormat="1" s="29"/>
    <row r="71558" customFormat="1" s="29"/>
    <row r="71559" customFormat="1" s="29"/>
    <row r="71560" customFormat="1" s="29"/>
    <row r="71561" customFormat="1" s="29"/>
    <row r="71562" customFormat="1" s="29"/>
    <row r="71563" customFormat="1" s="29"/>
    <row r="71564" customFormat="1" s="29"/>
    <row r="71565" customFormat="1" s="29"/>
    <row r="71566" customFormat="1" s="29"/>
    <row r="71567" customFormat="1" s="29"/>
    <row r="71568" customFormat="1" s="29"/>
    <row r="71569" customFormat="1" s="29"/>
    <row r="71570" customFormat="1" s="29"/>
    <row r="71571" customFormat="1" s="29"/>
    <row r="71572" customFormat="1" s="29"/>
    <row r="71573" customFormat="1" s="29"/>
    <row r="71574" customFormat="1" s="29"/>
    <row r="71575" customFormat="1" s="29"/>
    <row r="71576" customFormat="1" s="29"/>
    <row r="71577" customFormat="1" s="29"/>
    <row r="71578" customFormat="1" s="29"/>
    <row r="71579" customFormat="1" s="29"/>
    <row r="71580" customFormat="1" s="29"/>
    <row r="71581" customFormat="1" s="29"/>
    <row r="71582" customFormat="1" s="29"/>
    <row r="71583" customFormat="1" s="29"/>
    <row r="71584" customFormat="1" s="29"/>
    <row r="71585" customFormat="1" s="29"/>
    <row r="71586" customFormat="1" s="29"/>
    <row r="71587" customFormat="1" s="29"/>
    <row r="71588" customFormat="1" s="29"/>
    <row r="71589" customFormat="1" s="29"/>
    <row r="71590" customFormat="1" s="29"/>
    <row r="71591" customFormat="1" s="29"/>
    <row r="71592" customFormat="1" s="29"/>
    <row r="71593" customFormat="1" s="29"/>
    <row r="71594" customFormat="1" s="29"/>
    <row r="71595" customFormat="1" s="29"/>
    <row r="71596" customFormat="1" s="29"/>
    <row r="71597" customFormat="1" s="29"/>
    <row r="71598" customFormat="1" s="29"/>
    <row r="71599" customFormat="1" s="29"/>
    <row r="71600" customFormat="1" s="29"/>
    <row r="71601" customFormat="1" s="29"/>
    <row r="71602" customFormat="1" s="29"/>
    <row r="71603" customFormat="1" s="29"/>
    <row r="71604" customFormat="1" s="29"/>
    <row r="71605" customFormat="1" s="29"/>
    <row r="71606" customFormat="1" s="29"/>
    <row r="71607" customFormat="1" s="29"/>
    <row r="71608" customFormat="1" s="29"/>
    <row r="71609" customFormat="1" s="29"/>
    <row r="71610" customFormat="1" s="29"/>
    <row r="71611" customFormat="1" s="29"/>
    <row r="71612" customFormat="1" s="29"/>
    <row r="71613" customFormat="1" s="29"/>
    <row r="71614" customFormat="1" s="29"/>
    <row r="71615" customFormat="1" s="29"/>
    <row r="71616" customFormat="1" s="29"/>
    <row r="71617" customFormat="1" s="29"/>
    <row r="71618" customFormat="1" s="29"/>
    <row r="71619" customFormat="1" s="29"/>
    <row r="71620" customFormat="1" s="29"/>
    <row r="71621" customFormat="1" s="29"/>
    <row r="71622" customFormat="1" s="29"/>
    <row r="71623" customFormat="1" s="29"/>
    <row r="71624" customFormat="1" s="29"/>
    <row r="71625" customFormat="1" s="29"/>
    <row r="71626" customFormat="1" s="29"/>
    <row r="71627" customFormat="1" s="29"/>
    <row r="71628" customFormat="1" s="29"/>
    <row r="71629" customFormat="1" s="29"/>
    <row r="71630" customFormat="1" s="29"/>
    <row r="71631" customFormat="1" s="29"/>
    <row r="71632" customFormat="1" s="29"/>
    <row r="71633" customFormat="1" s="29"/>
    <row r="71634" customFormat="1" s="29"/>
    <row r="71635" customFormat="1" s="29"/>
    <row r="71636" customFormat="1" s="29"/>
    <row r="71637" customFormat="1" s="29"/>
    <row r="71638" customFormat="1" s="29"/>
    <row r="71639" customFormat="1" s="29"/>
    <row r="71640" customFormat="1" s="29"/>
    <row r="71641" customFormat="1" s="29"/>
    <row r="71642" customFormat="1" s="29"/>
    <row r="71643" customFormat="1" s="29"/>
    <row r="71644" customFormat="1" s="29"/>
    <row r="71645" customFormat="1" s="29"/>
    <row r="71646" customFormat="1" s="29"/>
    <row r="71647" customFormat="1" s="29"/>
    <row r="71648" customFormat="1" s="29"/>
    <row r="71649" customFormat="1" s="29"/>
    <row r="71650" customFormat="1" s="29"/>
    <row r="71651" customFormat="1" s="29"/>
    <row r="71652" customFormat="1" s="29"/>
    <row r="71653" customFormat="1" s="29"/>
    <row r="71654" customFormat="1" s="29"/>
    <row r="71655" customFormat="1" s="29"/>
    <row r="71656" customFormat="1" s="29"/>
    <row r="71657" customFormat="1" s="29"/>
    <row r="71658" customFormat="1" s="29"/>
    <row r="71659" customFormat="1" s="29"/>
    <row r="71660" customFormat="1" s="29"/>
    <row r="71661" customFormat="1" s="29"/>
    <row r="71662" customFormat="1" s="29"/>
    <row r="71663" customFormat="1" s="29"/>
    <row r="71664" customFormat="1" s="29"/>
    <row r="71665" customFormat="1" s="29"/>
    <row r="71666" customFormat="1" s="29"/>
    <row r="71667" customFormat="1" s="29"/>
    <row r="71668" customFormat="1" s="29"/>
    <row r="71669" customFormat="1" s="29"/>
    <row r="71670" customFormat="1" s="29"/>
    <row r="71671" customFormat="1" s="29"/>
    <row r="71672" customFormat="1" s="29"/>
    <row r="71673" customFormat="1" s="29"/>
    <row r="71674" customFormat="1" s="29"/>
    <row r="71675" customFormat="1" s="29"/>
    <row r="71676" customFormat="1" s="29"/>
    <row r="71677" customFormat="1" s="29"/>
    <row r="71678" customFormat="1" s="29"/>
    <row r="71679" customFormat="1" s="29"/>
    <row r="71680" customFormat="1" s="29"/>
    <row r="71681" customFormat="1" s="29"/>
    <row r="71682" customFormat="1" s="29"/>
    <row r="71683" customFormat="1" s="29"/>
    <row r="71684" customFormat="1" s="29"/>
    <row r="71685" customFormat="1" s="29"/>
    <row r="71686" customFormat="1" s="29"/>
    <row r="71687" customFormat="1" s="29"/>
    <row r="71688" customFormat="1" s="29"/>
    <row r="71689" customFormat="1" s="29"/>
    <row r="71690" customFormat="1" s="29"/>
    <row r="71691" customFormat="1" s="29"/>
    <row r="71692" customFormat="1" s="29"/>
    <row r="71693" customFormat="1" s="29"/>
    <row r="71694" customFormat="1" s="29"/>
    <row r="71695" customFormat="1" s="29"/>
    <row r="71696" customFormat="1" s="29"/>
    <row r="71697" customFormat="1" s="29"/>
    <row r="71698" customFormat="1" s="29"/>
    <row r="71699" customFormat="1" s="29"/>
    <row r="71700" customFormat="1" s="29"/>
    <row r="71701" customFormat="1" s="29"/>
    <row r="71702" customFormat="1" s="29"/>
    <row r="71703" customFormat="1" s="29"/>
    <row r="71704" customFormat="1" s="29"/>
    <row r="71705" customFormat="1" s="29"/>
    <row r="71706" customFormat="1" s="29"/>
    <row r="71707" customFormat="1" s="29"/>
    <row r="71708" customFormat="1" s="29"/>
    <row r="71709" customFormat="1" s="29"/>
    <row r="71710" customFormat="1" s="29"/>
    <row r="71711" customFormat="1" s="29"/>
    <row r="71712" customFormat="1" s="29"/>
    <row r="71713" customFormat="1" s="29"/>
    <row r="71714" customFormat="1" s="29"/>
    <row r="71715" customFormat="1" s="29"/>
    <row r="71716" customFormat="1" s="29"/>
    <row r="71717" customFormat="1" s="29"/>
    <row r="71718" customFormat="1" s="29"/>
    <row r="71719" customFormat="1" s="29"/>
    <row r="71720" customFormat="1" s="29"/>
    <row r="71721" customFormat="1" s="29"/>
    <row r="71722" customFormat="1" s="29"/>
    <row r="71723" customFormat="1" s="29"/>
    <row r="71724" customFormat="1" s="29"/>
    <row r="71725" customFormat="1" s="29"/>
    <row r="71726" customFormat="1" s="29"/>
    <row r="71727" customFormat="1" s="29"/>
    <row r="71728" customFormat="1" s="29"/>
    <row r="71729" customFormat="1" s="29"/>
    <row r="71730" customFormat="1" s="29"/>
    <row r="71731" customFormat="1" s="29"/>
    <row r="71732" customFormat="1" s="29"/>
    <row r="71733" customFormat="1" s="29"/>
    <row r="71734" customFormat="1" s="29"/>
    <row r="71735" customFormat="1" s="29"/>
    <row r="71736" customFormat="1" s="29"/>
    <row r="71737" customFormat="1" s="29"/>
    <row r="71738" customFormat="1" s="29"/>
    <row r="71739" customFormat="1" s="29"/>
    <row r="71740" customFormat="1" s="29"/>
    <row r="71741" customFormat="1" s="29"/>
    <row r="71742" customFormat="1" s="29"/>
    <row r="71743" customFormat="1" s="29"/>
    <row r="71744" customFormat="1" s="29"/>
    <row r="71745" customFormat="1" s="29"/>
    <row r="71746" customFormat="1" s="29"/>
    <row r="71747" customFormat="1" s="29"/>
    <row r="71748" customFormat="1" s="29"/>
    <row r="71749" customFormat="1" s="29"/>
    <row r="71750" customFormat="1" s="29"/>
    <row r="71751" customFormat="1" s="29"/>
    <row r="71752" customFormat="1" s="29"/>
    <row r="71753" customFormat="1" s="29"/>
    <row r="71754" customFormat="1" s="29"/>
    <row r="71755" customFormat="1" s="29"/>
    <row r="71756" customFormat="1" s="29"/>
    <row r="71757" customFormat="1" s="29"/>
    <row r="71758" customFormat="1" s="29"/>
    <row r="71759" customFormat="1" s="29"/>
    <row r="71760" customFormat="1" s="29"/>
    <row r="71761" customFormat="1" s="29"/>
    <row r="71762" customFormat="1" s="29"/>
    <row r="71763" customFormat="1" s="29"/>
    <row r="71764" customFormat="1" s="29"/>
    <row r="71765" customFormat="1" s="29"/>
    <row r="71766" customFormat="1" s="29"/>
    <row r="71767" customFormat="1" s="29"/>
    <row r="71768" customFormat="1" s="29"/>
    <row r="71769" customFormat="1" s="29"/>
    <row r="71770" customFormat="1" s="29"/>
    <row r="71771" customFormat="1" s="29"/>
    <row r="71772" customFormat="1" s="29"/>
    <row r="71773" customFormat="1" s="29"/>
    <row r="71774" customFormat="1" s="29"/>
    <row r="71775" customFormat="1" s="29"/>
    <row r="71776" customFormat="1" s="29"/>
    <row r="71777" customFormat="1" s="29"/>
    <row r="71778" customFormat="1" s="29"/>
    <row r="71779" customFormat="1" s="29"/>
    <row r="71780" customFormat="1" s="29"/>
    <row r="71781" customFormat="1" s="29"/>
    <row r="71782" customFormat="1" s="29"/>
    <row r="71783" customFormat="1" s="29"/>
    <row r="71784" customFormat="1" s="29"/>
    <row r="71785" customFormat="1" s="29"/>
    <row r="71786" customFormat="1" s="29"/>
    <row r="71787" customFormat="1" s="29"/>
    <row r="71788" customFormat="1" s="29"/>
    <row r="71789" customFormat="1" s="29"/>
    <row r="71790" customFormat="1" s="29"/>
    <row r="71791" customFormat="1" s="29"/>
    <row r="71792" customFormat="1" s="29"/>
    <row r="71793" customFormat="1" s="29"/>
    <row r="71794" customFormat="1" s="29"/>
    <row r="71795" customFormat="1" s="29"/>
    <row r="71796" customFormat="1" s="29"/>
    <row r="71797" customFormat="1" s="29"/>
    <row r="71798" customFormat="1" s="29"/>
    <row r="71799" customFormat="1" s="29"/>
    <row r="71800" customFormat="1" s="29"/>
    <row r="71801" customFormat="1" s="29"/>
    <row r="71802" customFormat="1" s="29"/>
    <row r="71803" customFormat="1" s="29"/>
    <row r="71804" customFormat="1" s="29"/>
    <row r="71805" customFormat="1" s="29"/>
    <row r="71806" customFormat="1" s="29"/>
    <row r="71807" customFormat="1" s="29"/>
    <row r="71808" customFormat="1" s="29"/>
    <row r="71809" customFormat="1" s="29"/>
    <row r="71810" customFormat="1" s="29"/>
    <row r="71811" customFormat="1" s="29"/>
    <row r="71812" customFormat="1" s="29"/>
    <row r="71813" customFormat="1" s="29"/>
    <row r="71814" customFormat="1" s="29"/>
    <row r="71815" customFormat="1" s="29"/>
    <row r="71816" customFormat="1" s="29"/>
    <row r="71817" customFormat="1" s="29"/>
    <row r="71818" customFormat="1" s="29"/>
    <row r="71819" customFormat="1" s="29"/>
    <row r="71820" customFormat="1" s="29"/>
    <row r="71821" customFormat="1" s="29"/>
    <row r="71822" customFormat="1" s="29"/>
    <row r="71823" customFormat="1" s="29"/>
    <row r="71824" customFormat="1" s="29"/>
    <row r="71825" customFormat="1" s="29"/>
    <row r="71826" customFormat="1" s="29"/>
    <row r="71827" customFormat="1" s="29"/>
    <row r="71828" customFormat="1" s="29"/>
    <row r="71829" customFormat="1" s="29"/>
    <row r="71830" customFormat="1" s="29"/>
    <row r="71831" customFormat="1" s="29"/>
    <row r="71832" customFormat="1" s="29"/>
    <row r="71833" customFormat="1" s="29"/>
    <row r="71834" customFormat="1" s="29"/>
    <row r="71835" customFormat="1" s="29"/>
    <row r="71836" customFormat="1" s="29"/>
    <row r="71837" customFormat="1" s="29"/>
    <row r="71838" customFormat="1" s="29"/>
    <row r="71839" customFormat="1" s="29"/>
    <row r="71840" customFormat="1" s="29"/>
    <row r="71841" customFormat="1" s="29"/>
    <row r="71842" customFormat="1" s="29"/>
    <row r="71843" customFormat="1" s="29"/>
    <row r="71844" customFormat="1" s="29"/>
    <row r="71845" customFormat="1" s="29"/>
    <row r="71846" customFormat="1" s="29"/>
    <row r="71847" customFormat="1" s="29"/>
    <row r="71848" customFormat="1" s="29"/>
    <row r="71849" customFormat="1" s="29"/>
    <row r="71850" customFormat="1" s="29"/>
    <row r="71851" customFormat="1" s="29"/>
    <row r="71852" customFormat="1" s="29"/>
    <row r="71853" customFormat="1" s="29"/>
    <row r="71854" customFormat="1" s="29"/>
    <row r="71855" customFormat="1" s="29"/>
    <row r="71856" customFormat="1" s="29"/>
    <row r="71857" customFormat="1" s="29"/>
    <row r="71858" customFormat="1" s="29"/>
    <row r="71859" customFormat="1" s="29"/>
    <row r="71860" customFormat="1" s="29"/>
    <row r="71861" customFormat="1" s="29"/>
    <row r="71862" customFormat="1" s="29"/>
    <row r="71863" customFormat="1" s="29"/>
    <row r="71864" customFormat="1" s="29"/>
    <row r="71865" customFormat="1" s="29"/>
    <row r="71866" customFormat="1" s="29"/>
    <row r="71867" customFormat="1" s="29"/>
    <row r="71868" customFormat="1" s="29"/>
    <row r="71869" customFormat="1" s="29"/>
    <row r="71870" customFormat="1" s="29"/>
    <row r="71871" customFormat="1" s="29"/>
    <row r="71872" customFormat="1" s="29"/>
    <row r="71873" customFormat="1" s="29"/>
    <row r="71874" customFormat="1" s="29"/>
    <row r="71875" customFormat="1" s="29"/>
    <row r="71876" customFormat="1" s="29"/>
    <row r="71877" customFormat="1" s="29"/>
    <row r="71878" customFormat="1" s="29"/>
    <row r="71879" customFormat="1" s="29"/>
    <row r="71880" customFormat="1" s="29"/>
    <row r="71881" customFormat="1" s="29"/>
    <row r="71882" customFormat="1" s="29"/>
    <row r="71883" customFormat="1" s="29"/>
    <row r="71884" customFormat="1" s="29"/>
    <row r="71885" customFormat="1" s="29"/>
    <row r="71886" customFormat="1" s="29"/>
    <row r="71887" customFormat="1" s="29"/>
    <row r="71888" customFormat="1" s="29"/>
    <row r="71889" customFormat="1" s="29"/>
    <row r="71890" customFormat="1" s="29"/>
    <row r="71891" customFormat="1" s="29"/>
    <row r="71892" customFormat="1" s="29"/>
    <row r="71893" customFormat="1" s="29"/>
    <row r="71894" customFormat="1" s="29"/>
    <row r="71895" customFormat="1" s="29"/>
    <row r="71896" customFormat="1" s="29"/>
    <row r="71897" customFormat="1" s="29"/>
    <row r="71898" customFormat="1" s="29"/>
    <row r="71899" customFormat="1" s="29"/>
    <row r="71900" customFormat="1" s="29"/>
    <row r="71901" customFormat="1" s="29"/>
    <row r="71902" customFormat="1" s="29"/>
    <row r="71903" customFormat="1" s="29"/>
    <row r="71904" customFormat="1" s="29"/>
    <row r="71905" customFormat="1" s="29"/>
    <row r="71906" customFormat="1" s="29"/>
    <row r="71907" customFormat="1" s="29"/>
    <row r="71908" customFormat="1" s="29"/>
    <row r="71909" customFormat="1" s="29"/>
    <row r="71910" customFormat="1" s="29"/>
    <row r="71911" customFormat="1" s="29"/>
    <row r="71912" customFormat="1" s="29"/>
    <row r="71913" customFormat="1" s="29"/>
    <row r="71914" customFormat="1" s="29"/>
    <row r="71915" customFormat="1" s="29"/>
    <row r="71916" customFormat="1" s="29"/>
    <row r="71917" customFormat="1" s="29"/>
    <row r="71918" customFormat="1" s="29"/>
    <row r="71919" customFormat="1" s="29"/>
    <row r="71920" customFormat="1" s="29"/>
    <row r="71921" customFormat="1" s="29"/>
    <row r="71922" customFormat="1" s="29"/>
    <row r="71923" customFormat="1" s="29"/>
    <row r="71924" customFormat="1" s="29"/>
    <row r="71925" customFormat="1" s="29"/>
    <row r="71926" customFormat="1" s="29"/>
    <row r="71927" customFormat="1" s="29"/>
    <row r="71928" customFormat="1" s="29"/>
    <row r="71929" customFormat="1" s="29"/>
    <row r="71930" customFormat="1" s="29"/>
    <row r="71931" customFormat="1" s="29"/>
    <row r="71932" customFormat="1" s="29"/>
    <row r="71933" customFormat="1" s="29"/>
    <row r="71934" customFormat="1" s="29"/>
    <row r="71935" customFormat="1" s="29"/>
    <row r="71936" customFormat="1" s="29"/>
    <row r="71937" customFormat="1" s="29"/>
    <row r="71938" customFormat="1" s="29"/>
    <row r="71939" customFormat="1" s="29"/>
    <row r="71940" customFormat="1" s="29"/>
    <row r="71941" customFormat="1" s="29"/>
    <row r="71942" customFormat="1" s="29"/>
    <row r="71943" customFormat="1" s="29"/>
    <row r="71944" customFormat="1" s="29"/>
    <row r="71945" customFormat="1" s="29"/>
    <row r="71946" customFormat="1" s="29"/>
    <row r="71947" customFormat="1" s="29"/>
    <row r="71948" customFormat="1" s="29"/>
    <row r="71949" customFormat="1" s="29"/>
    <row r="71950" customFormat="1" s="29"/>
    <row r="71951" customFormat="1" s="29"/>
    <row r="71952" customFormat="1" s="29"/>
    <row r="71953" customFormat="1" s="29"/>
    <row r="71954" customFormat="1" s="29"/>
    <row r="71955" customFormat="1" s="29"/>
    <row r="71956" customFormat="1" s="29"/>
    <row r="71957" customFormat="1" s="29"/>
    <row r="71958" customFormat="1" s="29"/>
    <row r="71959" customFormat="1" s="29"/>
    <row r="71960" customFormat="1" s="29"/>
    <row r="71961" customFormat="1" s="29"/>
    <row r="71962" customFormat="1" s="29"/>
    <row r="71963" customFormat="1" s="29"/>
    <row r="71964" customFormat="1" s="29"/>
    <row r="71965" customFormat="1" s="29"/>
    <row r="71966" customFormat="1" s="29"/>
    <row r="71967" customFormat="1" s="29"/>
    <row r="71968" customFormat="1" s="29"/>
    <row r="71969" customFormat="1" s="29"/>
    <row r="71970" customFormat="1" s="29"/>
    <row r="71971" customFormat="1" s="29"/>
    <row r="71972" customFormat="1" s="29"/>
    <row r="71973" customFormat="1" s="29"/>
    <row r="71974" customFormat="1" s="29"/>
    <row r="71975" customFormat="1" s="29"/>
    <row r="71976" customFormat="1" s="29"/>
    <row r="71977" customFormat="1" s="29"/>
    <row r="71978" customFormat="1" s="29"/>
    <row r="71979" customFormat="1" s="29"/>
    <row r="71980" customFormat="1" s="29"/>
    <row r="71981" customFormat="1" s="29"/>
    <row r="71982" customFormat="1" s="29"/>
    <row r="71983" customFormat="1" s="29"/>
    <row r="71984" customFormat="1" s="29"/>
    <row r="71985" customFormat="1" s="29"/>
    <row r="71986" customFormat="1" s="29"/>
    <row r="71987" customFormat="1" s="29"/>
    <row r="71988" customFormat="1" s="29"/>
    <row r="71989" customFormat="1" s="29"/>
    <row r="71990" customFormat="1" s="29"/>
    <row r="71991" customFormat="1" s="29"/>
    <row r="71992" customFormat="1" s="29"/>
    <row r="71993" customFormat="1" s="29"/>
    <row r="71994" customFormat="1" s="29"/>
    <row r="71995" customFormat="1" s="29"/>
    <row r="71996" customFormat="1" s="29"/>
    <row r="71997" customFormat="1" s="29"/>
    <row r="71998" customFormat="1" s="29"/>
    <row r="71999" customFormat="1" s="29"/>
    <row r="72000" customFormat="1" s="29"/>
    <row r="72001" customFormat="1" s="29"/>
    <row r="72002" customFormat="1" s="29"/>
    <row r="72003" customFormat="1" s="29"/>
    <row r="72004" customFormat="1" s="29"/>
    <row r="72005" customFormat="1" s="29"/>
    <row r="72006" customFormat="1" s="29"/>
    <row r="72007" customFormat="1" s="29"/>
    <row r="72008" customFormat="1" s="29"/>
    <row r="72009" customFormat="1" s="29"/>
    <row r="72010" customFormat="1" s="29"/>
    <row r="72011" customFormat="1" s="29"/>
    <row r="72012" customFormat="1" s="29"/>
    <row r="72013" customFormat="1" s="29"/>
    <row r="72014" customFormat="1" s="29"/>
    <row r="72015" customFormat="1" s="29"/>
    <row r="72016" customFormat="1" s="29"/>
    <row r="72017" customFormat="1" s="29"/>
    <row r="72018" customFormat="1" s="29"/>
    <row r="72019" customFormat="1" s="29"/>
    <row r="72020" customFormat="1" s="29"/>
    <row r="72021" customFormat="1" s="29"/>
    <row r="72022" customFormat="1" s="29"/>
    <row r="72023" customFormat="1" s="29"/>
    <row r="72024" customFormat="1" s="29"/>
    <row r="72025" customFormat="1" s="29"/>
    <row r="72026" customFormat="1" s="29"/>
    <row r="72027" customFormat="1" s="29"/>
    <row r="72028" customFormat="1" s="29"/>
    <row r="72029" customFormat="1" s="29"/>
    <row r="72030" customFormat="1" s="29"/>
    <row r="72031" customFormat="1" s="29"/>
    <row r="72032" customFormat="1" s="29"/>
    <row r="72033" customFormat="1" s="29"/>
    <row r="72034" customFormat="1" s="29"/>
    <row r="72035" customFormat="1" s="29"/>
    <row r="72036" customFormat="1" s="29"/>
    <row r="72037" customFormat="1" s="29"/>
    <row r="72038" customFormat="1" s="29"/>
    <row r="72039" customFormat="1" s="29"/>
    <row r="72040" customFormat="1" s="29"/>
    <row r="72041" customFormat="1" s="29"/>
    <row r="72042" customFormat="1" s="29"/>
    <row r="72043" customFormat="1" s="29"/>
    <row r="72044" customFormat="1" s="29"/>
    <row r="72045" customFormat="1" s="29"/>
    <row r="72046" customFormat="1" s="29"/>
    <row r="72047" customFormat="1" s="29"/>
    <row r="72048" customFormat="1" s="29"/>
    <row r="72049" customFormat="1" s="29"/>
    <row r="72050" customFormat="1" s="29"/>
    <row r="72051" customFormat="1" s="29"/>
    <row r="72052" customFormat="1" s="29"/>
    <row r="72053" customFormat="1" s="29"/>
    <row r="72054" customFormat="1" s="29"/>
    <row r="72055" customFormat="1" s="29"/>
    <row r="72056" customFormat="1" s="29"/>
    <row r="72057" customFormat="1" s="29"/>
    <row r="72058" customFormat="1" s="29"/>
    <row r="72059" customFormat="1" s="29"/>
    <row r="72060" customFormat="1" s="29"/>
    <row r="72061" customFormat="1" s="29"/>
    <row r="72062" customFormat="1" s="29"/>
    <row r="72063" customFormat="1" s="29"/>
    <row r="72064" customFormat="1" s="29"/>
    <row r="72065" customFormat="1" s="29"/>
    <row r="72066" customFormat="1" s="29"/>
    <row r="72067" customFormat="1" s="29"/>
    <row r="72068" customFormat="1" s="29"/>
    <row r="72069" customFormat="1" s="29"/>
    <row r="72070" customFormat="1" s="29"/>
    <row r="72071" customFormat="1" s="29"/>
    <row r="72072" customFormat="1" s="29"/>
    <row r="72073" customFormat="1" s="29"/>
    <row r="72074" customFormat="1" s="29"/>
    <row r="72075" customFormat="1" s="29"/>
    <row r="72076" customFormat="1" s="29"/>
    <row r="72077" customFormat="1" s="29"/>
    <row r="72078" customFormat="1" s="29"/>
    <row r="72079" customFormat="1" s="29"/>
    <row r="72080" customFormat="1" s="29"/>
    <row r="72081" customFormat="1" s="29"/>
    <row r="72082" customFormat="1" s="29"/>
    <row r="72083" customFormat="1" s="29"/>
    <row r="72084" customFormat="1" s="29"/>
    <row r="72085" customFormat="1" s="29"/>
    <row r="72086" customFormat="1" s="29"/>
    <row r="72087" customFormat="1" s="29"/>
    <row r="72088" customFormat="1" s="29"/>
    <row r="72089" customFormat="1" s="29"/>
    <row r="72090" customFormat="1" s="29"/>
    <row r="72091" customFormat="1" s="29"/>
    <row r="72092" customFormat="1" s="29"/>
    <row r="72093" customFormat="1" s="29"/>
    <row r="72094" customFormat="1" s="29"/>
    <row r="72095" customFormat="1" s="29"/>
    <row r="72096" customFormat="1" s="29"/>
    <row r="72097" customFormat="1" s="29"/>
    <row r="72098" customFormat="1" s="29"/>
    <row r="72099" customFormat="1" s="29"/>
    <row r="72100" customFormat="1" s="29"/>
    <row r="72101" customFormat="1" s="29"/>
    <row r="72102" customFormat="1" s="29"/>
    <row r="72103" customFormat="1" s="29"/>
    <row r="72104" customFormat="1" s="29"/>
    <row r="72105" customFormat="1" s="29"/>
    <row r="72106" customFormat="1" s="29"/>
    <row r="72107" customFormat="1" s="29"/>
    <row r="72108" customFormat="1" s="29"/>
    <row r="72109" customFormat="1" s="29"/>
    <row r="72110" customFormat="1" s="29"/>
    <row r="72111" customFormat="1" s="29"/>
    <row r="72112" customFormat="1" s="29"/>
    <row r="72113" customFormat="1" s="29"/>
    <row r="72114" customFormat="1" s="29"/>
    <row r="72115" customFormat="1" s="29"/>
    <row r="72116" customFormat="1" s="29"/>
    <row r="72117" customFormat="1" s="29"/>
    <row r="72118" customFormat="1" s="29"/>
    <row r="72119" customFormat="1" s="29"/>
    <row r="72120" customFormat="1" s="29"/>
    <row r="72121" customFormat="1" s="29"/>
    <row r="72122" customFormat="1" s="29"/>
    <row r="72123" customFormat="1" s="29"/>
    <row r="72124" customFormat="1" s="29"/>
    <row r="72125" customFormat="1" s="29"/>
    <row r="72126" customFormat="1" s="29"/>
    <row r="72127" customFormat="1" s="29"/>
    <row r="72128" customFormat="1" s="29"/>
    <row r="72129" customFormat="1" s="29"/>
    <row r="72130" customFormat="1" s="29"/>
    <row r="72131" customFormat="1" s="29"/>
    <row r="72132" customFormat="1" s="29"/>
    <row r="72133" customFormat="1" s="29"/>
    <row r="72134" customFormat="1" s="29"/>
    <row r="72135" customFormat="1" s="29"/>
    <row r="72136" customFormat="1" s="29"/>
    <row r="72137" customFormat="1" s="29"/>
    <row r="72138" customFormat="1" s="29"/>
    <row r="72139" customFormat="1" s="29"/>
    <row r="72140" customFormat="1" s="29"/>
    <row r="72141" customFormat="1" s="29"/>
    <row r="72142" customFormat="1" s="29"/>
    <row r="72143" customFormat="1" s="29"/>
    <row r="72144" customFormat="1" s="29"/>
    <row r="72145" customFormat="1" s="29"/>
    <row r="72146" customFormat="1" s="29"/>
    <row r="72147" customFormat="1" s="29"/>
    <row r="72148" customFormat="1" s="29"/>
    <row r="72149" customFormat="1" s="29"/>
    <row r="72150" customFormat="1" s="29"/>
    <row r="72151" customFormat="1" s="29"/>
    <row r="72152" customFormat="1" s="29"/>
    <row r="72153" customFormat="1" s="29"/>
    <row r="72154" customFormat="1" s="29"/>
    <row r="72155" customFormat="1" s="29"/>
    <row r="72156" customFormat="1" s="29"/>
    <row r="72157" customFormat="1" s="29"/>
    <row r="72158" customFormat="1" s="29"/>
    <row r="72159" customFormat="1" s="29"/>
    <row r="72160" customFormat="1" s="29"/>
    <row r="72161" customFormat="1" s="29"/>
    <row r="72162" customFormat="1" s="29"/>
    <row r="72163" customFormat="1" s="29"/>
    <row r="72164" customFormat="1" s="29"/>
    <row r="72165" customFormat="1" s="29"/>
    <row r="72166" customFormat="1" s="29"/>
    <row r="72167" customFormat="1" s="29"/>
    <row r="72168" customFormat="1" s="29"/>
    <row r="72169" customFormat="1" s="29"/>
    <row r="72170" customFormat="1" s="29"/>
    <row r="72171" customFormat="1" s="29"/>
    <row r="72172" customFormat="1" s="29"/>
    <row r="72173" customFormat="1" s="29"/>
    <row r="72174" customFormat="1" s="29"/>
    <row r="72175" customFormat="1" s="29"/>
    <row r="72176" customFormat="1" s="29"/>
    <row r="72177" customFormat="1" s="29"/>
    <row r="72178" customFormat="1" s="29"/>
    <row r="72179" customFormat="1" s="29"/>
    <row r="72180" customFormat="1" s="29"/>
    <row r="72181" customFormat="1" s="29"/>
    <row r="72182" customFormat="1" s="29"/>
    <row r="72183" customFormat="1" s="29"/>
    <row r="72184" customFormat="1" s="29"/>
    <row r="72185" customFormat="1" s="29"/>
    <row r="72186" customFormat="1" s="29"/>
    <row r="72187" customFormat="1" s="29"/>
    <row r="72188" customFormat="1" s="29"/>
    <row r="72189" customFormat="1" s="29"/>
    <row r="72190" customFormat="1" s="29"/>
    <row r="72191" customFormat="1" s="29"/>
    <row r="72192" customFormat="1" s="29"/>
    <row r="72193" customFormat="1" s="29"/>
    <row r="72194" customFormat="1" s="29"/>
    <row r="72195" customFormat="1" s="29"/>
    <row r="72196" customFormat="1" s="29"/>
    <row r="72197" customFormat="1" s="29"/>
    <row r="72198" customFormat="1" s="29"/>
    <row r="72199" customFormat="1" s="29"/>
    <row r="72200" customFormat="1" s="29"/>
    <row r="72201" customFormat="1" s="29"/>
    <row r="72202" customFormat="1" s="29"/>
    <row r="72203" customFormat="1" s="29"/>
    <row r="72204" customFormat="1" s="29"/>
    <row r="72205" customFormat="1" s="29"/>
    <row r="72206" customFormat="1" s="29"/>
    <row r="72207" customFormat="1" s="29"/>
    <row r="72208" customFormat="1" s="29"/>
    <row r="72209" customFormat="1" s="29"/>
    <row r="72210" customFormat="1" s="29"/>
    <row r="72211" customFormat="1" s="29"/>
    <row r="72212" customFormat="1" s="29"/>
    <row r="72213" customFormat="1" s="29"/>
    <row r="72214" customFormat="1" s="29"/>
    <row r="72215" customFormat="1" s="29"/>
    <row r="72216" customFormat="1" s="29"/>
    <row r="72217" customFormat="1" s="29"/>
    <row r="72218" customFormat="1" s="29"/>
    <row r="72219" customFormat="1" s="29"/>
    <row r="72220" customFormat="1" s="29"/>
    <row r="72221" customFormat="1" s="29"/>
    <row r="72222" customFormat="1" s="29"/>
    <row r="72223" customFormat="1" s="29"/>
    <row r="72224" customFormat="1" s="29"/>
    <row r="72225" customFormat="1" s="29"/>
    <row r="72226" customFormat="1" s="29"/>
    <row r="72227" customFormat="1" s="29"/>
    <row r="72228" customFormat="1" s="29"/>
    <row r="72229" customFormat="1" s="29"/>
    <row r="72230" customFormat="1" s="29"/>
    <row r="72231" customFormat="1" s="29"/>
    <row r="72232" customFormat="1" s="29"/>
    <row r="72233" customFormat="1" s="29"/>
    <row r="72234" customFormat="1" s="29"/>
    <row r="72235" customFormat="1" s="29"/>
    <row r="72236" customFormat="1" s="29"/>
    <row r="72237" customFormat="1" s="29"/>
    <row r="72238" customFormat="1" s="29"/>
    <row r="72239" customFormat="1" s="29"/>
    <row r="72240" customFormat="1" s="29"/>
    <row r="72241" customFormat="1" s="29"/>
    <row r="72242" customFormat="1" s="29"/>
    <row r="72243" customFormat="1" s="29"/>
    <row r="72244" customFormat="1" s="29"/>
    <row r="72245" customFormat="1" s="29"/>
    <row r="72246" customFormat="1" s="29"/>
    <row r="72247" customFormat="1" s="29"/>
    <row r="72248" customFormat="1" s="29"/>
    <row r="72249" customFormat="1" s="29"/>
    <row r="72250" customFormat="1" s="29"/>
    <row r="72251" customFormat="1" s="29"/>
    <row r="72252" customFormat="1" s="29"/>
    <row r="72253" customFormat="1" s="29"/>
    <row r="72254" customFormat="1" s="29"/>
    <row r="72255" customFormat="1" s="29"/>
    <row r="72256" customFormat="1" s="29"/>
    <row r="72257" customFormat="1" s="29"/>
    <row r="72258" customFormat="1" s="29"/>
    <row r="72259" customFormat="1" s="29"/>
    <row r="72260" customFormat="1" s="29"/>
    <row r="72261" customFormat="1" s="29"/>
    <row r="72262" customFormat="1" s="29"/>
    <row r="72263" customFormat="1" s="29"/>
    <row r="72264" customFormat="1" s="29"/>
    <row r="72265" customFormat="1" s="29"/>
    <row r="72266" customFormat="1" s="29"/>
    <row r="72267" customFormat="1" s="29"/>
    <row r="72268" customFormat="1" s="29"/>
    <row r="72269" customFormat="1" s="29"/>
    <row r="72270" customFormat="1" s="29"/>
    <row r="72271" customFormat="1" s="29"/>
    <row r="72272" customFormat="1" s="29"/>
    <row r="72273" customFormat="1" s="29"/>
    <row r="72274" customFormat="1" s="29"/>
    <row r="72275" customFormat="1" s="29"/>
    <row r="72276" customFormat="1" s="29"/>
    <row r="72277" customFormat="1" s="29"/>
    <row r="72278" customFormat="1" s="29"/>
    <row r="72279" customFormat="1" s="29"/>
    <row r="72280" customFormat="1" s="29"/>
    <row r="72281" customFormat="1" s="29"/>
    <row r="72282" customFormat="1" s="29"/>
    <row r="72283" customFormat="1" s="29"/>
    <row r="72284" customFormat="1" s="29"/>
    <row r="72285" customFormat="1" s="29"/>
    <row r="72286" customFormat="1" s="29"/>
    <row r="72287" customFormat="1" s="29"/>
    <row r="72288" customFormat="1" s="29"/>
    <row r="72289" customFormat="1" s="29"/>
    <row r="72290" customFormat="1" s="29"/>
    <row r="72291" customFormat="1" s="29"/>
    <row r="72292" customFormat="1" s="29"/>
    <row r="72293" customFormat="1" s="29"/>
    <row r="72294" customFormat="1" s="29"/>
    <row r="72295" customFormat="1" s="29"/>
    <row r="72296" customFormat="1" s="29"/>
    <row r="72297" customFormat="1" s="29"/>
    <row r="72298" customFormat="1" s="29"/>
    <row r="72299" customFormat="1" s="29"/>
    <row r="72300" customFormat="1" s="29"/>
    <row r="72301" customFormat="1" s="29"/>
    <row r="72302" customFormat="1" s="29"/>
    <row r="72303" customFormat="1" s="29"/>
    <row r="72304" customFormat="1" s="29"/>
    <row r="72305" customFormat="1" s="29"/>
    <row r="72306" customFormat="1" s="29"/>
    <row r="72307" customFormat="1" s="29"/>
    <row r="72308" customFormat="1" s="29"/>
    <row r="72309" customFormat="1" s="29"/>
    <row r="72310" customFormat="1" s="29"/>
    <row r="72311" customFormat="1" s="29"/>
    <row r="72312" customFormat="1" s="29"/>
    <row r="72313" customFormat="1" s="29"/>
    <row r="72314" customFormat="1" s="29"/>
    <row r="72315" customFormat="1" s="29"/>
    <row r="72316" customFormat="1" s="29"/>
    <row r="72317" customFormat="1" s="29"/>
    <row r="72318" customFormat="1" s="29"/>
    <row r="72319" customFormat="1" s="29"/>
    <row r="72320" customFormat="1" s="29"/>
    <row r="72321" customFormat="1" s="29"/>
    <row r="72322" customFormat="1" s="29"/>
    <row r="72323" customFormat="1" s="29"/>
    <row r="72324" customFormat="1" s="29"/>
    <row r="72325" customFormat="1" s="29"/>
    <row r="72326" customFormat="1" s="29"/>
    <row r="72327" customFormat="1" s="29"/>
    <row r="72328" customFormat="1" s="29"/>
    <row r="72329" customFormat="1" s="29"/>
    <row r="72330" customFormat="1" s="29"/>
    <row r="72331" customFormat="1" s="29"/>
    <row r="72332" customFormat="1" s="29"/>
    <row r="72333" customFormat="1" s="29"/>
    <row r="72334" customFormat="1" s="29"/>
    <row r="72335" customFormat="1" s="29"/>
    <row r="72336" customFormat="1" s="29"/>
    <row r="72337" customFormat="1" s="29"/>
    <row r="72338" customFormat="1" s="29"/>
    <row r="72339" customFormat="1" s="29"/>
    <row r="72340" customFormat="1" s="29"/>
    <row r="72341" customFormat="1" s="29"/>
    <row r="72342" customFormat="1" s="29"/>
    <row r="72343" customFormat="1" s="29"/>
    <row r="72344" customFormat="1" s="29"/>
    <row r="72345" customFormat="1" s="29"/>
    <row r="72346" customFormat="1" s="29"/>
    <row r="72347" customFormat="1" s="29"/>
    <row r="72348" customFormat="1" s="29"/>
    <row r="72349" customFormat="1" s="29"/>
    <row r="72350" customFormat="1" s="29"/>
    <row r="72351" customFormat="1" s="29"/>
    <row r="72352" customFormat="1" s="29"/>
    <row r="72353" customFormat="1" s="29"/>
    <row r="72354" customFormat="1" s="29"/>
    <row r="72355" customFormat="1" s="29"/>
    <row r="72356" customFormat="1" s="29"/>
    <row r="72357" customFormat="1" s="29"/>
    <row r="72358" customFormat="1" s="29"/>
    <row r="72359" customFormat="1" s="29"/>
    <row r="72360" customFormat="1" s="29"/>
    <row r="72361" customFormat="1" s="29"/>
    <row r="72362" customFormat="1" s="29"/>
    <row r="72363" customFormat="1" s="29"/>
    <row r="72364" customFormat="1" s="29"/>
    <row r="72365" customFormat="1" s="29"/>
    <row r="72366" customFormat="1" s="29"/>
    <row r="72367" customFormat="1" s="29"/>
    <row r="72368" customFormat="1" s="29"/>
    <row r="72369" customFormat="1" s="29"/>
    <row r="72370" customFormat="1" s="29"/>
    <row r="72371" customFormat="1" s="29"/>
    <row r="72372" customFormat="1" s="29"/>
    <row r="72373" customFormat="1" s="29"/>
    <row r="72374" customFormat="1" s="29"/>
    <row r="72375" customFormat="1" s="29"/>
    <row r="72376" customFormat="1" s="29"/>
    <row r="72377" customFormat="1" s="29"/>
    <row r="72378" customFormat="1" s="29"/>
    <row r="72379" customFormat="1" s="29"/>
    <row r="72380" customFormat="1" s="29"/>
    <row r="72381" customFormat="1" s="29"/>
    <row r="72382" customFormat="1" s="29"/>
    <row r="72383" customFormat="1" s="29"/>
    <row r="72384" customFormat="1" s="29"/>
    <row r="72385" customFormat="1" s="29"/>
    <row r="72386" customFormat="1" s="29"/>
    <row r="72387" customFormat="1" s="29"/>
    <row r="72388" customFormat="1" s="29"/>
    <row r="72389" customFormat="1" s="29"/>
    <row r="72390" customFormat="1" s="29"/>
    <row r="72391" customFormat="1" s="29"/>
    <row r="72392" customFormat="1" s="29"/>
    <row r="72393" customFormat="1" s="29"/>
    <row r="72394" customFormat="1" s="29"/>
    <row r="72395" customFormat="1" s="29"/>
    <row r="72396" customFormat="1" s="29"/>
    <row r="72397" customFormat="1" s="29"/>
    <row r="72398" customFormat="1" s="29"/>
    <row r="72399" customFormat="1" s="29"/>
    <row r="72400" customFormat="1" s="29"/>
    <row r="72401" customFormat="1" s="29"/>
    <row r="72402" customFormat="1" s="29"/>
    <row r="72403" customFormat="1" s="29"/>
    <row r="72404" customFormat="1" s="29"/>
    <row r="72405" customFormat="1" s="29"/>
    <row r="72406" customFormat="1" s="29"/>
    <row r="72407" customFormat="1" s="29"/>
    <row r="72408" customFormat="1" s="29"/>
    <row r="72409" customFormat="1" s="29"/>
    <row r="72410" customFormat="1" s="29"/>
    <row r="72411" customFormat="1" s="29"/>
    <row r="72412" customFormat="1" s="29"/>
    <row r="72413" customFormat="1" s="29"/>
    <row r="72414" customFormat="1" s="29"/>
    <row r="72415" customFormat="1" s="29"/>
    <row r="72416" customFormat="1" s="29"/>
    <row r="72417" customFormat="1" s="29"/>
    <row r="72418" customFormat="1" s="29"/>
    <row r="72419" customFormat="1" s="29"/>
    <row r="72420" customFormat="1" s="29"/>
    <row r="72421" customFormat="1" s="29"/>
    <row r="72422" customFormat="1" s="29"/>
    <row r="72423" customFormat="1" s="29"/>
    <row r="72424" customFormat="1" s="29"/>
    <row r="72425" customFormat="1" s="29"/>
    <row r="72426" customFormat="1" s="29"/>
    <row r="72427" customFormat="1" s="29"/>
    <row r="72428" customFormat="1" s="29"/>
    <row r="72429" customFormat="1" s="29"/>
    <row r="72430" customFormat="1" s="29"/>
    <row r="72431" customFormat="1" s="29"/>
    <row r="72432" customFormat="1" s="29"/>
    <row r="72433" customFormat="1" s="29"/>
    <row r="72434" customFormat="1" s="29"/>
    <row r="72435" customFormat="1" s="29"/>
    <row r="72436" customFormat="1" s="29"/>
    <row r="72437" customFormat="1" s="29"/>
    <row r="72438" customFormat="1" s="29"/>
    <row r="72439" customFormat="1" s="29"/>
    <row r="72440" customFormat="1" s="29"/>
    <row r="72441" customFormat="1" s="29"/>
    <row r="72442" customFormat="1" s="29"/>
    <row r="72443" customFormat="1" s="29"/>
    <row r="72444" customFormat="1" s="29"/>
    <row r="72445" customFormat="1" s="29"/>
    <row r="72446" customFormat="1" s="29"/>
    <row r="72447" customFormat="1" s="29"/>
    <row r="72448" customFormat="1" s="29"/>
    <row r="72449" customFormat="1" s="29"/>
    <row r="72450" customFormat="1" s="29"/>
    <row r="72451" customFormat="1" s="29"/>
    <row r="72452" customFormat="1" s="29"/>
    <row r="72453" customFormat="1" s="29"/>
    <row r="72454" customFormat="1" s="29"/>
    <row r="72455" customFormat="1" s="29"/>
    <row r="72456" customFormat="1" s="29"/>
    <row r="72457" customFormat="1" s="29"/>
    <row r="72458" customFormat="1" s="29"/>
    <row r="72459" customFormat="1" s="29"/>
    <row r="72460" customFormat="1" s="29"/>
    <row r="72461" customFormat="1" s="29"/>
    <row r="72462" customFormat="1" s="29"/>
    <row r="72463" customFormat="1" s="29"/>
    <row r="72464" customFormat="1" s="29"/>
    <row r="72465" customFormat="1" s="29"/>
    <row r="72466" customFormat="1" s="29"/>
    <row r="72467" customFormat="1" s="29"/>
    <row r="72468" customFormat="1" s="29"/>
    <row r="72469" customFormat="1" s="29"/>
    <row r="72470" customFormat="1" s="29"/>
    <row r="72471" customFormat="1" s="29"/>
    <row r="72472" customFormat="1" s="29"/>
    <row r="72473" customFormat="1" s="29"/>
    <row r="72474" customFormat="1" s="29"/>
    <row r="72475" customFormat="1" s="29"/>
    <row r="72476" customFormat="1" s="29"/>
    <row r="72477" customFormat="1" s="29"/>
    <row r="72478" customFormat="1" s="29"/>
    <row r="72479" customFormat="1" s="29"/>
    <row r="72480" customFormat="1" s="29"/>
    <row r="72481" customFormat="1" s="29"/>
    <row r="72482" customFormat="1" s="29"/>
    <row r="72483" customFormat="1" s="29"/>
    <row r="72484" customFormat="1" s="29"/>
    <row r="72485" customFormat="1" s="29"/>
    <row r="72486" customFormat="1" s="29"/>
    <row r="72487" customFormat="1" s="29"/>
    <row r="72488" customFormat="1" s="29"/>
    <row r="72489" customFormat="1" s="29"/>
    <row r="72490" customFormat="1" s="29"/>
    <row r="72491" customFormat="1" s="29"/>
    <row r="72492" customFormat="1" s="29"/>
    <row r="72493" customFormat="1" s="29"/>
    <row r="72494" customFormat="1" s="29"/>
    <row r="72495" customFormat="1" s="29"/>
    <row r="72496" customFormat="1" s="29"/>
    <row r="72497" customFormat="1" s="29"/>
    <row r="72498" customFormat="1" s="29"/>
    <row r="72499" customFormat="1" s="29"/>
    <row r="72500" customFormat="1" s="29"/>
    <row r="72501" customFormat="1" s="29"/>
    <row r="72502" customFormat="1" s="29"/>
    <row r="72503" customFormat="1" s="29"/>
    <row r="72504" customFormat="1" s="29"/>
    <row r="72505" customFormat="1" s="29"/>
    <row r="72506" customFormat="1" s="29"/>
    <row r="72507" customFormat="1" s="29"/>
    <row r="72508" customFormat="1" s="29"/>
    <row r="72509" customFormat="1" s="29"/>
    <row r="72510" customFormat="1" s="29"/>
    <row r="72511" customFormat="1" s="29"/>
    <row r="72512" customFormat="1" s="29"/>
    <row r="72513" customFormat="1" s="29"/>
    <row r="72514" customFormat="1" s="29"/>
    <row r="72515" customFormat="1" s="29"/>
    <row r="72516" customFormat="1" s="29"/>
    <row r="72517" customFormat="1" s="29"/>
    <row r="72518" customFormat="1" s="29"/>
    <row r="72519" customFormat="1" s="29"/>
    <row r="72520" customFormat="1" s="29"/>
    <row r="72521" customFormat="1" s="29"/>
    <row r="72522" customFormat="1" s="29"/>
    <row r="72523" customFormat="1" s="29"/>
    <row r="72524" customFormat="1" s="29"/>
    <row r="72525" customFormat="1" s="29"/>
    <row r="72526" customFormat="1" s="29"/>
    <row r="72527" customFormat="1" s="29"/>
    <row r="72528" customFormat="1" s="29"/>
    <row r="72529" customFormat="1" s="29"/>
    <row r="72530" customFormat="1" s="29"/>
    <row r="72531" customFormat="1" s="29"/>
    <row r="72532" customFormat="1" s="29"/>
    <row r="72533" customFormat="1" s="29"/>
    <row r="72534" customFormat="1" s="29"/>
    <row r="72535" customFormat="1" s="29"/>
    <row r="72536" customFormat="1" s="29"/>
    <row r="72537" customFormat="1" s="29"/>
    <row r="72538" customFormat="1" s="29"/>
    <row r="72539" customFormat="1" s="29"/>
    <row r="72540" customFormat="1" s="29"/>
    <row r="72541" customFormat="1" s="29"/>
    <row r="72542" customFormat="1" s="29"/>
    <row r="72543" customFormat="1" s="29"/>
    <row r="72544" customFormat="1" s="29"/>
    <row r="72545" customFormat="1" s="29"/>
    <row r="72546" customFormat="1" s="29"/>
    <row r="72547" customFormat="1" s="29"/>
    <row r="72548" customFormat="1" s="29"/>
    <row r="72549" customFormat="1" s="29"/>
    <row r="72550" customFormat="1" s="29"/>
    <row r="72551" customFormat="1" s="29"/>
    <row r="72552" customFormat="1" s="29"/>
    <row r="72553" customFormat="1" s="29"/>
    <row r="72554" customFormat="1" s="29"/>
    <row r="72555" customFormat="1" s="29"/>
    <row r="72556" customFormat="1" s="29"/>
    <row r="72557" customFormat="1" s="29"/>
    <row r="72558" customFormat="1" s="29"/>
    <row r="72559" customFormat="1" s="29"/>
    <row r="72560" customFormat="1" s="29"/>
    <row r="72561" customFormat="1" s="29"/>
    <row r="72562" customFormat="1" s="29"/>
    <row r="72563" customFormat="1" s="29"/>
    <row r="72564" customFormat="1" s="29"/>
    <row r="72565" customFormat="1" s="29"/>
    <row r="72566" customFormat="1" s="29"/>
    <row r="72567" customFormat="1" s="29"/>
    <row r="72568" customFormat="1" s="29"/>
    <row r="72569" customFormat="1" s="29"/>
    <row r="72570" customFormat="1" s="29"/>
    <row r="72571" customFormat="1" s="29"/>
    <row r="72572" customFormat="1" s="29"/>
    <row r="72573" customFormat="1" s="29"/>
    <row r="72574" customFormat="1" s="29"/>
    <row r="72575" customFormat="1" s="29"/>
    <row r="72576" customFormat="1" s="29"/>
    <row r="72577" customFormat="1" s="29"/>
    <row r="72578" customFormat="1" s="29"/>
    <row r="72579" customFormat="1" s="29"/>
    <row r="72580" customFormat="1" s="29"/>
    <row r="72581" customFormat="1" s="29"/>
    <row r="72582" customFormat="1" s="29"/>
    <row r="72583" customFormat="1" s="29"/>
    <row r="72584" customFormat="1" s="29"/>
    <row r="72585" customFormat="1" s="29"/>
    <row r="72586" customFormat="1" s="29"/>
    <row r="72587" customFormat="1" s="29"/>
    <row r="72588" customFormat="1" s="29"/>
    <row r="72589" customFormat="1" s="29"/>
    <row r="72590" customFormat="1" s="29"/>
    <row r="72591" customFormat="1" s="29"/>
    <row r="72592" customFormat="1" s="29"/>
    <row r="72593" customFormat="1" s="29"/>
    <row r="72594" customFormat="1" s="29"/>
    <row r="72595" customFormat="1" s="29"/>
    <row r="72596" customFormat="1" s="29"/>
    <row r="72597" customFormat="1" s="29"/>
    <row r="72598" customFormat="1" s="29"/>
    <row r="72599" customFormat="1" s="29"/>
    <row r="72600" customFormat="1" s="29"/>
    <row r="72601" customFormat="1" s="29"/>
    <row r="72602" customFormat="1" s="29"/>
    <row r="72603" customFormat="1" s="29"/>
    <row r="72604" customFormat="1" s="29"/>
    <row r="72605" customFormat="1" s="29"/>
    <row r="72606" customFormat="1" s="29"/>
    <row r="72607" customFormat="1" s="29"/>
    <row r="72608" customFormat="1" s="29"/>
    <row r="72609" customFormat="1" s="29"/>
    <row r="72610" customFormat="1" s="29"/>
    <row r="72611" customFormat="1" s="29"/>
    <row r="72612" customFormat="1" s="29"/>
    <row r="72613" customFormat="1" s="29"/>
    <row r="72614" customFormat="1" s="29"/>
    <row r="72615" customFormat="1" s="29"/>
    <row r="72616" customFormat="1" s="29"/>
    <row r="72617" customFormat="1" s="29"/>
    <row r="72618" customFormat="1" s="29"/>
    <row r="72619" customFormat="1" s="29"/>
    <row r="72620" customFormat="1" s="29"/>
    <row r="72621" customFormat="1" s="29"/>
    <row r="72622" customFormat="1" s="29"/>
    <row r="72623" customFormat="1" s="29"/>
    <row r="72624" customFormat="1" s="29"/>
    <row r="72625" customFormat="1" s="29"/>
    <row r="72626" customFormat="1" s="29"/>
    <row r="72627" customFormat="1" s="29"/>
    <row r="72628" customFormat="1" s="29"/>
    <row r="72629" customFormat="1" s="29"/>
    <row r="72630" customFormat="1" s="29"/>
    <row r="72631" customFormat="1" s="29"/>
    <row r="72632" customFormat="1" s="29"/>
    <row r="72633" customFormat="1" s="29"/>
    <row r="72634" customFormat="1" s="29"/>
    <row r="72635" customFormat="1" s="29"/>
    <row r="72636" customFormat="1" s="29"/>
    <row r="72637" customFormat="1" s="29"/>
    <row r="72638" customFormat="1" s="29"/>
    <row r="72639" customFormat="1" s="29"/>
    <row r="72640" customFormat="1" s="29"/>
    <row r="72641" customFormat="1" s="29"/>
    <row r="72642" customFormat="1" s="29"/>
    <row r="72643" customFormat="1" s="29"/>
    <row r="72644" customFormat="1" s="29"/>
    <row r="72645" customFormat="1" s="29"/>
    <row r="72646" customFormat="1" s="29"/>
    <row r="72647" customFormat="1" s="29"/>
    <row r="72648" customFormat="1" s="29"/>
    <row r="72649" customFormat="1" s="29"/>
    <row r="72650" customFormat="1" s="29"/>
    <row r="72651" customFormat="1" s="29"/>
    <row r="72652" customFormat="1" s="29"/>
    <row r="72653" customFormat="1" s="29"/>
    <row r="72654" customFormat="1" s="29"/>
    <row r="72655" customFormat="1" s="29"/>
    <row r="72656" customFormat="1" s="29"/>
    <row r="72657" customFormat="1" s="29"/>
    <row r="72658" customFormat="1" s="29"/>
    <row r="72659" customFormat="1" s="29"/>
    <row r="72660" customFormat="1" s="29"/>
    <row r="72661" customFormat="1" s="29"/>
    <row r="72662" customFormat="1" s="29"/>
    <row r="72663" customFormat="1" s="29"/>
    <row r="72664" customFormat="1" s="29"/>
    <row r="72665" customFormat="1" s="29"/>
    <row r="72666" customFormat="1" s="29"/>
    <row r="72667" customFormat="1" s="29"/>
    <row r="72668" customFormat="1" s="29"/>
    <row r="72669" customFormat="1" s="29"/>
    <row r="72670" customFormat="1" s="29"/>
    <row r="72671" customFormat="1" s="29"/>
    <row r="72672" customFormat="1" s="29"/>
    <row r="72673" customFormat="1" s="29"/>
    <row r="72674" customFormat="1" s="29"/>
    <row r="72675" customFormat="1" s="29"/>
    <row r="72676" customFormat="1" s="29"/>
    <row r="72677" customFormat="1" s="29"/>
    <row r="72678" customFormat="1" s="29"/>
    <row r="72679" customFormat="1" s="29"/>
    <row r="72680" customFormat="1" s="29"/>
    <row r="72681" customFormat="1" s="29"/>
    <row r="72682" customFormat="1" s="29"/>
    <row r="72683" customFormat="1" s="29"/>
    <row r="72684" customFormat="1" s="29"/>
    <row r="72685" customFormat="1" s="29"/>
    <row r="72686" customFormat="1" s="29"/>
    <row r="72687" customFormat="1" s="29"/>
    <row r="72688" customFormat="1" s="29"/>
    <row r="72689" customFormat="1" s="29"/>
    <row r="72690" customFormat="1" s="29"/>
    <row r="72691" customFormat="1" s="29"/>
    <row r="72692" customFormat="1" s="29"/>
    <row r="72693" customFormat="1" s="29"/>
    <row r="72694" customFormat="1" s="29"/>
    <row r="72695" customFormat="1" s="29"/>
    <row r="72696" customFormat="1" s="29"/>
    <row r="72697" customFormat="1" s="29"/>
    <row r="72698" customFormat="1" s="29"/>
    <row r="72699" customFormat="1" s="29"/>
    <row r="72700" customFormat="1" s="29"/>
    <row r="72701" customFormat="1" s="29"/>
    <row r="72702" customFormat="1" s="29"/>
    <row r="72703" customFormat="1" s="29"/>
    <row r="72704" customFormat="1" s="29"/>
    <row r="72705" customFormat="1" s="29"/>
    <row r="72706" customFormat="1" s="29"/>
    <row r="72707" customFormat="1" s="29"/>
    <row r="72708" customFormat="1" s="29"/>
    <row r="72709" customFormat="1" s="29"/>
    <row r="72710" customFormat="1" s="29"/>
    <row r="72711" customFormat="1" s="29"/>
    <row r="72712" customFormat="1" s="29"/>
    <row r="72713" customFormat="1" s="29"/>
    <row r="72714" customFormat="1" s="29"/>
    <row r="72715" customFormat="1" s="29"/>
    <row r="72716" customFormat="1" s="29"/>
    <row r="72717" customFormat="1" s="29"/>
    <row r="72718" customFormat="1" s="29"/>
    <row r="72719" customFormat="1" s="29"/>
    <row r="72720" customFormat="1" s="29"/>
    <row r="72721" customFormat="1" s="29"/>
    <row r="72722" customFormat="1" s="29"/>
    <row r="72723" customFormat="1" s="29"/>
    <row r="72724" customFormat="1" s="29"/>
    <row r="72725" customFormat="1" s="29"/>
    <row r="72726" customFormat="1" s="29"/>
    <row r="72727" customFormat="1" s="29"/>
    <row r="72728" customFormat="1" s="29"/>
    <row r="72729" customFormat="1" s="29"/>
    <row r="72730" customFormat="1" s="29"/>
    <row r="72731" customFormat="1" s="29"/>
    <row r="72732" customFormat="1" s="29"/>
    <row r="72733" customFormat="1" s="29"/>
    <row r="72734" customFormat="1" s="29"/>
    <row r="72735" customFormat="1" s="29"/>
    <row r="72736" customFormat="1" s="29"/>
    <row r="72737" customFormat="1" s="29"/>
    <row r="72738" customFormat="1" s="29"/>
    <row r="72739" customFormat="1" s="29"/>
    <row r="72740" customFormat="1" s="29"/>
    <row r="72741" customFormat="1" s="29"/>
    <row r="72742" customFormat="1" s="29"/>
    <row r="72743" customFormat="1" s="29"/>
    <row r="72744" customFormat="1" s="29"/>
    <row r="72745" customFormat="1" s="29"/>
    <row r="72746" customFormat="1" s="29"/>
    <row r="72747" customFormat="1" s="29"/>
    <row r="72748" customFormat="1" s="29"/>
    <row r="72749" customFormat="1" s="29"/>
    <row r="72750" customFormat="1" s="29"/>
    <row r="72751" customFormat="1" s="29"/>
    <row r="72752" customFormat="1" s="29"/>
    <row r="72753" customFormat="1" s="29"/>
    <row r="72754" customFormat="1" s="29"/>
    <row r="72755" customFormat="1" s="29"/>
    <row r="72756" customFormat="1" s="29"/>
    <row r="72757" customFormat="1" s="29"/>
    <row r="72758" customFormat="1" s="29"/>
    <row r="72759" customFormat="1" s="29"/>
    <row r="72760" customFormat="1" s="29"/>
    <row r="72761" customFormat="1" s="29"/>
    <row r="72762" customFormat="1" s="29"/>
    <row r="72763" customFormat="1" s="29"/>
    <row r="72764" customFormat="1" s="29"/>
    <row r="72765" customFormat="1" s="29"/>
    <row r="72766" customFormat="1" s="29"/>
    <row r="72767" customFormat="1" s="29"/>
    <row r="72768" customFormat="1" s="29"/>
    <row r="72769" customFormat="1" s="29"/>
    <row r="72770" customFormat="1" s="29"/>
    <row r="72771" customFormat="1" s="29"/>
    <row r="72772" customFormat="1" s="29"/>
    <row r="72773" customFormat="1" s="29"/>
    <row r="72774" customFormat="1" s="29"/>
    <row r="72775" customFormat="1" s="29"/>
    <row r="72776" customFormat="1" s="29"/>
    <row r="72777" customFormat="1" s="29"/>
    <row r="72778" customFormat="1" s="29"/>
    <row r="72779" customFormat="1" s="29"/>
    <row r="72780" customFormat="1" s="29"/>
    <row r="72781" customFormat="1" s="29"/>
    <row r="72782" customFormat="1" s="29"/>
    <row r="72783" customFormat="1" s="29"/>
    <row r="72784" customFormat="1" s="29"/>
    <row r="72785" customFormat="1" s="29"/>
    <row r="72786" customFormat="1" s="29"/>
    <row r="72787" customFormat="1" s="29"/>
    <row r="72788" customFormat="1" s="29"/>
    <row r="72789" customFormat="1" s="29"/>
    <row r="72790" customFormat="1" s="29"/>
    <row r="72791" customFormat="1" s="29"/>
    <row r="72792" customFormat="1" s="29"/>
    <row r="72793" customFormat="1" s="29"/>
    <row r="72794" customFormat="1" s="29"/>
    <row r="72795" customFormat="1" s="29"/>
    <row r="72796" customFormat="1" s="29"/>
    <row r="72797" customFormat="1" s="29"/>
    <row r="72798" customFormat="1" s="29"/>
    <row r="72799" customFormat="1" s="29"/>
    <row r="72800" customFormat="1" s="29"/>
    <row r="72801" customFormat="1" s="29"/>
    <row r="72802" customFormat="1" s="29"/>
    <row r="72803" customFormat="1" s="29"/>
    <row r="72804" customFormat="1" s="29"/>
    <row r="72805" customFormat="1" s="29"/>
    <row r="72806" customFormat="1" s="29"/>
    <row r="72807" customFormat="1" s="29"/>
    <row r="72808" customFormat="1" s="29"/>
    <row r="72809" customFormat="1" s="29"/>
    <row r="72810" customFormat="1" s="29"/>
    <row r="72811" customFormat="1" s="29"/>
    <row r="72812" customFormat="1" s="29"/>
    <row r="72813" customFormat="1" s="29"/>
    <row r="72814" customFormat="1" s="29"/>
    <row r="72815" customFormat="1" s="29"/>
    <row r="72816" customFormat="1" s="29"/>
    <row r="72817" customFormat="1" s="29"/>
    <row r="72818" customFormat="1" s="29"/>
    <row r="72819" customFormat="1" s="29"/>
    <row r="72820" customFormat="1" s="29"/>
    <row r="72821" customFormat="1" s="29"/>
    <row r="72822" customFormat="1" s="29"/>
    <row r="72823" customFormat="1" s="29"/>
    <row r="72824" customFormat="1" s="29"/>
    <row r="72825" customFormat="1" s="29"/>
    <row r="72826" customFormat="1" s="29"/>
    <row r="72827" customFormat="1" s="29"/>
    <row r="72828" customFormat="1" s="29"/>
    <row r="72829" customFormat="1" s="29"/>
    <row r="72830" customFormat="1" s="29"/>
    <row r="72831" customFormat="1" s="29"/>
    <row r="72832" customFormat="1" s="29"/>
    <row r="72833" customFormat="1" s="29"/>
    <row r="72834" customFormat="1" s="29"/>
    <row r="72835" customFormat="1" s="29"/>
    <row r="72836" customFormat="1" s="29"/>
    <row r="72837" customFormat="1" s="29"/>
    <row r="72838" customFormat="1" s="29"/>
    <row r="72839" customFormat="1" s="29"/>
    <row r="72840" customFormat="1" s="29"/>
    <row r="72841" customFormat="1" s="29"/>
    <row r="72842" customFormat="1" s="29"/>
    <row r="72843" customFormat="1" s="29"/>
    <row r="72844" customFormat="1" s="29"/>
    <row r="72845" customFormat="1" s="29"/>
    <row r="72846" customFormat="1" s="29"/>
    <row r="72847" customFormat="1" s="29"/>
    <row r="72848" customFormat="1" s="29"/>
    <row r="72849" customFormat="1" s="29"/>
    <row r="72850" customFormat="1" s="29"/>
    <row r="72851" customFormat="1" s="29"/>
    <row r="72852" customFormat="1" s="29"/>
    <row r="72853" customFormat="1" s="29"/>
    <row r="72854" customFormat="1" s="29"/>
    <row r="72855" customFormat="1" s="29"/>
    <row r="72856" customFormat="1" s="29"/>
    <row r="72857" customFormat="1" s="29"/>
    <row r="72858" customFormat="1" s="29"/>
    <row r="72859" customFormat="1" s="29"/>
    <row r="72860" customFormat="1" s="29"/>
    <row r="72861" customFormat="1" s="29"/>
    <row r="72862" customFormat="1" s="29"/>
    <row r="72863" customFormat="1" s="29"/>
    <row r="72864" customFormat="1" s="29"/>
    <row r="72865" customFormat="1" s="29"/>
    <row r="72866" customFormat="1" s="29"/>
    <row r="72867" customFormat="1" s="29"/>
    <row r="72868" customFormat="1" s="29"/>
    <row r="72869" customFormat="1" s="29"/>
    <row r="72870" customFormat="1" s="29"/>
    <row r="72871" customFormat="1" s="29"/>
    <row r="72872" customFormat="1" s="29"/>
    <row r="72873" customFormat="1" s="29"/>
    <row r="72874" customFormat="1" s="29"/>
    <row r="72875" customFormat="1" s="29"/>
    <row r="72876" customFormat="1" s="29"/>
    <row r="72877" customFormat="1" s="29"/>
    <row r="72878" customFormat="1" s="29"/>
    <row r="72879" customFormat="1" s="29"/>
    <row r="72880" customFormat="1" s="29"/>
    <row r="72881" customFormat="1" s="29"/>
    <row r="72882" customFormat="1" s="29"/>
    <row r="72883" customFormat="1" s="29"/>
    <row r="72884" customFormat="1" s="29"/>
    <row r="72885" customFormat="1" s="29"/>
    <row r="72886" customFormat="1" s="29"/>
    <row r="72887" customFormat="1" s="29"/>
    <row r="72888" customFormat="1" s="29"/>
    <row r="72889" customFormat="1" s="29"/>
    <row r="72890" customFormat="1" s="29"/>
    <row r="72891" customFormat="1" s="29"/>
    <row r="72892" customFormat="1" s="29"/>
    <row r="72893" customFormat="1" s="29"/>
    <row r="72894" customFormat="1" s="29"/>
    <row r="72895" customFormat="1" s="29"/>
    <row r="72896" customFormat="1" s="29"/>
    <row r="72897" customFormat="1" s="29"/>
    <row r="72898" customFormat="1" s="29"/>
    <row r="72899" customFormat="1" s="29"/>
    <row r="72900" customFormat="1" s="29"/>
    <row r="72901" customFormat="1" s="29"/>
    <row r="72902" customFormat="1" s="29"/>
    <row r="72903" customFormat="1" s="29"/>
    <row r="72904" customFormat="1" s="29"/>
    <row r="72905" customFormat="1" s="29"/>
    <row r="72906" customFormat="1" s="29"/>
    <row r="72907" customFormat="1" s="29"/>
    <row r="72908" customFormat="1" s="29"/>
    <row r="72909" customFormat="1" s="29"/>
    <row r="72910" customFormat="1" s="29"/>
    <row r="72911" customFormat="1" s="29"/>
    <row r="72912" customFormat="1" s="29"/>
    <row r="72913" customFormat="1" s="29"/>
    <row r="72914" customFormat="1" s="29"/>
    <row r="72915" customFormat="1" s="29"/>
    <row r="72916" customFormat="1" s="29"/>
    <row r="72917" customFormat="1" s="29"/>
    <row r="72918" customFormat="1" s="29"/>
    <row r="72919" customFormat="1" s="29"/>
    <row r="72920" customFormat="1" s="29"/>
    <row r="72921" customFormat="1" s="29"/>
    <row r="72922" customFormat="1" s="29"/>
    <row r="72923" customFormat="1" s="29"/>
    <row r="72924" customFormat="1" s="29"/>
    <row r="72925" customFormat="1" s="29"/>
    <row r="72926" customFormat="1" s="29"/>
    <row r="72927" customFormat="1" s="29"/>
    <row r="72928" customFormat="1" s="29"/>
    <row r="72929" customFormat="1" s="29"/>
    <row r="72930" customFormat="1" s="29"/>
    <row r="72931" customFormat="1" s="29"/>
    <row r="72932" customFormat="1" s="29"/>
    <row r="72933" customFormat="1" s="29"/>
    <row r="72934" customFormat="1" s="29"/>
    <row r="72935" customFormat="1" s="29"/>
    <row r="72936" customFormat="1" s="29"/>
    <row r="72937" customFormat="1" s="29"/>
    <row r="72938" customFormat="1" s="29"/>
    <row r="72939" customFormat="1" s="29"/>
    <row r="72940" customFormat="1" s="29"/>
    <row r="72941" customFormat="1" s="29"/>
    <row r="72942" customFormat="1" s="29"/>
    <row r="72943" customFormat="1" s="29"/>
    <row r="72944" customFormat="1" s="29"/>
    <row r="72945" customFormat="1" s="29"/>
    <row r="72946" customFormat="1" s="29"/>
    <row r="72947" customFormat="1" s="29"/>
    <row r="72948" customFormat="1" s="29"/>
    <row r="72949" customFormat="1" s="29"/>
    <row r="72950" customFormat="1" s="29"/>
    <row r="72951" customFormat="1" s="29"/>
    <row r="72952" customFormat="1" s="29"/>
    <row r="72953" customFormat="1" s="29"/>
    <row r="72954" customFormat="1" s="29"/>
    <row r="72955" customFormat="1" s="29"/>
    <row r="72956" customFormat="1" s="29"/>
    <row r="72957" customFormat="1" s="29"/>
    <row r="72958" customFormat="1" s="29"/>
    <row r="72959" customFormat="1" s="29"/>
    <row r="72960" customFormat="1" s="29"/>
    <row r="72961" customFormat="1" s="29"/>
    <row r="72962" customFormat="1" s="29"/>
    <row r="72963" customFormat="1" s="29"/>
    <row r="72964" customFormat="1" s="29"/>
    <row r="72965" customFormat="1" s="29"/>
    <row r="72966" customFormat="1" s="29"/>
    <row r="72967" customFormat="1" s="29"/>
    <row r="72968" customFormat="1" s="29"/>
    <row r="72969" customFormat="1" s="29"/>
    <row r="72970" customFormat="1" s="29"/>
    <row r="72971" customFormat="1" s="29"/>
    <row r="72972" customFormat="1" s="29"/>
    <row r="72973" customFormat="1" s="29"/>
    <row r="72974" customFormat="1" s="29"/>
    <row r="72975" customFormat="1" s="29"/>
    <row r="72976" customFormat="1" s="29"/>
    <row r="72977" customFormat="1" s="29"/>
    <row r="72978" customFormat="1" s="29"/>
    <row r="72979" customFormat="1" s="29"/>
    <row r="72980" customFormat="1" s="29"/>
    <row r="72981" customFormat="1" s="29"/>
    <row r="72982" customFormat="1" s="29"/>
    <row r="72983" customFormat="1" s="29"/>
    <row r="72984" customFormat="1" s="29"/>
    <row r="72985" customFormat="1" s="29"/>
    <row r="72986" customFormat="1" s="29"/>
    <row r="72987" customFormat="1" s="29"/>
    <row r="72988" customFormat="1" s="29"/>
    <row r="72989" customFormat="1" s="29"/>
    <row r="72990" customFormat="1" s="29"/>
    <row r="72991" customFormat="1" s="29"/>
    <row r="72992" customFormat="1" s="29"/>
    <row r="72993" customFormat="1" s="29"/>
    <row r="72994" customFormat="1" s="29"/>
    <row r="72995" customFormat="1" s="29"/>
    <row r="72996" customFormat="1" s="29"/>
    <row r="72997" customFormat="1" s="29"/>
    <row r="72998" customFormat="1" s="29"/>
    <row r="72999" customFormat="1" s="29"/>
    <row r="73000" customFormat="1" s="29"/>
    <row r="73001" customFormat="1" s="29"/>
    <row r="73002" customFormat="1" s="29"/>
    <row r="73003" customFormat="1" s="29"/>
    <row r="73004" customFormat="1" s="29"/>
    <row r="73005" customFormat="1" s="29"/>
    <row r="73006" customFormat="1" s="29"/>
    <row r="73007" customFormat="1" s="29"/>
    <row r="73008" customFormat="1" s="29"/>
    <row r="73009" customFormat="1" s="29"/>
    <row r="73010" customFormat="1" s="29"/>
    <row r="73011" customFormat="1" s="29"/>
    <row r="73012" customFormat="1" s="29"/>
    <row r="73013" customFormat="1" s="29"/>
    <row r="73014" customFormat="1" s="29"/>
    <row r="73015" customFormat="1" s="29"/>
    <row r="73016" customFormat="1" s="29"/>
    <row r="73017" customFormat="1" s="29"/>
    <row r="73018" customFormat="1" s="29"/>
    <row r="73019" customFormat="1" s="29"/>
    <row r="73020" customFormat="1" s="29"/>
    <row r="73021" customFormat="1" s="29"/>
    <row r="73022" customFormat="1" s="29"/>
    <row r="73023" customFormat="1" s="29"/>
    <row r="73024" customFormat="1" s="29"/>
    <row r="73025" customFormat="1" s="29"/>
    <row r="73026" customFormat="1" s="29"/>
    <row r="73027" customFormat="1" s="29"/>
    <row r="73028" customFormat="1" s="29"/>
    <row r="73029" customFormat="1" s="29"/>
    <row r="73030" customFormat="1" s="29"/>
    <row r="73031" customFormat="1" s="29"/>
    <row r="73032" customFormat="1" s="29"/>
    <row r="73033" customFormat="1" s="29"/>
    <row r="73034" customFormat="1" s="29"/>
    <row r="73035" customFormat="1" s="29"/>
    <row r="73036" customFormat="1" s="29"/>
    <row r="73037" customFormat="1" s="29"/>
    <row r="73038" customFormat="1" s="29"/>
    <row r="73039" customFormat="1" s="29"/>
    <row r="73040" customFormat="1" s="29"/>
    <row r="73041" customFormat="1" s="29"/>
    <row r="73042" customFormat="1" s="29"/>
    <row r="73043" customFormat="1" s="29"/>
    <row r="73044" customFormat="1" s="29"/>
    <row r="73045" customFormat="1" s="29"/>
    <row r="73046" customFormat="1" s="29"/>
    <row r="73047" customFormat="1" s="29"/>
    <row r="73048" customFormat="1" s="29"/>
    <row r="73049" customFormat="1" s="29"/>
    <row r="73050" customFormat="1" s="29"/>
    <row r="73051" customFormat="1" s="29"/>
    <row r="73052" customFormat="1" s="29"/>
    <row r="73053" customFormat="1" s="29"/>
    <row r="73054" customFormat="1" s="29"/>
    <row r="73055" customFormat="1" s="29"/>
    <row r="73056" customFormat="1" s="29"/>
    <row r="73057" customFormat="1" s="29"/>
    <row r="73058" customFormat="1" s="29"/>
    <row r="73059" customFormat="1" s="29"/>
    <row r="73060" customFormat="1" s="29"/>
    <row r="73061" customFormat="1" s="29"/>
    <row r="73062" customFormat="1" s="29"/>
    <row r="73063" customFormat="1" s="29"/>
    <row r="73064" customFormat="1" s="29"/>
    <row r="73065" customFormat="1" s="29"/>
    <row r="73066" customFormat="1" s="29"/>
    <row r="73067" customFormat="1" s="29"/>
    <row r="73068" customFormat="1" s="29"/>
    <row r="73069" customFormat="1" s="29"/>
    <row r="73070" customFormat="1" s="29"/>
    <row r="73071" customFormat="1" s="29"/>
    <row r="73072" customFormat="1" s="29"/>
    <row r="73073" customFormat="1" s="29"/>
    <row r="73074" customFormat="1" s="29"/>
    <row r="73075" customFormat="1" s="29"/>
    <row r="73076" customFormat="1" s="29"/>
    <row r="73077" customFormat="1" s="29"/>
    <row r="73078" customFormat="1" s="29"/>
    <row r="73079" customFormat="1" s="29"/>
    <row r="73080" customFormat="1" s="29"/>
    <row r="73081" customFormat="1" s="29"/>
    <row r="73082" customFormat="1" s="29"/>
    <row r="73083" customFormat="1" s="29"/>
    <row r="73084" customFormat="1" s="29"/>
    <row r="73085" customFormat="1" s="29"/>
    <row r="73086" customFormat="1" s="29"/>
    <row r="73087" customFormat="1" s="29"/>
    <row r="73088" customFormat="1" s="29"/>
    <row r="73089" customFormat="1" s="29"/>
    <row r="73090" customFormat="1" s="29"/>
    <row r="73091" customFormat="1" s="29"/>
    <row r="73092" customFormat="1" s="29"/>
    <row r="73093" customFormat="1" s="29"/>
    <row r="73094" customFormat="1" s="29"/>
    <row r="73095" customFormat="1" s="29"/>
    <row r="73096" customFormat="1" s="29"/>
    <row r="73097" customFormat="1" s="29"/>
    <row r="73098" customFormat="1" s="29"/>
    <row r="73099" customFormat="1" s="29"/>
    <row r="73100" customFormat="1" s="29"/>
    <row r="73101" customFormat="1" s="29"/>
    <row r="73102" customFormat="1" s="29"/>
    <row r="73103" customFormat="1" s="29"/>
    <row r="73104" customFormat="1" s="29"/>
    <row r="73105" customFormat="1" s="29"/>
    <row r="73106" customFormat="1" s="29"/>
    <row r="73107" customFormat="1" s="29"/>
    <row r="73108" customFormat="1" s="29"/>
    <row r="73109" customFormat="1" s="29"/>
    <row r="73110" customFormat="1" s="29"/>
    <row r="73111" customFormat="1" s="29"/>
    <row r="73112" customFormat="1" s="29"/>
    <row r="73113" customFormat="1" s="29"/>
    <row r="73114" customFormat="1" s="29"/>
    <row r="73115" customFormat="1" s="29"/>
    <row r="73116" customFormat="1" s="29"/>
    <row r="73117" customFormat="1" s="29"/>
    <row r="73118" customFormat="1" s="29"/>
    <row r="73119" customFormat="1" s="29"/>
    <row r="73120" customFormat="1" s="29"/>
    <row r="73121" customFormat="1" s="29"/>
    <row r="73122" customFormat="1" s="29"/>
    <row r="73123" customFormat="1" s="29"/>
    <row r="73124" customFormat="1" s="29"/>
    <row r="73125" customFormat="1" s="29"/>
    <row r="73126" customFormat="1" s="29"/>
    <row r="73127" customFormat="1" s="29"/>
    <row r="73128" customFormat="1" s="29"/>
    <row r="73129" customFormat="1" s="29"/>
    <row r="73130" customFormat="1" s="29"/>
    <row r="73131" customFormat="1" s="29"/>
    <row r="73132" customFormat="1" s="29"/>
    <row r="73133" customFormat="1" s="29"/>
    <row r="73134" customFormat="1" s="29"/>
    <row r="73135" customFormat="1" s="29"/>
    <row r="73136" customFormat="1" s="29"/>
    <row r="73137" customFormat="1" s="29"/>
    <row r="73138" customFormat="1" s="29"/>
    <row r="73139" customFormat="1" s="29"/>
    <row r="73140" customFormat="1" s="29"/>
    <row r="73141" customFormat="1" s="29"/>
    <row r="73142" customFormat="1" s="29"/>
    <row r="73143" customFormat="1" s="29"/>
    <row r="73144" customFormat="1" s="29"/>
    <row r="73145" customFormat="1" s="29"/>
    <row r="73146" customFormat="1" s="29"/>
    <row r="73147" customFormat="1" s="29"/>
    <row r="73148" customFormat="1" s="29"/>
    <row r="73149" customFormat="1" s="29"/>
    <row r="73150" customFormat="1" s="29"/>
    <row r="73151" customFormat="1" s="29"/>
    <row r="73152" customFormat="1" s="29"/>
    <row r="73153" customFormat="1" s="29"/>
    <row r="73154" customFormat="1" s="29"/>
    <row r="73155" customFormat="1" s="29"/>
    <row r="73156" customFormat="1" s="29"/>
    <row r="73157" customFormat="1" s="29"/>
    <row r="73158" customFormat="1" s="29"/>
    <row r="73159" customFormat="1" s="29"/>
    <row r="73160" customFormat="1" s="29"/>
    <row r="73161" customFormat="1" s="29"/>
    <row r="73162" customFormat="1" s="29"/>
    <row r="73163" customFormat="1" s="29"/>
    <row r="73164" customFormat="1" s="29"/>
    <row r="73165" customFormat="1" s="29"/>
    <row r="73166" customFormat="1" s="29"/>
    <row r="73167" customFormat="1" s="29"/>
    <row r="73168" customFormat="1" s="29"/>
    <row r="73169" customFormat="1" s="29"/>
    <row r="73170" customFormat="1" s="29"/>
    <row r="73171" customFormat="1" s="29"/>
    <row r="73172" customFormat="1" s="29"/>
    <row r="73173" customFormat="1" s="29"/>
    <row r="73174" customFormat="1" s="29"/>
    <row r="73175" customFormat="1" s="29"/>
    <row r="73176" customFormat="1" s="29"/>
    <row r="73177" customFormat="1" s="29"/>
    <row r="73178" customFormat="1" s="29"/>
    <row r="73179" customFormat="1" s="29"/>
    <row r="73180" customFormat="1" s="29"/>
    <row r="73181" customFormat="1" s="29"/>
    <row r="73182" customFormat="1" s="29"/>
    <row r="73183" customFormat="1" s="29"/>
    <row r="73184" customFormat="1" s="29"/>
    <row r="73185" customFormat="1" s="29"/>
    <row r="73186" customFormat="1" s="29"/>
    <row r="73187" customFormat="1" s="29"/>
    <row r="73188" customFormat="1" s="29"/>
    <row r="73189" customFormat="1" s="29"/>
    <row r="73190" customFormat="1" s="29"/>
    <row r="73191" customFormat="1" s="29"/>
    <row r="73192" customFormat="1" s="29"/>
    <row r="73193" customFormat="1" s="29"/>
    <row r="73194" customFormat="1" s="29"/>
    <row r="73195" customFormat="1" s="29"/>
    <row r="73196" customFormat="1" s="29"/>
    <row r="73197" customFormat="1" s="29"/>
    <row r="73198" customFormat="1" s="29"/>
    <row r="73199" customFormat="1" s="29"/>
    <row r="73200" customFormat="1" s="29"/>
    <row r="73201" customFormat="1" s="29"/>
    <row r="73202" customFormat="1" s="29"/>
    <row r="73203" customFormat="1" s="29"/>
    <row r="73204" customFormat="1" s="29"/>
    <row r="73205" customFormat="1" s="29"/>
    <row r="73206" customFormat="1" s="29"/>
    <row r="73207" customFormat="1" s="29"/>
    <row r="73208" customFormat="1" s="29"/>
    <row r="73209" customFormat="1" s="29"/>
    <row r="73210" customFormat="1" s="29"/>
    <row r="73211" customFormat="1" s="29"/>
    <row r="73212" customFormat="1" s="29"/>
    <row r="73213" customFormat="1" s="29"/>
    <row r="73214" customFormat="1" s="29"/>
    <row r="73215" customFormat="1" s="29"/>
    <row r="73216" customFormat="1" s="29"/>
    <row r="73217" customFormat="1" s="29"/>
    <row r="73218" customFormat="1" s="29"/>
    <row r="73219" customFormat="1" s="29"/>
    <row r="73220" customFormat="1" s="29"/>
    <row r="73221" customFormat="1" s="29"/>
    <row r="73222" customFormat="1" s="29"/>
    <row r="73223" customFormat="1" s="29"/>
    <row r="73224" customFormat="1" s="29"/>
    <row r="73225" customFormat="1" s="29"/>
    <row r="73226" customFormat="1" s="29"/>
    <row r="73227" customFormat="1" s="29"/>
    <row r="73228" customFormat="1" s="29"/>
    <row r="73229" customFormat="1" s="29"/>
    <row r="73230" customFormat="1" s="29"/>
    <row r="73231" customFormat="1" s="29"/>
    <row r="73232" customFormat="1" s="29"/>
    <row r="73233" customFormat="1" s="29"/>
    <row r="73234" customFormat="1" s="29"/>
    <row r="73235" customFormat="1" s="29"/>
    <row r="73236" customFormat="1" s="29"/>
    <row r="73237" customFormat="1" s="29"/>
    <row r="73238" customFormat="1" s="29"/>
    <row r="73239" customFormat="1" s="29"/>
    <row r="73240" customFormat="1" s="29"/>
    <row r="73241" customFormat="1" s="29"/>
    <row r="73242" customFormat="1" s="29"/>
    <row r="73243" customFormat="1" s="29"/>
    <row r="73244" customFormat="1" s="29"/>
    <row r="73245" customFormat="1" s="29"/>
    <row r="73246" customFormat="1" s="29"/>
    <row r="73247" customFormat="1" s="29"/>
    <row r="73248" customFormat="1" s="29"/>
    <row r="73249" customFormat="1" s="29"/>
    <row r="73250" customFormat="1" s="29"/>
    <row r="73251" customFormat="1" s="29"/>
    <row r="73252" customFormat="1" s="29"/>
    <row r="73253" customFormat="1" s="29"/>
    <row r="73254" customFormat="1" s="29"/>
    <row r="73255" customFormat="1" s="29"/>
    <row r="73256" customFormat="1" s="29"/>
    <row r="73257" customFormat="1" s="29"/>
    <row r="73258" customFormat="1" s="29"/>
    <row r="73259" customFormat="1" s="29"/>
    <row r="73260" customFormat="1" s="29"/>
    <row r="73261" customFormat="1" s="29"/>
    <row r="73262" customFormat="1" s="29"/>
    <row r="73263" customFormat="1" s="29"/>
    <row r="73264" customFormat="1" s="29"/>
    <row r="73265" customFormat="1" s="29"/>
    <row r="73266" customFormat="1" s="29"/>
    <row r="73267" customFormat="1" s="29"/>
    <row r="73268" customFormat="1" s="29"/>
    <row r="73269" customFormat="1" s="29"/>
    <row r="73270" customFormat="1" s="29"/>
    <row r="73271" customFormat="1" s="29"/>
    <row r="73272" customFormat="1" s="29"/>
    <row r="73273" customFormat="1" s="29"/>
    <row r="73274" customFormat="1" s="29"/>
    <row r="73275" customFormat="1" s="29"/>
    <row r="73276" customFormat="1" s="29"/>
    <row r="73277" customFormat="1" s="29"/>
    <row r="73278" customFormat="1" s="29"/>
    <row r="73279" customFormat="1" s="29"/>
    <row r="73280" customFormat="1" s="29"/>
    <row r="73281" customFormat="1" s="29"/>
    <row r="73282" customFormat="1" s="29"/>
    <row r="73283" customFormat="1" s="29"/>
    <row r="73284" customFormat="1" s="29"/>
    <row r="73285" customFormat="1" s="29"/>
    <row r="73286" customFormat="1" s="29"/>
    <row r="73287" customFormat="1" s="29"/>
    <row r="73288" customFormat="1" s="29"/>
    <row r="73289" customFormat="1" s="29"/>
    <row r="73290" customFormat="1" s="29"/>
    <row r="73291" customFormat="1" s="29"/>
    <row r="73292" customFormat="1" s="29"/>
    <row r="73293" customFormat="1" s="29"/>
    <row r="73294" customFormat="1" s="29"/>
    <row r="73295" customFormat="1" s="29"/>
    <row r="73296" customFormat="1" s="29"/>
    <row r="73297" customFormat="1" s="29"/>
    <row r="73298" customFormat="1" s="29"/>
    <row r="73299" customFormat="1" s="29"/>
    <row r="73300" customFormat="1" s="29"/>
    <row r="73301" customFormat="1" s="29"/>
    <row r="73302" customFormat="1" s="29"/>
    <row r="73303" customFormat="1" s="29"/>
    <row r="73304" customFormat="1" s="29"/>
    <row r="73305" customFormat="1" s="29"/>
    <row r="73306" customFormat="1" s="29"/>
    <row r="73307" customFormat="1" s="29"/>
    <row r="73308" customFormat="1" s="29"/>
    <row r="73309" customFormat="1" s="29"/>
    <row r="73310" customFormat="1" s="29"/>
    <row r="73311" customFormat="1" s="29"/>
    <row r="73312" customFormat="1" s="29"/>
    <row r="73313" customFormat="1" s="29"/>
    <row r="73314" customFormat="1" s="29"/>
    <row r="73315" customFormat="1" s="29"/>
    <row r="73316" customFormat="1" s="29"/>
    <row r="73317" customFormat="1" s="29"/>
    <row r="73318" customFormat="1" s="29"/>
    <row r="73319" customFormat="1" s="29"/>
    <row r="73320" customFormat="1" s="29"/>
    <row r="73321" customFormat="1" s="29"/>
    <row r="73322" customFormat="1" s="29"/>
    <row r="73323" customFormat="1" s="29"/>
    <row r="73324" customFormat="1" s="29"/>
    <row r="73325" customFormat="1" s="29"/>
    <row r="73326" customFormat="1" s="29"/>
    <row r="73327" customFormat="1" s="29"/>
    <row r="73328" customFormat="1" s="29"/>
    <row r="73329" customFormat="1" s="29"/>
    <row r="73330" customFormat="1" s="29"/>
    <row r="73331" customFormat="1" s="29"/>
    <row r="73332" customFormat="1" s="29"/>
    <row r="73333" customFormat="1" s="29"/>
    <row r="73334" customFormat="1" s="29"/>
    <row r="73335" customFormat="1" s="29"/>
    <row r="73336" customFormat="1" s="29"/>
    <row r="73337" customFormat="1" s="29"/>
    <row r="73338" customFormat="1" s="29"/>
    <row r="73339" customFormat="1" s="29"/>
    <row r="73340" customFormat="1" s="29"/>
    <row r="73341" customFormat="1" s="29"/>
    <row r="73342" customFormat="1" s="29"/>
    <row r="73343" customFormat="1" s="29"/>
    <row r="73344" customFormat="1" s="29"/>
    <row r="73345" customFormat="1" s="29"/>
    <row r="73346" customFormat="1" s="29"/>
    <row r="73347" customFormat="1" s="29"/>
    <row r="73348" customFormat="1" s="29"/>
    <row r="73349" customFormat="1" s="29"/>
    <row r="73350" customFormat="1" s="29"/>
    <row r="73351" customFormat="1" s="29"/>
    <row r="73352" customFormat="1" s="29"/>
    <row r="73353" customFormat="1" s="29"/>
    <row r="73354" customFormat="1" s="29"/>
    <row r="73355" customFormat="1" s="29"/>
    <row r="73356" customFormat="1" s="29"/>
    <row r="73357" customFormat="1" s="29"/>
    <row r="73358" customFormat="1" s="29"/>
    <row r="73359" customFormat="1" s="29"/>
    <row r="73360" customFormat="1" s="29"/>
    <row r="73361" customFormat="1" s="29"/>
    <row r="73362" customFormat="1" s="29"/>
    <row r="73363" customFormat="1" s="29"/>
    <row r="73364" customFormat="1" s="29"/>
    <row r="73365" customFormat="1" s="29"/>
    <row r="73366" customFormat="1" s="29"/>
    <row r="73367" customFormat="1" s="29"/>
    <row r="73368" customFormat="1" s="29"/>
    <row r="73369" customFormat="1" s="29"/>
    <row r="73370" customFormat="1" s="29"/>
    <row r="73371" customFormat="1" s="29"/>
    <row r="73372" customFormat="1" s="29"/>
    <row r="73373" customFormat="1" s="29"/>
    <row r="73374" customFormat="1" s="29"/>
    <row r="73375" customFormat="1" s="29"/>
    <row r="73376" customFormat="1" s="29"/>
    <row r="73377" customFormat="1" s="29"/>
    <row r="73378" customFormat="1" s="29"/>
    <row r="73379" customFormat="1" s="29"/>
    <row r="73380" customFormat="1" s="29"/>
    <row r="73381" customFormat="1" s="29"/>
    <row r="73382" customFormat="1" s="29"/>
    <row r="73383" customFormat="1" s="29"/>
    <row r="73384" customFormat="1" s="29"/>
    <row r="73385" customFormat="1" s="29"/>
    <row r="73386" customFormat="1" s="29"/>
    <row r="73387" customFormat="1" s="29"/>
    <row r="73388" customFormat="1" s="29"/>
    <row r="73389" customFormat="1" s="29"/>
    <row r="73390" customFormat="1" s="29"/>
    <row r="73391" customFormat="1" s="29"/>
    <row r="73392" customFormat="1" s="29"/>
    <row r="73393" customFormat="1" s="29"/>
    <row r="73394" customFormat="1" s="29"/>
    <row r="73395" customFormat="1" s="29"/>
    <row r="73396" customFormat="1" s="29"/>
    <row r="73397" customFormat="1" s="29"/>
    <row r="73398" customFormat="1" s="29"/>
    <row r="73399" customFormat="1" s="29"/>
    <row r="73400" customFormat="1" s="29"/>
    <row r="73401" customFormat="1" s="29"/>
    <row r="73402" customFormat="1" s="29"/>
    <row r="73403" customFormat="1" s="29"/>
    <row r="73404" customFormat="1" s="29"/>
    <row r="73405" customFormat="1" s="29"/>
    <row r="73406" customFormat="1" s="29"/>
    <row r="73407" customFormat="1" s="29"/>
    <row r="73408" customFormat="1" s="29"/>
    <row r="73409" customFormat="1" s="29"/>
    <row r="73410" customFormat="1" s="29"/>
    <row r="73411" customFormat="1" s="29"/>
    <row r="73412" customFormat="1" s="29"/>
    <row r="73413" customFormat="1" s="29"/>
    <row r="73414" customFormat="1" s="29"/>
    <row r="73415" customFormat="1" s="29"/>
    <row r="73416" customFormat="1" s="29"/>
    <row r="73417" customFormat="1" s="29"/>
    <row r="73418" customFormat="1" s="29"/>
    <row r="73419" customFormat="1" s="29"/>
    <row r="73420" customFormat="1" s="29"/>
    <row r="73421" customFormat="1" s="29"/>
    <row r="73422" customFormat="1" s="29"/>
    <row r="73423" customFormat="1" s="29"/>
    <row r="73424" customFormat="1" s="29"/>
    <row r="73425" customFormat="1" s="29"/>
    <row r="73426" customFormat="1" s="29"/>
    <row r="73427" customFormat="1" s="29"/>
    <row r="73428" customFormat="1" s="29"/>
    <row r="73429" customFormat="1" s="29"/>
    <row r="73430" customFormat="1" s="29"/>
    <row r="73431" customFormat="1" s="29"/>
    <row r="73432" customFormat="1" s="29"/>
    <row r="73433" customFormat="1" s="29"/>
    <row r="73434" customFormat="1" s="29"/>
    <row r="73435" customFormat="1" s="29"/>
    <row r="73436" customFormat="1" s="29"/>
    <row r="73437" customFormat="1" s="29"/>
    <row r="73438" customFormat="1" s="29"/>
    <row r="73439" customFormat="1" s="29"/>
    <row r="73440" customFormat="1" s="29"/>
    <row r="73441" customFormat="1" s="29"/>
    <row r="73442" customFormat="1" s="29"/>
    <row r="73443" customFormat="1" s="29"/>
    <row r="73444" customFormat="1" s="29"/>
    <row r="73445" customFormat="1" s="29"/>
    <row r="73446" customFormat="1" s="29"/>
    <row r="73447" customFormat="1" s="29"/>
    <row r="73448" customFormat="1" s="29"/>
    <row r="73449" customFormat="1" s="29"/>
    <row r="73450" customFormat="1" s="29"/>
    <row r="73451" customFormat="1" s="29"/>
    <row r="73452" customFormat="1" s="29"/>
    <row r="73453" customFormat="1" s="29"/>
    <row r="73454" customFormat="1" s="29"/>
    <row r="73455" customFormat="1" s="29"/>
    <row r="73456" customFormat="1" s="29"/>
    <row r="73457" customFormat="1" s="29"/>
    <row r="73458" customFormat="1" s="29"/>
    <row r="73459" customFormat="1" s="29"/>
    <row r="73460" customFormat="1" s="29"/>
    <row r="73461" customFormat="1" s="29"/>
    <row r="73462" customFormat="1" s="29"/>
    <row r="73463" customFormat="1" s="29"/>
    <row r="73464" customFormat="1" s="29"/>
    <row r="73465" customFormat="1" s="29"/>
    <row r="73466" customFormat="1" s="29"/>
    <row r="73467" customFormat="1" s="29"/>
    <row r="73468" customFormat="1" s="29"/>
    <row r="73469" customFormat="1" s="29"/>
    <row r="73470" customFormat="1" s="29"/>
    <row r="73471" customFormat="1" s="29"/>
    <row r="73472" customFormat="1" s="29"/>
    <row r="73473" customFormat="1" s="29"/>
    <row r="73474" customFormat="1" s="29"/>
    <row r="73475" customFormat="1" s="29"/>
    <row r="73476" customFormat="1" s="29"/>
    <row r="73477" customFormat="1" s="29"/>
    <row r="73478" customFormat="1" s="29"/>
    <row r="73479" customFormat="1" s="29"/>
    <row r="73480" customFormat="1" s="29"/>
    <row r="73481" customFormat="1" s="29"/>
    <row r="73482" customFormat="1" s="29"/>
    <row r="73483" customFormat="1" s="29"/>
    <row r="73484" customFormat="1" s="29"/>
    <row r="73485" customFormat="1" s="29"/>
    <row r="73486" customFormat="1" s="29"/>
    <row r="73487" customFormat="1" s="29"/>
    <row r="73488" customFormat="1" s="29"/>
    <row r="73489" customFormat="1" s="29"/>
    <row r="73490" customFormat="1" s="29"/>
    <row r="73491" customFormat="1" s="29"/>
    <row r="73492" customFormat="1" s="29"/>
    <row r="73493" customFormat="1" s="29"/>
    <row r="73494" customFormat="1" s="29"/>
    <row r="73495" customFormat="1" s="29"/>
    <row r="73496" customFormat="1" s="29"/>
    <row r="73497" customFormat="1" s="29"/>
    <row r="73498" customFormat="1" s="29"/>
    <row r="73499" customFormat="1" s="29"/>
    <row r="73500" customFormat="1" s="29"/>
    <row r="73501" customFormat="1" s="29"/>
    <row r="73502" customFormat="1" s="29"/>
    <row r="73503" customFormat="1" s="29"/>
    <row r="73504" customFormat="1" s="29"/>
    <row r="73505" customFormat="1" s="29"/>
    <row r="73506" customFormat="1" s="29"/>
    <row r="73507" customFormat="1" s="29"/>
    <row r="73508" customFormat="1" s="29"/>
    <row r="73509" customFormat="1" s="29"/>
    <row r="73510" customFormat="1" s="29"/>
    <row r="73511" customFormat="1" s="29"/>
    <row r="73512" customFormat="1" s="29"/>
    <row r="73513" customFormat="1" s="29"/>
    <row r="73514" customFormat="1" s="29"/>
    <row r="73515" customFormat="1" s="29"/>
    <row r="73516" customFormat="1" s="29"/>
    <row r="73517" customFormat="1" s="29"/>
    <row r="73518" customFormat="1" s="29"/>
    <row r="73519" customFormat="1" s="29"/>
    <row r="73520" customFormat="1" s="29"/>
    <row r="73521" customFormat="1" s="29"/>
    <row r="73522" customFormat="1" s="29"/>
    <row r="73523" customFormat="1" s="29"/>
    <row r="73524" customFormat="1" s="29"/>
    <row r="73525" customFormat="1" s="29"/>
    <row r="73526" customFormat="1" s="29"/>
    <row r="73527" customFormat="1" s="29"/>
    <row r="73528" customFormat="1" s="29"/>
    <row r="73529" customFormat="1" s="29"/>
    <row r="73530" customFormat="1" s="29"/>
    <row r="73531" customFormat="1" s="29"/>
    <row r="73532" customFormat="1" s="29"/>
    <row r="73533" customFormat="1" s="29"/>
    <row r="73534" customFormat="1" s="29"/>
    <row r="73535" customFormat="1" s="29"/>
    <row r="73536" customFormat="1" s="29"/>
    <row r="73537" customFormat="1" s="29"/>
    <row r="73538" customFormat="1" s="29"/>
    <row r="73539" customFormat="1" s="29"/>
    <row r="73540" customFormat="1" s="29"/>
    <row r="73541" customFormat="1" s="29"/>
    <row r="73542" customFormat="1" s="29"/>
    <row r="73543" customFormat="1" s="29"/>
    <row r="73544" customFormat="1" s="29"/>
    <row r="73545" customFormat="1" s="29"/>
    <row r="73546" customFormat="1" s="29"/>
    <row r="73547" customFormat="1" s="29"/>
    <row r="73548" customFormat="1" s="29"/>
    <row r="73549" customFormat="1" s="29"/>
    <row r="73550" customFormat="1" s="29"/>
    <row r="73551" customFormat="1" s="29"/>
    <row r="73552" customFormat="1" s="29"/>
    <row r="73553" customFormat="1" s="29"/>
    <row r="73554" customFormat="1" s="29"/>
    <row r="73555" customFormat="1" s="29"/>
    <row r="73556" customFormat="1" s="29"/>
    <row r="73557" customFormat="1" s="29"/>
    <row r="73558" customFormat="1" s="29"/>
    <row r="73559" customFormat="1" s="29"/>
    <row r="73560" customFormat="1" s="29"/>
    <row r="73561" customFormat="1" s="29"/>
    <row r="73562" customFormat="1" s="29"/>
    <row r="73563" customFormat="1" s="29"/>
    <row r="73564" customFormat="1" s="29"/>
    <row r="73565" customFormat="1" s="29"/>
    <row r="73566" customFormat="1" s="29"/>
    <row r="73567" customFormat="1" s="29"/>
    <row r="73568" customFormat="1" s="29"/>
    <row r="73569" customFormat="1" s="29"/>
    <row r="73570" customFormat="1" s="29"/>
    <row r="73571" customFormat="1" s="29"/>
    <row r="73572" customFormat="1" s="29"/>
    <row r="73573" customFormat="1" s="29"/>
    <row r="73574" customFormat="1" s="29"/>
    <row r="73575" customFormat="1" s="29"/>
    <row r="73576" customFormat="1" s="29"/>
    <row r="73577" customFormat="1" s="29"/>
    <row r="73578" customFormat="1" s="29"/>
    <row r="73579" customFormat="1" s="29"/>
    <row r="73580" customFormat="1" s="29"/>
    <row r="73581" customFormat="1" s="29"/>
    <row r="73582" customFormat="1" s="29"/>
    <row r="73583" customFormat="1" s="29"/>
    <row r="73584" customFormat="1" s="29"/>
    <row r="73585" customFormat="1" s="29"/>
    <row r="73586" customFormat="1" s="29"/>
    <row r="73587" customFormat="1" s="29"/>
    <row r="73588" customFormat="1" s="29"/>
    <row r="73589" customFormat="1" s="29"/>
    <row r="73590" customFormat="1" s="29"/>
    <row r="73591" customFormat="1" s="29"/>
    <row r="73592" customFormat="1" s="29"/>
    <row r="73593" customFormat="1" s="29"/>
    <row r="73594" customFormat="1" s="29"/>
    <row r="73595" customFormat="1" s="29"/>
    <row r="73596" customFormat="1" s="29"/>
    <row r="73597" customFormat="1" s="29"/>
    <row r="73598" customFormat="1" s="29"/>
    <row r="73599" customFormat="1" s="29"/>
    <row r="73600" customFormat="1" s="29"/>
    <row r="73601" customFormat="1" s="29"/>
    <row r="73602" customFormat="1" s="29"/>
    <row r="73603" customFormat="1" s="29"/>
    <row r="73604" customFormat="1" s="29"/>
    <row r="73605" customFormat="1" s="29"/>
    <row r="73606" customFormat="1" s="29"/>
    <row r="73607" customFormat="1" s="29"/>
    <row r="73608" customFormat="1" s="29"/>
    <row r="73609" customFormat="1" s="29"/>
    <row r="73610" customFormat="1" s="29"/>
    <row r="73611" customFormat="1" s="29"/>
    <row r="73612" customFormat="1" s="29"/>
    <row r="73613" customFormat="1" s="29"/>
    <row r="73614" customFormat="1" s="29"/>
    <row r="73615" customFormat="1" s="29"/>
    <row r="73616" customFormat="1" s="29"/>
    <row r="73617" customFormat="1" s="29"/>
    <row r="73618" customFormat="1" s="29"/>
    <row r="73619" customFormat="1" s="29"/>
    <row r="73620" customFormat="1" s="29"/>
    <row r="73621" customFormat="1" s="29"/>
    <row r="73622" customFormat="1" s="29"/>
    <row r="73623" customFormat="1" s="29"/>
    <row r="73624" customFormat="1" s="29"/>
    <row r="73625" customFormat="1" s="29"/>
    <row r="73626" customFormat="1" s="29"/>
    <row r="73627" customFormat="1" s="29"/>
    <row r="73628" customFormat="1" s="29"/>
    <row r="73629" customFormat="1" s="29"/>
    <row r="73630" customFormat="1" s="29"/>
    <row r="73631" customFormat="1" s="29"/>
    <row r="73632" customFormat="1" s="29"/>
    <row r="73633" customFormat="1" s="29"/>
    <row r="73634" customFormat="1" s="29"/>
    <row r="73635" customFormat="1" s="29"/>
    <row r="73636" customFormat="1" s="29"/>
    <row r="73637" customFormat="1" s="29"/>
    <row r="73638" customFormat="1" s="29"/>
    <row r="73639" customFormat="1" s="29"/>
    <row r="73640" customFormat="1" s="29"/>
    <row r="73641" customFormat="1" s="29"/>
    <row r="73642" customFormat="1" s="29"/>
    <row r="73643" customFormat="1" s="29"/>
    <row r="73644" customFormat="1" s="29"/>
    <row r="73645" customFormat="1" s="29"/>
    <row r="73646" customFormat="1" s="29"/>
    <row r="73647" customFormat="1" s="29"/>
    <row r="73648" customFormat="1" s="29"/>
    <row r="73649" customFormat="1" s="29"/>
    <row r="73650" customFormat="1" s="29"/>
    <row r="73651" customFormat="1" s="29"/>
    <row r="73652" customFormat="1" s="29"/>
    <row r="73653" customFormat="1" s="29"/>
    <row r="73654" customFormat="1" s="29"/>
    <row r="73655" customFormat="1" s="29"/>
    <row r="73656" customFormat="1" s="29"/>
    <row r="73657" customFormat="1" s="29"/>
    <row r="73658" customFormat="1" s="29"/>
    <row r="73659" customFormat="1" s="29"/>
    <row r="73660" customFormat="1" s="29"/>
    <row r="73661" customFormat="1" s="29"/>
    <row r="73662" customFormat="1" s="29"/>
    <row r="73663" customFormat="1" s="29"/>
    <row r="73664" customFormat="1" s="29"/>
    <row r="73665" customFormat="1" s="29"/>
    <row r="73666" customFormat="1" s="29"/>
    <row r="73667" customFormat="1" s="29"/>
    <row r="73668" customFormat="1" s="29"/>
    <row r="73669" customFormat="1" s="29"/>
    <row r="73670" customFormat="1" s="29"/>
    <row r="73671" customFormat="1" s="29"/>
    <row r="73672" customFormat="1" s="29"/>
    <row r="73673" customFormat="1" s="29"/>
    <row r="73674" customFormat="1" s="29"/>
    <row r="73675" customFormat="1" s="29"/>
    <row r="73676" customFormat="1" s="29"/>
    <row r="73677" customFormat="1" s="29"/>
    <row r="73678" customFormat="1" s="29"/>
    <row r="73679" customFormat="1" s="29"/>
    <row r="73680" customFormat="1" s="29"/>
    <row r="73681" customFormat="1" s="29"/>
    <row r="73682" customFormat="1" s="29"/>
    <row r="73683" customFormat="1" s="29"/>
    <row r="73684" customFormat="1" s="29"/>
    <row r="73685" customFormat="1" s="29"/>
    <row r="73686" customFormat="1" s="29"/>
    <row r="73687" customFormat="1" s="29"/>
    <row r="73688" customFormat="1" s="29"/>
    <row r="73689" customFormat="1" s="29"/>
    <row r="73690" customFormat="1" s="29"/>
    <row r="73691" customFormat="1" s="29"/>
    <row r="73692" customFormat="1" s="29"/>
    <row r="73693" customFormat="1" s="29"/>
    <row r="73694" customFormat="1" s="29"/>
    <row r="73695" customFormat="1" s="29"/>
    <row r="73696" customFormat="1" s="29"/>
    <row r="73697" customFormat="1" s="29"/>
    <row r="73698" customFormat="1" s="29"/>
    <row r="73699" customFormat="1" s="29"/>
    <row r="73700" customFormat="1" s="29"/>
    <row r="73701" customFormat="1" s="29"/>
    <row r="73702" customFormat="1" s="29"/>
    <row r="73703" customFormat="1" s="29"/>
    <row r="73704" customFormat="1" s="29"/>
    <row r="73705" customFormat="1" s="29"/>
    <row r="73706" customFormat="1" s="29"/>
    <row r="73707" customFormat="1" s="29"/>
    <row r="73708" customFormat="1" s="29"/>
    <row r="73709" customFormat="1" s="29"/>
    <row r="73710" customFormat="1" s="29"/>
    <row r="73711" customFormat="1" s="29"/>
    <row r="73712" customFormat="1" s="29"/>
    <row r="73713" customFormat="1" s="29"/>
    <row r="73714" customFormat="1" s="29"/>
    <row r="73715" customFormat="1" s="29"/>
    <row r="73716" customFormat="1" s="29"/>
    <row r="73717" customFormat="1" s="29"/>
    <row r="73718" customFormat="1" s="29"/>
    <row r="73719" customFormat="1" s="29"/>
    <row r="73720" customFormat="1" s="29"/>
    <row r="73721" customFormat="1" s="29"/>
    <row r="73722" customFormat="1" s="29"/>
    <row r="73723" customFormat="1" s="29"/>
    <row r="73724" customFormat="1" s="29"/>
    <row r="73725" customFormat="1" s="29"/>
    <row r="73726" customFormat="1" s="29"/>
    <row r="73727" customFormat="1" s="29"/>
    <row r="73728" customFormat="1" s="29"/>
    <row r="73729" customFormat="1" s="29"/>
    <row r="73730" customFormat="1" s="29"/>
    <row r="73731" customFormat="1" s="29"/>
    <row r="73732" customFormat="1" s="29"/>
    <row r="73733" customFormat="1" s="29"/>
    <row r="73734" customFormat="1" s="29"/>
    <row r="73735" customFormat="1" s="29"/>
    <row r="73736" customFormat="1" s="29"/>
    <row r="73737" customFormat="1" s="29"/>
    <row r="73738" customFormat="1" s="29"/>
    <row r="73739" customFormat="1" s="29"/>
    <row r="73740" customFormat="1" s="29"/>
    <row r="73741" customFormat="1" s="29"/>
    <row r="73742" customFormat="1" s="29"/>
    <row r="73743" customFormat="1" s="29"/>
    <row r="73744" customFormat="1" s="29"/>
    <row r="73745" customFormat="1" s="29"/>
    <row r="73746" customFormat="1" s="29"/>
    <row r="73747" customFormat="1" s="29"/>
    <row r="73748" customFormat="1" s="29"/>
    <row r="73749" customFormat="1" s="29"/>
    <row r="73750" customFormat="1" s="29"/>
    <row r="73751" customFormat="1" s="29"/>
    <row r="73752" customFormat="1" s="29"/>
    <row r="73753" customFormat="1" s="29"/>
    <row r="73754" customFormat="1" s="29"/>
    <row r="73755" customFormat="1" s="29"/>
    <row r="73756" customFormat="1" s="29"/>
    <row r="73757" customFormat="1" s="29"/>
    <row r="73758" customFormat="1" s="29"/>
    <row r="73759" customFormat="1" s="29"/>
    <row r="73760" customFormat="1" s="29"/>
    <row r="73761" customFormat="1" s="29"/>
    <row r="73762" customFormat="1" s="29"/>
    <row r="73763" customFormat="1" s="29"/>
    <row r="73764" customFormat="1" s="29"/>
    <row r="73765" customFormat="1" s="29"/>
    <row r="73766" customFormat="1" s="29"/>
    <row r="73767" customFormat="1" s="29"/>
    <row r="73768" customFormat="1" s="29"/>
    <row r="73769" customFormat="1" s="29"/>
    <row r="73770" customFormat="1" s="29"/>
    <row r="73771" customFormat="1" s="29"/>
    <row r="73772" customFormat="1" s="29"/>
    <row r="73773" customFormat="1" s="29"/>
    <row r="73774" customFormat="1" s="29"/>
    <row r="73775" customFormat="1" s="29"/>
    <row r="73776" customFormat="1" s="29"/>
    <row r="73777" customFormat="1" s="29"/>
    <row r="73778" customFormat="1" s="29"/>
    <row r="73779" customFormat="1" s="29"/>
    <row r="73780" customFormat="1" s="29"/>
    <row r="73781" customFormat="1" s="29"/>
    <row r="73782" customFormat="1" s="29"/>
    <row r="73783" customFormat="1" s="29"/>
    <row r="73784" customFormat="1" s="29"/>
    <row r="73785" customFormat="1" s="29"/>
    <row r="73786" customFormat="1" s="29"/>
    <row r="73787" customFormat="1" s="29"/>
    <row r="73788" customFormat="1" s="29"/>
    <row r="73789" customFormat="1" s="29"/>
    <row r="73790" customFormat="1" s="29"/>
    <row r="73791" customFormat="1" s="29"/>
    <row r="73792" customFormat="1" s="29"/>
    <row r="73793" customFormat="1" s="29"/>
    <row r="73794" customFormat="1" s="29"/>
    <row r="73795" customFormat="1" s="29"/>
    <row r="73796" customFormat="1" s="29"/>
    <row r="73797" customFormat="1" s="29"/>
    <row r="73798" customFormat="1" s="29"/>
    <row r="73799" customFormat="1" s="29"/>
    <row r="73800" customFormat="1" s="29"/>
    <row r="73801" customFormat="1" s="29"/>
    <row r="73802" customFormat="1" s="29"/>
    <row r="73803" customFormat="1" s="29"/>
    <row r="73804" customFormat="1" s="29"/>
    <row r="73805" customFormat="1" s="29"/>
    <row r="73806" customFormat="1" s="29"/>
    <row r="73807" customFormat="1" s="29"/>
    <row r="73808" customFormat="1" s="29"/>
    <row r="73809" customFormat="1" s="29"/>
    <row r="73810" customFormat="1" s="29"/>
    <row r="73811" customFormat="1" s="29"/>
    <row r="73812" customFormat="1" s="29"/>
    <row r="73813" customFormat="1" s="29"/>
    <row r="73814" customFormat="1" s="29"/>
    <row r="73815" customFormat="1" s="29"/>
    <row r="73816" customFormat="1" s="29"/>
    <row r="73817" customFormat="1" s="29"/>
    <row r="73818" customFormat="1" s="29"/>
    <row r="73819" customFormat="1" s="29"/>
    <row r="73820" customFormat="1" s="29"/>
    <row r="73821" customFormat="1" s="29"/>
    <row r="73822" customFormat="1" s="29"/>
    <row r="73823" customFormat="1" s="29"/>
    <row r="73824" customFormat="1" s="29"/>
    <row r="73825" customFormat="1" s="29"/>
    <row r="73826" customFormat="1" s="29"/>
    <row r="73827" customFormat="1" s="29"/>
    <row r="73828" customFormat="1" s="29"/>
    <row r="73829" customFormat="1" s="29"/>
    <row r="73830" customFormat="1" s="29"/>
    <row r="73831" customFormat="1" s="29"/>
    <row r="73832" customFormat="1" s="29"/>
    <row r="73833" customFormat="1" s="29"/>
    <row r="73834" customFormat="1" s="29"/>
    <row r="73835" customFormat="1" s="29"/>
    <row r="73836" customFormat="1" s="29"/>
    <row r="73837" customFormat="1" s="29"/>
    <row r="73838" customFormat="1" s="29"/>
    <row r="73839" customFormat="1" s="29"/>
    <row r="73840" customFormat="1" s="29"/>
    <row r="73841" customFormat="1" s="29"/>
    <row r="73842" customFormat="1" s="29"/>
    <row r="73843" customFormat="1" s="29"/>
    <row r="73844" customFormat="1" s="29"/>
    <row r="73845" customFormat="1" s="29"/>
    <row r="73846" customFormat="1" s="29"/>
    <row r="73847" customFormat="1" s="29"/>
    <row r="73848" customFormat="1" s="29"/>
    <row r="73849" customFormat="1" s="29"/>
    <row r="73850" customFormat="1" s="29"/>
    <row r="73851" customFormat="1" s="29"/>
    <row r="73852" customFormat="1" s="29"/>
    <row r="73853" customFormat="1" s="29"/>
    <row r="73854" customFormat="1" s="29"/>
    <row r="73855" customFormat="1" s="29"/>
    <row r="73856" customFormat="1" s="29"/>
    <row r="73857" customFormat="1" s="29"/>
    <row r="73858" customFormat="1" s="29"/>
    <row r="73859" customFormat="1" s="29"/>
    <row r="73860" customFormat="1" s="29"/>
    <row r="73861" customFormat="1" s="29"/>
    <row r="73862" customFormat="1" s="29"/>
    <row r="73863" customFormat="1" s="29"/>
    <row r="73864" customFormat="1" s="29"/>
    <row r="73865" customFormat="1" s="29"/>
    <row r="73866" customFormat="1" s="29"/>
    <row r="73867" customFormat="1" s="29"/>
    <row r="73868" customFormat="1" s="29"/>
    <row r="73869" customFormat="1" s="29"/>
    <row r="73870" customFormat="1" s="29"/>
    <row r="73871" customFormat="1" s="29"/>
    <row r="73872" customFormat="1" s="29"/>
    <row r="73873" customFormat="1" s="29"/>
    <row r="73874" customFormat="1" s="29"/>
    <row r="73875" customFormat="1" s="29"/>
    <row r="73876" customFormat="1" s="29"/>
    <row r="73877" customFormat="1" s="29"/>
    <row r="73878" customFormat="1" s="29"/>
    <row r="73879" customFormat="1" s="29"/>
    <row r="73880" customFormat="1" s="29"/>
    <row r="73881" customFormat="1" s="29"/>
    <row r="73882" customFormat="1" s="29"/>
    <row r="73883" customFormat="1" s="29"/>
    <row r="73884" customFormat="1" s="29"/>
    <row r="73885" customFormat="1" s="29"/>
    <row r="73886" customFormat="1" s="29"/>
    <row r="73887" customFormat="1" s="29"/>
    <row r="73888" customFormat="1" s="29"/>
    <row r="73889" customFormat="1" s="29"/>
    <row r="73890" customFormat="1" s="29"/>
    <row r="73891" customFormat="1" s="29"/>
    <row r="73892" customFormat="1" s="29"/>
    <row r="73893" customFormat="1" s="29"/>
    <row r="73894" customFormat="1" s="29"/>
    <row r="73895" customFormat="1" s="29"/>
    <row r="73896" customFormat="1" s="29"/>
    <row r="73897" customFormat="1" s="29"/>
    <row r="73898" customFormat="1" s="29"/>
    <row r="73899" customFormat="1" s="29"/>
    <row r="73900" customFormat="1" s="29"/>
    <row r="73901" customFormat="1" s="29"/>
    <row r="73902" customFormat="1" s="29"/>
    <row r="73903" customFormat="1" s="29"/>
    <row r="73904" customFormat="1" s="29"/>
    <row r="73905" customFormat="1" s="29"/>
    <row r="73906" customFormat="1" s="29"/>
    <row r="73907" customFormat="1" s="29"/>
    <row r="73908" customFormat="1" s="29"/>
    <row r="73909" customFormat="1" s="29"/>
    <row r="73910" customFormat="1" s="29"/>
    <row r="73911" customFormat="1" s="29"/>
    <row r="73912" customFormat="1" s="29"/>
    <row r="73913" customFormat="1" s="29"/>
    <row r="73914" customFormat="1" s="29"/>
    <row r="73915" customFormat="1" s="29"/>
    <row r="73916" customFormat="1" s="29"/>
    <row r="73917" customFormat="1" s="29"/>
    <row r="73918" customFormat="1" s="29"/>
    <row r="73919" customFormat="1" s="29"/>
    <row r="73920" customFormat="1" s="29"/>
    <row r="73921" customFormat="1" s="29"/>
    <row r="73922" customFormat="1" s="29"/>
    <row r="73923" customFormat="1" s="29"/>
    <row r="73924" customFormat="1" s="29"/>
    <row r="73925" customFormat="1" s="29"/>
    <row r="73926" customFormat="1" s="29"/>
    <row r="73927" customFormat="1" s="29"/>
    <row r="73928" customFormat="1" s="29"/>
    <row r="73929" customFormat="1" s="29"/>
    <row r="73930" customFormat="1" s="29"/>
    <row r="73931" customFormat="1" s="29"/>
    <row r="73932" customFormat="1" s="29"/>
    <row r="73933" customFormat="1" s="29"/>
    <row r="73934" customFormat="1" s="29"/>
    <row r="73935" customFormat="1" s="29"/>
    <row r="73936" customFormat="1" s="29"/>
    <row r="73937" customFormat="1" s="29"/>
    <row r="73938" customFormat="1" s="29"/>
    <row r="73939" customFormat="1" s="29"/>
    <row r="73940" customFormat="1" s="29"/>
    <row r="73941" customFormat="1" s="29"/>
    <row r="73942" customFormat="1" s="29"/>
    <row r="73943" customFormat="1" s="29"/>
    <row r="73944" customFormat="1" s="29"/>
    <row r="73945" customFormat="1" s="29"/>
    <row r="73946" customFormat="1" s="29"/>
    <row r="73947" customFormat="1" s="29"/>
    <row r="73948" customFormat="1" s="29"/>
    <row r="73949" customFormat="1" s="29"/>
    <row r="73950" customFormat="1" s="29"/>
    <row r="73951" customFormat="1" s="29"/>
    <row r="73952" customFormat="1" s="29"/>
    <row r="73953" customFormat="1" s="29"/>
    <row r="73954" customFormat="1" s="29"/>
    <row r="73955" customFormat="1" s="29"/>
    <row r="73956" customFormat="1" s="29"/>
    <row r="73957" customFormat="1" s="29"/>
    <row r="73958" customFormat="1" s="29"/>
    <row r="73959" customFormat="1" s="29"/>
    <row r="73960" customFormat="1" s="29"/>
    <row r="73961" customFormat="1" s="29"/>
    <row r="73962" customFormat="1" s="29"/>
    <row r="73963" customFormat="1" s="29"/>
    <row r="73964" customFormat="1" s="29"/>
    <row r="73965" customFormat="1" s="29"/>
    <row r="73966" customFormat="1" s="29"/>
    <row r="73967" customFormat="1" s="29"/>
    <row r="73968" customFormat="1" s="29"/>
    <row r="73969" customFormat="1" s="29"/>
    <row r="73970" customFormat="1" s="29"/>
    <row r="73971" customFormat="1" s="29"/>
    <row r="73972" customFormat="1" s="29"/>
    <row r="73973" customFormat="1" s="29"/>
    <row r="73974" customFormat="1" s="29"/>
    <row r="73975" customFormat="1" s="29"/>
    <row r="73976" customFormat="1" s="29"/>
    <row r="73977" customFormat="1" s="29"/>
    <row r="73978" customFormat="1" s="29"/>
    <row r="73979" customFormat="1" s="29"/>
    <row r="73980" customFormat="1" s="29"/>
    <row r="73981" customFormat="1" s="29"/>
    <row r="73982" customFormat="1" s="29"/>
    <row r="73983" customFormat="1" s="29"/>
    <row r="73984" customFormat="1" s="29"/>
    <row r="73985" customFormat="1" s="29"/>
    <row r="73986" customFormat="1" s="29"/>
    <row r="73987" customFormat="1" s="29"/>
    <row r="73988" customFormat="1" s="29"/>
    <row r="73989" customFormat="1" s="29"/>
    <row r="73990" customFormat="1" s="29"/>
    <row r="73991" customFormat="1" s="29"/>
    <row r="73992" customFormat="1" s="29"/>
    <row r="73993" customFormat="1" s="29"/>
    <row r="73994" customFormat="1" s="29"/>
    <row r="73995" customFormat="1" s="29"/>
    <row r="73996" customFormat="1" s="29"/>
    <row r="73997" customFormat="1" s="29"/>
    <row r="73998" customFormat="1" s="29"/>
    <row r="73999" customFormat="1" s="29"/>
    <row r="74000" customFormat="1" s="29"/>
    <row r="74001" customFormat="1" s="29"/>
    <row r="74002" customFormat="1" s="29"/>
    <row r="74003" customFormat="1" s="29"/>
    <row r="74004" customFormat="1" s="29"/>
    <row r="74005" customFormat="1" s="29"/>
    <row r="74006" customFormat="1" s="29"/>
    <row r="74007" customFormat="1" s="29"/>
    <row r="74008" customFormat="1" s="29"/>
    <row r="74009" customFormat="1" s="29"/>
    <row r="74010" customFormat="1" s="29"/>
    <row r="74011" customFormat="1" s="29"/>
    <row r="74012" customFormat="1" s="29"/>
    <row r="74013" customFormat="1" s="29"/>
    <row r="74014" customFormat="1" s="29"/>
    <row r="74015" customFormat="1" s="29"/>
    <row r="74016" customFormat="1" s="29"/>
    <row r="74017" customFormat="1" s="29"/>
    <row r="74018" customFormat="1" s="29"/>
    <row r="74019" customFormat="1" s="29"/>
    <row r="74020" customFormat="1" s="29"/>
    <row r="74021" customFormat="1" s="29"/>
    <row r="74022" customFormat="1" s="29"/>
    <row r="74023" customFormat="1" s="29"/>
    <row r="74024" customFormat="1" s="29"/>
    <row r="74025" customFormat="1" s="29"/>
    <row r="74026" customFormat="1" s="29"/>
    <row r="74027" customFormat="1" s="29"/>
    <row r="74028" customFormat="1" s="29"/>
    <row r="74029" customFormat="1" s="29"/>
    <row r="74030" customFormat="1" s="29"/>
    <row r="74031" customFormat="1" s="29"/>
    <row r="74032" customFormat="1" s="29"/>
    <row r="74033" customFormat="1" s="29"/>
    <row r="74034" customFormat="1" s="29"/>
    <row r="74035" customFormat="1" s="29"/>
    <row r="74036" customFormat="1" s="29"/>
    <row r="74037" customFormat="1" s="29"/>
    <row r="74038" customFormat="1" s="29"/>
    <row r="74039" customFormat="1" s="29"/>
    <row r="74040" customFormat="1" s="29"/>
    <row r="74041" customFormat="1" s="29"/>
    <row r="74042" customFormat="1" s="29"/>
    <row r="74043" customFormat="1" s="29"/>
    <row r="74044" customFormat="1" s="29"/>
    <row r="74045" customFormat="1" s="29"/>
    <row r="74046" customFormat="1" s="29"/>
    <row r="74047" customFormat="1" s="29"/>
    <row r="74048" customFormat="1" s="29"/>
    <row r="74049" customFormat="1" s="29"/>
    <row r="74050" customFormat="1" s="29"/>
    <row r="74051" customFormat="1" s="29"/>
    <row r="74052" customFormat="1" s="29"/>
    <row r="74053" customFormat="1" s="29"/>
    <row r="74054" customFormat="1" s="29"/>
    <row r="74055" customFormat="1" s="29"/>
    <row r="74056" customFormat="1" s="29"/>
    <row r="74057" customFormat="1" s="29"/>
    <row r="74058" customFormat="1" s="29"/>
    <row r="74059" customFormat="1" s="29"/>
    <row r="74060" customFormat="1" s="29"/>
    <row r="74061" customFormat="1" s="29"/>
    <row r="74062" customFormat="1" s="29"/>
    <row r="74063" customFormat="1" s="29"/>
    <row r="74064" customFormat="1" s="29"/>
    <row r="74065" customFormat="1" s="29"/>
    <row r="74066" customFormat="1" s="29"/>
    <row r="74067" customFormat="1" s="29"/>
    <row r="74068" customFormat="1" s="29"/>
    <row r="74069" customFormat="1" s="29"/>
    <row r="74070" customFormat="1" s="29"/>
    <row r="74071" customFormat="1" s="29"/>
    <row r="74072" customFormat="1" s="29"/>
    <row r="74073" customFormat="1" s="29"/>
    <row r="74074" customFormat="1" s="29"/>
    <row r="74075" customFormat="1" s="29"/>
    <row r="74076" customFormat="1" s="29"/>
    <row r="74077" customFormat="1" s="29"/>
    <row r="74078" customFormat="1" s="29"/>
    <row r="74079" customFormat="1" s="29"/>
    <row r="74080" customFormat="1" s="29"/>
    <row r="74081" customFormat="1" s="29"/>
    <row r="74082" customFormat="1" s="29"/>
    <row r="74083" customFormat="1" s="29"/>
    <row r="74084" customFormat="1" s="29"/>
    <row r="74085" customFormat="1" s="29"/>
    <row r="74086" customFormat="1" s="29"/>
    <row r="74087" customFormat="1" s="29"/>
    <row r="74088" customFormat="1" s="29"/>
    <row r="74089" customFormat="1" s="29"/>
    <row r="74090" customFormat="1" s="29"/>
    <row r="74091" customFormat="1" s="29"/>
    <row r="74092" customFormat="1" s="29"/>
    <row r="74093" customFormat="1" s="29"/>
    <row r="74094" customFormat="1" s="29"/>
    <row r="74095" customFormat="1" s="29"/>
    <row r="74096" customFormat="1" s="29"/>
    <row r="74097" customFormat="1" s="29"/>
    <row r="74098" customFormat="1" s="29"/>
    <row r="74099" customFormat="1" s="29"/>
    <row r="74100" customFormat="1" s="29"/>
    <row r="74101" customFormat="1" s="29"/>
    <row r="74102" customFormat="1" s="29"/>
    <row r="74103" customFormat="1" s="29"/>
    <row r="74104" customFormat="1" s="29"/>
    <row r="74105" customFormat="1" s="29"/>
    <row r="74106" customFormat="1" s="29"/>
    <row r="74107" customFormat="1" s="29"/>
    <row r="74108" customFormat="1" s="29"/>
    <row r="74109" customFormat="1" s="29"/>
    <row r="74110" customFormat="1" s="29"/>
    <row r="74111" customFormat="1" s="29"/>
    <row r="74112" customFormat="1" s="29"/>
    <row r="74113" customFormat="1" s="29"/>
    <row r="74114" customFormat="1" s="29"/>
    <row r="74115" customFormat="1" s="29"/>
    <row r="74116" customFormat="1" s="29"/>
    <row r="74117" customFormat="1" s="29"/>
    <row r="74118" customFormat="1" s="29"/>
    <row r="74119" customFormat="1" s="29"/>
    <row r="74120" customFormat="1" s="29"/>
    <row r="74121" customFormat="1" s="29"/>
    <row r="74122" customFormat="1" s="29"/>
    <row r="74123" customFormat="1" s="29"/>
    <row r="74124" customFormat="1" s="29"/>
    <row r="74125" customFormat="1" s="29"/>
    <row r="74126" customFormat="1" s="29"/>
    <row r="74127" customFormat="1" s="29"/>
    <row r="74128" customFormat="1" s="29"/>
    <row r="74129" customFormat="1" s="29"/>
    <row r="74130" customFormat="1" s="29"/>
    <row r="74131" customFormat="1" s="29"/>
    <row r="74132" customFormat="1" s="29"/>
    <row r="74133" customFormat="1" s="29"/>
    <row r="74134" customFormat="1" s="29"/>
    <row r="74135" customFormat="1" s="29"/>
    <row r="74136" customFormat="1" s="29"/>
    <row r="74137" customFormat="1" s="29"/>
    <row r="74138" customFormat="1" s="29"/>
    <row r="74139" customFormat="1" s="29"/>
    <row r="74140" customFormat="1" s="29"/>
    <row r="74141" customFormat="1" s="29"/>
    <row r="74142" customFormat="1" s="29"/>
    <row r="74143" customFormat="1" s="29"/>
    <row r="74144" customFormat="1" s="29"/>
    <row r="74145" customFormat="1" s="29"/>
    <row r="74146" customFormat="1" s="29"/>
    <row r="74147" customFormat="1" s="29"/>
    <row r="74148" customFormat="1" s="29"/>
    <row r="74149" customFormat="1" s="29"/>
    <row r="74150" customFormat="1" s="29"/>
    <row r="74151" customFormat="1" s="29"/>
    <row r="74152" customFormat="1" s="29"/>
    <row r="74153" customFormat="1" s="29"/>
    <row r="74154" customFormat="1" s="29"/>
    <row r="74155" customFormat="1" s="29"/>
    <row r="74156" customFormat="1" s="29"/>
    <row r="74157" customFormat="1" s="29"/>
    <row r="74158" customFormat="1" s="29"/>
    <row r="74159" customFormat="1" s="29"/>
    <row r="74160" customFormat="1" s="29"/>
    <row r="74161" customFormat="1" s="29"/>
    <row r="74162" customFormat="1" s="29"/>
    <row r="74163" customFormat="1" s="29"/>
    <row r="74164" customFormat="1" s="29"/>
    <row r="74165" customFormat="1" s="29"/>
    <row r="74166" customFormat="1" s="29"/>
    <row r="74167" customFormat="1" s="29"/>
    <row r="74168" customFormat="1" s="29"/>
    <row r="74169" customFormat="1" s="29"/>
    <row r="74170" customFormat="1" s="29"/>
    <row r="74171" customFormat="1" s="29"/>
    <row r="74172" customFormat="1" s="29"/>
    <row r="74173" customFormat="1" s="29"/>
    <row r="74174" customFormat="1" s="29"/>
    <row r="74175" customFormat="1" s="29"/>
    <row r="74176" customFormat="1" s="29"/>
    <row r="74177" customFormat="1" s="29"/>
    <row r="74178" customFormat="1" s="29"/>
    <row r="74179" customFormat="1" s="29"/>
    <row r="74180" customFormat="1" s="29"/>
    <row r="74181" customFormat="1" s="29"/>
    <row r="74182" customFormat="1" s="29"/>
    <row r="74183" customFormat="1" s="29"/>
    <row r="74184" customFormat="1" s="29"/>
    <row r="74185" customFormat="1" s="29"/>
    <row r="74186" customFormat="1" s="29"/>
    <row r="74187" customFormat="1" s="29"/>
    <row r="74188" customFormat="1" s="29"/>
    <row r="74189" customFormat="1" s="29"/>
    <row r="74190" customFormat="1" s="29"/>
    <row r="74191" customFormat="1" s="29"/>
    <row r="74192" customFormat="1" s="29"/>
    <row r="74193" customFormat="1" s="29"/>
    <row r="74194" customFormat="1" s="29"/>
    <row r="74195" customFormat="1" s="29"/>
    <row r="74196" customFormat="1" s="29"/>
    <row r="74197" customFormat="1" s="29"/>
    <row r="74198" customFormat="1" s="29"/>
    <row r="74199" customFormat="1" s="29"/>
    <row r="74200" customFormat="1" s="29"/>
    <row r="74201" customFormat="1" s="29"/>
    <row r="74202" customFormat="1" s="29"/>
    <row r="74203" customFormat="1" s="29"/>
    <row r="74204" customFormat="1" s="29"/>
    <row r="74205" customFormat="1" s="29"/>
    <row r="74206" customFormat="1" s="29"/>
    <row r="74207" customFormat="1" s="29"/>
    <row r="74208" customFormat="1" s="29"/>
    <row r="74209" customFormat="1" s="29"/>
    <row r="74210" customFormat="1" s="29"/>
    <row r="74211" customFormat="1" s="29"/>
    <row r="74212" customFormat="1" s="29"/>
    <row r="74213" customFormat="1" s="29"/>
    <row r="74214" customFormat="1" s="29"/>
    <row r="74215" customFormat="1" s="29"/>
    <row r="74216" customFormat="1" s="29"/>
    <row r="74217" customFormat="1" s="29"/>
    <row r="74218" customFormat="1" s="29"/>
    <row r="74219" customFormat="1" s="29"/>
    <row r="74220" customFormat="1" s="29"/>
    <row r="74221" customFormat="1" s="29"/>
    <row r="74222" customFormat="1" s="29"/>
    <row r="74223" customFormat="1" s="29"/>
    <row r="74224" customFormat="1" s="29"/>
    <row r="74225" customFormat="1" s="29"/>
    <row r="74226" customFormat="1" s="29"/>
    <row r="74227" customFormat="1" s="29"/>
    <row r="74228" customFormat="1" s="29"/>
    <row r="74229" customFormat="1" s="29"/>
    <row r="74230" customFormat="1" s="29"/>
    <row r="74231" customFormat="1" s="29"/>
    <row r="74232" customFormat="1" s="29"/>
    <row r="74233" customFormat="1" s="29"/>
    <row r="74234" customFormat="1" s="29"/>
    <row r="74235" customFormat="1" s="29"/>
    <row r="74236" customFormat="1" s="29"/>
    <row r="74237" customFormat="1" s="29"/>
    <row r="74238" customFormat="1" s="29"/>
    <row r="74239" customFormat="1" s="29"/>
    <row r="74240" customFormat="1" s="29"/>
    <row r="74241" customFormat="1" s="29"/>
    <row r="74242" customFormat="1" s="29"/>
    <row r="74243" customFormat="1" s="29"/>
    <row r="74244" customFormat="1" s="29"/>
    <row r="74245" customFormat="1" s="29"/>
    <row r="74246" customFormat="1" s="29"/>
    <row r="74247" customFormat="1" s="29"/>
    <row r="74248" customFormat="1" s="29"/>
    <row r="74249" customFormat="1" s="29"/>
    <row r="74250" customFormat="1" s="29"/>
    <row r="74251" customFormat="1" s="29"/>
    <row r="74252" customFormat="1" s="29"/>
    <row r="74253" customFormat="1" s="29"/>
    <row r="74254" customFormat="1" s="29"/>
    <row r="74255" customFormat="1" s="29"/>
    <row r="74256" customFormat="1" s="29"/>
    <row r="74257" customFormat="1" s="29"/>
    <row r="74258" customFormat="1" s="29"/>
    <row r="74259" customFormat="1" s="29"/>
    <row r="74260" customFormat="1" s="29"/>
    <row r="74261" customFormat="1" s="29"/>
    <row r="74262" customFormat="1" s="29"/>
    <row r="74263" customFormat="1" s="29"/>
    <row r="74264" customFormat="1" s="29"/>
    <row r="74265" customFormat="1" s="29"/>
    <row r="74266" customFormat="1" s="29"/>
    <row r="74267" customFormat="1" s="29"/>
    <row r="74268" customFormat="1" s="29"/>
    <row r="74269" customFormat="1" s="29"/>
    <row r="74270" customFormat="1" s="29"/>
    <row r="74271" customFormat="1" s="29"/>
    <row r="74272" customFormat="1" s="29"/>
    <row r="74273" customFormat="1" s="29"/>
    <row r="74274" customFormat="1" s="29"/>
    <row r="74275" customFormat="1" s="29"/>
    <row r="74276" customFormat="1" s="29"/>
    <row r="74277" customFormat="1" s="29"/>
    <row r="74278" customFormat="1" s="29"/>
    <row r="74279" customFormat="1" s="29"/>
    <row r="74280" customFormat="1" s="29"/>
    <row r="74281" customFormat="1" s="29"/>
    <row r="74282" customFormat="1" s="29"/>
    <row r="74283" customFormat="1" s="29"/>
    <row r="74284" customFormat="1" s="29"/>
    <row r="74285" customFormat="1" s="29"/>
    <row r="74286" customFormat="1" s="29"/>
    <row r="74287" customFormat="1" s="29"/>
    <row r="74288" customFormat="1" s="29"/>
    <row r="74289" customFormat="1" s="29"/>
    <row r="74290" customFormat="1" s="29"/>
    <row r="74291" customFormat="1" s="29"/>
    <row r="74292" customFormat="1" s="29"/>
    <row r="74293" customFormat="1" s="29"/>
    <row r="74294" customFormat="1" s="29"/>
    <row r="74295" customFormat="1" s="29"/>
    <row r="74296" customFormat="1" s="29"/>
    <row r="74297" customFormat="1" s="29"/>
    <row r="74298" customFormat="1" s="29"/>
    <row r="74299" customFormat="1" s="29"/>
    <row r="74300" customFormat="1" s="29"/>
    <row r="74301" customFormat="1" s="29"/>
    <row r="74302" customFormat="1" s="29"/>
    <row r="74303" customFormat="1" s="29"/>
    <row r="74304" customFormat="1" s="29"/>
    <row r="74305" customFormat="1" s="29"/>
    <row r="74306" customFormat="1" s="29"/>
    <row r="74307" customFormat="1" s="29"/>
    <row r="74308" customFormat="1" s="29"/>
    <row r="74309" customFormat="1" s="29"/>
    <row r="74310" customFormat="1" s="29"/>
    <row r="74311" customFormat="1" s="29"/>
    <row r="74312" customFormat="1" s="29"/>
    <row r="74313" customFormat="1" s="29"/>
    <row r="74314" customFormat="1" s="29"/>
    <row r="74315" customFormat="1" s="29"/>
    <row r="74316" customFormat="1" s="29"/>
    <row r="74317" customFormat="1" s="29"/>
    <row r="74318" customFormat="1" s="29"/>
    <row r="74319" customFormat="1" s="29"/>
    <row r="74320" customFormat="1" s="29"/>
    <row r="74321" customFormat="1" s="29"/>
    <row r="74322" customFormat="1" s="29"/>
    <row r="74323" customFormat="1" s="29"/>
    <row r="74324" customFormat="1" s="29"/>
    <row r="74325" customFormat="1" s="29"/>
    <row r="74326" customFormat="1" s="29"/>
    <row r="74327" customFormat="1" s="29"/>
    <row r="74328" customFormat="1" s="29"/>
    <row r="74329" customFormat="1" s="29"/>
    <row r="74330" customFormat="1" s="29"/>
    <row r="74331" customFormat="1" s="29"/>
    <row r="74332" customFormat="1" s="29"/>
    <row r="74333" customFormat="1" s="29"/>
    <row r="74334" customFormat="1" s="29"/>
    <row r="74335" customFormat="1" s="29"/>
    <row r="74336" customFormat="1" s="29"/>
    <row r="74337" customFormat="1" s="29"/>
    <row r="74338" customFormat="1" s="29"/>
    <row r="74339" customFormat="1" s="29"/>
    <row r="74340" customFormat="1" s="29"/>
    <row r="74341" customFormat="1" s="29"/>
    <row r="74342" customFormat="1" s="29"/>
    <row r="74343" customFormat="1" s="29"/>
    <row r="74344" customFormat="1" s="29"/>
    <row r="74345" customFormat="1" s="29"/>
    <row r="74346" customFormat="1" s="29"/>
    <row r="74347" customFormat="1" s="29"/>
    <row r="74348" customFormat="1" s="29"/>
    <row r="74349" customFormat="1" s="29"/>
    <row r="74350" customFormat="1" s="29"/>
    <row r="74351" customFormat="1" s="29"/>
    <row r="74352" customFormat="1" s="29"/>
    <row r="74353" customFormat="1" s="29"/>
    <row r="74354" customFormat="1" s="29"/>
    <row r="74355" customFormat="1" s="29"/>
    <row r="74356" customFormat="1" s="29"/>
    <row r="74357" customFormat="1" s="29"/>
    <row r="74358" customFormat="1" s="29"/>
    <row r="74359" customFormat="1" s="29"/>
    <row r="74360" customFormat="1" s="29"/>
    <row r="74361" customFormat="1" s="29"/>
    <row r="74362" customFormat="1" s="29"/>
    <row r="74363" customFormat="1" s="29"/>
    <row r="74364" customFormat="1" s="29"/>
    <row r="74365" customFormat="1" s="29"/>
    <row r="74366" customFormat="1" s="29"/>
    <row r="74367" customFormat="1" s="29"/>
    <row r="74368" customFormat="1" s="29"/>
    <row r="74369" customFormat="1" s="29"/>
    <row r="74370" customFormat="1" s="29"/>
    <row r="74371" customFormat="1" s="29"/>
    <row r="74372" customFormat="1" s="29"/>
    <row r="74373" customFormat="1" s="29"/>
    <row r="74374" customFormat="1" s="29"/>
    <row r="74375" customFormat="1" s="29"/>
    <row r="74376" customFormat="1" s="29"/>
    <row r="74377" customFormat="1" s="29"/>
    <row r="74378" customFormat="1" s="29"/>
    <row r="74379" customFormat="1" s="29"/>
    <row r="74380" customFormat="1" s="29"/>
    <row r="74381" customFormat="1" s="29"/>
    <row r="74382" customFormat="1" s="29"/>
    <row r="74383" customFormat="1" s="29"/>
    <row r="74384" customFormat="1" s="29"/>
    <row r="74385" customFormat="1" s="29"/>
    <row r="74386" customFormat="1" s="29"/>
    <row r="74387" customFormat="1" s="29"/>
    <row r="74388" customFormat="1" s="29"/>
    <row r="74389" customFormat="1" s="29"/>
    <row r="74390" customFormat="1" s="29"/>
    <row r="74391" customFormat="1" s="29"/>
    <row r="74392" customFormat="1" s="29"/>
    <row r="74393" customFormat="1" s="29"/>
    <row r="74394" customFormat="1" s="29"/>
    <row r="74395" customFormat="1" s="29"/>
    <row r="74396" customFormat="1" s="29"/>
    <row r="74397" customFormat="1" s="29"/>
    <row r="74398" customFormat="1" s="29"/>
    <row r="74399" customFormat="1" s="29"/>
    <row r="74400" customFormat="1" s="29"/>
    <row r="74401" customFormat="1" s="29"/>
    <row r="74402" customFormat="1" s="29"/>
    <row r="74403" customFormat="1" s="29"/>
    <row r="74404" customFormat="1" s="29"/>
    <row r="74405" customFormat="1" s="29"/>
    <row r="74406" customFormat="1" s="29"/>
    <row r="74407" customFormat="1" s="29"/>
    <row r="74408" customFormat="1" s="29"/>
    <row r="74409" customFormat="1" s="29"/>
    <row r="74410" customFormat="1" s="29"/>
    <row r="74411" customFormat="1" s="29"/>
    <row r="74412" customFormat="1" s="29"/>
    <row r="74413" customFormat="1" s="29"/>
    <row r="74414" customFormat="1" s="29"/>
    <row r="74415" customFormat="1" s="29"/>
    <row r="74416" customFormat="1" s="29"/>
    <row r="74417" customFormat="1" s="29"/>
    <row r="74418" customFormat="1" s="29"/>
    <row r="74419" customFormat="1" s="29"/>
    <row r="74420" customFormat="1" s="29"/>
    <row r="74421" customFormat="1" s="29"/>
    <row r="74422" customFormat="1" s="29"/>
    <row r="74423" customFormat="1" s="29"/>
    <row r="74424" customFormat="1" s="29"/>
    <row r="74425" customFormat="1" s="29"/>
    <row r="74426" customFormat="1" s="29"/>
    <row r="74427" customFormat="1" s="29"/>
    <row r="74428" customFormat="1" s="29"/>
    <row r="74429" customFormat="1" s="29"/>
    <row r="74430" customFormat="1" s="29"/>
    <row r="74431" customFormat="1" s="29"/>
    <row r="74432" customFormat="1" s="29"/>
    <row r="74433" customFormat="1" s="29"/>
    <row r="74434" customFormat="1" s="29"/>
    <row r="74435" customFormat="1" s="29"/>
    <row r="74436" customFormat="1" s="29"/>
    <row r="74437" customFormat="1" s="29"/>
    <row r="74438" customFormat="1" s="29"/>
    <row r="74439" customFormat="1" s="29"/>
    <row r="74440" customFormat="1" s="29"/>
    <row r="74441" customFormat="1" s="29"/>
    <row r="74442" customFormat="1" s="29"/>
    <row r="74443" customFormat="1" s="29"/>
    <row r="74444" customFormat="1" s="29"/>
    <row r="74445" customFormat="1" s="29"/>
    <row r="74446" customFormat="1" s="29"/>
    <row r="74447" customFormat="1" s="29"/>
    <row r="74448" customFormat="1" s="29"/>
    <row r="74449" customFormat="1" s="29"/>
    <row r="74450" customFormat="1" s="29"/>
    <row r="74451" customFormat="1" s="29"/>
    <row r="74452" customFormat="1" s="29"/>
    <row r="74453" customFormat="1" s="29"/>
    <row r="74454" customFormat="1" s="29"/>
    <row r="74455" customFormat="1" s="29"/>
    <row r="74456" customFormat="1" s="29"/>
    <row r="74457" customFormat="1" s="29"/>
    <row r="74458" customFormat="1" s="29"/>
    <row r="74459" customFormat="1" s="29"/>
    <row r="74460" customFormat="1" s="29"/>
    <row r="74461" customFormat="1" s="29"/>
    <row r="74462" customFormat="1" s="29"/>
    <row r="74463" customFormat="1" s="29"/>
    <row r="74464" customFormat="1" s="29"/>
    <row r="74465" customFormat="1" s="29"/>
    <row r="74466" customFormat="1" s="29"/>
    <row r="74467" customFormat="1" s="29"/>
    <row r="74468" customFormat="1" s="29"/>
    <row r="74469" customFormat="1" s="29"/>
    <row r="74470" customFormat="1" s="29"/>
    <row r="74471" customFormat="1" s="29"/>
    <row r="74472" customFormat="1" s="29"/>
    <row r="74473" customFormat="1" s="29"/>
    <row r="74474" customFormat="1" s="29"/>
    <row r="74475" customFormat="1" s="29"/>
    <row r="74476" customFormat="1" s="29"/>
    <row r="74477" customFormat="1" s="29"/>
    <row r="74478" customFormat="1" s="29"/>
    <row r="74479" customFormat="1" s="29"/>
    <row r="74480" customFormat="1" s="29"/>
    <row r="74481" customFormat="1" s="29"/>
    <row r="74482" customFormat="1" s="29"/>
    <row r="74483" customFormat="1" s="29"/>
    <row r="74484" customFormat="1" s="29"/>
    <row r="74485" customFormat="1" s="29"/>
    <row r="74486" customFormat="1" s="29"/>
    <row r="74487" customFormat="1" s="29"/>
    <row r="74488" customFormat="1" s="29"/>
    <row r="74489" customFormat="1" s="29"/>
    <row r="74490" customFormat="1" s="29"/>
    <row r="74491" customFormat="1" s="29"/>
    <row r="74492" customFormat="1" s="29"/>
    <row r="74493" customFormat="1" s="29"/>
    <row r="74494" customFormat="1" s="29"/>
    <row r="74495" customFormat="1" s="29"/>
    <row r="74496" customFormat="1" s="29"/>
    <row r="74497" customFormat="1" s="29"/>
    <row r="74498" customFormat="1" s="29"/>
    <row r="74499" customFormat="1" s="29"/>
    <row r="74500" customFormat="1" s="29"/>
    <row r="74501" customFormat="1" s="29"/>
    <row r="74502" customFormat="1" s="29"/>
    <row r="74503" customFormat="1" s="29"/>
    <row r="74504" customFormat="1" s="29"/>
    <row r="74505" customFormat="1" s="29"/>
    <row r="74506" customFormat="1" s="29"/>
    <row r="74507" customFormat="1" s="29"/>
    <row r="74508" customFormat="1" s="29"/>
    <row r="74509" customFormat="1" s="29"/>
    <row r="74510" customFormat="1" s="29"/>
    <row r="74511" customFormat="1" s="29"/>
    <row r="74512" customFormat="1" s="29"/>
    <row r="74513" customFormat="1" s="29"/>
    <row r="74514" customFormat="1" s="29"/>
    <row r="74515" customFormat="1" s="29"/>
    <row r="74516" customFormat="1" s="29"/>
    <row r="74517" customFormat="1" s="29"/>
    <row r="74518" customFormat="1" s="29"/>
    <row r="74519" customFormat="1" s="29"/>
    <row r="74520" customFormat="1" s="29"/>
    <row r="74521" customFormat="1" s="29"/>
    <row r="74522" customFormat="1" s="29"/>
    <row r="74523" customFormat="1" s="29"/>
    <row r="74524" customFormat="1" s="29"/>
    <row r="74525" customFormat="1" s="29"/>
    <row r="74526" customFormat="1" s="29"/>
    <row r="74527" customFormat="1" s="29"/>
    <row r="74528" customFormat="1" s="29"/>
    <row r="74529" customFormat="1" s="29"/>
    <row r="74530" customFormat="1" s="29"/>
    <row r="74531" customFormat="1" s="29"/>
    <row r="74532" customFormat="1" s="29"/>
    <row r="74533" customFormat="1" s="29"/>
    <row r="74534" customFormat="1" s="29"/>
    <row r="74535" customFormat="1" s="29"/>
    <row r="74536" customFormat="1" s="29"/>
    <row r="74537" customFormat="1" s="29"/>
    <row r="74538" customFormat="1" s="29"/>
    <row r="74539" customFormat="1" s="29"/>
    <row r="74540" customFormat="1" s="29"/>
    <row r="74541" customFormat="1" s="29"/>
    <row r="74542" customFormat="1" s="29"/>
    <row r="74543" customFormat="1" s="29"/>
    <row r="74544" customFormat="1" s="29"/>
    <row r="74545" customFormat="1" s="29"/>
    <row r="74546" customFormat="1" s="29"/>
    <row r="74547" customFormat="1" s="29"/>
    <row r="74548" customFormat="1" s="29"/>
    <row r="74549" customFormat="1" s="29"/>
    <row r="74550" customFormat="1" s="29"/>
    <row r="74551" customFormat="1" s="29"/>
    <row r="74552" customFormat="1" s="29"/>
    <row r="74553" customFormat="1" s="29"/>
    <row r="74554" customFormat="1" s="29"/>
    <row r="74555" customFormat="1" s="29"/>
    <row r="74556" customFormat="1" s="29"/>
    <row r="74557" customFormat="1" s="29"/>
    <row r="74558" customFormat="1" s="29"/>
    <row r="74559" customFormat="1" s="29"/>
    <row r="74560" customFormat="1" s="29"/>
    <row r="74561" customFormat="1" s="29"/>
    <row r="74562" customFormat="1" s="29"/>
    <row r="74563" customFormat="1" s="29"/>
    <row r="74564" customFormat="1" s="29"/>
    <row r="74565" customFormat="1" s="29"/>
    <row r="74566" customFormat="1" s="29"/>
    <row r="74567" customFormat="1" s="29"/>
    <row r="74568" customFormat="1" s="29"/>
    <row r="74569" customFormat="1" s="29"/>
    <row r="74570" customFormat="1" s="29"/>
    <row r="74571" customFormat="1" s="29"/>
    <row r="74572" customFormat="1" s="29"/>
    <row r="74573" customFormat="1" s="29"/>
    <row r="74574" customFormat="1" s="29"/>
    <row r="74575" customFormat="1" s="29"/>
    <row r="74576" customFormat="1" s="29"/>
    <row r="74577" customFormat="1" s="29"/>
    <row r="74578" customFormat="1" s="29"/>
    <row r="74579" customFormat="1" s="29"/>
    <row r="74580" customFormat="1" s="29"/>
    <row r="74581" customFormat="1" s="29"/>
    <row r="74582" customFormat="1" s="29"/>
    <row r="74583" customFormat="1" s="29"/>
    <row r="74584" customFormat="1" s="29"/>
    <row r="74585" customFormat="1" s="29"/>
    <row r="74586" customFormat="1" s="29"/>
    <row r="74587" customFormat="1" s="29"/>
    <row r="74588" customFormat="1" s="29"/>
    <row r="74589" customFormat="1" s="29"/>
    <row r="74590" customFormat="1" s="29"/>
    <row r="74591" customFormat="1" s="29"/>
    <row r="74592" customFormat="1" s="29"/>
    <row r="74593" customFormat="1" s="29"/>
    <row r="74594" customFormat="1" s="29"/>
    <row r="74595" customFormat="1" s="29"/>
    <row r="74596" customFormat="1" s="29"/>
    <row r="74597" customFormat="1" s="29"/>
    <row r="74598" customFormat="1" s="29"/>
    <row r="74599" customFormat="1" s="29"/>
    <row r="74600" customFormat="1" s="29"/>
    <row r="74601" customFormat="1" s="29"/>
    <row r="74602" customFormat="1" s="29"/>
    <row r="74603" customFormat="1" s="29"/>
    <row r="74604" customFormat="1" s="29"/>
    <row r="74605" customFormat="1" s="29"/>
    <row r="74606" customFormat="1" s="29"/>
    <row r="74607" customFormat="1" s="29"/>
    <row r="74608" customFormat="1" s="29"/>
    <row r="74609" customFormat="1" s="29"/>
    <row r="74610" customFormat="1" s="29"/>
    <row r="74611" customFormat="1" s="29"/>
    <row r="74612" customFormat="1" s="29"/>
    <row r="74613" customFormat="1" s="29"/>
    <row r="74614" customFormat="1" s="29"/>
    <row r="74615" customFormat="1" s="29"/>
    <row r="74616" customFormat="1" s="29"/>
    <row r="74617" customFormat="1" s="29"/>
    <row r="74618" customFormat="1" s="29"/>
    <row r="74619" customFormat="1" s="29"/>
    <row r="74620" customFormat="1" s="29"/>
    <row r="74621" customFormat="1" s="29"/>
    <row r="74622" customFormat="1" s="29"/>
    <row r="74623" customFormat="1" s="29"/>
    <row r="74624" customFormat="1" s="29"/>
    <row r="74625" customFormat="1" s="29"/>
    <row r="74626" customFormat="1" s="29"/>
    <row r="74627" customFormat="1" s="29"/>
    <row r="74628" customFormat="1" s="29"/>
    <row r="74629" customFormat="1" s="29"/>
    <row r="74630" customFormat="1" s="29"/>
    <row r="74631" customFormat="1" s="29"/>
    <row r="74632" customFormat="1" s="29"/>
    <row r="74633" customFormat="1" s="29"/>
    <row r="74634" customFormat="1" s="29"/>
    <row r="74635" customFormat="1" s="29"/>
    <row r="74636" customFormat="1" s="29"/>
    <row r="74637" customFormat="1" s="29"/>
    <row r="74638" customFormat="1" s="29"/>
    <row r="74639" customFormat="1" s="29"/>
    <row r="74640" customFormat="1" s="29"/>
    <row r="74641" customFormat="1" s="29"/>
    <row r="74642" customFormat="1" s="29"/>
    <row r="74643" customFormat="1" s="29"/>
    <row r="74644" customFormat="1" s="29"/>
    <row r="74645" customFormat="1" s="29"/>
    <row r="74646" customFormat="1" s="29"/>
    <row r="74647" customFormat="1" s="29"/>
    <row r="74648" customFormat="1" s="29"/>
    <row r="74649" customFormat="1" s="29"/>
    <row r="74650" customFormat="1" s="29"/>
    <row r="74651" customFormat="1" s="29"/>
    <row r="74652" customFormat="1" s="29"/>
    <row r="74653" customFormat="1" s="29"/>
    <row r="74654" customFormat="1" s="29"/>
    <row r="74655" customFormat="1" s="29"/>
    <row r="74656" customFormat="1" s="29"/>
    <row r="74657" customFormat="1" s="29"/>
    <row r="74658" customFormat="1" s="29"/>
    <row r="74659" customFormat="1" s="29"/>
    <row r="74660" customFormat="1" s="29"/>
    <row r="74661" customFormat="1" s="29"/>
    <row r="74662" customFormat="1" s="29"/>
    <row r="74663" customFormat="1" s="29"/>
    <row r="74664" customFormat="1" s="29"/>
    <row r="74665" customFormat="1" s="29"/>
    <row r="74666" customFormat="1" s="29"/>
    <row r="74667" customFormat="1" s="29"/>
    <row r="74668" customFormat="1" s="29"/>
    <row r="74669" customFormat="1" s="29"/>
    <row r="74670" customFormat="1" s="29"/>
    <row r="74671" customFormat="1" s="29"/>
    <row r="74672" customFormat="1" s="29"/>
    <row r="74673" customFormat="1" s="29"/>
    <row r="74674" customFormat="1" s="29"/>
    <row r="74675" customFormat="1" s="29"/>
    <row r="74676" customFormat="1" s="29"/>
    <row r="74677" customFormat="1" s="29"/>
    <row r="74678" customFormat="1" s="29"/>
    <row r="74679" customFormat="1" s="29"/>
    <row r="74680" customFormat="1" s="29"/>
    <row r="74681" customFormat="1" s="29"/>
    <row r="74682" customFormat="1" s="29"/>
    <row r="74683" customFormat="1" s="29"/>
    <row r="74684" customFormat="1" s="29"/>
    <row r="74685" customFormat="1" s="29"/>
    <row r="74686" customFormat="1" s="29"/>
    <row r="74687" customFormat="1" s="29"/>
    <row r="74688" customFormat="1" s="29"/>
    <row r="74689" customFormat="1" s="29"/>
    <row r="74690" customFormat="1" s="29"/>
    <row r="74691" customFormat="1" s="29"/>
    <row r="74692" customFormat="1" s="29"/>
    <row r="74693" customFormat="1" s="29"/>
    <row r="74694" customFormat="1" s="29"/>
    <row r="74695" customFormat="1" s="29"/>
    <row r="74696" customFormat="1" s="29"/>
    <row r="74697" customFormat="1" s="29"/>
    <row r="74698" customFormat="1" s="29"/>
    <row r="74699" customFormat="1" s="29"/>
    <row r="74700" customFormat="1" s="29"/>
    <row r="74701" customFormat="1" s="29"/>
    <row r="74702" customFormat="1" s="29"/>
    <row r="74703" customFormat="1" s="29"/>
    <row r="74704" customFormat="1" s="29"/>
    <row r="74705" customFormat="1" s="29"/>
    <row r="74706" customFormat="1" s="29"/>
    <row r="74707" customFormat="1" s="29"/>
    <row r="74708" customFormat="1" s="29"/>
    <row r="74709" customFormat="1" s="29"/>
    <row r="74710" customFormat="1" s="29"/>
    <row r="74711" customFormat="1" s="29"/>
    <row r="74712" customFormat="1" s="29"/>
    <row r="74713" customFormat="1" s="29"/>
    <row r="74714" customFormat="1" s="29"/>
    <row r="74715" customFormat="1" s="29"/>
    <row r="74716" customFormat="1" s="29"/>
    <row r="74717" customFormat="1" s="29"/>
    <row r="74718" customFormat="1" s="29"/>
    <row r="74719" customFormat="1" s="29"/>
    <row r="74720" customFormat="1" s="29"/>
    <row r="74721" customFormat="1" s="29"/>
    <row r="74722" customFormat="1" s="29"/>
    <row r="74723" customFormat="1" s="29"/>
    <row r="74724" customFormat="1" s="29"/>
    <row r="74725" customFormat="1" s="29"/>
    <row r="74726" customFormat="1" s="29"/>
    <row r="74727" customFormat="1" s="29"/>
    <row r="74728" customFormat="1" s="29"/>
    <row r="74729" customFormat="1" s="29"/>
    <row r="74730" customFormat="1" s="29"/>
    <row r="74731" customFormat="1" s="29"/>
    <row r="74732" customFormat="1" s="29"/>
    <row r="74733" customFormat="1" s="29"/>
    <row r="74734" customFormat="1" s="29"/>
    <row r="74735" customFormat="1" s="29"/>
    <row r="74736" customFormat="1" s="29"/>
    <row r="74737" customFormat="1" s="29"/>
    <row r="74738" customFormat="1" s="29"/>
    <row r="74739" customFormat="1" s="29"/>
    <row r="74740" customFormat="1" s="29"/>
    <row r="74741" customFormat="1" s="29"/>
    <row r="74742" customFormat="1" s="29"/>
    <row r="74743" customFormat="1" s="29"/>
    <row r="74744" customFormat="1" s="29"/>
    <row r="74745" customFormat="1" s="29"/>
    <row r="74746" customFormat="1" s="29"/>
    <row r="74747" customFormat="1" s="29"/>
    <row r="74748" customFormat="1" s="29"/>
    <row r="74749" customFormat="1" s="29"/>
    <row r="74750" customFormat="1" s="29"/>
    <row r="74751" customFormat="1" s="29"/>
    <row r="74752" customFormat="1" s="29"/>
    <row r="74753" customFormat="1" s="29"/>
    <row r="74754" customFormat="1" s="29"/>
    <row r="74755" customFormat="1" s="29"/>
    <row r="74756" customFormat="1" s="29"/>
    <row r="74757" customFormat="1" s="29"/>
    <row r="74758" customFormat="1" s="29"/>
    <row r="74759" customFormat="1" s="29"/>
    <row r="74760" customFormat="1" s="29"/>
    <row r="74761" customFormat="1" s="29"/>
    <row r="74762" customFormat="1" s="29"/>
    <row r="74763" customFormat="1" s="29"/>
    <row r="74764" customFormat="1" s="29"/>
    <row r="74765" customFormat="1" s="29"/>
    <row r="74766" customFormat="1" s="29"/>
    <row r="74767" customFormat="1" s="29"/>
    <row r="74768" customFormat="1" s="29"/>
    <row r="74769" customFormat="1" s="29"/>
    <row r="74770" customFormat="1" s="29"/>
    <row r="74771" customFormat="1" s="29"/>
    <row r="74772" customFormat="1" s="29"/>
    <row r="74773" customFormat="1" s="29"/>
    <row r="74774" customFormat="1" s="29"/>
    <row r="74775" customFormat="1" s="29"/>
    <row r="74776" customFormat="1" s="29"/>
    <row r="74777" customFormat="1" s="29"/>
    <row r="74778" customFormat="1" s="29"/>
    <row r="74779" customFormat="1" s="29"/>
    <row r="74780" customFormat="1" s="29"/>
    <row r="74781" customFormat="1" s="29"/>
    <row r="74782" customFormat="1" s="29"/>
    <row r="74783" customFormat="1" s="29"/>
    <row r="74784" customFormat="1" s="29"/>
    <row r="74785" customFormat="1" s="29"/>
    <row r="74786" customFormat="1" s="29"/>
    <row r="74787" customFormat="1" s="29"/>
    <row r="74788" customFormat="1" s="29"/>
    <row r="74789" customFormat="1" s="29"/>
    <row r="74790" customFormat="1" s="29"/>
    <row r="74791" customFormat="1" s="29"/>
    <row r="74792" customFormat="1" s="29"/>
    <row r="74793" customFormat="1" s="29"/>
    <row r="74794" customFormat="1" s="29"/>
    <row r="74795" customFormat="1" s="29"/>
    <row r="74796" customFormat="1" s="29"/>
    <row r="74797" customFormat="1" s="29"/>
    <row r="74798" customFormat="1" s="29"/>
    <row r="74799" customFormat="1" s="29"/>
    <row r="74800" customFormat="1" s="29"/>
    <row r="74801" customFormat="1" s="29"/>
    <row r="74802" customFormat="1" s="29"/>
    <row r="74803" customFormat="1" s="29"/>
    <row r="74804" customFormat="1" s="29"/>
    <row r="74805" customFormat="1" s="29"/>
    <row r="74806" customFormat="1" s="29"/>
    <row r="74807" customFormat="1" s="29"/>
    <row r="74808" customFormat="1" s="29"/>
    <row r="74809" customFormat="1" s="29"/>
    <row r="74810" customFormat="1" s="29"/>
    <row r="74811" customFormat="1" s="29"/>
    <row r="74812" customFormat="1" s="29"/>
    <row r="74813" customFormat="1" s="29"/>
    <row r="74814" customFormat="1" s="29"/>
    <row r="74815" customFormat="1" s="29"/>
    <row r="74816" customFormat="1" s="29"/>
    <row r="74817" customFormat="1" s="29"/>
    <row r="74818" customFormat="1" s="29"/>
    <row r="74819" customFormat="1" s="29"/>
    <row r="74820" customFormat="1" s="29"/>
    <row r="74821" customFormat="1" s="29"/>
    <row r="74822" customFormat="1" s="29"/>
    <row r="74823" customFormat="1" s="29"/>
    <row r="74824" customFormat="1" s="29"/>
    <row r="74825" customFormat="1" s="29"/>
    <row r="74826" customFormat="1" s="29"/>
    <row r="74827" customFormat="1" s="29"/>
    <row r="74828" customFormat="1" s="29"/>
    <row r="74829" customFormat="1" s="29"/>
    <row r="74830" customFormat="1" s="29"/>
    <row r="74831" customFormat="1" s="29"/>
    <row r="74832" customFormat="1" s="29"/>
    <row r="74833" customFormat="1" s="29"/>
    <row r="74834" customFormat="1" s="29"/>
    <row r="74835" customFormat="1" s="29"/>
    <row r="74836" customFormat="1" s="29"/>
    <row r="74837" customFormat="1" s="29"/>
    <row r="74838" customFormat="1" s="29"/>
    <row r="74839" customFormat="1" s="29"/>
    <row r="74840" customFormat="1" s="29"/>
    <row r="74841" customFormat="1" s="29"/>
    <row r="74842" customFormat="1" s="29"/>
    <row r="74843" customFormat="1" s="29"/>
    <row r="74844" customFormat="1" s="29"/>
    <row r="74845" customFormat="1" s="29"/>
    <row r="74846" customFormat="1" s="29"/>
    <row r="74847" customFormat="1" s="29"/>
    <row r="74848" customFormat="1" s="29"/>
    <row r="74849" customFormat="1" s="29"/>
    <row r="74850" customFormat="1" s="29"/>
    <row r="74851" customFormat="1" s="29"/>
    <row r="74852" customFormat="1" s="29"/>
    <row r="74853" customFormat="1" s="29"/>
    <row r="74854" customFormat="1" s="29"/>
    <row r="74855" customFormat="1" s="29"/>
    <row r="74856" customFormat="1" s="29"/>
    <row r="74857" customFormat="1" s="29"/>
    <row r="74858" customFormat="1" s="29"/>
    <row r="74859" customFormat="1" s="29"/>
    <row r="74860" customFormat="1" s="29"/>
    <row r="74861" customFormat="1" s="29"/>
    <row r="74862" customFormat="1" s="29"/>
    <row r="74863" customFormat="1" s="29"/>
    <row r="74864" customFormat="1" s="29"/>
    <row r="74865" customFormat="1" s="29"/>
    <row r="74866" customFormat="1" s="29"/>
    <row r="74867" customFormat="1" s="29"/>
    <row r="74868" customFormat="1" s="29"/>
    <row r="74869" customFormat="1" s="29"/>
    <row r="74870" customFormat="1" s="29"/>
    <row r="74871" customFormat="1" s="29"/>
    <row r="74872" customFormat="1" s="29"/>
    <row r="74873" customFormat="1" s="29"/>
    <row r="74874" customFormat="1" s="29"/>
    <row r="74875" customFormat="1" s="29"/>
    <row r="74876" customFormat="1" s="29"/>
    <row r="74877" customFormat="1" s="29"/>
    <row r="74878" customFormat="1" s="29"/>
    <row r="74879" customFormat="1" s="29"/>
    <row r="74880" customFormat="1" s="29"/>
    <row r="74881" customFormat="1" s="29"/>
    <row r="74882" customFormat="1" s="29"/>
    <row r="74883" customFormat="1" s="29"/>
    <row r="74884" customFormat="1" s="29"/>
    <row r="74885" customFormat="1" s="29"/>
    <row r="74886" customFormat="1" s="29"/>
    <row r="74887" customFormat="1" s="29"/>
    <row r="74888" customFormat="1" s="29"/>
    <row r="74889" customFormat="1" s="29"/>
    <row r="74890" customFormat="1" s="29"/>
    <row r="74891" customFormat="1" s="29"/>
    <row r="74892" customFormat="1" s="29"/>
    <row r="74893" customFormat="1" s="29"/>
    <row r="74894" customFormat="1" s="29"/>
    <row r="74895" customFormat="1" s="29"/>
    <row r="74896" customFormat="1" s="29"/>
    <row r="74897" customFormat="1" s="29"/>
    <row r="74898" customFormat="1" s="29"/>
    <row r="74899" customFormat="1" s="29"/>
    <row r="74900" customFormat="1" s="29"/>
    <row r="74901" customFormat="1" s="29"/>
    <row r="74902" customFormat="1" s="29"/>
    <row r="74903" customFormat="1" s="29"/>
    <row r="74904" customFormat="1" s="29"/>
    <row r="74905" customFormat="1" s="29"/>
    <row r="74906" customFormat="1" s="29"/>
    <row r="74907" customFormat="1" s="29"/>
    <row r="74908" customFormat="1" s="29"/>
    <row r="74909" customFormat="1" s="29"/>
    <row r="74910" customFormat="1" s="29"/>
    <row r="74911" customFormat="1" s="29"/>
    <row r="74912" customFormat="1" s="29"/>
    <row r="74913" customFormat="1" s="29"/>
    <row r="74914" customFormat="1" s="29"/>
    <row r="74915" customFormat="1" s="29"/>
    <row r="74916" customFormat="1" s="29"/>
    <row r="74917" customFormat="1" s="29"/>
    <row r="74918" customFormat="1" s="29"/>
    <row r="74919" customFormat="1" s="29"/>
    <row r="74920" customFormat="1" s="29"/>
    <row r="74921" customFormat="1" s="29"/>
    <row r="74922" customFormat="1" s="29"/>
    <row r="74923" customFormat="1" s="29"/>
    <row r="74924" customFormat="1" s="29"/>
    <row r="74925" customFormat="1" s="29"/>
    <row r="74926" customFormat="1" s="29"/>
    <row r="74927" customFormat="1" s="29"/>
    <row r="74928" customFormat="1" s="29"/>
    <row r="74929" customFormat="1" s="29"/>
    <row r="74930" customFormat="1" s="29"/>
    <row r="74931" customFormat="1" s="29"/>
    <row r="74932" customFormat="1" s="29"/>
    <row r="74933" customFormat="1" s="29"/>
    <row r="74934" customFormat="1" s="29"/>
    <row r="74935" customFormat="1" s="29"/>
    <row r="74936" customFormat="1" s="29"/>
    <row r="74937" customFormat="1" s="29"/>
    <row r="74938" customFormat="1" s="29"/>
    <row r="74939" customFormat="1" s="29"/>
    <row r="74940" customFormat="1" s="29"/>
    <row r="74941" customFormat="1" s="29"/>
    <row r="74942" customFormat="1" s="29"/>
    <row r="74943" customFormat="1" s="29"/>
    <row r="74944" customFormat="1" s="29"/>
    <row r="74945" customFormat="1" s="29"/>
    <row r="74946" customFormat="1" s="29"/>
    <row r="74947" customFormat="1" s="29"/>
    <row r="74948" customFormat="1" s="29"/>
    <row r="74949" customFormat="1" s="29"/>
    <row r="74950" customFormat="1" s="29"/>
    <row r="74951" customFormat="1" s="29"/>
    <row r="74952" customFormat="1" s="29"/>
    <row r="74953" customFormat="1" s="29"/>
    <row r="74954" customFormat="1" s="29"/>
    <row r="74955" customFormat="1" s="29"/>
    <row r="74956" customFormat="1" s="29"/>
    <row r="74957" customFormat="1" s="29"/>
    <row r="74958" customFormat="1" s="29"/>
    <row r="74959" customFormat="1" s="29"/>
    <row r="74960" customFormat="1" s="29"/>
    <row r="74961" customFormat="1" s="29"/>
    <row r="74962" customFormat="1" s="29"/>
    <row r="74963" customFormat="1" s="29"/>
    <row r="74964" customFormat="1" s="29"/>
    <row r="74965" customFormat="1" s="29"/>
    <row r="74966" customFormat="1" s="29"/>
    <row r="74967" customFormat="1" s="29"/>
    <row r="74968" customFormat="1" s="29"/>
    <row r="74969" customFormat="1" s="29"/>
    <row r="74970" customFormat="1" s="29"/>
    <row r="74971" customFormat="1" s="29"/>
    <row r="74972" customFormat="1" s="29"/>
    <row r="74973" customFormat="1" s="29"/>
    <row r="74974" customFormat="1" s="29"/>
    <row r="74975" customFormat="1" s="29"/>
    <row r="74976" customFormat="1" s="29"/>
    <row r="74977" customFormat="1" s="29"/>
    <row r="74978" customFormat="1" s="29"/>
    <row r="74979" customFormat="1" s="29"/>
    <row r="74980" customFormat="1" s="29"/>
    <row r="74981" customFormat="1" s="29"/>
    <row r="74982" customFormat="1" s="29"/>
    <row r="74983" customFormat="1" s="29"/>
    <row r="74984" customFormat="1" s="29"/>
    <row r="74985" customFormat="1" s="29"/>
    <row r="74986" customFormat="1" s="29"/>
    <row r="74987" customFormat="1" s="29"/>
    <row r="74988" customFormat="1" s="29"/>
    <row r="74989" customFormat="1" s="29"/>
    <row r="74990" customFormat="1" s="29"/>
    <row r="74991" customFormat="1" s="29"/>
    <row r="74992" customFormat="1" s="29"/>
    <row r="74993" customFormat="1" s="29"/>
    <row r="74994" customFormat="1" s="29"/>
    <row r="74995" customFormat="1" s="29"/>
    <row r="74996" customFormat="1" s="29"/>
    <row r="74997" customFormat="1" s="29"/>
    <row r="74998" customFormat="1" s="29"/>
    <row r="74999" customFormat="1" s="29"/>
    <row r="75000" customFormat="1" s="29"/>
    <row r="75001" customFormat="1" s="29"/>
    <row r="75002" customFormat="1" s="29"/>
    <row r="75003" customFormat="1" s="29"/>
    <row r="75004" customFormat="1" s="29"/>
    <row r="75005" customFormat="1" s="29"/>
    <row r="75006" customFormat="1" s="29"/>
    <row r="75007" customFormat="1" s="29"/>
    <row r="75008" customFormat="1" s="29"/>
    <row r="75009" customFormat="1" s="29"/>
    <row r="75010" customFormat="1" s="29"/>
    <row r="75011" customFormat="1" s="29"/>
    <row r="75012" customFormat="1" s="29"/>
    <row r="75013" customFormat="1" s="29"/>
    <row r="75014" customFormat="1" s="29"/>
    <row r="75015" customFormat="1" s="29"/>
    <row r="75016" customFormat="1" s="29"/>
    <row r="75017" customFormat="1" s="29"/>
    <row r="75018" customFormat="1" s="29"/>
    <row r="75019" customFormat="1" s="29"/>
    <row r="75020" customFormat="1" s="29"/>
    <row r="75021" customFormat="1" s="29"/>
    <row r="75022" customFormat="1" s="29"/>
    <row r="75023" customFormat="1" s="29"/>
    <row r="75024" customFormat="1" s="29"/>
    <row r="75025" customFormat="1" s="29"/>
    <row r="75026" customFormat="1" s="29"/>
    <row r="75027" customFormat="1" s="29"/>
    <row r="75028" customFormat="1" s="29"/>
    <row r="75029" customFormat="1" s="29"/>
    <row r="75030" customFormat="1" s="29"/>
    <row r="75031" customFormat="1" s="29"/>
    <row r="75032" customFormat="1" s="29"/>
    <row r="75033" customFormat="1" s="29"/>
    <row r="75034" customFormat="1" s="29"/>
    <row r="75035" customFormat="1" s="29"/>
    <row r="75036" customFormat="1" s="29"/>
    <row r="75037" customFormat="1" s="29"/>
    <row r="75038" customFormat="1" s="29"/>
    <row r="75039" customFormat="1" s="29"/>
    <row r="75040" customFormat="1" s="29"/>
    <row r="75041" customFormat="1" s="29"/>
    <row r="75042" customFormat="1" s="29"/>
    <row r="75043" customFormat="1" s="29"/>
    <row r="75044" customFormat="1" s="29"/>
    <row r="75045" customFormat="1" s="29"/>
    <row r="75046" customFormat="1" s="29"/>
    <row r="75047" customFormat="1" s="29"/>
    <row r="75048" customFormat="1" s="29"/>
    <row r="75049" customFormat="1" s="29"/>
    <row r="75050" customFormat="1" s="29"/>
    <row r="75051" customFormat="1" s="29"/>
    <row r="75052" customFormat="1" s="29"/>
    <row r="75053" customFormat="1" s="29"/>
    <row r="75054" customFormat="1" s="29"/>
    <row r="75055" customFormat="1" s="29"/>
    <row r="75056" customFormat="1" s="29"/>
    <row r="75057" customFormat="1" s="29"/>
    <row r="75058" customFormat="1" s="29"/>
    <row r="75059" customFormat="1" s="29"/>
    <row r="75060" customFormat="1" s="29"/>
    <row r="75061" customFormat="1" s="29"/>
    <row r="75062" customFormat="1" s="29"/>
    <row r="75063" customFormat="1" s="29"/>
    <row r="75064" customFormat="1" s="29"/>
    <row r="75065" customFormat="1" s="29"/>
    <row r="75066" customFormat="1" s="29"/>
    <row r="75067" customFormat="1" s="29"/>
    <row r="75068" customFormat="1" s="29"/>
    <row r="75069" customFormat="1" s="29"/>
    <row r="75070" customFormat="1" s="29"/>
    <row r="75071" customFormat="1" s="29"/>
    <row r="75072" customFormat="1" s="29"/>
    <row r="75073" customFormat="1" s="29"/>
    <row r="75074" customFormat="1" s="29"/>
    <row r="75075" customFormat="1" s="29"/>
    <row r="75076" customFormat="1" s="29"/>
    <row r="75077" customFormat="1" s="29"/>
    <row r="75078" customFormat="1" s="29"/>
    <row r="75079" customFormat="1" s="29"/>
    <row r="75080" customFormat="1" s="29"/>
    <row r="75081" customFormat="1" s="29"/>
    <row r="75082" customFormat="1" s="29"/>
    <row r="75083" customFormat="1" s="29"/>
    <row r="75084" customFormat="1" s="29"/>
    <row r="75085" customFormat="1" s="29"/>
    <row r="75086" customFormat="1" s="29"/>
    <row r="75087" customFormat="1" s="29"/>
    <row r="75088" customFormat="1" s="29"/>
    <row r="75089" customFormat="1" s="29"/>
    <row r="75090" customFormat="1" s="29"/>
    <row r="75091" customFormat="1" s="29"/>
    <row r="75092" customFormat="1" s="29"/>
    <row r="75093" customFormat="1" s="29"/>
    <row r="75094" customFormat="1" s="29"/>
    <row r="75095" customFormat="1" s="29"/>
    <row r="75096" customFormat="1" s="29"/>
    <row r="75097" customFormat="1" s="29"/>
    <row r="75098" customFormat="1" s="29"/>
    <row r="75099" customFormat="1" s="29"/>
    <row r="75100" customFormat="1" s="29"/>
    <row r="75101" customFormat="1" s="29"/>
    <row r="75102" customFormat="1" s="29"/>
    <row r="75103" customFormat="1" s="29"/>
    <row r="75104" customFormat="1" s="29"/>
    <row r="75105" customFormat="1" s="29"/>
    <row r="75106" customFormat="1" s="29"/>
    <row r="75107" customFormat="1" s="29"/>
    <row r="75108" customFormat="1" s="29"/>
    <row r="75109" customFormat="1" s="29"/>
    <row r="75110" customFormat="1" s="29"/>
    <row r="75111" customFormat="1" s="29"/>
    <row r="75112" customFormat="1" s="29"/>
    <row r="75113" customFormat="1" s="29"/>
    <row r="75114" customFormat="1" s="29"/>
    <row r="75115" customFormat="1" s="29"/>
    <row r="75116" customFormat="1" s="29"/>
    <row r="75117" customFormat="1" s="29"/>
    <row r="75118" customFormat="1" s="29"/>
    <row r="75119" customFormat="1" s="29"/>
    <row r="75120" customFormat="1" s="29"/>
    <row r="75121" customFormat="1" s="29"/>
    <row r="75122" customFormat="1" s="29"/>
    <row r="75123" customFormat="1" s="29"/>
    <row r="75124" customFormat="1" s="29"/>
    <row r="75125" customFormat="1" s="29"/>
    <row r="75126" customFormat="1" s="29"/>
    <row r="75127" customFormat="1" s="29"/>
    <row r="75128" customFormat="1" s="29"/>
    <row r="75129" customFormat="1" s="29"/>
    <row r="75130" customFormat="1" s="29"/>
    <row r="75131" customFormat="1" s="29"/>
    <row r="75132" customFormat="1" s="29"/>
    <row r="75133" customFormat="1" s="29"/>
    <row r="75134" customFormat="1" s="29"/>
    <row r="75135" customFormat="1" s="29"/>
    <row r="75136" customFormat="1" s="29"/>
    <row r="75137" customFormat="1" s="29"/>
    <row r="75138" customFormat="1" s="29"/>
    <row r="75139" customFormat="1" s="29"/>
    <row r="75140" customFormat="1" s="29"/>
    <row r="75141" customFormat="1" s="29"/>
    <row r="75142" customFormat="1" s="29"/>
    <row r="75143" customFormat="1" s="29"/>
    <row r="75144" customFormat="1" s="29"/>
    <row r="75145" customFormat="1" s="29"/>
    <row r="75146" customFormat="1" s="29"/>
    <row r="75147" customFormat="1" s="29"/>
    <row r="75148" customFormat="1" s="29"/>
    <row r="75149" customFormat="1" s="29"/>
    <row r="75150" customFormat="1" s="29"/>
    <row r="75151" customFormat="1" s="29"/>
    <row r="75152" customFormat="1" s="29"/>
    <row r="75153" customFormat="1" s="29"/>
    <row r="75154" customFormat="1" s="29"/>
    <row r="75155" customFormat="1" s="29"/>
    <row r="75156" customFormat="1" s="29"/>
    <row r="75157" customFormat="1" s="29"/>
    <row r="75158" customFormat="1" s="29"/>
    <row r="75159" customFormat="1" s="29"/>
    <row r="75160" customFormat="1" s="29"/>
    <row r="75161" customFormat="1" s="29"/>
    <row r="75162" customFormat="1" s="29"/>
    <row r="75163" customFormat="1" s="29"/>
    <row r="75164" customFormat="1" s="29"/>
    <row r="75165" customFormat="1" s="29"/>
    <row r="75166" customFormat="1" s="29"/>
    <row r="75167" customFormat="1" s="29"/>
    <row r="75168" customFormat="1" s="29"/>
    <row r="75169" customFormat="1" s="29"/>
    <row r="75170" customFormat="1" s="29"/>
    <row r="75171" customFormat="1" s="29"/>
    <row r="75172" customFormat="1" s="29"/>
    <row r="75173" customFormat="1" s="29"/>
    <row r="75174" customFormat="1" s="29"/>
    <row r="75175" customFormat="1" s="29"/>
    <row r="75176" customFormat="1" s="29"/>
    <row r="75177" customFormat="1" s="29"/>
    <row r="75178" customFormat="1" s="29"/>
    <row r="75179" customFormat="1" s="29"/>
    <row r="75180" customFormat="1" s="29"/>
    <row r="75181" customFormat="1" s="29"/>
    <row r="75182" customFormat="1" s="29"/>
    <row r="75183" customFormat="1" s="29"/>
    <row r="75184" customFormat="1" s="29"/>
    <row r="75185" customFormat="1" s="29"/>
    <row r="75186" customFormat="1" s="29"/>
    <row r="75187" customFormat="1" s="29"/>
    <row r="75188" customFormat="1" s="29"/>
    <row r="75189" customFormat="1" s="29"/>
    <row r="75190" customFormat="1" s="29"/>
    <row r="75191" customFormat="1" s="29"/>
    <row r="75192" customFormat="1" s="29"/>
    <row r="75193" customFormat="1" s="29"/>
    <row r="75194" customFormat="1" s="29"/>
    <row r="75195" customFormat="1" s="29"/>
    <row r="75196" customFormat="1" s="29"/>
    <row r="75197" customFormat="1" s="29"/>
    <row r="75198" customFormat="1" s="29"/>
    <row r="75199" customFormat="1" s="29"/>
    <row r="75200" customFormat="1" s="29"/>
    <row r="75201" customFormat="1" s="29"/>
    <row r="75202" customFormat="1" s="29"/>
    <row r="75203" customFormat="1" s="29"/>
    <row r="75204" customFormat="1" s="29"/>
    <row r="75205" customFormat="1" s="29"/>
    <row r="75206" customFormat="1" s="29"/>
    <row r="75207" customFormat="1" s="29"/>
    <row r="75208" customFormat="1" s="29"/>
    <row r="75209" customFormat="1" s="29"/>
    <row r="75210" customFormat="1" s="29"/>
    <row r="75211" customFormat="1" s="29"/>
    <row r="75212" customFormat="1" s="29"/>
    <row r="75213" customFormat="1" s="29"/>
    <row r="75214" customFormat="1" s="29"/>
    <row r="75215" customFormat="1" s="29"/>
    <row r="75216" customFormat="1" s="29"/>
    <row r="75217" customFormat="1" s="29"/>
    <row r="75218" customFormat="1" s="29"/>
    <row r="75219" customFormat="1" s="29"/>
    <row r="75220" customFormat="1" s="29"/>
    <row r="75221" customFormat="1" s="29"/>
    <row r="75222" customFormat="1" s="29"/>
    <row r="75223" customFormat="1" s="29"/>
    <row r="75224" customFormat="1" s="29"/>
    <row r="75225" customFormat="1" s="29"/>
    <row r="75226" customFormat="1" s="29"/>
    <row r="75227" customFormat="1" s="29"/>
    <row r="75228" customFormat="1" s="29"/>
    <row r="75229" customFormat="1" s="29"/>
    <row r="75230" customFormat="1" s="29"/>
    <row r="75231" customFormat="1" s="29"/>
    <row r="75232" customFormat="1" s="29"/>
    <row r="75233" customFormat="1" s="29"/>
    <row r="75234" customFormat="1" s="29"/>
    <row r="75235" customFormat="1" s="29"/>
    <row r="75236" customFormat="1" s="29"/>
    <row r="75237" customFormat="1" s="29"/>
    <row r="75238" customFormat="1" s="29"/>
    <row r="75239" customFormat="1" s="29"/>
    <row r="75240" customFormat="1" s="29"/>
    <row r="75241" customFormat="1" s="29"/>
    <row r="75242" customFormat="1" s="29"/>
    <row r="75243" customFormat="1" s="29"/>
    <row r="75244" customFormat="1" s="29"/>
    <row r="75245" customFormat="1" s="29"/>
    <row r="75246" customFormat="1" s="29"/>
    <row r="75247" customFormat="1" s="29"/>
    <row r="75248" customFormat="1" s="29"/>
    <row r="75249" customFormat="1" s="29"/>
    <row r="75250" customFormat="1" s="29"/>
    <row r="75251" customFormat="1" s="29"/>
    <row r="75252" customFormat="1" s="29"/>
    <row r="75253" customFormat="1" s="29"/>
    <row r="75254" customFormat="1" s="29"/>
    <row r="75255" customFormat="1" s="29"/>
    <row r="75256" customFormat="1" s="29"/>
    <row r="75257" customFormat="1" s="29"/>
    <row r="75258" customFormat="1" s="29"/>
    <row r="75259" customFormat="1" s="29"/>
    <row r="75260" customFormat="1" s="29"/>
    <row r="75261" customFormat="1" s="29"/>
    <row r="75262" customFormat="1" s="29"/>
    <row r="75263" customFormat="1" s="29"/>
    <row r="75264" customFormat="1" s="29"/>
    <row r="75265" customFormat="1" s="29"/>
    <row r="75266" customFormat="1" s="29"/>
    <row r="75267" customFormat="1" s="29"/>
    <row r="75268" customFormat="1" s="29"/>
    <row r="75269" customFormat="1" s="29"/>
    <row r="75270" customFormat="1" s="29"/>
    <row r="75271" customFormat="1" s="29"/>
    <row r="75272" customFormat="1" s="29"/>
    <row r="75273" customFormat="1" s="29"/>
    <row r="75274" customFormat="1" s="29"/>
    <row r="75275" customFormat="1" s="29"/>
    <row r="75276" customFormat="1" s="29"/>
    <row r="75277" customFormat="1" s="29"/>
    <row r="75278" customFormat="1" s="29"/>
    <row r="75279" customFormat="1" s="29"/>
    <row r="75280" customFormat="1" s="29"/>
    <row r="75281" customFormat="1" s="29"/>
    <row r="75282" customFormat="1" s="29"/>
    <row r="75283" customFormat="1" s="29"/>
    <row r="75284" customFormat="1" s="29"/>
    <row r="75285" customFormat="1" s="29"/>
    <row r="75286" customFormat="1" s="29"/>
    <row r="75287" customFormat="1" s="29"/>
    <row r="75288" customFormat="1" s="29"/>
    <row r="75289" customFormat="1" s="29"/>
    <row r="75290" customFormat="1" s="29"/>
    <row r="75291" customFormat="1" s="29"/>
    <row r="75292" customFormat="1" s="29"/>
    <row r="75293" customFormat="1" s="29"/>
    <row r="75294" customFormat="1" s="29"/>
    <row r="75295" customFormat="1" s="29"/>
    <row r="75296" customFormat="1" s="29"/>
    <row r="75297" customFormat="1" s="29"/>
    <row r="75298" customFormat="1" s="29"/>
    <row r="75299" customFormat="1" s="29"/>
    <row r="75300" customFormat="1" s="29"/>
    <row r="75301" customFormat="1" s="29"/>
    <row r="75302" customFormat="1" s="29"/>
    <row r="75303" customFormat="1" s="29"/>
    <row r="75304" customFormat="1" s="29"/>
    <row r="75305" customFormat="1" s="29"/>
    <row r="75306" customFormat="1" s="29"/>
    <row r="75307" customFormat="1" s="29"/>
    <row r="75308" customFormat="1" s="29"/>
    <row r="75309" customFormat="1" s="29"/>
    <row r="75310" customFormat="1" s="29"/>
    <row r="75311" customFormat="1" s="29"/>
    <row r="75312" customFormat="1" s="29"/>
    <row r="75313" customFormat="1" s="29"/>
    <row r="75314" customFormat="1" s="29"/>
    <row r="75315" customFormat="1" s="29"/>
    <row r="75316" customFormat="1" s="29"/>
    <row r="75317" customFormat="1" s="29"/>
    <row r="75318" customFormat="1" s="29"/>
    <row r="75319" customFormat="1" s="29"/>
    <row r="75320" customFormat="1" s="29"/>
    <row r="75321" customFormat="1" s="29"/>
    <row r="75322" customFormat="1" s="29"/>
    <row r="75323" customFormat="1" s="29"/>
    <row r="75324" customFormat="1" s="29"/>
    <row r="75325" customFormat="1" s="29"/>
    <row r="75326" customFormat="1" s="29"/>
    <row r="75327" customFormat="1" s="29"/>
    <row r="75328" customFormat="1" s="29"/>
    <row r="75329" customFormat="1" s="29"/>
    <row r="75330" customFormat="1" s="29"/>
    <row r="75331" customFormat="1" s="29"/>
    <row r="75332" customFormat="1" s="29"/>
    <row r="75333" customFormat="1" s="29"/>
    <row r="75334" customFormat="1" s="29"/>
    <row r="75335" customFormat="1" s="29"/>
    <row r="75336" customFormat="1" s="29"/>
    <row r="75337" customFormat="1" s="29"/>
    <row r="75338" customFormat="1" s="29"/>
    <row r="75339" customFormat="1" s="29"/>
    <row r="75340" customFormat="1" s="29"/>
    <row r="75341" customFormat="1" s="29"/>
    <row r="75342" customFormat="1" s="29"/>
    <row r="75343" customFormat="1" s="29"/>
    <row r="75344" customFormat="1" s="29"/>
    <row r="75345" customFormat="1" s="29"/>
    <row r="75346" customFormat="1" s="29"/>
    <row r="75347" customFormat="1" s="29"/>
    <row r="75348" customFormat="1" s="29"/>
    <row r="75349" customFormat="1" s="29"/>
    <row r="75350" customFormat="1" s="29"/>
    <row r="75351" customFormat="1" s="29"/>
    <row r="75352" customFormat="1" s="29"/>
    <row r="75353" customFormat="1" s="29"/>
    <row r="75354" customFormat="1" s="29"/>
    <row r="75355" customFormat="1" s="29"/>
    <row r="75356" customFormat="1" s="29"/>
    <row r="75357" customFormat="1" s="29"/>
    <row r="75358" customFormat="1" s="29"/>
    <row r="75359" customFormat="1" s="29"/>
    <row r="75360" customFormat="1" s="29"/>
    <row r="75361" customFormat="1" s="29"/>
    <row r="75362" customFormat="1" s="29"/>
    <row r="75363" customFormat="1" s="29"/>
    <row r="75364" customFormat="1" s="29"/>
    <row r="75365" customFormat="1" s="29"/>
    <row r="75366" customFormat="1" s="29"/>
    <row r="75367" customFormat="1" s="29"/>
    <row r="75368" customFormat="1" s="29"/>
    <row r="75369" customFormat="1" s="29"/>
    <row r="75370" customFormat="1" s="29"/>
    <row r="75371" customFormat="1" s="29"/>
    <row r="75372" customFormat="1" s="29"/>
    <row r="75373" customFormat="1" s="29"/>
    <row r="75374" customFormat="1" s="29"/>
    <row r="75375" customFormat="1" s="29"/>
    <row r="75376" customFormat="1" s="29"/>
    <row r="75377" customFormat="1" s="29"/>
    <row r="75378" customFormat="1" s="29"/>
    <row r="75379" customFormat="1" s="29"/>
    <row r="75380" customFormat="1" s="29"/>
    <row r="75381" customFormat="1" s="29"/>
    <row r="75382" customFormat="1" s="29"/>
    <row r="75383" customFormat="1" s="29"/>
    <row r="75384" customFormat="1" s="29"/>
    <row r="75385" customFormat="1" s="29"/>
    <row r="75386" customFormat="1" s="29"/>
    <row r="75387" customFormat="1" s="29"/>
    <row r="75388" customFormat="1" s="29"/>
    <row r="75389" customFormat="1" s="29"/>
    <row r="75390" customFormat="1" s="29"/>
    <row r="75391" customFormat="1" s="29"/>
    <row r="75392" customFormat="1" s="29"/>
    <row r="75393" customFormat="1" s="29"/>
    <row r="75394" customFormat="1" s="29"/>
    <row r="75395" customFormat="1" s="29"/>
    <row r="75396" customFormat="1" s="29"/>
    <row r="75397" customFormat="1" s="29"/>
    <row r="75398" customFormat="1" s="29"/>
    <row r="75399" customFormat="1" s="29"/>
    <row r="75400" customFormat="1" s="29"/>
    <row r="75401" customFormat="1" s="29"/>
    <row r="75402" customFormat="1" s="29"/>
    <row r="75403" customFormat="1" s="29"/>
    <row r="75404" customFormat="1" s="29"/>
    <row r="75405" customFormat="1" s="29"/>
    <row r="75406" customFormat="1" s="29"/>
    <row r="75407" customFormat="1" s="29"/>
    <row r="75408" customFormat="1" s="29"/>
    <row r="75409" customFormat="1" s="29"/>
    <row r="75410" customFormat="1" s="29"/>
    <row r="75411" customFormat="1" s="29"/>
    <row r="75412" customFormat="1" s="29"/>
    <row r="75413" customFormat="1" s="29"/>
    <row r="75414" customFormat="1" s="29"/>
    <row r="75415" customFormat="1" s="29"/>
    <row r="75416" customFormat="1" s="29"/>
    <row r="75417" customFormat="1" s="29"/>
    <row r="75418" customFormat="1" s="29"/>
    <row r="75419" customFormat="1" s="29"/>
    <row r="75420" customFormat="1" s="29"/>
    <row r="75421" customFormat="1" s="29"/>
    <row r="75422" customFormat="1" s="29"/>
    <row r="75423" customFormat="1" s="29"/>
    <row r="75424" customFormat="1" s="29"/>
    <row r="75425" customFormat="1" s="29"/>
    <row r="75426" customFormat="1" s="29"/>
    <row r="75427" customFormat="1" s="29"/>
    <row r="75428" customFormat="1" s="29"/>
    <row r="75429" customFormat="1" s="29"/>
    <row r="75430" customFormat="1" s="29"/>
    <row r="75431" customFormat="1" s="29"/>
    <row r="75432" customFormat="1" s="29"/>
    <row r="75433" customFormat="1" s="29"/>
    <row r="75434" customFormat="1" s="29"/>
    <row r="75435" customFormat="1" s="29"/>
    <row r="75436" customFormat="1" s="29"/>
    <row r="75437" customFormat="1" s="29"/>
    <row r="75438" customFormat="1" s="29"/>
    <row r="75439" customFormat="1" s="29"/>
    <row r="75440" customFormat="1" s="29"/>
    <row r="75441" customFormat="1" s="29"/>
    <row r="75442" customFormat="1" s="29"/>
    <row r="75443" customFormat="1" s="29"/>
    <row r="75444" customFormat="1" s="29"/>
    <row r="75445" customFormat="1" s="29"/>
    <row r="75446" customFormat="1" s="29"/>
    <row r="75447" customFormat="1" s="29"/>
    <row r="75448" customFormat="1" s="29"/>
    <row r="75449" customFormat="1" s="29"/>
    <row r="75450" customFormat="1" s="29"/>
    <row r="75451" customFormat="1" s="29"/>
    <row r="75452" customFormat="1" s="29"/>
    <row r="75453" customFormat="1" s="29"/>
    <row r="75454" customFormat="1" s="29"/>
    <row r="75455" customFormat="1" s="29"/>
    <row r="75456" customFormat="1" s="29"/>
    <row r="75457" customFormat="1" s="29"/>
    <row r="75458" customFormat="1" s="29"/>
    <row r="75459" customFormat="1" s="29"/>
    <row r="75460" customFormat="1" s="29"/>
    <row r="75461" customFormat="1" s="29"/>
    <row r="75462" customFormat="1" s="29"/>
    <row r="75463" customFormat="1" s="29"/>
    <row r="75464" customFormat="1" s="29"/>
    <row r="75465" customFormat="1" s="29"/>
    <row r="75466" customFormat="1" s="29"/>
    <row r="75467" customFormat="1" s="29"/>
    <row r="75468" customFormat="1" s="29"/>
    <row r="75469" customFormat="1" s="29"/>
    <row r="75470" customFormat="1" s="29"/>
    <row r="75471" customFormat="1" s="29"/>
    <row r="75472" customFormat="1" s="29"/>
    <row r="75473" customFormat="1" s="29"/>
    <row r="75474" customFormat="1" s="29"/>
    <row r="75475" customFormat="1" s="29"/>
    <row r="75476" customFormat="1" s="29"/>
    <row r="75477" customFormat="1" s="29"/>
    <row r="75478" customFormat="1" s="29"/>
    <row r="75479" customFormat="1" s="29"/>
    <row r="75480" customFormat="1" s="29"/>
    <row r="75481" customFormat="1" s="29"/>
    <row r="75482" customFormat="1" s="29"/>
    <row r="75483" customFormat="1" s="29"/>
    <row r="75484" customFormat="1" s="29"/>
    <row r="75485" customFormat="1" s="29"/>
    <row r="75486" customFormat="1" s="29"/>
    <row r="75487" customFormat="1" s="29"/>
    <row r="75488" customFormat="1" s="29"/>
    <row r="75489" customFormat="1" s="29"/>
    <row r="75490" customFormat="1" s="29"/>
    <row r="75491" customFormat="1" s="29"/>
    <row r="75492" customFormat="1" s="29"/>
    <row r="75493" customFormat="1" s="29"/>
    <row r="75494" customFormat="1" s="29"/>
    <row r="75495" customFormat="1" s="29"/>
    <row r="75496" customFormat="1" s="29"/>
    <row r="75497" customFormat="1" s="29"/>
    <row r="75498" customFormat="1" s="29"/>
    <row r="75499" customFormat="1" s="29"/>
    <row r="75500" customFormat="1" s="29"/>
    <row r="75501" customFormat="1" s="29"/>
    <row r="75502" customFormat="1" s="29"/>
    <row r="75503" customFormat="1" s="29"/>
    <row r="75504" customFormat="1" s="29"/>
    <row r="75505" customFormat="1" s="29"/>
    <row r="75506" customFormat="1" s="29"/>
    <row r="75507" customFormat="1" s="29"/>
    <row r="75508" customFormat="1" s="29"/>
    <row r="75509" customFormat="1" s="29"/>
    <row r="75510" customFormat="1" s="29"/>
    <row r="75511" customFormat="1" s="29"/>
    <row r="75512" customFormat="1" s="29"/>
    <row r="75513" customFormat="1" s="29"/>
    <row r="75514" customFormat="1" s="29"/>
    <row r="75515" customFormat="1" s="29"/>
    <row r="75516" customFormat="1" s="29"/>
    <row r="75517" customFormat="1" s="29"/>
    <row r="75518" customFormat="1" s="29"/>
    <row r="75519" customFormat="1" s="29"/>
    <row r="75520" customFormat="1" s="29"/>
    <row r="75521" customFormat="1" s="29"/>
    <row r="75522" customFormat="1" s="29"/>
    <row r="75523" customFormat="1" s="29"/>
    <row r="75524" customFormat="1" s="29"/>
    <row r="75525" customFormat="1" s="29"/>
    <row r="75526" customFormat="1" s="29"/>
    <row r="75527" customFormat="1" s="29"/>
    <row r="75528" customFormat="1" s="29"/>
    <row r="75529" customFormat="1" s="29"/>
    <row r="75530" customFormat="1" s="29"/>
    <row r="75531" customFormat="1" s="29"/>
    <row r="75532" customFormat="1" s="29"/>
    <row r="75533" customFormat="1" s="29"/>
    <row r="75534" customFormat="1" s="29"/>
    <row r="75535" customFormat="1" s="29"/>
    <row r="75536" customFormat="1" s="29"/>
    <row r="75537" customFormat="1" s="29"/>
    <row r="75538" customFormat="1" s="29"/>
    <row r="75539" customFormat="1" s="29"/>
    <row r="75540" customFormat="1" s="29"/>
    <row r="75541" customFormat="1" s="29"/>
    <row r="75542" customFormat="1" s="29"/>
    <row r="75543" customFormat="1" s="29"/>
    <row r="75544" customFormat="1" s="29"/>
    <row r="75545" customFormat="1" s="29"/>
    <row r="75546" customFormat="1" s="29"/>
    <row r="75547" customFormat="1" s="29"/>
    <row r="75548" customFormat="1" s="29"/>
    <row r="75549" customFormat="1" s="29"/>
    <row r="75550" customFormat="1" s="29"/>
    <row r="75551" customFormat="1" s="29"/>
    <row r="75552" customFormat="1" s="29"/>
    <row r="75553" customFormat="1" s="29"/>
    <row r="75554" customFormat="1" s="29"/>
    <row r="75555" customFormat="1" s="29"/>
    <row r="75556" customFormat="1" s="29"/>
    <row r="75557" customFormat="1" s="29"/>
    <row r="75558" customFormat="1" s="29"/>
    <row r="75559" customFormat="1" s="29"/>
    <row r="75560" customFormat="1" s="29"/>
    <row r="75561" customFormat="1" s="29"/>
    <row r="75562" customFormat="1" s="29"/>
    <row r="75563" customFormat="1" s="29"/>
    <row r="75564" customFormat="1" s="29"/>
    <row r="75565" customFormat="1" s="29"/>
    <row r="75566" customFormat="1" s="29"/>
    <row r="75567" customFormat="1" s="29"/>
    <row r="75568" customFormat="1" s="29"/>
    <row r="75569" customFormat="1" s="29"/>
    <row r="75570" customFormat="1" s="29"/>
    <row r="75571" customFormat="1" s="29"/>
    <row r="75572" customFormat="1" s="29"/>
    <row r="75573" customFormat="1" s="29"/>
    <row r="75574" customFormat="1" s="29"/>
    <row r="75575" customFormat="1" s="29"/>
    <row r="75576" customFormat="1" s="29"/>
    <row r="75577" customFormat="1" s="29"/>
    <row r="75578" customFormat="1" s="29"/>
    <row r="75579" customFormat="1" s="29"/>
    <row r="75580" customFormat="1" s="29"/>
    <row r="75581" customFormat="1" s="29"/>
    <row r="75582" customFormat="1" s="29"/>
    <row r="75583" customFormat="1" s="29"/>
    <row r="75584" customFormat="1" s="29"/>
    <row r="75585" customFormat="1" s="29"/>
    <row r="75586" customFormat="1" s="29"/>
    <row r="75587" customFormat="1" s="29"/>
    <row r="75588" customFormat="1" s="29"/>
    <row r="75589" customFormat="1" s="29"/>
    <row r="75590" customFormat="1" s="29"/>
    <row r="75591" customFormat="1" s="29"/>
    <row r="75592" customFormat="1" s="29"/>
    <row r="75593" customFormat="1" s="29"/>
    <row r="75594" customFormat="1" s="29"/>
    <row r="75595" customFormat="1" s="29"/>
    <row r="75596" customFormat="1" s="29"/>
    <row r="75597" customFormat="1" s="29"/>
    <row r="75598" customFormat="1" s="29"/>
    <row r="75599" customFormat="1" s="29"/>
    <row r="75600" customFormat="1" s="29"/>
    <row r="75601" customFormat="1" s="29"/>
    <row r="75602" customFormat="1" s="29"/>
    <row r="75603" customFormat="1" s="29"/>
    <row r="75604" customFormat="1" s="29"/>
    <row r="75605" customFormat="1" s="29"/>
    <row r="75606" customFormat="1" s="29"/>
    <row r="75607" customFormat="1" s="29"/>
    <row r="75608" customFormat="1" s="29"/>
    <row r="75609" customFormat="1" s="29"/>
    <row r="75610" customFormat="1" s="29"/>
    <row r="75611" customFormat="1" s="29"/>
    <row r="75612" customFormat="1" s="29"/>
    <row r="75613" customFormat="1" s="29"/>
    <row r="75614" customFormat="1" s="29"/>
    <row r="75615" customFormat="1" s="29"/>
    <row r="75616" customFormat="1" s="29"/>
    <row r="75617" customFormat="1" s="29"/>
    <row r="75618" customFormat="1" s="29"/>
    <row r="75619" customFormat="1" s="29"/>
    <row r="75620" customFormat="1" s="29"/>
    <row r="75621" customFormat="1" s="29"/>
    <row r="75622" customFormat="1" s="29"/>
    <row r="75623" customFormat="1" s="29"/>
    <row r="75624" customFormat="1" s="29"/>
    <row r="75625" customFormat="1" s="29"/>
    <row r="75626" customFormat="1" s="29"/>
    <row r="75627" customFormat="1" s="29"/>
    <row r="75628" customFormat="1" s="29"/>
    <row r="75629" customFormat="1" s="29"/>
    <row r="75630" customFormat="1" s="29"/>
    <row r="75631" customFormat="1" s="29"/>
    <row r="75632" customFormat="1" s="29"/>
    <row r="75633" customFormat="1" s="29"/>
    <row r="75634" customFormat="1" s="29"/>
    <row r="75635" customFormat="1" s="29"/>
    <row r="75636" customFormat="1" s="29"/>
    <row r="75637" customFormat="1" s="29"/>
    <row r="75638" customFormat="1" s="29"/>
    <row r="75639" customFormat="1" s="29"/>
    <row r="75640" customFormat="1" s="29"/>
    <row r="75641" customFormat="1" s="29"/>
    <row r="75642" customFormat="1" s="29"/>
    <row r="75643" customFormat="1" s="29"/>
    <row r="75644" customFormat="1" s="29"/>
    <row r="75645" customFormat="1" s="29"/>
    <row r="75646" customFormat="1" s="29"/>
    <row r="75647" customFormat="1" s="29"/>
    <row r="75648" customFormat="1" s="29"/>
    <row r="75649" customFormat="1" s="29"/>
    <row r="75650" customFormat="1" s="29"/>
    <row r="75651" customFormat="1" s="29"/>
    <row r="75652" customFormat="1" s="29"/>
    <row r="75653" customFormat="1" s="29"/>
    <row r="75654" customFormat="1" s="29"/>
    <row r="75655" customFormat="1" s="29"/>
    <row r="75656" customFormat="1" s="29"/>
    <row r="75657" customFormat="1" s="29"/>
    <row r="75658" customFormat="1" s="29"/>
    <row r="75659" customFormat="1" s="29"/>
    <row r="75660" customFormat="1" s="29"/>
    <row r="75661" customFormat="1" s="29"/>
    <row r="75662" customFormat="1" s="29"/>
    <row r="75663" customFormat="1" s="29"/>
    <row r="75664" customFormat="1" s="29"/>
    <row r="75665" customFormat="1" s="29"/>
    <row r="75666" customFormat="1" s="29"/>
    <row r="75667" customFormat="1" s="29"/>
    <row r="75668" customFormat="1" s="29"/>
    <row r="75669" customFormat="1" s="29"/>
    <row r="75670" customFormat="1" s="29"/>
    <row r="75671" customFormat="1" s="29"/>
    <row r="75672" customFormat="1" s="29"/>
    <row r="75673" customFormat="1" s="29"/>
    <row r="75674" customFormat="1" s="29"/>
    <row r="75675" customFormat="1" s="29"/>
    <row r="75676" customFormat="1" s="29"/>
    <row r="75677" customFormat="1" s="29"/>
    <row r="75678" customFormat="1" s="29"/>
    <row r="75679" customFormat="1" s="29"/>
    <row r="75680" customFormat="1" s="29"/>
    <row r="75681" customFormat="1" s="29"/>
    <row r="75682" customFormat="1" s="29"/>
    <row r="75683" customFormat="1" s="29"/>
    <row r="75684" customFormat="1" s="29"/>
    <row r="75685" customFormat="1" s="29"/>
    <row r="75686" customFormat="1" s="29"/>
    <row r="75687" customFormat="1" s="29"/>
    <row r="75688" customFormat="1" s="29"/>
    <row r="75689" customFormat="1" s="29"/>
    <row r="75690" customFormat="1" s="29"/>
    <row r="75691" customFormat="1" s="29"/>
    <row r="75692" customFormat="1" s="29"/>
    <row r="75693" customFormat="1" s="29"/>
    <row r="75694" customFormat="1" s="29"/>
    <row r="75695" customFormat="1" s="29"/>
    <row r="75696" customFormat="1" s="29"/>
    <row r="75697" customFormat="1" s="29"/>
    <row r="75698" customFormat="1" s="29"/>
    <row r="75699" customFormat="1" s="29"/>
    <row r="75700" customFormat="1" s="29"/>
    <row r="75701" customFormat="1" s="29"/>
    <row r="75702" customFormat="1" s="29"/>
    <row r="75703" customFormat="1" s="29"/>
    <row r="75704" customFormat="1" s="29"/>
    <row r="75705" customFormat="1" s="29"/>
    <row r="75706" customFormat="1" s="29"/>
    <row r="75707" customFormat="1" s="29"/>
    <row r="75708" customFormat="1" s="29"/>
    <row r="75709" customFormat="1" s="29"/>
    <row r="75710" customFormat="1" s="29"/>
    <row r="75711" customFormat="1" s="29"/>
    <row r="75712" customFormat="1" s="29"/>
    <row r="75713" customFormat="1" s="29"/>
    <row r="75714" customFormat="1" s="29"/>
    <row r="75715" customFormat="1" s="29"/>
    <row r="75716" customFormat="1" s="29"/>
    <row r="75717" customFormat="1" s="29"/>
    <row r="75718" customFormat="1" s="29"/>
    <row r="75719" customFormat="1" s="29"/>
    <row r="75720" customFormat="1" s="29"/>
    <row r="75721" customFormat="1" s="29"/>
    <row r="75722" customFormat="1" s="29"/>
    <row r="75723" customFormat="1" s="29"/>
    <row r="75724" customFormat="1" s="29"/>
    <row r="75725" customFormat="1" s="29"/>
    <row r="75726" customFormat="1" s="29"/>
    <row r="75727" customFormat="1" s="29"/>
    <row r="75728" customFormat="1" s="29"/>
    <row r="75729" customFormat="1" s="29"/>
    <row r="75730" customFormat="1" s="29"/>
    <row r="75731" customFormat="1" s="29"/>
    <row r="75732" customFormat="1" s="29"/>
    <row r="75733" customFormat="1" s="29"/>
    <row r="75734" customFormat="1" s="29"/>
    <row r="75735" customFormat="1" s="29"/>
    <row r="75736" customFormat="1" s="29"/>
    <row r="75737" customFormat="1" s="29"/>
    <row r="75738" customFormat="1" s="29"/>
    <row r="75739" customFormat="1" s="29"/>
    <row r="75740" customFormat="1" s="29"/>
    <row r="75741" customFormat="1" s="29"/>
    <row r="75742" customFormat="1" s="29"/>
    <row r="75743" customFormat="1" s="29"/>
    <row r="75744" customFormat="1" s="29"/>
    <row r="75745" customFormat="1" s="29"/>
    <row r="75746" customFormat="1" s="29"/>
    <row r="75747" customFormat="1" s="29"/>
    <row r="75748" customFormat="1" s="29"/>
    <row r="75749" customFormat="1" s="29"/>
    <row r="75750" customFormat="1" s="29"/>
    <row r="75751" customFormat="1" s="29"/>
    <row r="75752" customFormat="1" s="29"/>
    <row r="75753" customFormat="1" s="29"/>
    <row r="75754" customFormat="1" s="29"/>
    <row r="75755" customFormat="1" s="29"/>
    <row r="75756" customFormat="1" s="29"/>
    <row r="75757" customFormat="1" s="29"/>
    <row r="75758" customFormat="1" s="29"/>
    <row r="75759" customFormat="1" s="29"/>
    <row r="75760" customFormat="1" s="29"/>
    <row r="75761" customFormat="1" s="29"/>
    <row r="75762" customFormat="1" s="29"/>
    <row r="75763" customFormat="1" s="29"/>
    <row r="75764" customFormat="1" s="29"/>
    <row r="75765" customFormat="1" s="29"/>
    <row r="75766" customFormat="1" s="29"/>
    <row r="75767" customFormat="1" s="29"/>
    <row r="75768" customFormat="1" s="29"/>
    <row r="75769" customFormat="1" s="29"/>
    <row r="75770" customFormat="1" s="29"/>
    <row r="75771" customFormat="1" s="29"/>
    <row r="75772" customFormat="1" s="29"/>
    <row r="75773" customFormat="1" s="29"/>
    <row r="75774" customFormat="1" s="29"/>
    <row r="75775" customFormat="1" s="29"/>
    <row r="75776" customFormat="1" s="29"/>
    <row r="75777" customFormat="1" s="29"/>
    <row r="75778" customFormat="1" s="29"/>
    <row r="75779" customFormat="1" s="29"/>
    <row r="75780" customFormat="1" s="29"/>
    <row r="75781" customFormat="1" s="29"/>
    <row r="75782" customFormat="1" s="29"/>
    <row r="75783" customFormat="1" s="29"/>
    <row r="75784" customFormat="1" s="29"/>
    <row r="75785" customFormat="1" s="29"/>
    <row r="75786" customFormat="1" s="29"/>
    <row r="75787" customFormat="1" s="29"/>
    <row r="75788" customFormat="1" s="29"/>
    <row r="75789" customFormat="1" s="29"/>
    <row r="75790" customFormat="1" s="29"/>
    <row r="75791" customFormat="1" s="29"/>
    <row r="75792" customFormat="1" s="29"/>
    <row r="75793" customFormat="1" s="29"/>
    <row r="75794" customFormat="1" s="29"/>
    <row r="75795" customFormat="1" s="29"/>
    <row r="75796" customFormat="1" s="29"/>
    <row r="75797" customFormat="1" s="29"/>
    <row r="75798" customFormat="1" s="29"/>
    <row r="75799" customFormat="1" s="29"/>
    <row r="75800" customFormat="1" s="29"/>
    <row r="75801" customFormat="1" s="29"/>
    <row r="75802" customFormat="1" s="29"/>
    <row r="75803" customFormat="1" s="29"/>
    <row r="75804" customFormat="1" s="29"/>
    <row r="75805" customFormat="1" s="29"/>
    <row r="75806" customFormat="1" s="29"/>
    <row r="75807" customFormat="1" s="29"/>
    <row r="75808" customFormat="1" s="29"/>
    <row r="75809" customFormat="1" s="29"/>
    <row r="75810" customFormat="1" s="29"/>
    <row r="75811" customFormat="1" s="29"/>
    <row r="75812" customFormat="1" s="29"/>
    <row r="75813" customFormat="1" s="29"/>
    <row r="75814" customFormat="1" s="29"/>
    <row r="75815" customFormat="1" s="29"/>
    <row r="75816" customFormat="1" s="29"/>
    <row r="75817" customFormat="1" s="29"/>
    <row r="75818" customFormat="1" s="29"/>
    <row r="75819" customFormat="1" s="29"/>
    <row r="75820" customFormat="1" s="29"/>
    <row r="75821" customFormat="1" s="29"/>
    <row r="75822" customFormat="1" s="29"/>
    <row r="75823" customFormat="1" s="29"/>
    <row r="75824" customFormat="1" s="29"/>
    <row r="75825" customFormat="1" s="29"/>
    <row r="75826" customFormat="1" s="29"/>
    <row r="75827" customFormat="1" s="29"/>
    <row r="75828" customFormat="1" s="29"/>
    <row r="75829" customFormat="1" s="29"/>
    <row r="75830" customFormat="1" s="29"/>
    <row r="75831" customFormat="1" s="29"/>
    <row r="75832" customFormat="1" s="29"/>
    <row r="75833" customFormat="1" s="29"/>
    <row r="75834" customFormat="1" s="29"/>
    <row r="75835" customFormat="1" s="29"/>
    <row r="75836" customFormat="1" s="29"/>
    <row r="75837" customFormat="1" s="29"/>
    <row r="75838" customFormat="1" s="29"/>
    <row r="75839" customFormat="1" s="29"/>
    <row r="75840" customFormat="1" s="29"/>
    <row r="75841" customFormat="1" s="29"/>
    <row r="75842" customFormat="1" s="29"/>
    <row r="75843" customFormat="1" s="29"/>
    <row r="75844" customFormat="1" s="29"/>
    <row r="75845" customFormat="1" s="29"/>
    <row r="75846" customFormat="1" s="29"/>
    <row r="75847" customFormat="1" s="29"/>
    <row r="75848" customFormat="1" s="29"/>
    <row r="75849" customFormat="1" s="29"/>
    <row r="75850" customFormat="1" s="29"/>
    <row r="75851" customFormat="1" s="29"/>
    <row r="75852" customFormat="1" s="29"/>
    <row r="75853" customFormat="1" s="29"/>
    <row r="75854" customFormat="1" s="29"/>
    <row r="75855" customFormat="1" s="29"/>
    <row r="75856" customFormat="1" s="29"/>
    <row r="75857" customFormat="1" s="29"/>
    <row r="75858" customFormat="1" s="29"/>
    <row r="75859" customFormat="1" s="29"/>
    <row r="75860" customFormat="1" s="29"/>
    <row r="75861" customFormat="1" s="29"/>
    <row r="75862" customFormat="1" s="29"/>
    <row r="75863" customFormat="1" s="29"/>
    <row r="75864" customFormat="1" s="29"/>
    <row r="75865" customFormat="1" s="29"/>
    <row r="75866" customFormat="1" s="29"/>
    <row r="75867" customFormat="1" s="29"/>
    <row r="75868" customFormat="1" s="29"/>
    <row r="75869" customFormat="1" s="29"/>
    <row r="75870" customFormat="1" s="29"/>
    <row r="75871" customFormat="1" s="29"/>
    <row r="75872" customFormat="1" s="29"/>
    <row r="75873" customFormat="1" s="29"/>
    <row r="75874" customFormat="1" s="29"/>
    <row r="75875" customFormat="1" s="29"/>
    <row r="75876" customFormat="1" s="29"/>
    <row r="75877" customFormat="1" s="29"/>
    <row r="75878" customFormat="1" s="29"/>
    <row r="75879" customFormat="1" s="29"/>
    <row r="75880" customFormat="1" s="29"/>
    <row r="75881" customFormat="1" s="29"/>
    <row r="75882" customFormat="1" s="29"/>
    <row r="75883" customFormat="1" s="29"/>
    <row r="75884" customFormat="1" s="29"/>
    <row r="75885" customFormat="1" s="29"/>
    <row r="75886" customFormat="1" s="29"/>
    <row r="75887" customFormat="1" s="29"/>
    <row r="75888" customFormat="1" s="29"/>
    <row r="75889" customFormat="1" s="29"/>
    <row r="75890" customFormat="1" s="29"/>
    <row r="75891" customFormat="1" s="29"/>
    <row r="75892" customFormat="1" s="29"/>
    <row r="75893" customFormat="1" s="29"/>
    <row r="75894" customFormat="1" s="29"/>
    <row r="75895" customFormat="1" s="29"/>
    <row r="75896" customFormat="1" s="29"/>
    <row r="75897" customFormat="1" s="29"/>
    <row r="75898" customFormat="1" s="29"/>
    <row r="75899" customFormat="1" s="29"/>
    <row r="75900" customFormat="1" s="29"/>
    <row r="75901" customFormat="1" s="29"/>
    <row r="75902" customFormat="1" s="29"/>
    <row r="75903" customFormat="1" s="29"/>
    <row r="75904" customFormat="1" s="29"/>
    <row r="75905" customFormat="1" s="29"/>
    <row r="75906" customFormat="1" s="29"/>
    <row r="75907" customFormat="1" s="29"/>
    <row r="75908" customFormat="1" s="29"/>
    <row r="75909" customFormat="1" s="29"/>
    <row r="75910" customFormat="1" s="29"/>
    <row r="75911" customFormat="1" s="29"/>
    <row r="75912" customFormat="1" s="29"/>
    <row r="75913" customFormat="1" s="29"/>
    <row r="75914" customFormat="1" s="29"/>
    <row r="75915" customFormat="1" s="29"/>
    <row r="75916" customFormat="1" s="29"/>
    <row r="75917" customFormat="1" s="29"/>
    <row r="75918" customFormat="1" s="29"/>
    <row r="75919" customFormat="1" s="29"/>
    <row r="75920" customFormat="1" s="29"/>
    <row r="75921" customFormat="1" s="29"/>
    <row r="75922" customFormat="1" s="29"/>
    <row r="75923" customFormat="1" s="29"/>
    <row r="75924" customFormat="1" s="29"/>
    <row r="75925" customFormat="1" s="29"/>
    <row r="75926" customFormat="1" s="29"/>
    <row r="75927" customFormat="1" s="29"/>
    <row r="75928" customFormat="1" s="29"/>
    <row r="75929" customFormat="1" s="29"/>
    <row r="75930" customFormat="1" s="29"/>
    <row r="75931" customFormat="1" s="29"/>
    <row r="75932" customFormat="1" s="29"/>
    <row r="75933" customFormat="1" s="29"/>
    <row r="75934" customFormat="1" s="29"/>
    <row r="75935" customFormat="1" s="29"/>
    <row r="75936" customFormat="1" s="29"/>
    <row r="75937" customFormat="1" s="29"/>
    <row r="75938" customFormat="1" s="29"/>
    <row r="75939" customFormat="1" s="29"/>
    <row r="75940" customFormat="1" s="29"/>
    <row r="75941" customFormat="1" s="29"/>
    <row r="75942" customFormat="1" s="29"/>
    <row r="75943" customFormat="1" s="29"/>
    <row r="75944" customFormat="1" s="29"/>
    <row r="75945" customFormat="1" s="29"/>
    <row r="75946" customFormat="1" s="29"/>
    <row r="75947" customFormat="1" s="29"/>
    <row r="75948" customFormat="1" s="29"/>
    <row r="75949" customFormat="1" s="29"/>
    <row r="75950" customFormat="1" s="29"/>
    <row r="75951" customFormat="1" s="29"/>
    <row r="75952" customFormat="1" s="29"/>
    <row r="75953" customFormat="1" s="29"/>
    <row r="75954" customFormat="1" s="29"/>
    <row r="75955" customFormat="1" s="29"/>
    <row r="75956" customFormat="1" s="29"/>
    <row r="75957" customFormat="1" s="29"/>
    <row r="75958" customFormat="1" s="29"/>
    <row r="75959" customFormat="1" s="29"/>
    <row r="75960" customFormat="1" s="29"/>
    <row r="75961" customFormat="1" s="29"/>
    <row r="75962" customFormat="1" s="29"/>
    <row r="75963" customFormat="1" s="29"/>
    <row r="75964" customFormat="1" s="29"/>
    <row r="75965" customFormat="1" s="29"/>
    <row r="75966" customFormat="1" s="29"/>
    <row r="75967" customFormat="1" s="29"/>
    <row r="75968" customFormat="1" s="29"/>
    <row r="75969" customFormat="1" s="29"/>
    <row r="75970" customFormat="1" s="29"/>
    <row r="75971" customFormat="1" s="29"/>
    <row r="75972" customFormat="1" s="29"/>
    <row r="75973" customFormat="1" s="29"/>
    <row r="75974" customFormat="1" s="29"/>
    <row r="75975" customFormat="1" s="29"/>
    <row r="75976" customFormat="1" s="29"/>
    <row r="75977" customFormat="1" s="29"/>
    <row r="75978" customFormat="1" s="29"/>
    <row r="75979" customFormat="1" s="29"/>
    <row r="75980" customFormat="1" s="29"/>
    <row r="75981" customFormat="1" s="29"/>
    <row r="75982" customFormat="1" s="29"/>
    <row r="75983" customFormat="1" s="29"/>
    <row r="75984" customFormat="1" s="29"/>
    <row r="75985" customFormat="1" s="29"/>
    <row r="75986" customFormat="1" s="29"/>
    <row r="75987" customFormat="1" s="29"/>
    <row r="75988" customFormat="1" s="29"/>
    <row r="75989" customFormat="1" s="29"/>
    <row r="75990" customFormat="1" s="29"/>
    <row r="75991" customFormat="1" s="29"/>
    <row r="75992" customFormat="1" s="29"/>
    <row r="75993" customFormat="1" s="29"/>
    <row r="75994" customFormat="1" s="29"/>
    <row r="75995" customFormat="1" s="29"/>
    <row r="75996" customFormat="1" s="29"/>
    <row r="75997" customFormat="1" s="29"/>
    <row r="75998" customFormat="1" s="29"/>
    <row r="75999" customFormat="1" s="29"/>
    <row r="76000" customFormat="1" s="29"/>
    <row r="76001" customFormat="1" s="29"/>
    <row r="76002" customFormat="1" s="29"/>
    <row r="76003" customFormat="1" s="29"/>
    <row r="76004" customFormat="1" s="29"/>
    <row r="76005" customFormat="1" s="29"/>
    <row r="76006" customFormat="1" s="29"/>
    <row r="76007" customFormat="1" s="29"/>
    <row r="76008" customFormat="1" s="29"/>
    <row r="76009" customFormat="1" s="29"/>
    <row r="76010" customFormat="1" s="29"/>
    <row r="76011" customFormat="1" s="29"/>
    <row r="76012" customFormat="1" s="29"/>
    <row r="76013" customFormat="1" s="29"/>
    <row r="76014" customFormat="1" s="29"/>
    <row r="76015" customFormat="1" s="29"/>
    <row r="76016" customFormat="1" s="29"/>
    <row r="76017" customFormat="1" s="29"/>
    <row r="76018" customFormat="1" s="29"/>
    <row r="76019" customFormat="1" s="29"/>
    <row r="76020" customFormat="1" s="29"/>
    <row r="76021" customFormat="1" s="29"/>
    <row r="76022" customFormat="1" s="29"/>
    <row r="76023" customFormat="1" s="29"/>
    <row r="76024" customFormat="1" s="29"/>
    <row r="76025" customFormat="1" s="29"/>
    <row r="76026" customFormat="1" s="29"/>
    <row r="76027" customFormat="1" s="29"/>
    <row r="76028" customFormat="1" s="29"/>
    <row r="76029" customFormat="1" s="29"/>
    <row r="76030" customFormat="1" s="29"/>
    <row r="76031" customFormat="1" s="29"/>
    <row r="76032" customFormat="1" s="29"/>
    <row r="76033" customFormat="1" s="29"/>
    <row r="76034" customFormat="1" s="29"/>
    <row r="76035" customFormat="1" s="29"/>
    <row r="76036" customFormat="1" s="29"/>
    <row r="76037" customFormat="1" s="29"/>
    <row r="76038" customFormat="1" s="29"/>
    <row r="76039" customFormat="1" s="29"/>
    <row r="76040" customFormat="1" s="29"/>
    <row r="76041" customFormat="1" s="29"/>
    <row r="76042" customFormat="1" s="29"/>
    <row r="76043" customFormat="1" s="29"/>
    <row r="76044" customFormat="1" s="29"/>
    <row r="76045" customFormat="1" s="29"/>
    <row r="76046" customFormat="1" s="29"/>
    <row r="76047" customFormat="1" s="29"/>
    <row r="76048" customFormat="1" s="29"/>
    <row r="76049" customFormat="1" s="29"/>
    <row r="76050" customFormat="1" s="29"/>
    <row r="76051" customFormat="1" s="29"/>
    <row r="76052" customFormat="1" s="29"/>
    <row r="76053" customFormat="1" s="29"/>
    <row r="76054" customFormat="1" s="29"/>
    <row r="76055" customFormat="1" s="29"/>
    <row r="76056" customFormat="1" s="29"/>
    <row r="76057" customFormat="1" s="29"/>
    <row r="76058" customFormat="1" s="29"/>
    <row r="76059" customFormat="1" s="29"/>
    <row r="76060" customFormat="1" s="29"/>
    <row r="76061" customFormat="1" s="29"/>
    <row r="76062" customFormat="1" s="29"/>
    <row r="76063" customFormat="1" s="29"/>
    <row r="76064" customFormat="1" s="29"/>
    <row r="76065" customFormat="1" s="29"/>
    <row r="76066" customFormat="1" s="29"/>
    <row r="76067" customFormat="1" s="29"/>
    <row r="76068" customFormat="1" s="29"/>
    <row r="76069" customFormat="1" s="29"/>
    <row r="76070" customFormat="1" s="29"/>
    <row r="76071" customFormat="1" s="29"/>
    <row r="76072" customFormat="1" s="29"/>
    <row r="76073" customFormat="1" s="29"/>
    <row r="76074" customFormat="1" s="29"/>
    <row r="76075" customFormat="1" s="29"/>
    <row r="76076" customFormat="1" s="29"/>
    <row r="76077" customFormat="1" s="29"/>
    <row r="76078" customFormat="1" s="29"/>
    <row r="76079" customFormat="1" s="29"/>
    <row r="76080" customFormat="1" s="29"/>
    <row r="76081" customFormat="1" s="29"/>
    <row r="76082" customFormat="1" s="29"/>
    <row r="76083" customFormat="1" s="29"/>
    <row r="76084" customFormat="1" s="29"/>
    <row r="76085" customFormat="1" s="29"/>
    <row r="76086" customFormat="1" s="29"/>
    <row r="76087" customFormat="1" s="29"/>
    <row r="76088" customFormat="1" s="29"/>
    <row r="76089" customFormat="1" s="29"/>
    <row r="76090" customFormat="1" s="29"/>
    <row r="76091" customFormat="1" s="29"/>
    <row r="76092" customFormat="1" s="29"/>
    <row r="76093" customFormat="1" s="29"/>
    <row r="76094" customFormat="1" s="29"/>
    <row r="76095" customFormat="1" s="29"/>
    <row r="76096" customFormat="1" s="29"/>
    <row r="76097" customFormat="1" s="29"/>
    <row r="76098" customFormat="1" s="29"/>
    <row r="76099" customFormat="1" s="29"/>
    <row r="76100" customFormat="1" s="29"/>
    <row r="76101" customFormat="1" s="29"/>
    <row r="76102" customFormat="1" s="29"/>
    <row r="76103" customFormat="1" s="29"/>
    <row r="76104" customFormat="1" s="29"/>
    <row r="76105" customFormat="1" s="29"/>
    <row r="76106" customFormat="1" s="29"/>
    <row r="76107" customFormat="1" s="29"/>
    <row r="76108" customFormat="1" s="29"/>
    <row r="76109" customFormat="1" s="29"/>
    <row r="76110" customFormat="1" s="29"/>
    <row r="76111" customFormat="1" s="29"/>
    <row r="76112" customFormat="1" s="29"/>
    <row r="76113" customFormat="1" s="29"/>
    <row r="76114" customFormat="1" s="29"/>
    <row r="76115" customFormat="1" s="29"/>
    <row r="76116" customFormat="1" s="29"/>
    <row r="76117" customFormat="1" s="29"/>
    <row r="76118" customFormat="1" s="29"/>
    <row r="76119" customFormat="1" s="29"/>
    <row r="76120" customFormat="1" s="29"/>
    <row r="76121" customFormat="1" s="29"/>
    <row r="76122" customFormat="1" s="29"/>
    <row r="76123" customFormat="1" s="29"/>
    <row r="76124" customFormat="1" s="29"/>
    <row r="76125" customFormat="1" s="29"/>
    <row r="76126" customFormat="1" s="29"/>
    <row r="76127" customFormat="1" s="29"/>
    <row r="76128" customFormat="1" s="29"/>
    <row r="76129" customFormat="1" s="29"/>
    <row r="76130" customFormat="1" s="29"/>
    <row r="76131" customFormat="1" s="29"/>
    <row r="76132" customFormat="1" s="29"/>
    <row r="76133" customFormat="1" s="29"/>
    <row r="76134" customFormat="1" s="29"/>
    <row r="76135" customFormat="1" s="29"/>
    <row r="76136" customFormat="1" s="29"/>
    <row r="76137" customFormat="1" s="29"/>
    <row r="76138" customFormat="1" s="29"/>
    <row r="76139" customFormat="1" s="29"/>
    <row r="76140" customFormat="1" s="29"/>
    <row r="76141" customFormat="1" s="29"/>
    <row r="76142" customFormat="1" s="29"/>
    <row r="76143" customFormat="1" s="29"/>
    <row r="76144" customFormat="1" s="29"/>
    <row r="76145" customFormat="1" s="29"/>
    <row r="76146" customFormat="1" s="29"/>
    <row r="76147" customFormat="1" s="29"/>
    <row r="76148" customFormat="1" s="29"/>
    <row r="76149" customFormat="1" s="29"/>
    <row r="76150" customFormat="1" s="29"/>
    <row r="76151" customFormat="1" s="29"/>
    <row r="76152" customFormat="1" s="29"/>
    <row r="76153" customFormat="1" s="29"/>
    <row r="76154" customFormat="1" s="29"/>
    <row r="76155" customFormat="1" s="29"/>
    <row r="76156" customFormat="1" s="29"/>
    <row r="76157" customFormat="1" s="29"/>
    <row r="76158" customFormat="1" s="29"/>
    <row r="76159" customFormat="1" s="29"/>
    <row r="76160" customFormat="1" s="29"/>
    <row r="76161" customFormat="1" s="29"/>
    <row r="76162" customFormat="1" s="29"/>
    <row r="76163" customFormat="1" s="29"/>
    <row r="76164" customFormat="1" s="29"/>
    <row r="76165" customFormat="1" s="29"/>
    <row r="76166" customFormat="1" s="29"/>
    <row r="76167" customFormat="1" s="29"/>
    <row r="76168" customFormat="1" s="29"/>
    <row r="76169" customFormat="1" s="29"/>
    <row r="76170" customFormat="1" s="29"/>
    <row r="76171" customFormat="1" s="29"/>
    <row r="76172" customFormat="1" s="29"/>
    <row r="76173" customFormat="1" s="29"/>
    <row r="76174" customFormat="1" s="29"/>
    <row r="76175" customFormat="1" s="29"/>
    <row r="76176" customFormat="1" s="29"/>
    <row r="76177" customFormat="1" s="29"/>
    <row r="76178" customFormat="1" s="29"/>
    <row r="76179" customFormat="1" s="29"/>
    <row r="76180" customFormat="1" s="29"/>
    <row r="76181" customFormat="1" s="29"/>
    <row r="76182" customFormat="1" s="29"/>
    <row r="76183" customFormat="1" s="29"/>
    <row r="76184" customFormat="1" s="29"/>
    <row r="76185" customFormat="1" s="29"/>
    <row r="76186" customFormat="1" s="29"/>
    <row r="76187" customFormat="1" s="29"/>
    <row r="76188" customFormat="1" s="29"/>
    <row r="76189" customFormat="1" s="29"/>
    <row r="76190" customFormat="1" s="29"/>
    <row r="76191" customFormat="1" s="29"/>
    <row r="76192" customFormat="1" s="29"/>
    <row r="76193" customFormat="1" s="29"/>
    <row r="76194" customFormat="1" s="29"/>
    <row r="76195" customFormat="1" s="29"/>
    <row r="76196" customFormat="1" s="29"/>
    <row r="76197" customFormat="1" s="29"/>
    <row r="76198" customFormat="1" s="29"/>
    <row r="76199" customFormat="1" s="29"/>
    <row r="76200" customFormat="1" s="29"/>
    <row r="76201" customFormat="1" s="29"/>
    <row r="76202" customFormat="1" s="29"/>
    <row r="76203" customFormat="1" s="29"/>
    <row r="76204" customFormat="1" s="29"/>
    <row r="76205" customFormat="1" s="29"/>
    <row r="76206" customFormat="1" s="29"/>
    <row r="76207" customFormat="1" s="29"/>
    <row r="76208" customFormat="1" s="29"/>
    <row r="76209" customFormat="1" s="29"/>
    <row r="76210" customFormat="1" s="29"/>
    <row r="76211" customFormat="1" s="29"/>
    <row r="76212" customFormat="1" s="29"/>
    <row r="76213" customFormat="1" s="29"/>
    <row r="76214" customFormat="1" s="29"/>
    <row r="76215" customFormat="1" s="29"/>
    <row r="76216" customFormat="1" s="29"/>
    <row r="76217" customFormat="1" s="29"/>
    <row r="76218" customFormat="1" s="29"/>
    <row r="76219" customFormat="1" s="29"/>
    <row r="76220" customFormat="1" s="29"/>
    <row r="76221" customFormat="1" s="29"/>
    <row r="76222" customFormat="1" s="29"/>
    <row r="76223" customFormat="1" s="29"/>
    <row r="76224" customFormat="1" s="29"/>
    <row r="76225" customFormat="1" s="29"/>
    <row r="76226" customFormat="1" s="29"/>
    <row r="76227" customFormat="1" s="29"/>
    <row r="76228" customFormat="1" s="29"/>
    <row r="76229" customFormat="1" s="29"/>
    <row r="76230" customFormat="1" s="29"/>
    <row r="76231" customFormat="1" s="29"/>
    <row r="76232" customFormat="1" s="29"/>
    <row r="76233" customFormat="1" s="29"/>
    <row r="76234" customFormat="1" s="29"/>
    <row r="76235" customFormat="1" s="29"/>
    <row r="76236" customFormat="1" s="29"/>
    <row r="76237" customFormat="1" s="29"/>
    <row r="76238" customFormat="1" s="29"/>
    <row r="76239" customFormat="1" s="29"/>
    <row r="76240" customFormat="1" s="29"/>
    <row r="76241" customFormat="1" s="29"/>
    <row r="76242" customFormat="1" s="29"/>
    <row r="76243" customFormat="1" s="29"/>
    <row r="76244" customFormat="1" s="29"/>
    <row r="76245" customFormat="1" s="29"/>
    <row r="76246" customFormat="1" s="29"/>
    <row r="76247" customFormat="1" s="29"/>
    <row r="76248" customFormat="1" s="29"/>
    <row r="76249" customFormat="1" s="29"/>
    <row r="76250" customFormat="1" s="29"/>
    <row r="76251" customFormat="1" s="29"/>
    <row r="76252" customFormat="1" s="29"/>
    <row r="76253" customFormat="1" s="29"/>
    <row r="76254" customFormat="1" s="29"/>
    <row r="76255" customFormat="1" s="29"/>
    <row r="76256" customFormat="1" s="29"/>
    <row r="76257" customFormat="1" s="29"/>
    <row r="76258" customFormat="1" s="29"/>
    <row r="76259" customFormat="1" s="29"/>
    <row r="76260" customFormat="1" s="29"/>
    <row r="76261" customFormat="1" s="29"/>
    <row r="76262" customFormat="1" s="29"/>
    <row r="76263" customFormat="1" s="29"/>
    <row r="76264" customFormat="1" s="29"/>
    <row r="76265" customFormat="1" s="29"/>
    <row r="76266" customFormat="1" s="29"/>
    <row r="76267" customFormat="1" s="29"/>
    <row r="76268" customFormat="1" s="29"/>
    <row r="76269" customFormat="1" s="29"/>
    <row r="76270" customFormat="1" s="29"/>
    <row r="76271" customFormat="1" s="29"/>
    <row r="76272" customFormat="1" s="29"/>
    <row r="76273" customFormat="1" s="29"/>
    <row r="76274" customFormat="1" s="29"/>
    <row r="76275" customFormat="1" s="29"/>
    <row r="76276" customFormat="1" s="29"/>
    <row r="76277" customFormat="1" s="29"/>
    <row r="76278" customFormat="1" s="29"/>
    <row r="76279" customFormat="1" s="29"/>
    <row r="76280" customFormat="1" s="29"/>
    <row r="76281" customFormat="1" s="29"/>
    <row r="76282" customFormat="1" s="29"/>
    <row r="76283" customFormat="1" s="29"/>
    <row r="76284" customFormat="1" s="29"/>
    <row r="76285" customFormat="1" s="29"/>
    <row r="76286" customFormat="1" s="29"/>
    <row r="76287" customFormat="1" s="29"/>
    <row r="76288" customFormat="1" s="29"/>
    <row r="76289" customFormat="1" s="29"/>
    <row r="76290" customFormat="1" s="29"/>
    <row r="76291" customFormat="1" s="29"/>
    <row r="76292" customFormat="1" s="29"/>
    <row r="76293" customFormat="1" s="29"/>
    <row r="76294" customFormat="1" s="29"/>
    <row r="76295" customFormat="1" s="29"/>
    <row r="76296" customFormat="1" s="29"/>
    <row r="76297" customFormat="1" s="29"/>
    <row r="76298" customFormat="1" s="29"/>
    <row r="76299" customFormat="1" s="29"/>
    <row r="76300" customFormat="1" s="29"/>
    <row r="76301" customFormat="1" s="29"/>
    <row r="76302" customFormat="1" s="29"/>
    <row r="76303" customFormat="1" s="29"/>
    <row r="76304" customFormat="1" s="29"/>
    <row r="76305" customFormat="1" s="29"/>
    <row r="76306" customFormat="1" s="29"/>
    <row r="76307" customFormat="1" s="29"/>
    <row r="76308" customFormat="1" s="29"/>
    <row r="76309" customFormat="1" s="29"/>
    <row r="76310" customFormat="1" s="29"/>
    <row r="76311" customFormat="1" s="29"/>
    <row r="76312" customFormat="1" s="29"/>
    <row r="76313" customFormat="1" s="29"/>
    <row r="76314" customFormat="1" s="29"/>
    <row r="76315" customFormat="1" s="29"/>
    <row r="76316" customFormat="1" s="29"/>
    <row r="76317" customFormat="1" s="29"/>
    <row r="76318" customFormat="1" s="29"/>
    <row r="76319" customFormat="1" s="29"/>
    <row r="76320" customFormat="1" s="29"/>
    <row r="76321" customFormat="1" s="29"/>
    <row r="76322" customFormat="1" s="29"/>
    <row r="76323" customFormat="1" s="29"/>
    <row r="76324" customFormat="1" s="29"/>
    <row r="76325" customFormat="1" s="29"/>
    <row r="76326" customFormat="1" s="29"/>
    <row r="76327" customFormat="1" s="29"/>
    <row r="76328" customFormat="1" s="29"/>
    <row r="76329" customFormat="1" s="29"/>
    <row r="76330" customFormat="1" s="29"/>
    <row r="76331" customFormat="1" s="29"/>
    <row r="76332" customFormat="1" s="29"/>
    <row r="76333" customFormat="1" s="29"/>
    <row r="76334" customFormat="1" s="29"/>
    <row r="76335" customFormat="1" s="29"/>
    <row r="76336" customFormat="1" s="29"/>
    <row r="76337" customFormat="1" s="29"/>
    <row r="76338" customFormat="1" s="29"/>
    <row r="76339" customFormat="1" s="29"/>
    <row r="76340" customFormat="1" s="29"/>
    <row r="76341" customFormat="1" s="29"/>
    <row r="76342" customFormat="1" s="29"/>
    <row r="76343" customFormat="1" s="29"/>
    <row r="76344" customFormat="1" s="29"/>
    <row r="76345" customFormat="1" s="29"/>
    <row r="76346" customFormat="1" s="29"/>
    <row r="76347" customFormat="1" s="29"/>
    <row r="76348" customFormat="1" s="29"/>
    <row r="76349" customFormat="1" s="29"/>
    <row r="76350" customFormat="1" s="29"/>
    <row r="76351" customFormat="1" s="29"/>
    <row r="76352" customFormat="1" s="29"/>
    <row r="76353" customFormat="1" s="29"/>
    <row r="76354" customFormat="1" s="29"/>
    <row r="76355" customFormat="1" s="29"/>
    <row r="76356" customFormat="1" s="29"/>
    <row r="76357" customFormat="1" s="29"/>
    <row r="76358" customFormat="1" s="29"/>
    <row r="76359" customFormat="1" s="29"/>
    <row r="76360" customFormat="1" s="29"/>
    <row r="76361" customFormat="1" s="29"/>
    <row r="76362" customFormat="1" s="29"/>
    <row r="76363" customFormat="1" s="29"/>
    <row r="76364" customFormat="1" s="29"/>
    <row r="76365" customFormat="1" s="29"/>
    <row r="76366" customFormat="1" s="29"/>
    <row r="76367" customFormat="1" s="29"/>
    <row r="76368" customFormat="1" s="29"/>
    <row r="76369" customFormat="1" s="29"/>
    <row r="76370" customFormat="1" s="29"/>
    <row r="76371" customFormat="1" s="29"/>
    <row r="76372" customFormat="1" s="29"/>
    <row r="76373" customFormat="1" s="29"/>
    <row r="76374" customFormat="1" s="29"/>
    <row r="76375" customFormat="1" s="29"/>
    <row r="76376" customFormat="1" s="29"/>
    <row r="76377" customFormat="1" s="29"/>
    <row r="76378" customFormat="1" s="29"/>
    <row r="76379" customFormat="1" s="29"/>
    <row r="76380" customFormat="1" s="29"/>
    <row r="76381" customFormat="1" s="29"/>
    <row r="76382" customFormat="1" s="29"/>
    <row r="76383" customFormat="1" s="29"/>
    <row r="76384" customFormat="1" s="29"/>
    <row r="76385" customFormat="1" s="29"/>
    <row r="76386" customFormat="1" s="29"/>
    <row r="76387" customFormat="1" s="29"/>
    <row r="76388" customFormat="1" s="29"/>
    <row r="76389" customFormat="1" s="29"/>
    <row r="76390" customFormat="1" s="29"/>
    <row r="76391" customFormat="1" s="29"/>
    <row r="76392" customFormat="1" s="29"/>
    <row r="76393" customFormat="1" s="29"/>
    <row r="76394" customFormat="1" s="29"/>
    <row r="76395" customFormat="1" s="29"/>
    <row r="76396" customFormat="1" s="29"/>
    <row r="76397" customFormat="1" s="29"/>
    <row r="76398" customFormat="1" s="29"/>
    <row r="76399" customFormat="1" s="29"/>
    <row r="76400" customFormat="1" s="29"/>
    <row r="76401" customFormat="1" s="29"/>
    <row r="76402" customFormat="1" s="29"/>
    <row r="76403" customFormat="1" s="29"/>
    <row r="76404" customFormat="1" s="29"/>
    <row r="76405" customFormat="1" s="29"/>
    <row r="76406" customFormat="1" s="29"/>
    <row r="76407" customFormat="1" s="29"/>
    <row r="76408" customFormat="1" s="29"/>
    <row r="76409" customFormat="1" s="29"/>
    <row r="76410" customFormat="1" s="29"/>
    <row r="76411" customFormat="1" s="29"/>
    <row r="76412" customFormat="1" s="29"/>
    <row r="76413" customFormat="1" s="29"/>
    <row r="76414" customFormat="1" s="29"/>
    <row r="76415" customFormat="1" s="29"/>
    <row r="76416" customFormat="1" s="29"/>
    <row r="76417" customFormat="1" s="29"/>
    <row r="76418" customFormat="1" s="29"/>
    <row r="76419" customFormat="1" s="29"/>
    <row r="76420" customFormat="1" s="29"/>
    <row r="76421" customFormat="1" s="29"/>
    <row r="76422" customFormat="1" s="29"/>
    <row r="76423" customFormat="1" s="29"/>
    <row r="76424" customFormat="1" s="29"/>
    <row r="76425" customFormat="1" s="29"/>
    <row r="76426" customFormat="1" s="29"/>
    <row r="76427" customFormat="1" s="29"/>
    <row r="76428" customFormat="1" s="29"/>
    <row r="76429" customFormat="1" s="29"/>
    <row r="76430" customFormat="1" s="29"/>
    <row r="76431" customFormat="1" s="29"/>
    <row r="76432" customFormat="1" s="29"/>
    <row r="76433" customFormat="1" s="29"/>
    <row r="76434" customFormat="1" s="29"/>
    <row r="76435" customFormat="1" s="29"/>
    <row r="76436" customFormat="1" s="29"/>
    <row r="76437" customFormat="1" s="29"/>
    <row r="76438" customFormat="1" s="29"/>
    <row r="76439" customFormat="1" s="29"/>
    <row r="76440" customFormat="1" s="29"/>
    <row r="76441" customFormat="1" s="29"/>
    <row r="76442" customFormat="1" s="29"/>
    <row r="76443" customFormat="1" s="29"/>
    <row r="76444" customFormat="1" s="29"/>
    <row r="76445" customFormat="1" s="29"/>
    <row r="76446" customFormat="1" s="29"/>
    <row r="76447" customFormat="1" s="29"/>
    <row r="76448" customFormat="1" s="29"/>
    <row r="76449" customFormat="1" s="29"/>
    <row r="76450" customFormat="1" s="29"/>
    <row r="76451" customFormat="1" s="29"/>
    <row r="76452" customFormat="1" s="29"/>
    <row r="76453" customFormat="1" s="29"/>
    <row r="76454" customFormat="1" s="29"/>
    <row r="76455" customFormat="1" s="29"/>
    <row r="76456" customFormat="1" s="29"/>
    <row r="76457" customFormat="1" s="29"/>
    <row r="76458" customFormat="1" s="29"/>
    <row r="76459" customFormat="1" s="29"/>
    <row r="76460" customFormat="1" s="29"/>
    <row r="76461" customFormat="1" s="29"/>
    <row r="76462" customFormat="1" s="29"/>
    <row r="76463" customFormat="1" s="29"/>
    <row r="76464" customFormat="1" s="29"/>
    <row r="76465" customFormat="1" s="29"/>
    <row r="76466" customFormat="1" s="29"/>
    <row r="76467" customFormat="1" s="29"/>
    <row r="76468" customFormat="1" s="29"/>
    <row r="76469" customFormat="1" s="29"/>
    <row r="76470" customFormat="1" s="29"/>
    <row r="76471" customFormat="1" s="29"/>
    <row r="76472" customFormat="1" s="29"/>
    <row r="76473" customFormat="1" s="29"/>
    <row r="76474" customFormat="1" s="29"/>
    <row r="76475" customFormat="1" s="29"/>
    <row r="76476" customFormat="1" s="29"/>
    <row r="76477" customFormat="1" s="29"/>
    <row r="76478" customFormat="1" s="29"/>
    <row r="76479" customFormat="1" s="29"/>
    <row r="76480" customFormat="1" s="29"/>
    <row r="76481" customFormat="1" s="29"/>
    <row r="76482" customFormat="1" s="29"/>
    <row r="76483" customFormat="1" s="29"/>
    <row r="76484" customFormat="1" s="29"/>
    <row r="76485" customFormat="1" s="29"/>
    <row r="76486" customFormat="1" s="29"/>
    <row r="76487" customFormat="1" s="29"/>
    <row r="76488" customFormat="1" s="29"/>
    <row r="76489" customFormat="1" s="29"/>
    <row r="76490" customFormat="1" s="29"/>
    <row r="76491" customFormat="1" s="29"/>
    <row r="76492" customFormat="1" s="29"/>
    <row r="76493" customFormat="1" s="29"/>
    <row r="76494" customFormat="1" s="29"/>
    <row r="76495" customFormat="1" s="29"/>
    <row r="76496" customFormat="1" s="29"/>
    <row r="76497" customFormat="1" s="29"/>
    <row r="76498" customFormat="1" s="29"/>
    <row r="76499" customFormat="1" s="29"/>
    <row r="76500" customFormat="1" s="29"/>
    <row r="76501" customFormat="1" s="29"/>
    <row r="76502" customFormat="1" s="29"/>
    <row r="76503" customFormat="1" s="29"/>
    <row r="76504" customFormat="1" s="29"/>
    <row r="76505" customFormat="1" s="29"/>
    <row r="76506" customFormat="1" s="29"/>
    <row r="76507" customFormat="1" s="29"/>
    <row r="76508" customFormat="1" s="29"/>
    <row r="76509" customFormat="1" s="29"/>
    <row r="76510" customFormat="1" s="29"/>
    <row r="76511" customFormat="1" s="29"/>
    <row r="76512" customFormat="1" s="29"/>
    <row r="76513" customFormat="1" s="29"/>
    <row r="76514" customFormat="1" s="29"/>
    <row r="76515" customFormat="1" s="29"/>
    <row r="76516" customFormat="1" s="29"/>
    <row r="76517" customFormat="1" s="29"/>
    <row r="76518" customFormat="1" s="29"/>
    <row r="76519" customFormat="1" s="29"/>
    <row r="76520" customFormat="1" s="29"/>
    <row r="76521" customFormat="1" s="29"/>
    <row r="76522" customFormat="1" s="29"/>
    <row r="76523" customFormat="1" s="29"/>
    <row r="76524" customFormat="1" s="29"/>
    <row r="76525" customFormat="1" s="29"/>
    <row r="76526" customFormat="1" s="29"/>
    <row r="76527" customFormat="1" s="29"/>
    <row r="76528" customFormat="1" s="29"/>
    <row r="76529" customFormat="1" s="29"/>
    <row r="76530" customFormat="1" s="29"/>
    <row r="76531" customFormat="1" s="29"/>
    <row r="76532" customFormat="1" s="29"/>
    <row r="76533" customFormat="1" s="29"/>
    <row r="76534" customFormat="1" s="29"/>
    <row r="76535" customFormat="1" s="29"/>
    <row r="76536" customFormat="1" s="29"/>
    <row r="76537" customFormat="1" s="29"/>
    <row r="76538" customFormat="1" s="29"/>
    <row r="76539" customFormat="1" s="29"/>
    <row r="76540" customFormat="1" s="29"/>
    <row r="76541" customFormat="1" s="29"/>
    <row r="76542" customFormat="1" s="29"/>
    <row r="76543" customFormat="1" s="29"/>
    <row r="76544" customFormat="1" s="29"/>
    <row r="76545" customFormat="1" s="29"/>
    <row r="76546" customFormat="1" s="29"/>
    <row r="76547" customFormat="1" s="29"/>
    <row r="76548" customFormat="1" s="29"/>
    <row r="76549" customFormat="1" s="29"/>
    <row r="76550" customFormat="1" s="29"/>
    <row r="76551" customFormat="1" s="29"/>
    <row r="76552" customFormat="1" s="29"/>
    <row r="76553" customFormat="1" s="29"/>
    <row r="76554" customFormat="1" s="29"/>
    <row r="76555" customFormat="1" s="29"/>
    <row r="76556" customFormat="1" s="29"/>
    <row r="76557" customFormat="1" s="29"/>
    <row r="76558" customFormat="1" s="29"/>
    <row r="76559" customFormat="1" s="29"/>
    <row r="76560" customFormat="1" s="29"/>
    <row r="76561" customFormat="1" s="29"/>
    <row r="76562" customFormat="1" s="29"/>
    <row r="76563" customFormat="1" s="29"/>
    <row r="76564" customFormat="1" s="29"/>
    <row r="76565" customFormat="1" s="29"/>
    <row r="76566" customFormat="1" s="29"/>
    <row r="76567" customFormat="1" s="29"/>
    <row r="76568" customFormat="1" s="29"/>
    <row r="76569" customFormat="1" s="29"/>
    <row r="76570" customFormat="1" s="29"/>
    <row r="76571" customFormat="1" s="29"/>
    <row r="76572" customFormat="1" s="29"/>
    <row r="76573" customFormat="1" s="29"/>
    <row r="76574" customFormat="1" s="29"/>
    <row r="76575" customFormat="1" s="29"/>
    <row r="76576" customFormat="1" s="29"/>
    <row r="76577" customFormat="1" s="29"/>
    <row r="76578" customFormat="1" s="29"/>
    <row r="76579" customFormat="1" s="29"/>
    <row r="76580" customFormat="1" s="29"/>
    <row r="76581" customFormat="1" s="29"/>
    <row r="76582" customFormat="1" s="29"/>
    <row r="76583" customFormat="1" s="29"/>
    <row r="76584" customFormat="1" s="29"/>
    <row r="76585" customFormat="1" s="29"/>
    <row r="76586" customFormat="1" s="29"/>
    <row r="76587" customFormat="1" s="29"/>
    <row r="76588" customFormat="1" s="29"/>
    <row r="76589" customFormat="1" s="29"/>
    <row r="76590" customFormat="1" s="29"/>
    <row r="76591" customFormat="1" s="29"/>
    <row r="76592" customFormat="1" s="29"/>
    <row r="76593" customFormat="1" s="29"/>
    <row r="76594" customFormat="1" s="29"/>
    <row r="76595" customFormat="1" s="29"/>
    <row r="76596" customFormat="1" s="29"/>
    <row r="76597" customFormat="1" s="29"/>
    <row r="76598" customFormat="1" s="29"/>
    <row r="76599" customFormat="1" s="29"/>
    <row r="76600" customFormat="1" s="29"/>
    <row r="76601" customFormat="1" s="29"/>
    <row r="76602" customFormat="1" s="29"/>
    <row r="76603" customFormat="1" s="29"/>
    <row r="76604" customFormat="1" s="29"/>
    <row r="76605" customFormat="1" s="29"/>
    <row r="76606" customFormat="1" s="29"/>
    <row r="76607" customFormat="1" s="29"/>
    <row r="76608" customFormat="1" s="29"/>
    <row r="76609" customFormat="1" s="29"/>
    <row r="76610" customFormat="1" s="29"/>
    <row r="76611" customFormat="1" s="29"/>
    <row r="76612" customFormat="1" s="29"/>
    <row r="76613" customFormat="1" s="29"/>
    <row r="76614" customFormat="1" s="29"/>
    <row r="76615" customFormat="1" s="29"/>
    <row r="76616" customFormat="1" s="29"/>
    <row r="76617" customFormat="1" s="29"/>
    <row r="76618" customFormat="1" s="29"/>
    <row r="76619" customFormat="1" s="29"/>
    <row r="76620" customFormat="1" s="29"/>
    <row r="76621" customFormat="1" s="29"/>
    <row r="76622" customFormat="1" s="29"/>
    <row r="76623" customFormat="1" s="29"/>
    <row r="76624" customFormat="1" s="29"/>
    <row r="76625" customFormat="1" s="29"/>
    <row r="76626" customFormat="1" s="29"/>
    <row r="76627" customFormat="1" s="29"/>
    <row r="76628" customFormat="1" s="29"/>
    <row r="76629" customFormat="1" s="29"/>
    <row r="76630" customFormat="1" s="29"/>
    <row r="76631" customFormat="1" s="29"/>
    <row r="76632" customFormat="1" s="29"/>
    <row r="76633" customFormat="1" s="29"/>
    <row r="76634" customFormat="1" s="29"/>
    <row r="76635" customFormat="1" s="29"/>
    <row r="76636" customFormat="1" s="29"/>
    <row r="76637" customFormat="1" s="29"/>
    <row r="76638" customFormat="1" s="29"/>
    <row r="76639" customFormat="1" s="29"/>
    <row r="76640" customFormat="1" s="29"/>
    <row r="76641" customFormat="1" s="29"/>
    <row r="76642" customFormat="1" s="29"/>
    <row r="76643" customFormat="1" s="29"/>
    <row r="76644" customFormat="1" s="29"/>
    <row r="76645" customFormat="1" s="29"/>
    <row r="76646" customFormat="1" s="29"/>
    <row r="76647" customFormat="1" s="29"/>
    <row r="76648" customFormat="1" s="29"/>
    <row r="76649" customFormat="1" s="29"/>
    <row r="76650" customFormat="1" s="29"/>
    <row r="76651" customFormat="1" s="29"/>
    <row r="76652" customFormat="1" s="29"/>
    <row r="76653" customFormat="1" s="29"/>
    <row r="76654" customFormat="1" s="29"/>
    <row r="76655" customFormat="1" s="29"/>
    <row r="76656" customFormat="1" s="29"/>
    <row r="76657" customFormat="1" s="29"/>
    <row r="76658" customFormat="1" s="29"/>
    <row r="76659" customFormat="1" s="29"/>
    <row r="76660" customFormat="1" s="29"/>
    <row r="76661" customFormat="1" s="29"/>
    <row r="76662" customFormat="1" s="29"/>
    <row r="76663" customFormat="1" s="29"/>
    <row r="76664" customFormat="1" s="29"/>
    <row r="76665" customFormat="1" s="29"/>
    <row r="76666" customFormat="1" s="29"/>
    <row r="76667" customFormat="1" s="29"/>
    <row r="76668" customFormat="1" s="29"/>
    <row r="76669" customFormat="1" s="29"/>
    <row r="76670" customFormat="1" s="29"/>
    <row r="76671" customFormat="1" s="29"/>
    <row r="76672" customFormat="1" s="29"/>
    <row r="76673" customFormat="1" s="29"/>
    <row r="76674" customFormat="1" s="29"/>
    <row r="76675" customFormat="1" s="29"/>
    <row r="76676" customFormat="1" s="29"/>
    <row r="76677" customFormat="1" s="29"/>
    <row r="76678" customFormat="1" s="29"/>
    <row r="76679" customFormat="1" s="29"/>
    <row r="76680" customFormat="1" s="29"/>
    <row r="76681" customFormat="1" s="29"/>
    <row r="76682" customFormat="1" s="29"/>
    <row r="76683" customFormat="1" s="29"/>
    <row r="76684" customFormat="1" s="29"/>
    <row r="76685" customFormat="1" s="29"/>
    <row r="76686" customFormat="1" s="29"/>
    <row r="76687" customFormat="1" s="29"/>
    <row r="76688" customFormat="1" s="29"/>
    <row r="76689" customFormat="1" s="29"/>
    <row r="76690" customFormat="1" s="29"/>
    <row r="76691" customFormat="1" s="29"/>
    <row r="76692" customFormat="1" s="29"/>
    <row r="76693" customFormat="1" s="29"/>
    <row r="76694" customFormat="1" s="29"/>
    <row r="76695" customFormat="1" s="29"/>
    <row r="76696" customFormat="1" s="29"/>
    <row r="76697" customFormat="1" s="29"/>
    <row r="76698" customFormat="1" s="29"/>
    <row r="76699" customFormat="1" s="29"/>
    <row r="76700" customFormat="1" s="29"/>
    <row r="76701" customFormat="1" s="29"/>
    <row r="76702" customFormat="1" s="29"/>
    <row r="76703" customFormat="1" s="29"/>
    <row r="76704" customFormat="1" s="29"/>
    <row r="76705" customFormat="1" s="29"/>
    <row r="76706" customFormat="1" s="29"/>
    <row r="76707" customFormat="1" s="29"/>
    <row r="76708" customFormat="1" s="29"/>
    <row r="76709" customFormat="1" s="29"/>
    <row r="76710" customFormat="1" s="29"/>
    <row r="76711" customFormat="1" s="29"/>
    <row r="76712" customFormat="1" s="29"/>
    <row r="76713" customFormat="1" s="29"/>
    <row r="76714" customFormat="1" s="29"/>
    <row r="76715" customFormat="1" s="29"/>
    <row r="76716" customFormat="1" s="29"/>
    <row r="76717" customFormat="1" s="29"/>
    <row r="76718" customFormat="1" s="29"/>
    <row r="76719" customFormat="1" s="29"/>
    <row r="76720" customFormat="1" s="29"/>
    <row r="76721" customFormat="1" s="29"/>
    <row r="76722" customFormat="1" s="29"/>
    <row r="76723" customFormat="1" s="29"/>
    <row r="76724" customFormat="1" s="29"/>
    <row r="76725" customFormat="1" s="29"/>
    <row r="76726" customFormat="1" s="29"/>
    <row r="76727" customFormat="1" s="29"/>
    <row r="76728" customFormat="1" s="29"/>
    <row r="76729" customFormat="1" s="29"/>
    <row r="76730" customFormat="1" s="29"/>
    <row r="76731" customFormat="1" s="29"/>
    <row r="76732" customFormat="1" s="29"/>
    <row r="76733" customFormat="1" s="29"/>
    <row r="76734" customFormat="1" s="29"/>
    <row r="76735" customFormat="1" s="29"/>
    <row r="76736" customFormat="1" s="29"/>
    <row r="76737" customFormat="1" s="29"/>
    <row r="76738" customFormat="1" s="29"/>
    <row r="76739" customFormat="1" s="29"/>
    <row r="76740" customFormat="1" s="29"/>
    <row r="76741" customFormat="1" s="29"/>
    <row r="76742" customFormat="1" s="29"/>
    <row r="76743" customFormat="1" s="29"/>
    <row r="76744" customFormat="1" s="29"/>
    <row r="76745" customFormat="1" s="29"/>
    <row r="76746" customFormat="1" s="29"/>
    <row r="76747" customFormat="1" s="29"/>
    <row r="76748" customFormat="1" s="29"/>
    <row r="76749" customFormat="1" s="29"/>
    <row r="76750" customFormat="1" s="29"/>
    <row r="76751" customFormat="1" s="29"/>
    <row r="76752" customFormat="1" s="29"/>
    <row r="76753" customFormat="1" s="29"/>
    <row r="76754" customFormat="1" s="29"/>
    <row r="76755" customFormat="1" s="29"/>
    <row r="76756" customFormat="1" s="29"/>
    <row r="76757" customFormat="1" s="29"/>
    <row r="76758" customFormat="1" s="29"/>
    <row r="76759" customFormat="1" s="29"/>
    <row r="76760" customFormat="1" s="29"/>
    <row r="76761" customFormat="1" s="29"/>
    <row r="76762" customFormat="1" s="29"/>
    <row r="76763" customFormat="1" s="29"/>
    <row r="76764" customFormat="1" s="29"/>
    <row r="76765" customFormat="1" s="29"/>
    <row r="76766" customFormat="1" s="29"/>
    <row r="76767" customFormat="1" s="29"/>
    <row r="76768" customFormat="1" s="29"/>
    <row r="76769" customFormat="1" s="29"/>
    <row r="76770" customFormat="1" s="29"/>
    <row r="76771" customFormat="1" s="29"/>
    <row r="76772" customFormat="1" s="29"/>
    <row r="76773" customFormat="1" s="29"/>
    <row r="76774" customFormat="1" s="29"/>
    <row r="76775" customFormat="1" s="29"/>
    <row r="76776" customFormat="1" s="29"/>
    <row r="76777" customFormat="1" s="29"/>
    <row r="76778" customFormat="1" s="29"/>
    <row r="76779" customFormat="1" s="29"/>
    <row r="76780" customFormat="1" s="29"/>
    <row r="76781" customFormat="1" s="29"/>
    <row r="76782" customFormat="1" s="29"/>
    <row r="76783" customFormat="1" s="29"/>
    <row r="76784" customFormat="1" s="29"/>
    <row r="76785" customFormat="1" s="29"/>
    <row r="76786" customFormat="1" s="29"/>
    <row r="76787" customFormat="1" s="29"/>
    <row r="76788" customFormat="1" s="29"/>
    <row r="76789" customFormat="1" s="29"/>
    <row r="76790" customFormat="1" s="29"/>
    <row r="76791" customFormat="1" s="29"/>
    <row r="76792" customFormat="1" s="29"/>
    <row r="76793" customFormat="1" s="29"/>
    <row r="76794" customFormat="1" s="29"/>
    <row r="76795" customFormat="1" s="29"/>
    <row r="76796" customFormat="1" s="29"/>
    <row r="76797" customFormat="1" s="29"/>
    <row r="76798" customFormat="1" s="29"/>
    <row r="76799" customFormat="1" s="29"/>
    <row r="76800" customFormat="1" s="29"/>
    <row r="76801" customFormat="1" s="29"/>
    <row r="76802" customFormat="1" s="29"/>
    <row r="76803" customFormat="1" s="29"/>
    <row r="76804" customFormat="1" s="29"/>
    <row r="76805" customFormat="1" s="29"/>
    <row r="76806" customFormat="1" s="29"/>
    <row r="76807" customFormat="1" s="29"/>
    <row r="76808" customFormat="1" s="29"/>
    <row r="76809" customFormat="1" s="29"/>
    <row r="76810" customFormat="1" s="29"/>
    <row r="76811" customFormat="1" s="29"/>
    <row r="76812" customFormat="1" s="29"/>
    <row r="76813" customFormat="1" s="29"/>
    <row r="76814" customFormat="1" s="29"/>
    <row r="76815" customFormat="1" s="29"/>
    <row r="76816" customFormat="1" s="29"/>
    <row r="76817" customFormat="1" s="29"/>
    <row r="76818" customFormat="1" s="29"/>
    <row r="76819" customFormat="1" s="29"/>
    <row r="76820" customFormat="1" s="29"/>
    <row r="76821" customFormat="1" s="29"/>
    <row r="76822" customFormat="1" s="29"/>
    <row r="76823" customFormat="1" s="29"/>
    <row r="76824" customFormat="1" s="29"/>
    <row r="76825" customFormat="1" s="29"/>
    <row r="76826" customFormat="1" s="29"/>
    <row r="76827" customFormat="1" s="29"/>
    <row r="76828" customFormat="1" s="29"/>
    <row r="76829" customFormat="1" s="29"/>
    <row r="76830" customFormat="1" s="29"/>
    <row r="76831" customFormat="1" s="29"/>
    <row r="76832" customFormat="1" s="29"/>
    <row r="76833" customFormat="1" s="29"/>
    <row r="76834" customFormat="1" s="29"/>
    <row r="76835" customFormat="1" s="29"/>
    <row r="76836" customFormat="1" s="29"/>
    <row r="76837" customFormat="1" s="29"/>
    <row r="76838" customFormat="1" s="29"/>
    <row r="76839" customFormat="1" s="29"/>
    <row r="76840" customFormat="1" s="29"/>
    <row r="76841" customFormat="1" s="29"/>
    <row r="76842" customFormat="1" s="29"/>
    <row r="76843" customFormat="1" s="29"/>
    <row r="76844" customFormat="1" s="29"/>
    <row r="76845" customFormat="1" s="29"/>
    <row r="76846" customFormat="1" s="29"/>
    <row r="76847" customFormat="1" s="29"/>
    <row r="76848" customFormat="1" s="29"/>
    <row r="76849" customFormat="1" s="29"/>
    <row r="76850" customFormat="1" s="29"/>
    <row r="76851" customFormat="1" s="29"/>
    <row r="76852" customFormat="1" s="29"/>
    <row r="76853" customFormat="1" s="29"/>
    <row r="76854" customFormat="1" s="29"/>
    <row r="76855" customFormat="1" s="29"/>
    <row r="76856" customFormat="1" s="29"/>
    <row r="76857" customFormat="1" s="29"/>
    <row r="76858" customFormat="1" s="29"/>
    <row r="76859" customFormat="1" s="29"/>
    <row r="76860" customFormat="1" s="29"/>
    <row r="76861" customFormat="1" s="29"/>
    <row r="76862" customFormat="1" s="29"/>
    <row r="76863" customFormat="1" s="29"/>
    <row r="76864" customFormat="1" s="29"/>
    <row r="76865" customFormat="1" s="29"/>
    <row r="76866" customFormat="1" s="29"/>
    <row r="76867" customFormat="1" s="29"/>
    <row r="76868" customFormat="1" s="29"/>
    <row r="76869" customFormat="1" s="29"/>
    <row r="76870" customFormat="1" s="29"/>
    <row r="76871" customFormat="1" s="29"/>
    <row r="76872" customFormat="1" s="29"/>
    <row r="76873" customFormat="1" s="29"/>
    <row r="76874" customFormat="1" s="29"/>
    <row r="76875" customFormat="1" s="29"/>
    <row r="76876" customFormat="1" s="29"/>
    <row r="76877" customFormat="1" s="29"/>
    <row r="76878" customFormat="1" s="29"/>
    <row r="76879" customFormat="1" s="29"/>
    <row r="76880" customFormat="1" s="29"/>
    <row r="76881" customFormat="1" s="29"/>
    <row r="76882" customFormat="1" s="29"/>
    <row r="76883" customFormat="1" s="29"/>
    <row r="76884" customFormat="1" s="29"/>
    <row r="76885" customFormat="1" s="29"/>
    <row r="76886" customFormat="1" s="29"/>
    <row r="76887" customFormat="1" s="29"/>
    <row r="76888" customFormat="1" s="29"/>
    <row r="76889" customFormat="1" s="29"/>
    <row r="76890" customFormat="1" s="29"/>
    <row r="76891" customFormat="1" s="29"/>
    <row r="76892" customFormat="1" s="29"/>
    <row r="76893" customFormat="1" s="29"/>
    <row r="76894" customFormat="1" s="29"/>
    <row r="76895" customFormat="1" s="29"/>
    <row r="76896" customFormat="1" s="29"/>
    <row r="76897" customFormat="1" s="29"/>
    <row r="76898" customFormat="1" s="29"/>
    <row r="76899" customFormat="1" s="29"/>
    <row r="76900" customFormat="1" s="29"/>
    <row r="76901" customFormat="1" s="29"/>
    <row r="76902" customFormat="1" s="29"/>
    <row r="76903" customFormat="1" s="29"/>
    <row r="76904" customFormat="1" s="29"/>
    <row r="76905" customFormat="1" s="29"/>
    <row r="76906" customFormat="1" s="29"/>
    <row r="76907" customFormat="1" s="29"/>
    <row r="76908" customFormat="1" s="29"/>
    <row r="76909" customFormat="1" s="29"/>
    <row r="76910" customFormat="1" s="29"/>
    <row r="76911" customFormat="1" s="29"/>
    <row r="76912" customFormat="1" s="29"/>
    <row r="76913" customFormat="1" s="29"/>
    <row r="76914" customFormat="1" s="29"/>
    <row r="76915" customFormat="1" s="29"/>
    <row r="76916" customFormat="1" s="29"/>
    <row r="76917" customFormat="1" s="29"/>
    <row r="76918" customFormat="1" s="29"/>
    <row r="76919" customFormat="1" s="29"/>
    <row r="76920" customFormat="1" s="29"/>
    <row r="76921" customFormat="1" s="29"/>
    <row r="76922" customFormat="1" s="29"/>
    <row r="76923" customFormat="1" s="29"/>
    <row r="76924" customFormat="1" s="29"/>
    <row r="76925" customFormat="1" s="29"/>
    <row r="76926" customFormat="1" s="29"/>
    <row r="76927" customFormat="1" s="29"/>
    <row r="76928" customFormat="1" s="29"/>
    <row r="76929" customFormat="1" s="29"/>
    <row r="76930" customFormat="1" s="29"/>
    <row r="76931" customFormat="1" s="29"/>
    <row r="76932" customFormat="1" s="29"/>
    <row r="76933" customFormat="1" s="29"/>
    <row r="76934" customFormat="1" s="29"/>
    <row r="76935" customFormat="1" s="29"/>
    <row r="76936" customFormat="1" s="29"/>
    <row r="76937" customFormat="1" s="29"/>
    <row r="76938" customFormat="1" s="29"/>
    <row r="76939" customFormat="1" s="29"/>
    <row r="76940" customFormat="1" s="29"/>
    <row r="76941" customFormat="1" s="29"/>
    <row r="76942" customFormat="1" s="29"/>
    <row r="76943" customFormat="1" s="29"/>
    <row r="76944" customFormat="1" s="29"/>
    <row r="76945" customFormat="1" s="29"/>
    <row r="76946" customFormat="1" s="29"/>
    <row r="76947" customFormat="1" s="29"/>
    <row r="76948" customFormat="1" s="29"/>
    <row r="76949" customFormat="1" s="29"/>
    <row r="76950" customFormat="1" s="29"/>
    <row r="76951" customFormat="1" s="29"/>
    <row r="76952" customFormat="1" s="29"/>
    <row r="76953" customFormat="1" s="29"/>
    <row r="76954" customFormat="1" s="29"/>
    <row r="76955" customFormat="1" s="29"/>
    <row r="76956" customFormat="1" s="29"/>
    <row r="76957" customFormat="1" s="29"/>
    <row r="76958" customFormat="1" s="29"/>
    <row r="76959" customFormat="1" s="29"/>
    <row r="76960" customFormat="1" s="29"/>
    <row r="76961" customFormat="1" s="29"/>
    <row r="76962" customFormat="1" s="29"/>
    <row r="76963" customFormat="1" s="29"/>
    <row r="76964" customFormat="1" s="29"/>
    <row r="76965" customFormat="1" s="29"/>
    <row r="76966" customFormat="1" s="29"/>
    <row r="76967" customFormat="1" s="29"/>
    <row r="76968" customFormat="1" s="29"/>
    <row r="76969" customFormat="1" s="29"/>
    <row r="76970" customFormat="1" s="29"/>
    <row r="76971" customFormat="1" s="29"/>
    <row r="76972" customFormat="1" s="29"/>
    <row r="76973" customFormat="1" s="29"/>
    <row r="76974" customFormat="1" s="29"/>
    <row r="76975" customFormat="1" s="29"/>
    <row r="76976" customFormat="1" s="29"/>
    <row r="76977" customFormat="1" s="29"/>
    <row r="76978" customFormat="1" s="29"/>
    <row r="76979" customFormat="1" s="29"/>
    <row r="76980" customFormat="1" s="29"/>
    <row r="76981" customFormat="1" s="29"/>
    <row r="76982" customFormat="1" s="29"/>
    <row r="76983" customFormat="1" s="29"/>
    <row r="76984" customFormat="1" s="29"/>
    <row r="76985" customFormat="1" s="29"/>
    <row r="76986" customFormat="1" s="29"/>
    <row r="76987" customFormat="1" s="29"/>
    <row r="76988" customFormat="1" s="29"/>
    <row r="76989" customFormat="1" s="29"/>
    <row r="76990" customFormat="1" s="29"/>
    <row r="76991" customFormat="1" s="29"/>
    <row r="76992" customFormat="1" s="29"/>
    <row r="76993" customFormat="1" s="29"/>
    <row r="76994" customFormat="1" s="29"/>
    <row r="76995" customFormat="1" s="29"/>
    <row r="76996" customFormat="1" s="29"/>
    <row r="76997" customFormat="1" s="29"/>
    <row r="76998" customFormat="1" s="29"/>
    <row r="76999" customFormat="1" s="29"/>
    <row r="77000" customFormat="1" s="29"/>
    <row r="77001" customFormat="1" s="29"/>
    <row r="77002" customFormat="1" s="29"/>
    <row r="77003" customFormat="1" s="29"/>
    <row r="77004" customFormat="1" s="29"/>
    <row r="77005" customFormat="1" s="29"/>
    <row r="77006" customFormat="1" s="29"/>
    <row r="77007" customFormat="1" s="29"/>
    <row r="77008" customFormat="1" s="29"/>
    <row r="77009" customFormat="1" s="29"/>
    <row r="77010" customFormat="1" s="29"/>
    <row r="77011" customFormat="1" s="29"/>
    <row r="77012" customFormat="1" s="29"/>
    <row r="77013" customFormat="1" s="29"/>
    <row r="77014" customFormat="1" s="29"/>
    <row r="77015" customFormat="1" s="29"/>
    <row r="77016" customFormat="1" s="29"/>
    <row r="77017" customFormat="1" s="29"/>
    <row r="77018" customFormat="1" s="29"/>
    <row r="77019" customFormat="1" s="29"/>
    <row r="77020" customFormat="1" s="29"/>
    <row r="77021" customFormat="1" s="29"/>
    <row r="77022" customFormat="1" s="29"/>
    <row r="77023" customFormat="1" s="29"/>
    <row r="77024" customFormat="1" s="29"/>
    <row r="77025" customFormat="1" s="29"/>
    <row r="77026" customFormat="1" s="29"/>
    <row r="77027" customFormat="1" s="29"/>
    <row r="77028" customFormat="1" s="29"/>
    <row r="77029" customFormat="1" s="29"/>
    <row r="77030" customFormat="1" s="29"/>
    <row r="77031" customFormat="1" s="29"/>
    <row r="77032" customFormat="1" s="29"/>
    <row r="77033" customFormat="1" s="29"/>
    <row r="77034" customFormat="1" s="29"/>
    <row r="77035" customFormat="1" s="29"/>
    <row r="77036" customFormat="1" s="29"/>
    <row r="77037" customFormat="1" s="29"/>
    <row r="77038" customFormat="1" s="29"/>
    <row r="77039" customFormat="1" s="29"/>
    <row r="77040" customFormat="1" s="29"/>
    <row r="77041" customFormat="1" s="29"/>
    <row r="77042" customFormat="1" s="29"/>
    <row r="77043" customFormat="1" s="29"/>
    <row r="77044" customFormat="1" s="29"/>
    <row r="77045" customFormat="1" s="29"/>
    <row r="77046" customFormat="1" s="29"/>
    <row r="77047" customFormat="1" s="29"/>
    <row r="77048" customFormat="1" s="29"/>
    <row r="77049" customFormat="1" s="29"/>
    <row r="77050" customFormat="1" s="29"/>
    <row r="77051" customFormat="1" s="29"/>
    <row r="77052" customFormat="1" s="29"/>
    <row r="77053" customFormat="1" s="29"/>
    <row r="77054" customFormat="1" s="29"/>
    <row r="77055" customFormat="1" s="29"/>
    <row r="77056" customFormat="1" s="29"/>
    <row r="77057" customFormat="1" s="29"/>
    <row r="77058" customFormat="1" s="29"/>
    <row r="77059" customFormat="1" s="29"/>
    <row r="77060" customFormat="1" s="29"/>
    <row r="77061" customFormat="1" s="29"/>
    <row r="77062" customFormat="1" s="29"/>
    <row r="77063" customFormat="1" s="29"/>
    <row r="77064" customFormat="1" s="29"/>
    <row r="77065" customFormat="1" s="29"/>
    <row r="77066" customFormat="1" s="29"/>
    <row r="77067" customFormat="1" s="29"/>
    <row r="77068" customFormat="1" s="29"/>
    <row r="77069" customFormat="1" s="29"/>
    <row r="77070" customFormat="1" s="29"/>
    <row r="77071" customFormat="1" s="29"/>
    <row r="77072" customFormat="1" s="29"/>
    <row r="77073" customFormat="1" s="29"/>
    <row r="77074" customFormat="1" s="29"/>
    <row r="77075" customFormat="1" s="29"/>
    <row r="77076" customFormat="1" s="29"/>
    <row r="77077" customFormat="1" s="29"/>
    <row r="77078" customFormat="1" s="29"/>
    <row r="77079" customFormat="1" s="29"/>
    <row r="77080" customFormat="1" s="29"/>
    <row r="77081" customFormat="1" s="29"/>
    <row r="77082" customFormat="1" s="29"/>
    <row r="77083" customFormat="1" s="29"/>
    <row r="77084" customFormat="1" s="29"/>
    <row r="77085" customFormat="1" s="29"/>
    <row r="77086" customFormat="1" s="29"/>
    <row r="77087" customFormat="1" s="29"/>
    <row r="77088" customFormat="1" s="29"/>
    <row r="77089" customFormat="1" s="29"/>
    <row r="77090" customFormat="1" s="29"/>
    <row r="77091" customFormat="1" s="29"/>
    <row r="77092" customFormat="1" s="29"/>
    <row r="77093" customFormat="1" s="29"/>
    <row r="77094" customFormat="1" s="29"/>
    <row r="77095" customFormat="1" s="29"/>
    <row r="77096" customFormat="1" s="29"/>
    <row r="77097" customFormat="1" s="29"/>
    <row r="77098" customFormat="1" s="29"/>
    <row r="77099" customFormat="1" s="29"/>
    <row r="77100" customFormat="1" s="29"/>
    <row r="77101" customFormat="1" s="29"/>
    <row r="77102" customFormat="1" s="29"/>
    <row r="77103" customFormat="1" s="29"/>
    <row r="77104" customFormat="1" s="29"/>
    <row r="77105" customFormat="1" s="29"/>
    <row r="77106" customFormat="1" s="29"/>
    <row r="77107" customFormat="1" s="29"/>
    <row r="77108" customFormat="1" s="29"/>
    <row r="77109" customFormat="1" s="29"/>
    <row r="77110" customFormat="1" s="29"/>
    <row r="77111" customFormat="1" s="29"/>
    <row r="77112" customFormat="1" s="29"/>
    <row r="77113" customFormat="1" s="29"/>
    <row r="77114" customFormat="1" s="29"/>
    <row r="77115" customFormat="1" s="29"/>
    <row r="77116" customFormat="1" s="29"/>
    <row r="77117" customFormat="1" s="29"/>
    <row r="77118" customFormat="1" s="29"/>
    <row r="77119" customFormat="1" s="29"/>
    <row r="77120" customFormat="1" s="29"/>
    <row r="77121" customFormat="1" s="29"/>
    <row r="77122" customFormat="1" s="29"/>
    <row r="77123" customFormat="1" s="29"/>
    <row r="77124" customFormat="1" s="29"/>
    <row r="77125" customFormat="1" s="29"/>
    <row r="77126" customFormat="1" s="29"/>
    <row r="77127" customFormat="1" s="29"/>
    <row r="77128" customFormat="1" s="29"/>
    <row r="77129" customFormat="1" s="29"/>
    <row r="77130" customFormat="1" s="29"/>
    <row r="77131" customFormat="1" s="29"/>
    <row r="77132" customFormat="1" s="29"/>
    <row r="77133" customFormat="1" s="29"/>
    <row r="77134" customFormat="1" s="29"/>
    <row r="77135" customFormat="1" s="29"/>
    <row r="77136" customFormat="1" s="29"/>
    <row r="77137" customFormat="1" s="29"/>
    <row r="77138" customFormat="1" s="29"/>
    <row r="77139" customFormat="1" s="29"/>
    <row r="77140" customFormat="1" s="29"/>
    <row r="77141" customFormat="1" s="29"/>
    <row r="77142" customFormat="1" s="29"/>
    <row r="77143" customFormat="1" s="29"/>
    <row r="77144" customFormat="1" s="29"/>
    <row r="77145" customFormat="1" s="29"/>
    <row r="77146" customFormat="1" s="29"/>
    <row r="77147" customFormat="1" s="29"/>
    <row r="77148" customFormat="1" s="29"/>
    <row r="77149" customFormat="1" s="29"/>
    <row r="77150" customFormat="1" s="29"/>
    <row r="77151" customFormat="1" s="29"/>
    <row r="77152" customFormat="1" s="29"/>
    <row r="77153" customFormat="1" s="29"/>
    <row r="77154" customFormat="1" s="29"/>
    <row r="77155" customFormat="1" s="29"/>
    <row r="77156" customFormat="1" s="29"/>
    <row r="77157" customFormat="1" s="29"/>
    <row r="77158" customFormat="1" s="29"/>
    <row r="77159" customFormat="1" s="29"/>
    <row r="77160" customFormat="1" s="29"/>
    <row r="77161" customFormat="1" s="29"/>
    <row r="77162" customFormat="1" s="29"/>
    <row r="77163" customFormat="1" s="29"/>
    <row r="77164" customFormat="1" s="29"/>
    <row r="77165" customFormat="1" s="29"/>
    <row r="77166" customFormat="1" s="29"/>
    <row r="77167" customFormat="1" s="29"/>
    <row r="77168" customFormat="1" s="29"/>
    <row r="77169" customFormat="1" s="29"/>
    <row r="77170" customFormat="1" s="29"/>
    <row r="77171" customFormat="1" s="29"/>
    <row r="77172" customFormat="1" s="29"/>
    <row r="77173" customFormat="1" s="29"/>
    <row r="77174" customFormat="1" s="29"/>
    <row r="77175" customFormat="1" s="29"/>
    <row r="77176" customFormat="1" s="29"/>
    <row r="77177" customFormat="1" s="29"/>
    <row r="77178" customFormat="1" s="29"/>
    <row r="77179" customFormat="1" s="29"/>
    <row r="77180" customFormat="1" s="29"/>
    <row r="77181" customFormat="1" s="29"/>
    <row r="77182" customFormat="1" s="29"/>
    <row r="77183" customFormat="1" s="29"/>
    <row r="77184" customFormat="1" s="29"/>
    <row r="77185" customFormat="1" s="29"/>
    <row r="77186" customFormat="1" s="29"/>
    <row r="77187" customFormat="1" s="29"/>
    <row r="77188" customFormat="1" s="29"/>
    <row r="77189" customFormat="1" s="29"/>
    <row r="77190" customFormat="1" s="29"/>
    <row r="77191" customFormat="1" s="29"/>
    <row r="77192" customFormat="1" s="29"/>
    <row r="77193" customFormat="1" s="29"/>
    <row r="77194" customFormat="1" s="29"/>
    <row r="77195" customFormat="1" s="29"/>
    <row r="77196" customFormat="1" s="29"/>
    <row r="77197" customFormat="1" s="29"/>
    <row r="77198" customFormat="1" s="29"/>
    <row r="77199" customFormat="1" s="29"/>
    <row r="77200" customFormat="1" s="29"/>
    <row r="77201" customFormat="1" s="29"/>
    <row r="77202" customFormat="1" s="29"/>
    <row r="77203" customFormat="1" s="29"/>
    <row r="77204" customFormat="1" s="29"/>
    <row r="77205" customFormat="1" s="29"/>
    <row r="77206" customFormat="1" s="29"/>
    <row r="77207" customFormat="1" s="29"/>
    <row r="77208" customFormat="1" s="29"/>
    <row r="77209" customFormat="1" s="29"/>
    <row r="77210" customFormat="1" s="29"/>
    <row r="77211" customFormat="1" s="29"/>
    <row r="77212" customFormat="1" s="29"/>
    <row r="77213" customFormat="1" s="29"/>
    <row r="77214" customFormat="1" s="29"/>
    <row r="77215" customFormat="1" s="29"/>
    <row r="77216" customFormat="1" s="29"/>
    <row r="77217" customFormat="1" s="29"/>
    <row r="77218" customFormat="1" s="29"/>
    <row r="77219" customFormat="1" s="29"/>
    <row r="77220" customFormat="1" s="29"/>
    <row r="77221" customFormat="1" s="29"/>
    <row r="77222" customFormat="1" s="29"/>
    <row r="77223" customFormat="1" s="29"/>
    <row r="77224" customFormat="1" s="29"/>
    <row r="77225" customFormat="1" s="29"/>
    <row r="77226" customFormat="1" s="29"/>
    <row r="77227" customFormat="1" s="29"/>
    <row r="77228" customFormat="1" s="29"/>
    <row r="77229" customFormat="1" s="29"/>
    <row r="77230" customFormat="1" s="29"/>
    <row r="77231" customFormat="1" s="29"/>
    <row r="77232" customFormat="1" s="29"/>
    <row r="77233" customFormat="1" s="29"/>
    <row r="77234" customFormat="1" s="29"/>
    <row r="77235" customFormat="1" s="29"/>
    <row r="77236" customFormat="1" s="29"/>
    <row r="77237" customFormat="1" s="29"/>
    <row r="77238" customFormat="1" s="29"/>
    <row r="77239" customFormat="1" s="29"/>
    <row r="77240" customFormat="1" s="29"/>
    <row r="77241" customFormat="1" s="29"/>
    <row r="77242" customFormat="1" s="29"/>
    <row r="77243" customFormat="1" s="29"/>
    <row r="77244" customFormat="1" s="29"/>
    <row r="77245" customFormat="1" s="29"/>
    <row r="77246" customFormat="1" s="29"/>
    <row r="77247" customFormat="1" s="29"/>
    <row r="77248" customFormat="1" s="29"/>
    <row r="77249" customFormat="1" s="29"/>
    <row r="77250" customFormat="1" s="29"/>
    <row r="77251" customFormat="1" s="29"/>
    <row r="77252" customFormat="1" s="29"/>
    <row r="77253" customFormat="1" s="29"/>
    <row r="77254" customFormat="1" s="29"/>
    <row r="77255" customFormat="1" s="29"/>
    <row r="77256" customFormat="1" s="29"/>
    <row r="77257" customFormat="1" s="29"/>
    <row r="77258" customFormat="1" s="29"/>
    <row r="77259" customFormat="1" s="29"/>
    <row r="77260" customFormat="1" s="29"/>
    <row r="77261" customFormat="1" s="29"/>
    <row r="77262" customFormat="1" s="29"/>
    <row r="77263" customFormat="1" s="29"/>
    <row r="77264" customFormat="1" s="29"/>
    <row r="77265" customFormat="1" s="29"/>
    <row r="77266" customFormat="1" s="29"/>
    <row r="77267" customFormat="1" s="29"/>
    <row r="77268" customFormat="1" s="29"/>
    <row r="77269" customFormat="1" s="29"/>
    <row r="77270" customFormat="1" s="29"/>
    <row r="77271" customFormat="1" s="29"/>
    <row r="77272" customFormat="1" s="29"/>
    <row r="77273" customFormat="1" s="29"/>
    <row r="77274" customFormat="1" s="29"/>
    <row r="77275" customFormat="1" s="29"/>
    <row r="77276" customFormat="1" s="29"/>
    <row r="77277" customFormat="1" s="29"/>
    <row r="77278" customFormat="1" s="29"/>
    <row r="77279" customFormat="1" s="29"/>
    <row r="77280" customFormat="1" s="29"/>
    <row r="77281" customFormat="1" s="29"/>
    <row r="77282" customFormat="1" s="29"/>
    <row r="77283" customFormat="1" s="29"/>
    <row r="77284" customFormat="1" s="29"/>
    <row r="77285" customFormat="1" s="29"/>
    <row r="77286" customFormat="1" s="29"/>
    <row r="77287" customFormat="1" s="29"/>
    <row r="77288" customFormat="1" s="29"/>
    <row r="77289" customFormat="1" s="29"/>
    <row r="77290" customFormat="1" s="29"/>
    <row r="77291" customFormat="1" s="29"/>
    <row r="77292" customFormat="1" s="29"/>
    <row r="77293" customFormat="1" s="29"/>
    <row r="77294" customFormat="1" s="29"/>
    <row r="77295" customFormat="1" s="29"/>
    <row r="77296" customFormat="1" s="29"/>
    <row r="77297" customFormat="1" s="29"/>
    <row r="77298" customFormat="1" s="29"/>
    <row r="77299" customFormat="1" s="29"/>
    <row r="77300" customFormat="1" s="29"/>
    <row r="77301" customFormat="1" s="29"/>
    <row r="77302" customFormat="1" s="29"/>
    <row r="77303" customFormat="1" s="29"/>
    <row r="77304" customFormat="1" s="29"/>
    <row r="77305" customFormat="1" s="29"/>
    <row r="77306" customFormat="1" s="29"/>
    <row r="77307" customFormat="1" s="29"/>
    <row r="77308" customFormat="1" s="29"/>
    <row r="77309" customFormat="1" s="29"/>
    <row r="77310" customFormat="1" s="29"/>
    <row r="77311" customFormat="1" s="29"/>
    <row r="77312" customFormat="1" s="29"/>
    <row r="77313" customFormat="1" s="29"/>
    <row r="77314" customFormat="1" s="29"/>
    <row r="77315" customFormat="1" s="29"/>
    <row r="77316" customFormat="1" s="29"/>
    <row r="77317" customFormat="1" s="29"/>
    <row r="77318" customFormat="1" s="29"/>
    <row r="77319" customFormat="1" s="29"/>
    <row r="77320" customFormat="1" s="29"/>
    <row r="77321" customFormat="1" s="29"/>
    <row r="77322" customFormat="1" s="29"/>
    <row r="77323" customFormat="1" s="29"/>
    <row r="77324" customFormat="1" s="29"/>
    <row r="77325" customFormat="1" s="29"/>
    <row r="77326" customFormat="1" s="29"/>
    <row r="77327" customFormat="1" s="29"/>
    <row r="77328" customFormat="1" s="29"/>
    <row r="77329" customFormat="1" s="29"/>
    <row r="77330" customFormat="1" s="29"/>
    <row r="77331" customFormat="1" s="29"/>
    <row r="77332" customFormat="1" s="29"/>
    <row r="77333" customFormat="1" s="29"/>
    <row r="77334" customFormat="1" s="29"/>
    <row r="77335" customFormat="1" s="29"/>
    <row r="77336" customFormat="1" s="29"/>
    <row r="77337" customFormat="1" s="29"/>
    <row r="77338" customFormat="1" s="29"/>
    <row r="77339" customFormat="1" s="29"/>
    <row r="77340" customFormat="1" s="29"/>
    <row r="77341" customFormat="1" s="29"/>
    <row r="77342" customFormat="1" s="29"/>
    <row r="77343" customFormat="1" s="29"/>
    <row r="77344" customFormat="1" s="29"/>
    <row r="77345" customFormat="1" s="29"/>
    <row r="77346" customFormat="1" s="29"/>
    <row r="77347" customFormat="1" s="29"/>
    <row r="77348" customFormat="1" s="29"/>
    <row r="77349" customFormat="1" s="29"/>
    <row r="77350" customFormat="1" s="29"/>
    <row r="77351" customFormat="1" s="29"/>
    <row r="77352" customFormat="1" s="29"/>
    <row r="77353" customFormat="1" s="29"/>
    <row r="77354" customFormat="1" s="29"/>
    <row r="77355" customFormat="1" s="29"/>
    <row r="77356" customFormat="1" s="29"/>
    <row r="77357" customFormat="1" s="29"/>
    <row r="77358" customFormat="1" s="29"/>
    <row r="77359" customFormat="1" s="29"/>
    <row r="77360" customFormat="1" s="29"/>
    <row r="77361" customFormat="1" s="29"/>
    <row r="77362" customFormat="1" s="29"/>
    <row r="77363" customFormat="1" s="29"/>
    <row r="77364" customFormat="1" s="29"/>
    <row r="77365" customFormat="1" s="29"/>
    <row r="77366" customFormat="1" s="29"/>
    <row r="77367" customFormat="1" s="29"/>
    <row r="77368" customFormat="1" s="29"/>
    <row r="77369" customFormat="1" s="29"/>
    <row r="77370" customFormat="1" s="29"/>
    <row r="77371" customFormat="1" s="29"/>
    <row r="77372" customFormat="1" s="29"/>
    <row r="77373" customFormat="1" s="29"/>
    <row r="77374" customFormat="1" s="29"/>
    <row r="77375" customFormat="1" s="29"/>
    <row r="77376" customFormat="1" s="29"/>
    <row r="77377" customFormat="1" s="29"/>
    <row r="77378" customFormat="1" s="29"/>
    <row r="77379" customFormat="1" s="29"/>
    <row r="77380" customFormat="1" s="29"/>
    <row r="77381" customFormat="1" s="29"/>
    <row r="77382" customFormat="1" s="29"/>
    <row r="77383" customFormat="1" s="29"/>
    <row r="77384" customFormat="1" s="29"/>
    <row r="77385" customFormat="1" s="29"/>
    <row r="77386" customFormat="1" s="29"/>
    <row r="77387" customFormat="1" s="29"/>
    <row r="77388" customFormat="1" s="29"/>
    <row r="77389" customFormat="1" s="29"/>
    <row r="77390" customFormat="1" s="29"/>
    <row r="77391" customFormat="1" s="29"/>
    <row r="77392" customFormat="1" s="29"/>
    <row r="77393" customFormat="1" s="29"/>
    <row r="77394" customFormat="1" s="29"/>
    <row r="77395" customFormat="1" s="29"/>
    <row r="77396" customFormat="1" s="29"/>
    <row r="77397" customFormat="1" s="29"/>
    <row r="77398" customFormat="1" s="29"/>
    <row r="77399" customFormat="1" s="29"/>
    <row r="77400" customFormat="1" s="29"/>
    <row r="77401" customFormat="1" s="29"/>
    <row r="77402" customFormat="1" s="29"/>
    <row r="77403" customFormat="1" s="29"/>
    <row r="77404" customFormat="1" s="29"/>
    <row r="77405" customFormat="1" s="29"/>
    <row r="77406" customFormat="1" s="29"/>
    <row r="77407" customFormat="1" s="29"/>
    <row r="77408" customFormat="1" s="29"/>
    <row r="77409" customFormat="1" s="29"/>
    <row r="77410" customFormat="1" s="29"/>
    <row r="77411" customFormat="1" s="29"/>
    <row r="77412" customFormat="1" s="29"/>
    <row r="77413" customFormat="1" s="29"/>
    <row r="77414" customFormat="1" s="29"/>
    <row r="77415" customFormat="1" s="29"/>
    <row r="77416" customFormat="1" s="29"/>
    <row r="77417" customFormat="1" s="29"/>
    <row r="77418" customFormat="1" s="29"/>
    <row r="77419" customFormat="1" s="29"/>
    <row r="77420" customFormat="1" s="29"/>
    <row r="77421" customFormat="1" s="29"/>
    <row r="77422" customFormat="1" s="29"/>
    <row r="77423" customFormat="1" s="29"/>
    <row r="77424" customFormat="1" s="29"/>
    <row r="77425" customFormat="1" s="29"/>
    <row r="77426" customFormat="1" s="29"/>
    <row r="77427" customFormat="1" s="29"/>
    <row r="77428" customFormat="1" s="29"/>
    <row r="77429" customFormat="1" s="29"/>
    <row r="77430" customFormat="1" s="29"/>
    <row r="77431" customFormat="1" s="29"/>
    <row r="77432" customFormat="1" s="29"/>
    <row r="77433" customFormat="1" s="29"/>
    <row r="77434" customFormat="1" s="29"/>
    <row r="77435" customFormat="1" s="29"/>
    <row r="77436" customFormat="1" s="29"/>
    <row r="77437" customFormat="1" s="29"/>
    <row r="77438" customFormat="1" s="29"/>
    <row r="77439" customFormat="1" s="29"/>
    <row r="77440" customFormat="1" s="29"/>
    <row r="77441" customFormat="1" s="29"/>
    <row r="77442" customFormat="1" s="29"/>
    <row r="77443" customFormat="1" s="29"/>
    <row r="77444" customFormat="1" s="29"/>
    <row r="77445" customFormat="1" s="29"/>
    <row r="77446" customFormat="1" s="29"/>
    <row r="77447" customFormat="1" s="29"/>
    <row r="77448" customFormat="1" s="29"/>
    <row r="77449" customFormat="1" s="29"/>
    <row r="77450" customFormat="1" s="29"/>
    <row r="77451" customFormat="1" s="29"/>
    <row r="77452" customFormat="1" s="29"/>
    <row r="77453" customFormat="1" s="29"/>
    <row r="77454" customFormat="1" s="29"/>
    <row r="77455" customFormat="1" s="29"/>
    <row r="77456" customFormat="1" s="29"/>
    <row r="77457" customFormat="1" s="29"/>
    <row r="77458" customFormat="1" s="29"/>
    <row r="77459" customFormat="1" s="29"/>
    <row r="77460" customFormat="1" s="29"/>
    <row r="77461" customFormat="1" s="29"/>
    <row r="77462" customFormat="1" s="29"/>
    <row r="77463" customFormat="1" s="29"/>
    <row r="77464" customFormat="1" s="29"/>
    <row r="77465" customFormat="1" s="29"/>
    <row r="77466" customFormat="1" s="29"/>
    <row r="77467" customFormat="1" s="29"/>
    <row r="77468" customFormat="1" s="29"/>
    <row r="77469" customFormat="1" s="29"/>
    <row r="77470" customFormat="1" s="29"/>
    <row r="77471" customFormat="1" s="29"/>
    <row r="77472" customFormat="1" s="29"/>
    <row r="77473" customFormat="1" s="29"/>
    <row r="77474" customFormat="1" s="29"/>
    <row r="77475" customFormat="1" s="29"/>
    <row r="77476" customFormat="1" s="29"/>
    <row r="77477" customFormat="1" s="29"/>
    <row r="77478" customFormat="1" s="29"/>
    <row r="77479" customFormat="1" s="29"/>
    <row r="77480" customFormat="1" s="29"/>
    <row r="77481" customFormat="1" s="29"/>
    <row r="77482" customFormat="1" s="29"/>
    <row r="77483" customFormat="1" s="29"/>
    <row r="77484" customFormat="1" s="29"/>
    <row r="77485" customFormat="1" s="29"/>
    <row r="77486" customFormat="1" s="29"/>
    <row r="77487" customFormat="1" s="29"/>
    <row r="77488" customFormat="1" s="29"/>
    <row r="77489" customFormat="1" s="29"/>
    <row r="77490" customFormat="1" s="29"/>
    <row r="77491" customFormat="1" s="29"/>
    <row r="77492" customFormat="1" s="29"/>
    <row r="77493" customFormat="1" s="29"/>
    <row r="77494" customFormat="1" s="29"/>
    <row r="77495" customFormat="1" s="29"/>
    <row r="77496" customFormat="1" s="29"/>
    <row r="77497" customFormat="1" s="29"/>
    <row r="77498" customFormat="1" s="29"/>
    <row r="77499" customFormat="1" s="29"/>
    <row r="77500" customFormat="1" s="29"/>
    <row r="77501" customFormat="1" s="29"/>
    <row r="77502" customFormat="1" s="29"/>
    <row r="77503" customFormat="1" s="29"/>
    <row r="77504" customFormat="1" s="29"/>
    <row r="77505" customFormat="1" s="29"/>
    <row r="77506" customFormat="1" s="29"/>
    <row r="77507" customFormat="1" s="29"/>
    <row r="77508" customFormat="1" s="29"/>
    <row r="77509" customFormat="1" s="29"/>
    <row r="77510" customFormat="1" s="29"/>
    <row r="77511" customFormat="1" s="29"/>
    <row r="77512" customFormat="1" s="29"/>
    <row r="77513" customFormat="1" s="29"/>
    <row r="77514" customFormat="1" s="29"/>
    <row r="77515" customFormat="1" s="29"/>
    <row r="77516" customFormat="1" s="29"/>
    <row r="77517" customFormat="1" s="29"/>
    <row r="77518" customFormat="1" s="29"/>
    <row r="77519" customFormat="1" s="29"/>
    <row r="77520" customFormat="1" s="29"/>
    <row r="77521" customFormat="1" s="29"/>
    <row r="77522" customFormat="1" s="29"/>
    <row r="77523" customFormat="1" s="29"/>
    <row r="77524" customFormat="1" s="29"/>
    <row r="77525" customFormat="1" s="29"/>
    <row r="77526" customFormat="1" s="29"/>
    <row r="77527" customFormat="1" s="29"/>
    <row r="77528" customFormat="1" s="29"/>
    <row r="77529" customFormat="1" s="29"/>
    <row r="77530" customFormat="1" s="29"/>
    <row r="77531" customFormat="1" s="29"/>
    <row r="77532" customFormat="1" s="29"/>
    <row r="77533" customFormat="1" s="29"/>
    <row r="77534" customFormat="1" s="29"/>
    <row r="77535" customFormat="1" s="29"/>
    <row r="77536" customFormat="1" s="29"/>
    <row r="77537" customFormat="1" s="29"/>
    <row r="77538" customFormat="1" s="29"/>
    <row r="77539" customFormat="1" s="29"/>
    <row r="77540" customFormat="1" s="29"/>
    <row r="77541" customFormat="1" s="29"/>
    <row r="77542" customFormat="1" s="29"/>
    <row r="77543" customFormat="1" s="29"/>
    <row r="77544" customFormat="1" s="29"/>
    <row r="77545" customFormat="1" s="29"/>
    <row r="77546" customFormat="1" s="29"/>
    <row r="77547" customFormat="1" s="29"/>
    <row r="77548" customFormat="1" s="29"/>
    <row r="77549" customFormat="1" s="29"/>
    <row r="77550" customFormat="1" s="29"/>
    <row r="77551" customFormat="1" s="29"/>
    <row r="77552" customFormat="1" s="29"/>
    <row r="77553" customFormat="1" s="29"/>
    <row r="77554" customFormat="1" s="29"/>
    <row r="77555" customFormat="1" s="29"/>
    <row r="77556" customFormat="1" s="29"/>
    <row r="77557" customFormat="1" s="29"/>
    <row r="77558" customFormat="1" s="29"/>
    <row r="77559" customFormat="1" s="29"/>
    <row r="77560" customFormat="1" s="29"/>
    <row r="77561" customFormat="1" s="29"/>
    <row r="77562" customFormat="1" s="29"/>
    <row r="77563" customFormat="1" s="29"/>
    <row r="77564" customFormat="1" s="29"/>
    <row r="77565" customFormat="1" s="29"/>
    <row r="77566" customFormat="1" s="29"/>
    <row r="77567" customFormat="1" s="29"/>
    <row r="77568" customFormat="1" s="29"/>
    <row r="77569" customFormat="1" s="29"/>
    <row r="77570" customFormat="1" s="29"/>
    <row r="77571" customFormat="1" s="29"/>
    <row r="77572" customFormat="1" s="29"/>
    <row r="77573" customFormat="1" s="29"/>
    <row r="77574" customFormat="1" s="29"/>
    <row r="77575" customFormat="1" s="29"/>
    <row r="77576" customFormat="1" s="29"/>
    <row r="77577" customFormat="1" s="29"/>
    <row r="77578" customFormat="1" s="29"/>
    <row r="77579" customFormat="1" s="29"/>
    <row r="77580" customFormat="1" s="29"/>
    <row r="77581" customFormat="1" s="29"/>
    <row r="77582" customFormat="1" s="29"/>
    <row r="77583" customFormat="1" s="29"/>
    <row r="77584" customFormat="1" s="29"/>
    <row r="77585" customFormat="1" s="29"/>
    <row r="77586" customFormat="1" s="29"/>
    <row r="77587" customFormat="1" s="29"/>
    <row r="77588" customFormat="1" s="29"/>
    <row r="77589" customFormat="1" s="29"/>
    <row r="77590" customFormat="1" s="29"/>
    <row r="77591" customFormat="1" s="29"/>
    <row r="77592" customFormat="1" s="29"/>
    <row r="77593" customFormat="1" s="29"/>
    <row r="77594" customFormat="1" s="29"/>
    <row r="77595" customFormat="1" s="29"/>
    <row r="77596" customFormat="1" s="29"/>
    <row r="77597" customFormat="1" s="29"/>
    <row r="77598" customFormat="1" s="29"/>
    <row r="77599" customFormat="1" s="29"/>
    <row r="77600" customFormat="1" s="29"/>
    <row r="77601" customFormat="1" s="29"/>
    <row r="77602" customFormat="1" s="29"/>
    <row r="77603" customFormat="1" s="29"/>
    <row r="77604" customFormat="1" s="29"/>
    <row r="77605" customFormat="1" s="29"/>
    <row r="77606" customFormat="1" s="29"/>
    <row r="77607" customFormat="1" s="29"/>
    <row r="77608" customFormat="1" s="29"/>
    <row r="77609" customFormat="1" s="29"/>
    <row r="77610" customFormat="1" s="29"/>
    <row r="77611" customFormat="1" s="29"/>
    <row r="77612" customFormat="1" s="29"/>
    <row r="77613" customFormat="1" s="29"/>
    <row r="77614" customFormat="1" s="29"/>
    <row r="77615" customFormat="1" s="29"/>
    <row r="77616" customFormat="1" s="29"/>
    <row r="77617" customFormat="1" s="29"/>
    <row r="77618" customFormat="1" s="29"/>
    <row r="77619" customFormat="1" s="29"/>
    <row r="77620" customFormat="1" s="29"/>
    <row r="77621" customFormat="1" s="29"/>
    <row r="77622" customFormat="1" s="29"/>
    <row r="77623" customFormat="1" s="29"/>
    <row r="77624" customFormat="1" s="29"/>
    <row r="77625" customFormat="1" s="29"/>
    <row r="77626" customFormat="1" s="29"/>
    <row r="77627" customFormat="1" s="29"/>
    <row r="77628" customFormat="1" s="29"/>
    <row r="77629" customFormat="1" s="29"/>
    <row r="77630" customFormat="1" s="29"/>
    <row r="77631" customFormat="1" s="29"/>
    <row r="77632" customFormat="1" s="29"/>
    <row r="77633" customFormat="1" s="29"/>
    <row r="77634" customFormat="1" s="29"/>
    <row r="77635" customFormat="1" s="29"/>
    <row r="77636" customFormat="1" s="29"/>
    <row r="77637" customFormat="1" s="29"/>
    <row r="77638" customFormat="1" s="29"/>
    <row r="77639" customFormat="1" s="29"/>
    <row r="77640" customFormat="1" s="29"/>
    <row r="77641" customFormat="1" s="29"/>
    <row r="77642" customFormat="1" s="29"/>
    <row r="77643" customFormat="1" s="29"/>
    <row r="77644" customFormat="1" s="29"/>
    <row r="77645" customFormat="1" s="29"/>
    <row r="77646" customFormat="1" s="29"/>
    <row r="77647" customFormat="1" s="29"/>
    <row r="77648" customFormat="1" s="29"/>
    <row r="77649" customFormat="1" s="29"/>
    <row r="77650" customFormat="1" s="29"/>
    <row r="77651" customFormat="1" s="29"/>
    <row r="77652" customFormat="1" s="29"/>
    <row r="77653" customFormat="1" s="29"/>
    <row r="77654" customFormat="1" s="29"/>
    <row r="77655" customFormat="1" s="29"/>
    <row r="77656" customFormat="1" s="29"/>
    <row r="77657" customFormat="1" s="29"/>
    <row r="77658" customFormat="1" s="29"/>
    <row r="77659" customFormat="1" s="29"/>
    <row r="77660" customFormat="1" s="29"/>
    <row r="77661" customFormat="1" s="29"/>
    <row r="77662" customFormat="1" s="29"/>
    <row r="77663" customFormat="1" s="29"/>
    <row r="77664" customFormat="1" s="29"/>
    <row r="77665" customFormat="1" s="29"/>
    <row r="77666" customFormat="1" s="29"/>
    <row r="77667" customFormat="1" s="29"/>
    <row r="77668" customFormat="1" s="29"/>
    <row r="77669" customFormat="1" s="29"/>
    <row r="77670" customFormat="1" s="29"/>
    <row r="77671" customFormat="1" s="29"/>
    <row r="77672" customFormat="1" s="29"/>
    <row r="77673" customFormat="1" s="29"/>
    <row r="77674" customFormat="1" s="29"/>
    <row r="77675" customFormat="1" s="29"/>
    <row r="77676" customFormat="1" s="29"/>
    <row r="77677" customFormat="1" s="29"/>
    <row r="77678" customFormat="1" s="29"/>
    <row r="77679" customFormat="1" s="29"/>
    <row r="77680" customFormat="1" s="29"/>
    <row r="77681" customFormat="1" s="29"/>
    <row r="77682" customFormat="1" s="29"/>
    <row r="77683" customFormat="1" s="29"/>
    <row r="77684" customFormat="1" s="29"/>
    <row r="77685" customFormat="1" s="29"/>
    <row r="77686" customFormat="1" s="29"/>
    <row r="77687" customFormat="1" s="29"/>
    <row r="77688" customFormat="1" s="29"/>
    <row r="77689" customFormat="1" s="29"/>
    <row r="77690" customFormat="1" s="29"/>
    <row r="77691" customFormat="1" s="29"/>
    <row r="77692" customFormat="1" s="29"/>
    <row r="77693" customFormat="1" s="29"/>
    <row r="77694" customFormat="1" s="29"/>
    <row r="77695" customFormat="1" s="29"/>
    <row r="77696" customFormat="1" s="29"/>
    <row r="77697" customFormat="1" s="29"/>
    <row r="77698" customFormat="1" s="29"/>
    <row r="77699" customFormat="1" s="29"/>
    <row r="77700" customFormat="1" s="29"/>
    <row r="77701" customFormat="1" s="29"/>
    <row r="77702" customFormat="1" s="29"/>
    <row r="77703" customFormat="1" s="29"/>
    <row r="77704" customFormat="1" s="29"/>
    <row r="77705" customFormat="1" s="29"/>
    <row r="77706" customFormat="1" s="29"/>
    <row r="77707" customFormat="1" s="29"/>
    <row r="77708" customFormat="1" s="29"/>
    <row r="77709" customFormat="1" s="29"/>
    <row r="77710" customFormat="1" s="29"/>
    <row r="77711" customFormat="1" s="29"/>
    <row r="77712" customFormat="1" s="29"/>
    <row r="77713" customFormat="1" s="29"/>
    <row r="77714" customFormat="1" s="29"/>
    <row r="77715" customFormat="1" s="29"/>
    <row r="77716" customFormat="1" s="29"/>
    <row r="77717" customFormat="1" s="29"/>
    <row r="77718" customFormat="1" s="29"/>
    <row r="77719" customFormat="1" s="29"/>
    <row r="77720" customFormat="1" s="29"/>
    <row r="77721" customFormat="1" s="29"/>
    <row r="77722" customFormat="1" s="29"/>
    <row r="77723" customFormat="1" s="29"/>
    <row r="77724" customFormat="1" s="29"/>
    <row r="77725" customFormat="1" s="29"/>
    <row r="77726" customFormat="1" s="29"/>
    <row r="77727" customFormat="1" s="29"/>
    <row r="77728" customFormat="1" s="29"/>
    <row r="77729" customFormat="1" s="29"/>
    <row r="77730" customFormat="1" s="29"/>
    <row r="77731" customFormat="1" s="29"/>
    <row r="77732" customFormat="1" s="29"/>
    <row r="77733" customFormat="1" s="29"/>
    <row r="77734" customFormat="1" s="29"/>
    <row r="77735" customFormat="1" s="29"/>
    <row r="77736" customFormat="1" s="29"/>
    <row r="77737" customFormat="1" s="29"/>
    <row r="77738" customFormat="1" s="29"/>
    <row r="77739" customFormat="1" s="29"/>
    <row r="77740" customFormat="1" s="29"/>
    <row r="77741" customFormat="1" s="29"/>
    <row r="77742" customFormat="1" s="29"/>
    <row r="77743" customFormat="1" s="29"/>
    <row r="77744" customFormat="1" s="29"/>
    <row r="77745" customFormat="1" s="29"/>
    <row r="77746" customFormat="1" s="29"/>
    <row r="77747" customFormat="1" s="29"/>
    <row r="77748" customFormat="1" s="29"/>
    <row r="77749" customFormat="1" s="29"/>
    <row r="77750" customFormat="1" s="29"/>
    <row r="77751" customFormat="1" s="29"/>
    <row r="77752" customFormat="1" s="29"/>
    <row r="77753" customFormat="1" s="29"/>
    <row r="77754" customFormat="1" s="29"/>
    <row r="77755" customFormat="1" s="29"/>
    <row r="77756" customFormat="1" s="29"/>
    <row r="77757" customFormat="1" s="29"/>
    <row r="77758" customFormat="1" s="29"/>
    <row r="77759" customFormat="1" s="29"/>
    <row r="77760" customFormat="1" s="29"/>
    <row r="77761" customFormat="1" s="29"/>
    <row r="77762" customFormat="1" s="29"/>
    <row r="77763" customFormat="1" s="29"/>
    <row r="77764" customFormat="1" s="29"/>
    <row r="77765" customFormat="1" s="29"/>
    <row r="77766" customFormat="1" s="29"/>
    <row r="77767" customFormat="1" s="29"/>
    <row r="77768" customFormat="1" s="29"/>
    <row r="77769" customFormat="1" s="29"/>
    <row r="77770" customFormat="1" s="29"/>
    <row r="77771" customFormat="1" s="29"/>
    <row r="77772" customFormat="1" s="29"/>
    <row r="77773" customFormat="1" s="29"/>
    <row r="77774" customFormat="1" s="29"/>
    <row r="77775" customFormat="1" s="29"/>
    <row r="77776" customFormat="1" s="29"/>
    <row r="77777" customFormat="1" s="29"/>
    <row r="77778" customFormat="1" s="29"/>
    <row r="77779" customFormat="1" s="29"/>
    <row r="77780" customFormat="1" s="29"/>
    <row r="77781" customFormat="1" s="29"/>
    <row r="77782" customFormat="1" s="29"/>
    <row r="77783" customFormat="1" s="29"/>
    <row r="77784" customFormat="1" s="29"/>
    <row r="77785" customFormat="1" s="29"/>
    <row r="77786" customFormat="1" s="29"/>
    <row r="77787" customFormat="1" s="29"/>
    <row r="77788" customFormat="1" s="29"/>
    <row r="77789" customFormat="1" s="29"/>
    <row r="77790" customFormat="1" s="29"/>
    <row r="77791" customFormat="1" s="29"/>
    <row r="77792" customFormat="1" s="29"/>
    <row r="77793" customFormat="1" s="29"/>
    <row r="77794" customFormat="1" s="29"/>
    <row r="77795" customFormat="1" s="29"/>
    <row r="77796" customFormat="1" s="29"/>
    <row r="77797" customFormat="1" s="29"/>
    <row r="77798" customFormat="1" s="29"/>
    <row r="77799" customFormat="1" s="29"/>
    <row r="77800" customFormat="1" s="29"/>
    <row r="77801" customFormat="1" s="29"/>
    <row r="77802" customFormat="1" s="29"/>
    <row r="77803" customFormat="1" s="29"/>
    <row r="77804" customFormat="1" s="29"/>
    <row r="77805" customFormat="1" s="29"/>
    <row r="77806" customFormat="1" s="29"/>
    <row r="77807" customFormat="1" s="29"/>
    <row r="77808" customFormat="1" s="29"/>
    <row r="77809" customFormat="1" s="29"/>
    <row r="77810" customFormat="1" s="29"/>
    <row r="77811" customFormat="1" s="29"/>
    <row r="77812" customFormat="1" s="29"/>
    <row r="77813" customFormat="1" s="29"/>
    <row r="77814" customFormat="1" s="29"/>
    <row r="77815" customFormat="1" s="29"/>
    <row r="77816" customFormat="1" s="29"/>
    <row r="77817" customFormat="1" s="29"/>
    <row r="77818" customFormat="1" s="29"/>
    <row r="77819" customFormat="1" s="29"/>
    <row r="77820" customFormat="1" s="29"/>
    <row r="77821" customFormat="1" s="29"/>
    <row r="77822" customFormat="1" s="29"/>
    <row r="77823" customFormat="1" s="29"/>
    <row r="77824" customFormat="1" s="29"/>
    <row r="77825" customFormat="1" s="29"/>
    <row r="77826" customFormat="1" s="29"/>
    <row r="77827" customFormat="1" s="29"/>
    <row r="77828" customFormat="1" s="29"/>
    <row r="77829" customFormat="1" s="29"/>
    <row r="77830" customFormat="1" s="29"/>
    <row r="77831" customFormat="1" s="29"/>
    <row r="77832" customFormat="1" s="29"/>
    <row r="77833" customFormat="1" s="29"/>
    <row r="77834" customFormat="1" s="29"/>
    <row r="77835" customFormat="1" s="29"/>
    <row r="77836" customFormat="1" s="29"/>
    <row r="77837" customFormat="1" s="29"/>
    <row r="77838" customFormat="1" s="29"/>
    <row r="77839" customFormat="1" s="29"/>
    <row r="77840" customFormat="1" s="29"/>
    <row r="77841" customFormat="1" s="29"/>
    <row r="77842" customFormat="1" s="29"/>
    <row r="77843" customFormat="1" s="29"/>
    <row r="77844" customFormat="1" s="29"/>
    <row r="77845" customFormat="1" s="29"/>
    <row r="77846" customFormat="1" s="29"/>
    <row r="77847" customFormat="1" s="29"/>
    <row r="77848" customFormat="1" s="29"/>
    <row r="77849" customFormat="1" s="29"/>
    <row r="77850" customFormat="1" s="29"/>
    <row r="77851" customFormat="1" s="29"/>
    <row r="77852" customFormat="1" s="29"/>
    <row r="77853" customFormat="1" s="29"/>
    <row r="77854" customFormat="1" s="29"/>
    <row r="77855" customFormat="1" s="29"/>
    <row r="77856" customFormat="1" s="29"/>
    <row r="77857" customFormat="1" s="29"/>
    <row r="77858" customFormat="1" s="29"/>
    <row r="77859" customFormat="1" s="29"/>
    <row r="77860" customFormat="1" s="29"/>
    <row r="77861" customFormat="1" s="29"/>
    <row r="77862" customFormat="1" s="29"/>
    <row r="77863" customFormat="1" s="29"/>
    <row r="77864" customFormat="1" s="29"/>
    <row r="77865" customFormat="1" s="29"/>
    <row r="77866" customFormat="1" s="29"/>
    <row r="77867" customFormat="1" s="29"/>
    <row r="77868" customFormat="1" s="29"/>
    <row r="77869" customFormat="1" s="29"/>
    <row r="77870" customFormat="1" s="29"/>
    <row r="77871" customFormat="1" s="29"/>
    <row r="77872" customFormat="1" s="29"/>
    <row r="77873" customFormat="1" s="29"/>
    <row r="77874" customFormat="1" s="29"/>
    <row r="77875" customFormat="1" s="29"/>
    <row r="77876" customFormat="1" s="29"/>
    <row r="77877" customFormat="1" s="29"/>
    <row r="77878" customFormat="1" s="29"/>
    <row r="77879" customFormat="1" s="29"/>
    <row r="77880" customFormat="1" s="29"/>
    <row r="77881" customFormat="1" s="29"/>
    <row r="77882" customFormat="1" s="29"/>
    <row r="77883" customFormat="1" s="29"/>
    <row r="77884" customFormat="1" s="29"/>
    <row r="77885" customFormat="1" s="29"/>
    <row r="77886" customFormat="1" s="29"/>
    <row r="77887" customFormat="1" s="29"/>
    <row r="77888" customFormat="1" s="29"/>
    <row r="77889" customFormat="1" s="29"/>
    <row r="77890" customFormat="1" s="29"/>
    <row r="77891" customFormat="1" s="29"/>
    <row r="77892" customFormat="1" s="29"/>
    <row r="77893" customFormat="1" s="29"/>
    <row r="77894" customFormat="1" s="29"/>
    <row r="77895" customFormat="1" s="29"/>
    <row r="77896" customFormat="1" s="29"/>
    <row r="77897" customFormat="1" s="29"/>
    <row r="77898" customFormat="1" s="29"/>
    <row r="77899" customFormat="1" s="29"/>
    <row r="77900" customFormat="1" s="29"/>
    <row r="77901" customFormat="1" s="29"/>
    <row r="77902" customFormat="1" s="29"/>
    <row r="77903" customFormat="1" s="29"/>
    <row r="77904" customFormat="1" s="29"/>
    <row r="77905" customFormat="1" s="29"/>
    <row r="77906" customFormat="1" s="29"/>
    <row r="77907" customFormat="1" s="29"/>
    <row r="77908" customFormat="1" s="29"/>
    <row r="77909" customFormat="1" s="29"/>
    <row r="77910" customFormat="1" s="29"/>
    <row r="77911" customFormat="1" s="29"/>
    <row r="77912" customFormat="1" s="29"/>
    <row r="77913" customFormat="1" s="29"/>
    <row r="77914" customFormat="1" s="29"/>
    <row r="77915" customFormat="1" s="29"/>
    <row r="77916" customFormat="1" s="29"/>
    <row r="77917" customFormat="1" s="29"/>
    <row r="77918" customFormat="1" s="29"/>
    <row r="77919" customFormat="1" s="29"/>
    <row r="77920" customFormat="1" s="29"/>
    <row r="77921" customFormat="1" s="29"/>
    <row r="77922" customFormat="1" s="29"/>
    <row r="77923" customFormat="1" s="29"/>
    <row r="77924" customFormat="1" s="29"/>
    <row r="77925" customFormat="1" s="29"/>
    <row r="77926" customFormat="1" s="29"/>
    <row r="77927" customFormat="1" s="29"/>
    <row r="77928" customFormat="1" s="29"/>
    <row r="77929" customFormat="1" s="29"/>
    <row r="77930" customFormat="1" s="29"/>
    <row r="77931" customFormat="1" s="29"/>
    <row r="77932" customFormat="1" s="29"/>
    <row r="77933" customFormat="1" s="29"/>
    <row r="77934" customFormat="1" s="29"/>
    <row r="77935" customFormat="1" s="29"/>
    <row r="77936" customFormat="1" s="29"/>
    <row r="77937" customFormat="1" s="29"/>
    <row r="77938" customFormat="1" s="29"/>
    <row r="77939" customFormat="1" s="29"/>
    <row r="77940" customFormat="1" s="29"/>
    <row r="77941" customFormat="1" s="29"/>
    <row r="77942" customFormat="1" s="29"/>
    <row r="77943" customFormat="1" s="29"/>
    <row r="77944" customFormat="1" s="29"/>
    <row r="77945" customFormat="1" s="29"/>
    <row r="77946" customFormat="1" s="29"/>
    <row r="77947" customFormat="1" s="29"/>
    <row r="77948" customFormat="1" s="29"/>
    <row r="77949" customFormat="1" s="29"/>
    <row r="77950" customFormat="1" s="29"/>
    <row r="77951" customFormat="1" s="29"/>
    <row r="77952" customFormat="1" s="29"/>
    <row r="77953" customFormat="1" s="29"/>
    <row r="77954" customFormat="1" s="29"/>
    <row r="77955" customFormat="1" s="29"/>
    <row r="77956" customFormat="1" s="29"/>
    <row r="77957" customFormat="1" s="29"/>
    <row r="77958" customFormat="1" s="29"/>
    <row r="77959" customFormat="1" s="29"/>
    <row r="77960" customFormat="1" s="29"/>
    <row r="77961" customFormat="1" s="29"/>
    <row r="77962" customFormat="1" s="29"/>
    <row r="77963" customFormat="1" s="29"/>
    <row r="77964" customFormat="1" s="29"/>
    <row r="77965" customFormat="1" s="29"/>
    <row r="77966" customFormat="1" s="29"/>
    <row r="77967" customFormat="1" s="29"/>
    <row r="77968" customFormat="1" s="29"/>
    <row r="77969" customFormat="1" s="29"/>
    <row r="77970" customFormat="1" s="29"/>
    <row r="77971" customFormat="1" s="29"/>
    <row r="77972" customFormat="1" s="29"/>
    <row r="77973" customFormat="1" s="29"/>
    <row r="77974" customFormat="1" s="29"/>
    <row r="77975" customFormat="1" s="29"/>
    <row r="77976" customFormat="1" s="29"/>
    <row r="77977" customFormat="1" s="29"/>
    <row r="77978" customFormat="1" s="29"/>
    <row r="77979" customFormat="1" s="29"/>
    <row r="77980" customFormat="1" s="29"/>
    <row r="77981" customFormat="1" s="29"/>
    <row r="77982" customFormat="1" s="29"/>
    <row r="77983" customFormat="1" s="29"/>
    <row r="77984" customFormat="1" s="29"/>
    <row r="77985" customFormat="1" s="29"/>
    <row r="77986" customFormat="1" s="29"/>
    <row r="77987" customFormat="1" s="29"/>
    <row r="77988" customFormat="1" s="29"/>
    <row r="77989" customFormat="1" s="29"/>
    <row r="77990" customFormat="1" s="29"/>
    <row r="77991" customFormat="1" s="29"/>
    <row r="77992" customFormat="1" s="29"/>
    <row r="77993" customFormat="1" s="29"/>
    <row r="77994" customFormat="1" s="29"/>
    <row r="77995" customFormat="1" s="29"/>
    <row r="77996" customFormat="1" s="29"/>
    <row r="77997" customFormat="1" s="29"/>
    <row r="77998" customFormat="1" s="29"/>
    <row r="77999" customFormat="1" s="29"/>
    <row r="78000" customFormat="1" s="29"/>
    <row r="78001" customFormat="1" s="29"/>
    <row r="78002" customFormat="1" s="29"/>
    <row r="78003" customFormat="1" s="29"/>
    <row r="78004" customFormat="1" s="29"/>
    <row r="78005" customFormat="1" s="29"/>
    <row r="78006" customFormat="1" s="29"/>
    <row r="78007" customFormat="1" s="29"/>
    <row r="78008" customFormat="1" s="29"/>
    <row r="78009" customFormat="1" s="29"/>
    <row r="78010" customFormat="1" s="29"/>
    <row r="78011" customFormat="1" s="29"/>
    <row r="78012" customFormat="1" s="29"/>
    <row r="78013" customFormat="1" s="29"/>
    <row r="78014" customFormat="1" s="29"/>
    <row r="78015" customFormat="1" s="29"/>
    <row r="78016" customFormat="1" s="29"/>
    <row r="78017" customFormat="1" s="29"/>
    <row r="78018" customFormat="1" s="29"/>
    <row r="78019" customFormat="1" s="29"/>
    <row r="78020" customFormat="1" s="29"/>
    <row r="78021" customFormat="1" s="29"/>
    <row r="78022" customFormat="1" s="29"/>
    <row r="78023" customFormat="1" s="29"/>
    <row r="78024" customFormat="1" s="29"/>
    <row r="78025" customFormat="1" s="29"/>
    <row r="78026" customFormat="1" s="29"/>
    <row r="78027" customFormat="1" s="29"/>
    <row r="78028" customFormat="1" s="29"/>
    <row r="78029" customFormat="1" s="29"/>
    <row r="78030" customFormat="1" s="29"/>
    <row r="78031" customFormat="1" s="29"/>
    <row r="78032" customFormat="1" s="29"/>
    <row r="78033" customFormat="1" s="29"/>
    <row r="78034" customFormat="1" s="29"/>
    <row r="78035" customFormat="1" s="29"/>
    <row r="78036" customFormat="1" s="29"/>
    <row r="78037" customFormat="1" s="29"/>
    <row r="78038" customFormat="1" s="29"/>
    <row r="78039" customFormat="1" s="29"/>
    <row r="78040" customFormat="1" s="29"/>
    <row r="78041" customFormat="1" s="29"/>
    <row r="78042" customFormat="1" s="29"/>
    <row r="78043" customFormat="1" s="29"/>
    <row r="78044" customFormat="1" s="29"/>
    <row r="78045" customFormat="1" s="29"/>
    <row r="78046" customFormat="1" s="29"/>
    <row r="78047" customFormat="1" s="29"/>
    <row r="78048" customFormat="1" s="29"/>
    <row r="78049" customFormat="1" s="29"/>
    <row r="78050" customFormat="1" s="29"/>
    <row r="78051" customFormat="1" s="29"/>
    <row r="78052" customFormat="1" s="29"/>
    <row r="78053" customFormat="1" s="29"/>
    <row r="78054" customFormat="1" s="29"/>
    <row r="78055" customFormat="1" s="29"/>
    <row r="78056" customFormat="1" s="29"/>
    <row r="78057" customFormat="1" s="29"/>
    <row r="78058" customFormat="1" s="29"/>
    <row r="78059" customFormat="1" s="29"/>
    <row r="78060" customFormat="1" s="29"/>
    <row r="78061" customFormat="1" s="29"/>
    <row r="78062" customFormat="1" s="29"/>
    <row r="78063" customFormat="1" s="29"/>
    <row r="78064" customFormat="1" s="29"/>
    <row r="78065" customFormat="1" s="29"/>
    <row r="78066" customFormat="1" s="29"/>
    <row r="78067" customFormat="1" s="29"/>
    <row r="78068" customFormat="1" s="29"/>
    <row r="78069" customFormat="1" s="29"/>
    <row r="78070" customFormat="1" s="29"/>
    <row r="78071" customFormat="1" s="29"/>
    <row r="78072" customFormat="1" s="29"/>
    <row r="78073" customFormat="1" s="29"/>
    <row r="78074" customFormat="1" s="29"/>
    <row r="78075" customFormat="1" s="29"/>
    <row r="78076" customFormat="1" s="29"/>
    <row r="78077" customFormat="1" s="29"/>
    <row r="78078" customFormat="1" s="29"/>
    <row r="78079" customFormat="1" s="29"/>
    <row r="78080" customFormat="1" s="29"/>
    <row r="78081" customFormat="1" s="29"/>
    <row r="78082" customFormat="1" s="29"/>
    <row r="78083" customFormat="1" s="29"/>
    <row r="78084" customFormat="1" s="29"/>
    <row r="78085" customFormat="1" s="29"/>
    <row r="78086" customFormat="1" s="29"/>
    <row r="78087" customFormat="1" s="29"/>
    <row r="78088" customFormat="1" s="29"/>
    <row r="78089" customFormat="1" s="29"/>
    <row r="78090" customFormat="1" s="29"/>
    <row r="78091" customFormat="1" s="29"/>
    <row r="78092" customFormat="1" s="29"/>
    <row r="78093" customFormat="1" s="29"/>
    <row r="78094" customFormat="1" s="29"/>
    <row r="78095" customFormat="1" s="29"/>
    <row r="78096" customFormat="1" s="29"/>
    <row r="78097" customFormat="1" s="29"/>
    <row r="78098" customFormat="1" s="29"/>
    <row r="78099" customFormat="1" s="29"/>
    <row r="78100" customFormat="1" s="29"/>
    <row r="78101" customFormat="1" s="29"/>
    <row r="78102" customFormat="1" s="29"/>
    <row r="78103" customFormat="1" s="29"/>
    <row r="78104" customFormat="1" s="29"/>
    <row r="78105" customFormat="1" s="29"/>
    <row r="78106" customFormat="1" s="29"/>
    <row r="78107" customFormat="1" s="29"/>
    <row r="78108" customFormat="1" s="29"/>
    <row r="78109" customFormat="1" s="29"/>
    <row r="78110" customFormat="1" s="29"/>
    <row r="78111" customFormat="1" s="29"/>
    <row r="78112" customFormat="1" s="29"/>
    <row r="78113" customFormat="1" s="29"/>
    <row r="78114" customFormat="1" s="29"/>
    <row r="78115" customFormat="1" s="29"/>
    <row r="78116" customFormat="1" s="29"/>
    <row r="78117" customFormat="1" s="29"/>
    <row r="78118" customFormat="1" s="29"/>
    <row r="78119" customFormat="1" s="29"/>
    <row r="78120" customFormat="1" s="29"/>
    <row r="78121" customFormat="1" s="29"/>
    <row r="78122" customFormat="1" s="29"/>
    <row r="78123" customFormat="1" s="29"/>
    <row r="78124" customFormat="1" s="29"/>
    <row r="78125" customFormat="1" s="29"/>
    <row r="78126" customFormat="1" s="29"/>
    <row r="78127" customFormat="1" s="29"/>
    <row r="78128" customFormat="1" s="29"/>
    <row r="78129" customFormat="1" s="29"/>
    <row r="78130" customFormat="1" s="29"/>
    <row r="78131" customFormat="1" s="29"/>
    <row r="78132" customFormat="1" s="29"/>
    <row r="78133" customFormat="1" s="29"/>
    <row r="78134" customFormat="1" s="29"/>
    <row r="78135" customFormat="1" s="29"/>
    <row r="78136" customFormat="1" s="29"/>
    <row r="78137" customFormat="1" s="29"/>
    <row r="78138" customFormat="1" s="29"/>
    <row r="78139" customFormat="1" s="29"/>
    <row r="78140" customFormat="1" s="29"/>
    <row r="78141" customFormat="1" s="29"/>
    <row r="78142" customFormat="1" s="29"/>
    <row r="78143" customFormat="1" s="29"/>
    <row r="78144" customFormat="1" s="29"/>
    <row r="78145" customFormat="1" s="29"/>
    <row r="78146" customFormat="1" s="29"/>
    <row r="78147" customFormat="1" s="29"/>
    <row r="78148" customFormat="1" s="29"/>
    <row r="78149" customFormat="1" s="29"/>
    <row r="78150" customFormat="1" s="29"/>
    <row r="78151" customFormat="1" s="29"/>
    <row r="78152" customFormat="1" s="29"/>
    <row r="78153" customFormat="1" s="29"/>
    <row r="78154" customFormat="1" s="29"/>
    <row r="78155" customFormat="1" s="29"/>
    <row r="78156" customFormat="1" s="29"/>
    <row r="78157" customFormat="1" s="29"/>
    <row r="78158" customFormat="1" s="29"/>
    <row r="78159" customFormat="1" s="29"/>
    <row r="78160" customFormat="1" s="29"/>
    <row r="78161" customFormat="1" s="29"/>
    <row r="78162" customFormat="1" s="29"/>
    <row r="78163" customFormat="1" s="29"/>
    <row r="78164" customFormat="1" s="29"/>
    <row r="78165" customFormat="1" s="29"/>
    <row r="78166" customFormat="1" s="29"/>
    <row r="78167" customFormat="1" s="29"/>
    <row r="78168" customFormat="1" s="29"/>
    <row r="78169" customFormat="1" s="29"/>
    <row r="78170" customFormat="1" s="29"/>
    <row r="78171" customFormat="1" s="29"/>
    <row r="78172" customFormat="1" s="29"/>
    <row r="78173" customFormat="1" s="29"/>
    <row r="78174" customFormat="1" s="29"/>
    <row r="78175" customFormat="1" s="29"/>
    <row r="78176" customFormat="1" s="29"/>
    <row r="78177" customFormat="1" s="29"/>
    <row r="78178" customFormat="1" s="29"/>
    <row r="78179" customFormat="1" s="29"/>
    <row r="78180" customFormat="1" s="29"/>
    <row r="78181" customFormat="1" s="29"/>
    <row r="78182" customFormat="1" s="29"/>
    <row r="78183" customFormat="1" s="29"/>
    <row r="78184" customFormat="1" s="29"/>
    <row r="78185" customFormat="1" s="29"/>
    <row r="78186" customFormat="1" s="29"/>
    <row r="78187" customFormat="1" s="29"/>
    <row r="78188" customFormat="1" s="29"/>
    <row r="78189" customFormat="1" s="29"/>
    <row r="78190" customFormat="1" s="29"/>
    <row r="78191" customFormat="1" s="29"/>
    <row r="78192" customFormat="1" s="29"/>
    <row r="78193" customFormat="1" s="29"/>
    <row r="78194" customFormat="1" s="29"/>
    <row r="78195" customFormat="1" s="29"/>
    <row r="78196" customFormat="1" s="29"/>
    <row r="78197" customFormat="1" s="29"/>
    <row r="78198" customFormat="1" s="29"/>
    <row r="78199" customFormat="1" s="29"/>
    <row r="78200" customFormat="1" s="29"/>
    <row r="78201" customFormat="1" s="29"/>
    <row r="78202" customFormat="1" s="29"/>
    <row r="78203" customFormat="1" s="29"/>
    <row r="78204" customFormat="1" s="29"/>
    <row r="78205" customFormat="1" s="29"/>
    <row r="78206" customFormat="1" s="29"/>
    <row r="78207" customFormat="1" s="29"/>
    <row r="78208" customFormat="1" s="29"/>
    <row r="78209" customFormat="1" s="29"/>
    <row r="78210" customFormat="1" s="29"/>
    <row r="78211" customFormat="1" s="29"/>
    <row r="78212" customFormat="1" s="29"/>
    <row r="78213" customFormat="1" s="29"/>
    <row r="78214" customFormat="1" s="29"/>
    <row r="78215" customFormat="1" s="29"/>
    <row r="78216" customFormat="1" s="29"/>
    <row r="78217" customFormat="1" s="29"/>
    <row r="78218" customFormat="1" s="29"/>
    <row r="78219" customFormat="1" s="29"/>
    <row r="78220" customFormat="1" s="29"/>
    <row r="78221" customFormat="1" s="29"/>
    <row r="78222" customFormat="1" s="29"/>
    <row r="78223" customFormat="1" s="29"/>
    <row r="78224" customFormat="1" s="29"/>
    <row r="78225" customFormat="1" s="29"/>
    <row r="78226" customFormat="1" s="29"/>
    <row r="78227" customFormat="1" s="29"/>
    <row r="78228" customFormat="1" s="29"/>
    <row r="78229" customFormat="1" s="29"/>
    <row r="78230" customFormat="1" s="29"/>
    <row r="78231" customFormat="1" s="29"/>
    <row r="78232" customFormat="1" s="29"/>
    <row r="78233" customFormat="1" s="29"/>
    <row r="78234" customFormat="1" s="29"/>
    <row r="78235" customFormat="1" s="29"/>
    <row r="78236" customFormat="1" s="29"/>
    <row r="78237" customFormat="1" s="29"/>
    <row r="78238" customFormat="1" s="29"/>
    <row r="78239" customFormat="1" s="29"/>
    <row r="78240" customFormat="1" s="29"/>
    <row r="78241" customFormat="1" s="29"/>
    <row r="78242" customFormat="1" s="29"/>
    <row r="78243" customFormat="1" s="29"/>
    <row r="78244" customFormat="1" s="29"/>
    <row r="78245" customFormat="1" s="29"/>
    <row r="78246" customFormat="1" s="29"/>
    <row r="78247" customFormat="1" s="29"/>
    <row r="78248" customFormat="1" s="29"/>
    <row r="78249" customFormat="1" s="29"/>
    <row r="78250" customFormat="1" s="29"/>
    <row r="78251" customFormat="1" s="29"/>
    <row r="78252" customFormat="1" s="29"/>
    <row r="78253" customFormat="1" s="29"/>
    <row r="78254" customFormat="1" s="29"/>
    <row r="78255" customFormat="1" s="29"/>
    <row r="78256" customFormat="1" s="29"/>
    <row r="78257" customFormat="1" s="29"/>
    <row r="78258" customFormat="1" s="29"/>
    <row r="78259" customFormat="1" s="29"/>
    <row r="78260" customFormat="1" s="29"/>
    <row r="78261" customFormat="1" s="29"/>
    <row r="78262" customFormat="1" s="29"/>
    <row r="78263" customFormat="1" s="29"/>
    <row r="78264" customFormat="1" s="29"/>
    <row r="78265" customFormat="1" s="29"/>
    <row r="78266" customFormat="1" s="29"/>
    <row r="78267" customFormat="1" s="29"/>
    <row r="78268" customFormat="1" s="29"/>
    <row r="78269" customFormat="1" s="29"/>
    <row r="78270" customFormat="1" s="29"/>
    <row r="78271" customFormat="1" s="29"/>
    <row r="78272" customFormat="1" s="29"/>
    <row r="78273" customFormat="1" s="29"/>
    <row r="78274" customFormat="1" s="29"/>
    <row r="78275" customFormat="1" s="29"/>
    <row r="78276" customFormat="1" s="29"/>
    <row r="78277" customFormat="1" s="29"/>
    <row r="78278" customFormat="1" s="29"/>
    <row r="78279" customFormat="1" s="29"/>
    <row r="78280" customFormat="1" s="29"/>
    <row r="78281" customFormat="1" s="29"/>
    <row r="78282" customFormat="1" s="29"/>
    <row r="78283" customFormat="1" s="29"/>
    <row r="78284" customFormat="1" s="29"/>
    <row r="78285" customFormat="1" s="29"/>
    <row r="78286" customFormat="1" s="29"/>
    <row r="78287" customFormat="1" s="29"/>
    <row r="78288" customFormat="1" s="29"/>
    <row r="78289" customFormat="1" s="29"/>
    <row r="78290" customFormat="1" s="29"/>
    <row r="78291" customFormat="1" s="29"/>
    <row r="78292" customFormat="1" s="29"/>
    <row r="78293" customFormat="1" s="29"/>
    <row r="78294" customFormat="1" s="29"/>
    <row r="78295" customFormat="1" s="29"/>
    <row r="78296" customFormat="1" s="29"/>
    <row r="78297" customFormat="1" s="29"/>
    <row r="78298" customFormat="1" s="29"/>
    <row r="78299" customFormat="1" s="29"/>
    <row r="78300" customFormat="1" s="29"/>
    <row r="78301" customFormat="1" s="29"/>
    <row r="78302" customFormat="1" s="29"/>
    <row r="78303" customFormat="1" s="29"/>
    <row r="78304" customFormat="1" s="29"/>
    <row r="78305" customFormat="1" s="29"/>
    <row r="78306" customFormat="1" s="29"/>
    <row r="78307" customFormat="1" s="29"/>
    <row r="78308" customFormat="1" s="29"/>
    <row r="78309" customFormat="1" s="29"/>
    <row r="78310" customFormat="1" s="29"/>
    <row r="78311" customFormat="1" s="29"/>
    <row r="78312" customFormat="1" s="29"/>
    <row r="78313" customFormat="1" s="29"/>
    <row r="78314" customFormat="1" s="29"/>
    <row r="78315" customFormat="1" s="29"/>
    <row r="78316" customFormat="1" s="29"/>
    <row r="78317" customFormat="1" s="29"/>
    <row r="78318" customFormat="1" s="29"/>
    <row r="78319" customFormat="1" s="29"/>
    <row r="78320" customFormat="1" s="29"/>
    <row r="78321" customFormat="1" s="29"/>
    <row r="78322" customFormat="1" s="29"/>
    <row r="78323" customFormat="1" s="29"/>
    <row r="78324" customFormat="1" s="29"/>
    <row r="78325" customFormat="1" s="29"/>
    <row r="78326" customFormat="1" s="29"/>
    <row r="78327" customFormat="1" s="29"/>
    <row r="78328" customFormat="1" s="29"/>
    <row r="78329" customFormat="1" s="29"/>
    <row r="78330" customFormat="1" s="29"/>
    <row r="78331" customFormat="1" s="29"/>
    <row r="78332" customFormat="1" s="29"/>
    <row r="78333" customFormat="1" s="29"/>
    <row r="78334" customFormat="1" s="29"/>
    <row r="78335" customFormat="1" s="29"/>
    <row r="78336" customFormat="1" s="29"/>
    <row r="78337" customFormat="1" s="29"/>
    <row r="78338" customFormat="1" s="29"/>
    <row r="78339" customFormat="1" s="29"/>
    <row r="78340" customFormat="1" s="29"/>
    <row r="78341" customFormat="1" s="29"/>
    <row r="78342" customFormat="1" s="29"/>
    <row r="78343" customFormat="1" s="29"/>
    <row r="78344" customFormat="1" s="29"/>
    <row r="78345" customFormat="1" s="29"/>
    <row r="78346" customFormat="1" s="29"/>
    <row r="78347" customFormat="1" s="29"/>
    <row r="78348" customFormat="1" s="29"/>
    <row r="78349" customFormat="1" s="29"/>
    <row r="78350" customFormat="1" s="29"/>
    <row r="78351" customFormat="1" s="29"/>
    <row r="78352" customFormat="1" s="29"/>
    <row r="78353" customFormat="1" s="29"/>
    <row r="78354" customFormat="1" s="29"/>
    <row r="78355" customFormat="1" s="29"/>
    <row r="78356" customFormat="1" s="29"/>
    <row r="78357" customFormat="1" s="29"/>
    <row r="78358" customFormat="1" s="29"/>
    <row r="78359" customFormat="1" s="29"/>
    <row r="78360" customFormat="1" s="29"/>
    <row r="78361" customFormat="1" s="29"/>
    <row r="78362" customFormat="1" s="29"/>
    <row r="78363" customFormat="1" s="29"/>
    <row r="78364" customFormat="1" s="29"/>
    <row r="78365" customFormat="1" s="29"/>
    <row r="78366" customFormat="1" s="29"/>
    <row r="78367" customFormat="1" s="29"/>
    <row r="78368" customFormat="1" s="29"/>
    <row r="78369" customFormat="1" s="29"/>
    <row r="78370" customFormat="1" s="29"/>
    <row r="78371" customFormat="1" s="29"/>
    <row r="78372" customFormat="1" s="29"/>
    <row r="78373" customFormat="1" s="29"/>
    <row r="78374" customFormat="1" s="29"/>
    <row r="78375" customFormat="1" s="29"/>
    <row r="78376" customFormat="1" s="29"/>
    <row r="78377" customFormat="1" s="29"/>
    <row r="78378" customFormat="1" s="29"/>
    <row r="78379" customFormat="1" s="29"/>
    <row r="78380" customFormat="1" s="29"/>
    <row r="78381" customFormat="1" s="29"/>
    <row r="78382" customFormat="1" s="29"/>
    <row r="78383" customFormat="1" s="29"/>
    <row r="78384" customFormat="1" s="29"/>
    <row r="78385" customFormat="1" s="29"/>
    <row r="78386" customFormat="1" s="29"/>
    <row r="78387" customFormat="1" s="29"/>
    <row r="78388" customFormat="1" s="29"/>
    <row r="78389" customFormat="1" s="29"/>
    <row r="78390" customFormat="1" s="29"/>
    <row r="78391" customFormat="1" s="29"/>
    <row r="78392" customFormat="1" s="29"/>
    <row r="78393" customFormat="1" s="29"/>
    <row r="78394" customFormat="1" s="29"/>
    <row r="78395" customFormat="1" s="29"/>
    <row r="78396" customFormat="1" s="29"/>
    <row r="78397" customFormat="1" s="29"/>
    <row r="78398" customFormat="1" s="29"/>
    <row r="78399" customFormat="1" s="29"/>
    <row r="78400" customFormat="1" s="29"/>
    <row r="78401" customFormat="1" s="29"/>
    <row r="78402" customFormat="1" s="29"/>
    <row r="78403" customFormat="1" s="29"/>
    <row r="78404" customFormat="1" s="29"/>
    <row r="78405" customFormat="1" s="29"/>
    <row r="78406" customFormat="1" s="29"/>
    <row r="78407" customFormat="1" s="29"/>
    <row r="78408" customFormat="1" s="29"/>
    <row r="78409" customFormat="1" s="29"/>
    <row r="78410" customFormat="1" s="29"/>
    <row r="78411" customFormat="1" s="29"/>
    <row r="78412" customFormat="1" s="29"/>
    <row r="78413" customFormat="1" s="29"/>
    <row r="78414" customFormat="1" s="29"/>
    <row r="78415" customFormat="1" s="29"/>
    <row r="78416" customFormat="1" s="29"/>
    <row r="78417" customFormat="1" s="29"/>
    <row r="78418" customFormat="1" s="29"/>
    <row r="78419" customFormat="1" s="29"/>
    <row r="78420" customFormat="1" s="29"/>
    <row r="78421" customFormat="1" s="29"/>
    <row r="78422" customFormat="1" s="29"/>
    <row r="78423" customFormat="1" s="29"/>
    <row r="78424" customFormat="1" s="29"/>
    <row r="78425" customFormat="1" s="29"/>
    <row r="78426" customFormat="1" s="29"/>
    <row r="78427" customFormat="1" s="29"/>
    <row r="78428" customFormat="1" s="29"/>
    <row r="78429" customFormat="1" s="29"/>
    <row r="78430" customFormat="1" s="29"/>
    <row r="78431" customFormat="1" s="29"/>
    <row r="78432" customFormat="1" s="29"/>
    <row r="78433" customFormat="1" s="29"/>
    <row r="78434" customFormat="1" s="29"/>
    <row r="78435" customFormat="1" s="29"/>
    <row r="78436" customFormat="1" s="29"/>
    <row r="78437" customFormat="1" s="29"/>
    <row r="78438" customFormat="1" s="29"/>
    <row r="78439" customFormat="1" s="29"/>
    <row r="78440" customFormat="1" s="29"/>
    <row r="78441" customFormat="1" s="29"/>
    <row r="78442" customFormat="1" s="29"/>
    <row r="78443" customFormat="1" s="29"/>
    <row r="78444" customFormat="1" s="29"/>
    <row r="78445" customFormat="1" s="29"/>
    <row r="78446" customFormat="1" s="29"/>
    <row r="78447" customFormat="1" s="29"/>
    <row r="78448" customFormat="1" s="29"/>
    <row r="78449" customFormat="1" s="29"/>
    <row r="78450" customFormat="1" s="29"/>
    <row r="78451" customFormat="1" s="29"/>
    <row r="78452" customFormat="1" s="29"/>
    <row r="78453" customFormat="1" s="29"/>
    <row r="78454" customFormat="1" s="29"/>
    <row r="78455" customFormat="1" s="29"/>
    <row r="78456" customFormat="1" s="29"/>
    <row r="78457" customFormat="1" s="29"/>
    <row r="78458" customFormat="1" s="29"/>
    <row r="78459" customFormat="1" s="29"/>
    <row r="78460" customFormat="1" s="29"/>
    <row r="78461" customFormat="1" s="29"/>
    <row r="78462" customFormat="1" s="29"/>
    <row r="78463" customFormat="1" s="29"/>
    <row r="78464" customFormat="1" s="29"/>
    <row r="78465" customFormat="1" s="29"/>
    <row r="78466" customFormat="1" s="29"/>
    <row r="78467" customFormat="1" s="29"/>
    <row r="78468" customFormat="1" s="29"/>
    <row r="78469" customFormat="1" s="29"/>
    <row r="78470" customFormat="1" s="29"/>
    <row r="78471" customFormat="1" s="29"/>
    <row r="78472" customFormat="1" s="29"/>
    <row r="78473" customFormat="1" s="29"/>
    <row r="78474" customFormat="1" s="29"/>
    <row r="78475" customFormat="1" s="29"/>
    <row r="78476" customFormat="1" s="29"/>
    <row r="78477" customFormat="1" s="29"/>
    <row r="78478" customFormat="1" s="29"/>
    <row r="78479" customFormat="1" s="29"/>
    <row r="78480" customFormat="1" s="29"/>
    <row r="78481" customFormat="1" s="29"/>
    <row r="78482" customFormat="1" s="29"/>
    <row r="78483" customFormat="1" s="29"/>
    <row r="78484" customFormat="1" s="29"/>
    <row r="78485" customFormat="1" s="29"/>
    <row r="78486" customFormat="1" s="29"/>
    <row r="78487" customFormat="1" s="29"/>
    <row r="78488" customFormat="1" s="29"/>
    <row r="78489" customFormat="1" s="29"/>
    <row r="78490" customFormat="1" s="29"/>
    <row r="78491" customFormat="1" s="29"/>
    <row r="78492" customFormat="1" s="29"/>
    <row r="78493" customFormat="1" s="29"/>
    <row r="78494" customFormat="1" s="29"/>
    <row r="78495" customFormat="1" s="29"/>
    <row r="78496" customFormat="1" s="29"/>
    <row r="78497" customFormat="1" s="29"/>
    <row r="78498" customFormat="1" s="29"/>
    <row r="78499" customFormat="1" s="29"/>
    <row r="78500" customFormat="1" s="29"/>
    <row r="78501" customFormat="1" s="29"/>
    <row r="78502" customFormat="1" s="29"/>
    <row r="78503" customFormat="1" s="29"/>
    <row r="78504" customFormat="1" s="29"/>
    <row r="78505" customFormat="1" s="29"/>
    <row r="78506" customFormat="1" s="29"/>
    <row r="78507" customFormat="1" s="29"/>
    <row r="78508" customFormat="1" s="29"/>
    <row r="78509" customFormat="1" s="29"/>
    <row r="78510" customFormat="1" s="29"/>
    <row r="78511" customFormat="1" s="29"/>
    <row r="78512" customFormat="1" s="29"/>
    <row r="78513" customFormat="1" s="29"/>
    <row r="78514" customFormat="1" s="29"/>
    <row r="78515" customFormat="1" s="29"/>
    <row r="78516" customFormat="1" s="29"/>
    <row r="78517" customFormat="1" s="29"/>
    <row r="78518" customFormat="1" s="29"/>
    <row r="78519" customFormat="1" s="29"/>
    <row r="78520" customFormat="1" s="29"/>
    <row r="78521" customFormat="1" s="29"/>
    <row r="78522" customFormat="1" s="29"/>
    <row r="78523" customFormat="1" s="29"/>
    <row r="78524" customFormat="1" s="29"/>
    <row r="78525" customFormat="1" s="29"/>
    <row r="78526" customFormat="1" s="29"/>
    <row r="78527" customFormat="1" s="29"/>
    <row r="78528" customFormat="1" s="29"/>
    <row r="78529" customFormat="1" s="29"/>
    <row r="78530" customFormat="1" s="29"/>
    <row r="78531" customFormat="1" s="29"/>
    <row r="78532" customFormat="1" s="29"/>
    <row r="78533" customFormat="1" s="29"/>
    <row r="78534" customFormat="1" s="29"/>
    <row r="78535" customFormat="1" s="29"/>
    <row r="78536" customFormat="1" s="29"/>
    <row r="78537" customFormat="1" s="29"/>
    <row r="78538" customFormat="1" s="29"/>
    <row r="78539" customFormat="1" s="29"/>
    <row r="78540" customFormat="1" s="29"/>
    <row r="78541" customFormat="1" s="29"/>
    <row r="78542" customFormat="1" s="29"/>
    <row r="78543" customFormat="1" s="29"/>
    <row r="78544" customFormat="1" s="29"/>
    <row r="78545" customFormat="1" s="29"/>
    <row r="78546" customFormat="1" s="29"/>
    <row r="78547" customFormat="1" s="29"/>
    <row r="78548" customFormat="1" s="29"/>
    <row r="78549" customFormat="1" s="29"/>
    <row r="78550" customFormat="1" s="29"/>
    <row r="78551" customFormat="1" s="29"/>
    <row r="78552" customFormat="1" s="29"/>
    <row r="78553" customFormat="1" s="29"/>
    <row r="78554" customFormat="1" s="29"/>
    <row r="78555" customFormat="1" s="29"/>
    <row r="78556" customFormat="1" s="29"/>
    <row r="78557" customFormat="1" s="29"/>
    <row r="78558" customFormat="1" s="29"/>
    <row r="78559" customFormat="1" s="29"/>
    <row r="78560" customFormat="1" s="29"/>
    <row r="78561" customFormat="1" s="29"/>
    <row r="78562" customFormat="1" s="29"/>
    <row r="78563" customFormat="1" s="29"/>
    <row r="78564" customFormat="1" s="29"/>
    <row r="78565" customFormat="1" s="29"/>
    <row r="78566" customFormat="1" s="29"/>
    <row r="78567" customFormat="1" s="29"/>
    <row r="78568" customFormat="1" s="29"/>
    <row r="78569" customFormat="1" s="29"/>
    <row r="78570" customFormat="1" s="29"/>
    <row r="78571" customFormat="1" s="29"/>
    <row r="78572" customFormat="1" s="29"/>
    <row r="78573" customFormat="1" s="29"/>
    <row r="78574" customFormat="1" s="29"/>
    <row r="78575" customFormat="1" s="29"/>
    <row r="78576" customFormat="1" s="29"/>
    <row r="78577" customFormat="1" s="29"/>
    <row r="78578" customFormat="1" s="29"/>
    <row r="78579" customFormat="1" s="29"/>
    <row r="78580" customFormat="1" s="29"/>
    <row r="78581" customFormat="1" s="29"/>
    <row r="78582" customFormat="1" s="29"/>
    <row r="78583" customFormat="1" s="29"/>
    <row r="78584" customFormat="1" s="29"/>
    <row r="78585" customFormat="1" s="29"/>
    <row r="78586" customFormat="1" s="29"/>
    <row r="78587" customFormat="1" s="29"/>
    <row r="78588" customFormat="1" s="29"/>
    <row r="78589" customFormat="1" s="29"/>
    <row r="78590" customFormat="1" s="29"/>
    <row r="78591" customFormat="1" s="29"/>
    <row r="78592" customFormat="1" s="29"/>
    <row r="78593" customFormat="1" s="29"/>
    <row r="78594" customFormat="1" s="29"/>
    <row r="78595" customFormat="1" s="29"/>
    <row r="78596" customFormat="1" s="29"/>
    <row r="78597" customFormat="1" s="29"/>
    <row r="78598" customFormat="1" s="29"/>
    <row r="78599" customFormat="1" s="29"/>
    <row r="78600" customFormat="1" s="29"/>
    <row r="78601" customFormat="1" s="29"/>
    <row r="78602" customFormat="1" s="29"/>
    <row r="78603" customFormat="1" s="29"/>
    <row r="78604" customFormat="1" s="29"/>
    <row r="78605" customFormat="1" s="29"/>
    <row r="78606" customFormat="1" s="29"/>
    <row r="78607" customFormat="1" s="29"/>
    <row r="78608" customFormat="1" s="29"/>
    <row r="78609" customFormat="1" s="29"/>
    <row r="78610" customFormat="1" s="29"/>
    <row r="78611" customFormat="1" s="29"/>
    <row r="78612" customFormat="1" s="29"/>
    <row r="78613" customFormat="1" s="29"/>
    <row r="78614" customFormat="1" s="29"/>
    <row r="78615" customFormat="1" s="29"/>
    <row r="78616" customFormat="1" s="29"/>
    <row r="78617" customFormat="1" s="29"/>
    <row r="78618" customFormat="1" s="29"/>
    <row r="78619" customFormat="1" s="29"/>
    <row r="78620" customFormat="1" s="29"/>
    <row r="78621" customFormat="1" s="29"/>
    <row r="78622" customFormat="1" s="29"/>
    <row r="78623" customFormat="1" s="29"/>
    <row r="78624" customFormat="1" s="29"/>
    <row r="78625" customFormat="1" s="29"/>
    <row r="78626" customFormat="1" s="29"/>
    <row r="78627" customFormat="1" s="29"/>
    <row r="78628" customFormat="1" s="29"/>
    <row r="78629" customFormat="1" s="29"/>
    <row r="78630" customFormat="1" s="29"/>
    <row r="78631" customFormat="1" s="29"/>
    <row r="78632" customFormat="1" s="29"/>
    <row r="78633" customFormat="1" s="29"/>
    <row r="78634" customFormat="1" s="29"/>
    <row r="78635" customFormat="1" s="29"/>
    <row r="78636" customFormat="1" s="29"/>
    <row r="78637" customFormat="1" s="29"/>
    <row r="78638" customFormat="1" s="29"/>
    <row r="78639" customFormat="1" s="29"/>
    <row r="78640" customFormat="1" s="29"/>
    <row r="78641" customFormat="1" s="29"/>
    <row r="78642" customFormat="1" s="29"/>
    <row r="78643" customFormat="1" s="29"/>
    <row r="78644" customFormat="1" s="29"/>
    <row r="78645" customFormat="1" s="29"/>
    <row r="78646" customFormat="1" s="29"/>
    <row r="78647" customFormat="1" s="29"/>
    <row r="78648" customFormat="1" s="29"/>
    <row r="78649" customFormat="1" s="29"/>
    <row r="78650" customFormat="1" s="29"/>
    <row r="78651" customFormat="1" s="29"/>
    <row r="78652" customFormat="1" s="29"/>
    <row r="78653" customFormat="1" s="29"/>
    <row r="78654" customFormat="1" s="29"/>
    <row r="78655" customFormat="1" s="29"/>
    <row r="78656" customFormat="1" s="29"/>
    <row r="78657" customFormat="1" s="29"/>
    <row r="78658" customFormat="1" s="29"/>
    <row r="78659" customFormat="1" s="29"/>
    <row r="78660" customFormat="1" s="29"/>
    <row r="78661" customFormat="1" s="29"/>
    <row r="78662" customFormat="1" s="29"/>
    <row r="78663" customFormat="1" s="29"/>
    <row r="78664" customFormat="1" s="29"/>
    <row r="78665" customFormat="1" s="29"/>
    <row r="78666" customFormat="1" s="29"/>
    <row r="78667" customFormat="1" s="29"/>
    <row r="78668" customFormat="1" s="29"/>
    <row r="78669" customFormat="1" s="29"/>
    <row r="78670" customFormat="1" s="29"/>
    <row r="78671" customFormat="1" s="29"/>
    <row r="78672" customFormat="1" s="29"/>
    <row r="78673" customFormat="1" s="29"/>
    <row r="78674" customFormat="1" s="29"/>
    <row r="78675" customFormat="1" s="29"/>
    <row r="78676" customFormat="1" s="29"/>
    <row r="78677" customFormat="1" s="29"/>
    <row r="78678" customFormat="1" s="29"/>
    <row r="78679" customFormat="1" s="29"/>
    <row r="78680" customFormat="1" s="29"/>
    <row r="78681" customFormat="1" s="29"/>
    <row r="78682" customFormat="1" s="29"/>
    <row r="78683" customFormat="1" s="29"/>
    <row r="78684" customFormat="1" s="29"/>
    <row r="78685" customFormat="1" s="29"/>
    <row r="78686" customFormat="1" s="29"/>
    <row r="78687" customFormat="1" s="29"/>
    <row r="78688" customFormat="1" s="29"/>
    <row r="78689" customFormat="1" s="29"/>
    <row r="78690" customFormat="1" s="29"/>
    <row r="78691" customFormat="1" s="29"/>
    <row r="78692" customFormat="1" s="29"/>
    <row r="78693" customFormat="1" s="29"/>
    <row r="78694" customFormat="1" s="29"/>
    <row r="78695" customFormat="1" s="29"/>
    <row r="78696" customFormat="1" s="29"/>
    <row r="78697" customFormat="1" s="29"/>
    <row r="78698" customFormat="1" s="29"/>
    <row r="78699" customFormat="1" s="29"/>
    <row r="78700" customFormat="1" s="29"/>
    <row r="78701" customFormat="1" s="29"/>
    <row r="78702" customFormat="1" s="29"/>
    <row r="78703" customFormat="1" s="29"/>
    <row r="78704" customFormat="1" s="29"/>
    <row r="78705" customFormat="1" s="29"/>
    <row r="78706" customFormat="1" s="29"/>
    <row r="78707" customFormat="1" s="29"/>
    <row r="78708" customFormat="1" s="29"/>
    <row r="78709" customFormat="1" s="29"/>
    <row r="78710" customFormat="1" s="29"/>
    <row r="78711" customFormat="1" s="29"/>
    <row r="78712" customFormat="1" s="29"/>
    <row r="78713" customFormat="1" s="29"/>
    <row r="78714" customFormat="1" s="29"/>
    <row r="78715" customFormat="1" s="29"/>
    <row r="78716" customFormat="1" s="29"/>
    <row r="78717" customFormat="1" s="29"/>
    <row r="78718" customFormat="1" s="29"/>
    <row r="78719" customFormat="1" s="29"/>
    <row r="78720" customFormat="1" s="29"/>
    <row r="78721" customFormat="1" s="29"/>
    <row r="78722" customFormat="1" s="29"/>
    <row r="78723" customFormat="1" s="29"/>
    <row r="78724" customFormat="1" s="29"/>
    <row r="78725" customFormat="1" s="29"/>
    <row r="78726" customFormat="1" s="29"/>
    <row r="78727" customFormat="1" s="29"/>
    <row r="78728" customFormat="1" s="29"/>
    <row r="78729" customFormat="1" s="29"/>
    <row r="78730" customFormat="1" s="29"/>
    <row r="78731" customFormat="1" s="29"/>
    <row r="78732" customFormat="1" s="29"/>
    <row r="78733" customFormat="1" s="29"/>
    <row r="78734" customFormat="1" s="29"/>
    <row r="78735" customFormat="1" s="29"/>
    <row r="78736" customFormat="1" s="29"/>
    <row r="78737" customFormat="1" s="29"/>
    <row r="78738" customFormat="1" s="29"/>
    <row r="78739" customFormat="1" s="29"/>
    <row r="78740" customFormat="1" s="29"/>
    <row r="78741" customFormat="1" s="29"/>
    <row r="78742" customFormat="1" s="29"/>
    <row r="78743" customFormat="1" s="29"/>
    <row r="78744" customFormat="1" s="29"/>
    <row r="78745" customFormat="1" s="29"/>
    <row r="78746" customFormat="1" s="29"/>
    <row r="78747" customFormat="1" s="29"/>
    <row r="78748" customFormat="1" s="29"/>
    <row r="78749" customFormat="1" s="29"/>
    <row r="78750" customFormat="1" s="29"/>
    <row r="78751" customFormat="1" s="29"/>
    <row r="78752" customFormat="1" s="29"/>
    <row r="78753" customFormat="1" s="29"/>
    <row r="78754" customFormat="1" s="29"/>
    <row r="78755" customFormat="1" s="29"/>
    <row r="78756" customFormat="1" s="29"/>
    <row r="78757" customFormat="1" s="29"/>
    <row r="78758" customFormat="1" s="29"/>
    <row r="78759" customFormat="1" s="29"/>
    <row r="78760" customFormat="1" s="29"/>
    <row r="78761" customFormat="1" s="29"/>
    <row r="78762" customFormat="1" s="29"/>
    <row r="78763" customFormat="1" s="29"/>
    <row r="78764" customFormat="1" s="29"/>
    <row r="78765" customFormat="1" s="29"/>
    <row r="78766" customFormat="1" s="29"/>
    <row r="78767" customFormat="1" s="29"/>
    <row r="78768" customFormat="1" s="29"/>
    <row r="78769" customFormat="1" s="29"/>
    <row r="78770" customFormat="1" s="29"/>
    <row r="78771" customFormat="1" s="29"/>
    <row r="78772" customFormat="1" s="29"/>
    <row r="78773" customFormat="1" s="29"/>
    <row r="78774" customFormat="1" s="29"/>
    <row r="78775" customFormat="1" s="29"/>
    <row r="78776" customFormat="1" s="29"/>
    <row r="78777" customFormat="1" s="29"/>
    <row r="78778" customFormat="1" s="29"/>
    <row r="78779" customFormat="1" s="29"/>
    <row r="78780" customFormat="1" s="29"/>
    <row r="78781" customFormat="1" s="29"/>
    <row r="78782" customFormat="1" s="29"/>
    <row r="78783" customFormat="1" s="29"/>
    <row r="78784" customFormat="1" s="29"/>
    <row r="78785" customFormat="1" s="29"/>
    <row r="78786" customFormat="1" s="29"/>
    <row r="78787" customFormat="1" s="29"/>
    <row r="78788" customFormat="1" s="29"/>
    <row r="78789" customFormat="1" s="29"/>
    <row r="78790" customFormat="1" s="29"/>
    <row r="78791" customFormat="1" s="29"/>
    <row r="78792" customFormat="1" s="29"/>
    <row r="78793" customFormat="1" s="29"/>
    <row r="78794" customFormat="1" s="29"/>
    <row r="78795" customFormat="1" s="29"/>
    <row r="78796" customFormat="1" s="29"/>
    <row r="78797" customFormat="1" s="29"/>
    <row r="78798" customFormat="1" s="29"/>
    <row r="78799" customFormat="1" s="29"/>
    <row r="78800" customFormat="1" s="29"/>
    <row r="78801" customFormat="1" s="29"/>
    <row r="78802" customFormat="1" s="29"/>
    <row r="78803" customFormat="1" s="29"/>
    <row r="78804" customFormat="1" s="29"/>
    <row r="78805" customFormat="1" s="29"/>
    <row r="78806" customFormat="1" s="29"/>
    <row r="78807" customFormat="1" s="29"/>
    <row r="78808" customFormat="1" s="29"/>
    <row r="78809" customFormat="1" s="29"/>
    <row r="78810" customFormat="1" s="29"/>
    <row r="78811" customFormat="1" s="29"/>
    <row r="78812" customFormat="1" s="29"/>
    <row r="78813" customFormat="1" s="29"/>
    <row r="78814" customFormat="1" s="29"/>
    <row r="78815" customFormat="1" s="29"/>
    <row r="78816" customFormat="1" s="29"/>
    <row r="78817" customFormat="1" s="29"/>
    <row r="78818" customFormat="1" s="29"/>
    <row r="78819" customFormat="1" s="29"/>
    <row r="78820" customFormat="1" s="29"/>
    <row r="78821" customFormat="1" s="29"/>
    <row r="78822" customFormat="1" s="29"/>
    <row r="78823" customFormat="1" s="29"/>
    <row r="78824" customFormat="1" s="29"/>
    <row r="78825" customFormat="1" s="29"/>
    <row r="78826" customFormat="1" s="29"/>
    <row r="78827" customFormat="1" s="29"/>
    <row r="78828" customFormat="1" s="29"/>
    <row r="78829" customFormat="1" s="29"/>
    <row r="78830" customFormat="1" s="29"/>
    <row r="78831" customFormat="1" s="29"/>
    <row r="78832" customFormat="1" s="29"/>
    <row r="78833" customFormat="1" s="29"/>
    <row r="78834" customFormat="1" s="29"/>
    <row r="78835" customFormat="1" s="29"/>
    <row r="78836" customFormat="1" s="29"/>
    <row r="78837" customFormat="1" s="29"/>
    <row r="78838" customFormat="1" s="29"/>
    <row r="78839" customFormat="1" s="29"/>
    <row r="78840" customFormat="1" s="29"/>
    <row r="78841" customFormat="1" s="29"/>
    <row r="78842" customFormat="1" s="29"/>
    <row r="78843" customFormat="1" s="29"/>
    <row r="78844" customFormat="1" s="29"/>
    <row r="78845" customFormat="1" s="29"/>
    <row r="78846" customFormat="1" s="29"/>
    <row r="78847" customFormat="1" s="29"/>
    <row r="78848" customFormat="1" s="29"/>
    <row r="78849" customFormat="1" s="29"/>
    <row r="78850" customFormat="1" s="29"/>
    <row r="78851" customFormat="1" s="29"/>
    <row r="78852" customFormat="1" s="29"/>
    <row r="78853" customFormat="1" s="29"/>
    <row r="78854" customFormat="1" s="29"/>
    <row r="78855" customFormat="1" s="29"/>
    <row r="78856" customFormat="1" s="29"/>
    <row r="78857" customFormat="1" s="29"/>
    <row r="78858" customFormat="1" s="29"/>
    <row r="78859" customFormat="1" s="29"/>
    <row r="78860" customFormat="1" s="29"/>
    <row r="78861" customFormat="1" s="29"/>
    <row r="78862" customFormat="1" s="29"/>
    <row r="78863" customFormat="1" s="29"/>
    <row r="78864" customFormat="1" s="29"/>
    <row r="78865" customFormat="1" s="29"/>
    <row r="78866" customFormat="1" s="29"/>
    <row r="78867" customFormat="1" s="29"/>
    <row r="78868" customFormat="1" s="29"/>
    <row r="78869" customFormat="1" s="29"/>
    <row r="78870" customFormat="1" s="29"/>
    <row r="78871" customFormat="1" s="29"/>
    <row r="78872" customFormat="1" s="29"/>
    <row r="78873" customFormat="1" s="29"/>
    <row r="78874" customFormat="1" s="29"/>
    <row r="78875" customFormat="1" s="29"/>
    <row r="78876" customFormat="1" s="29"/>
    <row r="78877" customFormat="1" s="29"/>
    <row r="78878" customFormat="1" s="29"/>
    <row r="78879" customFormat="1" s="29"/>
    <row r="78880" customFormat="1" s="29"/>
    <row r="78881" customFormat="1" s="29"/>
    <row r="78882" customFormat="1" s="29"/>
    <row r="78883" customFormat="1" s="29"/>
    <row r="78884" customFormat="1" s="29"/>
    <row r="78885" customFormat="1" s="29"/>
    <row r="78886" customFormat="1" s="29"/>
    <row r="78887" customFormat="1" s="29"/>
    <row r="78888" customFormat="1" s="29"/>
    <row r="78889" customFormat="1" s="29"/>
    <row r="78890" customFormat="1" s="29"/>
    <row r="78891" customFormat="1" s="29"/>
    <row r="78892" customFormat="1" s="29"/>
    <row r="78893" customFormat="1" s="29"/>
    <row r="78894" customFormat="1" s="29"/>
    <row r="78895" customFormat="1" s="29"/>
    <row r="78896" customFormat="1" s="29"/>
    <row r="78897" customFormat="1" s="29"/>
    <row r="78898" customFormat="1" s="29"/>
    <row r="78899" customFormat="1" s="29"/>
    <row r="78900" customFormat="1" s="29"/>
    <row r="78901" customFormat="1" s="29"/>
    <row r="78902" customFormat="1" s="29"/>
    <row r="78903" customFormat="1" s="29"/>
    <row r="78904" customFormat="1" s="29"/>
    <row r="78905" customFormat="1" s="29"/>
    <row r="78906" customFormat="1" s="29"/>
    <row r="78907" customFormat="1" s="29"/>
    <row r="78908" customFormat="1" s="29"/>
    <row r="78909" customFormat="1" s="29"/>
    <row r="78910" customFormat="1" s="29"/>
    <row r="78911" customFormat="1" s="29"/>
    <row r="78912" customFormat="1" s="29"/>
    <row r="78913" customFormat="1" s="29"/>
    <row r="78914" customFormat="1" s="29"/>
    <row r="78915" customFormat="1" s="29"/>
    <row r="78916" customFormat="1" s="29"/>
    <row r="78917" customFormat="1" s="29"/>
    <row r="78918" customFormat="1" s="29"/>
    <row r="78919" customFormat="1" s="29"/>
    <row r="78920" customFormat="1" s="29"/>
    <row r="78921" customFormat="1" s="29"/>
    <row r="78922" customFormat="1" s="29"/>
    <row r="78923" customFormat="1" s="29"/>
    <row r="78924" customFormat="1" s="29"/>
    <row r="78925" customFormat="1" s="29"/>
    <row r="78926" customFormat="1" s="29"/>
    <row r="78927" customFormat="1" s="29"/>
    <row r="78928" customFormat="1" s="29"/>
    <row r="78929" customFormat="1" s="29"/>
    <row r="78930" customFormat="1" s="29"/>
    <row r="78931" customFormat="1" s="29"/>
    <row r="78932" customFormat="1" s="29"/>
    <row r="78933" customFormat="1" s="29"/>
    <row r="78934" customFormat="1" s="29"/>
    <row r="78935" customFormat="1" s="29"/>
    <row r="78936" customFormat="1" s="29"/>
    <row r="78937" customFormat="1" s="29"/>
    <row r="78938" customFormat="1" s="29"/>
    <row r="78939" customFormat="1" s="29"/>
    <row r="78940" customFormat="1" s="29"/>
    <row r="78941" customFormat="1" s="29"/>
    <row r="78942" customFormat="1" s="29"/>
    <row r="78943" customFormat="1" s="29"/>
    <row r="78944" customFormat="1" s="29"/>
    <row r="78945" customFormat="1" s="29"/>
    <row r="78946" customFormat="1" s="29"/>
    <row r="78947" customFormat="1" s="29"/>
    <row r="78948" customFormat="1" s="29"/>
    <row r="78949" customFormat="1" s="29"/>
    <row r="78950" customFormat="1" s="29"/>
    <row r="78951" customFormat="1" s="29"/>
    <row r="78952" customFormat="1" s="29"/>
    <row r="78953" customFormat="1" s="29"/>
    <row r="78954" customFormat="1" s="29"/>
    <row r="78955" customFormat="1" s="29"/>
    <row r="78956" customFormat="1" s="29"/>
    <row r="78957" customFormat="1" s="29"/>
    <row r="78958" customFormat="1" s="29"/>
    <row r="78959" customFormat="1" s="29"/>
    <row r="78960" customFormat="1" s="29"/>
    <row r="78961" customFormat="1" s="29"/>
    <row r="78962" customFormat="1" s="29"/>
    <row r="78963" customFormat="1" s="29"/>
    <row r="78964" customFormat="1" s="29"/>
    <row r="78965" customFormat="1" s="29"/>
    <row r="78966" customFormat="1" s="29"/>
    <row r="78967" customFormat="1" s="29"/>
    <row r="78968" customFormat="1" s="29"/>
    <row r="78969" customFormat="1" s="29"/>
    <row r="78970" customFormat="1" s="29"/>
    <row r="78971" customFormat="1" s="29"/>
    <row r="78972" customFormat="1" s="29"/>
    <row r="78973" customFormat="1" s="29"/>
    <row r="78974" customFormat="1" s="29"/>
    <row r="78975" customFormat="1" s="29"/>
    <row r="78976" customFormat="1" s="29"/>
    <row r="78977" customFormat="1" s="29"/>
    <row r="78978" customFormat="1" s="29"/>
    <row r="78979" customFormat="1" s="29"/>
    <row r="78980" customFormat="1" s="29"/>
    <row r="78981" customFormat="1" s="29"/>
    <row r="78982" customFormat="1" s="29"/>
    <row r="78983" customFormat="1" s="29"/>
    <row r="78984" customFormat="1" s="29"/>
    <row r="78985" customFormat="1" s="29"/>
    <row r="78986" customFormat="1" s="29"/>
    <row r="78987" customFormat="1" s="29"/>
    <row r="78988" customFormat="1" s="29"/>
    <row r="78989" customFormat="1" s="29"/>
    <row r="78990" customFormat="1" s="29"/>
    <row r="78991" customFormat="1" s="29"/>
    <row r="78992" customFormat="1" s="29"/>
    <row r="78993" customFormat="1" s="29"/>
    <row r="78994" customFormat="1" s="29"/>
    <row r="78995" customFormat="1" s="29"/>
    <row r="78996" customFormat="1" s="29"/>
    <row r="78997" customFormat="1" s="29"/>
    <row r="78998" customFormat="1" s="29"/>
    <row r="78999" customFormat="1" s="29"/>
    <row r="79000" customFormat="1" s="29"/>
    <row r="79001" customFormat="1" s="29"/>
    <row r="79002" customFormat="1" s="29"/>
    <row r="79003" customFormat="1" s="29"/>
    <row r="79004" customFormat="1" s="29"/>
    <row r="79005" customFormat="1" s="29"/>
    <row r="79006" customFormat="1" s="29"/>
    <row r="79007" customFormat="1" s="29"/>
    <row r="79008" customFormat="1" s="29"/>
    <row r="79009" customFormat="1" s="29"/>
    <row r="79010" customFormat="1" s="29"/>
    <row r="79011" customFormat="1" s="29"/>
    <row r="79012" customFormat="1" s="29"/>
    <row r="79013" customFormat="1" s="29"/>
    <row r="79014" customFormat="1" s="29"/>
    <row r="79015" customFormat="1" s="29"/>
    <row r="79016" customFormat="1" s="29"/>
    <row r="79017" customFormat="1" s="29"/>
    <row r="79018" customFormat="1" s="29"/>
    <row r="79019" customFormat="1" s="29"/>
    <row r="79020" customFormat="1" s="29"/>
    <row r="79021" customFormat="1" s="29"/>
    <row r="79022" customFormat="1" s="29"/>
    <row r="79023" customFormat="1" s="29"/>
    <row r="79024" customFormat="1" s="29"/>
    <row r="79025" customFormat="1" s="29"/>
    <row r="79026" customFormat="1" s="29"/>
    <row r="79027" customFormat="1" s="29"/>
    <row r="79028" customFormat="1" s="29"/>
    <row r="79029" customFormat="1" s="29"/>
    <row r="79030" customFormat="1" s="29"/>
    <row r="79031" customFormat="1" s="29"/>
    <row r="79032" customFormat="1" s="29"/>
    <row r="79033" customFormat="1" s="29"/>
    <row r="79034" customFormat="1" s="29"/>
    <row r="79035" customFormat="1" s="29"/>
    <row r="79036" customFormat="1" s="29"/>
    <row r="79037" customFormat="1" s="29"/>
    <row r="79038" customFormat="1" s="29"/>
    <row r="79039" customFormat="1" s="29"/>
    <row r="79040" customFormat="1" s="29"/>
    <row r="79041" customFormat="1" s="29"/>
    <row r="79042" customFormat="1" s="29"/>
    <row r="79043" customFormat="1" s="29"/>
    <row r="79044" customFormat="1" s="29"/>
    <row r="79045" customFormat="1" s="29"/>
    <row r="79046" customFormat="1" s="29"/>
    <row r="79047" customFormat="1" s="29"/>
    <row r="79048" customFormat="1" s="29"/>
    <row r="79049" customFormat="1" s="29"/>
    <row r="79050" customFormat="1" s="29"/>
    <row r="79051" customFormat="1" s="29"/>
    <row r="79052" customFormat="1" s="29"/>
    <row r="79053" customFormat="1" s="29"/>
    <row r="79054" customFormat="1" s="29"/>
    <row r="79055" customFormat="1" s="29"/>
    <row r="79056" customFormat="1" s="29"/>
    <row r="79057" customFormat="1" s="29"/>
    <row r="79058" customFormat="1" s="29"/>
    <row r="79059" customFormat="1" s="29"/>
    <row r="79060" customFormat="1" s="29"/>
    <row r="79061" customFormat="1" s="29"/>
    <row r="79062" customFormat="1" s="29"/>
    <row r="79063" customFormat="1" s="29"/>
    <row r="79064" customFormat="1" s="29"/>
    <row r="79065" customFormat="1" s="29"/>
    <row r="79066" customFormat="1" s="29"/>
    <row r="79067" customFormat="1" s="29"/>
    <row r="79068" customFormat="1" s="29"/>
    <row r="79069" customFormat="1" s="29"/>
    <row r="79070" customFormat="1" s="29"/>
    <row r="79071" customFormat="1" s="29"/>
    <row r="79072" customFormat="1" s="29"/>
    <row r="79073" customFormat="1" s="29"/>
    <row r="79074" customFormat="1" s="29"/>
    <row r="79075" customFormat="1" s="29"/>
    <row r="79076" customFormat="1" s="29"/>
    <row r="79077" customFormat="1" s="29"/>
    <row r="79078" customFormat="1" s="29"/>
    <row r="79079" customFormat="1" s="29"/>
    <row r="79080" customFormat="1" s="29"/>
    <row r="79081" customFormat="1" s="29"/>
    <row r="79082" customFormat="1" s="29"/>
    <row r="79083" customFormat="1" s="29"/>
    <row r="79084" customFormat="1" s="29"/>
    <row r="79085" customFormat="1" s="29"/>
    <row r="79086" customFormat="1" s="29"/>
    <row r="79087" customFormat="1" s="29"/>
    <row r="79088" customFormat="1" s="29"/>
    <row r="79089" customFormat="1" s="29"/>
    <row r="79090" customFormat="1" s="29"/>
    <row r="79091" customFormat="1" s="29"/>
    <row r="79092" customFormat="1" s="29"/>
    <row r="79093" customFormat="1" s="29"/>
    <row r="79094" customFormat="1" s="29"/>
    <row r="79095" customFormat="1" s="29"/>
    <row r="79096" customFormat="1" s="29"/>
    <row r="79097" customFormat="1" s="29"/>
    <row r="79098" customFormat="1" s="29"/>
    <row r="79099" customFormat="1" s="29"/>
    <row r="79100" customFormat="1" s="29"/>
    <row r="79101" customFormat="1" s="29"/>
    <row r="79102" customFormat="1" s="29"/>
    <row r="79103" customFormat="1" s="29"/>
    <row r="79104" customFormat="1" s="29"/>
    <row r="79105" customFormat="1" s="29"/>
    <row r="79106" customFormat="1" s="29"/>
    <row r="79107" customFormat="1" s="29"/>
    <row r="79108" customFormat="1" s="29"/>
    <row r="79109" customFormat="1" s="29"/>
    <row r="79110" customFormat="1" s="29"/>
    <row r="79111" customFormat="1" s="29"/>
    <row r="79112" customFormat="1" s="29"/>
    <row r="79113" customFormat="1" s="29"/>
    <row r="79114" customFormat="1" s="29"/>
    <row r="79115" customFormat="1" s="29"/>
    <row r="79116" customFormat="1" s="29"/>
    <row r="79117" customFormat="1" s="29"/>
    <row r="79118" customFormat="1" s="29"/>
    <row r="79119" customFormat="1" s="29"/>
    <row r="79120" customFormat="1" s="29"/>
    <row r="79121" customFormat="1" s="29"/>
    <row r="79122" customFormat="1" s="29"/>
    <row r="79123" customFormat="1" s="29"/>
    <row r="79124" customFormat="1" s="29"/>
    <row r="79125" customFormat="1" s="29"/>
    <row r="79126" customFormat="1" s="29"/>
    <row r="79127" customFormat="1" s="29"/>
    <row r="79128" customFormat="1" s="29"/>
    <row r="79129" customFormat="1" s="29"/>
    <row r="79130" customFormat="1" s="29"/>
    <row r="79131" customFormat="1" s="29"/>
    <row r="79132" customFormat="1" s="29"/>
    <row r="79133" customFormat="1" s="29"/>
    <row r="79134" customFormat="1" s="29"/>
    <row r="79135" customFormat="1" s="29"/>
    <row r="79136" customFormat="1" s="29"/>
    <row r="79137" customFormat="1" s="29"/>
    <row r="79138" customFormat="1" s="29"/>
    <row r="79139" customFormat="1" s="29"/>
    <row r="79140" customFormat="1" s="29"/>
    <row r="79141" customFormat="1" s="29"/>
    <row r="79142" customFormat="1" s="29"/>
    <row r="79143" customFormat="1" s="29"/>
    <row r="79144" customFormat="1" s="29"/>
    <row r="79145" customFormat="1" s="29"/>
    <row r="79146" customFormat="1" s="29"/>
    <row r="79147" customFormat="1" s="29"/>
    <row r="79148" customFormat="1" s="29"/>
    <row r="79149" customFormat="1" s="29"/>
    <row r="79150" customFormat="1" s="29"/>
    <row r="79151" customFormat="1" s="29"/>
    <row r="79152" customFormat="1" s="29"/>
    <row r="79153" customFormat="1" s="29"/>
    <row r="79154" customFormat="1" s="29"/>
    <row r="79155" customFormat="1" s="29"/>
    <row r="79156" customFormat="1" s="29"/>
    <row r="79157" customFormat="1" s="29"/>
    <row r="79158" customFormat="1" s="29"/>
    <row r="79159" customFormat="1" s="29"/>
    <row r="79160" customFormat="1" s="29"/>
    <row r="79161" customFormat="1" s="29"/>
    <row r="79162" customFormat="1" s="29"/>
    <row r="79163" customFormat="1" s="29"/>
    <row r="79164" customFormat="1" s="29"/>
    <row r="79165" customFormat="1" s="29"/>
    <row r="79166" customFormat="1" s="29"/>
    <row r="79167" customFormat="1" s="29"/>
    <row r="79168" customFormat="1" s="29"/>
    <row r="79169" customFormat="1" s="29"/>
    <row r="79170" customFormat="1" s="29"/>
    <row r="79171" customFormat="1" s="29"/>
    <row r="79172" customFormat="1" s="29"/>
    <row r="79173" customFormat="1" s="29"/>
    <row r="79174" customFormat="1" s="29"/>
    <row r="79175" customFormat="1" s="29"/>
    <row r="79176" customFormat="1" s="29"/>
    <row r="79177" customFormat="1" s="29"/>
    <row r="79178" customFormat="1" s="29"/>
    <row r="79179" customFormat="1" s="29"/>
    <row r="79180" customFormat="1" s="29"/>
    <row r="79181" customFormat="1" s="29"/>
    <row r="79182" customFormat="1" s="29"/>
    <row r="79183" customFormat="1" s="29"/>
    <row r="79184" customFormat="1" s="29"/>
    <row r="79185" customFormat="1" s="29"/>
    <row r="79186" customFormat="1" s="29"/>
    <row r="79187" customFormat="1" s="29"/>
    <row r="79188" customFormat="1" s="29"/>
    <row r="79189" customFormat="1" s="29"/>
    <row r="79190" customFormat="1" s="29"/>
    <row r="79191" customFormat="1" s="29"/>
    <row r="79192" customFormat="1" s="29"/>
    <row r="79193" customFormat="1" s="29"/>
    <row r="79194" customFormat="1" s="29"/>
    <row r="79195" customFormat="1" s="29"/>
    <row r="79196" customFormat="1" s="29"/>
    <row r="79197" customFormat="1" s="29"/>
    <row r="79198" customFormat="1" s="29"/>
    <row r="79199" customFormat="1" s="29"/>
    <row r="79200" customFormat="1" s="29"/>
    <row r="79201" customFormat="1" s="29"/>
    <row r="79202" customFormat="1" s="29"/>
    <row r="79203" customFormat="1" s="29"/>
    <row r="79204" customFormat="1" s="29"/>
    <row r="79205" customFormat="1" s="29"/>
    <row r="79206" customFormat="1" s="29"/>
    <row r="79207" customFormat="1" s="29"/>
    <row r="79208" customFormat="1" s="29"/>
    <row r="79209" customFormat="1" s="29"/>
    <row r="79210" customFormat="1" s="29"/>
    <row r="79211" customFormat="1" s="29"/>
    <row r="79212" customFormat="1" s="29"/>
    <row r="79213" customFormat="1" s="29"/>
    <row r="79214" customFormat="1" s="29"/>
    <row r="79215" customFormat="1" s="29"/>
    <row r="79216" customFormat="1" s="29"/>
    <row r="79217" customFormat="1" s="29"/>
    <row r="79218" customFormat="1" s="29"/>
    <row r="79219" customFormat="1" s="29"/>
    <row r="79220" customFormat="1" s="29"/>
    <row r="79221" customFormat="1" s="29"/>
    <row r="79222" customFormat="1" s="29"/>
    <row r="79223" customFormat="1" s="29"/>
    <row r="79224" customFormat="1" s="29"/>
    <row r="79225" customFormat="1" s="29"/>
    <row r="79226" customFormat="1" s="29"/>
    <row r="79227" customFormat="1" s="29"/>
    <row r="79228" customFormat="1" s="29"/>
    <row r="79229" customFormat="1" s="29"/>
    <row r="79230" customFormat="1" s="29"/>
    <row r="79231" customFormat="1" s="29"/>
    <row r="79232" customFormat="1" s="29"/>
    <row r="79233" customFormat="1" s="29"/>
    <row r="79234" customFormat="1" s="29"/>
    <row r="79235" customFormat="1" s="29"/>
    <row r="79236" customFormat="1" s="29"/>
    <row r="79237" customFormat="1" s="29"/>
    <row r="79238" customFormat="1" s="29"/>
    <row r="79239" customFormat="1" s="29"/>
    <row r="79240" customFormat="1" s="29"/>
    <row r="79241" customFormat="1" s="29"/>
    <row r="79242" customFormat="1" s="29"/>
    <row r="79243" customFormat="1" s="29"/>
    <row r="79244" customFormat="1" s="29"/>
    <row r="79245" customFormat="1" s="29"/>
    <row r="79246" customFormat="1" s="29"/>
    <row r="79247" customFormat="1" s="29"/>
    <row r="79248" customFormat="1" s="29"/>
    <row r="79249" customFormat="1" s="29"/>
    <row r="79250" customFormat="1" s="29"/>
    <row r="79251" customFormat="1" s="29"/>
    <row r="79252" customFormat="1" s="29"/>
    <row r="79253" customFormat="1" s="29"/>
    <row r="79254" customFormat="1" s="29"/>
    <row r="79255" customFormat="1" s="29"/>
    <row r="79256" customFormat="1" s="29"/>
    <row r="79257" customFormat="1" s="29"/>
    <row r="79258" customFormat="1" s="29"/>
    <row r="79259" customFormat="1" s="29"/>
    <row r="79260" customFormat="1" s="29"/>
    <row r="79261" customFormat="1" s="29"/>
    <row r="79262" customFormat="1" s="29"/>
    <row r="79263" customFormat="1" s="29"/>
    <row r="79264" customFormat="1" s="29"/>
    <row r="79265" customFormat="1" s="29"/>
    <row r="79266" customFormat="1" s="29"/>
    <row r="79267" customFormat="1" s="29"/>
    <row r="79268" customFormat="1" s="29"/>
    <row r="79269" customFormat="1" s="29"/>
    <row r="79270" customFormat="1" s="29"/>
    <row r="79271" customFormat="1" s="29"/>
    <row r="79272" customFormat="1" s="29"/>
    <row r="79273" customFormat="1" s="29"/>
    <row r="79274" customFormat="1" s="29"/>
    <row r="79275" customFormat="1" s="29"/>
    <row r="79276" customFormat="1" s="29"/>
    <row r="79277" customFormat="1" s="29"/>
    <row r="79278" customFormat="1" s="29"/>
    <row r="79279" customFormat="1" s="29"/>
    <row r="79280" customFormat="1" s="29"/>
    <row r="79281" customFormat="1" s="29"/>
    <row r="79282" customFormat="1" s="29"/>
    <row r="79283" customFormat="1" s="29"/>
    <row r="79284" customFormat="1" s="29"/>
    <row r="79285" customFormat="1" s="29"/>
    <row r="79286" customFormat="1" s="29"/>
    <row r="79287" customFormat="1" s="29"/>
    <row r="79288" customFormat="1" s="29"/>
    <row r="79289" customFormat="1" s="29"/>
    <row r="79290" customFormat="1" s="29"/>
    <row r="79291" customFormat="1" s="29"/>
    <row r="79292" customFormat="1" s="29"/>
    <row r="79293" customFormat="1" s="29"/>
    <row r="79294" customFormat="1" s="29"/>
    <row r="79295" customFormat="1" s="29"/>
    <row r="79296" customFormat="1" s="29"/>
    <row r="79297" customFormat="1" s="29"/>
    <row r="79298" customFormat="1" s="29"/>
    <row r="79299" customFormat="1" s="29"/>
    <row r="79300" customFormat="1" s="29"/>
    <row r="79301" customFormat="1" s="29"/>
    <row r="79302" customFormat="1" s="29"/>
    <row r="79303" customFormat="1" s="29"/>
    <row r="79304" customFormat="1" s="29"/>
    <row r="79305" customFormat="1" s="29"/>
    <row r="79306" customFormat="1" s="29"/>
    <row r="79307" customFormat="1" s="29"/>
    <row r="79308" customFormat="1" s="29"/>
    <row r="79309" customFormat="1" s="29"/>
    <row r="79310" customFormat="1" s="29"/>
    <row r="79311" customFormat="1" s="29"/>
    <row r="79312" customFormat="1" s="29"/>
    <row r="79313" customFormat="1" s="29"/>
    <row r="79314" customFormat="1" s="29"/>
    <row r="79315" customFormat="1" s="29"/>
    <row r="79316" customFormat="1" s="29"/>
    <row r="79317" customFormat="1" s="29"/>
    <row r="79318" customFormat="1" s="29"/>
    <row r="79319" customFormat="1" s="29"/>
    <row r="79320" customFormat="1" s="29"/>
    <row r="79321" customFormat="1" s="29"/>
    <row r="79322" customFormat="1" s="29"/>
    <row r="79323" customFormat="1" s="29"/>
    <row r="79324" customFormat="1" s="29"/>
    <row r="79325" customFormat="1" s="29"/>
    <row r="79326" customFormat="1" s="29"/>
    <row r="79327" customFormat="1" s="29"/>
    <row r="79328" customFormat="1" s="29"/>
    <row r="79329" customFormat="1" s="29"/>
    <row r="79330" customFormat="1" s="29"/>
    <row r="79331" customFormat="1" s="29"/>
    <row r="79332" customFormat="1" s="29"/>
    <row r="79333" customFormat="1" s="29"/>
    <row r="79334" customFormat="1" s="29"/>
    <row r="79335" customFormat="1" s="29"/>
    <row r="79336" customFormat="1" s="29"/>
    <row r="79337" customFormat="1" s="29"/>
    <row r="79338" customFormat="1" s="29"/>
    <row r="79339" customFormat="1" s="29"/>
    <row r="79340" customFormat="1" s="29"/>
    <row r="79341" customFormat="1" s="29"/>
    <row r="79342" customFormat="1" s="29"/>
    <row r="79343" customFormat="1" s="29"/>
    <row r="79344" customFormat="1" s="29"/>
    <row r="79345" customFormat="1" s="29"/>
    <row r="79346" customFormat="1" s="29"/>
    <row r="79347" customFormat="1" s="29"/>
    <row r="79348" customFormat="1" s="29"/>
    <row r="79349" customFormat="1" s="29"/>
    <row r="79350" customFormat="1" s="29"/>
    <row r="79351" customFormat="1" s="29"/>
    <row r="79352" customFormat="1" s="29"/>
    <row r="79353" customFormat="1" s="29"/>
    <row r="79354" customFormat="1" s="29"/>
    <row r="79355" customFormat="1" s="29"/>
    <row r="79356" customFormat="1" s="29"/>
    <row r="79357" customFormat="1" s="29"/>
    <row r="79358" customFormat="1" s="29"/>
    <row r="79359" customFormat="1" s="29"/>
    <row r="79360" customFormat="1" s="29"/>
    <row r="79361" customFormat="1" s="29"/>
    <row r="79362" customFormat="1" s="29"/>
    <row r="79363" customFormat="1" s="29"/>
    <row r="79364" customFormat="1" s="29"/>
    <row r="79365" customFormat="1" s="29"/>
    <row r="79366" customFormat="1" s="29"/>
    <row r="79367" customFormat="1" s="29"/>
    <row r="79368" customFormat="1" s="29"/>
    <row r="79369" customFormat="1" s="29"/>
    <row r="79370" customFormat="1" s="29"/>
    <row r="79371" customFormat="1" s="29"/>
    <row r="79372" customFormat="1" s="29"/>
    <row r="79373" customFormat="1" s="29"/>
    <row r="79374" customFormat="1" s="29"/>
    <row r="79375" customFormat="1" s="29"/>
    <row r="79376" customFormat="1" s="29"/>
    <row r="79377" customFormat="1" s="29"/>
    <row r="79378" customFormat="1" s="29"/>
    <row r="79379" customFormat="1" s="29"/>
    <row r="79380" customFormat="1" s="29"/>
    <row r="79381" customFormat="1" s="29"/>
    <row r="79382" customFormat="1" s="29"/>
    <row r="79383" customFormat="1" s="29"/>
    <row r="79384" customFormat="1" s="29"/>
    <row r="79385" customFormat="1" s="29"/>
    <row r="79386" customFormat="1" s="29"/>
    <row r="79387" customFormat="1" s="29"/>
    <row r="79388" customFormat="1" s="29"/>
    <row r="79389" customFormat="1" s="29"/>
    <row r="79390" customFormat="1" s="29"/>
    <row r="79391" customFormat="1" s="29"/>
    <row r="79392" customFormat="1" s="29"/>
    <row r="79393" customFormat="1" s="29"/>
    <row r="79394" customFormat="1" s="29"/>
    <row r="79395" customFormat="1" s="29"/>
    <row r="79396" customFormat="1" s="29"/>
    <row r="79397" customFormat="1" s="29"/>
    <row r="79398" customFormat="1" s="29"/>
    <row r="79399" customFormat="1" s="29"/>
    <row r="79400" customFormat="1" s="29"/>
    <row r="79401" customFormat="1" s="29"/>
    <row r="79402" customFormat="1" s="29"/>
    <row r="79403" customFormat="1" s="29"/>
    <row r="79404" customFormat="1" s="29"/>
    <row r="79405" customFormat="1" s="29"/>
    <row r="79406" customFormat="1" s="29"/>
    <row r="79407" customFormat="1" s="29"/>
    <row r="79408" customFormat="1" s="29"/>
    <row r="79409" customFormat="1" s="29"/>
    <row r="79410" customFormat="1" s="29"/>
    <row r="79411" customFormat="1" s="29"/>
    <row r="79412" customFormat="1" s="29"/>
    <row r="79413" customFormat="1" s="29"/>
    <row r="79414" customFormat="1" s="29"/>
    <row r="79415" customFormat="1" s="29"/>
    <row r="79416" customFormat="1" s="29"/>
    <row r="79417" customFormat="1" s="29"/>
    <row r="79418" customFormat="1" s="29"/>
    <row r="79419" customFormat="1" s="29"/>
    <row r="79420" customFormat="1" s="29"/>
    <row r="79421" customFormat="1" s="29"/>
    <row r="79422" customFormat="1" s="29"/>
    <row r="79423" customFormat="1" s="29"/>
    <row r="79424" customFormat="1" s="29"/>
    <row r="79425" customFormat="1" s="29"/>
    <row r="79426" customFormat="1" s="29"/>
    <row r="79427" customFormat="1" s="29"/>
    <row r="79428" customFormat="1" s="29"/>
    <row r="79429" customFormat="1" s="29"/>
    <row r="79430" customFormat="1" s="29"/>
    <row r="79431" customFormat="1" s="29"/>
    <row r="79432" customFormat="1" s="29"/>
    <row r="79433" customFormat="1" s="29"/>
    <row r="79434" customFormat="1" s="29"/>
    <row r="79435" customFormat="1" s="29"/>
    <row r="79436" customFormat="1" s="29"/>
    <row r="79437" customFormat="1" s="29"/>
    <row r="79438" customFormat="1" s="29"/>
    <row r="79439" customFormat="1" s="29"/>
    <row r="79440" customFormat="1" s="29"/>
    <row r="79441" customFormat="1" s="29"/>
    <row r="79442" customFormat="1" s="29"/>
    <row r="79443" customFormat="1" s="29"/>
    <row r="79444" customFormat="1" s="29"/>
    <row r="79445" customFormat="1" s="29"/>
    <row r="79446" customFormat="1" s="29"/>
    <row r="79447" customFormat="1" s="29"/>
    <row r="79448" customFormat="1" s="29"/>
    <row r="79449" customFormat="1" s="29"/>
    <row r="79450" customFormat="1" s="29"/>
    <row r="79451" customFormat="1" s="29"/>
    <row r="79452" customFormat="1" s="29"/>
    <row r="79453" customFormat="1" s="29"/>
    <row r="79454" customFormat="1" s="29"/>
    <row r="79455" customFormat="1" s="29"/>
    <row r="79456" customFormat="1" s="29"/>
    <row r="79457" customFormat="1" s="29"/>
    <row r="79458" customFormat="1" s="29"/>
    <row r="79459" customFormat="1" s="29"/>
    <row r="79460" customFormat="1" s="29"/>
    <row r="79461" customFormat="1" s="29"/>
    <row r="79462" customFormat="1" s="29"/>
    <row r="79463" customFormat="1" s="29"/>
    <row r="79464" customFormat="1" s="29"/>
    <row r="79465" customFormat="1" s="29"/>
    <row r="79466" customFormat="1" s="29"/>
    <row r="79467" customFormat="1" s="29"/>
    <row r="79468" customFormat="1" s="29"/>
    <row r="79469" customFormat="1" s="29"/>
    <row r="79470" customFormat="1" s="29"/>
    <row r="79471" customFormat="1" s="29"/>
    <row r="79472" customFormat="1" s="29"/>
    <row r="79473" customFormat="1" s="29"/>
    <row r="79474" customFormat="1" s="29"/>
    <row r="79475" customFormat="1" s="29"/>
    <row r="79476" customFormat="1" s="29"/>
    <row r="79477" customFormat="1" s="29"/>
    <row r="79478" customFormat="1" s="29"/>
    <row r="79479" customFormat="1" s="29"/>
    <row r="79480" customFormat="1" s="29"/>
    <row r="79481" customFormat="1" s="29"/>
    <row r="79482" customFormat="1" s="29"/>
    <row r="79483" customFormat="1" s="29"/>
    <row r="79484" customFormat="1" s="29"/>
    <row r="79485" customFormat="1" s="29"/>
    <row r="79486" customFormat="1" s="29"/>
    <row r="79487" customFormat="1" s="29"/>
    <row r="79488" customFormat="1" s="29"/>
    <row r="79489" customFormat="1" s="29"/>
    <row r="79490" customFormat="1" s="29"/>
    <row r="79491" customFormat="1" s="29"/>
    <row r="79492" customFormat="1" s="29"/>
    <row r="79493" customFormat="1" s="29"/>
    <row r="79494" customFormat="1" s="29"/>
    <row r="79495" customFormat="1" s="29"/>
    <row r="79496" customFormat="1" s="29"/>
    <row r="79497" customFormat="1" s="29"/>
    <row r="79498" customFormat="1" s="29"/>
    <row r="79499" customFormat="1" s="29"/>
    <row r="79500" customFormat="1" s="29"/>
    <row r="79501" customFormat="1" s="29"/>
    <row r="79502" customFormat="1" s="29"/>
    <row r="79503" customFormat="1" s="29"/>
    <row r="79504" customFormat="1" s="29"/>
    <row r="79505" customFormat="1" s="29"/>
    <row r="79506" customFormat="1" s="29"/>
    <row r="79507" customFormat="1" s="29"/>
    <row r="79508" customFormat="1" s="29"/>
    <row r="79509" customFormat="1" s="29"/>
    <row r="79510" customFormat="1" s="29"/>
    <row r="79511" customFormat="1" s="29"/>
    <row r="79512" customFormat="1" s="29"/>
    <row r="79513" customFormat="1" s="29"/>
    <row r="79514" customFormat="1" s="29"/>
    <row r="79515" customFormat="1" s="29"/>
    <row r="79516" customFormat="1" s="29"/>
    <row r="79517" customFormat="1" s="29"/>
    <row r="79518" customFormat="1" s="29"/>
    <row r="79519" customFormat="1" s="29"/>
    <row r="79520" customFormat="1" s="29"/>
    <row r="79521" customFormat="1" s="29"/>
    <row r="79522" customFormat="1" s="29"/>
    <row r="79523" customFormat="1" s="29"/>
    <row r="79524" customFormat="1" s="29"/>
    <row r="79525" customFormat="1" s="29"/>
    <row r="79526" customFormat="1" s="29"/>
    <row r="79527" customFormat="1" s="29"/>
    <row r="79528" customFormat="1" s="29"/>
    <row r="79529" customFormat="1" s="29"/>
    <row r="79530" customFormat="1" s="29"/>
    <row r="79531" customFormat="1" s="29"/>
    <row r="79532" customFormat="1" s="29"/>
    <row r="79533" customFormat="1" s="29"/>
    <row r="79534" customFormat="1" s="29"/>
    <row r="79535" customFormat="1" s="29"/>
    <row r="79536" customFormat="1" s="29"/>
    <row r="79537" customFormat="1" s="29"/>
    <row r="79538" customFormat="1" s="29"/>
    <row r="79539" customFormat="1" s="29"/>
    <row r="79540" customFormat="1" s="29"/>
    <row r="79541" customFormat="1" s="29"/>
    <row r="79542" customFormat="1" s="29"/>
    <row r="79543" customFormat="1" s="29"/>
    <row r="79544" customFormat="1" s="29"/>
    <row r="79545" customFormat="1" s="29"/>
    <row r="79546" customFormat="1" s="29"/>
    <row r="79547" customFormat="1" s="29"/>
    <row r="79548" customFormat="1" s="29"/>
    <row r="79549" customFormat="1" s="29"/>
    <row r="79550" customFormat="1" s="29"/>
    <row r="79551" customFormat="1" s="29"/>
    <row r="79552" customFormat="1" s="29"/>
    <row r="79553" customFormat="1" s="29"/>
    <row r="79554" customFormat="1" s="29"/>
    <row r="79555" customFormat="1" s="29"/>
    <row r="79556" customFormat="1" s="29"/>
    <row r="79557" customFormat="1" s="29"/>
    <row r="79558" customFormat="1" s="29"/>
    <row r="79559" customFormat="1" s="29"/>
    <row r="79560" customFormat="1" s="29"/>
    <row r="79561" customFormat="1" s="29"/>
    <row r="79562" customFormat="1" s="29"/>
    <row r="79563" customFormat="1" s="29"/>
    <row r="79564" customFormat="1" s="29"/>
    <row r="79565" customFormat="1" s="29"/>
    <row r="79566" customFormat="1" s="29"/>
    <row r="79567" customFormat="1" s="29"/>
    <row r="79568" customFormat="1" s="29"/>
    <row r="79569" customFormat="1" s="29"/>
    <row r="79570" customFormat="1" s="29"/>
    <row r="79571" customFormat="1" s="29"/>
    <row r="79572" customFormat="1" s="29"/>
    <row r="79573" customFormat="1" s="29"/>
    <row r="79574" customFormat="1" s="29"/>
    <row r="79575" customFormat="1" s="29"/>
    <row r="79576" customFormat="1" s="29"/>
    <row r="79577" customFormat="1" s="29"/>
    <row r="79578" customFormat="1" s="29"/>
    <row r="79579" customFormat="1" s="29"/>
    <row r="79580" customFormat="1" s="29"/>
    <row r="79581" customFormat="1" s="29"/>
    <row r="79582" customFormat="1" s="29"/>
    <row r="79583" customFormat="1" s="29"/>
    <row r="79584" customFormat="1" s="29"/>
    <row r="79585" customFormat="1" s="29"/>
    <row r="79586" customFormat="1" s="29"/>
    <row r="79587" customFormat="1" s="29"/>
    <row r="79588" customFormat="1" s="29"/>
    <row r="79589" customFormat="1" s="29"/>
    <row r="79590" customFormat="1" s="29"/>
    <row r="79591" customFormat="1" s="29"/>
    <row r="79592" customFormat="1" s="29"/>
    <row r="79593" customFormat="1" s="29"/>
    <row r="79594" customFormat="1" s="29"/>
    <row r="79595" customFormat="1" s="29"/>
    <row r="79596" customFormat="1" s="29"/>
    <row r="79597" customFormat="1" s="29"/>
    <row r="79598" customFormat="1" s="29"/>
    <row r="79599" customFormat="1" s="29"/>
    <row r="79600" customFormat="1" s="29"/>
    <row r="79601" customFormat="1" s="29"/>
    <row r="79602" customFormat="1" s="29"/>
    <row r="79603" customFormat="1" s="29"/>
    <row r="79604" customFormat="1" s="29"/>
    <row r="79605" customFormat="1" s="29"/>
    <row r="79606" customFormat="1" s="29"/>
    <row r="79607" customFormat="1" s="29"/>
    <row r="79608" customFormat="1" s="29"/>
    <row r="79609" customFormat="1" s="29"/>
    <row r="79610" customFormat="1" s="29"/>
    <row r="79611" customFormat="1" s="29"/>
    <row r="79612" customFormat="1" s="29"/>
    <row r="79613" customFormat="1" s="29"/>
    <row r="79614" customFormat="1" s="29"/>
    <row r="79615" customFormat="1" s="29"/>
    <row r="79616" customFormat="1" s="29"/>
    <row r="79617" customFormat="1" s="29"/>
    <row r="79618" customFormat="1" s="29"/>
    <row r="79619" customFormat="1" s="29"/>
    <row r="79620" customFormat="1" s="29"/>
    <row r="79621" customFormat="1" s="29"/>
    <row r="79622" customFormat="1" s="29"/>
    <row r="79623" customFormat="1" s="29"/>
    <row r="79624" customFormat="1" s="29"/>
    <row r="79625" customFormat="1" s="29"/>
    <row r="79626" customFormat="1" s="29"/>
    <row r="79627" customFormat="1" s="29"/>
    <row r="79628" customFormat="1" s="29"/>
    <row r="79629" customFormat="1" s="29"/>
    <row r="79630" customFormat="1" s="29"/>
    <row r="79631" customFormat="1" s="29"/>
    <row r="79632" customFormat="1" s="29"/>
    <row r="79633" customFormat="1" s="29"/>
    <row r="79634" customFormat="1" s="29"/>
    <row r="79635" customFormat="1" s="29"/>
    <row r="79636" customFormat="1" s="29"/>
    <row r="79637" customFormat="1" s="29"/>
    <row r="79638" customFormat="1" s="29"/>
    <row r="79639" customFormat="1" s="29"/>
    <row r="79640" customFormat="1" s="29"/>
    <row r="79641" customFormat="1" s="29"/>
    <row r="79642" customFormat="1" s="29"/>
    <row r="79643" customFormat="1" s="29"/>
    <row r="79644" customFormat="1" s="29"/>
    <row r="79645" customFormat="1" s="29"/>
    <row r="79646" customFormat="1" s="29"/>
    <row r="79647" customFormat="1" s="29"/>
    <row r="79648" customFormat="1" s="29"/>
    <row r="79649" customFormat="1" s="29"/>
    <row r="79650" customFormat="1" s="29"/>
    <row r="79651" customFormat="1" s="29"/>
    <row r="79652" customFormat="1" s="29"/>
    <row r="79653" customFormat="1" s="29"/>
    <row r="79654" customFormat="1" s="29"/>
    <row r="79655" customFormat="1" s="29"/>
    <row r="79656" customFormat="1" s="29"/>
    <row r="79657" customFormat="1" s="29"/>
    <row r="79658" customFormat="1" s="29"/>
    <row r="79659" customFormat="1" s="29"/>
    <row r="79660" customFormat="1" s="29"/>
    <row r="79661" customFormat="1" s="29"/>
    <row r="79662" customFormat="1" s="29"/>
    <row r="79663" customFormat="1" s="29"/>
    <row r="79664" customFormat="1" s="29"/>
    <row r="79665" customFormat="1" s="29"/>
    <row r="79666" customFormat="1" s="29"/>
    <row r="79667" customFormat="1" s="29"/>
    <row r="79668" customFormat="1" s="29"/>
    <row r="79669" customFormat="1" s="29"/>
    <row r="79670" customFormat="1" s="29"/>
    <row r="79671" customFormat="1" s="29"/>
    <row r="79672" customFormat="1" s="29"/>
    <row r="79673" customFormat="1" s="29"/>
    <row r="79674" customFormat="1" s="29"/>
    <row r="79675" customFormat="1" s="29"/>
    <row r="79676" customFormat="1" s="29"/>
    <row r="79677" customFormat="1" s="29"/>
    <row r="79678" customFormat="1" s="29"/>
    <row r="79679" customFormat="1" s="29"/>
    <row r="79680" customFormat="1" s="29"/>
    <row r="79681" customFormat="1" s="29"/>
    <row r="79682" customFormat="1" s="29"/>
    <row r="79683" customFormat="1" s="29"/>
    <row r="79684" customFormat="1" s="29"/>
    <row r="79685" customFormat="1" s="29"/>
    <row r="79686" customFormat="1" s="29"/>
    <row r="79687" customFormat="1" s="29"/>
    <row r="79688" customFormat="1" s="29"/>
    <row r="79689" customFormat="1" s="29"/>
    <row r="79690" customFormat="1" s="29"/>
    <row r="79691" customFormat="1" s="29"/>
    <row r="79692" customFormat="1" s="29"/>
    <row r="79693" customFormat="1" s="29"/>
    <row r="79694" customFormat="1" s="29"/>
    <row r="79695" customFormat="1" s="29"/>
    <row r="79696" customFormat="1" s="29"/>
    <row r="79697" customFormat="1" s="29"/>
    <row r="79698" customFormat="1" s="29"/>
    <row r="79699" customFormat="1" s="29"/>
    <row r="79700" customFormat="1" s="29"/>
    <row r="79701" customFormat="1" s="29"/>
    <row r="79702" customFormat="1" s="29"/>
    <row r="79703" customFormat="1" s="29"/>
    <row r="79704" customFormat="1" s="29"/>
    <row r="79705" customFormat="1" s="29"/>
    <row r="79706" customFormat="1" s="29"/>
    <row r="79707" customFormat="1" s="29"/>
    <row r="79708" customFormat="1" s="29"/>
    <row r="79709" customFormat="1" s="29"/>
    <row r="79710" customFormat="1" s="29"/>
    <row r="79711" customFormat="1" s="29"/>
    <row r="79712" customFormat="1" s="29"/>
    <row r="79713" customFormat="1" s="29"/>
    <row r="79714" customFormat="1" s="29"/>
    <row r="79715" customFormat="1" s="29"/>
    <row r="79716" customFormat="1" s="29"/>
    <row r="79717" customFormat="1" s="29"/>
    <row r="79718" customFormat="1" s="29"/>
    <row r="79719" customFormat="1" s="29"/>
    <row r="79720" customFormat="1" s="29"/>
    <row r="79721" customFormat="1" s="29"/>
    <row r="79722" customFormat="1" s="29"/>
    <row r="79723" customFormat="1" s="29"/>
    <row r="79724" customFormat="1" s="29"/>
    <row r="79725" customFormat="1" s="29"/>
    <row r="79726" customFormat="1" s="29"/>
    <row r="79727" customFormat="1" s="29"/>
    <row r="79728" customFormat="1" s="29"/>
    <row r="79729" customFormat="1" s="29"/>
    <row r="79730" customFormat="1" s="29"/>
    <row r="79731" customFormat="1" s="29"/>
    <row r="79732" customFormat="1" s="29"/>
    <row r="79733" customFormat="1" s="29"/>
    <row r="79734" customFormat="1" s="29"/>
    <row r="79735" customFormat="1" s="29"/>
    <row r="79736" customFormat="1" s="29"/>
    <row r="79737" customFormat="1" s="29"/>
    <row r="79738" customFormat="1" s="29"/>
    <row r="79739" customFormat="1" s="29"/>
    <row r="79740" customFormat="1" s="29"/>
    <row r="79741" customFormat="1" s="29"/>
    <row r="79742" customFormat="1" s="29"/>
    <row r="79743" customFormat="1" s="29"/>
    <row r="79744" customFormat="1" s="29"/>
    <row r="79745" customFormat="1" s="29"/>
    <row r="79746" customFormat="1" s="29"/>
    <row r="79747" customFormat="1" s="29"/>
    <row r="79748" customFormat="1" s="29"/>
    <row r="79749" customFormat="1" s="29"/>
    <row r="79750" customFormat="1" s="29"/>
    <row r="79751" customFormat="1" s="29"/>
    <row r="79752" customFormat="1" s="29"/>
    <row r="79753" customFormat="1" s="29"/>
    <row r="79754" customFormat="1" s="29"/>
    <row r="79755" customFormat="1" s="29"/>
    <row r="79756" customFormat="1" s="29"/>
    <row r="79757" customFormat="1" s="29"/>
    <row r="79758" customFormat="1" s="29"/>
    <row r="79759" customFormat="1" s="29"/>
    <row r="79760" customFormat="1" s="29"/>
    <row r="79761" customFormat="1" s="29"/>
    <row r="79762" customFormat="1" s="29"/>
    <row r="79763" customFormat="1" s="29"/>
    <row r="79764" customFormat="1" s="29"/>
    <row r="79765" customFormat="1" s="29"/>
    <row r="79766" customFormat="1" s="29"/>
    <row r="79767" customFormat="1" s="29"/>
    <row r="79768" customFormat="1" s="29"/>
    <row r="79769" customFormat="1" s="29"/>
    <row r="79770" customFormat="1" s="29"/>
    <row r="79771" customFormat="1" s="29"/>
    <row r="79772" customFormat="1" s="29"/>
    <row r="79773" customFormat="1" s="29"/>
    <row r="79774" customFormat="1" s="29"/>
    <row r="79775" customFormat="1" s="29"/>
    <row r="79776" customFormat="1" s="29"/>
    <row r="79777" customFormat="1" s="29"/>
    <row r="79778" customFormat="1" s="29"/>
    <row r="79779" customFormat="1" s="29"/>
    <row r="79780" customFormat="1" s="29"/>
    <row r="79781" customFormat="1" s="29"/>
    <row r="79782" customFormat="1" s="29"/>
    <row r="79783" customFormat="1" s="29"/>
    <row r="79784" customFormat="1" s="29"/>
    <row r="79785" customFormat="1" s="29"/>
    <row r="79786" customFormat="1" s="29"/>
    <row r="79787" customFormat="1" s="29"/>
    <row r="79788" customFormat="1" s="29"/>
    <row r="79789" customFormat="1" s="29"/>
    <row r="79790" customFormat="1" s="29"/>
    <row r="79791" customFormat="1" s="29"/>
    <row r="79792" customFormat="1" s="29"/>
    <row r="79793" customFormat="1" s="29"/>
    <row r="79794" customFormat="1" s="29"/>
    <row r="79795" customFormat="1" s="29"/>
    <row r="79796" customFormat="1" s="29"/>
    <row r="79797" customFormat="1" s="29"/>
    <row r="79798" customFormat="1" s="29"/>
    <row r="79799" customFormat="1" s="29"/>
    <row r="79800" customFormat="1" s="29"/>
    <row r="79801" customFormat="1" s="29"/>
    <row r="79802" customFormat="1" s="29"/>
    <row r="79803" customFormat="1" s="29"/>
    <row r="79804" customFormat="1" s="29"/>
    <row r="79805" customFormat="1" s="29"/>
    <row r="79806" customFormat="1" s="29"/>
    <row r="79807" customFormat="1" s="29"/>
    <row r="79808" customFormat="1" s="29"/>
    <row r="79809" customFormat="1" s="29"/>
    <row r="79810" customFormat="1" s="29"/>
    <row r="79811" customFormat="1" s="29"/>
    <row r="79812" customFormat="1" s="29"/>
    <row r="79813" customFormat="1" s="29"/>
    <row r="79814" customFormat="1" s="29"/>
    <row r="79815" customFormat="1" s="29"/>
    <row r="79816" customFormat="1" s="29"/>
    <row r="79817" customFormat="1" s="29"/>
    <row r="79818" customFormat="1" s="29"/>
    <row r="79819" customFormat="1" s="29"/>
    <row r="79820" customFormat="1" s="29"/>
    <row r="79821" customFormat="1" s="29"/>
    <row r="79822" customFormat="1" s="29"/>
    <row r="79823" customFormat="1" s="29"/>
    <row r="79824" customFormat="1" s="29"/>
    <row r="79825" customFormat="1" s="29"/>
    <row r="79826" customFormat="1" s="29"/>
    <row r="79827" customFormat="1" s="29"/>
    <row r="79828" customFormat="1" s="29"/>
    <row r="79829" customFormat="1" s="29"/>
    <row r="79830" customFormat="1" s="29"/>
    <row r="79831" customFormat="1" s="29"/>
    <row r="79832" customFormat="1" s="29"/>
    <row r="79833" customFormat="1" s="29"/>
    <row r="79834" customFormat="1" s="29"/>
    <row r="79835" customFormat="1" s="29"/>
    <row r="79836" customFormat="1" s="29"/>
    <row r="79837" customFormat="1" s="29"/>
    <row r="79838" customFormat="1" s="29"/>
    <row r="79839" customFormat="1" s="29"/>
    <row r="79840" customFormat="1" s="29"/>
    <row r="79841" customFormat="1" s="29"/>
    <row r="79842" customFormat="1" s="29"/>
    <row r="79843" customFormat="1" s="29"/>
    <row r="79844" customFormat="1" s="29"/>
    <row r="79845" customFormat="1" s="29"/>
    <row r="79846" customFormat="1" s="29"/>
    <row r="79847" customFormat="1" s="29"/>
    <row r="79848" customFormat="1" s="29"/>
    <row r="79849" customFormat="1" s="29"/>
    <row r="79850" customFormat="1" s="29"/>
    <row r="79851" customFormat="1" s="29"/>
    <row r="79852" customFormat="1" s="29"/>
    <row r="79853" customFormat="1" s="29"/>
    <row r="79854" customFormat="1" s="29"/>
    <row r="79855" customFormat="1" s="29"/>
    <row r="79856" customFormat="1" s="29"/>
    <row r="79857" customFormat="1" s="29"/>
    <row r="79858" customFormat="1" s="29"/>
    <row r="79859" customFormat="1" s="29"/>
    <row r="79860" customFormat="1" s="29"/>
    <row r="79861" customFormat="1" s="29"/>
    <row r="79862" customFormat="1" s="29"/>
    <row r="79863" customFormat="1" s="29"/>
    <row r="79864" customFormat="1" s="29"/>
    <row r="79865" customFormat="1" s="29"/>
    <row r="79866" customFormat="1" s="29"/>
    <row r="79867" customFormat="1" s="29"/>
    <row r="79868" customFormat="1" s="29"/>
    <row r="79869" customFormat="1" s="29"/>
    <row r="79870" customFormat="1" s="29"/>
    <row r="79871" customFormat="1" s="29"/>
    <row r="79872" customFormat="1" s="29"/>
    <row r="79873" customFormat="1" s="29"/>
    <row r="79874" customFormat="1" s="29"/>
    <row r="79875" customFormat="1" s="29"/>
    <row r="79876" customFormat="1" s="29"/>
    <row r="79877" customFormat="1" s="29"/>
    <row r="79878" customFormat="1" s="29"/>
    <row r="79879" customFormat="1" s="29"/>
    <row r="79880" customFormat="1" s="29"/>
    <row r="79881" customFormat="1" s="29"/>
    <row r="79882" customFormat="1" s="29"/>
    <row r="79883" customFormat="1" s="29"/>
    <row r="79884" customFormat="1" s="29"/>
    <row r="79885" customFormat="1" s="29"/>
    <row r="79886" customFormat="1" s="29"/>
    <row r="79887" customFormat="1" s="29"/>
    <row r="79888" customFormat="1" s="29"/>
    <row r="79889" customFormat="1" s="29"/>
    <row r="79890" customFormat="1" s="29"/>
    <row r="79891" customFormat="1" s="29"/>
    <row r="79892" customFormat="1" s="29"/>
    <row r="79893" customFormat="1" s="29"/>
    <row r="79894" customFormat="1" s="29"/>
    <row r="79895" customFormat="1" s="29"/>
    <row r="79896" customFormat="1" s="29"/>
    <row r="79897" customFormat="1" s="29"/>
    <row r="79898" customFormat="1" s="29"/>
    <row r="79899" customFormat="1" s="29"/>
    <row r="79900" customFormat="1" s="29"/>
    <row r="79901" customFormat="1" s="29"/>
    <row r="79902" customFormat="1" s="29"/>
    <row r="79903" customFormat="1" s="29"/>
    <row r="79904" customFormat="1" s="29"/>
    <row r="79905" customFormat="1" s="29"/>
    <row r="79906" customFormat="1" s="29"/>
    <row r="79907" customFormat="1" s="29"/>
    <row r="79908" customFormat="1" s="29"/>
    <row r="79909" customFormat="1" s="29"/>
    <row r="79910" customFormat="1" s="29"/>
    <row r="79911" customFormat="1" s="29"/>
    <row r="79912" customFormat="1" s="29"/>
    <row r="79913" customFormat="1" s="29"/>
    <row r="79914" customFormat="1" s="29"/>
    <row r="79915" customFormat="1" s="29"/>
    <row r="79916" customFormat="1" s="29"/>
    <row r="79917" customFormat="1" s="29"/>
    <row r="79918" customFormat="1" s="29"/>
    <row r="79919" customFormat="1" s="29"/>
    <row r="79920" customFormat="1" s="29"/>
    <row r="79921" customFormat="1" s="29"/>
    <row r="79922" customFormat="1" s="29"/>
    <row r="79923" customFormat="1" s="29"/>
    <row r="79924" customFormat="1" s="29"/>
    <row r="79925" customFormat="1" s="29"/>
    <row r="79926" customFormat="1" s="29"/>
    <row r="79927" customFormat="1" s="29"/>
    <row r="79928" customFormat="1" s="29"/>
    <row r="79929" customFormat="1" s="29"/>
    <row r="79930" customFormat="1" s="29"/>
    <row r="79931" customFormat="1" s="29"/>
    <row r="79932" customFormat="1" s="29"/>
    <row r="79933" customFormat="1" s="29"/>
    <row r="79934" customFormat="1" s="29"/>
    <row r="79935" customFormat="1" s="29"/>
    <row r="79936" customFormat="1" s="29"/>
    <row r="79937" customFormat="1" s="29"/>
    <row r="79938" customFormat="1" s="29"/>
    <row r="79939" customFormat="1" s="29"/>
    <row r="79940" customFormat="1" s="29"/>
    <row r="79941" customFormat="1" s="29"/>
    <row r="79942" customFormat="1" s="29"/>
    <row r="79943" customFormat="1" s="29"/>
    <row r="79944" customFormat="1" s="29"/>
    <row r="79945" customFormat="1" s="29"/>
    <row r="79946" customFormat="1" s="29"/>
    <row r="79947" customFormat="1" s="29"/>
    <row r="79948" customFormat="1" s="29"/>
    <row r="79949" customFormat="1" s="29"/>
    <row r="79950" customFormat="1" s="29"/>
    <row r="79951" customFormat="1" s="29"/>
    <row r="79952" customFormat="1" s="29"/>
    <row r="79953" customFormat="1" s="29"/>
    <row r="79954" customFormat="1" s="29"/>
    <row r="79955" customFormat="1" s="29"/>
    <row r="79956" customFormat="1" s="29"/>
    <row r="79957" customFormat="1" s="29"/>
    <row r="79958" customFormat="1" s="29"/>
    <row r="79959" customFormat="1" s="29"/>
    <row r="79960" customFormat="1" s="29"/>
    <row r="79961" customFormat="1" s="29"/>
    <row r="79962" customFormat="1" s="29"/>
    <row r="79963" customFormat="1" s="29"/>
    <row r="79964" customFormat="1" s="29"/>
    <row r="79965" customFormat="1" s="29"/>
    <row r="79966" customFormat="1" s="29"/>
    <row r="79967" customFormat="1" s="29"/>
    <row r="79968" customFormat="1" s="29"/>
    <row r="79969" customFormat="1" s="29"/>
    <row r="79970" customFormat="1" s="29"/>
    <row r="79971" customFormat="1" s="29"/>
    <row r="79972" customFormat="1" s="29"/>
    <row r="79973" customFormat="1" s="29"/>
    <row r="79974" customFormat="1" s="29"/>
    <row r="79975" customFormat="1" s="29"/>
    <row r="79976" customFormat="1" s="29"/>
    <row r="79977" customFormat="1" s="29"/>
    <row r="79978" customFormat="1" s="29"/>
    <row r="79979" customFormat="1" s="29"/>
    <row r="79980" customFormat="1" s="29"/>
    <row r="79981" customFormat="1" s="29"/>
    <row r="79982" customFormat="1" s="29"/>
    <row r="79983" customFormat="1" s="29"/>
    <row r="79984" customFormat="1" s="29"/>
    <row r="79985" customFormat="1" s="29"/>
    <row r="79986" customFormat="1" s="29"/>
    <row r="79987" customFormat="1" s="29"/>
    <row r="79988" customFormat="1" s="29"/>
    <row r="79989" customFormat="1" s="29"/>
    <row r="79990" customFormat="1" s="29"/>
    <row r="79991" customFormat="1" s="29"/>
    <row r="79992" customFormat="1" s="29"/>
    <row r="79993" customFormat="1" s="29"/>
    <row r="79994" customFormat="1" s="29"/>
    <row r="79995" customFormat="1" s="29"/>
    <row r="79996" customFormat="1" s="29"/>
    <row r="79997" customFormat="1" s="29"/>
    <row r="79998" customFormat="1" s="29"/>
    <row r="79999" customFormat="1" s="29"/>
    <row r="80000" customFormat="1" s="29"/>
    <row r="80001" customFormat="1" s="29"/>
    <row r="80002" customFormat="1" s="29"/>
    <row r="80003" customFormat="1" s="29"/>
    <row r="80004" customFormat="1" s="29"/>
    <row r="80005" customFormat="1" s="29"/>
    <row r="80006" customFormat="1" s="29"/>
    <row r="80007" customFormat="1" s="29"/>
    <row r="80008" customFormat="1" s="29"/>
    <row r="80009" customFormat="1" s="29"/>
    <row r="80010" customFormat="1" s="29"/>
    <row r="80011" customFormat="1" s="29"/>
    <row r="80012" customFormat="1" s="29"/>
    <row r="80013" customFormat="1" s="29"/>
    <row r="80014" customFormat="1" s="29"/>
    <row r="80015" customFormat="1" s="29"/>
    <row r="80016" customFormat="1" s="29"/>
    <row r="80017" customFormat="1" s="29"/>
    <row r="80018" customFormat="1" s="29"/>
    <row r="80019" customFormat="1" s="29"/>
    <row r="80020" customFormat="1" s="29"/>
    <row r="80021" customFormat="1" s="29"/>
    <row r="80022" customFormat="1" s="29"/>
    <row r="80023" customFormat="1" s="29"/>
    <row r="80024" customFormat="1" s="29"/>
    <row r="80025" customFormat="1" s="29"/>
    <row r="80026" customFormat="1" s="29"/>
    <row r="80027" customFormat="1" s="29"/>
    <row r="80028" customFormat="1" s="29"/>
    <row r="80029" customFormat="1" s="29"/>
    <row r="80030" customFormat="1" s="29"/>
    <row r="80031" customFormat="1" s="29"/>
    <row r="80032" customFormat="1" s="29"/>
    <row r="80033" customFormat="1" s="29"/>
    <row r="80034" customFormat="1" s="29"/>
    <row r="80035" customFormat="1" s="29"/>
    <row r="80036" customFormat="1" s="29"/>
    <row r="80037" customFormat="1" s="29"/>
    <row r="80038" customFormat="1" s="29"/>
    <row r="80039" customFormat="1" s="29"/>
    <row r="80040" customFormat="1" s="29"/>
    <row r="80041" customFormat="1" s="29"/>
    <row r="80042" customFormat="1" s="29"/>
    <row r="80043" customFormat="1" s="29"/>
    <row r="80044" customFormat="1" s="29"/>
    <row r="80045" customFormat="1" s="29"/>
    <row r="80046" customFormat="1" s="29"/>
    <row r="80047" customFormat="1" s="29"/>
    <row r="80048" customFormat="1" s="29"/>
    <row r="80049" customFormat="1" s="29"/>
    <row r="80050" customFormat="1" s="29"/>
    <row r="80051" customFormat="1" s="29"/>
    <row r="80052" customFormat="1" s="29"/>
    <row r="80053" customFormat="1" s="29"/>
    <row r="80054" customFormat="1" s="29"/>
    <row r="80055" customFormat="1" s="29"/>
    <row r="80056" customFormat="1" s="29"/>
    <row r="80057" customFormat="1" s="29"/>
    <row r="80058" customFormat="1" s="29"/>
    <row r="80059" customFormat="1" s="29"/>
    <row r="80060" customFormat="1" s="29"/>
    <row r="80061" customFormat="1" s="29"/>
    <row r="80062" customFormat="1" s="29"/>
    <row r="80063" customFormat="1" s="29"/>
    <row r="80064" customFormat="1" s="29"/>
    <row r="80065" customFormat="1" s="29"/>
    <row r="80066" customFormat="1" s="29"/>
    <row r="80067" customFormat="1" s="29"/>
    <row r="80068" customFormat="1" s="29"/>
    <row r="80069" customFormat="1" s="29"/>
    <row r="80070" customFormat="1" s="29"/>
    <row r="80071" customFormat="1" s="29"/>
    <row r="80072" customFormat="1" s="29"/>
    <row r="80073" customFormat="1" s="29"/>
    <row r="80074" customFormat="1" s="29"/>
    <row r="80075" customFormat="1" s="29"/>
    <row r="80076" customFormat="1" s="29"/>
    <row r="80077" customFormat="1" s="29"/>
    <row r="80078" customFormat="1" s="29"/>
    <row r="80079" customFormat="1" s="29"/>
    <row r="80080" customFormat="1" s="29"/>
    <row r="80081" customFormat="1" s="29"/>
    <row r="80082" customFormat="1" s="29"/>
    <row r="80083" customFormat="1" s="29"/>
    <row r="80084" customFormat="1" s="29"/>
    <row r="80085" customFormat="1" s="29"/>
    <row r="80086" customFormat="1" s="29"/>
    <row r="80087" customFormat="1" s="29"/>
    <row r="80088" customFormat="1" s="29"/>
    <row r="80089" customFormat="1" s="29"/>
    <row r="80090" customFormat="1" s="29"/>
    <row r="80091" customFormat="1" s="29"/>
    <row r="80092" customFormat="1" s="29"/>
    <row r="80093" customFormat="1" s="29"/>
    <row r="80094" customFormat="1" s="29"/>
    <row r="80095" customFormat="1" s="29"/>
    <row r="80096" customFormat="1" s="29"/>
    <row r="80097" customFormat="1" s="29"/>
    <row r="80098" customFormat="1" s="29"/>
    <row r="80099" customFormat="1" s="29"/>
    <row r="80100" customFormat="1" s="29"/>
    <row r="80101" customFormat="1" s="29"/>
    <row r="80102" customFormat="1" s="29"/>
    <row r="80103" customFormat="1" s="29"/>
    <row r="80104" customFormat="1" s="29"/>
    <row r="80105" customFormat="1" s="29"/>
    <row r="80106" customFormat="1" s="29"/>
    <row r="80107" customFormat="1" s="29"/>
    <row r="80108" customFormat="1" s="29"/>
    <row r="80109" customFormat="1" s="29"/>
    <row r="80110" customFormat="1" s="29"/>
    <row r="80111" customFormat="1" s="29"/>
    <row r="80112" customFormat="1" s="29"/>
    <row r="80113" customFormat="1" s="29"/>
    <row r="80114" customFormat="1" s="29"/>
    <row r="80115" customFormat="1" s="29"/>
    <row r="80116" customFormat="1" s="29"/>
    <row r="80117" customFormat="1" s="29"/>
    <row r="80118" customFormat="1" s="29"/>
    <row r="80119" customFormat="1" s="29"/>
    <row r="80120" customFormat="1" s="29"/>
    <row r="80121" customFormat="1" s="29"/>
    <row r="80122" customFormat="1" s="29"/>
    <row r="80123" customFormat="1" s="29"/>
    <row r="80124" customFormat="1" s="29"/>
    <row r="80125" customFormat="1" s="29"/>
    <row r="80126" customFormat="1" s="29"/>
    <row r="80127" customFormat="1" s="29"/>
    <row r="80128" customFormat="1" s="29"/>
    <row r="80129" customFormat="1" s="29"/>
    <row r="80130" customFormat="1" s="29"/>
    <row r="80131" customFormat="1" s="29"/>
    <row r="80132" customFormat="1" s="29"/>
    <row r="80133" customFormat="1" s="29"/>
    <row r="80134" customFormat="1" s="29"/>
    <row r="80135" customFormat="1" s="29"/>
    <row r="80136" customFormat="1" s="29"/>
    <row r="80137" customFormat="1" s="29"/>
    <row r="80138" customFormat="1" s="29"/>
    <row r="80139" customFormat="1" s="29"/>
    <row r="80140" customFormat="1" s="29"/>
    <row r="80141" customFormat="1" s="29"/>
    <row r="80142" customFormat="1" s="29"/>
    <row r="80143" customFormat="1" s="29"/>
    <row r="80144" customFormat="1" s="29"/>
    <row r="80145" customFormat="1" s="29"/>
    <row r="80146" customFormat="1" s="29"/>
    <row r="80147" customFormat="1" s="29"/>
    <row r="80148" customFormat="1" s="29"/>
    <row r="80149" customFormat="1" s="29"/>
    <row r="80150" customFormat="1" s="29"/>
    <row r="80151" customFormat="1" s="29"/>
    <row r="80152" customFormat="1" s="29"/>
    <row r="80153" customFormat="1" s="29"/>
    <row r="80154" customFormat="1" s="29"/>
    <row r="80155" customFormat="1" s="29"/>
    <row r="80156" customFormat="1" s="29"/>
    <row r="80157" customFormat="1" s="29"/>
    <row r="80158" customFormat="1" s="29"/>
    <row r="80159" customFormat="1" s="29"/>
    <row r="80160" customFormat="1" s="29"/>
    <row r="80161" customFormat="1" s="29"/>
    <row r="80162" customFormat="1" s="29"/>
    <row r="80163" customFormat="1" s="29"/>
    <row r="80164" customFormat="1" s="29"/>
    <row r="80165" customFormat="1" s="29"/>
    <row r="80166" customFormat="1" s="29"/>
    <row r="80167" customFormat="1" s="29"/>
    <row r="80168" customFormat="1" s="29"/>
    <row r="80169" customFormat="1" s="29"/>
    <row r="80170" customFormat="1" s="29"/>
    <row r="80171" customFormat="1" s="29"/>
    <row r="80172" customFormat="1" s="29"/>
    <row r="80173" customFormat="1" s="29"/>
    <row r="80174" customFormat="1" s="29"/>
    <row r="80175" customFormat="1" s="29"/>
    <row r="80176" customFormat="1" s="29"/>
    <row r="80177" customFormat="1" s="29"/>
    <row r="80178" customFormat="1" s="29"/>
    <row r="80179" customFormat="1" s="29"/>
    <row r="80180" customFormat="1" s="29"/>
    <row r="80181" customFormat="1" s="29"/>
    <row r="80182" customFormat="1" s="29"/>
    <row r="80183" customFormat="1" s="29"/>
    <row r="80184" customFormat="1" s="29"/>
    <row r="80185" customFormat="1" s="29"/>
    <row r="80186" customFormat="1" s="29"/>
    <row r="80187" customFormat="1" s="29"/>
    <row r="80188" customFormat="1" s="29"/>
    <row r="80189" customFormat="1" s="29"/>
    <row r="80190" customFormat="1" s="29"/>
    <row r="80191" customFormat="1" s="29"/>
    <row r="80192" customFormat="1" s="29"/>
    <row r="80193" customFormat="1" s="29"/>
    <row r="80194" customFormat="1" s="29"/>
    <row r="80195" customFormat="1" s="29"/>
    <row r="80196" customFormat="1" s="29"/>
    <row r="80197" customFormat="1" s="29"/>
    <row r="80198" customFormat="1" s="29"/>
    <row r="80199" customFormat="1" s="29"/>
    <row r="80200" customFormat="1" s="29"/>
    <row r="80201" customFormat="1" s="29"/>
    <row r="80202" customFormat="1" s="29"/>
    <row r="80203" customFormat="1" s="29"/>
    <row r="80204" customFormat="1" s="29"/>
    <row r="80205" customFormat="1" s="29"/>
    <row r="80206" customFormat="1" s="29"/>
    <row r="80207" customFormat="1" s="29"/>
    <row r="80208" customFormat="1" s="29"/>
    <row r="80209" customFormat="1" s="29"/>
    <row r="80210" customFormat="1" s="29"/>
    <row r="80211" customFormat="1" s="29"/>
    <row r="80212" customFormat="1" s="29"/>
    <row r="80213" customFormat="1" s="29"/>
    <row r="80214" customFormat="1" s="29"/>
    <row r="80215" customFormat="1" s="29"/>
    <row r="80216" customFormat="1" s="29"/>
    <row r="80217" customFormat="1" s="29"/>
    <row r="80218" customFormat="1" s="29"/>
    <row r="80219" customFormat="1" s="29"/>
    <row r="80220" customFormat="1" s="29"/>
    <row r="80221" customFormat="1" s="29"/>
    <row r="80222" customFormat="1" s="29"/>
    <row r="80223" customFormat="1" s="29"/>
    <row r="80224" customFormat="1" s="29"/>
    <row r="80225" customFormat="1" s="29"/>
    <row r="80226" customFormat="1" s="29"/>
    <row r="80227" customFormat="1" s="29"/>
    <row r="80228" customFormat="1" s="29"/>
    <row r="80229" customFormat="1" s="29"/>
    <row r="80230" customFormat="1" s="29"/>
    <row r="80231" customFormat="1" s="29"/>
    <row r="80232" customFormat="1" s="29"/>
    <row r="80233" customFormat="1" s="29"/>
    <row r="80234" customFormat="1" s="29"/>
    <row r="80235" customFormat="1" s="29"/>
    <row r="80236" customFormat="1" s="29"/>
    <row r="80237" customFormat="1" s="29"/>
    <row r="80238" customFormat="1" s="29"/>
    <row r="80239" customFormat="1" s="29"/>
    <row r="80240" customFormat="1" s="29"/>
    <row r="80241" customFormat="1" s="29"/>
    <row r="80242" customFormat="1" s="29"/>
    <row r="80243" customFormat="1" s="29"/>
    <row r="80244" customFormat="1" s="29"/>
    <row r="80245" customFormat="1" s="29"/>
    <row r="80246" customFormat="1" s="29"/>
    <row r="80247" customFormat="1" s="29"/>
    <row r="80248" customFormat="1" s="29"/>
    <row r="80249" customFormat="1" s="29"/>
    <row r="80250" customFormat="1" s="29"/>
    <row r="80251" customFormat="1" s="29"/>
    <row r="80252" customFormat="1" s="29"/>
    <row r="80253" customFormat="1" s="29"/>
    <row r="80254" customFormat="1" s="29"/>
    <row r="80255" customFormat="1" s="29"/>
    <row r="80256" customFormat="1" s="29"/>
    <row r="80257" customFormat="1" s="29"/>
    <row r="80258" customFormat="1" s="29"/>
    <row r="80259" customFormat="1" s="29"/>
    <row r="80260" customFormat="1" s="29"/>
    <row r="80261" customFormat="1" s="29"/>
    <row r="80262" customFormat="1" s="29"/>
    <row r="80263" customFormat="1" s="29"/>
    <row r="80264" customFormat="1" s="29"/>
    <row r="80265" customFormat="1" s="29"/>
    <row r="80266" customFormat="1" s="29"/>
    <row r="80267" customFormat="1" s="29"/>
    <row r="80268" customFormat="1" s="29"/>
    <row r="80269" customFormat="1" s="29"/>
    <row r="80270" customFormat="1" s="29"/>
    <row r="80271" customFormat="1" s="29"/>
    <row r="80272" customFormat="1" s="29"/>
    <row r="80273" customFormat="1" s="29"/>
    <row r="80274" customFormat="1" s="29"/>
    <row r="80275" customFormat="1" s="29"/>
    <row r="80276" customFormat="1" s="29"/>
    <row r="80277" customFormat="1" s="29"/>
    <row r="80278" customFormat="1" s="29"/>
    <row r="80279" customFormat="1" s="29"/>
    <row r="80280" customFormat="1" s="29"/>
    <row r="80281" customFormat="1" s="29"/>
    <row r="80282" customFormat="1" s="29"/>
    <row r="80283" customFormat="1" s="29"/>
    <row r="80284" customFormat="1" s="29"/>
    <row r="80285" customFormat="1" s="29"/>
    <row r="80286" customFormat="1" s="29"/>
    <row r="80287" customFormat="1" s="29"/>
    <row r="80288" customFormat="1" s="29"/>
    <row r="80289" customFormat="1" s="29"/>
    <row r="80290" customFormat="1" s="29"/>
    <row r="80291" customFormat="1" s="29"/>
    <row r="80292" customFormat="1" s="29"/>
    <row r="80293" customFormat="1" s="29"/>
    <row r="80294" customFormat="1" s="29"/>
    <row r="80295" customFormat="1" s="29"/>
    <row r="80296" customFormat="1" s="29"/>
    <row r="80297" customFormat="1" s="29"/>
    <row r="80298" customFormat="1" s="29"/>
    <row r="80299" customFormat="1" s="29"/>
    <row r="80300" customFormat="1" s="29"/>
    <row r="80301" customFormat="1" s="29"/>
    <row r="80302" customFormat="1" s="29"/>
    <row r="80303" customFormat="1" s="29"/>
    <row r="80304" customFormat="1" s="29"/>
    <row r="80305" customFormat="1" s="29"/>
    <row r="80306" customFormat="1" s="29"/>
    <row r="80307" customFormat="1" s="29"/>
    <row r="80308" customFormat="1" s="29"/>
    <row r="80309" customFormat="1" s="29"/>
    <row r="80310" customFormat="1" s="29"/>
    <row r="80311" customFormat="1" s="29"/>
    <row r="80312" customFormat="1" s="29"/>
    <row r="80313" customFormat="1" s="29"/>
    <row r="80314" customFormat="1" s="29"/>
    <row r="80315" customFormat="1" s="29"/>
    <row r="80316" customFormat="1" s="29"/>
    <row r="80317" customFormat="1" s="29"/>
    <row r="80318" customFormat="1" s="29"/>
    <row r="80319" customFormat="1" s="29"/>
    <row r="80320" customFormat="1" s="29"/>
    <row r="80321" customFormat="1" s="29"/>
    <row r="80322" customFormat="1" s="29"/>
    <row r="80323" customFormat="1" s="29"/>
    <row r="80324" customFormat="1" s="29"/>
    <row r="80325" customFormat="1" s="29"/>
    <row r="80326" customFormat="1" s="29"/>
    <row r="80327" customFormat="1" s="29"/>
    <row r="80328" customFormat="1" s="29"/>
    <row r="80329" customFormat="1" s="29"/>
    <row r="80330" customFormat="1" s="29"/>
    <row r="80331" customFormat="1" s="29"/>
    <row r="80332" customFormat="1" s="29"/>
    <row r="80333" customFormat="1" s="29"/>
    <row r="80334" customFormat="1" s="29"/>
    <row r="80335" customFormat="1" s="29"/>
    <row r="80336" customFormat="1" s="29"/>
    <row r="80337" customFormat="1" s="29"/>
    <row r="80338" customFormat="1" s="29"/>
    <row r="80339" customFormat="1" s="29"/>
    <row r="80340" customFormat="1" s="29"/>
    <row r="80341" customFormat="1" s="29"/>
    <row r="80342" customFormat="1" s="29"/>
    <row r="80343" customFormat="1" s="29"/>
    <row r="80344" customFormat="1" s="29"/>
    <row r="80345" customFormat="1" s="29"/>
    <row r="80346" customFormat="1" s="29"/>
    <row r="80347" customFormat="1" s="29"/>
    <row r="80348" customFormat="1" s="29"/>
    <row r="80349" customFormat="1" s="29"/>
    <row r="80350" customFormat="1" s="29"/>
    <row r="80351" customFormat="1" s="29"/>
    <row r="80352" customFormat="1" s="29"/>
    <row r="80353" customFormat="1" s="29"/>
    <row r="80354" customFormat="1" s="29"/>
    <row r="80355" customFormat="1" s="29"/>
    <row r="80356" customFormat="1" s="29"/>
    <row r="80357" customFormat="1" s="29"/>
    <row r="80358" customFormat="1" s="29"/>
    <row r="80359" customFormat="1" s="29"/>
    <row r="80360" customFormat="1" s="29"/>
    <row r="80361" customFormat="1" s="29"/>
    <row r="80362" customFormat="1" s="29"/>
    <row r="80363" customFormat="1" s="29"/>
    <row r="80364" customFormat="1" s="29"/>
    <row r="80365" customFormat="1" s="29"/>
    <row r="80366" customFormat="1" s="29"/>
    <row r="80367" customFormat="1" s="29"/>
    <row r="80368" customFormat="1" s="29"/>
    <row r="80369" customFormat="1" s="29"/>
    <row r="80370" customFormat="1" s="29"/>
    <row r="80371" customFormat="1" s="29"/>
    <row r="80372" customFormat="1" s="29"/>
    <row r="80373" customFormat="1" s="29"/>
    <row r="80374" customFormat="1" s="29"/>
    <row r="80375" customFormat="1" s="29"/>
    <row r="80376" customFormat="1" s="29"/>
    <row r="80377" customFormat="1" s="29"/>
    <row r="80378" customFormat="1" s="29"/>
    <row r="80379" customFormat="1" s="29"/>
    <row r="80380" customFormat="1" s="29"/>
    <row r="80381" customFormat="1" s="29"/>
    <row r="80382" customFormat="1" s="29"/>
    <row r="80383" customFormat="1" s="29"/>
    <row r="80384" customFormat="1" s="29"/>
    <row r="80385" customFormat="1" s="29"/>
    <row r="80386" customFormat="1" s="29"/>
    <row r="80387" customFormat="1" s="29"/>
    <row r="80388" customFormat="1" s="29"/>
    <row r="80389" customFormat="1" s="29"/>
    <row r="80390" customFormat="1" s="29"/>
    <row r="80391" customFormat="1" s="29"/>
    <row r="80392" customFormat="1" s="29"/>
    <row r="80393" customFormat="1" s="29"/>
    <row r="80394" customFormat="1" s="29"/>
    <row r="80395" customFormat="1" s="29"/>
    <row r="80396" customFormat="1" s="29"/>
    <row r="80397" customFormat="1" s="29"/>
    <row r="80398" customFormat="1" s="29"/>
    <row r="80399" customFormat="1" s="29"/>
    <row r="80400" customFormat="1" s="29"/>
    <row r="80401" customFormat="1" s="29"/>
    <row r="80402" customFormat="1" s="29"/>
    <row r="80403" customFormat="1" s="29"/>
    <row r="80404" customFormat="1" s="29"/>
    <row r="80405" customFormat="1" s="29"/>
    <row r="80406" customFormat="1" s="29"/>
    <row r="80407" customFormat="1" s="29"/>
    <row r="80408" customFormat="1" s="29"/>
    <row r="80409" customFormat="1" s="29"/>
    <row r="80410" customFormat="1" s="29"/>
    <row r="80411" customFormat="1" s="29"/>
    <row r="80412" customFormat="1" s="29"/>
    <row r="80413" customFormat="1" s="29"/>
    <row r="80414" customFormat="1" s="29"/>
    <row r="80415" customFormat="1" s="29"/>
    <row r="80416" customFormat="1" s="29"/>
    <row r="80417" customFormat="1" s="29"/>
    <row r="80418" customFormat="1" s="29"/>
    <row r="80419" customFormat="1" s="29"/>
    <row r="80420" customFormat="1" s="29"/>
    <row r="80421" customFormat="1" s="29"/>
    <row r="80422" customFormat="1" s="29"/>
    <row r="80423" customFormat="1" s="29"/>
    <row r="80424" customFormat="1" s="29"/>
    <row r="80425" customFormat="1" s="29"/>
    <row r="80426" customFormat="1" s="29"/>
    <row r="80427" customFormat="1" s="29"/>
    <row r="80428" customFormat="1" s="29"/>
    <row r="80429" customFormat="1" s="29"/>
    <row r="80430" customFormat="1" s="29"/>
    <row r="80431" customFormat="1" s="29"/>
    <row r="80432" customFormat="1" s="29"/>
    <row r="80433" customFormat="1" s="29"/>
    <row r="80434" customFormat="1" s="29"/>
    <row r="80435" customFormat="1" s="29"/>
    <row r="80436" customFormat="1" s="29"/>
    <row r="80437" customFormat="1" s="29"/>
    <row r="80438" customFormat="1" s="29"/>
    <row r="80439" customFormat="1" s="29"/>
    <row r="80440" customFormat="1" s="29"/>
    <row r="80441" customFormat="1" s="29"/>
    <row r="80442" customFormat="1" s="29"/>
    <row r="80443" customFormat="1" s="29"/>
    <row r="80444" customFormat="1" s="29"/>
    <row r="80445" customFormat="1" s="29"/>
    <row r="80446" customFormat="1" s="29"/>
    <row r="80447" customFormat="1" s="29"/>
    <row r="80448" customFormat="1" s="29"/>
    <row r="80449" customFormat="1" s="29"/>
    <row r="80450" customFormat="1" s="29"/>
    <row r="80451" customFormat="1" s="29"/>
    <row r="80452" customFormat="1" s="29"/>
    <row r="80453" customFormat="1" s="29"/>
    <row r="80454" customFormat="1" s="29"/>
    <row r="80455" customFormat="1" s="29"/>
    <row r="80456" customFormat="1" s="29"/>
    <row r="80457" customFormat="1" s="29"/>
    <row r="80458" customFormat="1" s="29"/>
    <row r="80459" customFormat="1" s="29"/>
    <row r="80460" customFormat="1" s="29"/>
    <row r="80461" customFormat="1" s="29"/>
    <row r="80462" customFormat="1" s="29"/>
    <row r="80463" customFormat="1" s="29"/>
    <row r="80464" customFormat="1" s="29"/>
    <row r="80465" customFormat="1" s="29"/>
    <row r="80466" customFormat="1" s="29"/>
    <row r="80467" customFormat="1" s="29"/>
    <row r="80468" customFormat="1" s="29"/>
    <row r="80469" customFormat="1" s="29"/>
    <row r="80470" customFormat="1" s="29"/>
    <row r="80471" customFormat="1" s="29"/>
    <row r="80472" customFormat="1" s="29"/>
    <row r="80473" customFormat="1" s="29"/>
    <row r="80474" customFormat="1" s="29"/>
    <row r="80475" customFormat="1" s="29"/>
    <row r="80476" customFormat="1" s="29"/>
    <row r="80477" customFormat="1" s="29"/>
    <row r="80478" customFormat="1" s="29"/>
    <row r="80479" customFormat="1" s="29"/>
    <row r="80480" customFormat="1" s="29"/>
    <row r="80481" customFormat="1" s="29"/>
    <row r="80482" customFormat="1" s="29"/>
    <row r="80483" customFormat="1" s="29"/>
    <row r="80484" customFormat="1" s="29"/>
    <row r="80485" customFormat="1" s="29"/>
    <row r="80486" customFormat="1" s="29"/>
    <row r="80487" customFormat="1" s="29"/>
    <row r="80488" customFormat="1" s="29"/>
    <row r="80489" customFormat="1" s="29"/>
    <row r="80490" customFormat="1" s="29"/>
    <row r="80491" customFormat="1" s="29"/>
    <row r="80492" customFormat="1" s="29"/>
    <row r="80493" customFormat="1" s="29"/>
    <row r="80494" customFormat="1" s="29"/>
    <row r="80495" customFormat="1" s="29"/>
    <row r="80496" customFormat="1" s="29"/>
    <row r="80497" customFormat="1" s="29"/>
    <row r="80498" customFormat="1" s="29"/>
    <row r="80499" customFormat="1" s="29"/>
    <row r="80500" customFormat="1" s="29"/>
    <row r="80501" customFormat="1" s="29"/>
    <row r="80502" customFormat="1" s="29"/>
    <row r="80503" customFormat="1" s="29"/>
    <row r="80504" customFormat="1" s="29"/>
    <row r="80505" customFormat="1" s="29"/>
    <row r="80506" customFormat="1" s="29"/>
    <row r="80507" customFormat="1" s="29"/>
    <row r="80508" customFormat="1" s="29"/>
    <row r="80509" customFormat="1" s="29"/>
    <row r="80510" customFormat="1" s="29"/>
    <row r="80511" customFormat="1" s="29"/>
    <row r="80512" customFormat="1" s="29"/>
    <row r="80513" customFormat="1" s="29"/>
    <row r="80514" customFormat="1" s="29"/>
    <row r="80515" customFormat="1" s="29"/>
    <row r="80516" customFormat="1" s="29"/>
    <row r="80517" customFormat="1" s="29"/>
    <row r="80518" customFormat="1" s="29"/>
    <row r="80519" customFormat="1" s="29"/>
    <row r="80520" customFormat="1" s="29"/>
    <row r="80521" customFormat="1" s="29"/>
    <row r="80522" customFormat="1" s="29"/>
    <row r="80523" customFormat="1" s="29"/>
    <row r="80524" customFormat="1" s="29"/>
    <row r="80525" customFormat="1" s="29"/>
    <row r="80526" customFormat="1" s="29"/>
    <row r="80527" customFormat="1" s="29"/>
    <row r="80528" customFormat="1" s="29"/>
    <row r="80529" customFormat="1" s="29"/>
    <row r="80530" customFormat="1" s="29"/>
    <row r="80531" customFormat="1" s="29"/>
    <row r="80532" customFormat="1" s="29"/>
    <row r="80533" customFormat="1" s="29"/>
    <row r="80534" customFormat="1" s="29"/>
    <row r="80535" customFormat="1" s="29"/>
    <row r="80536" customFormat="1" s="29"/>
    <row r="80537" customFormat="1" s="29"/>
    <row r="80538" customFormat="1" s="29"/>
    <row r="80539" customFormat="1" s="29"/>
    <row r="80540" customFormat="1" s="29"/>
    <row r="80541" customFormat="1" s="29"/>
    <row r="80542" customFormat="1" s="29"/>
    <row r="80543" customFormat="1" s="29"/>
    <row r="80544" customFormat="1" s="29"/>
    <row r="80545" customFormat="1" s="29"/>
    <row r="80546" customFormat="1" s="29"/>
    <row r="80547" customFormat="1" s="29"/>
    <row r="80548" customFormat="1" s="29"/>
    <row r="80549" customFormat="1" s="29"/>
    <row r="80550" customFormat="1" s="29"/>
    <row r="80551" customFormat="1" s="29"/>
    <row r="80552" customFormat="1" s="29"/>
    <row r="80553" customFormat="1" s="29"/>
    <row r="80554" customFormat="1" s="29"/>
    <row r="80555" customFormat="1" s="29"/>
    <row r="80556" customFormat="1" s="29"/>
    <row r="80557" customFormat="1" s="29"/>
    <row r="80558" customFormat="1" s="29"/>
    <row r="80559" customFormat="1" s="29"/>
    <row r="80560" customFormat="1" s="29"/>
    <row r="80561" customFormat="1" s="29"/>
    <row r="80562" customFormat="1" s="29"/>
    <row r="80563" customFormat="1" s="29"/>
    <row r="80564" customFormat="1" s="29"/>
    <row r="80565" customFormat="1" s="29"/>
    <row r="80566" customFormat="1" s="29"/>
    <row r="80567" customFormat="1" s="29"/>
    <row r="80568" customFormat="1" s="29"/>
    <row r="80569" customFormat="1" s="29"/>
    <row r="80570" customFormat="1" s="29"/>
    <row r="80571" customFormat="1" s="29"/>
    <row r="80572" customFormat="1" s="29"/>
    <row r="80573" customFormat="1" s="29"/>
    <row r="80574" customFormat="1" s="29"/>
    <row r="80575" customFormat="1" s="29"/>
    <row r="80576" customFormat="1" s="29"/>
    <row r="80577" customFormat="1" s="29"/>
    <row r="80578" customFormat="1" s="29"/>
    <row r="80579" customFormat="1" s="29"/>
    <row r="80580" customFormat="1" s="29"/>
    <row r="80581" customFormat="1" s="29"/>
    <row r="80582" customFormat="1" s="29"/>
    <row r="80583" customFormat="1" s="29"/>
    <row r="80584" customFormat="1" s="29"/>
    <row r="80585" customFormat="1" s="29"/>
    <row r="80586" customFormat="1" s="29"/>
    <row r="80587" customFormat="1" s="29"/>
    <row r="80588" customFormat="1" s="29"/>
    <row r="80589" customFormat="1" s="29"/>
    <row r="80590" customFormat="1" s="29"/>
    <row r="80591" customFormat="1" s="29"/>
    <row r="80592" customFormat="1" s="29"/>
    <row r="80593" customFormat="1" s="29"/>
    <row r="80594" customFormat="1" s="29"/>
    <row r="80595" customFormat="1" s="29"/>
    <row r="80596" customFormat="1" s="29"/>
    <row r="80597" customFormat="1" s="29"/>
    <row r="80598" customFormat="1" s="29"/>
    <row r="80599" customFormat="1" s="29"/>
    <row r="80600" customFormat="1" s="29"/>
    <row r="80601" customFormat="1" s="29"/>
    <row r="80602" customFormat="1" s="29"/>
    <row r="80603" customFormat="1" s="29"/>
    <row r="80604" customFormat="1" s="29"/>
    <row r="80605" customFormat="1" s="29"/>
    <row r="80606" customFormat="1" s="29"/>
    <row r="80607" customFormat="1" s="29"/>
    <row r="80608" customFormat="1" s="29"/>
    <row r="80609" customFormat="1" s="29"/>
    <row r="80610" customFormat="1" s="29"/>
    <row r="80611" customFormat="1" s="29"/>
    <row r="80612" customFormat="1" s="29"/>
    <row r="80613" customFormat="1" s="29"/>
    <row r="80614" customFormat="1" s="29"/>
    <row r="80615" customFormat="1" s="29"/>
    <row r="80616" customFormat="1" s="29"/>
    <row r="80617" customFormat="1" s="29"/>
    <row r="80618" customFormat="1" s="29"/>
    <row r="80619" customFormat="1" s="29"/>
    <row r="80620" customFormat="1" s="29"/>
    <row r="80621" customFormat="1" s="29"/>
    <row r="80622" customFormat="1" s="29"/>
    <row r="80623" customFormat="1" s="29"/>
    <row r="80624" customFormat="1" s="29"/>
    <row r="80625" customFormat="1" s="29"/>
    <row r="80626" customFormat="1" s="29"/>
    <row r="80627" customFormat="1" s="29"/>
    <row r="80628" customFormat="1" s="29"/>
    <row r="80629" customFormat="1" s="29"/>
    <row r="80630" customFormat="1" s="29"/>
    <row r="80631" customFormat="1" s="29"/>
    <row r="80632" customFormat="1" s="29"/>
    <row r="80633" customFormat="1" s="29"/>
    <row r="80634" customFormat="1" s="29"/>
    <row r="80635" customFormat="1" s="29"/>
    <row r="80636" customFormat="1" s="29"/>
    <row r="80637" customFormat="1" s="29"/>
    <row r="80638" customFormat="1" s="29"/>
    <row r="80639" customFormat="1" s="29"/>
    <row r="80640" customFormat="1" s="29"/>
    <row r="80641" customFormat="1" s="29"/>
    <row r="80642" customFormat="1" s="29"/>
    <row r="80643" customFormat="1" s="29"/>
    <row r="80644" customFormat="1" s="29"/>
    <row r="80645" customFormat="1" s="29"/>
    <row r="80646" customFormat="1" s="29"/>
    <row r="80647" customFormat="1" s="29"/>
    <row r="80648" customFormat="1" s="29"/>
    <row r="80649" customFormat="1" s="29"/>
    <row r="80650" customFormat="1" s="29"/>
    <row r="80651" customFormat="1" s="29"/>
    <row r="80652" customFormat="1" s="29"/>
    <row r="80653" customFormat="1" s="29"/>
    <row r="80654" customFormat="1" s="29"/>
    <row r="80655" customFormat="1" s="29"/>
    <row r="80656" customFormat="1" s="29"/>
    <row r="80657" customFormat="1" s="29"/>
    <row r="80658" customFormat="1" s="29"/>
    <row r="80659" customFormat="1" s="29"/>
    <row r="80660" customFormat="1" s="29"/>
    <row r="80661" customFormat="1" s="29"/>
    <row r="80662" customFormat="1" s="29"/>
    <row r="80663" customFormat="1" s="29"/>
    <row r="80664" customFormat="1" s="29"/>
    <row r="80665" customFormat="1" s="29"/>
    <row r="80666" customFormat="1" s="29"/>
    <row r="80667" customFormat="1" s="29"/>
    <row r="80668" customFormat="1" s="29"/>
    <row r="80669" customFormat="1" s="29"/>
    <row r="80670" customFormat="1" s="29"/>
    <row r="80671" customFormat="1" s="29"/>
    <row r="80672" customFormat="1" s="29"/>
    <row r="80673" customFormat="1" s="29"/>
    <row r="80674" customFormat="1" s="29"/>
    <row r="80675" customFormat="1" s="29"/>
    <row r="80676" customFormat="1" s="29"/>
    <row r="80677" customFormat="1" s="29"/>
    <row r="80678" customFormat="1" s="29"/>
    <row r="80679" customFormat="1" s="29"/>
    <row r="80680" customFormat="1" s="29"/>
    <row r="80681" customFormat="1" s="29"/>
    <row r="80682" customFormat="1" s="29"/>
    <row r="80683" customFormat="1" s="29"/>
    <row r="80684" customFormat="1" s="29"/>
    <row r="80685" customFormat="1" s="29"/>
    <row r="80686" customFormat="1" s="29"/>
    <row r="80687" customFormat="1" s="29"/>
    <row r="80688" customFormat="1" s="29"/>
    <row r="80689" customFormat="1" s="29"/>
    <row r="80690" customFormat="1" s="29"/>
    <row r="80691" customFormat="1" s="29"/>
    <row r="80692" customFormat="1" s="29"/>
    <row r="80693" customFormat="1" s="29"/>
    <row r="80694" customFormat="1" s="29"/>
    <row r="80695" customFormat="1" s="29"/>
    <row r="80696" customFormat="1" s="29"/>
    <row r="80697" customFormat="1" s="29"/>
    <row r="80698" customFormat="1" s="29"/>
    <row r="80699" customFormat="1" s="29"/>
    <row r="80700" customFormat="1" s="29"/>
    <row r="80701" customFormat="1" s="29"/>
    <row r="80702" customFormat="1" s="29"/>
    <row r="80703" customFormat="1" s="29"/>
    <row r="80704" customFormat="1" s="29"/>
    <row r="80705" customFormat="1" s="29"/>
    <row r="80706" customFormat="1" s="29"/>
    <row r="80707" customFormat="1" s="29"/>
    <row r="80708" customFormat="1" s="29"/>
    <row r="80709" customFormat="1" s="29"/>
    <row r="80710" customFormat="1" s="29"/>
    <row r="80711" customFormat="1" s="29"/>
    <row r="80712" customFormat="1" s="29"/>
    <row r="80713" customFormat="1" s="29"/>
    <row r="80714" customFormat="1" s="29"/>
    <row r="80715" customFormat="1" s="29"/>
    <row r="80716" customFormat="1" s="29"/>
    <row r="80717" customFormat="1" s="29"/>
    <row r="80718" customFormat="1" s="29"/>
    <row r="80719" customFormat="1" s="29"/>
    <row r="80720" customFormat="1" s="29"/>
    <row r="80721" customFormat="1" s="29"/>
    <row r="80722" customFormat="1" s="29"/>
    <row r="80723" customFormat="1" s="29"/>
    <row r="80724" customFormat="1" s="29"/>
    <row r="80725" customFormat="1" s="29"/>
    <row r="80726" customFormat="1" s="29"/>
    <row r="80727" customFormat="1" s="29"/>
    <row r="80728" customFormat="1" s="29"/>
    <row r="80729" customFormat="1" s="29"/>
    <row r="80730" customFormat="1" s="29"/>
    <row r="80731" customFormat="1" s="29"/>
    <row r="80732" customFormat="1" s="29"/>
    <row r="80733" customFormat="1" s="29"/>
    <row r="80734" customFormat="1" s="29"/>
    <row r="80735" customFormat="1" s="29"/>
    <row r="80736" customFormat="1" s="29"/>
    <row r="80737" customFormat="1" s="29"/>
    <row r="80738" customFormat="1" s="29"/>
    <row r="80739" customFormat="1" s="29"/>
    <row r="80740" customFormat="1" s="29"/>
    <row r="80741" customFormat="1" s="29"/>
    <row r="80742" customFormat="1" s="29"/>
    <row r="80743" customFormat="1" s="29"/>
    <row r="80744" customFormat="1" s="29"/>
    <row r="80745" customFormat="1" s="29"/>
    <row r="80746" customFormat="1" s="29"/>
    <row r="80747" customFormat="1" s="29"/>
    <row r="80748" customFormat="1" s="29"/>
    <row r="80749" customFormat="1" s="29"/>
    <row r="80750" customFormat="1" s="29"/>
    <row r="80751" customFormat="1" s="29"/>
    <row r="80752" customFormat="1" s="29"/>
    <row r="80753" customFormat="1" s="29"/>
    <row r="80754" customFormat="1" s="29"/>
    <row r="80755" customFormat="1" s="29"/>
    <row r="80756" customFormat="1" s="29"/>
    <row r="80757" customFormat="1" s="29"/>
    <row r="80758" customFormat="1" s="29"/>
    <row r="80759" customFormat="1" s="29"/>
    <row r="80760" customFormat="1" s="29"/>
    <row r="80761" customFormat="1" s="29"/>
    <row r="80762" customFormat="1" s="29"/>
    <row r="80763" customFormat="1" s="29"/>
    <row r="80764" customFormat="1" s="29"/>
    <row r="80765" customFormat="1" s="29"/>
    <row r="80766" customFormat="1" s="29"/>
    <row r="80767" customFormat="1" s="29"/>
    <row r="80768" customFormat="1" s="29"/>
    <row r="80769" customFormat="1" s="29"/>
    <row r="80770" customFormat="1" s="29"/>
    <row r="80771" customFormat="1" s="29"/>
    <row r="80772" customFormat="1" s="29"/>
    <row r="80773" customFormat="1" s="29"/>
    <row r="80774" customFormat="1" s="29"/>
    <row r="80775" customFormat="1" s="29"/>
    <row r="80776" customFormat="1" s="29"/>
    <row r="80777" customFormat="1" s="29"/>
    <row r="80778" customFormat="1" s="29"/>
    <row r="80779" customFormat="1" s="29"/>
    <row r="80780" customFormat="1" s="29"/>
    <row r="80781" customFormat="1" s="29"/>
    <row r="80782" customFormat="1" s="29"/>
    <row r="80783" customFormat="1" s="29"/>
    <row r="80784" customFormat="1" s="29"/>
    <row r="80785" customFormat="1" s="29"/>
    <row r="80786" customFormat="1" s="29"/>
    <row r="80787" customFormat="1" s="29"/>
    <row r="80788" customFormat="1" s="29"/>
    <row r="80789" customFormat="1" s="29"/>
    <row r="80790" customFormat="1" s="29"/>
    <row r="80791" customFormat="1" s="29"/>
    <row r="80792" customFormat="1" s="29"/>
    <row r="80793" customFormat="1" s="29"/>
    <row r="80794" customFormat="1" s="29"/>
    <row r="80795" customFormat="1" s="29"/>
    <row r="80796" customFormat="1" s="29"/>
    <row r="80797" customFormat="1" s="29"/>
    <row r="80798" customFormat="1" s="29"/>
    <row r="80799" customFormat="1" s="29"/>
    <row r="80800" customFormat="1" s="29"/>
    <row r="80801" customFormat="1" s="29"/>
    <row r="80802" customFormat="1" s="29"/>
    <row r="80803" customFormat="1" s="29"/>
    <row r="80804" customFormat="1" s="29"/>
    <row r="80805" customFormat="1" s="29"/>
    <row r="80806" customFormat="1" s="29"/>
    <row r="80807" customFormat="1" s="29"/>
    <row r="80808" customFormat="1" s="29"/>
    <row r="80809" customFormat="1" s="29"/>
    <row r="80810" customFormat="1" s="29"/>
    <row r="80811" customFormat="1" s="29"/>
    <row r="80812" customFormat="1" s="29"/>
    <row r="80813" customFormat="1" s="29"/>
    <row r="80814" customFormat="1" s="29"/>
    <row r="80815" customFormat="1" s="29"/>
    <row r="80816" customFormat="1" s="29"/>
    <row r="80817" customFormat="1" s="29"/>
    <row r="80818" customFormat="1" s="29"/>
    <row r="80819" customFormat="1" s="29"/>
    <row r="80820" customFormat="1" s="29"/>
    <row r="80821" customFormat="1" s="29"/>
    <row r="80822" customFormat="1" s="29"/>
    <row r="80823" customFormat="1" s="29"/>
    <row r="80824" customFormat="1" s="29"/>
    <row r="80825" customFormat="1" s="29"/>
    <row r="80826" customFormat="1" s="29"/>
    <row r="80827" customFormat="1" s="29"/>
    <row r="80828" customFormat="1" s="29"/>
    <row r="80829" customFormat="1" s="29"/>
    <row r="80830" customFormat="1" s="29"/>
    <row r="80831" customFormat="1" s="29"/>
    <row r="80832" customFormat="1" s="29"/>
    <row r="80833" customFormat="1" s="29"/>
    <row r="80834" customFormat="1" s="29"/>
    <row r="80835" customFormat="1" s="29"/>
    <row r="80836" customFormat="1" s="29"/>
    <row r="80837" customFormat="1" s="29"/>
    <row r="80838" customFormat="1" s="29"/>
    <row r="80839" customFormat="1" s="29"/>
    <row r="80840" customFormat="1" s="29"/>
    <row r="80841" customFormat="1" s="29"/>
    <row r="80842" customFormat="1" s="29"/>
    <row r="80843" customFormat="1" s="29"/>
    <row r="80844" customFormat="1" s="29"/>
    <row r="80845" customFormat="1" s="29"/>
    <row r="80846" customFormat="1" s="29"/>
    <row r="80847" customFormat="1" s="29"/>
    <row r="80848" customFormat="1" s="29"/>
    <row r="80849" customFormat="1" s="29"/>
    <row r="80850" customFormat="1" s="29"/>
    <row r="80851" customFormat="1" s="29"/>
    <row r="80852" customFormat="1" s="29"/>
    <row r="80853" customFormat="1" s="29"/>
    <row r="80854" customFormat="1" s="29"/>
    <row r="80855" customFormat="1" s="29"/>
    <row r="80856" customFormat="1" s="29"/>
    <row r="80857" customFormat="1" s="29"/>
    <row r="80858" customFormat="1" s="29"/>
    <row r="80859" customFormat="1" s="29"/>
    <row r="80860" customFormat="1" s="29"/>
    <row r="80861" customFormat="1" s="29"/>
    <row r="80862" customFormat="1" s="29"/>
    <row r="80863" customFormat="1" s="29"/>
    <row r="80864" customFormat="1" s="29"/>
    <row r="80865" customFormat="1" s="29"/>
    <row r="80866" customFormat="1" s="29"/>
    <row r="80867" customFormat="1" s="29"/>
    <row r="80868" customFormat="1" s="29"/>
    <row r="80869" customFormat="1" s="29"/>
    <row r="80870" customFormat="1" s="29"/>
    <row r="80871" customFormat="1" s="29"/>
    <row r="80872" customFormat="1" s="29"/>
    <row r="80873" customFormat="1" s="29"/>
    <row r="80874" customFormat="1" s="29"/>
    <row r="80875" customFormat="1" s="29"/>
    <row r="80876" customFormat="1" s="29"/>
    <row r="80877" customFormat="1" s="29"/>
    <row r="80878" customFormat="1" s="29"/>
    <row r="80879" customFormat="1" s="29"/>
    <row r="80880" customFormat="1" s="29"/>
    <row r="80881" customFormat="1" s="29"/>
    <row r="80882" customFormat="1" s="29"/>
    <row r="80883" customFormat="1" s="29"/>
    <row r="80884" customFormat="1" s="29"/>
    <row r="80885" customFormat="1" s="29"/>
    <row r="80886" customFormat="1" s="29"/>
    <row r="80887" customFormat="1" s="29"/>
    <row r="80888" customFormat="1" s="29"/>
    <row r="80889" customFormat="1" s="29"/>
    <row r="80890" customFormat="1" s="29"/>
    <row r="80891" customFormat="1" s="29"/>
    <row r="80892" customFormat="1" s="29"/>
    <row r="80893" customFormat="1" s="29"/>
    <row r="80894" customFormat="1" s="29"/>
    <row r="80895" customFormat="1" s="29"/>
    <row r="80896" customFormat="1" s="29"/>
    <row r="80897" customFormat="1" s="29"/>
    <row r="80898" customFormat="1" s="29"/>
    <row r="80899" customFormat="1" s="29"/>
    <row r="80900" customFormat="1" s="29"/>
    <row r="80901" customFormat="1" s="29"/>
    <row r="80902" customFormat="1" s="29"/>
    <row r="80903" customFormat="1" s="29"/>
    <row r="80904" customFormat="1" s="29"/>
    <row r="80905" customFormat="1" s="29"/>
    <row r="80906" customFormat="1" s="29"/>
    <row r="80907" customFormat="1" s="29"/>
    <row r="80908" customFormat="1" s="29"/>
    <row r="80909" customFormat="1" s="29"/>
    <row r="80910" customFormat="1" s="29"/>
    <row r="80911" customFormat="1" s="29"/>
    <row r="80912" customFormat="1" s="29"/>
    <row r="80913" customFormat="1" s="29"/>
    <row r="80914" customFormat="1" s="29"/>
    <row r="80915" customFormat="1" s="29"/>
    <row r="80916" customFormat="1" s="29"/>
    <row r="80917" customFormat="1" s="29"/>
    <row r="80918" customFormat="1" s="29"/>
    <row r="80919" customFormat="1" s="29"/>
    <row r="80920" customFormat="1" s="29"/>
    <row r="80921" customFormat="1" s="29"/>
    <row r="80922" customFormat="1" s="29"/>
    <row r="80923" customFormat="1" s="29"/>
    <row r="80924" customFormat="1" s="29"/>
    <row r="80925" customFormat="1" s="29"/>
    <row r="80926" customFormat="1" s="29"/>
    <row r="80927" customFormat="1" s="29"/>
    <row r="80928" customFormat="1" s="29"/>
    <row r="80929" customFormat="1" s="29"/>
    <row r="80930" customFormat="1" s="29"/>
    <row r="80931" customFormat="1" s="29"/>
    <row r="80932" customFormat="1" s="29"/>
    <row r="80933" customFormat="1" s="29"/>
    <row r="80934" customFormat="1" s="29"/>
    <row r="80935" customFormat="1" s="29"/>
    <row r="80936" customFormat="1" s="29"/>
    <row r="80937" customFormat="1" s="29"/>
    <row r="80938" customFormat="1" s="29"/>
    <row r="80939" customFormat="1" s="29"/>
    <row r="80940" customFormat="1" s="29"/>
    <row r="80941" customFormat="1" s="29"/>
    <row r="80942" customFormat="1" s="29"/>
    <row r="80943" customFormat="1" s="29"/>
    <row r="80944" customFormat="1" s="29"/>
    <row r="80945" customFormat="1" s="29"/>
    <row r="80946" customFormat="1" s="29"/>
    <row r="80947" customFormat="1" s="29"/>
    <row r="80948" customFormat="1" s="29"/>
    <row r="80949" customFormat="1" s="29"/>
    <row r="80950" customFormat="1" s="29"/>
    <row r="80951" customFormat="1" s="29"/>
    <row r="80952" customFormat="1" s="29"/>
    <row r="80953" customFormat="1" s="29"/>
    <row r="80954" customFormat="1" s="29"/>
    <row r="80955" customFormat="1" s="29"/>
    <row r="80956" customFormat="1" s="29"/>
    <row r="80957" customFormat="1" s="29"/>
    <row r="80958" customFormat="1" s="29"/>
    <row r="80959" customFormat="1" s="29"/>
    <row r="80960" customFormat="1" s="29"/>
    <row r="80961" customFormat="1" s="29"/>
    <row r="80962" customFormat="1" s="29"/>
    <row r="80963" customFormat="1" s="29"/>
    <row r="80964" customFormat="1" s="29"/>
    <row r="80965" customFormat="1" s="29"/>
    <row r="80966" customFormat="1" s="29"/>
    <row r="80967" customFormat="1" s="29"/>
    <row r="80968" customFormat="1" s="29"/>
    <row r="80969" customFormat="1" s="29"/>
    <row r="80970" customFormat="1" s="29"/>
    <row r="80971" customFormat="1" s="29"/>
    <row r="80972" customFormat="1" s="29"/>
    <row r="80973" customFormat="1" s="29"/>
    <row r="80974" customFormat="1" s="29"/>
    <row r="80975" customFormat="1" s="29"/>
    <row r="80976" customFormat="1" s="29"/>
    <row r="80977" customFormat="1" s="29"/>
    <row r="80978" customFormat="1" s="29"/>
    <row r="80979" customFormat="1" s="29"/>
    <row r="80980" customFormat="1" s="29"/>
    <row r="80981" customFormat="1" s="29"/>
    <row r="80982" customFormat="1" s="29"/>
    <row r="80983" customFormat="1" s="29"/>
    <row r="80984" customFormat="1" s="29"/>
    <row r="80985" customFormat="1" s="29"/>
    <row r="80986" customFormat="1" s="29"/>
    <row r="80987" customFormat="1" s="29"/>
    <row r="80988" customFormat="1" s="29"/>
    <row r="80989" customFormat="1" s="29"/>
    <row r="80990" customFormat="1" s="29"/>
    <row r="80991" customFormat="1" s="29"/>
    <row r="80992" customFormat="1" s="29"/>
    <row r="80993" customFormat="1" s="29"/>
    <row r="80994" customFormat="1" s="29"/>
    <row r="80995" customFormat="1" s="29"/>
    <row r="80996" customFormat="1" s="29"/>
    <row r="80997" customFormat="1" s="29"/>
    <row r="80998" customFormat="1" s="29"/>
    <row r="80999" customFormat="1" s="29"/>
    <row r="81000" customFormat="1" s="29"/>
    <row r="81001" customFormat="1" s="29"/>
    <row r="81002" customFormat="1" s="29"/>
    <row r="81003" customFormat="1" s="29"/>
    <row r="81004" customFormat="1" s="29"/>
    <row r="81005" customFormat="1" s="29"/>
    <row r="81006" customFormat="1" s="29"/>
    <row r="81007" customFormat="1" s="29"/>
    <row r="81008" customFormat="1" s="29"/>
    <row r="81009" customFormat="1" s="29"/>
    <row r="81010" customFormat="1" s="29"/>
    <row r="81011" customFormat="1" s="29"/>
    <row r="81012" customFormat="1" s="29"/>
    <row r="81013" customFormat="1" s="29"/>
    <row r="81014" customFormat="1" s="29"/>
    <row r="81015" customFormat="1" s="29"/>
    <row r="81016" customFormat="1" s="29"/>
    <row r="81017" customFormat="1" s="29"/>
    <row r="81018" customFormat="1" s="29"/>
    <row r="81019" customFormat="1" s="29"/>
    <row r="81020" customFormat="1" s="29"/>
    <row r="81021" customFormat="1" s="29"/>
    <row r="81022" customFormat="1" s="29"/>
    <row r="81023" customFormat="1" s="29"/>
    <row r="81024" customFormat="1" s="29"/>
    <row r="81025" customFormat="1" s="29"/>
    <row r="81026" customFormat="1" s="29"/>
    <row r="81027" customFormat="1" s="29"/>
    <row r="81028" customFormat="1" s="29"/>
    <row r="81029" customFormat="1" s="29"/>
    <row r="81030" customFormat="1" s="29"/>
    <row r="81031" customFormat="1" s="29"/>
    <row r="81032" customFormat="1" s="29"/>
    <row r="81033" customFormat="1" s="29"/>
    <row r="81034" customFormat="1" s="29"/>
    <row r="81035" customFormat="1" s="29"/>
    <row r="81036" customFormat="1" s="29"/>
    <row r="81037" customFormat="1" s="29"/>
    <row r="81038" customFormat="1" s="29"/>
    <row r="81039" customFormat="1" s="29"/>
    <row r="81040" customFormat="1" s="29"/>
    <row r="81041" customFormat="1" s="29"/>
    <row r="81042" customFormat="1" s="29"/>
    <row r="81043" customFormat="1" s="29"/>
    <row r="81044" customFormat="1" s="29"/>
    <row r="81045" customFormat="1" s="29"/>
    <row r="81046" customFormat="1" s="29"/>
    <row r="81047" customFormat="1" s="29"/>
    <row r="81048" customFormat="1" s="29"/>
    <row r="81049" customFormat="1" s="29"/>
    <row r="81050" customFormat="1" s="29"/>
    <row r="81051" customFormat="1" s="29"/>
    <row r="81052" customFormat="1" s="29"/>
    <row r="81053" customFormat="1" s="29"/>
    <row r="81054" customFormat="1" s="29"/>
    <row r="81055" customFormat="1" s="29"/>
    <row r="81056" customFormat="1" s="29"/>
    <row r="81057" customFormat="1" s="29"/>
    <row r="81058" customFormat="1" s="29"/>
    <row r="81059" customFormat="1" s="29"/>
    <row r="81060" customFormat="1" s="29"/>
    <row r="81061" customFormat="1" s="29"/>
    <row r="81062" customFormat="1" s="29"/>
    <row r="81063" customFormat="1" s="29"/>
    <row r="81064" customFormat="1" s="29"/>
    <row r="81065" customFormat="1" s="29"/>
    <row r="81066" customFormat="1" s="29"/>
    <row r="81067" customFormat="1" s="29"/>
    <row r="81068" customFormat="1" s="29"/>
    <row r="81069" customFormat="1" s="29"/>
    <row r="81070" customFormat="1" s="29"/>
    <row r="81071" customFormat="1" s="29"/>
    <row r="81072" customFormat="1" s="29"/>
    <row r="81073" customFormat="1" s="29"/>
    <row r="81074" customFormat="1" s="29"/>
    <row r="81075" customFormat="1" s="29"/>
    <row r="81076" customFormat="1" s="29"/>
    <row r="81077" customFormat="1" s="29"/>
    <row r="81078" customFormat="1" s="29"/>
    <row r="81079" customFormat="1" s="29"/>
    <row r="81080" customFormat="1" s="29"/>
    <row r="81081" customFormat="1" s="29"/>
    <row r="81082" customFormat="1" s="29"/>
    <row r="81083" customFormat="1" s="29"/>
    <row r="81084" customFormat="1" s="29"/>
    <row r="81085" customFormat="1" s="29"/>
    <row r="81086" customFormat="1" s="29"/>
    <row r="81087" customFormat="1" s="29"/>
    <row r="81088" customFormat="1" s="29"/>
    <row r="81089" customFormat="1" s="29"/>
    <row r="81090" customFormat="1" s="29"/>
    <row r="81091" customFormat="1" s="29"/>
    <row r="81092" customFormat="1" s="29"/>
    <row r="81093" customFormat="1" s="29"/>
    <row r="81094" customFormat="1" s="29"/>
    <row r="81095" customFormat="1" s="29"/>
    <row r="81096" customFormat="1" s="29"/>
    <row r="81097" customFormat="1" s="29"/>
    <row r="81098" customFormat="1" s="29"/>
    <row r="81099" customFormat="1" s="29"/>
    <row r="81100" customFormat="1" s="29"/>
    <row r="81101" customFormat="1" s="29"/>
    <row r="81102" customFormat="1" s="29"/>
    <row r="81103" customFormat="1" s="29"/>
    <row r="81104" customFormat="1" s="29"/>
    <row r="81105" customFormat="1" s="29"/>
    <row r="81106" customFormat="1" s="29"/>
    <row r="81107" customFormat="1" s="29"/>
    <row r="81108" customFormat="1" s="29"/>
    <row r="81109" customFormat="1" s="29"/>
    <row r="81110" customFormat="1" s="29"/>
    <row r="81111" customFormat="1" s="29"/>
    <row r="81112" customFormat="1" s="29"/>
    <row r="81113" customFormat="1" s="29"/>
    <row r="81114" customFormat="1" s="29"/>
    <row r="81115" customFormat="1" s="29"/>
    <row r="81116" customFormat="1" s="29"/>
    <row r="81117" customFormat="1" s="29"/>
    <row r="81118" customFormat="1" s="29"/>
    <row r="81119" customFormat="1" s="29"/>
    <row r="81120" customFormat="1" s="29"/>
    <row r="81121" customFormat="1" s="29"/>
    <row r="81122" customFormat="1" s="29"/>
    <row r="81123" customFormat="1" s="29"/>
    <row r="81124" customFormat="1" s="29"/>
    <row r="81125" customFormat="1" s="29"/>
    <row r="81126" customFormat="1" s="29"/>
    <row r="81127" customFormat="1" s="29"/>
    <row r="81128" customFormat="1" s="29"/>
    <row r="81129" customFormat="1" s="29"/>
    <row r="81130" customFormat="1" s="29"/>
    <row r="81131" customFormat="1" s="29"/>
    <row r="81132" customFormat="1" s="29"/>
    <row r="81133" customFormat="1" s="29"/>
    <row r="81134" customFormat="1" s="29"/>
    <row r="81135" customFormat="1" s="29"/>
    <row r="81136" customFormat="1" s="29"/>
    <row r="81137" customFormat="1" s="29"/>
    <row r="81138" customFormat="1" s="29"/>
    <row r="81139" customFormat="1" s="29"/>
    <row r="81140" customFormat="1" s="29"/>
    <row r="81141" customFormat="1" s="29"/>
    <row r="81142" customFormat="1" s="29"/>
    <row r="81143" customFormat="1" s="29"/>
    <row r="81144" customFormat="1" s="29"/>
    <row r="81145" customFormat="1" s="29"/>
    <row r="81146" customFormat="1" s="29"/>
    <row r="81147" customFormat="1" s="29"/>
    <row r="81148" customFormat="1" s="29"/>
    <row r="81149" customFormat="1" s="29"/>
    <row r="81150" customFormat="1" s="29"/>
    <row r="81151" customFormat="1" s="29"/>
    <row r="81152" customFormat="1" s="29"/>
    <row r="81153" customFormat="1" s="29"/>
    <row r="81154" customFormat="1" s="29"/>
    <row r="81155" customFormat="1" s="29"/>
    <row r="81156" customFormat="1" s="29"/>
    <row r="81157" customFormat="1" s="29"/>
    <row r="81158" customFormat="1" s="29"/>
    <row r="81159" customFormat="1" s="29"/>
    <row r="81160" customFormat="1" s="29"/>
    <row r="81161" customFormat="1" s="29"/>
    <row r="81162" customFormat="1" s="29"/>
    <row r="81163" customFormat="1" s="29"/>
    <row r="81164" customFormat="1" s="29"/>
    <row r="81165" customFormat="1" s="29"/>
    <row r="81166" customFormat="1" s="29"/>
    <row r="81167" customFormat="1" s="29"/>
    <row r="81168" customFormat="1" s="29"/>
    <row r="81169" customFormat="1" s="29"/>
    <row r="81170" customFormat="1" s="29"/>
    <row r="81171" customFormat="1" s="29"/>
    <row r="81172" customFormat="1" s="29"/>
    <row r="81173" customFormat="1" s="29"/>
    <row r="81174" customFormat="1" s="29"/>
    <row r="81175" customFormat="1" s="29"/>
    <row r="81176" customFormat="1" s="29"/>
    <row r="81177" customFormat="1" s="29"/>
    <row r="81178" customFormat="1" s="29"/>
    <row r="81179" customFormat="1" s="29"/>
    <row r="81180" customFormat="1" s="29"/>
    <row r="81181" customFormat="1" s="29"/>
    <row r="81182" customFormat="1" s="29"/>
    <row r="81183" customFormat="1" s="29"/>
    <row r="81184" customFormat="1" s="29"/>
    <row r="81185" customFormat="1" s="29"/>
    <row r="81186" customFormat="1" s="29"/>
    <row r="81187" customFormat="1" s="29"/>
    <row r="81188" customFormat="1" s="29"/>
    <row r="81189" customFormat="1" s="29"/>
    <row r="81190" customFormat="1" s="29"/>
    <row r="81191" customFormat="1" s="29"/>
    <row r="81192" customFormat="1" s="29"/>
    <row r="81193" customFormat="1" s="29"/>
    <row r="81194" customFormat="1" s="29"/>
    <row r="81195" customFormat="1" s="29"/>
    <row r="81196" customFormat="1" s="29"/>
    <row r="81197" customFormat="1" s="29"/>
    <row r="81198" customFormat="1" s="29"/>
    <row r="81199" customFormat="1" s="29"/>
    <row r="81200" customFormat="1" s="29"/>
    <row r="81201" customFormat="1" s="29"/>
    <row r="81202" customFormat="1" s="29"/>
    <row r="81203" customFormat="1" s="29"/>
    <row r="81204" customFormat="1" s="29"/>
    <row r="81205" customFormat="1" s="29"/>
    <row r="81206" customFormat="1" s="29"/>
    <row r="81207" customFormat="1" s="29"/>
    <row r="81208" customFormat="1" s="29"/>
    <row r="81209" customFormat="1" s="29"/>
    <row r="81210" customFormat="1" s="29"/>
    <row r="81211" customFormat="1" s="29"/>
    <row r="81212" customFormat="1" s="29"/>
    <row r="81213" customFormat="1" s="29"/>
    <row r="81214" customFormat="1" s="29"/>
    <row r="81215" customFormat="1" s="29"/>
    <row r="81216" customFormat="1" s="29"/>
    <row r="81217" customFormat="1" s="29"/>
    <row r="81218" customFormat="1" s="29"/>
    <row r="81219" customFormat="1" s="29"/>
    <row r="81220" customFormat="1" s="29"/>
    <row r="81221" customFormat="1" s="29"/>
    <row r="81222" customFormat="1" s="29"/>
    <row r="81223" customFormat="1" s="29"/>
    <row r="81224" customFormat="1" s="29"/>
    <row r="81225" customFormat="1" s="29"/>
    <row r="81226" customFormat="1" s="29"/>
    <row r="81227" customFormat="1" s="29"/>
    <row r="81228" customFormat="1" s="29"/>
    <row r="81229" customFormat="1" s="29"/>
    <row r="81230" customFormat="1" s="29"/>
    <row r="81231" customFormat="1" s="29"/>
    <row r="81232" customFormat="1" s="29"/>
    <row r="81233" customFormat="1" s="29"/>
    <row r="81234" customFormat="1" s="29"/>
    <row r="81235" customFormat="1" s="29"/>
    <row r="81236" customFormat="1" s="29"/>
    <row r="81237" customFormat="1" s="29"/>
    <row r="81238" customFormat="1" s="29"/>
    <row r="81239" customFormat="1" s="29"/>
    <row r="81240" customFormat="1" s="29"/>
    <row r="81241" customFormat="1" s="29"/>
    <row r="81242" customFormat="1" s="29"/>
    <row r="81243" customFormat="1" s="29"/>
    <row r="81244" customFormat="1" s="29"/>
    <row r="81245" customFormat="1" s="29"/>
    <row r="81246" customFormat="1" s="29"/>
    <row r="81247" customFormat="1" s="29"/>
    <row r="81248" customFormat="1" s="29"/>
    <row r="81249" customFormat="1" s="29"/>
    <row r="81250" customFormat="1" s="29"/>
    <row r="81251" customFormat="1" s="29"/>
    <row r="81252" customFormat="1" s="29"/>
    <row r="81253" customFormat="1" s="29"/>
    <row r="81254" customFormat="1" s="29"/>
    <row r="81255" customFormat="1" s="29"/>
    <row r="81256" customFormat="1" s="29"/>
    <row r="81257" customFormat="1" s="29"/>
    <row r="81258" customFormat="1" s="29"/>
    <row r="81259" customFormat="1" s="29"/>
    <row r="81260" customFormat="1" s="29"/>
    <row r="81261" customFormat="1" s="29"/>
    <row r="81262" customFormat="1" s="29"/>
    <row r="81263" customFormat="1" s="29"/>
    <row r="81264" customFormat="1" s="29"/>
    <row r="81265" customFormat="1" s="29"/>
    <row r="81266" customFormat="1" s="29"/>
    <row r="81267" customFormat="1" s="29"/>
    <row r="81268" customFormat="1" s="29"/>
    <row r="81269" customFormat="1" s="29"/>
    <row r="81270" customFormat="1" s="29"/>
    <row r="81271" customFormat="1" s="29"/>
    <row r="81272" customFormat="1" s="29"/>
    <row r="81273" customFormat="1" s="29"/>
    <row r="81274" customFormat="1" s="29"/>
    <row r="81275" customFormat="1" s="29"/>
    <row r="81276" customFormat="1" s="29"/>
    <row r="81277" customFormat="1" s="29"/>
    <row r="81278" customFormat="1" s="29"/>
    <row r="81279" customFormat="1" s="29"/>
    <row r="81280" customFormat="1" s="29"/>
    <row r="81281" customFormat="1" s="29"/>
    <row r="81282" customFormat="1" s="29"/>
    <row r="81283" customFormat="1" s="29"/>
    <row r="81284" customFormat="1" s="29"/>
    <row r="81285" customFormat="1" s="29"/>
    <row r="81286" customFormat="1" s="29"/>
    <row r="81287" customFormat="1" s="29"/>
    <row r="81288" customFormat="1" s="29"/>
    <row r="81289" customFormat="1" s="29"/>
    <row r="81290" customFormat="1" s="29"/>
    <row r="81291" customFormat="1" s="29"/>
    <row r="81292" customFormat="1" s="29"/>
    <row r="81293" customFormat="1" s="29"/>
    <row r="81294" customFormat="1" s="29"/>
    <row r="81295" customFormat="1" s="29"/>
    <row r="81296" customFormat="1" s="29"/>
    <row r="81297" customFormat="1" s="29"/>
    <row r="81298" customFormat="1" s="29"/>
    <row r="81299" customFormat="1" s="29"/>
    <row r="81300" customFormat="1" s="29"/>
    <row r="81301" customFormat="1" s="29"/>
    <row r="81302" customFormat="1" s="29"/>
    <row r="81303" customFormat="1" s="29"/>
    <row r="81304" customFormat="1" s="29"/>
    <row r="81305" customFormat="1" s="29"/>
    <row r="81306" customFormat="1" s="29"/>
    <row r="81307" customFormat="1" s="29"/>
    <row r="81308" customFormat="1" s="29"/>
    <row r="81309" customFormat="1" s="29"/>
    <row r="81310" customFormat="1" s="29"/>
    <row r="81311" customFormat="1" s="29"/>
    <row r="81312" customFormat="1" s="29"/>
    <row r="81313" customFormat="1" s="29"/>
    <row r="81314" customFormat="1" s="29"/>
    <row r="81315" customFormat="1" s="29"/>
    <row r="81316" customFormat="1" s="29"/>
    <row r="81317" customFormat="1" s="29"/>
    <row r="81318" customFormat="1" s="29"/>
    <row r="81319" customFormat="1" s="29"/>
    <row r="81320" customFormat="1" s="29"/>
    <row r="81321" customFormat="1" s="29"/>
    <row r="81322" customFormat="1" s="29"/>
    <row r="81323" customFormat="1" s="29"/>
    <row r="81324" customFormat="1" s="29"/>
    <row r="81325" customFormat="1" s="29"/>
    <row r="81326" customFormat="1" s="29"/>
    <row r="81327" customFormat="1" s="29"/>
    <row r="81328" customFormat="1" s="29"/>
    <row r="81329" customFormat="1" s="29"/>
    <row r="81330" customFormat="1" s="29"/>
    <row r="81331" customFormat="1" s="29"/>
    <row r="81332" customFormat="1" s="29"/>
    <row r="81333" customFormat="1" s="29"/>
    <row r="81334" customFormat="1" s="29"/>
    <row r="81335" customFormat="1" s="29"/>
    <row r="81336" customFormat="1" s="29"/>
    <row r="81337" customFormat="1" s="29"/>
    <row r="81338" customFormat="1" s="29"/>
    <row r="81339" customFormat="1" s="29"/>
    <row r="81340" customFormat="1" s="29"/>
    <row r="81341" customFormat="1" s="29"/>
    <row r="81342" customFormat="1" s="29"/>
    <row r="81343" customFormat="1" s="29"/>
    <row r="81344" customFormat="1" s="29"/>
    <row r="81345" customFormat="1" s="29"/>
    <row r="81346" customFormat="1" s="29"/>
    <row r="81347" customFormat="1" s="29"/>
    <row r="81348" customFormat="1" s="29"/>
    <row r="81349" customFormat="1" s="29"/>
    <row r="81350" customFormat="1" s="29"/>
    <row r="81351" customFormat="1" s="29"/>
    <row r="81352" customFormat="1" s="29"/>
    <row r="81353" customFormat="1" s="29"/>
    <row r="81354" customFormat="1" s="29"/>
    <row r="81355" customFormat="1" s="29"/>
    <row r="81356" customFormat="1" s="29"/>
    <row r="81357" customFormat="1" s="29"/>
    <row r="81358" customFormat="1" s="29"/>
    <row r="81359" customFormat="1" s="29"/>
    <row r="81360" customFormat="1" s="29"/>
    <row r="81361" customFormat="1" s="29"/>
    <row r="81362" customFormat="1" s="29"/>
    <row r="81363" customFormat="1" s="29"/>
    <row r="81364" customFormat="1" s="29"/>
    <row r="81365" customFormat="1" s="29"/>
    <row r="81366" customFormat="1" s="29"/>
    <row r="81367" customFormat="1" s="29"/>
    <row r="81368" customFormat="1" s="29"/>
    <row r="81369" customFormat="1" s="29"/>
    <row r="81370" customFormat="1" s="29"/>
    <row r="81371" customFormat="1" s="29"/>
    <row r="81372" customFormat="1" s="29"/>
    <row r="81373" customFormat="1" s="29"/>
    <row r="81374" customFormat="1" s="29"/>
    <row r="81375" customFormat="1" s="29"/>
    <row r="81376" customFormat="1" s="29"/>
    <row r="81377" customFormat="1" s="29"/>
    <row r="81378" customFormat="1" s="29"/>
    <row r="81379" customFormat="1" s="29"/>
    <row r="81380" customFormat="1" s="29"/>
    <row r="81381" customFormat="1" s="29"/>
    <row r="81382" customFormat="1" s="29"/>
    <row r="81383" customFormat="1" s="29"/>
    <row r="81384" customFormat="1" s="29"/>
    <row r="81385" customFormat="1" s="29"/>
    <row r="81386" customFormat="1" s="29"/>
    <row r="81387" customFormat="1" s="29"/>
    <row r="81388" customFormat="1" s="29"/>
    <row r="81389" customFormat="1" s="29"/>
    <row r="81390" customFormat="1" s="29"/>
    <row r="81391" customFormat="1" s="29"/>
    <row r="81392" customFormat="1" s="29"/>
    <row r="81393" customFormat="1" s="29"/>
    <row r="81394" customFormat="1" s="29"/>
    <row r="81395" customFormat="1" s="29"/>
    <row r="81396" customFormat="1" s="29"/>
    <row r="81397" customFormat="1" s="29"/>
    <row r="81398" customFormat="1" s="29"/>
    <row r="81399" customFormat="1" s="29"/>
    <row r="81400" customFormat="1" s="29"/>
    <row r="81401" customFormat="1" s="29"/>
    <row r="81402" customFormat="1" s="29"/>
    <row r="81403" customFormat="1" s="29"/>
    <row r="81404" customFormat="1" s="29"/>
    <row r="81405" customFormat="1" s="29"/>
    <row r="81406" customFormat="1" s="29"/>
    <row r="81407" customFormat="1" s="29"/>
    <row r="81408" customFormat="1" s="29"/>
    <row r="81409" customFormat="1" s="29"/>
    <row r="81410" customFormat="1" s="29"/>
    <row r="81411" customFormat="1" s="29"/>
    <row r="81412" customFormat="1" s="29"/>
    <row r="81413" customFormat="1" s="29"/>
    <row r="81414" customFormat="1" s="29"/>
    <row r="81415" customFormat="1" s="29"/>
    <row r="81416" customFormat="1" s="29"/>
    <row r="81417" customFormat="1" s="29"/>
    <row r="81418" customFormat="1" s="29"/>
    <row r="81419" customFormat="1" s="29"/>
    <row r="81420" customFormat="1" s="29"/>
    <row r="81421" customFormat="1" s="29"/>
    <row r="81422" customFormat="1" s="29"/>
    <row r="81423" customFormat="1" s="29"/>
    <row r="81424" customFormat="1" s="29"/>
    <row r="81425" customFormat="1" s="29"/>
    <row r="81426" customFormat="1" s="29"/>
    <row r="81427" customFormat="1" s="29"/>
    <row r="81428" customFormat="1" s="29"/>
    <row r="81429" customFormat="1" s="29"/>
    <row r="81430" customFormat="1" s="29"/>
    <row r="81431" customFormat="1" s="29"/>
    <row r="81432" customFormat="1" s="29"/>
    <row r="81433" customFormat="1" s="29"/>
    <row r="81434" customFormat="1" s="29"/>
    <row r="81435" customFormat="1" s="29"/>
    <row r="81436" customFormat="1" s="29"/>
    <row r="81437" customFormat="1" s="29"/>
    <row r="81438" customFormat="1" s="29"/>
    <row r="81439" customFormat="1" s="29"/>
    <row r="81440" customFormat="1" s="29"/>
    <row r="81441" customFormat="1" s="29"/>
    <row r="81442" customFormat="1" s="29"/>
    <row r="81443" customFormat="1" s="29"/>
    <row r="81444" customFormat="1" s="29"/>
    <row r="81445" customFormat="1" s="29"/>
    <row r="81446" customFormat="1" s="29"/>
    <row r="81447" customFormat="1" s="29"/>
    <row r="81448" customFormat="1" s="29"/>
    <row r="81449" customFormat="1" s="29"/>
    <row r="81450" customFormat="1" s="29"/>
    <row r="81451" customFormat="1" s="29"/>
    <row r="81452" customFormat="1" s="29"/>
    <row r="81453" customFormat="1" s="29"/>
    <row r="81454" customFormat="1" s="29"/>
    <row r="81455" customFormat="1" s="29"/>
    <row r="81456" customFormat="1" s="29"/>
    <row r="81457" customFormat="1" s="29"/>
    <row r="81458" customFormat="1" s="29"/>
    <row r="81459" customFormat="1" s="29"/>
    <row r="81460" customFormat="1" s="29"/>
    <row r="81461" customFormat="1" s="29"/>
    <row r="81462" customFormat="1" s="29"/>
    <row r="81463" customFormat="1" s="29"/>
    <row r="81464" customFormat="1" s="29"/>
    <row r="81465" customFormat="1" s="29"/>
    <row r="81466" customFormat="1" s="29"/>
    <row r="81467" customFormat="1" s="29"/>
    <row r="81468" customFormat="1" s="29"/>
    <row r="81469" customFormat="1" s="29"/>
    <row r="81470" customFormat="1" s="29"/>
    <row r="81471" customFormat="1" s="29"/>
    <row r="81472" customFormat="1" s="29"/>
    <row r="81473" customFormat="1" s="29"/>
    <row r="81474" customFormat="1" s="29"/>
    <row r="81475" customFormat="1" s="29"/>
    <row r="81476" customFormat="1" s="29"/>
    <row r="81477" customFormat="1" s="29"/>
    <row r="81478" customFormat="1" s="29"/>
    <row r="81479" customFormat="1" s="29"/>
    <row r="81480" customFormat="1" s="29"/>
    <row r="81481" customFormat="1" s="29"/>
    <row r="81482" customFormat="1" s="29"/>
    <row r="81483" customFormat="1" s="29"/>
    <row r="81484" customFormat="1" s="29"/>
    <row r="81485" customFormat="1" s="29"/>
    <row r="81486" customFormat="1" s="29"/>
    <row r="81487" customFormat="1" s="29"/>
    <row r="81488" customFormat="1" s="29"/>
    <row r="81489" customFormat="1" s="29"/>
    <row r="81490" customFormat="1" s="29"/>
    <row r="81491" customFormat="1" s="29"/>
    <row r="81492" customFormat="1" s="29"/>
    <row r="81493" customFormat="1" s="29"/>
    <row r="81494" customFormat="1" s="29"/>
    <row r="81495" customFormat="1" s="29"/>
    <row r="81496" customFormat="1" s="29"/>
    <row r="81497" customFormat="1" s="29"/>
    <row r="81498" customFormat="1" s="29"/>
    <row r="81499" customFormat="1" s="29"/>
    <row r="81500" customFormat="1" s="29"/>
    <row r="81501" customFormat="1" s="29"/>
    <row r="81502" customFormat="1" s="29"/>
    <row r="81503" customFormat="1" s="29"/>
    <row r="81504" customFormat="1" s="29"/>
    <row r="81505" customFormat="1" s="29"/>
    <row r="81506" customFormat="1" s="29"/>
    <row r="81507" customFormat="1" s="29"/>
    <row r="81508" customFormat="1" s="29"/>
    <row r="81509" customFormat="1" s="29"/>
    <row r="81510" customFormat="1" s="29"/>
    <row r="81511" customFormat="1" s="29"/>
    <row r="81512" customFormat="1" s="29"/>
    <row r="81513" customFormat="1" s="29"/>
    <row r="81514" customFormat="1" s="29"/>
    <row r="81515" customFormat="1" s="29"/>
    <row r="81516" customFormat="1" s="29"/>
    <row r="81517" customFormat="1" s="29"/>
    <row r="81518" customFormat="1" s="29"/>
    <row r="81519" customFormat="1" s="29"/>
    <row r="81520" customFormat="1" s="29"/>
    <row r="81521" customFormat="1" s="29"/>
    <row r="81522" customFormat="1" s="29"/>
    <row r="81523" customFormat="1" s="29"/>
    <row r="81524" customFormat="1" s="29"/>
    <row r="81525" customFormat="1" s="29"/>
    <row r="81526" customFormat="1" s="29"/>
    <row r="81527" customFormat="1" s="29"/>
    <row r="81528" customFormat="1" s="29"/>
    <row r="81529" customFormat="1" s="29"/>
    <row r="81530" customFormat="1" s="29"/>
    <row r="81531" customFormat="1" s="29"/>
    <row r="81532" customFormat="1" s="29"/>
    <row r="81533" customFormat="1" s="29"/>
    <row r="81534" customFormat="1" s="29"/>
    <row r="81535" customFormat="1" s="29"/>
    <row r="81536" customFormat="1" s="29"/>
    <row r="81537" customFormat="1" s="29"/>
    <row r="81538" customFormat="1" s="29"/>
    <row r="81539" customFormat="1" s="29"/>
    <row r="81540" customFormat="1" s="29"/>
    <row r="81541" customFormat="1" s="29"/>
    <row r="81542" customFormat="1" s="29"/>
    <row r="81543" customFormat="1" s="29"/>
    <row r="81544" customFormat="1" s="29"/>
    <row r="81545" customFormat="1" s="29"/>
    <row r="81546" customFormat="1" s="29"/>
    <row r="81547" customFormat="1" s="29"/>
    <row r="81548" customFormat="1" s="29"/>
    <row r="81549" customFormat="1" s="29"/>
    <row r="81550" customFormat="1" s="29"/>
    <row r="81551" customFormat="1" s="29"/>
    <row r="81552" customFormat="1" s="29"/>
    <row r="81553" customFormat="1" s="29"/>
    <row r="81554" customFormat="1" s="29"/>
    <row r="81555" customFormat="1" s="29"/>
    <row r="81556" customFormat="1" s="29"/>
    <row r="81557" customFormat="1" s="29"/>
    <row r="81558" customFormat="1" s="29"/>
    <row r="81559" customFormat="1" s="29"/>
    <row r="81560" customFormat="1" s="29"/>
    <row r="81561" customFormat="1" s="29"/>
    <row r="81562" customFormat="1" s="29"/>
    <row r="81563" customFormat="1" s="29"/>
    <row r="81564" customFormat="1" s="29"/>
    <row r="81565" customFormat="1" s="29"/>
    <row r="81566" customFormat="1" s="29"/>
    <row r="81567" customFormat="1" s="29"/>
    <row r="81568" customFormat="1" s="29"/>
    <row r="81569" customFormat="1" s="29"/>
    <row r="81570" customFormat="1" s="29"/>
    <row r="81571" customFormat="1" s="29"/>
    <row r="81572" customFormat="1" s="29"/>
    <row r="81573" customFormat="1" s="29"/>
    <row r="81574" customFormat="1" s="29"/>
    <row r="81575" customFormat="1" s="29"/>
    <row r="81576" customFormat="1" s="29"/>
    <row r="81577" customFormat="1" s="29"/>
    <row r="81578" customFormat="1" s="29"/>
    <row r="81579" customFormat="1" s="29"/>
    <row r="81580" customFormat="1" s="29"/>
    <row r="81581" customFormat="1" s="29"/>
    <row r="81582" customFormat="1" s="29"/>
    <row r="81583" customFormat="1" s="29"/>
    <row r="81584" customFormat="1" s="29"/>
    <row r="81585" customFormat="1" s="29"/>
    <row r="81586" customFormat="1" s="29"/>
    <row r="81587" customFormat="1" s="29"/>
    <row r="81588" customFormat="1" s="29"/>
    <row r="81589" customFormat="1" s="29"/>
    <row r="81590" customFormat="1" s="29"/>
    <row r="81591" customFormat="1" s="29"/>
    <row r="81592" customFormat="1" s="29"/>
    <row r="81593" customFormat="1" s="29"/>
    <row r="81594" customFormat="1" s="29"/>
    <row r="81595" customFormat="1" s="29"/>
    <row r="81596" customFormat="1" s="29"/>
    <row r="81597" customFormat="1" s="29"/>
    <row r="81598" customFormat="1" s="29"/>
    <row r="81599" customFormat="1" s="29"/>
    <row r="81600" customFormat="1" s="29"/>
    <row r="81601" customFormat="1" s="29"/>
    <row r="81602" customFormat="1" s="29"/>
    <row r="81603" customFormat="1" s="29"/>
    <row r="81604" customFormat="1" s="29"/>
    <row r="81605" customFormat="1" s="29"/>
    <row r="81606" customFormat="1" s="29"/>
    <row r="81607" customFormat="1" s="29"/>
    <row r="81608" customFormat="1" s="29"/>
    <row r="81609" customFormat="1" s="29"/>
    <row r="81610" customFormat="1" s="29"/>
    <row r="81611" customFormat="1" s="29"/>
    <row r="81612" customFormat="1" s="29"/>
    <row r="81613" customFormat="1" s="29"/>
    <row r="81614" customFormat="1" s="29"/>
    <row r="81615" customFormat="1" s="29"/>
    <row r="81616" customFormat="1" s="29"/>
    <row r="81617" customFormat="1" s="29"/>
    <row r="81618" customFormat="1" s="29"/>
    <row r="81619" customFormat="1" s="29"/>
    <row r="81620" customFormat="1" s="29"/>
    <row r="81621" customFormat="1" s="29"/>
    <row r="81622" customFormat="1" s="29"/>
    <row r="81623" customFormat="1" s="29"/>
    <row r="81624" customFormat="1" s="29"/>
    <row r="81625" customFormat="1" s="29"/>
    <row r="81626" customFormat="1" s="29"/>
    <row r="81627" customFormat="1" s="29"/>
    <row r="81628" customFormat="1" s="29"/>
    <row r="81629" customFormat="1" s="29"/>
    <row r="81630" customFormat="1" s="29"/>
    <row r="81631" customFormat="1" s="29"/>
    <row r="81632" customFormat="1" s="29"/>
    <row r="81633" customFormat="1" s="29"/>
    <row r="81634" customFormat="1" s="29"/>
    <row r="81635" customFormat="1" s="29"/>
    <row r="81636" customFormat="1" s="29"/>
    <row r="81637" customFormat="1" s="29"/>
    <row r="81638" customFormat="1" s="29"/>
    <row r="81639" customFormat="1" s="29"/>
    <row r="81640" customFormat="1" s="29"/>
    <row r="81641" customFormat="1" s="29"/>
    <row r="81642" customFormat="1" s="29"/>
    <row r="81643" customFormat="1" s="29"/>
    <row r="81644" customFormat="1" s="29"/>
    <row r="81645" customFormat="1" s="29"/>
    <row r="81646" customFormat="1" s="29"/>
    <row r="81647" customFormat="1" s="29"/>
    <row r="81648" customFormat="1" s="29"/>
    <row r="81649" customFormat="1" s="29"/>
    <row r="81650" customFormat="1" s="29"/>
    <row r="81651" customFormat="1" s="29"/>
    <row r="81652" customFormat="1" s="29"/>
    <row r="81653" customFormat="1" s="29"/>
    <row r="81654" customFormat="1" s="29"/>
    <row r="81655" customFormat="1" s="29"/>
    <row r="81656" customFormat="1" s="29"/>
    <row r="81657" customFormat="1" s="29"/>
    <row r="81658" customFormat="1" s="29"/>
    <row r="81659" customFormat="1" s="29"/>
    <row r="81660" customFormat="1" s="29"/>
    <row r="81661" customFormat="1" s="29"/>
    <row r="81662" customFormat="1" s="29"/>
    <row r="81663" customFormat="1" s="29"/>
    <row r="81664" customFormat="1" s="29"/>
    <row r="81665" customFormat="1" s="29"/>
    <row r="81666" customFormat="1" s="29"/>
    <row r="81667" customFormat="1" s="29"/>
    <row r="81668" customFormat="1" s="29"/>
    <row r="81669" customFormat="1" s="29"/>
    <row r="81670" customFormat="1" s="29"/>
    <row r="81671" customFormat="1" s="29"/>
    <row r="81672" customFormat="1" s="29"/>
    <row r="81673" customFormat="1" s="29"/>
    <row r="81674" customFormat="1" s="29"/>
    <row r="81675" customFormat="1" s="29"/>
    <row r="81676" customFormat="1" s="29"/>
    <row r="81677" customFormat="1" s="29"/>
    <row r="81678" customFormat="1" s="29"/>
    <row r="81679" customFormat="1" s="29"/>
    <row r="81680" customFormat="1" s="29"/>
    <row r="81681" customFormat="1" s="29"/>
    <row r="81682" customFormat="1" s="29"/>
    <row r="81683" customFormat="1" s="29"/>
    <row r="81684" customFormat="1" s="29"/>
    <row r="81685" customFormat="1" s="29"/>
    <row r="81686" customFormat="1" s="29"/>
    <row r="81687" customFormat="1" s="29"/>
    <row r="81688" customFormat="1" s="29"/>
    <row r="81689" customFormat="1" s="29"/>
    <row r="81690" customFormat="1" s="29"/>
    <row r="81691" customFormat="1" s="29"/>
    <row r="81692" customFormat="1" s="29"/>
    <row r="81693" customFormat="1" s="29"/>
    <row r="81694" customFormat="1" s="29"/>
    <row r="81695" customFormat="1" s="29"/>
    <row r="81696" customFormat="1" s="29"/>
    <row r="81697" customFormat="1" s="29"/>
    <row r="81698" customFormat="1" s="29"/>
    <row r="81699" customFormat="1" s="29"/>
    <row r="81700" customFormat="1" s="29"/>
    <row r="81701" customFormat="1" s="29"/>
    <row r="81702" customFormat="1" s="29"/>
    <row r="81703" customFormat="1" s="29"/>
    <row r="81704" customFormat="1" s="29"/>
    <row r="81705" customFormat="1" s="29"/>
    <row r="81706" customFormat="1" s="29"/>
    <row r="81707" customFormat="1" s="29"/>
    <row r="81708" customFormat="1" s="29"/>
    <row r="81709" customFormat="1" s="29"/>
    <row r="81710" customFormat="1" s="29"/>
    <row r="81711" customFormat="1" s="29"/>
    <row r="81712" customFormat="1" s="29"/>
    <row r="81713" customFormat="1" s="29"/>
    <row r="81714" customFormat="1" s="29"/>
    <row r="81715" customFormat="1" s="29"/>
    <row r="81716" customFormat="1" s="29"/>
    <row r="81717" customFormat="1" s="29"/>
    <row r="81718" customFormat="1" s="29"/>
    <row r="81719" customFormat="1" s="29"/>
    <row r="81720" customFormat="1" s="29"/>
    <row r="81721" customFormat="1" s="29"/>
    <row r="81722" customFormat="1" s="29"/>
    <row r="81723" customFormat="1" s="29"/>
    <row r="81724" customFormat="1" s="29"/>
    <row r="81725" customFormat="1" s="29"/>
    <row r="81726" customFormat="1" s="29"/>
    <row r="81727" customFormat="1" s="29"/>
    <row r="81728" customFormat="1" s="29"/>
    <row r="81729" customFormat="1" s="29"/>
    <row r="81730" customFormat="1" s="29"/>
    <row r="81731" customFormat="1" s="29"/>
    <row r="81732" customFormat="1" s="29"/>
    <row r="81733" customFormat="1" s="29"/>
    <row r="81734" customFormat="1" s="29"/>
    <row r="81735" customFormat="1" s="29"/>
    <row r="81736" customFormat="1" s="29"/>
    <row r="81737" customFormat="1" s="29"/>
    <row r="81738" customFormat="1" s="29"/>
    <row r="81739" customFormat="1" s="29"/>
    <row r="81740" customFormat="1" s="29"/>
    <row r="81741" customFormat="1" s="29"/>
    <row r="81742" customFormat="1" s="29"/>
    <row r="81743" customFormat="1" s="29"/>
    <row r="81744" customFormat="1" s="29"/>
    <row r="81745" customFormat="1" s="29"/>
    <row r="81746" customFormat="1" s="29"/>
    <row r="81747" customFormat="1" s="29"/>
    <row r="81748" customFormat="1" s="29"/>
    <row r="81749" customFormat="1" s="29"/>
    <row r="81750" customFormat="1" s="29"/>
    <row r="81751" customFormat="1" s="29"/>
    <row r="81752" customFormat="1" s="29"/>
    <row r="81753" customFormat="1" s="29"/>
    <row r="81754" customFormat="1" s="29"/>
    <row r="81755" customFormat="1" s="29"/>
    <row r="81756" customFormat="1" s="29"/>
    <row r="81757" customFormat="1" s="29"/>
    <row r="81758" customFormat="1" s="29"/>
    <row r="81759" customFormat="1" s="29"/>
    <row r="81760" customFormat="1" s="29"/>
    <row r="81761" customFormat="1" s="29"/>
    <row r="81762" customFormat="1" s="29"/>
    <row r="81763" customFormat="1" s="29"/>
    <row r="81764" customFormat="1" s="29"/>
    <row r="81765" customFormat="1" s="29"/>
    <row r="81766" customFormat="1" s="29"/>
    <row r="81767" customFormat="1" s="29"/>
    <row r="81768" customFormat="1" s="29"/>
    <row r="81769" customFormat="1" s="29"/>
    <row r="81770" customFormat="1" s="29"/>
    <row r="81771" customFormat="1" s="29"/>
    <row r="81772" customFormat="1" s="29"/>
    <row r="81773" customFormat="1" s="29"/>
    <row r="81774" customFormat="1" s="29"/>
    <row r="81775" customFormat="1" s="29"/>
    <row r="81776" customFormat="1" s="29"/>
    <row r="81777" customFormat="1" s="29"/>
    <row r="81778" customFormat="1" s="29"/>
    <row r="81779" customFormat="1" s="29"/>
    <row r="81780" customFormat="1" s="29"/>
    <row r="81781" customFormat="1" s="29"/>
    <row r="81782" customFormat="1" s="29"/>
    <row r="81783" customFormat="1" s="29"/>
    <row r="81784" customFormat="1" s="29"/>
    <row r="81785" customFormat="1" s="29"/>
    <row r="81786" customFormat="1" s="29"/>
    <row r="81787" customFormat="1" s="29"/>
    <row r="81788" customFormat="1" s="29"/>
    <row r="81789" customFormat="1" s="29"/>
    <row r="81790" customFormat="1" s="29"/>
    <row r="81791" customFormat="1" s="29"/>
    <row r="81792" customFormat="1" s="29"/>
    <row r="81793" customFormat="1" s="29"/>
    <row r="81794" customFormat="1" s="29"/>
    <row r="81795" customFormat="1" s="29"/>
    <row r="81796" customFormat="1" s="29"/>
    <row r="81797" customFormat="1" s="29"/>
    <row r="81798" customFormat="1" s="29"/>
    <row r="81799" customFormat="1" s="29"/>
    <row r="81800" customFormat="1" s="29"/>
    <row r="81801" customFormat="1" s="29"/>
    <row r="81802" customFormat="1" s="29"/>
    <row r="81803" customFormat="1" s="29"/>
    <row r="81804" customFormat="1" s="29"/>
    <row r="81805" customFormat="1" s="29"/>
    <row r="81806" customFormat="1" s="29"/>
    <row r="81807" customFormat="1" s="29"/>
    <row r="81808" customFormat="1" s="29"/>
    <row r="81809" customFormat="1" s="29"/>
    <row r="81810" customFormat="1" s="29"/>
    <row r="81811" customFormat="1" s="29"/>
    <row r="81812" customFormat="1" s="29"/>
    <row r="81813" customFormat="1" s="29"/>
    <row r="81814" customFormat="1" s="29"/>
    <row r="81815" customFormat="1" s="29"/>
    <row r="81816" customFormat="1" s="29"/>
    <row r="81817" customFormat="1" s="29"/>
    <row r="81818" customFormat="1" s="29"/>
    <row r="81819" customFormat="1" s="29"/>
    <row r="81820" customFormat="1" s="29"/>
    <row r="81821" customFormat="1" s="29"/>
    <row r="81822" customFormat="1" s="29"/>
    <row r="81823" customFormat="1" s="29"/>
    <row r="81824" customFormat="1" s="29"/>
    <row r="81825" customFormat="1" s="29"/>
    <row r="81826" customFormat="1" s="29"/>
    <row r="81827" customFormat="1" s="29"/>
    <row r="81828" customFormat="1" s="29"/>
    <row r="81829" customFormat="1" s="29"/>
    <row r="81830" customFormat="1" s="29"/>
    <row r="81831" customFormat="1" s="29"/>
    <row r="81832" customFormat="1" s="29"/>
    <row r="81833" customFormat="1" s="29"/>
    <row r="81834" customFormat="1" s="29"/>
    <row r="81835" customFormat="1" s="29"/>
    <row r="81836" customFormat="1" s="29"/>
    <row r="81837" customFormat="1" s="29"/>
    <row r="81838" customFormat="1" s="29"/>
    <row r="81839" customFormat="1" s="29"/>
    <row r="81840" customFormat="1" s="29"/>
    <row r="81841" customFormat="1" s="29"/>
    <row r="81842" customFormat="1" s="29"/>
    <row r="81843" customFormat="1" s="29"/>
    <row r="81844" customFormat="1" s="29"/>
    <row r="81845" customFormat="1" s="29"/>
    <row r="81846" customFormat="1" s="29"/>
    <row r="81847" customFormat="1" s="29"/>
    <row r="81848" customFormat="1" s="29"/>
    <row r="81849" customFormat="1" s="29"/>
    <row r="81850" customFormat="1" s="29"/>
    <row r="81851" customFormat="1" s="29"/>
    <row r="81852" customFormat="1" s="29"/>
    <row r="81853" customFormat="1" s="29"/>
    <row r="81854" customFormat="1" s="29"/>
    <row r="81855" customFormat="1" s="29"/>
    <row r="81856" customFormat="1" s="29"/>
    <row r="81857" customFormat="1" s="29"/>
    <row r="81858" customFormat="1" s="29"/>
    <row r="81859" customFormat="1" s="29"/>
    <row r="81860" customFormat="1" s="29"/>
    <row r="81861" customFormat="1" s="29"/>
    <row r="81862" customFormat="1" s="29"/>
    <row r="81863" customFormat="1" s="29"/>
    <row r="81864" customFormat="1" s="29"/>
    <row r="81865" customFormat="1" s="29"/>
    <row r="81866" customFormat="1" s="29"/>
    <row r="81867" customFormat="1" s="29"/>
    <row r="81868" customFormat="1" s="29"/>
    <row r="81869" customFormat="1" s="29"/>
    <row r="81870" customFormat="1" s="29"/>
    <row r="81871" customFormat="1" s="29"/>
    <row r="81872" customFormat="1" s="29"/>
    <row r="81873" customFormat="1" s="29"/>
    <row r="81874" customFormat="1" s="29"/>
    <row r="81875" customFormat="1" s="29"/>
    <row r="81876" customFormat="1" s="29"/>
    <row r="81877" customFormat="1" s="29"/>
    <row r="81878" customFormat="1" s="29"/>
    <row r="81879" customFormat="1" s="29"/>
    <row r="81880" customFormat="1" s="29"/>
    <row r="81881" customFormat="1" s="29"/>
    <row r="81882" customFormat="1" s="29"/>
    <row r="81883" customFormat="1" s="29"/>
    <row r="81884" customFormat="1" s="29"/>
    <row r="81885" customFormat="1" s="29"/>
    <row r="81886" customFormat="1" s="29"/>
    <row r="81887" customFormat="1" s="29"/>
    <row r="81888" customFormat="1" s="29"/>
    <row r="81889" customFormat="1" s="29"/>
    <row r="81890" customFormat="1" s="29"/>
    <row r="81891" customFormat="1" s="29"/>
    <row r="81892" customFormat="1" s="29"/>
    <row r="81893" customFormat="1" s="29"/>
    <row r="81894" customFormat="1" s="29"/>
    <row r="81895" customFormat="1" s="29"/>
    <row r="81896" customFormat="1" s="29"/>
    <row r="81897" customFormat="1" s="29"/>
    <row r="81898" customFormat="1" s="29"/>
    <row r="81899" customFormat="1" s="29"/>
    <row r="81900" customFormat="1" s="29"/>
    <row r="81901" customFormat="1" s="29"/>
    <row r="81902" customFormat="1" s="29"/>
    <row r="81903" customFormat="1" s="29"/>
    <row r="81904" customFormat="1" s="29"/>
    <row r="81905" customFormat="1" s="29"/>
    <row r="81906" customFormat="1" s="29"/>
    <row r="81907" customFormat="1" s="29"/>
    <row r="81908" customFormat="1" s="29"/>
    <row r="81909" customFormat="1" s="29"/>
    <row r="81910" customFormat="1" s="29"/>
    <row r="81911" customFormat="1" s="29"/>
    <row r="81912" customFormat="1" s="29"/>
    <row r="81913" customFormat="1" s="29"/>
    <row r="81914" customFormat="1" s="29"/>
    <row r="81915" customFormat="1" s="29"/>
    <row r="81916" customFormat="1" s="29"/>
    <row r="81917" customFormat="1" s="29"/>
    <row r="81918" customFormat="1" s="29"/>
    <row r="81919" customFormat="1" s="29"/>
    <row r="81920" customFormat="1" s="29"/>
    <row r="81921" customFormat="1" s="29"/>
    <row r="81922" customFormat="1" s="29"/>
    <row r="81923" customFormat="1" s="29"/>
    <row r="81924" customFormat="1" s="29"/>
    <row r="81925" customFormat="1" s="29"/>
    <row r="81926" customFormat="1" s="29"/>
    <row r="81927" customFormat="1" s="29"/>
    <row r="81928" customFormat="1" s="29"/>
    <row r="81929" customFormat="1" s="29"/>
    <row r="81930" customFormat="1" s="29"/>
    <row r="81931" customFormat="1" s="29"/>
    <row r="81932" customFormat="1" s="29"/>
    <row r="81933" customFormat="1" s="29"/>
    <row r="81934" customFormat="1" s="29"/>
    <row r="81935" customFormat="1" s="29"/>
    <row r="81936" customFormat="1" s="29"/>
    <row r="81937" customFormat="1" s="29"/>
    <row r="81938" customFormat="1" s="29"/>
    <row r="81939" customFormat="1" s="29"/>
    <row r="81940" customFormat="1" s="29"/>
    <row r="81941" customFormat="1" s="29"/>
    <row r="81942" customFormat="1" s="29"/>
    <row r="81943" customFormat="1" s="29"/>
    <row r="81944" customFormat="1" s="29"/>
    <row r="81945" customFormat="1" s="29"/>
    <row r="81946" customFormat="1" s="29"/>
    <row r="81947" customFormat="1" s="29"/>
    <row r="81948" customFormat="1" s="29"/>
    <row r="81949" customFormat="1" s="29"/>
    <row r="81950" customFormat="1" s="29"/>
    <row r="81951" customFormat="1" s="29"/>
    <row r="81952" customFormat="1" s="29"/>
    <row r="81953" customFormat="1" s="29"/>
    <row r="81954" customFormat="1" s="29"/>
    <row r="81955" customFormat="1" s="29"/>
    <row r="81956" customFormat="1" s="29"/>
    <row r="81957" customFormat="1" s="29"/>
    <row r="81958" customFormat="1" s="29"/>
    <row r="81959" customFormat="1" s="29"/>
    <row r="81960" customFormat="1" s="29"/>
    <row r="81961" customFormat="1" s="29"/>
    <row r="81962" customFormat="1" s="29"/>
    <row r="81963" customFormat="1" s="29"/>
    <row r="81964" customFormat="1" s="29"/>
    <row r="81965" customFormat="1" s="29"/>
    <row r="81966" customFormat="1" s="29"/>
    <row r="81967" customFormat="1" s="29"/>
    <row r="81968" customFormat="1" s="29"/>
    <row r="81969" customFormat="1" s="29"/>
    <row r="81970" customFormat="1" s="29"/>
    <row r="81971" customFormat="1" s="29"/>
    <row r="81972" customFormat="1" s="29"/>
    <row r="81973" customFormat="1" s="29"/>
    <row r="81974" customFormat="1" s="29"/>
    <row r="81975" customFormat="1" s="29"/>
    <row r="81976" customFormat="1" s="29"/>
    <row r="81977" customFormat="1" s="29"/>
    <row r="81978" customFormat="1" s="29"/>
    <row r="81979" customFormat="1" s="29"/>
    <row r="81980" customFormat="1" s="29"/>
    <row r="81981" customFormat="1" s="29"/>
    <row r="81982" customFormat="1" s="29"/>
    <row r="81983" customFormat="1" s="29"/>
    <row r="81984" customFormat="1" s="29"/>
    <row r="81985" customFormat="1" s="29"/>
    <row r="81986" customFormat="1" s="29"/>
    <row r="81987" customFormat="1" s="29"/>
    <row r="81988" customFormat="1" s="29"/>
    <row r="81989" customFormat="1" s="29"/>
    <row r="81990" customFormat="1" s="29"/>
    <row r="81991" customFormat="1" s="29"/>
    <row r="81992" customFormat="1" s="29"/>
    <row r="81993" customFormat="1" s="29"/>
    <row r="81994" customFormat="1" s="29"/>
    <row r="81995" customFormat="1" s="29"/>
    <row r="81996" customFormat="1" s="29"/>
    <row r="81997" customFormat="1" s="29"/>
    <row r="81998" customFormat="1" s="29"/>
    <row r="81999" customFormat="1" s="29"/>
    <row r="82000" customFormat="1" s="29"/>
    <row r="82001" customFormat="1" s="29"/>
    <row r="82002" customFormat="1" s="29"/>
    <row r="82003" customFormat="1" s="29"/>
    <row r="82004" customFormat="1" s="29"/>
    <row r="82005" customFormat="1" s="29"/>
    <row r="82006" customFormat="1" s="29"/>
    <row r="82007" customFormat="1" s="29"/>
    <row r="82008" customFormat="1" s="29"/>
    <row r="82009" customFormat="1" s="29"/>
    <row r="82010" customFormat="1" s="29"/>
    <row r="82011" customFormat="1" s="29"/>
    <row r="82012" customFormat="1" s="29"/>
    <row r="82013" customFormat="1" s="29"/>
    <row r="82014" customFormat="1" s="29"/>
    <row r="82015" customFormat="1" s="29"/>
    <row r="82016" customFormat="1" s="29"/>
    <row r="82017" customFormat="1" s="29"/>
    <row r="82018" customFormat="1" s="29"/>
    <row r="82019" customFormat="1" s="29"/>
    <row r="82020" customFormat="1" s="29"/>
    <row r="82021" customFormat="1" s="29"/>
    <row r="82022" customFormat="1" s="29"/>
    <row r="82023" customFormat="1" s="29"/>
    <row r="82024" customFormat="1" s="29"/>
    <row r="82025" customFormat="1" s="29"/>
    <row r="82026" customFormat="1" s="29"/>
    <row r="82027" customFormat="1" s="29"/>
    <row r="82028" customFormat="1" s="29"/>
    <row r="82029" customFormat="1" s="29"/>
    <row r="82030" customFormat="1" s="29"/>
    <row r="82031" customFormat="1" s="29"/>
    <row r="82032" customFormat="1" s="29"/>
    <row r="82033" customFormat="1" s="29"/>
    <row r="82034" customFormat="1" s="29"/>
    <row r="82035" customFormat="1" s="29"/>
    <row r="82036" customFormat="1" s="29"/>
    <row r="82037" customFormat="1" s="29"/>
    <row r="82038" customFormat="1" s="29"/>
    <row r="82039" customFormat="1" s="29"/>
    <row r="82040" customFormat="1" s="29"/>
    <row r="82041" customFormat="1" s="29"/>
    <row r="82042" customFormat="1" s="29"/>
    <row r="82043" customFormat="1" s="29"/>
    <row r="82044" customFormat="1" s="29"/>
    <row r="82045" customFormat="1" s="29"/>
    <row r="82046" customFormat="1" s="29"/>
    <row r="82047" customFormat="1" s="29"/>
    <row r="82048" customFormat="1" s="29"/>
    <row r="82049" customFormat="1" s="29"/>
    <row r="82050" customFormat="1" s="29"/>
    <row r="82051" customFormat="1" s="29"/>
    <row r="82052" customFormat="1" s="29"/>
    <row r="82053" customFormat="1" s="29"/>
    <row r="82054" customFormat="1" s="29"/>
    <row r="82055" customFormat="1" s="29"/>
    <row r="82056" customFormat="1" s="29"/>
    <row r="82057" customFormat="1" s="29"/>
    <row r="82058" customFormat="1" s="29"/>
    <row r="82059" customFormat="1" s="29"/>
    <row r="82060" customFormat="1" s="29"/>
    <row r="82061" customFormat="1" s="29"/>
    <row r="82062" customFormat="1" s="29"/>
    <row r="82063" customFormat="1" s="29"/>
    <row r="82064" customFormat="1" s="29"/>
    <row r="82065" customFormat="1" s="29"/>
    <row r="82066" customFormat="1" s="29"/>
    <row r="82067" customFormat="1" s="29"/>
    <row r="82068" customFormat="1" s="29"/>
    <row r="82069" customFormat="1" s="29"/>
    <row r="82070" customFormat="1" s="29"/>
    <row r="82071" customFormat="1" s="29"/>
    <row r="82072" customFormat="1" s="29"/>
    <row r="82073" customFormat="1" s="29"/>
    <row r="82074" customFormat="1" s="29"/>
    <row r="82075" customFormat="1" s="29"/>
    <row r="82076" customFormat="1" s="29"/>
    <row r="82077" customFormat="1" s="29"/>
    <row r="82078" customFormat="1" s="29"/>
    <row r="82079" customFormat="1" s="29"/>
    <row r="82080" customFormat="1" s="29"/>
    <row r="82081" customFormat="1" s="29"/>
    <row r="82082" customFormat="1" s="29"/>
    <row r="82083" customFormat="1" s="29"/>
    <row r="82084" customFormat="1" s="29"/>
    <row r="82085" customFormat="1" s="29"/>
    <row r="82086" customFormat="1" s="29"/>
    <row r="82087" customFormat="1" s="29"/>
    <row r="82088" customFormat="1" s="29"/>
    <row r="82089" customFormat="1" s="29"/>
    <row r="82090" customFormat="1" s="29"/>
    <row r="82091" customFormat="1" s="29"/>
    <row r="82092" customFormat="1" s="29"/>
    <row r="82093" customFormat="1" s="29"/>
    <row r="82094" customFormat="1" s="29"/>
    <row r="82095" customFormat="1" s="29"/>
    <row r="82096" customFormat="1" s="29"/>
    <row r="82097" customFormat="1" s="29"/>
    <row r="82098" customFormat="1" s="29"/>
    <row r="82099" customFormat="1" s="29"/>
    <row r="82100" customFormat="1" s="29"/>
    <row r="82101" customFormat="1" s="29"/>
    <row r="82102" customFormat="1" s="29"/>
    <row r="82103" customFormat="1" s="29"/>
    <row r="82104" customFormat="1" s="29"/>
    <row r="82105" customFormat="1" s="29"/>
    <row r="82106" customFormat="1" s="29"/>
    <row r="82107" customFormat="1" s="29"/>
    <row r="82108" customFormat="1" s="29"/>
    <row r="82109" customFormat="1" s="29"/>
    <row r="82110" customFormat="1" s="29"/>
    <row r="82111" customFormat="1" s="29"/>
    <row r="82112" customFormat="1" s="29"/>
    <row r="82113" customFormat="1" s="29"/>
    <row r="82114" customFormat="1" s="29"/>
    <row r="82115" customFormat="1" s="29"/>
    <row r="82116" customFormat="1" s="29"/>
    <row r="82117" customFormat="1" s="29"/>
    <row r="82118" customFormat="1" s="29"/>
    <row r="82119" customFormat="1" s="29"/>
    <row r="82120" customFormat="1" s="29"/>
    <row r="82121" customFormat="1" s="29"/>
    <row r="82122" customFormat="1" s="29"/>
    <row r="82123" customFormat="1" s="29"/>
    <row r="82124" customFormat="1" s="29"/>
    <row r="82125" customFormat="1" s="29"/>
    <row r="82126" customFormat="1" s="29"/>
    <row r="82127" customFormat="1" s="29"/>
    <row r="82128" customFormat="1" s="29"/>
    <row r="82129" customFormat="1" s="29"/>
    <row r="82130" customFormat="1" s="29"/>
    <row r="82131" customFormat="1" s="29"/>
    <row r="82132" customFormat="1" s="29"/>
    <row r="82133" customFormat="1" s="29"/>
    <row r="82134" customFormat="1" s="29"/>
    <row r="82135" customFormat="1" s="29"/>
    <row r="82136" customFormat="1" s="29"/>
    <row r="82137" customFormat="1" s="29"/>
    <row r="82138" customFormat="1" s="29"/>
    <row r="82139" customFormat="1" s="29"/>
    <row r="82140" customFormat="1" s="29"/>
    <row r="82141" customFormat="1" s="29"/>
    <row r="82142" customFormat="1" s="29"/>
    <row r="82143" customFormat="1" s="29"/>
    <row r="82144" customFormat="1" s="29"/>
    <row r="82145" customFormat="1" s="29"/>
    <row r="82146" customFormat="1" s="29"/>
    <row r="82147" customFormat="1" s="29"/>
    <row r="82148" customFormat="1" s="29"/>
    <row r="82149" customFormat="1" s="29"/>
    <row r="82150" customFormat="1" s="29"/>
    <row r="82151" customFormat="1" s="29"/>
    <row r="82152" customFormat="1" s="29"/>
    <row r="82153" customFormat="1" s="29"/>
    <row r="82154" customFormat="1" s="29"/>
    <row r="82155" customFormat="1" s="29"/>
    <row r="82156" customFormat="1" s="29"/>
    <row r="82157" customFormat="1" s="29"/>
    <row r="82158" customFormat="1" s="29"/>
    <row r="82159" customFormat="1" s="29"/>
    <row r="82160" customFormat="1" s="29"/>
    <row r="82161" customFormat="1" s="29"/>
    <row r="82162" customFormat="1" s="29"/>
    <row r="82163" customFormat="1" s="29"/>
    <row r="82164" customFormat="1" s="29"/>
    <row r="82165" customFormat="1" s="29"/>
    <row r="82166" customFormat="1" s="29"/>
    <row r="82167" customFormat="1" s="29"/>
    <row r="82168" customFormat="1" s="29"/>
    <row r="82169" customFormat="1" s="29"/>
    <row r="82170" customFormat="1" s="29"/>
    <row r="82171" customFormat="1" s="29"/>
    <row r="82172" customFormat="1" s="29"/>
    <row r="82173" customFormat="1" s="29"/>
    <row r="82174" customFormat="1" s="29"/>
    <row r="82175" customFormat="1" s="29"/>
    <row r="82176" customFormat="1" s="29"/>
    <row r="82177" customFormat="1" s="29"/>
    <row r="82178" customFormat="1" s="29"/>
    <row r="82179" customFormat="1" s="29"/>
    <row r="82180" customFormat="1" s="29"/>
    <row r="82181" customFormat="1" s="29"/>
    <row r="82182" customFormat="1" s="29"/>
    <row r="82183" customFormat="1" s="29"/>
    <row r="82184" customFormat="1" s="29"/>
    <row r="82185" customFormat="1" s="29"/>
    <row r="82186" customFormat="1" s="29"/>
    <row r="82187" customFormat="1" s="29"/>
    <row r="82188" customFormat="1" s="29"/>
    <row r="82189" customFormat="1" s="29"/>
    <row r="82190" customFormat="1" s="29"/>
    <row r="82191" customFormat="1" s="29"/>
    <row r="82192" customFormat="1" s="29"/>
    <row r="82193" customFormat="1" s="29"/>
    <row r="82194" customFormat="1" s="29"/>
    <row r="82195" customFormat="1" s="29"/>
    <row r="82196" customFormat="1" s="29"/>
    <row r="82197" customFormat="1" s="29"/>
    <row r="82198" customFormat="1" s="29"/>
    <row r="82199" customFormat="1" s="29"/>
    <row r="82200" customFormat="1" s="29"/>
    <row r="82201" customFormat="1" s="29"/>
    <row r="82202" customFormat="1" s="29"/>
    <row r="82203" customFormat="1" s="29"/>
    <row r="82204" customFormat="1" s="29"/>
    <row r="82205" customFormat="1" s="29"/>
    <row r="82206" customFormat="1" s="29"/>
    <row r="82207" customFormat="1" s="29"/>
    <row r="82208" customFormat="1" s="29"/>
    <row r="82209" customFormat="1" s="29"/>
    <row r="82210" customFormat="1" s="29"/>
    <row r="82211" customFormat="1" s="29"/>
    <row r="82212" customFormat="1" s="29"/>
    <row r="82213" customFormat="1" s="29"/>
    <row r="82214" customFormat="1" s="29"/>
    <row r="82215" customFormat="1" s="29"/>
    <row r="82216" customFormat="1" s="29"/>
    <row r="82217" customFormat="1" s="29"/>
    <row r="82218" customFormat="1" s="29"/>
    <row r="82219" customFormat="1" s="29"/>
    <row r="82220" customFormat="1" s="29"/>
    <row r="82221" customFormat="1" s="29"/>
    <row r="82222" customFormat="1" s="29"/>
    <row r="82223" customFormat="1" s="29"/>
    <row r="82224" customFormat="1" s="29"/>
    <row r="82225" customFormat="1" s="29"/>
    <row r="82226" customFormat="1" s="29"/>
    <row r="82227" customFormat="1" s="29"/>
    <row r="82228" customFormat="1" s="29"/>
    <row r="82229" customFormat="1" s="29"/>
    <row r="82230" customFormat="1" s="29"/>
    <row r="82231" customFormat="1" s="29"/>
    <row r="82232" customFormat="1" s="29"/>
    <row r="82233" customFormat="1" s="29"/>
    <row r="82234" customFormat="1" s="29"/>
    <row r="82235" customFormat="1" s="29"/>
    <row r="82236" customFormat="1" s="29"/>
    <row r="82237" customFormat="1" s="29"/>
    <row r="82238" customFormat="1" s="29"/>
    <row r="82239" customFormat="1" s="29"/>
    <row r="82240" customFormat="1" s="29"/>
    <row r="82241" customFormat="1" s="29"/>
    <row r="82242" customFormat="1" s="29"/>
    <row r="82243" customFormat="1" s="29"/>
    <row r="82244" customFormat="1" s="29"/>
    <row r="82245" customFormat="1" s="29"/>
    <row r="82246" customFormat="1" s="29"/>
    <row r="82247" customFormat="1" s="29"/>
    <row r="82248" customFormat="1" s="29"/>
    <row r="82249" customFormat="1" s="29"/>
    <row r="82250" customFormat="1" s="29"/>
    <row r="82251" customFormat="1" s="29"/>
    <row r="82252" customFormat="1" s="29"/>
    <row r="82253" customFormat="1" s="29"/>
    <row r="82254" customFormat="1" s="29"/>
    <row r="82255" customFormat="1" s="29"/>
    <row r="82256" customFormat="1" s="29"/>
    <row r="82257" customFormat="1" s="29"/>
    <row r="82258" customFormat="1" s="29"/>
    <row r="82259" customFormat="1" s="29"/>
    <row r="82260" customFormat="1" s="29"/>
    <row r="82261" customFormat="1" s="29"/>
    <row r="82262" customFormat="1" s="29"/>
    <row r="82263" customFormat="1" s="29"/>
    <row r="82264" customFormat="1" s="29"/>
    <row r="82265" customFormat="1" s="29"/>
    <row r="82266" customFormat="1" s="29"/>
    <row r="82267" customFormat="1" s="29"/>
    <row r="82268" customFormat="1" s="29"/>
    <row r="82269" customFormat="1" s="29"/>
    <row r="82270" customFormat="1" s="29"/>
    <row r="82271" customFormat="1" s="29"/>
    <row r="82272" customFormat="1" s="29"/>
    <row r="82273" customFormat="1" s="29"/>
    <row r="82274" customFormat="1" s="29"/>
    <row r="82275" customFormat="1" s="29"/>
    <row r="82276" customFormat="1" s="29"/>
    <row r="82277" customFormat="1" s="29"/>
    <row r="82278" customFormat="1" s="29"/>
    <row r="82279" customFormat="1" s="29"/>
    <row r="82280" customFormat="1" s="29"/>
    <row r="82281" customFormat="1" s="29"/>
    <row r="82282" customFormat="1" s="29"/>
    <row r="82283" customFormat="1" s="29"/>
    <row r="82284" customFormat="1" s="29"/>
    <row r="82285" customFormat="1" s="29"/>
    <row r="82286" customFormat="1" s="29"/>
    <row r="82287" customFormat="1" s="29"/>
    <row r="82288" customFormat="1" s="29"/>
    <row r="82289" customFormat="1" s="29"/>
    <row r="82290" customFormat="1" s="29"/>
    <row r="82291" customFormat="1" s="29"/>
    <row r="82292" customFormat="1" s="29"/>
    <row r="82293" customFormat="1" s="29"/>
    <row r="82294" customFormat="1" s="29"/>
    <row r="82295" customFormat="1" s="29"/>
    <row r="82296" customFormat="1" s="29"/>
    <row r="82297" customFormat="1" s="29"/>
    <row r="82298" customFormat="1" s="29"/>
    <row r="82299" customFormat="1" s="29"/>
    <row r="82300" customFormat="1" s="29"/>
    <row r="82301" customFormat="1" s="29"/>
    <row r="82302" customFormat="1" s="29"/>
    <row r="82303" customFormat="1" s="29"/>
    <row r="82304" customFormat="1" s="29"/>
    <row r="82305" customFormat="1" s="29"/>
    <row r="82306" customFormat="1" s="29"/>
    <row r="82307" customFormat="1" s="29"/>
    <row r="82308" customFormat="1" s="29"/>
    <row r="82309" customFormat="1" s="29"/>
    <row r="82310" customFormat="1" s="29"/>
    <row r="82311" customFormat="1" s="29"/>
    <row r="82312" customFormat="1" s="29"/>
    <row r="82313" customFormat="1" s="29"/>
    <row r="82314" customFormat="1" s="29"/>
    <row r="82315" customFormat="1" s="29"/>
    <row r="82316" customFormat="1" s="29"/>
    <row r="82317" customFormat="1" s="29"/>
    <row r="82318" customFormat="1" s="29"/>
    <row r="82319" customFormat="1" s="29"/>
    <row r="82320" customFormat="1" s="29"/>
    <row r="82321" customFormat="1" s="29"/>
    <row r="82322" customFormat="1" s="29"/>
    <row r="82323" customFormat="1" s="29"/>
    <row r="82324" customFormat="1" s="29"/>
    <row r="82325" customFormat="1" s="29"/>
    <row r="82326" customFormat="1" s="29"/>
    <row r="82327" customFormat="1" s="29"/>
    <row r="82328" customFormat="1" s="29"/>
    <row r="82329" customFormat="1" s="29"/>
    <row r="82330" customFormat="1" s="29"/>
    <row r="82331" customFormat="1" s="29"/>
    <row r="82332" customFormat="1" s="29"/>
    <row r="82333" customFormat="1" s="29"/>
    <row r="82334" customFormat="1" s="29"/>
    <row r="82335" customFormat="1" s="29"/>
    <row r="82336" customFormat="1" s="29"/>
    <row r="82337" customFormat="1" s="29"/>
    <row r="82338" customFormat="1" s="29"/>
    <row r="82339" customFormat="1" s="29"/>
    <row r="82340" customFormat="1" s="29"/>
    <row r="82341" customFormat="1" s="29"/>
    <row r="82342" customFormat="1" s="29"/>
    <row r="82343" customFormat="1" s="29"/>
    <row r="82344" customFormat="1" s="29"/>
    <row r="82345" customFormat="1" s="29"/>
    <row r="82346" customFormat="1" s="29"/>
    <row r="82347" customFormat="1" s="29"/>
    <row r="82348" customFormat="1" s="29"/>
    <row r="82349" customFormat="1" s="29"/>
    <row r="82350" customFormat="1" s="29"/>
    <row r="82351" customFormat="1" s="29"/>
    <row r="82352" customFormat="1" s="29"/>
    <row r="82353" customFormat="1" s="29"/>
    <row r="82354" customFormat="1" s="29"/>
    <row r="82355" customFormat="1" s="29"/>
    <row r="82356" customFormat="1" s="29"/>
    <row r="82357" customFormat="1" s="29"/>
    <row r="82358" customFormat="1" s="29"/>
    <row r="82359" customFormat="1" s="29"/>
    <row r="82360" customFormat="1" s="29"/>
    <row r="82361" customFormat="1" s="29"/>
    <row r="82362" customFormat="1" s="29"/>
    <row r="82363" customFormat="1" s="29"/>
    <row r="82364" customFormat="1" s="29"/>
    <row r="82365" customFormat="1" s="29"/>
    <row r="82366" customFormat="1" s="29"/>
    <row r="82367" customFormat="1" s="29"/>
    <row r="82368" customFormat="1" s="29"/>
    <row r="82369" customFormat="1" s="29"/>
    <row r="82370" customFormat="1" s="29"/>
    <row r="82371" customFormat="1" s="29"/>
    <row r="82372" customFormat="1" s="29"/>
    <row r="82373" customFormat="1" s="29"/>
    <row r="82374" customFormat="1" s="29"/>
    <row r="82375" customFormat="1" s="29"/>
    <row r="82376" customFormat="1" s="29"/>
    <row r="82377" customFormat="1" s="29"/>
    <row r="82378" customFormat="1" s="29"/>
    <row r="82379" customFormat="1" s="29"/>
    <row r="82380" customFormat="1" s="29"/>
    <row r="82381" customFormat="1" s="29"/>
    <row r="82382" customFormat="1" s="29"/>
    <row r="82383" customFormat="1" s="29"/>
    <row r="82384" customFormat="1" s="29"/>
    <row r="82385" customFormat="1" s="29"/>
    <row r="82386" customFormat="1" s="29"/>
    <row r="82387" customFormat="1" s="29"/>
    <row r="82388" customFormat="1" s="29"/>
    <row r="82389" customFormat="1" s="29"/>
    <row r="82390" customFormat="1" s="29"/>
    <row r="82391" customFormat="1" s="29"/>
    <row r="82392" customFormat="1" s="29"/>
    <row r="82393" customFormat="1" s="29"/>
    <row r="82394" customFormat="1" s="29"/>
    <row r="82395" customFormat="1" s="29"/>
    <row r="82396" customFormat="1" s="29"/>
    <row r="82397" customFormat="1" s="29"/>
    <row r="82398" customFormat="1" s="29"/>
    <row r="82399" customFormat="1" s="29"/>
    <row r="82400" customFormat="1" s="29"/>
    <row r="82401" customFormat="1" s="29"/>
    <row r="82402" customFormat="1" s="29"/>
    <row r="82403" customFormat="1" s="29"/>
    <row r="82404" customFormat="1" s="29"/>
    <row r="82405" customFormat="1" s="29"/>
    <row r="82406" customFormat="1" s="29"/>
    <row r="82407" customFormat="1" s="29"/>
    <row r="82408" customFormat="1" s="29"/>
    <row r="82409" customFormat="1" s="29"/>
    <row r="82410" customFormat="1" s="29"/>
    <row r="82411" customFormat="1" s="29"/>
    <row r="82412" customFormat="1" s="29"/>
    <row r="82413" customFormat="1" s="29"/>
    <row r="82414" customFormat="1" s="29"/>
    <row r="82415" customFormat="1" s="29"/>
    <row r="82416" customFormat="1" s="29"/>
    <row r="82417" customFormat="1" s="29"/>
    <row r="82418" customFormat="1" s="29"/>
    <row r="82419" customFormat="1" s="29"/>
    <row r="82420" customFormat="1" s="29"/>
    <row r="82421" customFormat="1" s="29"/>
    <row r="82422" customFormat="1" s="29"/>
    <row r="82423" customFormat="1" s="29"/>
    <row r="82424" customFormat="1" s="29"/>
    <row r="82425" customFormat="1" s="29"/>
    <row r="82426" customFormat="1" s="29"/>
    <row r="82427" customFormat="1" s="29"/>
    <row r="82428" customFormat="1" s="29"/>
    <row r="82429" customFormat="1" s="29"/>
    <row r="82430" customFormat="1" s="29"/>
    <row r="82431" customFormat="1" s="29"/>
    <row r="82432" customFormat="1" s="29"/>
    <row r="82433" customFormat="1" s="29"/>
    <row r="82434" customFormat="1" s="29"/>
    <row r="82435" customFormat="1" s="29"/>
    <row r="82436" customFormat="1" s="29"/>
    <row r="82437" customFormat="1" s="29"/>
    <row r="82438" customFormat="1" s="29"/>
    <row r="82439" customFormat="1" s="29"/>
    <row r="82440" customFormat="1" s="29"/>
    <row r="82441" customFormat="1" s="29"/>
    <row r="82442" customFormat="1" s="29"/>
    <row r="82443" customFormat="1" s="29"/>
    <row r="82444" customFormat="1" s="29"/>
    <row r="82445" customFormat="1" s="29"/>
    <row r="82446" customFormat="1" s="29"/>
    <row r="82447" customFormat="1" s="29"/>
    <row r="82448" customFormat="1" s="29"/>
    <row r="82449" customFormat="1" s="29"/>
    <row r="82450" customFormat="1" s="29"/>
    <row r="82451" customFormat="1" s="29"/>
    <row r="82452" customFormat="1" s="29"/>
    <row r="82453" customFormat="1" s="29"/>
    <row r="82454" customFormat="1" s="29"/>
    <row r="82455" customFormat="1" s="29"/>
    <row r="82456" customFormat="1" s="29"/>
    <row r="82457" customFormat="1" s="29"/>
    <row r="82458" customFormat="1" s="29"/>
    <row r="82459" customFormat="1" s="29"/>
    <row r="82460" customFormat="1" s="29"/>
    <row r="82461" customFormat="1" s="29"/>
    <row r="82462" customFormat="1" s="29"/>
    <row r="82463" customFormat="1" s="29"/>
    <row r="82464" customFormat="1" s="29"/>
    <row r="82465" customFormat="1" s="29"/>
    <row r="82466" customFormat="1" s="29"/>
    <row r="82467" customFormat="1" s="29"/>
    <row r="82468" customFormat="1" s="29"/>
    <row r="82469" customFormat="1" s="29"/>
    <row r="82470" customFormat="1" s="29"/>
    <row r="82471" customFormat="1" s="29"/>
    <row r="82472" customFormat="1" s="29"/>
    <row r="82473" customFormat="1" s="29"/>
    <row r="82474" customFormat="1" s="29"/>
    <row r="82475" customFormat="1" s="29"/>
    <row r="82476" customFormat="1" s="29"/>
    <row r="82477" customFormat="1" s="29"/>
    <row r="82478" customFormat="1" s="29"/>
    <row r="82479" customFormat="1" s="29"/>
    <row r="82480" customFormat="1" s="29"/>
    <row r="82481" customFormat="1" s="29"/>
    <row r="82482" customFormat="1" s="29"/>
    <row r="82483" customFormat="1" s="29"/>
    <row r="82484" customFormat="1" s="29"/>
    <row r="82485" customFormat="1" s="29"/>
    <row r="82486" customFormat="1" s="29"/>
    <row r="82487" customFormat="1" s="29"/>
    <row r="82488" customFormat="1" s="29"/>
    <row r="82489" customFormat="1" s="29"/>
    <row r="82490" customFormat="1" s="29"/>
    <row r="82491" customFormat="1" s="29"/>
    <row r="82492" customFormat="1" s="29"/>
    <row r="82493" customFormat="1" s="29"/>
    <row r="82494" customFormat="1" s="29"/>
    <row r="82495" customFormat="1" s="29"/>
    <row r="82496" customFormat="1" s="29"/>
    <row r="82497" customFormat="1" s="29"/>
    <row r="82498" customFormat="1" s="29"/>
    <row r="82499" customFormat="1" s="29"/>
    <row r="82500" customFormat="1" s="29"/>
    <row r="82501" customFormat="1" s="29"/>
    <row r="82502" customFormat="1" s="29"/>
    <row r="82503" customFormat="1" s="29"/>
    <row r="82504" customFormat="1" s="29"/>
    <row r="82505" customFormat="1" s="29"/>
    <row r="82506" customFormat="1" s="29"/>
    <row r="82507" customFormat="1" s="29"/>
    <row r="82508" customFormat="1" s="29"/>
    <row r="82509" customFormat="1" s="29"/>
    <row r="82510" customFormat="1" s="29"/>
    <row r="82511" customFormat="1" s="29"/>
    <row r="82512" customFormat="1" s="29"/>
    <row r="82513" customFormat="1" s="29"/>
    <row r="82514" customFormat="1" s="29"/>
    <row r="82515" customFormat="1" s="29"/>
    <row r="82516" customFormat="1" s="29"/>
    <row r="82517" customFormat="1" s="29"/>
    <row r="82518" customFormat="1" s="29"/>
    <row r="82519" customFormat="1" s="29"/>
    <row r="82520" customFormat="1" s="29"/>
    <row r="82521" customFormat="1" s="29"/>
    <row r="82522" customFormat="1" s="29"/>
    <row r="82523" customFormat="1" s="29"/>
    <row r="82524" customFormat="1" s="29"/>
    <row r="82525" customFormat="1" s="29"/>
    <row r="82526" customFormat="1" s="29"/>
    <row r="82527" customFormat="1" s="29"/>
    <row r="82528" customFormat="1" s="29"/>
    <row r="82529" customFormat="1" s="29"/>
    <row r="82530" customFormat="1" s="29"/>
    <row r="82531" customFormat="1" s="29"/>
    <row r="82532" customFormat="1" s="29"/>
    <row r="82533" customFormat="1" s="29"/>
    <row r="82534" customFormat="1" s="29"/>
    <row r="82535" customFormat="1" s="29"/>
    <row r="82536" customFormat="1" s="29"/>
    <row r="82537" customFormat="1" s="29"/>
    <row r="82538" customFormat="1" s="29"/>
    <row r="82539" customFormat="1" s="29"/>
    <row r="82540" customFormat="1" s="29"/>
    <row r="82541" customFormat="1" s="29"/>
    <row r="82542" customFormat="1" s="29"/>
    <row r="82543" customFormat="1" s="29"/>
    <row r="82544" customFormat="1" s="29"/>
    <row r="82545" customFormat="1" s="29"/>
    <row r="82546" customFormat="1" s="29"/>
    <row r="82547" customFormat="1" s="29"/>
    <row r="82548" customFormat="1" s="29"/>
    <row r="82549" customFormat="1" s="29"/>
    <row r="82550" customFormat="1" s="29"/>
    <row r="82551" customFormat="1" s="29"/>
    <row r="82552" customFormat="1" s="29"/>
    <row r="82553" customFormat="1" s="29"/>
    <row r="82554" customFormat="1" s="29"/>
    <row r="82555" customFormat="1" s="29"/>
    <row r="82556" customFormat="1" s="29"/>
    <row r="82557" customFormat="1" s="29"/>
    <row r="82558" customFormat="1" s="29"/>
    <row r="82559" customFormat="1" s="29"/>
    <row r="82560" customFormat="1" s="29"/>
    <row r="82561" customFormat="1" s="29"/>
    <row r="82562" customFormat="1" s="29"/>
    <row r="82563" customFormat="1" s="29"/>
    <row r="82564" customFormat="1" s="29"/>
    <row r="82565" customFormat="1" s="29"/>
    <row r="82566" customFormat="1" s="29"/>
    <row r="82567" customFormat="1" s="29"/>
    <row r="82568" customFormat="1" s="29"/>
    <row r="82569" customFormat="1" s="29"/>
    <row r="82570" customFormat="1" s="29"/>
    <row r="82571" customFormat="1" s="29"/>
    <row r="82572" customFormat="1" s="29"/>
    <row r="82573" customFormat="1" s="29"/>
    <row r="82574" customFormat="1" s="29"/>
    <row r="82575" customFormat="1" s="29"/>
    <row r="82576" customFormat="1" s="29"/>
    <row r="82577" customFormat="1" s="29"/>
    <row r="82578" customFormat="1" s="29"/>
    <row r="82579" customFormat="1" s="29"/>
    <row r="82580" customFormat="1" s="29"/>
    <row r="82581" customFormat="1" s="29"/>
    <row r="82582" customFormat="1" s="29"/>
    <row r="82583" customFormat="1" s="29"/>
    <row r="82584" customFormat="1" s="29"/>
    <row r="82585" customFormat="1" s="29"/>
    <row r="82586" customFormat="1" s="29"/>
    <row r="82587" customFormat="1" s="29"/>
    <row r="82588" customFormat="1" s="29"/>
    <row r="82589" customFormat="1" s="29"/>
    <row r="82590" customFormat="1" s="29"/>
    <row r="82591" customFormat="1" s="29"/>
    <row r="82592" customFormat="1" s="29"/>
    <row r="82593" customFormat="1" s="29"/>
    <row r="82594" customFormat="1" s="29"/>
    <row r="82595" customFormat="1" s="29"/>
    <row r="82596" customFormat="1" s="29"/>
    <row r="82597" customFormat="1" s="29"/>
    <row r="82598" customFormat="1" s="29"/>
    <row r="82599" customFormat="1" s="29"/>
    <row r="82600" customFormat="1" s="29"/>
    <row r="82601" customFormat="1" s="29"/>
    <row r="82602" customFormat="1" s="29"/>
    <row r="82603" customFormat="1" s="29"/>
    <row r="82604" customFormat="1" s="29"/>
    <row r="82605" customFormat="1" s="29"/>
    <row r="82606" customFormat="1" s="29"/>
    <row r="82607" customFormat="1" s="29"/>
    <row r="82608" customFormat="1" s="29"/>
    <row r="82609" customFormat="1" s="29"/>
    <row r="82610" customFormat="1" s="29"/>
    <row r="82611" customFormat="1" s="29"/>
    <row r="82612" customFormat="1" s="29"/>
    <row r="82613" customFormat="1" s="29"/>
    <row r="82614" customFormat="1" s="29"/>
    <row r="82615" customFormat="1" s="29"/>
    <row r="82616" customFormat="1" s="29"/>
    <row r="82617" customFormat="1" s="29"/>
    <row r="82618" customFormat="1" s="29"/>
    <row r="82619" customFormat="1" s="29"/>
    <row r="82620" customFormat="1" s="29"/>
    <row r="82621" customFormat="1" s="29"/>
    <row r="82622" customFormat="1" s="29"/>
    <row r="82623" customFormat="1" s="29"/>
    <row r="82624" customFormat="1" s="29"/>
    <row r="82625" customFormat="1" s="29"/>
    <row r="82626" customFormat="1" s="29"/>
    <row r="82627" customFormat="1" s="29"/>
    <row r="82628" customFormat="1" s="29"/>
    <row r="82629" customFormat="1" s="29"/>
    <row r="82630" customFormat="1" s="29"/>
    <row r="82631" customFormat="1" s="29"/>
    <row r="82632" customFormat="1" s="29"/>
    <row r="82633" customFormat="1" s="29"/>
    <row r="82634" customFormat="1" s="29"/>
    <row r="82635" customFormat="1" s="29"/>
    <row r="82636" customFormat="1" s="29"/>
    <row r="82637" customFormat="1" s="29"/>
    <row r="82638" customFormat="1" s="29"/>
    <row r="82639" customFormat="1" s="29"/>
    <row r="82640" customFormat="1" s="29"/>
    <row r="82641" customFormat="1" s="29"/>
    <row r="82642" customFormat="1" s="29"/>
    <row r="82643" customFormat="1" s="29"/>
    <row r="82644" customFormat="1" s="29"/>
    <row r="82645" customFormat="1" s="29"/>
    <row r="82646" customFormat="1" s="29"/>
    <row r="82647" customFormat="1" s="29"/>
    <row r="82648" customFormat="1" s="29"/>
    <row r="82649" customFormat="1" s="29"/>
    <row r="82650" customFormat="1" s="29"/>
    <row r="82651" customFormat="1" s="29"/>
    <row r="82652" customFormat="1" s="29"/>
    <row r="82653" customFormat="1" s="29"/>
    <row r="82654" customFormat="1" s="29"/>
    <row r="82655" customFormat="1" s="29"/>
    <row r="82656" customFormat="1" s="29"/>
    <row r="82657" customFormat="1" s="29"/>
    <row r="82658" customFormat="1" s="29"/>
    <row r="82659" customFormat="1" s="29"/>
    <row r="82660" customFormat="1" s="29"/>
    <row r="82661" customFormat="1" s="29"/>
    <row r="82662" customFormat="1" s="29"/>
    <row r="82663" customFormat="1" s="29"/>
    <row r="82664" customFormat="1" s="29"/>
    <row r="82665" customFormat="1" s="29"/>
    <row r="82666" customFormat="1" s="29"/>
    <row r="82667" customFormat="1" s="29"/>
    <row r="82668" customFormat="1" s="29"/>
    <row r="82669" customFormat="1" s="29"/>
    <row r="82670" customFormat="1" s="29"/>
    <row r="82671" customFormat="1" s="29"/>
    <row r="82672" customFormat="1" s="29"/>
    <row r="82673" customFormat="1" s="29"/>
    <row r="82674" customFormat="1" s="29"/>
    <row r="82675" customFormat="1" s="29"/>
    <row r="82676" customFormat="1" s="29"/>
    <row r="82677" customFormat="1" s="29"/>
    <row r="82678" customFormat="1" s="29"/>
    <row r="82679" customFormat="1" s="29"/>
    <row r="82680" customFormat="1" s="29"/>
    <row r="82681" customFormat="1" s="29"/>
    <row r="82682" customFormat="1" s="29"/>
    <row r="82683" customFormat="1" s="29"/>
    <row r="82684" customFormat="1" s="29"/>
    <row r="82685" customFormat="1" s="29"/>
    <row r="82686" customFormat="1" s="29"/>
    <row r="82687" customFormat="1" s="29"/>
    <row r="82688" customFormat="1" s="29"/>
    <row r="82689" customFormat="1" s="29"/>
    <row r="82690" customFormat="1" s="29"/>
    <row r="82691" customFormat="1" s="29"/>
    <row r="82692" customFormat="1" s="29"/>
    <row r="82693" customFormat="1" s="29"/>
    <row r="82694" customFormat="1" s="29"/>
    <row r="82695" customFormat="1" s="29"/>
    <row r="82696" customFormat="1" s="29"/>
    <row r="82697" customFormat="1" s="29"/>
    <row r="82698" customFormat="1" s="29"/>
    <row r="82699" customFormat="1" s="29"/>
    <row r="82700" customFormat="1" s="29"/>
    <row r="82701" customFormat="1" s="29"/>
    <row r="82702" customFormat="1" s="29"/>
    <row r="82703" customFormat="1" s="29"/>
    <row r="82704" customFormat="1" s="29"/>
    <row r="82705" customFormat="1" s="29"/>
    <row r="82706" customFormat="1" s="29"/>
    <row r="82707" customFormat="1" s="29"/>
    <row r="82708" customFormat="1" s="29"/>
    <row r="82709" customFormat="1" s="29"/>
    <row r="82710" customFormat="1" s="29"/>
    <row r="82711" customFormat="1" s="29"/>
    <row r="82712" customFormat="1" s="29"/>
    <row r="82713" customFormat="1" s="29"/>
    <row r="82714" customFormat="1" s="29"/>
    <row r="82715" customFormat="1" s="29"/>
    <row r="82716" customFormat="1" s="29"/>
    <row r="82717" customFormat="1" s="29"/>
    <row r="82718" customFormat="1" s="29"/>
    <row r="82719" customFormat="1" s="29"/>
    <row r="82720" customFormat="1" s="29"/>
    <row r="82721" customFormat="1" s="29"/>
    <row r="82722" customFormat="1" s="29"/>
    <row r="82723" customFormat="1" s="29"/>
    <row r="82724" customFormat="1" s="29"/>
    <row r="82725" customFormat="1" s="29"/>
    <row r="82726" customFormat="1" s="29"/>
    <row r="82727" customFormat="1" s="29"/>
    <row r="82728" customFormat="1" s="29"/>
    <row r="82729" customFormat="1" s="29"/>
    <row r="82730" customFormat="1" s="29"/>
    <row r="82731" customFormat="1" s="29"/>
    <row r="82732" customFormat="1" s="29"/>
    <row r="82733" customFormat="1" s="29"/>
    <row r="82734" customFormat="1" s="29"/>
    <row r="82735" customFormat="1" s="29"/>
    <row r="82736" customFormat="1" s="29"/>
    <row r="82737" customFormat="1" s="29"/>
    <row r="82738" customFormat="1" s="29"/>
    <row r="82739" customFormat="1" s="29"/>
    <row r="82740" customFormat="1" s="29"/>
    <row r="82741" customFormat="1" s="29"/>
    <row r="82742" customFormat="1" s="29"/>
    <row r="82743" customFormat="1" s="29"/>
    <row r="82744" customFormat="1" s="29"/>
    <row r="82745" customFormat="1" s="29"/>
    <row r="82746" customFormat="1" s="29"/>
    <row r="82747" customFormat="1" s="29"/>
    <row r="82748" customFormat="1" s="29"/>
    <row r="82749" customFormat="1" s="29"/>
    <row r="82750" customFormat="1" s="29"/>
    <row r="82751" customFormat="1" s="29"/>
    <row r="82752" customFormat="1" s="29"/>
    <row r="82753" customFormat="1" s="29"/>
    <row r="82754" customFormat="1" s="29"/>
    <row r="82755" customFormat="1" s="29"/>
    <row r="82756" customFormat="1" s="29"/>
    <row r="82757" customFormat="1" s="29"/>
    <row r="82758" customFormat="1" s="29"/>
    <row r="82759" customFormat="1" s="29"/>
    <row r="82760" customFormat="1" s="29"/>
    <row r="82761" customFormat="1" s="29"/>
    <row r="82762" customFormat="1" s="29"/>
    <row r="82763" customFormat="1" s="29"/>
    <row r="82764" customFormat="1" s="29"/>
    <row r="82765" customFormat="1" s="29"/>
    <row r="82766" customFormat="1" s="29"/>
    <row r="82767" customFormat="1" s="29"/>
    <row r="82768" customFormat="1" s="29"/>
    <row r="82769" customFormat="1" s="29"/>
    <row r="82770" customFormat="1" s="29"/>
    <row r="82771" customFormat="1" s="29"/>
    <row r="82772" customFormat="1" s="29"/>
    <row r="82773" customFormat="1" s="29"/>
    <row r="82774" customFormat="1" s="29"/>
    <row r="82775" customFormat="1" s="29"/>
    <row r="82776" customFormat="1" s="29"/>
    <row r="82777" customFormat="1" s="29"/>
    <row r="82778" customFormat="1" s="29"/>
    <row r="82779" customFormat="1" s="29"/>
    <row r="82780" customFormat="1" s="29"/>
    <row r="82781" customFormat="1" s="29"/>
    <row r="82782" customFormat="1" s="29"/>
    <row r="82783" customFormat="1" s="29"/>
    <row r="82784" customFormat="1" s="29"/>
    <row r="82785" customFormat="1" s="29"/>
    <row r="82786" customFormat="1" s="29"/>
    <row r="82787" customFormat="1" s="29"/>
    <row r="82788" customFormat="1" s="29"/>
    <row r="82789" customFormat="1" s="29"/>
    <row r="82790" customFormat="1" s="29"/>
    <row r="82791" customFormat="1" s="29"/>
    <row r="82792" customFormat="1" s="29"/>
    <row r="82793" customFormat="1" s="29"/>
    <row r="82794" customFormat="1" s="29"/>
    <row r="82795" customFormat="1" s="29"/>
    <row r="82796" customFormat="1" s="29"/>
    <row r="82797" customFormat="1" s="29"/>
    <row r="82798" customFormat="1" s="29"/>
    <row r="82799" customFormat="1" s="29"/>
    <row r="82800" customFormat="1" s="29"/>
    <row r="82801" customFormat="1" s="29"/>
    <row r="82802" customFormat="1" s="29"/>
    <row r="82803" customFormat="1" s="29"/>
    <row r="82804" customFormat="1" s="29"/>
    <row r="82805" customFormat="1" s="29"/>
    <row r="82806" customFormat="1" s="29"/>
    <row r="82807" customFormat="1" s="29"/>
    <row r="82808" customFormat="1" s="29"/>
    <row r="82809" customFormat="1" s="29"/>
    <row r="82810" customFormat="1" s="29"/>
    <row r="82811" customFormat="1" s="29"/>
    <row r="82812" customFormat="1" s="29"/>
    <row r="82813" customFormat="1" s="29"/>
    <row r="82814" customFormat="1" s="29"/>
    <row r="82815" customFormat="1" s="29"/>
    <row r="82816" customFormat="1" s="29"/>
    <row r="82817" customFormat="1" s="29"/>
    <row r="82818" customFormat="1" s="29"/>
    <row r="82819" customFormat="1" s="29"/>
    <row r="82820" customFormat="1" s="29"/>
    <row r="82821" customFormat="1" s="29"/>
    <row r="82822" customFormat="1" s="29"/>
    <row r="82823" customFormat="1" s="29"/>
    <row r="82824" customFormat="1" s="29"/>
    <row r="82825" customFormat="1" s="29"/>
    <row r="82826" customFormat="1" s="29"/>
    <row r="82827" customFormat="1" s="29"/>
    <row r="82828" customFormat="1" s="29"/>
    <row r="82829" customFormat="1" s="29"/>
    <row r="82830" customFormat="1" s="29"/>
    <row r="82831" customFormat="1" s="29"/>
    <row r="82832" customFormat="1" s="29"/>
    <row r="82833" customFormat="1" s="29"/>
    <row r="82834" customFormat="1" s="29"/>
    <row r="82835" customFormat="1" s="29"/>
    <row r="82836" customFormat="1" s="29"/>
    <row r="82837" customFormat="1" s="29"/>
    <row r="82838" customFormat="1" s="29"/>
    <row r="82839" customFormat="1" s="29"/>
    <row r="82840" customFormat="1" s="29"/>
    <row r="82841" customFormat="1" s="29"/>
    <row r="82842" customFormat="1" s="29"/>
    <row r="82843" customFormat="1" s="29"/>
    <row r="82844" customFormat="1" s="29"/>
    <row r="82845" customFormat="1" s="29"/>
    <row r="82846" customFormat="1" s="29"/>
    <row r="82847" customFormat="1" s="29"/>
    <row r="82848" customFormat="1" s="29"/>
    <row r="82849" customFormat="1" s="29"/>
    <row r="82850" customFormat="1" s="29"/>
    <row r="82851" customFormat="1" s="29"/>
    <row r="82852" customFormat="1" s="29"/>
    <row r="82853" customFormat="1" s="29"/>
    <row r="82854" customFormat="1" s="29"/>
    <row r="82855" customFormat="1" s="29"/>
    <row r="82856" customFormat="1" s="29"/>
    <row r="82857" customFormat="1" s="29"/>
    <row r="82858" customFormat="1" s="29"/>
    <row r="82859" customFormat="1" s="29"/>
    <row r="82860" customFormat="1" s="29"/>
    <row r="82861" customFormat="1" s="29"/>
    <row r="82862" customFormat="1" s="29"/>
    <row r="82863" customFormat="1" s="29"/>
    <row r="82864" customFormat="1" s="29"/>
    <row r="82865" customFormat="1" s="29"/>
    <row r="82866" customFormat="1" s="29"/>
    <row r="82867" customFormat="1" s="29"/>
    <row r="82868" customFormat="1" s="29"/>
    <row r="82869" customFormat="1" s="29"/>
    <row r="82870" customFormat="1" s="29"/>
    <row r="82871" customFormat="1" s="29"/>
    <row r="82872" customFormat="1" s="29"/>
    <row r="82873" customFormat="1" s="29"/>
    <row r="82874" customFormat="1" s="29"/>
    <row r="82875" customFormat="1" s="29"/>
    <row r="82876" customFormat="1" s="29"/>
    <row r="82877" customFormat="1" s="29"/>
    <row r="82878" customFormat="1" s="29"/>
    <row r="82879" customFormat="1" s="29"/>
    <row r="82880" customFormat="1" s="29"/>
    <row r="82881" customFormat="1" s="29"/>
    <row r="82882" customFormat="1" s="29"/>
    <row r="82883" customFormat="1" s="29"/>
    <row r="82884" customFormat="1" s="29"/>
    <row r="82885" customFormat="1" s="29"/>
    <row r="82886" customFormat="1" s="29"/>
    <row r="82887" customFormat="1" s="29"/>
    <row r="82888" customFormat="1" s="29"/>
    <row r="82889" customFormat="1" s="29"/>
    <row r="82890" customFormat="1" s="29"/>
    <row r="82891" customFormat="1" s="29"/>
    <row r="82892" customFormat="1" s="29"/>
    <row r="82893" customFormat="1" s="29"/>
    <row r="82894" customFormat="1" s="29"/>
    <row r="82895" customFormat="1" s="29"/>
    <row r="82896" customFormat="1" s="29"/>
    <row r="82897" customFormat="1" s="29"/>
    <row r="82898" customFormat="1" s="29"/>
    <row r="82899" customFormat="1" s="29"/>
    <row r="82900" customFormat="1" s="29"/>
    <row r="82901" customFormat="1" s="29"/>
    <row r="82902" customFormat="1" s="29"/>
    <row r="82903" customFormat="1" s="29"/>
    <row r="82904" customFormat="1" s="29"/>
    <row r="82905" customFormat="1" s="29"/>
    <row r="82906" customFormat="1" s="29"/>
    <row r="82907" customFormat="1" s="29"/>
    <row r="82908" customFormat="1" s="29"/>
    <row r="82909" customFormat="1" s="29"/>
    <row r="82910" customFormat="1" s="29"/>
    <row r="82911" customFormat="1" s="29"/>
    <row r="82912" customFormat="1" s="29"/>
    <row r="82913" customFormat="1" s="29"/>
    <row r="82914" customFormat="1" s="29"/>
    <row r="82915" customFormat="1" s="29"/>
    <row r="82916" customFormat="1" s="29"/>
    <row r="82917" customFormat="1" s="29"/>
    <row r="82918" customFormat="1" s="29"/>
    <row r="82919" customFormat="1" s="29"/>
    <row r="82920" customFormat="1" s="29"/>
    <row r="82921" customFormat="1" s="29"/>
    <row r="82922" customFormat="1" s="29"/>
    <row r="82923" customFormat="1" s="29"/>
    <row r="82924" customFormat="1" s="29"/>
    <row r="82925" customFormat="1" s="29"/>
    <row r="82926" customFormat="1" s="29"/>
    <row r="82927" customFormat="1" s="29"/>
    <row r="82928" customFormat="1" s="29"/>
    <row r="82929" customFormat="1" s="29"/>
    <row r="82930" customFormat="1" s="29"/>
    <row r="82931" customFormat="1" s="29"/>
    <row r="82932" customFormat="1" s="29"/>
    <row r="82933" customFormat="1" s="29"/>
    <row r="82934" customFormat="1" s="29"/>
    <row r="82935" customFormat="1" s="29"/>
    <row r="82936" customFormat="1" s="29"/>
    <row r="82937" customFormat="1" s="29"/>
    <row r="82938" customFormat="1" s="29"/>
    <row r="82939" customFormat="1" s="29"/>
    <row r="82940" customFormat="1" s="29"/>
    <row r="82941" customFormat="1" s="29"/>
    <row r="82942" customFormat="1" s="29"/>
    <row r="82943" customFormat="1" s="29"/>
    <row r="82944" customFormat="1" s="29"/>
    <row r="82945" customFormat="1" s="29"/>
    <row r="82946" customFormat="1" s="29"/>
    <row r="82947" customFormat="1" s="29"/>
    <row r="82948" customFormat="1" s="29"/>
    <row r="82949" customFormat="1" s="29"/>
    <row r="82950" customFormat="1" s="29"/>
    <row r="82951" customFormat="1" s="29"/>
    <row r="82952" customFormat="1" s="29"/>
    <row r="82953" customFormat="1" s="29"/>
    <row r="82954" customFormat="1" s="29"/>
    <row r="82955" customFormat="1" s="29"/>
    <row r="82956" customFormat="1" s="29"/>
    <row r="82957" customFormat="1" s="29"/>
    <row r="82958" customFormat="1" s="29"/>
    <row r="82959" customFormat="1" s="29"/>
    <row r="82960" customFormat="1" s="29"/>
    <row r="82961" customFormat="1" s="29"/>
    <row r="82962" customFormat="1" s="29"/>
    <row r="82963" customFormat="1" s="29"/>
    <row r="82964" customFormat="1" s="29"/>
    <row r="82965" customFormat="1" s="29"/>
    <row r="82966" customFormat="1" s="29"/>
    <row r="82967" customFormat="1" s="29"/>
    <row r="82968" customFormat="1" s="29"/>
    <row r="82969" customFormat="1" s="29"/>
    <row r="82970" customFormat="1" s="29"/>
    <row r="82971" customFormat="1" s="29"/>
    <row r="82972" customFormat="1" s="29"/>
    <row r="82973" customFormat="1" s="29"/>
    <row r="82974" customFormat="1" s="29"/>
    <row r="82975" customFormat="1" s="29"/>
    <row r="82976" customFormat="1" s="29"/>
    <row r="82977" customFormat="1" s="29"/>
    <row r="82978" customFormat="1" s="29"/>
    <row r="82979" customFormat="1" s="29"/>
    <row r="82980" customFormat="1" s="29"/>
    <row r="82981" customFormat="1" s="29"/>
    <row r="82982" customFormat="1" s="29"/>
    <row r="82983" customFormat="1" s="29"/>
    <row r="82984" customFormat="1" s="29"/>
    <row r="82985" customFormat="1" s="29"/>
    <row r="82986" customFormat="1" s="29"/>
    <row r="82987" customFormat="1" s="29"/>
    <row r="82988" customFormat="1" s="29"/>
    <row r="82989" customFormat="1" s="29"/>
    <row r="82990" customFormat="1" s="29"/>
    <row r="82991" customFormat="1" s="29"/>
    <row r="82992" customFormat="1" s="29"/>
    <row r="82993" customFormat="1" s="29"/>
    <row r="82994" customFormat="1" s="29"/>
    <row r="82995" customFormat="1" s="29"/>
    <row r="82996" customFormat="1" s="29"/>
    <row r="82997" customFormat="1" s="29"/>
    <row r="82998" customFormat="1" s="29"/>
    <row r="82999" customFormat="1" s="29"/>
    <row r="83000" customFormat="1" s="29"/>
    <row r="83001" customFormat="1" s="29"/>
    <row r="83002" customFormat="1" s="29"/>
    <row r="83003" customFormat="1" s="29"/>
    <row r="83004" customFormat="1" s="29"/>
    <row r="83005" customFormat="1" s="29"/>
    <row r="83006" customFormat="1" s="29"/>
    <row r="83007" customFormat="1" s="29"/>
    <row r="83008" customFormat="1" s="29"/>
    <row r="83009" customFormat="1" s="29"/>
    <row r="83010" customFormat="1" s="29"/>
    <row r="83011" customFormat="1" s="29"/>
    <row r="83012" customFormat="1" s="29"/>
    <row r="83013" customFormat="1" s="29"/>
    <row r="83014" customFormat="1" s="29"/>
    <row r="83015" customFormat="1" s="29"/>
    <row r="83016" customFormat="1" s="29"/>
    <row r="83017" customFormat="1" s="29"/>
    <row r="83018" customFormat="1" s="29"/>
    <row r="83019" customFormat="1" s="29"/>
    <row r="83020" customFormat="1" s="29"/>
    <row r="83021" customFormat="1" s="29"/>
    <row r="83022" customFormat="1" s="29"/>
    <row r="83023" customFormat="1" s="29"/>
    <row r="83024" customFormat="1" s="29"/>
    <row r="83025" customFormat="1" s="29"/>
    <row r="83026" customFormat="1" s="29"/>
    <row r="83027" customFormat="1" s="29"/>
    <row r="83028" customFormat="1" s="29"/>
    <row r="83029" customFormat="1" s="29"/>
    <row r="83030" customFormat="1" s="29"/>
    <row r="83031" customFormat="1" s="29"/>
    <row r="83032" customFormat="1" s="29"/>
    <row r="83033" customFormat="1" s="29"/>
    <row r="83034" customFormat="1" s="29"/>
    <row r="83035" customFormat="1" s="29"/>
    <row r="83036" customFormat="1" s="29"/>
    <row r="83037" customFormat="1" s="29"/>
    <row r="83038" customFormat="1" s="29"/>
    <row r="83039" customFormat="1" s="29"/>
    <row r="83040" customFormat="1" s="29"/>
    <row r="83041" customFormat="1" s="29"/>
    <row r="83042" customFormat="1" s="29"/>
    <row r="83043" customFormat="1" s="29"/>
    <row r="83044" customFormat="1" s="29"/>
    <row r="83045" customFormat="1" s="29"/>
    <row r="83046" customFormat="1" s="29"/>
    <row r="83047" customFormat="1" s="29"/>
    <row r="83048" customFormat="1" s="29"/>
    <row r="83049" customFormat="1" s="29"/>
    <row r="83050" customFormat="1" s="29"/>
    <row r="83051" customFormat="1" s="29"/>
    <row r="83052" customFormat="1" s="29"/>
    <row r="83053" customFormat="1" s="29"/>
    <row r="83054" customFormat="1" s="29"/>
    <row r="83055" customFormat="1" s="29"/>
    <row r="83056" customFormat="1" s="29"/>
    <row r="83057" customFormat="1" s="29"/>
    <row r="83058" customFormat="1" s="29"/>
    <row r="83059" customFormat="1" s="29"/>
    <row r="83060" customFormat="1" s="29"/>
    <row r="83061" customFormat="1" s="29"/>
    <row r="83062" customFormat="1" s="29"/>
    <row r="83063" customFormat="1" s="29"/>
    <row r="83064" customFormat="1" s="29"/>
    <row r="83065" customFormat="1" s="29"/>
    <row r="83066" customFormat="1" s="29"/>
    <row r="83067" customFormat="1" s="29"/>
    <row r="83068" customFormat="1" s="29"/>
    <row r="83069" customFormat="1" s="29"/>
    <row r="83070" customFormat="1" s="29"/>
    <row r="83071" customFormat="1" s="29"/>
    <row r="83072" customFormat="1" s="29"/>
    <row r="83073" customFormat="1" s="29"/>
    <row r="83074" customFormat="1" s="29"/>
    <row r="83075" customFormat="1" s="29"/>
    <row r="83076" customFormat="1" s="29"/>
    <row r="83077" customFormat="1" s="29"/>
    <row r="83078" customFormat="1" s="29"/>
    <row r="83079" customFormat="1" s="29"/>
    <row r="83080" customFormat="1" s="29"/>
    <row r="83081" customFormat="1" s="29"/>
    <row r="83082" customFormat="1" s="29"/>
    <row r="83083" customFormat="1" s="29"/>
    <row r="83084" customFormat="1" s="29"/>
    <row r="83085" customFormat="1" s="29"/>
    <row r="83086" customFormat="1" s="29"/>
    <row r="83087" customFormat="1" s="29"/>
    <row r="83088" customFormat="1" s="29"/>
    <row r="83089" customFormat="1" s="29"/>
    <row r="83090" customFormat="1" s="29"/>
    <row r="83091" customFormat="1" s="29"/>
    <row r="83092" customFormat="1" s="29"/>
    <row r="83093" customFormat="1" s="29"/>
    <row r="83094" customFormat="1" s="29"/>
    <row r="83095" customFormat="1" s="29"/>
    <row r="83096" customFormat="1" s="29"/>
    <row r="83097" customFormat="1" s="29"/>
    <row r="83098" customFormat="1" s="29"/>
    <row r="83099" customFormat="1" s="29"/>
    <row r="83100" customFormat="1" s="29"/>
    <row r="83101" customFormat="1" s="29"/>
    <row r="83102" customFormat="1" s="29"/>
    <row r="83103" customFormat="1" s="29"/>
    <row r="83104" customFormat="1" s="29"/>
    <row r="83105" customFormat="1" s="29"/>
    <row r="83106" customFormat="1" s="29"/>
    <row r="83107" customFormat="1" s="29"/>
    <row r="83108" customFormat="1" s="29"/>
    <row r="83109" customFormat="1" s="29"/>
    <row r="83110" customFormat="1" s="29"/>
    <row r="83111" customFormat="1" s="29"/>
    <row r="83112" customFormat="1" s="29"/>
    <row r="83113" customFormat="1" s="29"/>
    <row r="83114" customFormat="1" s="29"/>
    <row r="83115" customFormat="1" s="29"/>
    <row r="83116" customFormat="1" s="29"/>
    <row r="83117" customFormat="1" s="29"/>
    <row r="83118" customFormat="1" s="29"/>
    <row r="83119" customFormat="1" s="29"/>
    <row r="83120" customFormat="1" s="29"/>
    <row r="83121" customFormat="1" s="29"/>
    <row r="83122" customFormat="1" s="29"/>
    <row r="83123" customFormat="1" s="29"/>
    <row r="83124" customFormat="1" s="29"/>
    <row r="83125" customFormat="1" s="29"/>
    <row r="83126" customFormat="1" s="29"/>
    <row r="83127" customFormat="1" s="29"/>
    <row r="83128" customFormat="1" s="29"/>
    <row r="83129" customFormat="1" s="29"/>
    <row r="83130" customFormat="1" s="29"/>
    <row r="83131" customFormat="1" s="29"/>
    <row r="83132" customFormat="1" s="29"/>
    <row r="83133" customFormat="1" s="29"/>
    <row r="83134" customFormat="1" s="29"/>
    <row r="83135" customFormat="1" s="29"/>
    <row r="83136" customFormat="1" s="29"/>
    <row r="83137" customFormat="1" s="29"/>
    <row r="83138" customFormat="1" s="29"/>
    <row r="83139" customFormat="1" s="29"/>
    <row r="83140" customFormat="1" s="29"/>
    <row r="83141" customFormat="1" s="29"/>
    <row r="83142" customFormat="1" s="29"/>
    <row r="83143" customFormat="1" s="29"/>
    <row r="83144" customFormat="1" s="29"/>
    <row r="83145" customFormat="1" s="29"/>
    <row r="83146" customFormat="1" s="29"/>
    <row r="83147" customFormat="1" s="29"/>
    <row r="83148" customFormat="1" s="29"/>
    <row r="83149" customFormat="1" s="29"/>
    <row r="83150" customFormat="1" s="29"/>
    <row r="83151" customFormat="1" s="29"/>
    <row r="83152" customFormat="1" s="29"/>
    <row r="83153" customFormat="1" s="29"/>
    <row r="83154" customFormat="1" s="29"/>
    <row r="83155" customFormat="1" s="29"/>
    <row r="83156" customFormat="1" s="29"/>
    <row r="83157" customFormat="1" s="29"/>
    <row r="83158" customFormat="1" s="29"/>
    <row r="83159" customFormat="1" s="29"/>
    <row r="83160" customFormat="1" s="29"/>
    <row r="83161" customFormat="1" s="29"/>
    <row r="83162" customFormat="1" s="29"/>
    <row r="83163" customFormat="1" s="29"/>
    <row r="83164" customFormat="1" s="29"/>
    <row r="83165" customFormat="1" s="29"/>
    <row r="83166" customFormat="1" s="29"/>
    <row r="83167" customFormat="1" s="29"/>
    <row r="83168" customFormat="1" s="29"/>
    <row r="83169" customFormat="1" s="29"/>
    <row r="83170" customFormat="1" s="29"/>
    <row r="83171" customFormat="1" s="29"/>
    <row r="83172" customFormat="1" s="29"/>
    <row r="83173" customFormat="1" s="29"/>
    <row r="83174" customFormat="1" s="29"/>
    <row r="83175" customFormat="1" s="29"/>
    <row r="83176" customFormat="1" s="29"/>
    <row r="83177" customFormat="1" s="29"/>
    <row r="83178" customFormat="1" s="29"/>
    <row r="83179" customFormat="1" s="29"/>
    <row r="83180" customFormat="1" s="29"/>
    <row r="83181" customFormat="1" s="29"/>
    <row r="83182" customFormat="1" s="29"/>
    <row r="83183" customFormat="1" s="29"/>
    <row r="83184" customFormat="1" s="29"/>
    <row r="83185" customFormat="1" s="29"/>
    <row r="83186" customFormat="1" s="29"/>
    <row r="83187" customFormat="1" s="29"/>
    <row r="83188" customFormat="1" s="29"/>
    <row r="83189" customFormat="1" s="29"/>
    <row r="83190" customFormat="1" s="29"/>
    <row r="83191" customFormat="1" s="29"/>
    <row r="83192" customFormat="1" s="29"/>
    <row r="83193" customFormat="1" s="29"/>
    <row r="83194" customFormat="1" s="29"/>
    <row r="83195" customFormat="1" s="29"/>
    <row r="83196" customFormat="1" s="29"/>
    <row r="83197" customFormat="1" s="29"/>
    <row r="83198" customFormat="1" s="29"/>
    <row r="83199" customFormat="1" s="29"/>
    <row r="83200" customFormat="1" s="29"/>
    <row r="83201" customFormat="1" s="29"/>
    <row r="83202" customFormat="1" s="29"/>
    <row r="83203" customFormat="1" s="29"/>
    <row r="83204" customFormat="1" s="29"/>
    <row r="83205" customFormat="1" s="29"/>
    <row r="83206" customFormat="1" s="29"/>
    <row r="83207" customFormat="1" s="29"/>
    <row r="83208" customFormat="1" s="29"/>
    <row r="83209" customFormat="1" s="29"/>
    <row r="83210" customFormat="1" s="29"/>
    <row r="83211" customFormat="1" s="29"/>
    <row r="83212" customFormat="1" s="29"/>
    <row r="83213" customFormat="1" s="29"/>
    <row r="83214" customFormat="1" s="29"/>
    <row r="83215" customFormat="1" s="29"/>
    <row r="83216" customFormat="1" s="29"/>
    <row r="83217" customFormat="1" s="29"/>
    <row r="83218" customFormat="1" s="29"/>
    <row r="83219" customFormat="1" s="29"/>
    <row r="83220" customFormat="1" s="29"/>
    <row r="83221" customFormat="1" s="29"/>
    <row r="83222" customFormat="1" s="29"/>
    <row r="83223" customFormat="1" s="29"/>
    <row r="83224" customFormat="1" s="29"/>
    <row r="83225" customFormat="1" s="29"/>
    <row r="83226" customFormat="1" s="29"/>
    <row r="83227" customFormat="1" s="29"/>
    <row r="83228" customFormat="1" s="29"/>
    <row r="83229" customFormat="1" s="29"/>
    <row r="83230" customFormat="1" s="29"/>
    <row r="83231" customFormat="1" s="29"/>
    <row r="83232" customFormat="1" s="29"/>
    <row r="83233" customFormat="1" s="29"/>
    <row r="83234" customFormat="1" s="29"/>
    <row r="83235" customFormat="1" s="29"/>
    <row r="83236" customFormat="1" s="29"/>
    <row r="83237" customFormat="1" s="29"/>
    <row r="83238" customFormat="1" s="29"/>
    <row r="83239" customFormat="1" s="29"/>
    <row r="83240" customFormat="1" s="29"/>
    <row r="83241" customFormat="1" s="29"/>
    <row r="83242" customFormat="1" s="29"/>
    <row r="83243" customFormat="1" s="29"/>
    <row r="83244" customFormat="1" s="29"/>
    <row r="83245" customFormat="1" s="29"/>
    <row r="83246" customFormat="1" s="29"/>
    <row r="83247" customFormat="1" s="29"/>
    <row r="83248" customFormat="1" s="29"/>
    <row r="83249" customFormat="1" s="29"/>
    <row r="83250" customFormat="1" s="29"/>
    <row r="83251" customFormat="1" s="29"/>
    <row r="83252" customFormat="1" s="29"/>
    <row r="83253" customFormat="1" s="29"/>
    <row r="83254" customFormat="1" s="29"/>
    <row r="83255" customFormat="1" s="29"/>
    <row r="83256" customFormat="1" s="29"/>
    <row r="83257" customFormat="1" s="29"/>
    <row r="83258" customFormat="1" s="29"/>
    <row r="83259" customFormat="1" s="29"/>
    <row r="83260" customFormat="1" s="29"/>
    <row r="83261" customFormat="1" s="29"/>
    <row r="83262" customFormat="1" s="29"/>
    <row r="83263" customFormat="1" s="29"/>
    <row r="83264" customFormat="1" s="29"/>
    <row r="83265" customFormat="1" s="29"/>
    <row r="83266" customFormat="1" s="29"/>
    <row r="83267" customFormat="1" s="29"/>
    <row r="83268" customFormat="1" s="29"/>
    <row r="83269" customFormat="1" s="29"/>
    <row r="83270" customFormat="1" s="29"/>
    <row r="83271" customFormat="1" s="29"/>
    <row r="83272" customFormat="1" s="29"/>
    <row r="83273" customFormat="1" s="29"/>
    <row r="83274" customFormat="1" s="29"/>
    <row r="83275" customFormat="1" s="29"/>
    <row r="83276" customFormat="1" s="29"/>
    <row r="83277" customFormat="1" s="29"/>
    <row r="83278" customFormat="1" s="29"/>
    <row r="83279" customFormat="1" s="29"/>
    <row r="83280" customFormat="1" s="29"/>
    <row r="83281" customFormat="1" s="29"/>
    <row r="83282" customFormat="1" s="29"/>
    <row r="83283" customFormat="1" s="29"/>
    <row r="83284" customFormat="1" s="29"/>
    <row r="83285" customFormat="1" s="29"/>
    <row r="83286" customFormat="1" s="29"/>
    <row r="83287" customFormat="1" s="29"/>
    <row r="83288" customFormat="1" s="29"/>
    <row r="83289" customFormat="1" s="29"/>
    <row r="83290" customFormat="1" s="29"/>
    <row r="83291" customFormat="1" s="29"/>
    <row r="83292" customFormat="1" s="29"/>
    <row r="83293" customFormat="1" s="29"/>
    <row r="83294" customFormat="1" s="29"/>
    <row r="83295" customFormat="1" s="29"/>
    <row r="83296" customFormat="1" s="29"/>
    <row r="83297" customFormat="1" s="29"/>
    <row r="83298" customFormat="1" s="29"/>
    <row r="83299" customFormat="1" s="29"/>
    <row r="83300" customFormat="1" s="29"/>
    <row r="83301" customFormat="1" s="29"/>
    <row r="83302" customFormat="1" s="29"/>
    <row r="83303" customFormat="1" s="29"/>
    <row r="83304" customFormat="1" s="29"/>
    <row r="83305" customFormat="1" s="29"/>
    <row r="83306" customFormat="1" s="29"/>
    <row r="83307" customFormat="1" s="29"/>
    <row r="83308" customFormat="1" s="29"/>
    <row r="83309" customFormat="1" s="29"/>
    <row r="83310" customFormat="1" s="29"/>
    <row r="83311" customFormat="1" s="29"/>
    <row r="83312" customFormat="1" s="29"/>
    <row r="83313" customFormat="1" s="29"/>
    <row r="83314" customFormat="1" s="29"/>
    <row r="83315" customFormat="1" s="29"/>
    <row r="83316" customFormat="1" s="29"/>
    <row r="83317" customFormat="1" s="29"/>
    <row r="83318" customFormat="1" s="29"/>
    <row r="83319" customFormat="1" s="29"/>
    <row r="83320" customFormat="1" s="29"/>
    <row r="83321" customFormat="1" s="29"/>
    <row r="83322" customFormat="1" s="29"/>
    <row r="83323" customFormat="1" s="29"/>
    <row r="83324" customFormat="1" s="29"/>
    <row r="83325" customFormat="1" s="29"/>
    <row r="83326" customFormat="1" s="29"/>
    <row r="83327" customFormat="1" s="29"/>
    <row r="83328" customFormat="1" s="29"/>
    <row r="83329" customFormat="1" s="29"/>
    <row r="83330" customFormat="1" s="29"/>
    <row r="83331" customFormat="1" s="29"/>
    <row r="83332" customFormat="1" s="29"/>
    <row r="83333" customFormat="1" s="29"/>
    <row r="83334" customFormat="1" s="29"/>
    <row r="83335" customFormat="1" s="29"/>
    <row r="83336" customFormat="1" s="29"/>
    <row r="83337" customFormat="1" s="29"/>
    <row r="83338" customFormat="1" s="29"/>
    <row r="83339" customFormat="1" s="29"/>
    <row r="83340" customFormat="1" s="29"/>
    <row r="83341" customFormat="1" s="29"/>
    <row r="83342" customFormat="1" s="29"/>
    <row r="83343" customFormat="1" s="29"/>
    <row r="83344" customFormat="1" s="29"/>
    <row r="83345" customFormat="1" s="29"/>
    <row r="83346" customFormat="1" s="29"/>
    <row r="83347" customFormat="1" s="29"/>
    <row r="83348" customFormat="1" s="29"/>
    <row r="83349" customFormat="1" s="29"/>
    <row r="83350" customFormat="1" s="29"/>
    <row r="83351" customFormat="1" s="29"/>
    <row r="83352" customFormat="1" s="29"/>
    <row r="83353" customFormat="1" s="29"/>
    <row r="83354" customFormat="1" s="29"/>
    <row r="83355" customFormat="1" s="29"/>
    <row r="83356" customFormat="1" s="29"/>
    <row r="83357" customFormat="1" s="29"/>
    <row r="83358" customFormat="1" s="29"/>
    <row r="83359" customFormat="1" s="29"/>
    <row r="83360" customFormat="1" s="29"/>
    <row r="83361" customFormat="1" s="29"/>
    <row r="83362" customFormat="1" s="29"/>
    <row r="83363" customFormat="1" s="29"/>
    <row r="83364" customFormat="1" s="29"/>
    <row r="83365" customFormat="1" s="29"/>
    <row r="83366" customFormat="1" s="29"/>
    <row r="83367" customFormat="1" s="29"/>
    <row r="83368" customFormat="1" s="29"/>
    <row r="83369" customFormat="1" s="29"/>
    <row r="83370" customFormat="1" s="29"/>
    <row r="83371" customFormat="1" s="29"/>
    <row r="83372" customFormat="1" s="29"/>
    <row r="83373" customFormat="1" s="29"/>
    <row r="83374" customFormat="1" s="29"/>
    <row r="83375" customFormat="1" s="29"/>
    <row r="83376" customFormat="1" s="29"/>
    <row r="83377" customFormat="1" s="29"/>
    <row r="83378" customFormat="1" s="29"/>
    <row r="83379" customFormat="1" s="29"/>
    <row r="83380" customFormat="1" s="29"/>
    <row r="83381" customFormat="1" s="29"/>
    <row r="83382" customFormat="1" s="29"/>
    <row r="83383" customFormat="1" s="29"/>
    <row r="83384" customFormat="1" s="29"/>
    <row r="83385" customFormat="1" s="29"/>
    <row r="83386" customFormat="1" s="29"/>
    <row r="83387" customFormat="1" s="29"/>
    <row r="83388" customFormat="1" s="29"/>
    <row r="83389" customFormat="1" s="29"/>
    <row r="83390" customFormat="1" s="29"/>
    <row r="83391" customFormat="1" s="29"/>
    <row r="83392" customFormat="1" s="29"/>
    <row r="83393" customFormat="1" s="29"/>
    <row r="83394" customFormat="1" s="29"/>
    <row r="83395" customFormat="1" s="29"/>
    <row r="83396" customFormat="1" s="29"/>
    <row r="83397" customFormat="1" s="29"/>
    <row r="83398" customFormat="1" s="29"/>
    <row r="83399" customFormat="1" s="29"/>
    <row r="83400" customFormat="1" s="29"/>
    <row r="83401" customFormat="1" s="29"/>
    <row r="83402" customFormat="1" s="29"/>
    <row r="83403" customFormat="1" s="29"/>
    <row r="83404" customFormat="1" s="29"/>
    <row r="83405" customFormat="1" s="29"/>
    <row r="83406" customFormat="1" s="29"/>
    <row r="83407" customFormat="1" s="29"/>
    <row r="83408" customFormat="1" s="29"/>
    <row r="83409" customFormat="1" s="29"/>
    <row r="83410" customFormat="1" s="29"/>
    <row r="83411" customFormat="1" s="29"/>
    <row r="83412" customFormat="1" s="29"/>
    <row r="83413" customFormat="1" s="29"/>
    <row r="83414" customFormat="1" s="29"/>
    <row r="83415" customFormat="1" s="29"/>
    <row r="83416" customFormat="1" s="29"/>
    <row r="83417" customFormat="1" s="29"/>
    <row r="83418" customFormat="1" s="29"/>
    <row r="83419" customFormat="1" s="29"/>
    <row r="83420" customFormat="1" s="29"/>
    <row r="83421" customFormat="1" s="29"/>
    <row r="83422" customFormat="1" s="29"/>
    <row r="83423" customFormat="1" s="29"/>
    <row r="83424" customFormat="1" s="29"/>
    <row r="83425" customFormat="1" s="29"/>
    <row r="83426" customFormat="1" s="29"/>
    <row r="83427" customFormat="1" s="29"/>
    <row r="83428" customFormat="1" s="29"/>
    <row r="83429" customFormat="1" s="29"/>
    <row r="83430" customFormat="1" s="29"/>
    <row r="83431" customFormat="1" s="29"/>
    <row r="83432" customFormat="1" s="29"/>
    <row r="83433" customFormat="1" s="29"/>
    <row r="83434" customFormat="1" s="29"/>
    <row r="83435" customFormat="1" s="29"/>
    <row r="83436" customFormat="1" s="29"/>
    <row r="83437" customFormat="1" s="29"/>
    <row r="83438" customFormat="1" s="29"/>
    <row r="83439" customFormat="1" s="29"/>
    <row r="83440" customFormat="1" s="29"/>
    <row r="83441" customFormat="1" s="29"/>
    <row r="83442" customFormat="1" s="29"/>
    <row r="83443" customFormat="1" s="29"/>
    <row r="83444" customFormat="1" s="29"/>
    <row r="83445" customFormat="1" s="29"/>
    <row r="83446" customFormat="1" s="29"/>
    <row r="83447" customFormat="1" s="29"/>
    <row r="83448" customFormat="1" s="29"/>
    <row r="83449" customFormat="1" s="29"/>
    <row r="83450" customFormat="1" s="29"/>
    <row r="83451" customFormat="1" s="29"/>
    <row r="83452" customFormat="1" s="29"/>
    <row r="83453" customFormat="1" s="29"/>
    <row r="83454" customFormat="1" s="29"/>
    <row r="83455" customFormat="1" s="29"/>
    <row r="83456" customFormat="1" s="29"/>
    <row r="83457" customFormat="1" s="29"/>
    <row r="83458" customFormat="1" s="29"/>
    <row r="83459" customFormat="1" s="29"/>
    <row r="83460" customFormat="1" s="29"/>
    <row r="83461" customFormat="1" s="29"/>
    <row r="83462" customFormat="1" s="29"/>
    <row r="83463" customFormat="1" s="29"/>
    <row r="83464" customFormat="1" s="29"/>
    <row r="83465" customFormat="1" s="29"/>
    <row r="83466" customFormat="1" s="29"/>
    <row r="83467" customFormat="1" s="29"/>
    <row r="83468" customFormat="1" s="29"/>
    <row r="83469" customFormat="1" s="29"/>
    <row r="83470" customFormat="1" s="29"/>
    <row r="83471" customFormat="1" s="29"/>
    <row r="83472" customFormat="1" s="29"/>
    <row r="83473" customFormat="1" s="29"/>
    <row r="83474" customFormat="1" s="29"/>
    <row r="83475" customFormat="1" s="29"/>
    <row r="83476" customFormat="1" s="29"/>
    <row r="83477" customFormat="1" s="29"/>
    <row r="83478" customFormat="1" s="29"/>
    <row r="83479" customFormat="1" s="29"/>
    <row r="83480" customFormat="1" s="29"/>
    <row r="83481" customFormat="1" s="29"/>
    <row r="83482" customFormat="1" s="29"/>
    <row r="83483" customFormat="1" s="29"/>
    <row r="83484" customFormat="1" s="29"/>
    <row r="83485" customFormat="1" s="29"/>
    <row r="83486" customFormat="1" s="29"/>
    <row r="83487" customFormat="1" s="29"/>
    <row r="83488" customFormat="1" s="29"/>
    <row r="83489" customFormat="1" s="29"/>
    <row r="83490" customFormat="1" s="29"/>
    <row r="83491" customFormat="1" s="29"/>
    <row r="83492" customFormat="1" s="29"/>
    <row r="83493" customFormat="1" s="29"/>
    <row r="83494" customFormat="1" s="29"/>
    <row r="83495" customFormat="1" s="29"/>
    <row r="83496" customFormat="1" s="29"/>
    <row r="83497" customFormat="1" s="29"/>
    <row r="83498" customFormat="1" s="29"/>
    <row r="83499" customFormat="1" s="29"/>
    <row r="83500" customFormat="1" s="29"/>
    <row r="83501" customFormat="1" s="29"/>
    <row r="83502" customFormat="1" s="29"/>
    <row r="83503" customFormat="1" s="29"/>
    <row r="83504" customFormat="1" s="29"/>
    <row r="83505" customFormat="1" s="29"/>
    <row r="83506" customFormat="1" s="29"/>
    <row r="83507" customFormat="1" s="29"/>
    <row r="83508" customFormat="1" s="29"/>
    <row r="83509" customFormat="1" s="29"/>
    <row r="83510" customFormat="1" s="29"/>
    <row r="83511" customFormat="1" s="29"/>
    <row r="83512" customFormat="1" s="29"/>
    <row r="83513" customFormat="1" s="29"/>
    <row r="83514" customFormat="1" s="29"/>
    <row r="83515" customFormat="1" s="29"/>
    <row r="83516" customFormat="1" s="29"/>
    <row r="83517" customFormat="1" s="29"/>
    <row r="83518" customFormat="1" s="29"/>
    <row r="83519" customFormat="1" s="29"/>
    <row r="83520" customFormat="1" s="29"/>
    <row r="83521" customFormat="1" s="29"/>
    <row r="83522" customFormat="1" s="29"/>
    <row r="83523" customFormat="1" s="29"/>
    <row r="83524" customFormat="1" s="29"/>
    <row r="83525" customFormat="1" s="29"/>
    <row r="83526" customFormat="1" s="29"/>
    <row r="83527" customFormat="1" s="29"/>
    <row r="83528" customFormat="1" s="29"/>
    <row r="83529" customFormat="1" s="29"/>
    <row r="83530" customFormat="1" s="29"/>
    <row r="83531" customFormat="1" s="29"/>
    <row r="83532" customFormat="1" s="29"/>
    <row r="83533" customFormat="1" s="29"/>
    <row r="83534" customFormat="1" s="29"/>
    <row r="83535" customFormat="1" s="29"/>
    <row r="83536" customFormat="1" s="29"/>
    <row r="83537" customFormat="1" s="29"/>
    <row r="83538" customFormat="1" s="29"/>
    <row r="83539" customFormat="1" s="29"/>
    <row r="83540" customFormat="1" s="29"/>
    <row r="83541" customFormat="1" s="29"/>
    <row r="83542" customFormat="1" s="29"/>
    <row r="83543" customFormat="1" s="29"/>
    <row r="83544" customFormat="1" s="29"/>
    <row r="83545" customFormat="1" s="29"/>
    <row r="83546" customFormat="1" s="29"/>
    <row r="83547" customFormat="1" s="29"/>
    <row r="83548" customFormat="1" s="29"/>
    <row r="83549" customFormat="1" s="29"/>
    <row r="83550" customFormat="1" s="29"/>
    <row r="83551" customFormat="1" s="29"/>
    <row r="83552" customFormat="1" s="29"/>
    <row r="83553" customFormat="1" s="29"/>
    <row r="83554" customFormat="1" s="29"/>
    <row r="83555" customFormat="1" s="29"/>
    <row r="83556" customFormat="1" s="29"/>
    <row r="83557" customFormat="1" s="29"/>
    <row r="83558" customFormat="1" s="29"/>
    <row r="83559" customFormat="1" s="29"/>
    <row r="83560" customFormat="1" s="29"/>
    <row r="83561" customFormat="1" s="29"/>
    <row r="83562" customFormat="1" s="29"/>
    <row r="83563" customFormat="1" s="29"/>
    <row r="83564" customFormat="1" s="29"/>
    <row r="83565" customFormat="1" s="29"/>
    <row r="83566" customFormat="1" s="29"/>
    <row r="83567" customFormat="1" s="29"/>
    <row r="83568" customFormat="1" s="29"/>
    <row r="83569" customFormat="1" s="29"/>
    <row r="83570" customFormat="1" s="29"/>
    <row r="83571" customFormat="1" s="29"/>
    <row r="83572" customFormat="1" s="29"/>
    <row r="83573" customFormat="1" s="29"/>
    <row r="83574" customFormat="1" s="29"/>
    <row r="83575" customFormat="1" s="29"/>
    <row r="83576" customFormat="1" s="29"/>
    <row r="83577" customFormat="1" s="29"/>
    <row r="83578" customFormat="1" s="29"/>
    <row r="83579" customFormat="1" s="29"/>
    <row r="83580" customFormat="1" s="29"/>
    <row r="83581" customFormat="1" s="29"/>
    <row r="83582" customFormat="1" s="29"/>
    <row r="83583" customFormat="1" s="29"/>
    <row r="83584" customFormat="1" s="29"/>
    <row r="83585" customFormat="1" s="29"/>
    <row r="83586" customFormat="1" s="29"/>
    <row r="83587" customFormat="1" s="29"/>
    <row r="83588" customFormat="1" s="29"/>
    <row r="83589" customFormat="1" s="29"/>
    <row r="83590" customFormat="1" s="29"/>
    <row r="83591" customFormat="1" s="29"/>
    <row r="83592" customFormat="1" s="29"/>
    <row r="83593" customFormat="1" s="29"/>
    <row r="83594" customFormat="1" s="29"/>
    <row r="83595" customFormat="1" s="29"/>
    <row r="83596" customFormat="1" s="29"/>
    <row r="83597" customFormat="1" s="29"/>
    <row r="83598" customFormat="1" s="29"/>
    <row r="83599" customFormat="1" s="29"/>
    <row r="83600" customFormat="1" s="29"/>
    <row r="83601" customFormat="1" s="29"/>
    <row r="83602" customFormat="1" s="29"/>
    <row r="83603" customFormat="1" s="29"/>
    <row r="83604" customFormat="1" s="29"/>
    <row r="83605" customFormat="1" s="29"/>
    <row r="83606" customFormat="1" s="29"/>
    <row r="83607" customFormat="1" s="29"/>
    <row r="83608" customFormat="1" s="29"/>
    <row r="83609" customFormat="1" s="29"/>
    <row r="83610" customFormat="1" s="29"/>
    <row r="83611" customFormat="1" s="29"/>
    <row r="83612" customFormat="1" s="29"/>
    <row r="83613" customFormat="1" s="29"/>
    <row r="83614" customFormat="1" s="29"/>
    <row r="83615" customFormat="1" s="29"/>
    <row r="83616" customFormat="1" s="29"/>
    <row r="83617" customFormat="1" s="29"/>
    <row r="83618" customFormat="1" s="29"/>
    <row r="83619" customFormat="1" s="29"/>
    <row r="83620" customFormat="1" s="29"/>
    <row r="83621" customFormat="1" s="29"/>
    <row r="83622" customFormat="1" s="29"/>
    <row r="83623" customFormat="1" s="29"/>
    <row r="83624" customFormat="1" s="29"/>
    <row r="83625" customFormat="1" s="29"/>
    <row r="83626" customFormat="1" s="29"/>
    <row r="83627" customFormat="1" s="29"/>
    <row r="83628" customFormat="1" s="29"/>
    <row r="83629" customFormat="1" s="29"/>
    <row r="83630" customFormat="1" s="29"/>
    <row r="83631" customFormat="1" s="29"/>
    <row r="83632" customFormat="1" s="29"/>
    <row r="83633" customFormat="1" s="29"/>
    <row r="83634" customFormat="1" s="29"/>
    <row r="83635" customFormat="1" s="29"/>
    <row r="83636" customFormat="1" s="29"/>
    <row r="83637" customFormat="1" s="29"/>
    <row r="83638" customFormat="1" s="29"/>
    <row r="83639" customFormat="1" s="29"/>
    <row r="83640" customFormat="1" s="29"/>
    <row r="83641" customFormat="1" s="29"/>
    <row r="83642" customFormat="1" s="29"/>
    <row r="83643" customFormat="1" s="29"/>
    <row r="83644" customFormat="1" s="29"/>
    <row r="83645" customFormat="1" s="29"/>
    <row r="83646" customFormat="1" s="29"/>
    <row r="83647" customFormat="1" s="29"/>
    <row r="83648" customFormat="1" s="29"/>
    <row r="83649" customFormat="1" s="29"/>
    <row r="83650" customFormat="1" s="29"/>
    <row r="83651" customFormat="1" s="29"/>
    <row r="83652" customFormat="1" s="29"/>
    <row r="83653" customFormat="1" s="29"/>
    <row r="83654" customFormat="1" s="29"/>
    <row r="83655" customFormat="1" s="29"/>
    <row r="83656" customFormat="1" s="29"/>
    <row r="83657" customFormat="1" s="29"/>
    <row r="83658" customFormat="1" s="29"/>
    <row r="83659" customFormat="1" s="29"/>
    <row r="83660" customFormat="1" s="29"/>
    <row r="83661" customFormat="1" s="29"/>
    <row r="83662" customFormat="1" s="29"/>
    <row r="83663" customFormat="1" s="29"/>
    <row r="83664" customFormat="1" s="29"/>
    <row r="83665" customFormat="1" s="29"/>
    <row r="83666" customFormat="1" s="29"/>
    <row r="83667" customFormat="1" s="29"/>
    <row r="83668" customFormat="1" s="29"/>
    <row r="83669" customFormat="1" s="29"/>
    <row r="83670" customFormat="1" s="29"/>
    <row r="83671" customFormat="1" s="29"/>
    <row r="83672" customFormat="1" s="29"/>
    <row r="83673" customFormat="1" s="29"/>
    <row r="83674" customFormat="1" s="29"/>
    <row r="83675" customFormat="1" s="29"/>
    <row r="83676" customFormat="1" s="29"/>
    <row r="83677" customFormat="1" s="29"/>
    <row r="83678" customFormat="1" s="29"/>
    <row r="83679" customFormat="1" s="29"/>
    <row r="83680" customFormat="1" s="29"/>
    <row r="83681" customFormat="1" s="29"/>
    <row r="83682" customFormat="1" s="29"/>
    <row r="83683" customFormat="1" s="29"/>
    <row r="83684" customFormat="1" s="29"/>
    <row r="83685" customFormat="1" s="29"/>
    <row r="83686" customFormat="1" s="29"/>
    <row r="83687" customFormat="1" s="29"/>
    <row r="83688" customFormat="1" s="29"/>
    <row r="83689" customFormat="1" s="29"/>
    <row r="83690" customFormat="1" s="29"/>
    <row r="83691" customFormat="1" s="29"/>
    <row r="83692" customFormat="1" s="29"/>
    <row r="83693" customFormat="1" s="29"/>
    <row r="83694" customFormat="1" s="29"/>
    <row r="83695" customFormat="1" s="29"/>
    <row r="83696" customFormat="1" s="29"/>
    <row r="83697" customFormat="1" s="29"/>
    <row r="83698" customFormat="1" s="29"/>
    <row r="83699" customFormat="1" s="29"/>
    <row r="83700" customFormat="1" s="29"/>
    <row r="83701" customFormat="1" s="29"/>
    <row r="83702" customFormat="1" s="29"/>
    <row r="83703" customFormat="1" s="29"/>
    <row r="83704" customFormat="1" s="29"/>
    <row r="83705" customFormat="1" s="29"/>
    <row r="83706" customFormat="1" s="29"/>
    <row r="83707" customFormat="1" s="29"/>
    <row r="83708" customFormat="1" s="29"/>
    <row r="83709" customFormat="1" s="29"/>
    <row r="83710" customFormat="1" s="29"/>
    <row r="83711" customFormat="1" s="29"/>
    <row r="83712" customFormat="1" s="29"/>
    <row r="83713" customFormat="1" s="29"/>
    <row r="83714" customFormat="1" s="29"/>
    <row r="83715" customFormat="1" s="29"/>
    <row r="83716" customFormat="1" s="29"/>
    <row r="83717" customFormat="1" s="29"/>
    <row r="83718" customFormat="1" s="29"/>
    <row r="83719" customFormat="1" s="29"/>
    <row r="83720" customFormat="1" s="29"/>
    <row r="83721" customFormat="1" s="29"/>
    <row r="83722" customFormat="1" s="29"/>
    <row r="83723" customFormat="1" s="29"/>
    <row r="83724" customFormat="1" s="29"/>
    <row r="83725" customFormat="1" s="29"/>
    <row r="83726" customFormat="1" s="29"/>
    <row r="83727" customFormat="1" s="29"/>
    <row r="83728" customFormat="1" s="29"/>
    <row r="83729" customFormat="1" s="29"/>
    <row r="83730" customFormat="1" s="29"/>
    <row r="83731" customFormat="1" s="29"/>
    <row r="83732" customFormat="1" s="29"/>
    <row r="83733" customFormat="1" s="29"/>
    <row r="83734" customFormat="1" s="29"/>
    <row r="83735" customFormat="1" s="29"/>
    <row r="83736" customFormat="1" s="29"/>
    <row r="83737" customFormat="1" s="29"/>
    <row r="83738" customFormat="1" s="29"/>
    <row r="83739" customFormat="1" s="29"/>
    <row r="83740" customFormat="1" s="29"/>
    <row r="83741" customFormat="1" s="29"/>
    <row r="83742" customFormat="1" s="29"/>
    <row r="83743" customFormat="1" s="29"/>
    <row r="83744" customFormat="1" s="29"/>
    <row r="83745" customFormat="1" s="29"/>
    <row r="83746" customFormat="1" s="29"/>
    <row r="83747" customFormat="1" s="29"/>
    <row r="83748" customFormat="1" s="29"/>
    <row r="83749" customFormat="1" s="29"/>
    <row r="83750" customFormat="1" s="29"/>
    <row r="83751" customFormat="1" s="29"/>
    <row r="83752" customFormat="1" s="29"/>
    <row r="83753" customFormat="1" s="29"/>
    <row r="83754" customFormat="1" s="29"/>
    <row r="83755" customFormat="1" s="29"/>
    <row r="83756" customFormat="1" s="29"/>
    <row r="83757" customFormat="1" s="29"/>
    <row r="83758" customFormat="1" s="29"/>
    <row r="83759" customFormat="1" s="29"/>
    <row r="83760" customFormat="1" s="29"/>
    <row r="83761" customFormat="1" s="29"/>
    <row r="83762" customFormat="1" s="29"/>
    <row r="83763" customFormat="1" s="29"/>
    <row r="83764" customFormat="1" s="29"/>
    <row r="83765" customFormat="1" s="29"/>
    <row r="83766" customFormat="1" s="29"/>
    <row r="83767" customFormat="1" s="29"/>
    <row r="83768" customFormat="1" s="29"/>
    <row r="83769" customFormat="1" s="29"/>
    <row r="83770" customFormat="1" s="29"/>
    <row r="83771" customFormat="1" s="29"/>
    <row r="83772" customFormat="1" s="29"/>
    <row r="83773" customFormat="1" s="29"/>
    <row r="83774" customFormat="1" s="29"/>
    <row r="83775" customFormat="1" s="29"/>
    <row r="83776" customFormat="1" s="29"/>
    <row r="83777" customFormat="1" s="29"/>
    <row r="83778" customFormat="1" s="29"/>
    <row r="83779" customFormat="1" s="29"/>
    <row r="83780" customFormat="1" s="29"/>
    <row r="83781" customFormat="1" s="29"/>
    <row r="83782" customFormat="1" s="29"/>
    <row r="83783" customFormat="1" s="29"/>
    <row r="83784" customFormat="1" s="29"/>
    <row r="83785" customFormat="1" s="29"/>
    <row r="83786" customFormat="1" s="29"/>
    <row r="83787" customFormat="1" s="29"/>
    <row r="83788" customFormat="1" s="29"/>
    <row r="83789" customFormat="1" s="29"/>
    <row r="83790" customFormat="1" s="29"/>
    <row r="83791" customFormat="1" s="29"/>
    <row r="83792" customFormat="1" s="29"/>
    <row r="83793" customFormat="1" s="29"/>
    <row r="83794" customFormat="1" s="29"/>
    <row r="83795" customFormat="1" s="29"/>
    <row r="83796" customFormat="1" s="29"/>
    <row r="83797" customFormat="1" s="29"/>
    <row r="83798" customFormat="1" s="29"/>
    <row r="83799" customFormat="1" s="29"/>
    <row r="83800" customFormat="1" s="29"/>
    <row r="83801" customFormat="1" s="29"/>
    <row r="83802" customFormat="1" s="29"/>
    <row r="83803" customFormat="1" s="29"/>
    <row r="83804" customFormat="1" s="29"/>
    <row r="83805" customFormat="1" s="29"/>
    <row r="83806" customFormat="1" s="29"/>
    <row r="83807" customFormat="1" s="29"/>
    <row r="83808" customFormat="1" s="29"/>
    <row r="83809" customFormat="1" s="29"/>
    <row r="83810" customFormat="1" s="29"/>
    <row r="83811" customFormat="1" s="29"/>
    <row r="83812" customFormat="1" s="29"/>
    <row r="83813" customFormat="1" s="29"/>
    <row r="83814" customFormat="1" s="29"/>
    <row r="83815" customFormat="1" s="29"/>
    <row r="83816" customFormat="1" s="29"/>
    <row r="83817" customFormat="1" s="29"/>
    <row r="83818" customFormat="1" s="29"/>
    <row r="83819" customFormat="1" s="29"/>
    <row r="83820" customFormat="1" s="29"/>
    <row r="83821" customFormat="1" s="29"/>
    <row r="83822" customFormat="1" s="29"/>
    <row r="83823" customFormat="1" s="29"/>
    <row r="83824" customFormat="1" s="29"/>
    <row r="83825" customFormat="1" s="29"/>
    <row r="83826" customFormat="1" s="29"/>
    <row r="83827" customFormat="1" s="29"/>
    <row r="83828" customFormat="1" s="29"/>
    <row r="83829" customFormat="1" s="29"/>
    <row r="83830" customFormat="1" s="29"/>
    <row r="83831" customFormat="1" s="29"/>
    <row r="83832" customFormat="1" s="29"/>
    <row r="83833" customFormat="1" s="29"/>
    <row r="83834" customFormat="1" s="29"/>
    <row r="83835" customFormat="1" s="29"/>
    <row r="83836" customFormat="1" s="29"/>
    <row r="83837" customFormat="1" s="29"/>
    <row r="83838" customFormat="1" s="29"/>
    <row r="83839" customFormat="1" s="29"/>
    <row r="83840" customFormat="1" s="29"/>
    <row r="83841" customFormat="1" s="29"/>
    <row r="83842" customFormat="1" s="29"/>
    <row r="83843" customFormat="1" s="29"/>
    <row r="83844" customFormat="1" s="29"/>
    <row r="83845" customFormat="1" s="29"/>
    <row r="83846" customFormat="1" s="29"/>
    <row r="83847" customFormat="1" s="29"/>
    <row r="83848" customFormat="1" s="29"/>
    <row r="83849" customFormat="1" s="29"/>
    <row r="83850" customFormat="1" s="29"/>
    <row r="83851" customFormat="1" s="29"/>
    <row r="83852" customFormat="1" s="29"/>
    <row r="83853" customFormat="1" s="29"/>
    <row r="83854" customFormat="1" s="29"/>
    <row r="83855" customFormat="1" s="29"/>
    <row r="83856" customFormat="1" s="29"/>
    <row r="83857" customFormat="1" s="29"/>
    <row r="83858" customFormat="1" s="29"/>
    <row r="83859" customFormat="1" s="29"/>
    <row r="83860" customFormat="1" s="29"/>
    <row r="83861" customFormat="1" s="29"/>
    <row r="83862" customFormat="1" s="29"/>
    <row r="83863" customFormat="1" s="29"/>
    <row r="83864" customFormat="1" s="29"/>
    <row r="83865" customFormat="1" s="29"/>
    <row r="83866" customFormat="1" s="29"/>
    <row r="83867" customFormat="1" s="29"/>
    <row r="83868" customFormat="1" s="29"/>
    <row r="83869" customFormat="1" s="29"/>
    <row r="83870" customFormat="1" s="29"/>
    <row r="83871" customFormat="1" s="29"/>
    <row r="83872" customFormat="1" s="29"/>
    <row r="83873" customFormat="1" s="29"/>
    <row r="83874" customFormat="1" s="29"/>
    <row r="83875" customFormat="1" s="29"/>
    <row r="83876" customFormat="1" s="29"/>
    <row r="83877" customFormat="1" s="29"/>
    <row r="83878" customFormat="1" s="29"/>
    <row r="83879" customFormat="1" s="29"/>
    <row r="83880" customFormat="1" s="29"/>
    <row r="83881" customFormat="1" s="29"/>
    <row r="83882" customFormat="1" s="29"/>
    <row r="83883" customFormat="1" s="29"/>
    <row r="83884" customFormat="1" s="29"/>
    <row r="83885" customFormat="1" s="29"/>
    <row r="83886" customFormat="1" s="29"/>
    <row r="83887" customFormat="1" s="29"/>
    <row r="83888" customFormat="1" s="29"/>
    <row r="83889" customFormat="1" s="29"/>
    <row r="83890" customFormat="1" s="29"/>
    <row r="83891" customFormat="1" s="29"/>
    <row r="83892" customFormat="1" s="29"/>
    <row r="83893" customFormat="1" s="29"/>
    <row r="83894" customFormat="1" s="29"/>
    <row r="83895" customFormat="1" s="29"/>
    <row r="83896" customFormat="1" s="29"/>
    <row r="83897" customFormat="1" s="29"/>
    <row r="83898" customFormat="1" s="29"/>
    <row r="83899" customFormat="1" s="29"/>
    <row r="83900" customFormat="1" s="29"/>
    <row r="83901" customFormat="1" s="29"/>
    <row r="83902" customFormat="1" s="29"/>
    <row r="83903" customFormat="1" s="29"/>
    <row r="83904" customFormat="1" s="29"/>
    <row r="83905" customFormat="1" s="29"/>
    <row r="83906" customFormat="1" s="29"/>
    <row r="83907" customFormat="1" s="29"/>
    <row r="83908" customFormat="1" s="29"/>
    <row r="83909" customFormat="1" s="29"/>
    <row r="83910" customFormat="1" s="29"/>
    <row r="83911" customFormat="1" s="29"/>
    <row r="83912" customFormat="1" s="29"/>
    <row r="83913" customFormat="1" s="29"/>
    <row r="83914" customFormat="1" s="29"/>
    <row r="83915" customFormat="1" s="29"/>
    <row r="83916" customFormat="1" s="29"/>
    <row r="83917" customFormat="1" s="29"/>
    <row r="83918" customFormat="1" s="29"/>
    <row r="83919" customFormat="1" s="29"/>
    <row r="83920" customFormat="1" s="29"/>
    <row r="83921" customFormat="1" s="29"/>
    <row r="83922" customFormat="1" s="29"/>
    <row r="83923" customFormat="1" s="29"/>
    <row r="83924" customFormat="1" s="29"/>
    <row r="83925" customFormat="1" s="29"/>
    <row r="83926" customFormat="1" s="29"/>
    <row r="83927" customFormat="1" s="29"/>
    <row r="83928" customFormat="1" s="29"/>
    <row r="83929" customFormat="1" s="29"/>
    <row r="83930" customFormat="1" s="29"/>
    <row r="83931" customFormat="1" s="29"/>
    <row r="83932" customFormat="1" s="29"/>
    <row r="83933" customFormat="1" s="29"/>
    <row r="83934" customFormat="1" s="29"/>
    <row r="83935" customFormat="1" s="29"/>
    <row r="83936" customFormat="1" s="29"/>
    <row r="83937" customFormat="1" s="29"/>
    <row r="83938" customFormat="1" s="29"/>
    <row r="83939" customFormat="1" s="29"/>
    <row r="83940" customFormat="1" s="29"/>
    <row r="83941" customFormat="1" s="29"/>
    <row r="83942" customFormat="1" s="29"/>
    <row r="83943" customFormat="1" s="29"/>
    <row r="83944" customFormat="1" s="29"/>
    <row r="83945" customFormat="1" s="29"/>
    <row r="83946" customFormat="1" s="29"/>
    <row r="83947" customFormat="1" s="29"/>
    <row r="83948" customFormat="1" s="29"/>
    <row r="83949" customFormat="1" s="29"/>
    <row r="83950" customFormat="1" s="29"/>
    <row r="83951" customFormat="1" s="29"/>
    <row r="83952" customFormat="1" s="29"/>
    <row r="83953" customFormat="1" s="29"/>
    <row r="83954" customFormat="1" s="29"/>
    <row r="83955" customFormat="1" s="29"/>
    <row r="83956" customFormat="1" s="29"/>
    <row r="83957" customFormat="1" s="29"/>
    <row r="83958" customFormat="1" s="29"/>
    <row r="83959" customFormat="1" s="29"/>
    <row r="83960" customFormat="1" s="29"/>
    <row r="83961" customFormat="1" s="29"/>
    <row r="83962" customFormat="1" s="29"/>
    <row r="83963" customFormat="1" s="29"/>
    <row r="83964" customFormat="1" s="29"/>
    <row r="83965" customFormat="1" s="29"/>
    <row r="83966" customFormat="1" s="29"/>
    <row r="83967" customFormat="1" s="29"/>
    <row r="83968" customFormat="1" s="29"/>
    <row r="83969" customFormat="1" s="29"/>
    <row r="83970" customFormat="1" s="29"/>
    <row r="83971" customFormat="1" s="29"/>
    <row r="83972" customFormat="1" s="29"/>
    <row r="83973" customFormat="1" s="29"/>
    <row r="83974" customFormat="1" s="29"/>
    <row r="83975" customFormat="1" s="29"/>
    <row r="83976" customFormat="1" s="29"/>
    <row r="83977" customFormat="1" s="29"/>
    <row r="83978" customFormat="1" s="29"/>
    <row r="83979" customFormat="1" s="29"/>
    <row r="83980" customFormat="1" s="29"/>
    <row r="83981" customFormat="1" s="29"/>
    <row r="83982" customFormat="1" s="29"/>
    <row r="83983" customFormat="1" s="29"/>
    <row r="83984" customFormat="1" s="29"/>
    <row r="83985" customFormat="1" s="29"/>
    <row r="83986" customFormat="1" s="29"/>
    <row r="83987" customFormat="1" s="29"/>
    <row r="83988" customFormat="1" s="29"/>
    <row r="83989" customFormat="1" s="29"/>
    <row r="83990" customFormat="1" s="29"/>
    <row r="83991" customFormat="1" s="29"/>
    <row r="83992" customFormat="1" s="29"/>
    <row r="83993" customFormat="1" s="29"/>
    <row r="83994" customFormat="1" s="29"/>
    <row r="83995" customFormat="1" s="29"/>
    <row r="83996" customFormat="1" s="29"/>
    <row r="83997" customFormat="1" s="29"/>
    <row r="83998" customFormat="1" s="29"/>
    <row r="83999" customFormat="1" s="29"/>
    <row r="84000" customFormat="1" s="29"/>
    <row r="84001" customFormat="1" s="29"/>
    <row r="84002" customFormat="1" s="29"/>
    <row r="84003" customFormat="1" s="29"/>
    <row r="84004" customFormat="1" s="29"/>
    <row r="84005" customFormat="1" s="29"/>
    <row r="84006" customFormat="1" s="29"/>
    <row r="84007" customFormat="1" s="29"/>
    <row r="84008" customFormat="1" s="29"/>
    <row r="84009" customFormat="1" s="29"/>
    <row r="84010" customFormat="1" s="29"/>
    <row r="84011" customFormat="1" s="29"/>
    <row r="84012" customFormat="1" s="29"/>
    <row r="84013" customFormat="1" s="29"/>
    <row r="84014" customFormat="1" s="29"/>
    <row r="84015" customFormat="1" s="29"/>
    <row r="84016" customFormat="1" s="29"/>
    <row r="84017" customFormat="1" s="29"/>
    <row r="84018" customFormat="1" s="29"/>
    <row r="84019" customFormat="1" s="29"/>
    <row r="84020" customFormat="1" s="29"/>
    <row r="84021" customFormat="1" s="29"/>
    <row r="84022" customFormat="1" s="29"/>
    <row r="84023" customFormat="1" s="29"/>
    <row r="84024" customFormat="1" s="29"/>
    <row r="84025" customFormat="1" s="29"/>
    <row r="84026" customFormat="1" s="29"/>
    <row r="84027" customFormat="1" s="29"/>
    <row r="84028" customFormat="1" s="29"/>
    <row r="84029" customFormat="1" s="29"/>
    <row r="84030" customFormat="1" s="29"/>
    <row r="84031" customFormat="1" s="29"/>
    <row r="84032" customFormat="1" s="29"/>
    <row r="84033" customFormat="1" s="29"/>
    <row r="84034" customFormat="1" s="29"/>
    <row r="84035" customFormat="1" s="29"/>
    <row r="84036" customFormat="1" s="29"/>
    <row r="84037" customFormat="1" s="29"/>
    <row r="84038" customFormat="1" s="29"/>
    <row r="84039" customFormat="1" s="29"/>
    <row r="84040" customFormat="1" s="29"/>
    <row r="84041" customFormat="1" s="29"/>
    <row r="84042" customFormat="1" s="29"/>
    <row r="84043" customFormat="1" s="29"/>
    <row r="84044" customFormat="1" s="29"/>
    <row r="84045" customFormat="1" s="29"/>
    <row r="84046" customFormat="1" s="29"/>
    <row r="84047" customFormat="1" s="29"/>
    <row r="84048" customFormat="1" s="29"/>
    <row r="84049" customFormat="1" s="29"/>
    <row r="84050" customFormat="1" s="29"/>
    <row r="84051" customFormat="1" s="29"/>
    <row r="84052" customFormat="1" s="29"/>
    <row r="84053" customFormat="1" s="29"/>
    <row r="84054" customFormat="1" s="29"/>
    <row r="84055" customFormat="1" s="29"/>
    <row r="84056" customFormat="1" s="29"/>
    <row r="84057" customFormat="1" s="29"/>
    <row r="84058" customFormat="1" s="29"/>
    <row r="84059" customFormat="1" s="29"/>
    <row r="84060" customFormat="1" s="29"/>
    <row r="84061" customFormat="1" s="29"/>
    <row r="84062" customFormat="1" s="29"/>
    <row r="84063" customFormat="1" s="29"/>
    <row r="84064" customFormat="1" s="29"/>
    <row r="84065" customFormat="1" s="29"/>
    <row r="84066" customFormat="1" s="29"/>
    <row r="84067" customFormat="1" s="29"/>
    <row r="84068" customFormat="1" s="29"/>
    <row r="84069" customFormat="1" s="29"/>
    <row r="84070" customFormat="1" s="29"/>
    <row r="84071" customFormat="1" s="29"/>
    <row r="84072" customFormat="1" s="29"/>
    <row r="84073" customFormat="1" s="29"/>
    <row r="84074" customFormat="1" s="29"/>
    <row r="84075" customFormat="1" s="29"/>
    <row r="84076" customFormat="1" s="29"/>
    <row r="84077" customFormat="1" s="29"/>
    <row r="84078" customFormat="1" s="29"/>
    <row r="84079" customFormat="1" s="29"/>
    <row r="84080" customFormat="1" s="29"/>
    <row r="84081" customFormat="1" s="29"/>
    <row r="84082" customFormat="1" s="29"/>
    <row r="84083" customFormat="1" s="29"/>
    <row r="84084" customFormat="1" s="29"/>
    <row r="84085" customFormat="1" s="29"/>
    <row r="84086" customFormat="1" s="29"/>
    <row r="84087" customFormat="1" s="29"/>
    <row r="84088" customFormat="1" s="29"/>
    <row r="84089" customFormat="1" s="29"/>
    <row r="84090" customFormat="1" s="29"/>
    <row r="84091" customFormat="1" s="29"/>
    <row r="84092" customFormat="1" s="29"/>
    <row r="84093" customFormat="1" s="29"/>
    <row r="84094" customFormat="1" s="29"/>
    <row r="84095" customFormat="1" s="29"/>
    <row r="84096" customFormat="1" s="29"/>
    <row r="84097" customFormat="1" s="29"/>
    <row r="84098" customFormat="1" s="29"/>
    <row r="84099" customFormat="1" s="29"/>
    <row r="84100" customFormat="1" s="29"/>
    <row r="84101" customFormat="1" s="29"/>
    <row r="84102" customFormat="1" s="29"/>
    <row r="84103" customFormat="1" s="29"/>
    <row r="84104" customFormat="1" s="29"/>
    <row r="84105" customFormat="1" s="29"/>
    <row r="84106" customFormat="1" s="29"/>
    <row r="84107" customFormat="1" s="29"/>
    <row r="84108" customFormat="1" s="29"/>
    <row r="84109" customFormat="1" s="29"/>
    <row r="84110" customFormat="1" s="29"/>
    <row r="84111" customFormat="1" s="29"/>
    <row r="84112" customFormat="1" s="29"/>
    <row r="84113" customFormat="1" s="29"/>
    <row r="84114" customFormat="1" s="29"/>
    <row r="84115" customFormat="1" s="29"/>
    <row r="84116" customFormat="1" s="29"/>
    <row r="84117" customFormat="1" s="29"/>
    <row r="84118" customFormat="1" s="29"/>
    <row r="84119" customFormat="1" s="29"/>
    <row r="84120" customFormat="1" s="29"/>
    <row r="84121" customFormat="1" s="29"/>
    <row r="84122" customFormat="1" s="29"/>
    <row r="84123" customFormat="1" s="29"/>
    <row r="84124" customFormat="1" s="29"/>
    <row r="84125" customFormat="1" s="29"/>
    <row r="84126" customFormat="1" s="29"/>
    <row r="84127" customFormat="1" s="29"/>
    <row r="84128" customFormat="1" s="29"/>
    <row r="84129" customFormat="1" s="29"/>
    <row r="84130" customFormat="1" s="29"/>
    <row r="84131" customFormat="1" s="29"/>
    <row r="84132" customFormat="1" s="29"/>
    <row r="84133" customFormat="1" s="29"/>
    <row r="84134" customFormat="1" s="29"/>
    <row r="84135" customFormat="1" s="29"/>
    <row r="84136" customFormat="1" s="29"/>
    <row r="84137" customFormat="1" s="29"/>
    <row r="84138" customFormat="1" s="29"/>
    <row r="84139" customFormat="1" s="29"/>
    <row r="84140" customFormat="1" s="29"/>
    <row r="84141" customFormat="1" s="29"/>
    <row r="84142" customFormat="1" s="29"/>
    <row r="84143" customFormat="1" s="29"/>
    <row r="84144" customFormat="1" s="29"/>
    <row r="84145" customFormat="1" s="29"/>
    <row r="84146" customFormat="1" s="29"/>
    <row r="84147" customFormat="1" s="29"/>
    <row r="84148" customFormat="1" s="29"/>
    <row r="84149" customFormat="1" s="29"/>
    <row r="84150" customFormat="1" s="29"/>
    <row r="84151" customFormat="1" s="29"/>
    <row r="84152" customFormat="1" s="29"/>
    <row r="84153" customFormat="1" s="29"/>
    <row r="84154" customFormat="1" s="29"/>
    <row r="84155" customFormat="1" s="29"/>
    <row r="84156" customFormat="1" s="29"/>
    <row r="84157" customFormat="1" s="29"/>
    <row r="84158" customFormat="1" s="29"/>
    <row r="84159" customFormat="1" s="29"/>
    <row r="84160" customFormat="1" s="29"/>
    <row r="84161" customFormat="1" s="29"/>
    <row r="84162" customFormat="1" s="29"/>
    <row r="84163" customFormat="1" s="29"/>
    <row r="84164" customFormat="1" s="29"/>
    <row r="84165" customFormat="1" s="29"/>
    <row r="84166" customFormat="1" s="29"/>
    <row r="84167" customFormat="1" s="29"/>
    <row r="84168" customFormat="1" s="29"/>
    <row r="84169" customFormat="1" s="29"/>
    <row r="84170" customFormat="1" s="29"/>
    <row r="84171" customFormat="1" s="29"/>
    <row r="84172" customFormat="1" s="29"/>
    <row r="84173" customFormat="1" s="29"/>
    <row r="84174" customFormat="1" s="29"/>
    <row r="84175" customFormat="1" s="29"/>
    <row r="84176" customFormat="1" s="29"/>
    <row r="84177" customFormat="1" s="29"/>
    <row r="84178" customFormat="1" s="29"/>
    <row r="84179" customFormat="1" s="29"/>
    <row r="84180" customFormat="1" s="29"/>
    <row r="84181" customFormat="1" s="29"/>
    <row r="84182" customFormat="1" s="29"/>
    <row r="84183" customFormat="1" s="29"/>
    <row r="84184" customFormat="1" s="29"/>
    <row r="84185" customFormat="1" s="29"/>
    <row r="84186" customFormat="1" s="29"/>
    <row r="84187" customFormat="1" s="29"/>
    <row r="84188" customFormat="1" s="29"/>
    <row r="84189" customFormat="1" s="29"/>
    <row r="84190" customFormat="1" s="29"/>
    <row r="84191" customFormat="1" s="29"/>
    <row r="84192" customFormat="1" s="29"/>
    <row r="84193" customFormat="1" s="29"/>
    <row r="84194" customFormat="1" s="29"/>
    <row r="84195" customFormat="1" s="29"/>
    <row r="84196" customFormat="1" s="29"/>
    <row r="84197" customFormat="1" s="29"/>
    <row r="84198" customFormat="1" s="29"/>
    <row r="84199" customFormat="1" s="29"/>
    <row r="84200" customFormat="1" s="29"/>
    <row r="84201" customFormat="1" s="29"/>
    <row r="84202" customFormat="1" s="29"/>
    <row r="84203" customFormat="1" s="29"/>
    <row r="84204" customFormat="1" s="29"/>
    <row r="84205" customFormat="1" s="29"/>
    <row r="84206" customFormat="1" s="29"/>
    <row r="84207" customFormat="1" s="29"/>
    <row r="84208" customFormat="1" s="29"/>
    <row r="84209" customFormat="1" s="29"/>
    <row r="84210" customFormat="1" s="29"/>
    <row r="84211" customFormat="1" s="29"/>
    <row r="84212" customFormat="1" s="29"/>
    <row r="84213" customFormat="1" s="29"/>
    <row r="84214" customFormat="1" s="29"/>
    <row r="84215" customFormat="1" s="29"/>
    <row r="84216" customFormat="1" s="29"/>
    <row r="84217" customFormat="1" s="29"/>
    <row r="84218" customFormat="1" s="29"/>
    <row r="84219" customFormat="1" s="29"/>
    <row r="84220" customFormat="1" s="29"/>
    <row r="84221" customFormat="1" s="29"/>
    <row r="84222" customFormat="1" s="29"/>
    <row r="84223" customFormat="1" s="29"/>
    <row r="84224" customFormat="1" s="29"/>
    <row r="84225" customFormat="1" s="29"/>
    <row r="84226" customFormat="1" s="29"/>
    <row r="84227" customFormat="1" s="29"/>
    <row r="84228" customFormat="1" s="29"/>
    <row r="84229" customFormat="1" s="29"/>
    <row r="84230" customFormat="1" s="29"/>
    <row r="84231" customFormat="1" s="29"/>
    <row r="84232" customFormat="1" s="29"/>
    <row r="84233" customFormat="1" s="29"/>
    <row r="84234" customFormat="1" s="29"/>
    <row r="84235" customFormat="1" s="29"/>
    <row r="84236" customFormat="1" s="29"/>
    <row r="84237" customFormat="1" s="29"/>
    <row r="84238" customFormat="1" s="29"/>
    <row r="84239" customFormat="1" s="29"/>
    <row r="84240" customFormat="1" s="29"/>
    <row r="84241" customFormat="1" s="29"/>
    <row r="84242" customFormat="1" s="29"/>
    <row r="84243" customFormat="1" s="29"/>
    <row r="84244" customFormat="1" s="29"/>
    <row r="84245" customFormat="1" s="29"/>
    <row r="84246" customFormat="1" s="29"/>
    <row r="84247" customFormat="1" s="29"/>
    <row r="84248" customFormat="1" s="29"/>
    <row r="84249" customFormat="1" s="29"/>
    <row r="84250" customFormat="1" s="29"/>
    <row r="84251" customFormat="1" s="29"/>
    <row r="84252" customFormat="1" s="29"/>
    <row r="84253" customFormat="1" s="29"/>
    <row r="84254" customFormat="1" s="29"/>
    <row r="84255" customFormat="1" s="29"/>
    <row r="84256" customFormat="1" s="29"/>
    <row r="84257" customFormat="1" s="29"/>
    <row r="84258" customFormat="1" s="29"/>
    <row r="84259" customFormat="1" s="29"/>
    <row r="84260" customFormat="1" s="29"/>
    <row r="84261" customFormat="1" s="29"/>
    <row r="84262" customFormat="1" s="29"/>
    <row r="84263" customFormat="1" s="29"/>
    <row r="84264" customFormat="1" s="29"/>
    <row r="84265" customFormat="1" s="29"/>
    <row r="84266" customFormat="1" s="29"/>
    <row r="84267" customFormat="1" s="29"/>
    <row r="84268" customFormat="1" s="29"/>
    <row r="84269" customFormat="1" s="29"/>
    <row r="84270" customFormat="1" s="29"/>
    <row r="84271" customFormat="1" s="29"/>
    <row r="84272" customFormat="1" s="29"/>
    <row r="84273" customFormat="1" s="29"/>
    <row r="84274" customFormat="1" s="29"/>
    <row r="84275" customFormat="1" s="29"/>
    <row r="84276" customFormat="1" s="29"/>
    <row r="84277" customFormat="1" s="29"/>
    <row r="84278" customFormat="1" s="29"/>
    <row r="84279" customFormat="1" s="29"/>
    <row r="84280" customFormat="1" s="29"/>
    <row r="84281" customFormat="1" s="29"/>
    <row r="84282" customFormat="1" s="29"/>
    <row r="84283" customFormat="1" s="29"/>
    <row r="84284" customFormat="1" s="29"/>
    <row r="84285" customFormat="1" s="29"/>
    <row r="84286" customFormat="1" s="29"/>
    <row r="84287" customFormat="1" s="29"/>
    <row r="84288" customFormat="1" s="29"/>
    <row r="84289" customFormat="1" s="29"/>
    <row r="84290" customFormat="1" s="29"/>
    <row r="84291" customFormat="1" s="29"/>
    <row r="84292" customFormat="1" s="29"/>
    <row r="84293" customFormat="1" s="29"/>
    <row r="84294" customFormat="1" s="29"/>
    <row r="84295" customFormat="1" s="29"/>
    <row r="84296" customFormat="1" s="29"/>
    <row r="84297" customFormat="1" s="29"/>
    <row r="84298" customFormat="1" s="29"/>
    <row r="84299" customFormat="1" s="29"/>
    <row r="84300" customFormat="1" s="29"/>
    <row r="84301" customFormat="1" s="29"/>
    <row r="84302" customFormat="1" s="29"/>
    <row r="84303" customFormat="1" s="29"/>
    <row r="84304" customFormat="1" s="29"/>
    <row r="84305" customFormat="1" s="29"/>
    <row r="84306" customFormat="1" s="29"/>
    <row r="84307" customFormat="1" s="29"/>
    <row r="84308" customFormat="1" s="29"/>
    <row r="84309" customFormat="1" s="29"/>
    <row r="84310" customFormat="1" s="29"/>
    <row r="84311" customFormat="1" s="29"/>
    <row r="84312" customFormat="1" s="29"/>
    <row r="84313" customFormat="1" s="29"/>
    <row r="84314" customFormat="1" s="29"/>
    <row r="84315" customFormat="1" s="29"/>
    <row r="84316" customFormat="1" s="29"/>
    <row r="84317" customFormat="1" s="29"/>
    <row r="84318" customFormat="1" s="29"/>
    <row r="84319" customFormat="1" s="29"/>
    <row r="84320" customFormat="1" s="29"/>
    <row r="84321" customFormat="1" s="29"/>
    <row r="84322" customFormat="1" s="29"/>
    <row r="84323" customFormat="1" s="29"/>
    <row r="84324" customFormat="1" s="29"/>
    <row r="84325" customFormat="1" s="29"/>
    <row r="84326" customFormat="1" s="29"/>
    <row r="84327" customFormat="1" s="29"/>
    <row r="84328" customFormat="1" s="29"/>
    <row r="84329" customFormat="1" s="29"/>
    <row r="84330" customFormat="1" s="29"/>
    <row r="84331" customFormat="1" s="29"/>
    <row r="84332" customFormat="1" s="29"/>
    <row r="84333" customFormat="1" s="29"/>
    <row r="84334" customFormat="1" s="29"/>
    <row r="84335" customFormat="1" s="29"/>
    <row r="84336" customFormat="1" s="29"/>
    <row r="84337" customFormat="1" s="29"/>
    <row r="84338" customFormat="1" s="29"/>
    <row r="84339" customFormat="1" s="29"/>
    <row r="84340" customFormat="1" s="29"/>
    <row r="84341" customFormat="1" s="29"/>
    <row r="84342" customFormat="1" s="29"/>
    <row r="84343" customFormat="1" s="29"/>
    <row r="84344" customFormat="1" s="29"/>
    <row r="84345" customFormat="1" s="29"/>
    <row r="84346" customFormat="1" s="29"/>
    <row r="84347" customFormat="1" s="29"/>
    <row r="84348" customFormat="1" s="29"/>
    <row r="84349" customFormat="1" s="29"/>
    <row r="84350" customFormat="1" s="29"/>
    <row r="84351" customFormat="1" s="29"/>
    <row r="84352" customFormat="1" s="29"/>
    <row r="84353" customFormat="1" s="29"/>
    <row r="84354" customFormat="1" s="29"/>
    <row r="84355" customFormat="1" s="29"/>
    <row r="84356" customFormat="1" s="29"/>
    <row r="84357" customFormat="1" s="29"/>
    <row r="84358" customFormat="1" s="29"/>
    <row r="84359" customFormat="1" s="29"/>
    <row r="84360" customFormat="1" s="29"/>
    <row r="84361" customFormat="1" s="29"/>
    <row r="84362" customFormat="1" s="29"/>
    <row r="84363" customFormat="1" s="29"/>
    <row r="84364" customFormat="1" s="29"/>
    <row r="84365" customFormat="1" s="29"/>
    <row r="84366" customFormat="1" s="29"/>
    <row r="84367" customFormat="1" s="29"/>
    <row r="84368" customFormat="1" s="29"/>
    <row r="84369" customFormat="1" s="29"/>
    <row r="84370" customFormat="1" s="29"/>
    <row r="84371" customFormat="1" s="29"/>
    <row r="84372" customFormat="1" s="29"/>
    <row r="84373" customFormat="1" s="29"/>
    <row r="84374" customFormat="1" s="29"/>
    <row r="84375" customFormat="1" s="29"/>
    <row r="84376" customFormat="1" s="29"/>
    <row r="84377" customFormat="1" s="29"/>
    <row r="84378" customFormat="1" s="29"/>
    <row r="84379" customFormat="1" s="29"/>
    <row r="84380" customFormat="1" s="29"/>
    <row r="84381" customFormat="1" s="29"/>
    <row r="84382" customFormat="1" s="29"/>
    <row r="84383" customFormat="1" s="29"/>
    <row r="84384" customFormat="1" s="29"/>
    <row r="84385" customFormat="1" s="29"/>
    <row r="84386" customFormat="1" s="29"/>
    <row r="84387" customFormat="1" s="29"/>
    <row r="84388" customFormat="1" s="29"/>
    <row r="84389" customFormat="1" s="29"/>
    <row r="84390" customFormat="1" s="29"/>
    <row r="84391" customFormat="1" s="29"/>
    <row r="84392" customFormat="1" s="29"/>
    <row r="84393" customFormat="1" s="29"/>
    <row r="84394" customFormat="1" s="29"/>
    <row r="84395" customFormat="1" s="29"/>
    <row r="84396" customFormat="1" s="29"/>
    <row r="84397" customFormat="1" s="29"/>
    <row r="84398" customFormat="1" s="29"/>
    <row r="84399" customFormat="1" s="29"/>
    <row r="84400" customFormat="1" s="29"/>
    <row r="84401" customFormat="1" s="29"/>
    <row r="84402" customFormat="1" s="29"/>
    <row r="84403" customFormat="1" s="29"/>
    <row r="84404" customFormat="1" s="29"/>
    <row r="84405" customFormat="1" s="29"/>
    <row r="84406" customFormat="1" s="29"/>
    <row r="84407" customFormat="1" s="29"/>
    <row r="84408" customFormat="1" s="29"/>
    <row r="84409" customFormat="1" s="29"/>
    <row r="84410" customFormat="1" s="29"/>
    <row r="84411" customFormat="1" s="29"/>
    <row r="84412" customFormat="1" s="29"/>
    <row r="84413" customFormat="1" s="29"/>
    <row r="84414" customFormat="1" s="29"/>
    <row r="84415" customFormat="1" s="29"/>
    <row r="84416" customFormat="1" s="29"/>
    <row r="84417" customFormat="1" s="29"/>
    <row r="84418" customFormat="1" s="29"/>
    <row r="84419" customFormat="1" s="29"/>
    <row r="84420" customFormat="1" s="29"/>
    <row r="84421" customFormat="1" s="29"/>
    <row r="84422" customFormat="1" s="29"/>
    <row r="84423" customFormat="1" s="29"/>
    <row r="84424" customFormat="1" s="29"/>
    <row r="84425" customFormat="1" s="29"/>
    <row r="84426" customFormat="1" s="29"/>
    <row r="84427" customFormat="1" s="29"/>
    <row r="84428" customFormat="1" s="29"/>
    <row r="84429" customFormat="1" s="29"/>
    <row r="84430" customFormat="1" s="29"/>
    <row r="84431" customFormat="1" s="29"/>
    <row r="84432" customFormat="1" s="29"/>
    <row r="84433" customFormat="1" s="29"/>
    <row r="84434" customFormat="1" s="29"/>
    <row r="84435" customFormat="1" s="29"/>
    <row r="84436" customFormat="1" s="29"/>
    <row r="84437" customFormat="1" s="29"/>
    <row r="84438" customFormat="1" s="29"/>
    <row r="84439" customFormat="1" s="29"/>
    <row r="84440" customFormat="1" s="29"/>
    <row r="84441" customFormat="1" s="29"/>
    <row r="84442" customFormat="1" s="29"/>
    <row r="84443" customFormat="1" s="29"/>
    <row r="84444" customFormat="1" s="29"/>
    <row r="84445" customFormat="1" s="29"/>
    <row r="84446" customFormat="1" s="29"/>
    <row r="84447" customFormat="1" s="29"/>
    <row r="84448" customFormat="1" s="29"/>
    <row r="84449" customFormat="1" s="29"/>
    <row r="84450" customFormat="1" s="29"/>
    <row r="84451" customFormat="1" s="29"/>
    <row r="84452" customFormat="1" s="29"/>
    <row r="84453" customFormat="1" s="29"/>
    <row r="84454" customFormat="1" s="29"/>
    <row r="84455" customFormat="1" s="29"/>
    <row r="84456" customFormat="1" s="29"/>
    <row r="84457" customFormat="1" s="29"/>
    <row r="84458" customFormat="1" s="29"/>
    <row r="84459" customFormat="1" s="29"/>
    <row r="84460" customFormat="1" s="29"/>
    <row r="84461" customFormat="1" s="29"/>
    <row r="84462" customFormat="1" s="29"/>
    <row r="84463" customFormat="1" s="29"/>
    <row r="84464" customFormat="1" s="29"/>
    <row r="84465" customFormat="1" s="29"/>
    <row r="84466" customFormat="1" s="29"/>
    <row r="84467" customFormat="1" s="29"/>
    <row r="84468" customFormat="1" s="29"/>
    <row r="84469" customFormat="1" s="29"/>
    <row r="84470" customFormat="1" s="29"/>
    <row r="84471" customFormat="1" s="29"/>
    <row r="84472" customFormat="1" s="29"/>
    <row r="84473" customFormat="1" s="29"/>
    <row r="84474" customFormat="1" s="29"/>
    <row r="84475" customFormat="1" s="29"/>
    <row r="84476" customFormat="1" s="29"/>
    <row r="84477" customFormat="1" s="29"/>
    <row r="84478" customFormat="1" s="29"/>
    <row r="84479" customFormat="1" s="29"/>
    <row r="84480" customFormat="1" s="29"/>
    <row r="84481" customFormat="1" s="29"/>
    <row r="84482" customFormat="1" s="29"/>
    <row r="84483" customFormat="1" s="29"/>
    <row r="84484" customFormat="1" s="29"/>
    <row r="84485" customFormat="1" s="29"/>
    <row r="84486" customFormat="1" s="29"/>
    <row r="84487" customFormat="1" s="29"/>
    <row r="84488" customFormat="1" s="29"/>
    <row r="84489" customFormat="1" s="29"/>
    <row r="84490" customFormat="1" s="29"/>
    <row r="84491" customFormat="1" s="29"/>
    <row r="84492" customFormat="1" s="29"/>
    <row r="84493" customFormat="1" s="29"/>
    <row r="84494" customFormat="1" s="29"/>
    <row r="84495" customFormat="1" s="29"/>
    <row r="84496" customFormat="1" s="29"/>
    <row r="84497" customFormat="1" s="29"/>
    <row r="84498" customFormat="1" s="29"/>
    <row r="84499" customFormat="1" s="29"/>
    <row r="84500" customFormat="1" s="29"/>
    <row r="84501" customFormat="1" s="29"/>
    <row r="84502" customFormat="1" s="29"/>
    <row r="84503" customFormat="1" s="29"/>
    <row r="84504" customFormat="1" s="29"/>
    <row r="84505" customFormat="1" s="29"/>
    <row r="84506" customFormat="1" s="29"/>
    <row r="84507" customFormat="1" s="29"/>
    <row r="84508" customFormat="1" s="29"/>
    <row r="84509" customFormat="1" s="29"/>
    <row r="84510" customFormat="1" s="29"/>
    <row r="84511" customFormat="1" s="29"/>
    <row r="84512" customFormat="1" s="29"/>
    <row r="84513" customFormat="1" s="29"/>
    <row r="84514" customFormat="1" s="29"/>
    <row r="84515" customFormat="1" s="29"/>
    <row r="84516" customFormat="1" s="29"/>
    <row r="84517" customFormat="1" s="29"/>
    <row r="84518" customFormat="1" s="29"/>
    <row r="84519" customFormat="1" s="29"/>
    <row r="84520" customFormat="1" s="29"/>
    <row r="84521" customFormat="1" s="29"/>
    <row r="84522" customFormat="1" s="29"/>
    <row r="84523" customFormat="1" s="29"/>
    <row r="84524" customFormat="1" s="29"/>
    <row r="84525" customFormat="1" s="29"/>
    <row r="84526" customFormat="1" s="29"/>
    <row r="84527" customFormat="1" s="29"/>
    <row r="84528" customFormat="1" s="29"/>
    <row r="84529" customFormat="1" s="29"/>
    <row r="84530" customFormat="1" s="29"/>
    <row r="84531" customFormat="1" s="29"/>
    <row r="84532" customFormat="1" s="29"/>
    <row r="84533" customFormat="1" s="29"/>
    <row r="84534" customFormat="1" s="29"/>
    <row r="84535" customFormat="1" s="29"/>
    <row r="84536" customFormat="1" s="29"/>
    <row r="84537" customFormat="1" s="29"/>
    <row r="84538" customFormat="1" s="29"/>
    <row r="84539" customFormat="1" s="29"/>
    <row r="84540" customFormat="1" s="29"/>
    <row r="84541" customFormat="1" s="29"/>
    <row r="84542" customFormat="1" s="29"/>
    <row r="84543" customFormat="1" s="29"/>
    <row r="84544" customFormat="1" s="29"/>
    <row r="84545" customFormat="1" s="29"/>
    <row r="84546" customFormat="1" s="29"/>
    <row r="84547" customFormat="1" s="29"/>
    <row r="84548" customFormat="1" s="29"/>
    <row r="84549" customFormat="1" s="29"/>
    <row r="84550" customFormat="1" s="29"/>
    <row r="84551" customFormat="1" s="29"/>
    <row r="84552" customFormat="1" s="29"/>
    <row r="84553" customFormat="1" s="29"/>
    <row r="84554" customFormat="1" s="29"/>
    <row r="84555" customFormat="1" s="29"/>
    <row r="84556" customFormat="1" s="29"/>
    <row r="84557" customFormat="1" s="29"/>
    <row r="84558" customFormat="1" s="29"/>
    <row r="84559" customFormat="1" s="29"/>
    <row r="84560" customFormat="1" s="29"/>
    <row r="84561" customFormat="1" s="29"/>
    <row r="84562" customFormat="1" s="29"/>
    <row r="84563" customFormat="1" s="29"/>
    <row r="84564" customFormat="1" s="29"/>
    <row r="84565" customFormat="1" s="29"/>
    <row r="84566" customFormat="1" s="29"/>
    <row r="84567" customFormat="1" s="29"/>
    <row r="84568" customFormat="1" s="29"/>
    <row r="84569" customFormat="1" s="29"/>
    <row r="84570" customFormat="1" s="29"/>
    <row r="84571" customFormat="1" s="29"/>
    <row r="84572" customFormat="1" s="29"/>
    <row r="84573" customFormat="1" s="29"/>
    <row r="84574" customFormat="1" s="29"/>
    <row r="84575" customFormat="1" s="29"/>
    <row r="84576" customFormat="1" s="29"/>
    <row r="84577" customFormat="1" s="29"/>
    <row r="84578" customFormat="1" s="29"/>
    <row r="84579" customFormat="1" s="29"/>
    <row r="84580" customFormat="1" s="29"/>
    <row r="84581" customFormat="1" s="29"/>
    <row r="84582" customFormat="1" s="29"/>
    <row r="84583" customFormat="1" s="29"/>
    <row r="84584" customFormat="1" s="29"/>
    <row r="84585" customFormat="1" s="29"/>
    <row r="84586" customFormat="1" s="29"/>
    <row r="84587" customFormat="1" s="29"/>
    <row r="84588" customFormat="1" s="29"/>
    <row r="84589" customFormat="1" s="29"/>
    <row r="84590" customFormat="1" s="29"/>
    <row r="84591" customFormat="1" s="29"/>
    <row r="84592" customFormat="1" s="29"/>
    <row r="84593" customFormat="1" s="29"/>
    <row r="84594" customFormat="1" s="29"/>
    <row r="84595" customFormat="1" s="29"/>
    <row r="84596" customFormat="1" s="29"/>
    <row r="84597" customFormat="1" s="29"/>
    <row r="84598" customFormat="1" s="29"/>
    <row r="84599" customFormat="1" s="29"/>
    <row r="84600" customFormat="1" s="29"/>
    <row r="84601" customFormat="1" s="29"/>
    <row r="84602" customFormat="1" s="29"/>
    <row r="84603" customFormat="1" s="29"/>
    <row r="84604" customFormat="1" s="29"/>
    <row r="84605" customFormat="1" s="29"/>
    <row r="84606" customFormat="1" s="29"/>
    <row r="84607" customFormat="1" s="29"/>
    <row r="84608" customFormat="1" s="29"/>
    <row r="84609" customFormat="1" s="29"/>
    <row r="84610" customFormat="1" s="29"/>
    <row r="84611" customFormat="1" s="29"/>
    <row r="84612" customFormat="1" s="29"/>
    <row r="84613" customFormat="1" s="29"/>
    <row r="84614" customFormat="1" s="29"/>
    <row r="84615" customFormat="1" s="29"/>
    <row r="84616" customFormat="1" s="29"/>
    <row r="84617" customFormat="1" s="29"/>
    <row r="84618" customFormat="1" s="29"/>
    <row r="84619" customFormat="1" s="29"/>
    <row r="84620" customFormat="1" s="29"/>
    <row r="84621" customFormat="1" s="29"/>
    <row r="84622" customFormat="1" s="29"/>
    <row r="84623" customFormat="1" s="29"/>
    <row r="84624" customFormat="1" s="29"/>
    <row r="84625" customFormat="1" s="29"/>
    <row r="84626" customFormat="1" s="29"/>
    <row r="84627" customFormat="1" s="29"/>
    <row r="84628" customFormat="1" s="29"/>
    <row r="84629" customFormat="1" s="29"/>
    <row r="84630" customFormat="1" s="29"/>
    <row r="84631" customFormat="1" s="29"/>
    <row r="84632" customFormat="1" s="29"/>
    <row r="84633" customFormat="1" s="29"/>
    <row r="84634" customFormat="1" s="29"/>
    <row r="84635" customFormat="1" s="29"/>
    <row r="84636" customFormat="1" s="29"/>
    <row r="84637" customFormat="1" s="29"/>
    <row r="84638" customFormat="1" s="29"/>
    <row r="84639" customFormat="1" s="29"/>
    <row r="84640" customFormat="1" s="29"/>
    <row r="84641" customFormat="1" s="29"/>
    <row r="84642" customFormat="1" s="29"/>
    <row r="84643" customFormat="1" s="29"/>
    <row r="84644" customFormat="1" s="29"/>
    <row r="84645" customFormat="1" s="29"/>
    <row r="84646" customFormat="1" s="29"/>
    <row r="84647" customFormat="1" s="29"/>
    <row r="84648" customFormat="1" s="29"/>
    <row r="84649" customFormat="1" s="29"/>
    <row r="84650" customFormat="1" s="29"/>
    <row r="84651" customFormat="1" s="29"/>
    <row r="84652" customFormat="1" s="29"/>
    <row r="84653" customFormat="1" s="29"/>
    <row r="84654" customFormat="1" s="29"/>
    <row r="84655" customFormat="1" s="29"/>
    <row r="84656" customFormat="1" s="29"/>
    <row r="84657" customFormat="1" s="29"/>
    <row r="84658" customFormat="1" s="29"/>
    <row r="84659" customFormat="1" s="29"/>
    <row r="84660" customFormat="1" s="29"/>
    <row r="84661" customFormat="1" s="29"/>
    <row r="84662" customFormat="1" s="29"/>
    <row r="84663" customFormat="1" s="29"/>
    <row r="84664" customFormat="1" s="29"/>
    <row r="84665" customFormat="1" s="29"/>
    <row r="84666" customFormat="1" s="29"/>
    <row r="84667" customFormat="1" s="29"/>
    <row r="84668" customFormat="1" s="29"/>
    <row r="84669" customFormat="1" s="29"/>
    <row r="84670" customFormat="1" s="29"/>
    <row r="84671" customFormat="1" s="29"/>
    <row r="84672" customFormat="1" s="29"/>
    <row r="84673" customFormat="1" s="29"/>
    <row r="84674" customFormat="1" s="29"/>
    <row r="84675" customFormat="1" s="29"/>
    <row r="84676" customFormat="1" s="29"/>
    <row r="84677" customFormat="1" s="29"/>
    <row r="84678" customFormat="1" s="29"/>
    <row r="84679" customFormat="1" s="29"/>
    <row r="84680" customFormat="1" s="29"/>
    <row r="84681" customFormat="1" s="29"/>
    <row r="84682" customFormat="1" s="29"/>
    <row r="84683" customFormat="1" s="29"/>
    <row r="84684" customFormat="1" s="29"/>
    <row r="84685" customFormat="1" s="29"/>
    <row r="84686" customFormat="1" s="29"/>
    <row r="84687" customFormat="1" s="29"/>
    <row r="84688" customFormat="1" s="29"/>
    <row r="84689" customFormat="1" s="29"/>
    <row r="84690" customFormat="1" s="29"/>
    <row r="84691" customFormat="1" s="29"/>
    <row r="84692" customFormat="1" s="29"/>
    <row r="84693" customFormat="1" s="29"/>
    <row r="84694" customFormat="1" s="29"/>
    <row r="84695" customFormat="1" s="29"/>
    <row r="84696" customFormat="1" s="29"/>
    <row r="84697" customFormat="1" s="29"/>
    <row r="84698" customFormat="1" s="29"/>
    <row r="84699" customFormat="1" s="29"/>
    <row r="84700" customFormat="1" s="29"/>
    <row r="84701" customFormat="1" s="29"/>
    <row r="84702" customFormat="1" s="29"/>
    <row r="84703" customFormat="1" s="29"/>
    <row r="84704" customFormat="1" s="29"/>
    <row r="84705" customFormat="1" s="29"/>
    <row r="84706" customFormat="1" s="29"/>
    <row r="84707" customFormat="1" s="29"/>
    <row r="84708" customFormat="1" s="29"/>
    <row r="84709" customFormat="1" s="29"/>
    <row r="84710" customFormat="1" s="29"/>
    <row r="84711" customFormat="1" s="29"/>
    <row r="84712" customFormat="1" s="29"/>
    <row r="84713" customFormat="1" s="29"/>
    <row r="84714" customFormat="1" s="29"/>
    <row r="84715" customFormat="1" s="29"/>
    <row r="84716" customFormat="1" s="29"/>
    <row r="84717" customFormat="1" s="29"/>
    <row r="84718" customFormat="1" s="29"/>
    <row r="84719" customFormat="1" s="29"/>
    <row r="84720" customFormat="1" s="29"/>
    <row r="84721" customFormat="1" s="29"/>
    <row r="84722" customFormat="1" s="29"/>
    <row r="84723" customFormat="1" s="29"/>
    <row r="84724" customFormat="1" s="29"/>
    <row r="84725" customFormat="1" s="29"/>
    <row r="84726" customFormat="1" s="29"/>
    <row r="84727" customFormat="1" s="29"/>
    <row r="84728" customFormat="1" s="29"/>
    <row r="84729" customFormat="1" s="29"/>
    <row r="84730" customFormat="1" s="29"/>
    <row r="84731" customFormat="1" s="29"/>
    <row r="84732" customFormat="1" s="29"/>
    <row r="84733" customFormat="1" s="29"/>
    <row r="84734" customFormat="1" s="29"/>
    <row r="84735" customFormat="1" s="29"/>
    <row r="84736" customFormat="1" s="29"/>
    <row r="84737" customFormat="1" s="29"/>
    <row r="84738" customFormat="1" s="29"/>
    <row r="84739" customFormat="1" s="29"/>
    <row r="84740" customFormat="1" s="29"/>
    <row r="84741" customFormat="1" s="29"/>
    <row r="84742" customFormat="1" s="29"/>
    <row r="84743" customFormat="1" s="29"/>
    <row r="84744" customFormat="1" s="29"/>
    <row r="84745" customFormat="1" s="29"/>
    <row r="84746" customFormat="1" s="29"/>
    <row r="84747" customFormat="1" s="29"/>
    <row r="84748" customFormat="1" s="29"/>
    <row r="84749" customFormat="1" s="29"/>
    <row r="84750" customFormat="1" s="29"/>
    <row r="84751" customFormat="1" s="29"/>
    <row r="84752" customFormat="1" s="29"/>
    <row r="84753" customFormat="1" s="29"/>
    <row r="84754" customFormat="1" s="29"/>
    <row r="84755" customFormat="1" s="29"/>
    <row r="84756" customFormat="1" s="29"/>
    <row r="84757" customFormat="1" s="29"/>
    <row r="84758" customFormat="1" s="29"/>
    <row r="84759" customFormat="1" s="29"/>
    <row r="84760" customFormat="1" s="29"/>
    <row r="84761" customFormat="1" s="29"/>
    <row r="84762" customFormat="1" s="29"/>
    <row r="84763" customFormat="1" s="29"/>
    <row r="84764" customFormat="1" s="29"/>
    <row r="84765" customFormat="1" s="29"/>
    <row r="84766" customFormat="1" s="29"/>
    <row r="84767" customFormat="1" s="29"/>
    <row r="84768" customFormat="1" s="29"/>
    <row r="84769" customFormat="1" s="29"/>
    <row r="84770" customFormat="1" s="29"/>
    <row r="84771" customFormat="1" s="29"/>
    <row r="84772" customFormat="1" s="29"/>
    <row r="84773" customFormat="1" s="29"/>
    <row r="84774" customFormat="1" s="29"/>
    <row r="84775" customFormat="1" s="29"/>
    <row r="84776" customFormat="1" s="29"/>
    <row r="84777" customFormat="1" s="29"/>
    <row r="84778" customFormat="1" s="29"/>
    <row r="84779" customFormat="1" s="29"/>
    <row r="84780" customFormat="1" s="29"/>
    <row r="84781" customFormat="1" s="29"/>
    <row r="84782" customFormat="1" s="29"/>
    <row r="84783" customFormat="1" s="29"/>
    <row r="84784" customFormat="1" s="29"/>
    <row r="84785" customFormat="1" s="29"/>
    <row r="84786" customFormat="1" s="29"/>
    <row r="84787" customFormat="1" s="29"/>
    <row r="84788" customFormat="1" s="29"/>
    <row r="84789" customFormat="1" s="29"/>
    <row r="84790" customFormat="1" s="29"/>
    <row r="84791" customFormat="1" s="29"/>
    <row r="84792" customFormat="1" s="29"/>
    <row r="84793" customFormat="1" s="29"/>
    <row r="84794" customFormat="1" s="29"/>
    <row r="84795" customFormat="1" s="29"/>
    <row r="84796" customFormat="1" s="29"/>
    <row r="84797" customFormat="1" s="29"/>
    <row r="84798" customFormat="1" s="29"/>
    <row r="84799" customFormat="1" s="29"/>
    <row r="84800" customFormat="1" s="29"/>
    <row r="84801" customFormat="1" s="29"/>
    <row r="84802" customFormat="1" s="29"/>
    <row r="84803" customFormat="1" s="29"/>
    <row r="84804" customFormat="1" s="29"/>
    <row r="84805" customFormat="1" s="29"/>
    <row r="84806" customFormat="1" s="29"/>
    <row r="84807" customFormat="1" s="29"/>
    <row r="84808" customFormat="1" s="29"/>
    <row r="84809" customFormat="1" s="29"/>
    <row r="84810" customFormat="1" s="29"/>
    <row r="84811" customFormat="1" s="29"/>
    <row r="84812" customFormat="1" s="29"/>
    <row r="84813" customFormat="1" s="29"/>
    <row r="84814" customFormat="1" s="29"/>
    <row r="84815" customFormat="1" s="29"/>
    <row r="84816" customFormat="1" s="29"/>
    <row r="84817" customFormat="1" s="29"/>
    <row r="84818" customFormat="1" s="29"/>
    <row r="84819" customFormat="1" s="29"/>
    <row r="84820" customFormat="1" s="29"/>
    <row r="84821" customFormat="1" s="29"/>
    <row r="84822" customFormat="1" s="29"/>
    <row r="84823" customFormat="1" s="29"/>
    <row r="84824" customFormat="1" s="29"/>
    <row r="84825" customFormat="1" s="29"/>
    <row r="84826" customFormat="1" s="29"/>
    <row r="84827" customFormat="1" s="29"/>
    <row r="84828" customFormat="1" s="29"/>
    <row r="84829" customFormat="1" s="29"/>
    <row r="84830" customFormat="1" s="29"/>
    <row r="84831" customFormat="1" s="29"/>
    <row r="84832" customFormat="1" s="29"/>
    <row r="84833" customFormat="1" s="29"/>
    <row r="84834" customFormat="1" s="29"/>
    <row r="84835" customFormat="1" s="29"/>
    <row r="84836" customFormat="1" s="29"/>
    <row r="84837" customFormat="1" s="29"/>
    <row r="84838" customFormat="1" s="29"/>
    <row r="84839" customFormat="1" s="29"/>
    <row r="84840" customFormat="1" s="29"/>
    <row r="84841" customFormat="1" s="29"/>
    <row r="84842" customFormat="1" s="29"/>
    <row r="84843" customFormat="1" s="29"/>
    <row r="84844" customFormat="1" s="29"/>
    <row r="84845" customFormat="1" s="29"/>
    <row r="84846" customFormat="1" s="29"/>
    <row r="84847" customFormat="1" s="29"/>
    <row r="84848" customFormat="1" s="29"/>
    <row r="84849" customFormat="1" s="29"/>
    <row r="84850" customFormat="1" s="29"/>
    <row r="84851" customFormat="1" s="29"/>
    <row r="84852" customFormat="1" s="29"/>
    <row r="84853" customFormat="1" s="29"/>
    <row r="84854" customFormat="1" s="29"/>
    <row r="84855" customFormat="1" s="29"/>
    <row r="84856" customFormat="1" s="29"/>
    <row r="84857" customFormat="1" s="29"/>
    <row r="84858" customFormat="1" s="29"/>
    <row r="84859" customFormat="1" s="29"/>
    <row r="84860" customFormat="1" s="29"/>
    <row r="84861" customFormat="1" s="29"/>
    <row r="84862" customFormat="1" s="29"/>
    <row r="84863" customFormat="1" s="29"/>
    <row r="84864" customFormat="1" s="29"/>
    <row r="84865" customFormat="1" s="29"/>
    <row r="84866" customFormat="1" s="29"/>
    <row r="84867" customFormat="1" s="29"/>
    <row r="84868" customFormat="1" s="29"/>
    <row r="84869" customFormat="1" s="29"/>
    <row r="84870" customFormat="1" s="29"/>
    <row r="84871" customFormat="1" s="29"/>
    <row r="84872" customFormat="1" s="29"/>
    <row r="84873" customFormat="1" s="29"/>
    <row r="84874" customFormat="1" s="29"/>
    <row r="84875" customFormat="1" s="29"/>
    <row r="84876" customFormat="1" s="29"/>
    <row r="84877" customFormat="1" s="29"/>
    <row r="84878" customFormat="1" s="29"/>
    <row r="84879" customFormat="1" s="29"/>
    <row r="84880" customFormat="1" s="29"/>
    <row r="84881" customFormat="1" s="29"/>
    <row r="84882" customFormat="1" s="29"/>
    <row r="84883" customFormat="1" s="29"/>
    <row r="84884" customFormat="1" s="29"/>
    <row r="84885" customFormat="1" s="29"/>
    <row r="84886" customFormat="1" s="29"/>
    <row r="84887" customFormat="1" s="29"/>
    <row r="84888" customFormat="1" s="29"/>
    <row r="84889" customFormat="1" s="29"/>
    <row r="84890" customFormat="1" s="29"/>
    <row r="84891" customFormat="1" s="29"/>
    <row r="84892" customFormat="1" s="29"/>
    <row r="84893" customFormat="1" s="29"/>
    <row r="84894" customFormat="1" s="29"/>
    <row r="84895" customFormat="1" s="29"/>
    <row r="84896" customFormat="1" s="29"/>
    <row r="84897" customFormat="1" s="29"/>
    <row r="84898" customFormat="1" s="29"/>
    <row r="84899" customFormat="1" s="29"/>
    <row r="84900" customFormat="1" s="29"/>
    <row r="84901" customFormat="1" s="29"/>
    <row r="84902" customFormat="1" s="29"/>
    <row r="84903" customFormat="1" s="29"/>
    <row r="84904" customFormat="1" s="29"/>
    <row r="84905" customFormat="1" s="29"/>
    <row r="84906" customFormat="1" s="29"/>
    <row r="84907" customFormat="1" s="29"/>
    <row r="84908" customFormat="1" s="29"/>
    <row r="84909" customFormat="1" s="29"/>
    <row r="84910" customFormat="1" s="29"/>
    <row r="84911" customFormat="1" s="29"/>
    <row r="84912" customFormat="1" s="29"/>
    <row r="84913" customFormat="1" s="29"/>
    <row r="84914" customFormat="1" s="29"/>
    <row r="84915" customFormat="1" s="29"/>
    <row r="84916" customFormat="1" s="29"/>
    <row r="84917" customFormat="1" s="29"/>
    <row r="84918" customFormat="1" s="29"/>
    <row r="84919" customFormat="1" s="29"/>
    <row r="84920" customFormat="1" s="29"/>
    <row r="84921" customFormat="1" s="29"/>
    <row r="84922" customFormat="1" s="29"/>
    <row r="84923" customFormat="1" s="29"/>
    <row r="84924" customFormat="1" s="29"/>
    <row r="84925" customFormat="1" s="29"/>
    <row r="84926" customFormat="1" s="29"/>
    <row r="84927" customFormat="1" s="29"/>
    <row r="84928" customFormat="1" s="29"/>
    <row r="84929" customFormat="1" s="29"/>
    <row r="84930" customFormat="1" s="29"/>
    <row r="84931" customFormat="1" s="29"/>
    <row r="84932" customFormat="1" s="29"/>
    <row r="84933" customFormat="1" s="29"/>
    <row r="84934" customFormat="1" s="29"/>
    <row r="84935" customFormat="1" s="29"/>
    <row r="84936" customFormat="1" s="29"/>
    <row r="84937" customFormat="1" s="29"/>
    <row r="84938" customFormat="1" s="29"/>
    <row r="84939" customFormat="1" s="29"/>
    <row r="84940" customFormat="1" s="29"/>
    <row r="84941" customFormat="1" s="29"/>
    <row r="84942" customFormat="1" s="29"/>
    <row r="84943" customFormat="1" s="29"/>
    <row r="84944" customFormat="1" s="29"/>
    <row r="84945" customFormat="1" s="29"/>
    <row r="84946" customFormat="1" s="29"/>
    <row r="84947" customFormat="1" s="29"/>
    <row r="84948" customFormat="1" s="29"/>
    <row r="84949" customFormat="1" s="29"/>
    <row r="84950" customFormat="1" s="29"/>
    <row r="84951" customFormat="1" s="29"/>
    <row r="84952" customFormat="1" s="29"/>
    <row r="84953" customFormat="1" s="29"/>
    <row r="84954" customFormat="1" s="29"/>
    <row r="84955" customFormat="1" s="29"/>
    <row r="84956" customFormat="1" s="29"/>
    <row r="84957" customFormat="1" s="29"/>
    <row r="84958" customFormat="1" s="29"/>
    <row r="84959" customFormat="1" s="29"/>
    <row r="84960" customFormat="1" s="29"/>
    <row r="84961" customFormat="1" s="29"/>
    <row r="84962" customFormat="1" s="29"/>
    <row r="84963" customFormat="1" s="29"/>
    <row r="84964" customFormat="1" s="29"/>
    <row r="84965" customFormat="1" s="29"/>
    <row r="84966" customFormat="1" s="29"/>
    <row r="84967" customFormat="1" s="29"/>
    <row r="84968" customFormat="1" s="29"/>
    <row r="84969" customFormat="1" s="29"/>
    <row r="84970" customFormat="1" s="29"/>
    <row r="84971" customFormat="1" s="29"/>
    <row r="84972" customFormat="1" s="29"/>
    <row r="84973" customFormat="1" s="29"/>
    <row r="84974" customFormat="1" s="29"/>
    <row r="84975" customFormat="1" s="29"/>
    <row r="84976" customFormat="1" s="29"/>
    <row r="84977" customFormat="1" s="29"/>
    <row r="84978" customFormat="1" s="29"/>
    <row r="84979" customFormat="1" s="29"/>
    <row r="84980" customFormat="1" s="29"/>
    <row r="84981" customFormat="1" s="29"/>
    <row r="84982" customFormat="1" s="29"/>
    <row r="84983" customFormat="1" s="29"/>
    <row r="84984" customFormat="1" s="29"/>
    <row r="84985" customFormat="1" s="29"/>
    <row r="84986" customFormat="1" s="29"/>
    <row r="84987" customFormat="1" s="29"/>
    <row r="84988" customFormat="1" s="29"/>
    <row r="84989" customFormat="1" s="29"/>
    <row r="84990" customFormat="1" s="29"/>
    <row r="84991" customFormat="1" s="29"/>
    <row r="84992" customFormat="1" s="29"/>
    <row r="84993" customFormat="1" s="29"/>
    <row r="84994" customFormat="1" s="29"/>
    <row r="84995" customFormat="1" s="29"/>
    <row r="84996" customFormat="1" s="29"/>
    <row r="84997" customFormat="1" s="29"/>
    <row r="84998" customFormat="1" s="29"/>
    <row r="84999" customFormat="1" s="29"/>
    <row r="85000" customFormat="1" s="29"/>
    <row r="85001" customFormat="1" s="29"/>
    <row r="85002" customFormat="1" s="29"/>
    <row r="85003" customFormat="1" s="29"/>
    <row r="85004" customFormat="1" s="29"/>
    <row r="85005" customFormat="1" s="29"/>
    <row r="85006" customFormat="1" s="29"/>
    <row r="85007" customFormat="1" s="29"/>
    <row r="85008" customFormat="1" s="29"/>
    <row r="85009" customFormat="1" s="29"/>
    <row r="85010" customFormat="1" s="29"/>
    <row r="85011" customFormat="1" s="29"/>
    <row r="85012" customFormat="1" s="29"/>
    <row r="85013" customFormat="1" s="29"/>
    <row r="85014" customFormat="1" s="29"/>
    <row r="85015" customFormat="1" s="29"/>
    <row r="85016" customFormat="1" s="29"/>
    <row r="85017" customFormat="1" s="29"/>
    <row r="85018" customFormat="1" s="29"/>
    <row r="85019" customFormat="1" s="29"/>
    <row r="85020" customFormat="1" s="29"/>
    <row r="85021" customFormat="1" s="29"/>
    <row r="85022" customFormat="1" s="29"/>
    <row r="85023" customFormat="1" s="29"/>
    <row r="85024" customFormat="1" s="29"/>
    <row r="85025" customFormat="1" s="29"/>
    <row r="85026" customFormat="1" s="29"/>
    <row r="85027" customFormat="1" s="29"/>
    <row r="85028" customFormat="1" s="29"/>
    <row r="85029" customFormat="1" s="29"/>
    <row r="85030" customFormat="1" s="29"/>
    <row r="85031" customFormat="1" s="29"/>
    <row r="85032" customFormat="1" s="29"/>
    <row r="85033" customFormat="1" s="29"/>
    <row r="85034" customFormat="1" s="29"/>
    <row r="85035" customFormat="1" s="29"/>
    <row r="85036" customFormat="1" s="29"/>
    <row r="85037" customFormat="1" s="29"/>
    <row r="85038" customFormat="1" s="29"/>
    <row r="85039" customFormat="1" s="29"/>
    <row r="85040" customFormat="1" s="29"/>
    <row r="85041" customFormat="1" s="29"/>
    <row r="85042" customFormat="1" s="29"/>
    <row r="85043" customFormat="1" s="29"/>
    <row r="85044" customFormat="1" s="29"/>
    <row r="85045" customFormat="1" s="29"/>
    <row r="85046" customFormat="1" s="29"/>
    <row r="85047" customFormat="1" s="29"/>
    <row r="85048" customFormat="1" s="29"/>
    <row r="85049" customFormat="1" s="29"/>
    <row r="85050" customFormat="1" s="29"/>
    <row r="85051" customFormat="1" s="29"/>
    <row r="85052" customFormat="1" s="29"/>
    <row r="85053" customFormat="1" s="29"/>
    <row r="85054" customFormat="1" s="29"/>
    <row r="85055" customFormat="1" s="29"/>
    <row r="85056" customFormat="1" s="29"/>
    <row r="85057" customFormat="1" s="29"/>
    <row r="85058" customFormat="1" s="29"/>
    <row r="85059" customFormat="1" s="29"/>
    <row r="85060" customFormat="1" s="29"/>
    <row r="85061" customFormat="1" s="29"/>
    <row r="85062" customFormat="1" s="29"/>
    <row r="85063" customFormat="1" s="29"/>
    <row r="85064" customFormat="1" s="29"/>
    <row r="85065" customFormat="1" s="29"/>
    <row r="85066" customFormat="1" s="29"/>
    <row r="85067" customFormat="1" s="29"/>
    <row r="85068" customFormat="1" s="29"/>
    <row r="85069" customFormat="1" s="29"/>
    <row r="85070" customFormat="1" s="29"/>
    <row r="85071" customFormat="1" s="29"/>
    <row r="85072" customFormat="1" s="29"/>
    <row r="85073" customFormat="1" s="29"/>
    <row r="85074" customFormat="1" s="29"/>
    <row r="85075" customFormat="1" s="29"/>
    <row r="85076" customFormat="1" s="29"/>
    <row r="85077" customFormat="1" s="29"/>
    <row r="85078" customFormat="1" s="29"/>
    <row r="85079" customFormat="1" s="29"/>
    <row r="85080" customFormat="1" s="29"/>
    <row r="85081" customFormat="1" s="29"/>
    <row r="85082" customFormat="1" s="29"/>
    <row r="85083" customFormat="1" s="29"/>
    <row r="85084" customFormat="1" s="29"/>
    <row r="85085" customFormat="1" s="29"/>
    <row r="85086" customFormat="1" s="29"/>
    <row r="85087" customFormat="1" s="29"/>
    <row r="85088" customFormat="1" s="29"/>
    <row r="85089" customFormat="1" s="29"/>
    <row r="85090" customFormat="1" s="29"/>
    <row r="85091" customFormat="1" s="29"/>
    <row r="85092" customFormat="1" s="29"/>
    <row r="85093" customFormat="1" s="29"/>
    <row r="85094" customFormat="1" s="29"/>
    <row r="85095" customFormat="1" s="29"/>
    <row r="85096" customFormat="1" s="29"/>
    <row r="85097" customFormat="1" s="29"/>
    <row r="85098" customFormat="1" s="29"/>
    <row r="85099" customFormat="1" s="29"/>
    <row r="85100" customFormat="1" s="29"/>
    <row r="85101" customFormat="1" s="29"/>
    <row r="85102" customFormat="1" s="29"/>
    <row r="85103" customFormat="1" s="29"/>
    <row r="85104" customFormat="1" s="29"/>
    <row r="85105" customFormat="1" s="29"/>
    <row r="85106" customFormat="1" s="29"/>
    <row r="85107" customFormat="1" s="29"/>
    <row r="85108" customFormat="1" s="29"/>
    <row r="85109" customFormat="1" s="29"/>
    <row r="85110" customFormat="1" s="29"/>
    <row r="85111" customFormat="1" s="29"/>
    <row r="85112" customFormat="1" s="29"/>
    <row r="85113" customFormat="1" s="29"/>
    <row r="85114" customFormat="1" s="29"/>
    <row r="85115" customFormat="1" s="29"/>
    <row r="85116" customFormat="1" s="29"/>
    <row r="85117" customFormat="1" s="29"/>
    <row r="85118" customFormat="1" s="29"/>
    <row r="85119" customFormat="1" s="29"/>
    <row r="85120" customFormat="1" s="29"/>
    <row r="85121" customFormat="1" s="29"/>
    <row r="85122" customFormat="1" s="29"/>
    <row r="85123" customFormat="1" s="29"/>
    <row r="85124" customFormat="1" s="29"/>
    <row r="85125" customFormat="1" s="29"/>
    <row r="85126" customFormat="1" s="29"/>
    <row r="85127" customFormat="1" s="29"/>
    <row r="85128" customFormat="1" s="29"/>
    <row r="85129" customFormat="1" s="29"/>
    <row r="85130" customFormat="1" s="29"/>
    <row r="85131" customFormat="1" s="29"/>
    <row r="85132" customFormat="1" s="29"/>
    <row r="85133" customFormat="1" s="29"/>
    <row r="85134" customFormat="1" s="29"/>
    <row r="85135" customFormat="1" s="29"/>
    <row r="85136" customFormat="1" s="29"/>
    <row r="85137" customFormat="1" s="29"/>
    <row r="85138" customFormat="1" s="29"/>
    <row r="85139" customFormat="1" s="29"/>
    <row r="85140" customFormat="1" s="29"/>
    <row r="85141" customFormat="1" s="29"/>
    <row r="85142" customFormat="1" s="29"/>
    <row r="85143" customFormat="1" s="29"/>
    <row r="85144" customFormat="1" s="29"/>
    <row r="85145" customFormat="1" s="29"/>
    <row r="85146" customFormat="1" s="29"/>
    <row r="85147" customFormat="1" s="29"/>
    <row r="85148" customFormat="1" s="29"/>
    <row r="85149" customFormat="1" s="29"/>
    <row r="85150" customFormat="1" s="29"/>
    <row r="85151" customFormat="1" s="29"/>
    <row r="85152" customFormat="1" s="29"/>
    <row r="85153" customFormat="1" s="29"/>
    <row r="85154" customFormat="1" s="29"/>
    <row r="85155" customFormat="1" s="29"/>
    <row r="85156" customFormat="1" s="29"/>
    <row r="85157" customFormat="1" s="29"/>
    <row r="85158" customFormat="1" s="29"/>
    <row r="85159" customFormat="1" s="29"/>
    <row r="85160" customFormat="1" s="29"/>
    <row r="85161" customFormat="1" s="29"/>
    <row r="85162" customFormat="1" s="29"/>
    <row r="85163" customFormat="1" s="29"/>
    <row r="85164" customFormat="1" s="29"/>
    <row r="85165" customFormat="1" s="29"/>
    <row r="85166" customFormat="1" s="29"/>
    <row r="85167" customFormat="1" s="29"/>
    <row r="85168" customFormat="1" s="29"/>
    <row r="85169" customFormat="1" s="29"/>
    <row r="85170" customFormat="1" s="29"/>
    <row r="85171" customFormat="1" s="29"/>
    <row r="85172" customFormat="1" s="29"/>
    <row r="85173" customFormat="1" s="29"/>
    <row r="85174" customFormat="1" s="29"/>
    <row r="85175" customFormat="1" s="29"/>
    <row r="85176" customFormat="1" s="29"/>
    <row r="85177" customFormat="1" s="29"/>
    <row r="85178" customFormat="1" s="29"/>
    <row r="85179" customFormat="1" s="29"/>
    <row r="85180" customFormat="1" s="29"/>
    <row r="85181" customFormat="1" s="29"/>
    <row r="85182" customFormat="1" s="29"/>
    <row r="85183" customFormat="1" s="29"/>
    <row r="85184" customFormat="1" s="29"/>
    <row r="85185" customFormat="1" s="29"/>
    <row r="85186" customFormat="1" s="29"/>
    <row r="85187" customFormat="1" s="29"/>
    <row r="85188" customFormat="1" s="29"/>
    <row r="85189" customFormat="1" s="29"/>
    <row r="85190" customFormat="1" s="29"/>
    <row r="85191" customFormat="1" s="29"/>
    <row r="85192" customFormat="1" s="29"/>
    <row r="85193" customFormat="1" s="29"/>
    <row r="85194" customFormat="1" s="29"/>
    <row r="85195" customFormat="1" s="29"/>
    <row r="85196" customFormat="1" s="29"/>
    <row r="85197" customFormat="1" s="29"/>
    <row r="85198" customFormat="1" s="29"/>
    <row r="85199" customFormat="1" s="29"/>
    <row r="85200" customFormat="1" s="29"/>
    <row r="85201" customFormat="1" s="29"/>
    <row r="85202" customFormat="1" s="29"/>
    <row r="85203" customFormat="1" s="29"/>
    <row r="85204" customFormat="1" s="29"/>
    <row r="85205" customFormat="1" s="29"/>
    <row r="85206" customFormat="1" s="29"/>
    <row r="85207" customFormat="1" s="29"/>
    <row r="85208" customFormat="1" s="29"/>
    <row r="85209" customFormat="1" s="29"/>
    <row r="85210" customFormat="1" s="29"/>
    <row r="85211" customFormat="1" s="29"/>
    <row r="85212" customFormat="1" s="29"/>
    <row r="85213" customFormat="1" s="29"/>
    <row r="85214" customFormat="1" s="29"/>
    <row r="85215" customFormat="1" s="29"/>
    <row r="85216" customFormat="1" s="29"/>
    <row r="85217" customFormat="1" s="29"/>
    <row r="85218" customFormat="1" s="29"/>
    <row r="85219" customFormat="1" s="29"/>
    <row r="85220" customFormat="1" s="29"/>
    <row r="85221" customFormat="1" s="29"/>
    <row r="85222" customFormat="1" s="29"/>
    <row r="85223" customFormat="1" s="29"/>
    <row r="85224" customFormat="1" s="29"/>
    <row r="85225" customFormat="1" s="29"/>
    <row r="85226" customFormat="1" s="29"/>
    <row r="85227" customFormat="1" s="29"/>
    <row r="85228" customFormat="1" s="29"/>
    <row r="85229" customFormat="1" s="29"/>
    <row r="85230" customFormat="1" s="29"/>
    <row r="85231" customFormat="1" s="29"/>
    <row r="85232" customFormat="1" s="29"/>
    <row r="85233" customFormat="1" s="29"/>
    <row r="85234" customFormat="1" s="29"/>
    <row r="85235" customFormat="1" s="29"/>
    <row r="85236" customFormat="1" s="29"/>
    <row r="85237" customFormat="1" s="29"/>
    <row r="85238" customFormat="1" s="29"/>
    <row r="85239" customFormat="1" s="29"/>
    <row r="85240" customFormat="1" s="29"/>
    <row r="85241" customFormat="1" s="29"/>
    <row r="85242" customFormat="1" s="29"/>
    <row r="85243" customFormat="1" s="29"/>
    <row r="85244" customFormat="1" s="29"/>
    <row r="85245" customFormat="1" s="29"/>
    <row r="85246" customFormat="1" s="29"/>
    <row r="85247" customFormat="1" s="29"/>
    <row r="85248" customFormat="1" s="29"/>
    <row r="85249" customFormat="1" s="29"/>
    <row r="85250" customFormat="1" s="29"/>
    <row r="85251" customFormat="1" s="29"/>
    <row r="85252" customFormat="1" s="29"/>
    <row r="85253" customFormat="1" s="29"/>
    <row r="85254" customFormat="1" s="29"/>
    <row r="85255" customFormat="1" s="29"/>
    <row r="85256" customFormat="1" s="29"/>
    <row r="85257" customFormat="1" s="29"/>
    <row r="85258" customFormat="1" s="29"/>
    <row r="85259" customFormat="1" s="29"/>
    <row r="85260" customFormat="1" s="29"/>
    <row r="85261" customFormat="1" s="29"/>
    <row r="85262" customFormat="1" s="29"/>
    <row r="85263" customFormat="1" s="29"/>
    <row r="85264" customFormat="1" s="29"/>
    <row r="85265" customFormat="1" s="29"/>
    <row r="85266" customFormat="1" s="29"/>
    <row r="85267" customFormat="1" s="29"/>
    <row r="85268" customFormat="1" s="29"/>
    <row r="85269" customFormat="1" s="29"/>
    <row r="85270" customFormat="1" s="29"/>
    <row r="85271" customFormat="1" s="29"/>
    <row r="85272" customFormat="1" s="29"/>
    <row r="85273" customFormat="1" s="29"/>
    <row r="85274" customFormat="1" s="29"/>
    <row r="85275" customFormat="1" s="29"/>
    <row r="85276" customFormat="1" s="29"/>
    <row r="85277" customFormat="1" s="29"/>
    <row r="85278" customFormat="1" s="29"/>
    <row r="85279" customFormat="1" s="29"/>
    <row r="85280" customFormat="1" s="29"/>
    <row r="85281" customFormat="1" s="29"/>
    <row r="85282" customFormat="1" s="29"/>
    <row r="85283" customFormat="1" s="29"/>
    <row r="85284" customFormat="1" s="29"/>
    <row r="85285" customFormat="1" s="29"/>
    <row r="85286" customFormat="1" s="29"/>
    <row r="85287" customFormat="1" s="29"/>
    <row r="85288" customFormat="1" s="29"/>
    <row r="85289" customFormat="1" s="29"/>
    <row r="85290" customFormat="1" s="29"/>
    <row r="85291" customFormat="1" s="29"/>
    <row r="85292" customFormat="1" s="29"/>
    <row r="85293" customFormat="1" s="29"/>
    <row r="85294" customFormat="1" s="29"/>
    <row r="85295" customFormat="1" s="29"/>
    <row r="85296" customFormat="1" s="29"/>
    <row r="85297" customFormat="1" s="29"/>
    <row r="85298" customFormat="1" s="29"/>
    <row r="85299" customFormat="1" s="29"/>
    <row r="85300" customFormat="1" s="29"/>
    <row r="85301" customFormat="1" s="29"/>
    <row r="85302" customFormat="1" s="29"/>
    <row r="85303" customFormat="1" s="29"/>
    <row r="85304" customFormat="1" s="29"/>
    <row r="85305" customFormat="1" s="29"/>
    <row r="85306" customFormat="1" s="29"/>
    <row r="85307" customFormat="1" s="29"/>
    <row r="85308" customFormat="1" s="29"/>
    <row r="85309" customFormat="1" s="29"/>
    <row r="85310" customFormat="1" s="29"/>
    <row r="85311" customFormat="1" s="29"/>
    <row r="85312" customFormat="1" s="29"/>
    <row r="85313" customFormat="1" s="29"/>
    <row r="85314" customFormat="1" s="29"/>
    <row r="85315" customFormat="1" s="29"/>
    <row r="85316" customFormat="1" s="29"/>
    <row r="85317" customFormat="1" s="29"/>
    <row r="85318" customFormat="1" s="29"/>
    <row r="85319" customFormat="1" s="29"/>
    <row r="85320" customFormat="1" s="29"/>
    <row r="85321" customFormat="1" s="29"/>
    <row r="85322" customFormat="1" s="29"/>
    <row r="85323" customFormat="1" s="29"/>
    <row r="85324" customFormat="1" s="29"/>
    <row r="85325" customFormat="1" s="29"/>
    <row r="85326" customFormat="1" s="29"/>
    <row r="85327" customFormat="1" s="29"/>
    <row r="85328" customFormat="1" s="29"/>
    <row r="85329" customFormat="1" s="29"/>
    <row r="85330" customFormat="1" s="29"/>
    <row r="85331" customFormat="1" s="29"/>
    <row r="85332" customFormat="1" s="29"/>
    <row r="85333" customFormat="1" s="29"/>
    <row r="85334" customFormat="1" s="29"/>
    <row r="85335" customFormat="1" s="29"/>
    <row r="85336" customFormat="1" s="29"/>
    <row r="85337" customFormat="1" s="29"/>
    <row r="85338" customFormat="1" s="29"/>
    <row r="85339" customFormat="1" s="29"/>
    <row r="85340" customFormat="1" s="29"/>
    <row r="85341" customFormat="1" s="29"/>
    <row r="85342" customFormat="1" s="29"/>
    <row r="85343" customFormat="1" s="29"/>
    <row r="85344" customFormat="1" s="29"/>
    <row r="85345" customFormat="1" s="29"/>
    <row r="85346" customFormat="1" s="29"/>
    <row r="85347" customFormat="1" s="29"/>
    <row r="85348" customFormat="1" s="29"/>
    <row r="85349" customFormat="1" s="29"/>
    <row r="85350" customFormat="1" s="29"/>
    <row r="85351" customFormat="1" s="29"/>
    <row r="85352" customFormat="1" s="29"/>
    <row r="85353" customFormat="1" s="29"/>
    <row r="85354" customFormat="1" s="29"/>
    <row r="85355" customFormat="1" s="29"/>
    <row r="85356" customFormat="1" s="29"/>
    <row r="85357" customFormat="1" s="29"/>
    <row r="85358" customFormat="1" s="29"/>
    <row r="85359" customFormat="1" s="29"/>
    <row r="85360" customFormat="1" s="29"/>
    <row r="85361" customFormat="1" s="29"/>
    <row r="85362" customFormat="1" s="29"/>
    <row r="85363" customFormat="1" s="29"/>
    <row r="85364" customFormat="1" s="29"/>
    <row r="85365" customFormat="1" s="29"/>
    <row r="85366" customFormat="1" s="29"/>
    <row r="85367" customFormat="1" s="29"/>
    <row r="85368" customFormat="1" s="29"/>
    <row r="85369" customFormat="1" s="29"/>
    <row r="85370" customFormat="1" s="29"/>
    <row r="85371" customFormat="1" s="29"/>
    <row r="85372" customFormat="1" s="29"/>
    <row r="85373" customFormat="1" s="29"/>
    <row r="85374" customFormat="1" s="29"/>
    <row r="85375" customFormat="1" s="29"/>
    <row r="85376" customFormat="1" s="29"/>
    <row r="85377" customFormat="1" s="29"/>
    <row r="85378" customFormat="1" s="29"/>
    <row r="85379" customFormat="1" s="29"/>
    <row r="85380" customFormat="1" s="29"/>
    <row r="85381" customFormat="1" s="29"/>
    <row r="85382" customFormat="1" s="29"/>
    <row r="85383" customFormat="1" s="29"/>
    <row r="85384" customFormat="1" s="29"/>
    <row r="85385" customFormat="1" s="29"/>
    <row r="85386" customFormat="1" s="29"/>
    <row r="85387" customFormat="1" s="29"/>
    <row r="85388" customFormat="1" s="29"/>
    <row r="85389" customFormat="1" s="29"/>
    <row r="85390" customFormat="1" s="29"/>
    <row r="85391" customFormat="1" s="29"/>
    <row r="85392" customFormat="1" s="29"/>
    <row r="85393" customFormat="1" s="29"/>
    <row r="85394" customFormat="1" s="29"/>
    <row r="85395" customFormat="1" s="29"/>
    <row r="85396" customFormat="1" s="29"/>
    <row r="85397" customFormat="1" s="29"/>
    <row r="85398" customFormat="1" s="29"/>
    <row r="85399" customFormat="1" s="29"/>
    <row r="85400" customFormat="1" s="29"/>
    <row r="85401" customFormat="1" s="29"/>
    <row r="85402" customFormat="1" s="29"/>
    <row r="85403" customFormat="1" s="29"/>
    <row r="85404" customFormat="1" s="29"/>
    <row r="85405" customFormat="1" s="29"/>
    <row r="85406" customFormat="1" s="29"/>
    <row r="85407" customFormat="1" s="29"/>
    <row r="85408" customFormat="1" s="29"/>
    <row r="85409" customFormat="1" s="29"/>
    <row r="85410" customFormat="1" s="29"/>
    <row r="85411" customFormat="1" s="29"/>
    <row r="85412" customFormat="1" s="29"/>
    <row r="85413" customFormat="1" s="29"/>
    <row r="85414" customFormat="1" s="29"/>
    <row r="85415" customFormat="1" s="29"/>
    <row r="85416" customFormat="1" s="29"/>
    <row r="85417" customFormat="1" s="29"/>
    <row r="85418" customFormat="1" s="29"/>
    <row r="85419" customFormat="1" s="29"/>
    <row r="85420" customFormat="1" s="29"/>
    <row r="85421" customFormat="1" s="29"/>
    <row r="85422" customFormat="1" s="29"/>
    <row r="85423" customFormat="1" s="29"/>
    <row r="85424" customFormat="1" s="29"/>
    <row r="85425" customFormat="1" s="29"/>
    <row r="85426" customFormat="1" s="29"/>
    <row r="85427" customFormat="1" s="29"/>
    <row r="85428" customFormat="1" s="29"/>
    <row r="85429" customFormat="1" s="29"/>
    <row r="85430" customFormat="1" s="29"/>
    <row r="85431" customFormat="1" s="29"/>
    <row r="85432" customFormat="1" s="29"/>
    <row r="85433" customFormat="1" s="29"/>
    <row r="85434" customFormat="1" s="29"/>
    <row r="85435" customFormat="1" s="29"/>
    <row r="85436" customFormat="1" s="29"/>
    <row r="85437" customFormat="1" s="29"/>
    <row r="85438" customFormat="1" s="29"/>
    <row r="85439" customFormat="1" s="29"/>
    <row r="85440" customFormat="1" s="29"/>
    <row r="85441" customFormat="1" s="29"/>
    <row r="85442" customFormat="1" s="29"/>
    <row r="85443" customFormat="1" s="29"/>
    <row r="85444" customFormat="1" s="29"/>
    <row r="85445" customFormat="1" s="29"/>
    <row r="85446" customFormat="1" s="29"/>
    <row r="85447" customFormat="1" s="29"/>
    <row r="85448" customFormat="1" s="29"/>
    <row r="85449" customFormat="1" s="29"/>
    <row r="85450" customFormat="1" s="29"/>
    <row r="85451" customFormat="1" s="29"/>
    <row r="85452" customFormat="1" s="29"/>
    <row r="85453" customFormat="1" s="29"/>
    <row r="85454" customFormat="1" s="29"/>
    <row r="85455" customFormat="1" s="29"/>
    <row r="85456" customFormat="1" s="29"/>
    <row r="85457" customFormat="1" s="29"/>
    <row r="85458" customFormat="1" s="29"/>
    <row r="85459" customFormat="1" s="29"/>
    <row r="85460" customFormat="1" s="29"/>
    <row r="85461" customFormat="1" s="29"/>
    <row r="85462" customFormat="1" s="29"/>
    <row r="85463" customFormat="1" s="29"/>
    <row r="85464" customFormat="1" s="29"/>
    <row r="85465" customFormat="1" s="29"/>
    <row r="85466" customFormat="1" s="29"/>
    <row r="85467" customFormat="1" s="29"/>
    <row r="85468" customFormat="1" s="29"/>
    <row r="85469" customFormat="1" s="29"/>
    <row r="85470" customFormat="1" s="29"/>
    <row r="85471" customFormat="1" s="29"/>
    <row r="85472" customFormat="1" s="29"/>
    <row r="85473" customFormat="1" s="29"/>
    <row r="85474" customFormat="1" s="29"/>
    <row r="85475" customFormat="1" s="29"/>
    <row r="85476" customFormat="1" s="29"/>
    <row r="85477" customFormat="1" s="29"/>
    <row r="85478" customFormat="1" s="29"/>
    <row r="85479" customFormat="1" s="29"/>
    <row r="85480" customFormat="1" s="29"/>
    <row r="85481" customFormat="1" s="29"/>
    <row r="85482" customFormat="1" s="29"/>
    <row r="85483" customFormat="1" s="29"/>
    <row r="85484" customFormat="1" s="29"/>
    <row r="85485" customFormat="1" s="29"/>
    <row r="85486" customFormat="1" s="29"/>
    <row r="85487" customFormat="1" s="29"/>
    <row r="85488" customFormat="1" s="29"/>
    <row r="85489" customFormat="1" s="29"/>
    <row r="85490" customFormat="1" s="29"/>
    <row r="85491" customFormat="1" s="29"/>
    <row r="85492" customFormat="1" s="29"/>
    <row r="85493" customFormat="1" s="29"/>
    <row r="85494" customFormat="1" s="29"/>
    <row r="85495" customFormat="1" s="29"/>
    <row r="85496" customFormat="1" s="29"/>
    <row r="85497" customFormat="1" s="29"/>
    <row r="85498" customFormat="1" s="29"/>
    <row r="85499" customFormat="1" s="29"/>
    <row r="85500" customFormat="1" s="29"/>
    <row r="85501" customFormat="1" s="29"/>
    <row r="85502" customFormat="1" s="29"/>
    <row r="85503" customFormat="1" s="29"/>
    <row r="85504" customFormat="1" s="29"/>
    <row r="85505" customFormat="1" s="29"/>
    <row r="85506" customFormat="1" s="29"/>
    <row r="85507" customFormat="1" s="29"/>
    <row r="85508" customFormat="1" s="29"/>
    <row r="85509" customFormat="1" s="29"/>
    <row r="85510" customFormat="1" s="29"/>
    <row r="85511" customFormat="1" s="29"/>
    <row r="85512" customFormat="1" s="29"/>
    <row r="85513" customFormat="1" s="29"/>
    <row r="85514" customFormat="1" s="29"/>
    <row r="85515" customFormat="1" s="29"/>
    <row r="85516" customFormat="1" s="29"/>
    <row r="85517" customFormat="1" s="29"/>
    <row r="85518" customFormat="1" s="29"/>
    <row r="85519" customFormat="1" s="29"/>
    <row r="85520" customFormat="1" s="29"/>
    <row r="85521" customFormat="1" s="29"/>
    <row r="85522" customFormat="1" s="29"/>
    <row r="85523" customFormat="1" s="29"/>
    <row r="85524" customFormat="1" s="29"/>
    <row r="85525" customFormat="1" s="29"/>
    <row r="85526" customFormat="1" s="29"/>
    <row r="85527" customFormat="1" s="29"/>
    <row r="85528" customFormat="1" s="29"/>
    <row r="85529" customFormat="1" s="29"/>
    <row r="85530" customFormat="1" s="29"/>
    <row r="85531" customFormat="1" s="29"/>
    <row r="85532" customFormat="1" s="29"/>
    <row r="85533" customFormat="1" s="29"/>
    <row r="85534" customFormat="1" s="29"/>
    <row r="85535" customFormat="1" s="29"/>
    <row r="85536" customFormat="1" s="29"/>
    <row r="85537" customFormat="1" s="29"/>
    <row r="85538" customFormat="1" s="29"/>
    <row r="85539" customFormat="1" s="29"/>
    <row r="85540" customFormat="1" s="29"/>
    <row r="85541" customFormat="1" s="29"/>
    <row r="85542" customFormat="1" s="29"/>
    <row r="85543" customFormat="1" s="29"/>
    <row r="85544" customFormat="1" s="29"/>
    <row r="85545" customFormat="1" s="29"/>
    <row r="85546" customFormat="1" s="29"/>
    <row r="85547" customFormat="1" s="29"/>
    <row r="85548" customFormat="1" s="29"/>
    <row r="85549" customFormat="1" s="29"/>
    <row r="85550" customFormat="1" s="29"/>
    <row r="85551" customFormat="1" s="29"/>
    <row r="85552" customFormat="1" s="29"/>
    <row r="85553" customFormat="1" s="29"/>
    <row r="85554" customFormat="1" s="29"/>
    <row r="85555" customFormat="1" s="29"/>
    <row r="85556" customFormat="1" s="29"/>
    <row r="85557" customFormat="1" s="29"/>
    <row r="85558" customFormat="1" s="29"/>
    <row r="85559" customFormat="1" s="29"/>
    <row r="85560" customFormat="1" s="29"/>
    <row r="85561" customFormat="1" s="29"/>
    <row r="85562" customFormat="1" s="29"/>
    <row r="85563" customFormat="1" s="29"/>
    <row r="85564" customFormat="1" s="29"/>
    <row r="85565" customFormat="1" s="29"/>
    <row r="85566" customFormat="1" s="29"/>
    <row r="85567" customFormat="1" s="29"/>
    <row r="85568" customFormat="1" s="29"/>
    <row r="85569" customFormat="1" s="29"/>
    <row r="85570" customFormat="1" s="29"/>
    <row r="85571" customFormat="1" s="29"/>
    <row r="85572" customFormat="1" s="29"/>
    <row r="85573" customFormat="1" s="29"/>
    <row r="85574" customFormat="1" s="29"/>
    <row r="85575" customFormat="1" s="29"/>
    <row r="85576" customFormat="1" s="29"/>
    <row r="85577" customFormat="1" s="29"/>
    <row r="85578" customFormat="1" s="29"/>
    <row r="85579" customFormat="1" s="29"/>
    <row r="85580" customFormat="1" s="29"/>
    <row r="85581" customFormat="1" s="29"/>
    <row r="85582" customFormat="1" s="29"/>
    <row r="85583" customFormat="1" s="29"/>
    <row r="85584" customFormat="1" s="29"/>
    <row r="85585" customFormat="1" s="29"/>
    <row r="85586" customFormat="1" s="29"/>
    <row r="85587" customFormat="1" s="29"/>
    <row r="85588" customFormat="1" s="29"/>
    <row r="85589" customFormat="1" s="29"/>
    <row r="85590" customFormat="1" s="29"/>
    <row r="85591" customFormat="1" s="29"/>
    <row r="85592" customFormat="1" s="29"/>
    <row r="85593" customFormat="1" s="29"/>
    <row r="85594" customFormat="1" s="29"/>
    <row r="85595" customFormat="1" s="29"/>
    <row r="85596" customFormat="1" s="29"/>
    <row r="85597" customFormat="1" s="29"/>
    <row r="85598" customFormat="1" s="29"/>
    <row r="85599" customFormat="1" s="29"/>
    <row r="85600" customFormat="1" s="29"/>
    <row r="85601" customFormat="1" s="29"/>
    <row r="85602" customFormat="1" s="29"/>
    <row r="85603" customFormat="1" s="29"/>
    <row r="85604" customFormat="1" s="29"/>
    <row r="85605" customFormat="1" s="29"/>
    <row r="85606" customFormat="1" s="29"/>
    <row r="85607" customFormat="1" s="29"/>
    <row r="85608" customFormat="1" s="29"/>
    <row r="85609" customFormat="1" s="29"/>
    <row r="85610" customFormat="1" s="29"/>
    <row r="85611" customFormat="1" s="29"/>
    <row r="85612" customFormat="1" s="29"/>
    <row r="85613" customFormat="1" s="29"/>
    <row r="85614" customFormat="1" s="29"/>
    <row r="85615" customFormat="1" s="29"/>
    <row r="85616" customFormat="1" s="29"/>
    <row r="85617" customFormat="1" s="29"/>
    <row r="85618" customFormat="1" s="29"/>
    <row r="85619" customFormat="1" s="29"/>
    <row r="85620" customFormat="1" s="29"/>
    <row r="85621" customFormat="1" s="29"/>
    <row r="85622" customFormat="1" s="29"/>
    <row r="85623" customFormat="1" s="29"/>
    <row r="85624" customFormat="1" s="29"/>
    <row r="85625" customFormat="1" s="29"/>
    <row r="85626" customFormat="1" s="29"/>
    <row r="85627" customFormat="1" s="29"/>
    <row r="85628" customFormat="1" s="29"/>
    <row r="85629" customFormat="1" s="29"/>
    <row r="85630" customFormat="1" s="29"/>
    <row r="85631" customFormat="1" s="29"/>
    <row r="85632" customFormat="1" s="29"/>
    <row r="85633" customFormat="1" s="29"/>
    <row r="85634" customFormat="1" s="29"/>
    <row r="85635" customFormat="1" s="29"/>
    <row r="85636" customFormat="1" s="29"/>
    <row r="85637" customFormat="1" s="29"/>
    <row r="85638" customFormat="1" s="29"/>
    <row r="85639" customFormat="1" s="29"/>
    <row r="85640" customFormat="1" s="29"/>
    <row r="85641" customFormat="1" s="29"/>
    <row r="85642" customFormat="1" s="29"/>
    <row r="85643" customFormat="1" s="29"/>
    <row r="85644" customFormat="1" s="29"/>
    <row r="85645" customFormat="1" s="29"/>
    <row r="85646" customFormat="1" s="29"/>
    <row r="85647" customFormat="1" s="29"/>
    <row r="85648" customFormat="1" s="29"/>
    <row r="85649" customFormat="1" s="29"/>
    <row r="85650" customFormat="1" s="29"/>
    <row r="85651" customFormat="1" s="29"/>
    <row r="85652" customFormat="1" s="29"/>
    <row r="85653" customFormat="1" s="29"/>
    <row r="85654" customFormat="1" s="29"/>
    <row r="85655" customFormat="1" s="29"/>
    <row r="85656" customFormat="1" s="29"/>
    <row r="85657" customFormat="1" s="29"/>
    <row r="85658" customFormat="1" s="29"/>
    <row r="85659" customFormat="1" s="29"/>
    <row r="85660" customFormat="1" s="29"/>
    <row r="85661" customFormat="1" s="29"/>
    <row r="85662" customFormat="1" s="29"/>
    <row r="85663" customFormat="1" s="29"/>
    <row r="85664" customFormat="1" s="29"/>
    <row r="85665" customFormat="1" s="29"/>
    <row r="85666" customFormat="1" s="29"/>
    <row r="85667" customFormat="1" s="29"/>
    <row r="85668" customFormat="1" s="29"/>
    <row r="85669" customFormat="1" s="29"/>
    <row r="85670" customFormat="1" s="29"/>
    <row r="85671" customFormat="1" s="29"/>
    <row r="85672" customFormat="1" s="29"/>
    <row r="85673" customFormat="1" s="29"/>
    <row r="85674" customFormat="1" s="29"/>
    <row r="85675" customFormat="1" s="29"/>
    <row r="85676" customFormat="1" s="29"/>
    <row r="85677" customFormat="1" s="29"/>
    <row r="85678" customFormat="1" s="29"/>
    <row r="85679" customFormat="1" s="29"/>
    <row r="85680" customFormat="1" s="29"/>
    <row r="85681" customFormat="1" s="29"/>
    <row r="85682" customFormat="1" s="29"/>
    <row r="85683" customFormat="1" s="29"/>
    <row r="85684" customFormat="1" s="29"/>
    <row r="85685" customFormat="1" s="29"/>
    <row r="85686" customFormat="1" s="29"/>
    <row r="85687" customFormat="1" s="29"/>
    <row r="85688" customFormat="1" s="29"/>
    <row r="85689" customFormat="1" s="29"/>
    <row r="85690" customFormat="1" s="29"/>
    <row r="85691" customFormat="1" s="29"/>
    <row r="85692" customFormat="1" s="29"/>
    <row r="85693" customFormat="1" s="29"/>
    <row r="85694" customFormat="1" s="29"/>
    <row r="85695" customFormat="1" s="29"/>
    <row r="85696" customFormat="1" s="29"/>
    <row r="85697" customFormat="1" s="29"/>
    <row r="85698" customFormat="1" s="29"/>
    <row r="85699" customFormat="1" s="29"/>
    <row r="85700" customFormat="1" s="29"/>
    <row r="85701" customFormat="1" s="29"/>
    <row r="85702" customFormat="1" s="29"/>
    <row r="85703" customFormat="1" s="29"/>
    <row r="85704" customFormat="1" s="29"/>
    <row r="85705" customFormat="1" s="29"/>
    <row r="85706" customFormat="1" s="29"/>
    <row r="85707" customFormat="1" s="29"/>
    <row r="85708" customFormat="1" s="29"/>
    <row r="85709" customFormat="1" s="29"/>
    <row r="85710" customFormat="1" s="29"/>
    <row r="85711" customFormat="1" s="29"/>
    <row r="85712" customFormat="1" s="29"/>
    <row r="85713" customFormat="1" s="29"/>
    <row r="85714" customFormat="1" s="29"/>
    <row r="85715" customFormat="1" s="29"/>
    <row r="85716" customFormat="1" s="29"/>
    <row r="85717" customFormat="1" s="29"/>
    <row r="85718" customFormat="1" s="29"/>
    <row r="85719" customFormat="1" s="29"/>
    <row r="85720" customFormat="1" s="29"/>
    <row r="85721" customFormat="1" s="29"/>
    <row r="85722" customFormat="1" s="29"/>
    <row r="85723" customFormat="1" s="29"/>
    <row r="85724" customFormat="1" s="29"/>
    <row r="85725" customFormat="1" s="29"/>
    <row r="85726" customFormat="1" s="29"/>
    <row r="85727" customFormat="1" s="29"/>
    <row r="85728" customFormat="1" s="29"/>
    <row r="85729" customFormat="1" s="29"/>
    <row r="85730" customFormat="1" s="29"/>
    <row r="85731" customFormat="1" s="29"/>
    <row r="85732" customFormat="1" s="29"/>
    <row r="85733" customFormat="1" s="29"/>
    <row r="85734" customFormat="1" s="29"/>
    <row r="85735" customFormat="1" s="29"/>
    <row r="85736" customFormat="1" s="29"/>
    <row r="85737" customFormat="1" s="29"/>
    <row r="85738" customFormat="1" s="29"/>
    <row r="85739" customFormat="1" s="29"/>
    <row r="85740" customFormat="1" s="29"/>
    <row r="85741" customFormat="1" s="29"/>
    <row r="85742" customFormat="1" s="29"/>
    <row r="85743" customFormat="1" s="29"/>
    <row r="85744" customFormat="1" s="29"/>
    <row r="85745" customFormat="1" s="29"/>
    <row r="85746" customFormat="1" s="29"/>
    <row r="85747" customFormat="1" s="29"/>
    <row r="85748" customFormat="1" s="29"/>
    <row r="85749" customFormat="1" s="29"/>
    <row r="85750" customFormat="1" s="29"/>
    <row r="85751" customFormat="1" s="29"/>
    <row r="85752" customFormat="1" s="29"/>
    <row r="85753" customFormat="1" s="29"/>
    <row r="85754" customFormat="1" s="29"/>
    <row r="85755" customFormat="1" s="29"/>
    <row r="85756" customFormat="1" s="29"/>
    <row r="85757" customFormat="1" s="29"/>
    <row r="85758" customFormat="1" s="29"/>
    <row r="85759" customFormat="1" s="29"/>
    <row r="85760" customFormat="1" s="29"/>
    <row r="85761" customFormat="1" s="29"/>
    <row r="85762" customFormat="1" s="29"/>
    <row r="85763" customFormat="1" s="29"/>
    <row r="85764" customFormat="1" s="29"/>
    <row r="85765" customFormat="1" s="29"/>
    <row r="85766" customFormat="1" s="29"/>
    <row r="85767" customFormat="1" s="29"/>
    <row r="85768" customFormat="1" s="29"/>
    <row r="85769" customFormat="1" s="29"/>
    <row r="85770" customFormat="1" s="29"/>
    <row r="85771" customFormat="1" s="29"/>
    <row r="85772" customFormat="1" s="29"/>
    <row r="85773" customFormat="1" s="29"/>
    <row r="85774" customFormat="1" s="29"/>
    <row r="85775" customFormat="1" s="29"/>
    <row r="85776" customFormat="1" s="29"/>
    <row r="85777" customFormat="1" s="29"/>
    <row r="85778" customFormat="1" s="29"/>
    <row r="85779" customFormat="1" s="29"/>
    <row r="85780" customFormat="1" s="29"/>
    <row r="85781" customFormat="1" s="29"/>
    <row r="85782" customFormat="1" s="29"/>
    <row r="85783" customFormat="1" s="29"/>
    <row r="85784" customFormat="1" s="29"/>
    <row r="85785" customFormat="1" s="29"/>
    <row r="85786" customFormat="1" s="29"/>
    <row r="85787" customFormat="1" s="29"/>
    <row r="85788" customFormat="1" s="29"/>
    <row r="85789" customFormat="1" s="29"/>
    <row r="85790" customFormat="1" s="29"/>
    <row r="85791" customFormat="1" s="29"/>
    <row r="85792" customFormat="1" s="29"/>
    <row r="85793" customFormat="1" s="29"/>
    <row r="85794" customFormat="1" s="29"/>
    <row r="85795" customFormat="1" s="29"/>
    <row r="85796" customFormat="1" s="29"/>
    <row r="85797" customFormat="1" s="29"/>
    <row r="85798" customFormat="1" s="29"/>
    <row r="85799" customFormat="1" s="29"/>
    <row r="85800" customFormat="1" s="29"/>
    <row r="85801" customFormat="1" s="29"/>
    <row r="85802" customFormat="1" s="29"/>
    <row r="85803" customFormat="1" s="29"/>
    <row r="85804" customFormat="1" s="29"/>
    <row r="85805" customFormat="1" s="29"/>
    <row r="85806" customFormat="1" s="29"/>
    <row r="85807" customFormat="1" s="29"/>
    <row r="85808" customFormat="1" s="29"/>
    <row r="85809" customFormat="1" s="29"/>
    <row r="85810" customFormat="1" s="29"/>
    <row r="85811" customFormat="1" s="29"/>
    <row r="85812" customFormat="1" s="29"/>
    <row r="85813" customFormat="1" s="29"/>
    <row r="85814" customFormat="1" s="29"/>
    <row r="85815" customFormat="1" s="29"/>
    <row r="85816" customFormat="1" s="29"/>
    <row r="85817" customFormat="1" s="29"/>
    <row r="85818" customFormat="1" s="29"/>
    <row r="85819" customFormat="1" s="29"/>
    <row r="85820" customFormat="1" s="29"/>
    <row r="85821" customFormat="1" s="29"/>
    <row r="85822" customFormat="1" s="29"/>
    <row r="85823" customFormat="1" s="29"/>
    <row r="85824" customFormat="1" s="29"/>
    <row r="85825" customFormat="1" s="29"/>
    <row r="85826" customFormat="1" s="29"/>
    <row r="85827" customFormat="1" s="29"/>
    <row r="85828" customFormat="1" s="29"/>
    <row r="85829" customFormat="1" s="29"/>
    <row r="85830" customFormat="1" s="29"/>
    <row r="85831" customFormat="1" s="29"/>
    <row r="85832" customFormat="1" s="29"/>
    <row r="85833" customFormat="1" s="29"/>
    <row r="85834" customFormat="1" s="29"/>
    <row r="85835" customFormat="1" s="29"/>
    <row r="85836" customFormat="1" s="29"/>
    <row r="85837" customFormat="1" s="29"/>
    <row r="85838" customFormat="1" s="29"/>
    <row r="85839" customFormat="1" s="29"/>
    <row r="85840" customFormat="1" s="29"/>
    <row r="85841" customFormat="1" s="29"/>
    <row r="85842" customFormat="1" s="29"/>
    <row r="85843" customFormat="1" s="29"/>
    <row r="85844" customFormat="1" s="29"/>
    <row r="85845" customFormat="1" s="29"/>
    <row r="85846" customFormat="1" s="29"/>
    <row r="85847" customFormat="1" s="29"/>
    <row r="85848" customFormat="1" s="29"/>
    <row r="85849" customFormat="1" s="29"/>
    <row r="85850" customFormat="1" s="29"/>
    <row r="85851" customFormat="1" s="29"/>
    <row r="85852" customFormat="1" s="29"/>
    <row r="85853" customFormat="1" s="29"/>
    <row r="85854" customFormat="1" s="29"/>
    <row r="85855" customFormat="1" s="29"/>
    <row r="85856" customFormat="1" s="29"/>
    <row r="85857" customFormat="1" s="29"/>
    <row r="85858" customFormat="1" s="29"/>
    <row r="85859" customFormat="1" s="29"/>
    <row r="85860" customFormat="1" s="29"/>
    <row r="85861" customFormat="1" s="29"/>
    <row r="85862" customFormat="1" s="29"/>
    <row r="85863" customFormat="1" s="29"/>
    <row r="85864" customFormat="1" s="29"/>
    <row r="85865" customFormat="1" s="29"/>
    <row r="85866" customFormat="1" s="29"/>
    <row r="85867" customFormat="1" s="29"/>
    <row r="85868" customFormat="1" s="29"/>
    <row r="85869" customFormat="1" s="29"/>
    <row r="85870" customFormat="1" s="29"/>
    <row r="85871" customFormat="1" s="29"/>
    <row r="85872" customFormat="1" s="29"/>
    <row r="85873" customFormat="1" s="29"/>
    <row r="85874" customFormat="1" s="29"/>
    <row r="85875" customFormat="1" s="29"/>
    <row r="85876" customFormat="1" s="29"/>
    <row r="85877" customFormat="1" s="29"/>
    <row r="85878" customFormat="1" s="29"/>
    <row r="85879" customFormat="1" s="29"/>
    <row r="85880" customFormat="1" s="29"/>
    <row r="85881" customFormat="1" s="29"/>
    <row r="85882" customFormat="1" s="29"/>
    <row r="85883" customFormat="1" s="29"/>
    <row r="85884" customFormat="1" s="29"/>
    <row r="85885" customFormat="1" s="29"/>
    <row r="85886" customFormat="1" s="29"/>
    <row r="85887" customFormat="1" s="29"/>
    <row r="85888" customFormat="1" s="29"/>
    <row r="85889" customFormat="1" s="29"/>
    <row r="85890" customFormat="1" s="29"/>
    <row r="85891" customFormat="1" s="29"/>
    <row r="85892" customFormat="1" s="29"/>
    <row r="85893" customFormat="1" s="29"/>
    <row r="85894" customFormat="1" s="29"/>
    <row r="85895" customFormat="1" s="29"/>
    <row r="85896" customFormat="1" s="29"/>
    <row r="85897" customFormat="1" s="29"/>
    <row r="85898" customFormat="1" s="29"/>
    <row r="85899" customFormat="1" s="29"/>
    <row r="85900" customFormat="1" s="29"/>
    <row r="85901" customFormat="1" s="29"/>
    <row r="85902" customFormat="1" s="29"/>
    <row r="85903" customFormat="1" s="29"/>
    <row r="85904" customFormat="1" s="29"/>
    <row r="85905" customFormat="1" s="29"/>
    <row r="85906" customFormat="1" s="29"/>
    <row r="85907" customFormat="1" s="29"/>
    <row r="85908" customFormat="1" s="29"/>
    <row r="85909" customFormat="1" s="29"/>
    <row r="85910" customFormat="1" s="29"/>
    <row r="85911" customFormat="1" s="29"/>
    <row r="85912" customFormat="1" s="29"/>
    <row r="85913" customFormat="1" s="29"/>
    <row r="85914" customFormat="1" s="29"/>
    <row r="85915" customFormat="1" s="29"/>
    <row r="85916" customFormat="1" s="29"/>
    <row r="85917" customFormat="1" s="29"/>
    <row r="85918" customFormat="1" s="29"/>
    <row r="85919" customFormat="1" s="29"/>
    <row r="85920" customFormat="1" s="29"/>
    <row r="85921" customFormat="1" s="29"/>
    <row r="85922" customFormat="1" s="29"/>
    <row r="85923" customFormat="1" s="29"/>
    <row r="85924" customFormat="1" s="29"/>
    <row r="85925" customFormat="1" s="29"/>
    <row r="85926" customFormat="1" s="29"/>
    <row r="85927" customFormat="1" s="29"/>
    <row r="85928" customFormat="1" s="29"/>
    <row r="85929" customFormat="1" s="29"/>
    <row r="85930" customFormat="1" s="29"/>
    <row r="85931" customFormat="1" s="29"/>
    <row r="85932" customFormat="1" s="29"/>
    <row r="85933" customFormat="1" s="29"/>
    <row r="85934" customFormat="1" s="29"/>
    <row r="85935" customFormat="1" s="29"/>
    <row r="85936" customFormat="1" s="29"/>
    <row r="85937" customFormat="1" s="29"/>
    <row r="85938" customFormat="1" s="29"/>
    <row r="85939" customFormat="1" s="29"/>
    <row r="85940" customFormat="1" s="29"/>
    <row r="85941" customFormat="1" s="29"/>
    <row r="85942" customFormat="1" s="29"/>
    <row r="85943" customFormat="1" s="29"/>
    <row r="85944" customFormat="1" s="29"/>
    <row r="85945" customFormat="1" s="29"/>
    <row r="85946" customFormat="1" s="29"/>
    <row r="85947" customFormat="1" s="29"/>
    <row r="85948" customFormat="1" s="29"/>
    <row r="85949" customFormat="1" s="29"/>
    <row r="85950" customFormat="1" s="29"/>
    <row r="85951" customFormat="1" s="29"/>
    <row r="85952" customFormat="1" s="29"/>
    <row r="85953" customFormat="1" s="29"/>
    <row r="85954" customFormat="1" s="29"/>
    <row r="85955" customFormat="1" s="29"/>
    <row r="85956" customFormat="1" s="29"/>
    <row r="85957" customFormat="1" s="29"/>
    <row r="85958" customFormat="1" s="29"/>
    <row r="85959" customFormat="1" s="29"/>
    <row r="85960" customFormat="1" s="29"/>
    <row r="85961" customFormat="1" s="29"/>
    <row r="85962" customFormat="1" s="29"/>
    <row r="85963" customFormat="1" s="29"/>
    <row r="85964" customFormat="1" s="29"/>
    <row r="85965" customFormat="1" s="29"/>
    <row r="85966" customFormat="1" s="29"/>
    <row r="85967" customFormat="1" s="29"/>
    <row r="85968" customFormat="1" s="29"/>
    <row r="85969" customFormat="1" s="29"/>
    <row r="85970" customFormat="1" s="29"/>
    <row r="85971" customFormat="1" s="29"/>
    <row r="85972" customFormat="1" s="29"/>
    <row r="85973" customFormat="1" s="29"/>
    <row r="85974" customFormat="1" s="29"/>
    <row r="85975" customFormat="1" s="29"/>
    <row r="85976" customFormat="1" s="29"/>
    <row r="85977" customFormat="1" s="29"/>
    <row r="85978" customFormat="1" s="29"/>
    <row r="85979" customFormat="1" s="29"/>
    <row r="85980" customFormat="1" s="29"/>
    <row r="85981" customFormat="1" s="29"/>
    <row r="85982" customFormat="1" s="29"/>
    <row r="85983" customFormat="1" s="29"/>
    <row r="85984" customFormat="1" s="29"/>
    <row r="85985" customFormat="1" s="29"/>
    <row r="85986" customFormat="1" s="29"/>
    <row r="85987" customFormat="1" s="29"/>
    <row r="85988" customFormat="1" s="29"/>
    <row r="85989" customFormat="1" s="29"/>
    <row r="85990" customFormat="1" s="29"/>
    <row r="85991" customFormat="1" s="29"/>
    <row r="85992" customFormat="1" s="29"/>
    <row r="85993" customFormat="1" s="29"/>
    <row r="85994" customFormat="1" s="29"/>
    <row r="85995" customFormat="1" s="29"/>
    <row r="85996" customFormat="1" s="29"/>
    <row r="85997" customFormat="1" s="29"/>
    <row r="85998" customFormat="1" s="29"/>
    <row r="85999" customFormat="1" s="29"/>
    <row r="86000" customFormat="1" s="29"/>
    <row r="86001" customFormat="1" s="29"/>
    <row r="86002" customFormat="1" s="29"/>
    <row r="86003" customFormat="1" s="29"/>
    <row r="86004" customFormat="1" s="29"/>
    <row r="86005" customFormat="1" s="29"/>
    <row r="86006" customFormat="1" s="29"/>
    <row r="86007" customFormat="1" s="29"/>
    <row r="86008" customFormat="1" s="29"/>
    <row r="86009" customFormat="1" s="29"/>
    <row r="86010" customFormat="1" s="29"/>
    <row r="86011" customFormat="1" s="29"/>
    <row r="86012" customFormat="1" s="29"/>
    <row r="86013" customFormat="1" s="29"/>
    <row r="86014" customFormat="1" s="29"/>
    <row r="86015" customFormat="1" s="29"/>
    <row r="86016" customFormat="1" s="29"/>
    <row r="86017" customFormat="1" s="29"/>
    <row r="86018" customFormat="1" s="29"/>
    <row r="86019" customFormat="1" s="29"/>
    <row r="86020" customFormat="1" s="29"/>
    <row r="86021" customFormat="1" s="29"/>
    <row r="86022" customFormat="1" s="29"/>
    <row r="86023" customFormat="1" s="29"/>
    <row r="86024" customFormat="1" s="29"/>
    <row r="86025" customFormat="1" s="29"/>
    <row r="86026" customFormat="1" s="29"/>
    <row r="86027" customFormat="1" s="29"/>
    <row r="86028" customFormat="1" s="29"/>
    <row r="86029" customFormat="1" s="29"/>
    <row r="86030" customFormat="1" s="29"/>
    <row r="86031" customFormat="1" s="29"/>
    <row r="86032" customFormat="1" s="29"/>
    <row r="86033" customFormat="1" s="29"/>
    <row r="86034" customFormat="1" s="29"/>
    <row r="86035" customFormat="1" s="29"/>
    <row r="86036" customFormat="1" s="29"/>
    <row r="86037" customFormat="1" s="29"/>
    <row r="86038" customFormat="1" s="29"/>
    <row r="86039" customFormat="1" s="29"/>
    <row r="86040" customFormat="1" s="29"/>
    <row r="86041" customFormat="1" s="29"/>
    <row r="86042" customFormat="1" s="29"/>
    <row r="86043" customFormat="1" s="29"/>
    <row r="86044" customFormat="1" s="29"/>
    <row r="86045" customFormat="1" s="29"/>
    <row r="86046" customFormat="1" s="29"/>
    <row r="86047" customFormat="1" s="29"/>
    <row r="86048" customFormat="1" s="29"/>
    <row r="86049" customFormat="1" s="29"/>
    <row r="86050" customFormat="1" s="29"/>
    <row r="86051" customFormat="1" s="29"/>
    <row r="86052" customFormat="1" s="29"/>
    <row r="86053" customFormat="1" s="29"/>
    <row r="86054" customFormat="1" s="29"/>
    <row r="86055" customFormat="1" s="29"/>
    <row r="86056" customFormat="1" s="29"/>
    <row r="86057" customFormat="1" s="29"/>
    <row r="86058" customFormat="1" s="29"/>
    <row r="86059" customFormat="1" s="29"/>
    <row r="86060" customFormat="1" s="29"/>
    <row r="86061" customFormat="1" s="29"/>
    <row r="86062" customFormat="1" s="29"/>
    <row r="86063" customFormat="1" s="29"/>
    <row r="86064" customFormat="1" s="29"/>
    <row r="86065" customFormat="1" s="29"/>
    <row r="86066" customFormat="1" s="29"/>
    <row r="86067" customFormat="1" s="29"/>
    <row r="86068" customFormat="1" s="29"/>
    <row r="86069" customFormat="1" s="29"/>
    <row r="86070" customFormat="1" s="29"/>
    <row r="86071" customFormat="1" s="29"/>
    <row r="86072" customFormat="1" s="29"/>
    <row r="86073" customFormat="1" s="29"/>
    <row r="86074" customFormat="1" s="29"/>
    <row r="86075" customFormat="1" s="29"/>
    <row r="86076" customFormat="1" s="29"/>
    <row r="86077" customFormat="1" s="29"/>
    <row r="86078" customFormat="1" s="29"/>
    <row r="86079" customFormat="1" s="29"/>
    <row r="86080" customFormat="1" s="29"/>
    <row r="86081" customFormat="1" s="29"/>
    <row r="86082" customFormat="1" s="29"/>
    <row r="86083" customFormat="1" s="29"/>
    <row r="86084" customFormat="1" s="29"/>
    <row r="86085" customFormat="1" s="29"/>
    <row r="86086" customFormat="1" s="29"/>
    <row r="86087" customFormat="1" s="29"/>
    <row r="86088" customFormat="1" s="29"/>
    <row r="86089" customFormat="1" s="29"/>
    <row r="86090" customFormat="1" s="29"/>
    <row r="86091" customFormat="1" s="29"/>
    <row r="86092" customFormat="1" s="29"/>
    <row r="86093" customFormat="1" s="29"/>
    <row r="86094" customFormat="1" s="29"/>
    <row r="86095" customFormat="1" s="29"/>
    <row r="86096" customFormat="1" s="29"/>
    <row r="86097" customFormat="1" s="29"/>
    <row r="86098" customFormat="1" s="29"/>
    <row r="86099" customFormat="1" s="29"/>
    <row r="86100" customFormat="1" s="29"/>
    <row r="86101" customFormat="1" s="29"/>
    <row r="86102" customFormat="1" s="29"/>
    <row r="86103" customFormat="1" s="29"/>
    <row r="86104" customFormat="1" s="29"/>
    <row r="86105" customFormat="1" s="29"/>
    <row r="86106" customFormat="1" s="29"/>
    <row r="86107" customFormat="1" s="29"/>
    <row r="86108" customFormat="1" s="29"/>
    <row r="86109" customFormat="1" s="29"/>
    <row r="86110" customFormat="1" s="29"/>
    <row r="86111" customFormat="1" s="29"/>
    <row r="86112" customFormat="1" s="29"/>
    <row r="86113" customFormat="1" s="29"/>
    <row r="86114" customFormat="1" s="29"/>
    <row r="86115" customFormat="1" s="29"/>
    <row r="86116" customFormat="1" s="29"/>
    <row r="86117" customFormat="1" s="29"/>
    <row r="86118" customFormat="1" s="29"/>
    <row r="86119" customFormat="1" s="29"/>
    <row r="86120" customFormat="1" s="29"/>
    <row r="86121" customFormat="1" s="29"/>
    <row r="86122" customFormat="1" s="29"/>
    <row r="86123" customFormat="1" s="29"/>
    <row r="86124" customFormat="1" s="29"/>
    <row r="86125" customFormat="1" s="29"/>
    <row r="86126" customFormat="1" s="29"/>
    <row r="86127" customFormat="1" s="29"/>
    <row r="86128" customFormat="1" s="29"/>
    <row r="86129" customFormat="1" s="29"/>
    <row r="86130" customFormat="1" s="29"/>
    <row r="86131" customFormat="1" s="29"/>
    <row r="86132" customFormat="1" s="29"/>
    <row r="86133" customFormat="1" s="29"/>
    <row r="86134" customFormat="1" s="29"/>
    <row r="86135" customFormat="1" s="29"/>
    <row r="86136" customFormat="1" s="29"/>
    <row r="86137" customFormat="1" s="29"/>
    <row r="86138" customFormat="1" s="29"/>
    <row r="86139" customFormat="1" s="29"/>
    <row r="86140" customFormat="1" s="29"/>
    <row r="86141" customFormat="1" s="29"/>
    <row r="86142" customFormat="1" s="29"/>
    <row r="86143" customFormat="1" s="29"/>
    <row r="86144" customFormat="1" s="29"/>
    <row r="86145" customFormat="1" s="29"/>
    <row r="86146" customFormat="1" s="29"/>
    <row r="86147" customFormat="1" s="29"/>
    <row r="86148" customFormat="1" s="29"/>
    <row r="86149" customFormat="1" s="29"/>
    <row r="86150" customFormat="1" s="29"/>
    <row r="86151" customFormat="1" s="29"/>
    <row r="86152" customFormat="1" s="29"/>
    <row r="86153" customFormat="1" s="29"/>
    <row r="86154" customFormat="1" s="29"/>
    <row r="86155" customFormat="1" s="29"/>
    <row r="86156" customFormat="1" s="29"/>
    <row r="86157" customFormat="1" s="29"/>
    <row r="86158" customFormat="1" s="29"/>
    <row r="86159" customFormat="1" s="29"/>
    <row r="86160" customFormat="1" s="29"/>
    <row r="86161" customFormat="1" s="29"/>
    <row r="86162" customFormat="1" s="29"/>
    <row r="86163" customFormat="1" s="29"/>
    <row r="86164" customFormat="1" s="29"/>
    <row r="86165" customFormat="1" s="29"/>
    <row r="86166" customFormat="1" s="29"/>
    <row r="86167" customFormat="1" s="29"/>
    <row r="86168" customFormat="1" s="29"/>
    <row r="86169" customFormat="1" s="29"/>
    <row r="86170" customFormat="1" s="29"/>
    <row r="86171" customFormat="1" s="29"/>
    <row r="86172" customFormat="1" s="29"/>
    <row r="86173" customFormat="1" s="29"/>
    <row r="86174" customFormat="1" s="29"/>
    <row r="86175" customFormat="1" s="29"/>
    <row r="86176" customFormat="1" s="29"/>
    <row r="86177" customFormat="1" s="29"/>
    <row r="86178" customFormat="1" s="29"/>
    <row r="86179" customFormat="1" s="29"/>
    <row r="86180" customFormat="1" s="29"/>
    <row r="86181" customFormat="1" s="29"/>
    <row r="86182" customFormat="1" s="29"/>
    <row r="86183" customFormat="1" s="29"/>
    <row r="86184" customFormat="1" s="29"/>
    <row r="86185" customFormat="1" s="29"/>
    <row r="86186" customFormat="1" s="29"/>
    <row r="86187" customFormat="1" s="29"/>
    <row r="86188" customFormat="1" s="29"/>
    <row r="86189" customFormat="1" s="29"/>
    <row r="86190" customFormat="1" s="29"/>
    <row r="86191" customFormat="1" s="29"/>
    <row r="86192" customFormat="1" s="29"/>
    <row r="86193" customFormat="1" s="29"/>
    <row r="86194" customFormat="1" s="29"/>
    <row r="86195" customFormat="1" s="29"/>
    <row r="86196" customFormat="1" s="29"/>
    <row r="86197" customFormat="1" s="29"/>
    <row r="86198" customFormat="1" s="29"/>
    <row r="86199" customFormat="1" s="29"/>
    <row r="86200" customFormat="1" s="29"/>
    <row r="86201" customFormat="1" s="29"/>
    <row r="86202" customFormat="1" s="29"/>
    <row r="86203" customFormat="1" s="29"/>
    <row r="86204" customFormat="1" s="29"/>
    <row r="86205" customFormat="1" s="29"/>
    <row r="86206" customFormat="1" s="29"/>
    <row r="86207" customFormat="1" s="29"/>
    <row r="86208" customFormat="1" s="29"/>
    <row r="86209" customFormat="1" s="29"/>
    <row r="86210" customFormat="1" s="29"/>
    <row r="86211" customFormat="1" s="29"/>
    <row r="86212" customFormat="1" s="29"/>
    <row r="86213" customFormat="1" s="29"/>
    <row r="86214" customFormat="1" s="29"/>
    <row r="86215" customFormat="1" s="29"/>
    <row r="86216" customFormat="1" s="29"/>
    <row r="86217" customFormat="1" s="29"/>
    <row r="86218" customFormat="1" s="29"/>
    <row r="86219" customFormat="1" s="29"/>
    <row r="86220" customFormat="1" s="29"/>
    <row r="86221" customFormat="1" s="29"/>
    <row r="86222" customFormat="1" s="29"/>
    <row r="86223" customFormat="1" s="29"/>
    <row r="86224" customFormat="1" s="29"/>
    <row r="86225" customFormat="1" s="29"/>
    <row r="86226" customFormat="1" s="29"/>
    <row r="86227" customFormat="1" s="29"/>
    <row r="86228" customFormat="1" s="29"/>
    <row r="86229" customFormat="1" s="29"/>
    <row r="86230" customFormat="1" s="29"/>
    <row r="86231" customFormat="1" s="29"/>
    <row r="86232" customFormat="1" s="29"/>
    <row r="86233" customFormat="1" s="29"/>
    <row r="86234" customFormat="1" s="29"/>
    <row r="86235" customFormat="1" s="29"/>
    <row r="86236" customFormat="1" s="29"/>
    <row r="86237" customFormat="1" s="29"/>
    <row r="86238" customFormat="1" s="29"/>
    <row r="86239" customFormat="1" s="29"/>
    <row r="86240" customFormat="1" s="29"/>
    <row r="86241" customFormat="1" s="29"/>
    <row r="86242" customFormat="1" s="29"/>
    <row r="86243" customFormat="1" s="29"/>
    <row r="86244" customFormat="1" s="29"/>
    <row r="86245" customFormat="1" s="29"/>
    <row r="86246" customFormat="1" s="29"/>
    <row r="86247" customFormat="1" s="29"/>
    <row r="86248" customFormat="1" s="29"/>
    <row r="86249" customFormat="1" s="29"/>
    <row r="86250" customFormat="1" s="29"/>
    <row r="86251" customFormat="1" s="29"/>
    <row r="86252" customFormat="1" s="29"/>
    <row r="86253" customFormat="1" s="29"/>
    <row r="86254" customFormat="1" s="29"/>
    <row r="86255" customFormat="1" s="29"/>
    <row r="86256" customFormat="1" s="29"/>
    <row r="86257" customFormat="1" s="29"/>
    <row r="86258" customFormat="1" s="29"/>
    <row r="86259" customFormat="1" s="29"/>
    <row r="86260" customFormat="1" s="29"/>
    <row r="86261" customFormat="1" s="29"/>
    <row r="86262" customFormat="1" s="29"/>
    <row r="86263" customFormat="1" s="29"/>
    <row r="86264" customFormat="1" s="29"/>
    <row r="86265" customFormat="1" s="29"/>
    <row r="86266" customFormat="1" s="29"/>
    <row r="86267" customFormat="1" s="29"/>
    <row r="86268" customFormat="1" s="29"/>
    <row r="86269" customFormat="1" s="29"/>
    <row r="86270" customFormat="1" s="29"/>
    <row r="86271" customFormat="1" s="29"/>
    <row r="86272" customFormat="1" s="29"/>
    <row r="86273" customFormat="1" s="29"/>
    <row r="86274" customFormat="1" s="29"/>
    <row r="86275" customFormat="1" s="29"/>
    <row r="86276" customFormat="1" s="29"/>
    <row r="86277" customFormat="1" s="29"/>
    <row r="86278" customFormat="1" s="29"/>
    <row r="86279" customFormat="1" s="29"/>
    <row r="86280" customFormat="1" s="29"/>
    <row r="86281" customFormat="1" s="29"/>
    <row r="86282" customFormat="1" s="29"/>
    <row r="86283" customFormat="1" s="29"/>
    <row r="86284" customFormat="1" s="29"/>
    <row r="86285" customFormat="1" s="29"/>
    <row r="86286" customFormat="1" s="29"/>
    <row r="86287" customFormat="1" s="29"/>
    <row r="86288" customFormat="1" s="29"/>
    <row r="86289" customFormat="1" s="29"/>
    <row r="86290" customFormat="1" s="29"/>
    <row r="86291" customFormat="1" s="29"/>
    <row r="86292" customFormat="1" s="29"/>
    <row r="86293" customFormat="1" s="29"/>
    <row r="86294" customFormat="1" s="29"/>
    <row r="86295" customFormat="1" s="29"/>
    <row r="86296" customFormat="1" s="29"/>
    <row r="86297" customFormat="1" s="29"/>
    <row r="86298" customFormat="1" s="29"/>
    <row r="86299" customFormat="1" s="29"/>
    <row r="86300" customFormat="1" s="29"/>
    <row r="86301" customFormat="1" s="29"/>
    <row r="86302" customFormat="1" s="29"/>
    <row r="86303" customFormat="1" s="29"/>
    <row r="86304" customFormat="1" s="29"/>
    <row r="86305" customFormat="1" s="29"/>
    <row r="86306" customFormat="1" s="29"/>
    <row r="86307" customFormat="1" s="29"/>
    <row r="86308" customFormat="1" s="29"/>
    <row r="86309" customFormat="1" s="29"/>
    <row r="86310" customFormat="1" s="29"/>
    <row r="86311" customFormat="1" s="29"/>
    <row r="86312" customFormat="1" s="29"/>
    <row r="86313" customFormat="1" s="29"/>
    <row r="86314" customFormat="1" s="29"/>
    <row r="86315" customFormat="1" s="29"/>
    <row r="86316" customFormat="1" s="29"/>
    <row r="86317" customFormat="1" s="29"/>
    <row r="86318" customFormat="1" s="29"/>
    <row r="86319" customFormat="1" s="29"/>
    <row r="86320" customFormat="1" s="29"/>
    <row r="86321" customFormat="1" s="29"/>
    <row r="86322" customFormat="1" s="29"/>
    <row r="86323" customFormat="1" s="29"/>
    <row r="86324" customFormat="1" s="29"/>
    <row r="86325" customFormat="1" s="29"/>
    <row r="86326" customFormat="1" s="29"/>
    <row r="86327" customFormat="1" s="29"/>
    <row r="86328" customFormat="1" s="29"/>
    <row r="86329" customFormat="1" s="29"/>
    <row r="86330" customFormat="1" s="29"/>
    <row r="86331" customFormat="1" s="29"/>
    <row r="86332" customFormat="1" s="29"/>
    <row r="86333" customFormat="1" s="29"/>
    <row r="86334" customFormat="1" s="29"/>
    <row r="86335" customFormat="1" s="29"/>
    <row r="86336" customFormat="1" s="29"/>
    <row r="86337" customFormat="1" s="29"/>
    <row r="86338" customFormat="1" s="29"/>
    <row r="86339" customFormat="1" s="29"/>
    <row r="86340" customFormat="1" s="29"/>
    <row r="86341" customFormat="1" s="29"/>
    <row r="86342" customFormat="1" s="29"/>
    <row r="86343" customFormat="1" s="29"/>
    <row r="86344" customFormat="1" s="29"/>
    <row r="86345" customFormat="1" s="29"/>
    <row r="86346" customFormat="1" s="29"/>
    <row r="86347" customFormat="1" s="29"/>
    <row r="86348" customFormat="1" s="29"/>
    <row r="86349" customFormat="1" s="29"/>
    <row r="86350" customFormat="1" s="29"/>
    <row r="86351" customFormat="1" s="29"/>
    <row r="86352" customFormat="1" s="29"/>
    <row r="86353" customFormat="1" s="29"/>
    <row r="86354" customFormat="1" s="29"/>
    <row r="86355" customFormat="1" s="29"/>
    <row r="86356" customFormat="1" s="29"/>
    <row r="86357" customFormat="1" s="29"/>
    <row r="86358" customFormat="1" s="29"/>
    <row r="86359" customFormat="1" s="29"/>
    <row r="86360" customFormat="1" s="29"/>
    <row r="86361" customFormat="1" s="29"/>
    <row r="86362" customFormat="1" s="29"/>
    <row r="86363" customFormat="1" s="29"/>
    <row r="86364" customFormat="1" s="29"/>
    <row r="86365" customFormat="1" s="29"/>
    <row r="86366" customFormat="1" s="29"/>
    <row r="86367" customFormat="1" s="29"/>
    <row r="86368" customFormat="1" s="29"/>
    <row r="86369" customFormat="1" s="29"/>
    <row r="86370" customFormat="1" s="29"/>
    <row r="86371" customFormat="1" s="29"/>
    <row r="86372" customFormat="1" s="29"/>
    <row r="86373" customFormat="1" s="29"/>
    <row r="86374" customFormat="1" s="29"/>
    <row r="86375" customFormat="1" s="29"/>
    <row r="86376" customFormat="1" s="29"/>
    <row r="86377" customFormat="1" s="29"/>
    <row r="86378" customFormat="1" s="29"/>
    <row r="86379" customFormat="1" s="29"/>
    <row r="86380" customFormat="1" s="29"/>
    <row r="86381" customFormat="1" s="29"/>
    <row r="86382" customFormat="1" s="29"/>
    <row r="86383" customFormat="1" s="29"/>
    <row r="86384" customFormat="1" s="29"/>
    <row r="86385" customFormat="1" s="29"/>
    <row r="86386" customFormat="1" s="29"/>
    <row r="86387" customFormat="1" s="29"/>
    <row r="86388" customFormat="1" s="29"/>
    <row r="86389" customFormat="1" s="29"/>
    <row r="86390" customFormat="1" s="29"/>
    <row r="86391" customFormat="1" s="29"/>
    <row r="86392" customFormat="1" s="29"/>
    <row r="86393" customFormat="1" s="29"/>
    <row r="86394" customFormat="1" s="29"/>
    <row r="86395" customFormat="1" s="29"/>
    <row r="86396" customFormat="1" s="29"/>
    <row r="86397" customFormat="1" s="29"/>
    <row r="86398" customFormat="1" s="29"/>
    <row r="86399" customFormat="1" s="29"/>
    <row r="86400" customFormat="1" s="29"/>
    <row r="86401" customFormat="1" s="29"/>
    <row r="86402" customFormat="1" s="29"/>
    <row r="86403" customFormat="1" s="29"/>
    <row r="86404" customFormat="1" s="29"/>
    <row r="86405" customFormat="1" s="29"/>
    <row r="86406" customFormat="1" s="29"/>
    <row r="86407" customFormat="1" s="29"/>
    <row r="86408" customFormat="1" s="29"/>
    <row r="86409" customFormat="1" s="29"/>
    <row r="86410" customFormat="1" s="29"/>
    <row r="86411" customFormat="1" s="29"/>
    <row r="86412" customFormat="1" s="29"/>
    <row r="86413" customFormat="1" s="29"/>
    <row r="86414" customFormat="1" s="29"/>
    <row r="86415" customFormat="1" s="29"/>
    <row r="86416" customFormat="1" s="29"/>
    <row r="86417" customFormat="1" s="29"/>
    <row r="86418" customFormat="1" s="29"/>
    <row r="86419" customFormat="1" s="29"/>
    <row r="86420" customFormat="1" s="29"/>
    <row r="86421" customFormat="1" s="29"/>
    <row r="86422" customFormat="1" s="29"/>
    <row r="86423" customFormat="1" s="29"/>
    <row r="86424" customFormat="1" s="29"/>
    <row r="86425" customFormat="1" s="29"/>
    <row r="86426" customFormat="1" s="29"/>
    <row r="86427" customFormat="1" s="29"/>
    <row r="86428" customFormat="1" s="29"/>
    <row r="86429" customFormat="1" s="29"/>
    <row r="86430" customFormat="1" s="29"/>
    <row r="86431" customFormat="1" s="29"/>
    <row r="86432" customFormat="1" s="29"/>
    <row r="86433" customFormat="1" s="29"/>
    <row r="86434" customFormat="1" s="29"/>
    <row r="86435" customFormat="1" s="29"/>
    <row r="86436" customFormat="1" s="29"/>
    <row r="86437" customFormat="1" s="29"/>
    <row r="86438" customFormat="1" s="29"/>
    <row r="86439" customFormat="1" s="29"/>
    <row r="86440" customFormat="1" s="29"/>
    <row r="86441" customFormat="1" s="29"/>
    <row r="86442" customFormat="1" s="29"/>
    <row r="86443" customFormat="1" s="29"/>
    <row r="86444" customFormat="1" s="29"/>
    <row r="86445" customFormat="1" s="29"/>
    <row r="86446" customFormat="1" s="29"/>
    <row r="86447" customFormat="1" s="29"/>
    <row r="86448" customFormat="1" s="29"/>
    <row r="86449" customFormat="1" s="29"/>
    <row r="86450" customFormat="1" s="29"/>
    <row r="86451" customFormat="1" s="29"/>
    <row r="86452" customFormat="1" s="29"/>
    <row r="86453" customFormat="1" s="29"/>
    <row r="86454" customFormat="1" s="29"/>
    <row r="86455" customFormat="1" s="29"/>
    <row r="86456" customFormat="1" s="29"/>
    <row r="86457" customFormat="1" s="29"/>
    <row r="86458" customFormat="1" s="29"/>
    <row r="86459" customFormat="1" s="29"/>
    <row r="86460" customFormat="1" s="29"/>
    <row r="86461" customFormat="1" s="29"/>
    <row r="86462" customFormat="1" s="29"/>
    <row r="86463" customFormat="1" s="29"/>
    <row r="86464" customFormat="1" s="29"/>
    <row r="86465" customFormat="1" s="29"/>
    <row r="86466" customFormat="1" s="29"/>
    <row r="86467" customFormat="1" s="29"/>
    <row r="86468" customFormat="1" s="29"/>
    <row r="86469" customFormat="1" s="29"/>
    <row r="86470" customFormat="1" s="29"/>
    <row r="86471" customFormat="1" s="29"/>
    <row r="86472" customFormat="1" s="29"/>
    <row r="86473" customFormat="1" s="29"/>
    <row r="86474" customFormat="1" s="29"/>
    <row r="86475" customFormat="1" s="29"/>
    <row r="86476" customFormat="1" s="29"/>
    <row r="86477" customFormat="1" s="29"/>
    <row r="86478" customFormat="1" s="29"/>
    <row r="86479" customFormat="1" s="29"/>
    <row r="86480" customFormat="1" s="29"/>
    <row r="86481" customFormat="1" s="29"/>
    <row r="86482" customFormat="1" s="29"/>
    <row r="86483" customFormat="1" s="29"/>
    <row r="86484" customFormat="1" s="29"/>
    <row r="86485" customFormat="1" s="29"/>
    <row r="86486" customFormat="1" s="29"/>
    <row r="86487" customFormat="1" s="29"/>
    <row r="86488" customFormat="1" s="29"/>
    <row r="86489" customFormat="1" s="29"/>
    <row r="86490" customFormat="1" s="29"/>
    <row r="86491" customFormat="1" s="29"/>
    <row r="86492" customFormat="1" s="29"/>
    <row r="86493" customFormat="1" s="29"/>
    <row r="86494" customFormat="1" s="29"/>
    <row r="86495" customFormat="1" s="29"/>
    <row r="86496" customFormat="1" s="29"/>
    <row r="86497" customFormat="1" s="29"/>
    <row r="86498" customFormat="1" s="29"/>
    <row r="86499" customFormat="1" s="29"/>
    <row r="86500" customFormat="1" s="29"/>
    <row r="86501" customFormat="1" s="29"/>
    <row r="86502" customFormat="1" s="29"/>
    <row r="86503" customFormat="1" s="29"/>
    <row r="86504" customFormat="1" s="29"/>
    <row r="86505" customFormat="1" s="29"/>
    <row r="86506" customFormat="1" s="29"/>
    <row r="86507" customFormat="1" s="29"/>
    <row r="86508" customFormat="1" s="29"/>
    <row r="86509" customFormat="1" s="29"/>
    <row r="86510" customFormat="1" s="29"/>
    <row r="86511" customFormat="1" s="29"/>
    <row r="86512" customFormat="1" s="29"/>
    <row r="86513" customFormat="1" s="29"/>
    <row r="86514" customFormat="1" s="29"/>
    <row r="86515" customFormat="1" s="29"/>
    <row r="86516" customFormat="1" s="29"/>
    <row r="86517" customFormat="1" s="29"/>
    <row r="86518" customFormat="1" s="29"/>
    <row r="86519" customFormat="1" s="29"/>
    <row r="86520" customFormat="1" s="29"/>
    <row r="86521" customFormat="1" s="29"/>
    <row r="86522" customFormat="1" s="29"/>
    <row r="86523" customFormat="1" s="29"/>
    <row r="86524" customFormat="1" s="29"/>
    <row r="86525" customFormat="1" s="29"/>
    <row r="86526" customFormat="1" s="29"/>
    <row r="86527" customFormat="1" s="29"/>
    <row r="86528" customFormat="1" s="29"/>
    <row r="86529" customFormat="1" s="29"/>
    <row r="86530" customFormat="1" s="29"/>
    <row r="86531" customFormat="1" s="29"/>
    <row r="86532" customFormat="1" s="29"/>
    <row r="86533" customFormat="1" s="29"/>
    <row r="86534" customFormat="1" s="29"/>
    <row r="86535" customFormat="1" s="29"/>
    <row r="86536" customFormat="1" s="29"/>
    <row r="86537" customFormat="1" s="29"/>
    <row r="86538" customFormat="1" s="29"/>
    <row r="86539" customFormat="1" s="29"/>
    <row r="86540" customFormat="1" s="29"/>
    <row r="86541" customFormat="1" s="29"/>
    <row r="86542" customFormat="1" s="29"/>
    <row r="86543" customFormat="1" s="29"/>
    <row r="86544" customFormat="1" s="29"/>
    <row r="86545" customFormat="1" s="29"/>
    <row r="86546" customFormat="1" s="29"/>
    <row r="86547" customFormat="1" s="29"/>
    <row r="86548" customFormat="1" s="29"/>
    <row r="86549" customFormat="1" s="29"/>
    <row r="86550" customFormat="1" s="29"/>
    <row r="86551" customFormat="1" s="29"/>
    <row r="86552" customFormat="1" s="29"/>
    <row r="86553" customFormat="1" s="29"/>
    <row r="86554" customFormat="1" s="29"/>
    <row r="86555" customFormat="1" s="29"/>
    <row r="86556" customFormat="1" s="29"/>
    <row r="86557" customFormat="1" s="29"/>
    <row r="86558" customFormat="1" s="29"/>
    <row r="86559" customFormat="1" s="29"/>
    <row r="86560" customFormat="1" s="29"/>
    <row r="86561" customFormat="1" s="29"/>
    <row r="86562" customFormat="1" s="29"/>
    <row r="86563" customFormat="1" s="29"/>
    <row r="86564" customFormat="1" s="29"/>
    <row r="86565" customFormat="1" s="29"/>
    <row r="86566" customFormat="1" s="29"/>
    <row r="86567" customFormat="1" s="29"/>
    <row r="86568" customFormat="1" s="29"/>
    <row r="86569" customFormat="1" s="29"/>
    <row r="86570" customFormat="1" s="29"/>
    <row r="86571" customFormat="1" s="29"/>
    <row r="86572" customFormat="1" s="29"/>
    <row r="86573" customFormat="1" s="29"/>
    <row r="86574" customFormat="1" s="29"/>
    <row r="86575" customFormat="1" s="29"/>
    <row r="86576" customFormat="1" s="29"/>
    <row r="86577" customFormat="1" s="29"/>
    <row r="86578" customFormat="1" s="29"/>
    <row r="86579" customFormat="1" s="29"/>
    <row r="86580" customFormat="1" s="29"/>
    <row r="86581" customFormat="1" s="29"/>
    <row r="86582" customFormat="1" s="29"/>
    <row r="86583" customFormat="1" s="29"/>
    <row r="86584" customFormat="1" s="29"/>
    <row r="86585" customFormat="1" s="29"/>
    <row r="86586" customFormat="1" s="29"/>
    <row r="86587" customFormat="1" s="29"/>
    <row r="86588" customFormat="1" s="29"/>
    <row r="86589" customFormat="1" s="29"/>
    <row r="86590" customFormat="1" s="29"/>
    <row r="86591" customFormat="1" s="29"/>
    <row r="86592" customFormat="1" s="29"/>
    <row r="86593" customFormat="1" s="29"/>
    <row r="86594" customFormat="1" s="29"/>
    <row r="86595" customFormat="1" s="29"/>
    <row r="86596" customFormat="1" s="29"/>
    <row r="86597" customFormat="1" s="29"/>
    <row r="86598" customFormat="1" s="29"/>
    <row r="86599" customFormat="1" s="29"/>
    <row r="86600" customFormat="1" s="29"/>
    <row r="86601" customFormat="1" s="29"/>
    <row r="86602" customFormat="1" s="29"/>
    <row r="86603" customFormat="1" s="29"/>
    <row r="86604" customFormat="1" s="29"/>
    <row r="86605" customFormat="1" s="29"/>
    <row r="86606" customFormat="1" s="29"/>
    <row r="86607" customFormat="1" s="29"/>
    <row r="86608" customFormat="1" s="29"/>
    <row r="86609" customFormat="1" s="29"/>
    <row r="86610" customFormat="1" s="29"/>
    <row r="86611" customFormat="1" s="29"/>
    <row r="86612" customFormat="1" s="29"/>
    <row r="86613" customFormat="1" s="29"/>
    <row r="86614" customFormat="1" s="29"/>
    <row r="86615" customFormat="1" s="29"/>
    <row r="86616" customFormat="1" s="29"/>
    <row r="86617" customFormat="1" s="29"/>
    <row r="86618" customFormat="1" s="29"/>
    <row r="86619" customFormat="1" s="29"/>
    <row r="86620" customFormat="1" s="29"/>
    <row r="86621" customFormat="1" s="29"/>
    <row r="86622" customFormat="1" s="29"/>
    <row r="86623" customFormat="1" s="29"/>
    <row r="86624" customFormat="1" s="29"/>
    <row r="86625" customFormat="1" s="29"/>
    <row r="86626" customFormat="1" s="29"/>
    <row r="86627" customFormat="1" s="29"/>
    <row r="86628" customFormat="1" s="29"/>
    <row r="86629" customFormat="1" s="29"/>
    <row r="86630" customFormat="1" s="29"/>
    <row r="86631" customFormat="1" s="29"/>
    <row r="86632" customFormat="1" s="29"/>
    <row r="86633" customFormat="1" s="29"/>
    <row r="86634" customFormat="1" s="29"/>
    <row r="86635" customFormat="1" s="29"/>
    <row r="86636" customFormat="1" s="29"/>
    <row r="86637" customFormat="1" s="29"/>
    <row r="86638" customFormat="1" s="29"/>
    <row r="86639" customFormat="1" s="29"/>
    <row r="86640" customFormat="1" s="29"/>
    <row r="86641" customFormat="1" s="29"/>
    <row r="86642" customFormat="1" s="29"/>
    <row r="86643" customFormat="1" s="29"/>
    <row r="86644" customFormat="1" s="29"/>
    <row r="86645" customFormat="1" s="29"/>
    <row r="86646" customFormat="1" s="29"/>
    <row r="86647" customFormat="1" s="29"/>
    <row r="86648" customFormat="1" s="29"/>
    <row r="86649" customFormat="1" s="29"/>
    <row r="86650" customFormat="1" s="29"/>
    <row r="86651" customFormat="1" s="29"/>
    <row r="86652" customFormat="1" s="29"/>
    <row r="86653" customFormat="1" s="29"/>
    <row r="86654" customFormat="1" s="29"/>
    <row r="86655" customFormat="1" s="29"/>
    <row r="86656" customFormat="1" s="29"/>
    <row r="86657" customFormat="1" s="29"/>
    <row r="86658" customFormat="1" s="29"/>
    <row r="86659" customFormat="1" s="29"/>
    <row r="86660" customFormat="1" s="29"/>
    <row r="86661" customFormat="1" s="29"/>
    <row r="86662" customFormat="1" s="29"/>
    <row r="86663" customFormat="1" s="29"/>
    <row r="86664" customFormat="1" s="29"/>
    <row r="86665" customFormat="1" s="29"/>
    <row r="86666" customFormat="1" s="29"/>
    <row r="86667" customFormat="1" s="29"/>
    <row r="86668" customFormat="1" s="29"/>
    <row r="86669" customFormat="1" s="29"/>
    <row r="86670" customFormat="1" s="29"/>
    <row r="86671" customFormat="1" s="29"/>
    <row r="86672" customFormat="1" s="29"/>
    <row r="86673" customFormat="1" s="29"/>
    <row r="86674" customFormat="1" s="29"/>
    <row r="86675" customFormat="1" s="29"/>
    <row r="86676" customFormat="1" s="29"/>
    <row r="86677" customFormat="1" s="29"/>
    <row r="86678" customFormat="1" s="29"/>
    <row r="86679" customFormat="1" s="29"/>
    <row r="86680" customFormat="1" s="29"/>
    <row r="86681" customFormat="1" s="29"/>
    <row r="86682" customFormat="1" s="29"/>
    <row r="86683" customFormat="1" s="29"/>
    <row r="86684" customFormat="1" s="29"/>
    <row r="86685" customFormat="1" s="29"/>
    <row r="86686" customFormat="1" s="29"/>
    <row r="86687" customFormat="1" s="29"/>
    <row r="86688" customFormat="1" s="29"/>
    <row r="86689" customFormat="1" s="29"/>
    <row r="86690" customFormat="1" s="29"/>
    <row r="86691" customFormat="1" s="29"/>
    <row r="86692" customFormat="1" s="29"/>
    <row r="86693" customFormat="1" s="29"/>
    <row r="86694" customFormat="1" s="29"/>
    <row r="86695" customFormat="1" s="29"/>
    <row r="86696" customFormat="1" s="29"/>
    <row r="86697" customFormat="1" s="29"/>
    <row r="86698" customFormat="1" s="29"/>
    <row r="86699" customFormat="1" s="29"/>
    <row r="86700" customFormat="1" s="29"/>
    <row r="86701" customFormat="1" s="29"/>
    <row r="86702" customFormat="1" s="29"/>
    <row r="86703" customFormat="1" s="29"/>
    <row r="86704" customFormat="1" s="29"/>
    <row r="86705" customFormat="1" s="29"/>
    <row r="86706" customFormat="1" s="29"/>
    <row r="86707" customFormat="1" s="29"/>
    <row r="86708" customFormat="1" s="29"/>
    <row r="86709" customFormat="1" s="29"/>
    <row r="86710" customFormat="1" s="29"/>
    <row r="86711" customFormat="1" s="29"/>
    <row r="86712" customFormat="1" s="29"/>
    <row r="86713" customFormat="1" s="29"/>
    <row r="86714" customFormat="1" s="29"/>
    <row r="86715" customFormat="1" s="29"/>
    <row r="86716" customFormat="1" s="29"/>
    <row r="86717" customFormat="1" s="29"/>
    <row r="86718" customFormat="1" s="29"/>
    <row r="86719" customFormat="1" s="29"/>
    <row r="86720" customFormat="1" s="29"/>
    <row r="86721" customFormat="1" s="29"/>
    <row r="86722" customFormat="1" s="29"/>
    <row r="86723" customFormat="1" s="29"/>
    <row r="86724" customFormat="1" s="29"/>
    <row r="86725" customFormat="1" s="29"/>
    <row r="86726" customFormat="1" s="29"/>
    <row r="86727" customFormat="1" s="29"/>
    <row r="86728" customFormat="1" s="29"/>
    <row r="86729" customFormat="1" s="29"/>
    <row r="86730" customFormat="1" s="29"/>
    <row r="86731" customFormat="1" s="29"/>
    <row r="86732" customFormat="1" s="29"/>
    <row r="86733" customFormat="1" s="29"/>
    <row r="86734" customFormat="1" s="29"/>
    <row r="86735" customFormat="1" s="29"/>
    <row r="86736" customFormat="1" s="29"/>
    <row r="86737" customFormat="1" s="29"/>
    <row r="86738" customFormat="1" s="29"/>
    <row r="86739" customFormat="1" s="29"/>
    <row r="86740" customFormat="1" s="29"/>
    <row r="86741" customFormat="1" s="29"/>
    <row r="86742" customFormat="1" s="29"/>
    <row r="86743" customFormat="1" s="29"/>
    <row r="86744" customFormat="1" s="29"/>
    <row r="86745" customFormat="1" s="29"/>
    <row r="86746" customFormat="1" s="29"/>
    <row r="86747" customFormat="1" s="29"/>
    <row r="86748" customFormat="1" s="29"/>
    <row r="86749" customFormat="1" s="29"/>
    <row r="86750" customFormat="1" s="29"/>
    <row r="86751" customFormat="1" s="29"/>
    <row r="86752" customFormat="1" s="29"/>
    <row r="86753" customFormat="1" s="29"/>
    <row r="86754" customFormat="1" s="29"/>
    <row r="86755" customFormat="1" s="29"/>
    <row r="86756" customFormat="1" s="29"/>
    <row r="86757" customFormat="1" s="29"/>
    <row r="86758" customFormat="1" s="29"/>
    <row r="86759" customFormat="1" s="29"/>
    <row r="86760" customFormat="1" s="29"/>
    <row r="86761" customFormat="1" s="29"/>
    <row r="86762" customFormat="1" s="29"/>
    <row r="86763" customFormat="1" s="29"/>
    <row r="86764" customFormat="1" s="29"/>
    <row r="86765" customFormat="1" s="29"/>
    <row r="86766" customFormat="1" s="29"/>
    <row r="86767" customFormat="1" s="29"/>
    <row r="86768" customFormat="1" s="29"/>
    <row r="86769" customFormat="1" s="29"/>
    <row r="86770" customFormat="1" s="29"/>
    <row r="86771" customFormat="1" s="29"/>
    <row r="86772" customFormat="1" s="29"/>
    <row r="86773" customFormat="1" s="29"/>
    <row r="86774" customFormat="1" s="29"/>
    <row r="86775" customFormat="1" s="29"/>
    <row r="86776" customFormat="1" s="29"/>
    <row r="86777" customFormat="1" s="29"/>
    <row r="86778" customFormat="1" s="29"/>
    <row r="86779" customFormat="1" s="29"/>
    <row r="86780" customFormat="1" s="29"/>
    <row r="86781" customFormat="1" s="29"/>
    <row r="86782" customFormat="1" s="29"/>
    <row r="86783" customFormat="1" s="29"/>
    <row r="86784" customFormat="1" s="29"/>
    <row r="86785" customFormat="1" s="29"/>
    <row r="86786" customFormat="1" s="29"/>
    <row r="86787" customFormat="1" s="29"/>
    <row r="86788" customFormat="1" s="29"/>
    <row r="86789" customFormat="1" s="29"/>
    <row r="86790" customFormat="1" s="29"/>
    <row r="86791" customFormat="1" s="29"/>
    <row r="86792" customFormat="1" s="29"/>
    <row r="86793" customFormat="1" s="29"/>
    <row r="86794" customFormat="1" s="29"/>
    <row r="86795" customFormat="1" s="29"/>
    <row r="86796" customFormat="1" s="29"/>
    <row r="86797" customFormat="1" s="29"/>
    <row r="86798" customFormat="1" s="29"/>
    <row r="86799" customFormat="1" s="29"/>
    <row r="86800" customFormat="1" s="29"/>
    <row r="86801" customFormat="1" s="29"/>
    <row r="86802" customFormat="1" s="29"/>
    <row r="86803" customFormat="1" s="29"/>
    <row r="86804" customFormat="1" s="29"/>
    <row r="86805" customFormat="1" s="29"/>
    <row r="86806" customFormat="1" s="29"/>
    <row r="86807" customFormat="1" s="29"/>
    <row r="86808" customFormat="1" s="29"/>
    <row r="86809" customFormat="1" s="29"/>
    <row r="86810" customFormat="1" s="29"/>
    <row r="86811" customFormat="1" s="29"/>
    <row r="86812" customFormat="1" s="29"/>
    <row r="86813" customFormat="1" s="29"/>
    <row r="86814" customFormat="1" s="29"/>
    <row r="86815" customFormat="1" s="29"/>
    <row r="86816" customFormat="1" s="29"/>
    <row r="86817" customFormat="1" s="29"/>
    <row r="86818" customFormat="1" s="29"/>
    <row r="86819" customFormat="1" s="29"/>
    <row r="86820" customFormat="1" s="29"/>
    <row r="86821" customFormat="1" s="29"/>
    <row r="86822" customFormat="1" s="29"/>
    <row r="86823" customFormat="1" s="29"/>
    <row r="86824" customFormat="1" s="29"/>
    <row r="86825" customFormat="1" s="29"/>
    <row r="86826" customFormat="1" s="29"/>
    <row r="86827" customFormat="1" s="29"/>
    <row r="86828" customFormat="1" s="29"/>
    <row r="86829" customFormat="1" s="29"/>
    <row r="86830" customFormat="1" s="29"/>
    <row r="86831" customFormat="1" s="29"/>
    <row r="86832" customFormat="1" s="29"/>
    <row r="86833" customFormat="1" s="29"/>
    <row r="86834" customFormat="1" s="29"/>
    <row r="86835" customFormat="1" s="29"/>
    <row r="86836" customFormat="1" s="29"/>
    <row r="86837" customFormat="1" s="29"/>
    <row r="86838" customFormat="1" s="29"/>
    <row r="86839" customFormat="1" s="29"/>
    <row r="86840" customFormat="1" s="29"/>
    <row r="86841" customFormat="1" s="29"/>
    <row r="86842" customFormat="1" s="29"/>
    <row r="86843" customFormat="1" s="29"/>
    <row r="86844" customFormat="1" s="29"/>
    <row r="86845" customFormat="1" s="29"/>
    <row r="86846" customFormat="1" s="29"/>
    <row r="86847" customFormat="1" s="29"/>
    <row r="86848" customFormat="1" s="29"/>
    <row r="86849" customFormat="1" s="29"/>
    <row r="86850" customFormat="1" s="29"/>
    <row r="86851" customFormat="1" s="29"/>
    <row r="86852" customFormat="1" s="29"/>
    <row r="86853" customFormat="1" s="29"/>
    <row r="86854" customFormat="1" s="29"/>
    <row r="86855" customFormat="1" s="29"/>
    <row r="86856" customFormat="1" s="29"/>
    <row r="86857" customFormat="1" s="29"/>
    <row r="86858" customFormat="1" s="29"/>
    <row r="86859" customFormat="1" s="29"/>
    <row r="86860" customFormat="1" s="29"/>
    <row r="86861" customFormat="1" s="29"/>
    <row r="86862" customFormat="1" s="29"/>
    <row r="86863" customFormat="1" s="29"/>
    <row r="86864" customFormat="1" s="29"/>
    <row r="86865" customFormat="1" s="29"/>
    <row r="86866" customFormat="1" s="29"/>
    <row r="86867" customFormat="1" s="29"/>
    <row r="86868" customFormat="1" s="29"/>
    <row r="86869" customFormat="1" s="29"/>
    <row r="86870" customFormat="1" s="29"/>
    <row r="86871" customFormat="1" s="29"/>
    <row r="86872" customFormat="1" s="29"/>
    <row r="86873" customFormat="1" s="29"/>
    <row r="86874" customFormat="1" s="29"/>
    <row r="86875" customFormat="1" s="29"/>
    <row r="86876" customFormat="1" s="29"/>
    <row r="86877" customFormat="1" s="29"/>
    <row r="86878" customFormat="1" s="29"/>
    <row r="86879" customFormat="1" s="29"/>
    <row r="86880" customFormat="1" s="29"/>
    <row r="86881" customFormat="1" s="29"/>
    <row r="86882" customFormat="1" s="29"/>
    <row r="86883" customFormat="1" s="29"/>
    <row r="86884" customFormat="1" s="29"/>
    <row r="86885" customFormat="1" s="29"/>
    <row r="86886" customFormat="1" s="29"/>
    <row r="86887" customFormat="1" s="29"/>
    <row r="86888" customFormat="1" s="29"/>
    <row r="86889" customFormat="1" s="29"/>
    <row r="86890" customFormat="1" s="29"/>
    <row r="86891" customFormat="1" s="29"/>
    <row r="86892" customFormat="1" s="29"/>
    <row r="86893" customFormat="1" s="29"/>
    <row r="86894" customFormat="1" s="29"/>
    <row r="86895" customFormat="1" s="29"/>
    <row r="86896" customFormat="1" s="29"/>
    <row r="86897" customFormat="1" s="29"/>
    <row r="86898" customFormat="1" s="29"/>
    <row r="86899" customFormat="1" s="29"/>
    <row r="86900" customFormat="1" s="29"/>
    <row r="86901" customFormat="1" s="29"/>
    <row r="86902" customFormat="1" s="29"/>
    <row r="86903" customFormat="1" s="29"/>
    <row r="86904" customFormat="1" s="29"/>
    <row r="86905" customFormat="1" s="29"/>
    <row r="86906" customFormat="1" s="29"/>
    <row r="86907" customFormat="1" s="29"/>
    <row r="86908" customFormat="1" s="29"/>
    <row r="86909" customFormat="1" s="29"/>
    <row r="86910" customFormat="1" s="29"/>
    <row r="86911" customFormat="1" s="29"/>
    <row r="86912" customFormat="1" s="29"/>
    <row r="86913" customFormat="1" s="29"/>
    <row r="86914" customFormat="1" s="29"/>
    <row r="86915" customFormat="1" s="29"/>
    <row r="86916" customFormat="1" s="29"/>
    <row r="86917" customFormat="1" s="29"/>
    <row r="86918" customFormat="1" s="29"/>
    <row r="86919" customFormat="1" s="29"/>
    <row r="86920" customFormat="1" s="29"/>
    <row r="86921" customFormat="1" s="29"/>
    <row r="86922" customFormat="1" s="29"/>
    <row r="86923" customFormat="1" s="29"/>
    <row r="86924" customFormat="1" s="29"/>
    <row r="86925" customFormat="1" s="29"/>
    <row r="86926" customFormat="1" s="29"/>
    <row r="86927" customFormat="1" s="29"/>
    <row r="86928" customFormat="1" s="29"/>
    <row r="86929" customFormat="1" s="29"/>
    <row r="86930" customFormat="1" s="29"/>
    <row r="86931" customFormat="1" s="29"/>
    <row r="86932" customFormat="1" s="29"/>
    <row r="86933" customFormat="1" s="29"/>
    <row r="86934" customFormat="1" s="29"/>
    <row r="86935" customFormat="1" s="29"/>
    <row r="86936" customFormat="1" s="29"/>
    <row r="86937" customFormat="1" s="29"/>
    <row r="86938" customFormat="1" s="29"/>
    <row r="86939" customFormat="1" s="29"/>
    <row r="86940" customFormat="1" s="29"/>
    <row r="86941" customFormat="1" s="29"/>
    <row r="86942" customFormat="1" s="29"/>
    <row r="86943" customFormat="1" s="29"/>
    <row r="86944" customFormat="1" s="29"/>
    <row r="86945" customFormat="1" s="29"/>
    <row r="86946" customFormat="1" s="29"/>
    <row r="86947" customFormat="1" s="29"/>
    <row r="86948" customFormat="1" s="29"/>
    <row r="86949" customFormat="1" s="29"/>
    <row r="86950" customFormat="1" s="29"/>
    <row r="86951" customFormat="1" s="29"/>
    <row r="86952" customFormat="1" s="29"/>
    <row r="86953" customFormat="1" s="29"/>
    <row r="86954" customFormat="1" s="29"/>
    <row r="86955" customFormat="1" s="29"/>
    <row r="86956" customFormat="1" s="29"/>
    <row r="86957" customFormat="1" s="29"/>
    <row r="86958" customFormat="1" s="29"/>
    <row r="86959" customFormat="1" s="29"/>
    <row r="86960" customFormat="1" s="29"/>
    <row r="86961" customFormat="1" s="29"/>
    <row r="86962" customFormat="1" s="29"/>
    <row r="86963" customFormat="1" s="29"/>
    <row r="86964" customFormat="1" s="29"/>
    <row r="86965" customFormat="1" s="29"/>
    <row r="86966" customFormat="1" s="29"/>
    <row r="86967" customFormat="1" s="29"/>
    <row r="86968" customFormat="1" s="29"/>
    <row r="86969" customFormat="1" s="29"/>
    <row r="86970" customFormat="1" s="29"/>
    <row r="86971" customFormat="1" s="29"/>
    <row r="86972" customFormat="1" s="29"/>
    <row r="86973" customFormat="1" s="29"/>
    <row r="86974" customFormat="1" s="29"/>
    <row r="86975" customFormat="1" s="29"/>
    <row r="86976" customFormat="1" s="29"/>
    <row r="86977" customFormat="1" s="29"/>
    <row r="86978" customFormat="1" s="29"/>
    <row r="86979" customFormat="1" s="29"/>
    <row r="86980" customFormat="1" s="29"/>
    <row r="86981" customFormat="1" s="29"/>
    <row r="86982" customFormat="1" s="29"/>
    <row r="86983" customFormat="1" s="29"/>
    <row r="86984" customFormat="1" s="29"/>
    <row r="86985" customFormat="1" s="29"/>
    <row r="86986" customFormat="1" s="29"/>
    <row r="86987" customFormat="1" s="29"/>
    <row r="86988" customFormat="1" s="29"/>
    <row r="86989" customFormat="1" s="29"/>
    <row r="86990" customFormat="1" s="29"/>
    <row r="86991" customFormat="1" s="29"/>
    <row r="86992" customFormat="1" s="29"/>
    <row r="86993" customFormat="1" s="29"/>
    <row r="86994" customFormat="1" s="29"/>
    <row r="86995" customFormat="1" s="29"/>
    <row r="86996" customFormat="1" s="29"/>
    <row r="86997" customFormat="1" s="29"/>
    <row r="86998" customFormat="1" s="29"/>
    <row r="86999" customFormat="1" s="29"/>
    <row r="87000" customFormat="1" s="29"/>
    <row r="87001" customFormat="1" s="29"/>
    <row r="87002" customFormat="1" s="29"/>
    <row r="87003" customFormat="1" s="29"/>
    <row r="87004" customFormat="1" s="29"/>
    <row r="87005" customFormat="1" s="29"/>
    <row r="87006" customFormat="1" s="29"/>
    <row r="87007" customFormat="1" s="29"/>
    <row r="87008" customFormat="1" s="29"/>
    <row r="87009" customFormat="1" s="29"/>
    <row r="87010" customFormat="1" s="29"/>
    <row r="87011" customFormat="1" s="29"/>
    <row r="87012" customFormat="1" s="29"/>
    <row r="87013" customFormat="1" s="29"/>
    <row r="87014" customFormat="1" s="29"/>
    <row r="87015" customFormat="1" s="29"/>
    <row r="87016" customFormat="1" s="29"/>
    <row r="87017" customFormat="1" s="29"/>
    <row r="87018" customFormat="1" s="29"/>
    <row r="87019" customFormat="1" s="29"/>
    <row r="87020" customFormat="1" s="29"/>
    <row r="87021" customFormat="1" s="29"/>
    <row r="87022" customFormat="1" s="29"/>
    <row r="87023" customFormat="1" s="29"/>
    <row r="87024" customFormat="1" s="29"/>
    <row r="87025" customFormat="1" s="29"/>
    <row r="87026" customFormat="1" s="29"/>
    <row r="87027" customFormat="1" s="29"/>
    <row r="87028" customFormat="1" s="29"/>
    <row r="87029" customFormat="1" s="29"/>
    <row r="87030" customFormat="1" s="29"/>
    <row r="87031" customFormat="1" s="29"/>
    <row r="87032" customFormat="1" s="29"/>
    <row r="87033" customFormat="1" s="29"/>
    <row r="87034" customFormat="1" s="29"/>
    <row r="87035" customFormat="1" s="29"/>
    <row r="87036" customFormat="1" s="29"/>
    <row r="87037" customFormat="1" s="29"/>
    <row r="87038" customFormat="1" s="29"/>
    <row r="87039" customFormat="1" s="29"/>
    <row r="87040" customFormat="1" s="29"/>
    <row r="87041" customFormat="1" s="29"/>
    <row r="87042" customFormat="1" s="29"/>
    <row r="87043" customFormat="1" s="29"/>
    <row r="87044" customFormat="1" s="29"/>
    <row r="87045" customFormat="1" s="29"/>
    <row r="87046" customFormat="1" s="29"/>
    <row r="87047" customFormat="1" s="29"/>
    <row r="87048" customFormat="1" s="29"/>
    <row r="87049" customFormat="1" s="29"/>
    <row r="87050" customFormat="1" s="29"/>
    <row r="87051" customFormat="1" s="29"/>
    <row r="87052" customFormat="1" s="29"/>
    <row r="87053" customFormat="1" s="29"/>
    <row r="87054" customFormat="1" s="29"/>
    <row r="87055" customFormat="1" s="29"/>
    <row r="87056" customFormat="1" s="29"/>
    <row r="87057" customFormat="1" s="29"/>
    <row r="87058" customFormat="1" s="29"/>
    <row r="87059" customFormat="1" s="29"/>
    <row r="87060" customFormat="1" s="29"/>
    <row r="87061" customFormat="1" s="29"/>
    <row r="87062" customFormat="1" s="29"/>
    <row r="87063" customFormat="1" s="29"/>
    <row r="87064" customFormat="1" s="29"/>
    <row r="87065" customFormat="1" s="29"/>
    <row r="87066" customFormat="1" s="29"/>
    <row r="87067" customFormat="1" s="29"/>
    <row r="87068" customFormat="1" s="29"/>
    <row r="87069" customFormat="1" s="29"/>
    <row r="87070" customFormat="1" s="29"/>
    <row r="87071" customFormat="1" s="29"/>
    <row r="87072" customFormat="1" s="29"/>
    <row r="87073" customFormat="1" s="29"/>
    <row r="87074" customFormat="1" s="29"/>
    <row r="87075" customFormat="1" s="29"/>
    <row r="87076" customFormat="1" s="29"/>
    <row r="87077" customFormat="1" s="29"/>
    <row r="87078" customFormat="1" s="29"/>
    <row r="87079" customFormat="1" s="29"/>
    <row r="87080" customFormat="1" s="29"/>
    <row r="87081" customFormat="1" s="29"/>
    <row r="87082" customFormat="1" s="29"/>
    <row r="87083" customFormat="1" s="29"/>
    <row r="87084" customFormat="1" s="29"/>
    <row r="87085" customFormat="1" s="29"/>
    <row r="87086" customFormat="1" s="29"/>
    <row r="87087" customFormat="1" s="29"/>
    <row r="87088" customFormat="1" s="29"/>
    <row r="87089" customFormat="1" s="29"/>
    <row r="87090" customFormat="1" s="29"/>
    <row r="87091" customFormat="1" s="29"/>
    <row r="87092" customFormat="1" s="29"/>
    <row r="87093" customFormat="1" s="29"/>
    <row r="87094" customFormat="1" s="29"/>
    <row r="87095" customFormat="1" s="29"/>
    <row r="87096" customFormat="1" s="29"/>
    <row r="87097" customFormat="1" s="29"/>
    <row r="87098" customFormat="1" s="29"/>
    <row r="87099" customFormat="1" s="29"/>
    <row r="87100" customFormat="1" s="29"/>
    <row r="87101" customFormat="1" s="29"/>
    <row r="87102" customFormat="1" s="29"/>
    <row r="87103" customFormat="1" s="29"/>
    <row r="87104" customFormat="1" s="29"/>
    <row r="87105" customFormat="1" s="29"/>
    <row r="87106" customFormat="1" s="29"/>
    <row r="87107" customFormat="1" s="29"/>
    <row r="87108" customFormat="1" s="29"/>
    <row r="87109" customFormat="1" s="29"/>
    <row r="87110" customFormat="1" s="29"/>
    <row r="87111" customFormat="1" s="29"/>
    <row r="87112" customFormat="1" s="29"/>
    <row r="87113" customFormat="1" s="29"/>
    <row r="87114" customFormat="1" s="29"/>
    <row r="87115" customFormat="1" s="29"/>
    <row r="87116" customFormat="1" s="29"/>
    <row r="87117" customFormat="1" s="29"/>
    <row r="87118" customFormat="1" s="29"/>
    <row r="87119" customFormat="1" s="29"/>
    <row r="87120" customFormat="1" s="29"/>
    <row r="87121" customFormat="1" s="29"/>
    <row r="87122" customFormat="1" s="29"/>
    <row r="87123" customFormat="1" s="29"/>
    <row r="87124" customFormat="1" s="29"/>
    <row r="87125" customFormat="1" s="29"/>
    <row r="87126" customFormat="1" s="29"/>
    <row r="87127" customFormat="1" s="29"/>
    <row r="87128" customFormat="1" s="29"/>
    <row r="87129" customFormat="1" s="29"/>
    <row r="87130" customFormat="1" s="29"/>
    <row r="87131" customFormat="1" s="29"/>
    <row r="87132" customFormat="1" s="29"/>
    <row r="87133" customFormat="1" s="29"/>
    <row r="87134" customFormat="1" s="29"/>
    <row r="87135" customFormat="1" s="29"/>
    <row r="87136" customFormat="1" s="29"/>
    <row r="87137" customFormat="1" s="29"/>
    <row r="87138" customFormat="1" s="29"/>
    <row r="87139" customFormat="1" s="29"/>
    <row r="87140" customFormat="1" s="29"/>
    <row r="87141" customFormat="1" s="29"/>
    <row r="87142" customFormat="1" s="29"/>
    <row r="87143" customFormat="1" s="29"/>
    <row r="87144" customFormat="1" s="29"/>
    <row r="87145" customFormat="1" s="29"/>
    <row r="87146" customFormat="1" s="29"/>
    <row r="87147" customFormat="1" s="29"/>
    <row r="87148" customFormat="1" s="29"/>
    <row r="87149" customFormat="1" s="29"/>
    <row r="87150" customFormat="1" s="29"/>
    <row r="87151" customFormat="1" s="29"/>
    <row r="87152" customFormat="1" s="29"/>
    <row r="87153" customFormat="1" s="29"/>
    <row r="87154" customFormat="1" s="29"/>
    <row r="87155" customFormat="1" s="29"/>
    <row r="87156" customFormat="1" s="29"/>
    <row r="87157" customFormat="1" s="29"/>
    <row r="87158" customFormat="1" s="29"/>
    <row r="87159" customFormat="1" s="29"/>
    <row r="87160" customFormat="1" s="29"/>
    <row r="87161" customFormat="1" s="29"/>
    <row r="87162" customFormat="1" s="29"/>
    <row r="87163" customFormat="1" s="29"/>
    <row r="87164" customFormat="1" s="29"/>
    <row r="87165" customFormat="1" s="29"/>
    <row r="87166" customFormat="1" s="29"/>
    <row r="87167" customFormat="1" s="29"/>
    <row r="87168" customFormat="1" s="29"/>
    <row r="87169" customFormat="1" s="29"/>
    <row r="87170" customFormat="1" s="29"/>
    <row r="87171" customFormat="1" s="29"/>
    <row r="87172" customFormat="1" s="29"/>
    <row r="87173" customFormat="1" s="29"/>
    <row r="87174" customFormat="1" s="29"/>
    <row r="87175" customFormat="1" s="29"/>
    <row r="87176" customFormat="1" s="29"/>
    <row r="87177" customFormat="1" s="29"/>
    <row r="87178" customFormat="1" s="29"/>
    <row r="87179" customFormat="1" s="29"/>
    <row r="87180" customFormat="1" s="29"/>
    <row r="87181" customFormat="1" s="29"/>
    <row r="87182" customFormat="1" s="29"/>
    <row r="87183" customFormat="1" s="29"/>
    <row r="87184" customFormat="1" s="29"/>
    <row r="87185" customFormat="1" s="29"/>
    <row r="87186" customFormat="1" s="29"/>
    <row r="87187" customFormat="1" s="29"/>
    <row r="87188" customFormat="1" s="29"/>
    <row r="87189" customFormat="1" s="29"/>
    <row r="87190" customFormat="1" s="29"/>
    <row r="87191" customFormat="1" s="29"/>
    <row r="87192" customFormat="1" s="29"/>
    <row r="87193" customFormat="1" s="29"/>
    <row r="87194" customFormat="1" s="29"/>
    <row r="87195" customFormat="1" s="29"/>
    <row r="87196" customFormat="1" s="29"/>
    <row r="87197" customFormat="1" s="29"/>
    <row r="87198" customFormat="1" s="29"/>
    <row r="87199" customFormat="1" s="29"/>
    <row r="87200" customFormat="1" s="29"/>
    <row r="87201" customFormat="1" s="29"/>
    <row r="87202" customFormat="1" s="29"/>
    <row r="87203" customFormat="1" s="29"/>
    <row r="87204" customFormat="1" s="29"/>
    <row r="87205" customFormat="1" s="29"/>
    <row r="87206" customFormat="1" s="29"/>
    <row r="87207" customFormat="1" s="29"/>
    <row r="87208" customFormat="1" s="29"/>
    <row r="87209" customFormat="1" s="29"/>
    <row r="87210" customFormat="1" s="29"/>
    <row r="87211" customFormat="1" s="29"/>
    <row r="87212" customFormat="1" s="29"/>
    <row r="87213" customFormat="1" s="29"/>
    <row r="87214" customFormat="1" s="29"/>
    <row r="87215" customFormat="1" s="29"/>
    <row r="87216" customFormat="1" s="29"/>
    <row r="87217" customFormat="1" s="29"/>
    <row r="87218" customFormat="1" s="29"/>
    <row r="87219" customFormat="1" s="29"/>
    <row r="87220" customFormat="1" s="29"/>
    <row r="87221" customFormat="1" s="29"/>
    <row r="87222" customFormat="1" s="29"/>
    <row r="87223" customFormat="1" s="29"/>
    <row r="87224" customFormat="1" s="29"/>
    <row r="87225" customFormat="1" s="29"/>
    <row r="87226" customFormat="1" s="29"/>
    <row r="87227" customFormat="1" s="29"/>
    <row r="87228" customFormat="1" s="29"/>
    <row r="87229" customFormat="1" s="29"/>
    <row r="87230" customFormat="1" s="29"/>
    <row r="87231" customFormat="1" s="29"/>
    <row r="87232" customFormat="1" s="29"/>
    <row r="87233" customFormat="1" s="29"/>
    <row r="87234" customFormat="1" s="29"/>
    <row r="87235" customFormat="1" s="29"/>
    <row r="87236" customFormat="1" s="29"/>
    <row r="87237" customFormat="1" s="29"/>
    <row r="87238" customFormat="1" s="29"/>
    <row r="87239" customFormat="1" s="29"/>
    <row r="87240" customFormat="1" s="29"/>
    <row r="87241" customFormat="1" s="29"/>
    <row r="87242" customFormat="1" s="29"/>
    <row r="87243" customFormat="1" s="29"/>
    <row r="87244" customFormat="1" s="29"/>
    <row r="87245" customFormat="1" s="29"/>
    <row r="87246" customFormat="1" s="29"/>
    <row r="87247" customFormat="1" s="29"/>
    <row r="87248" customFormat="1" s="29"/>
    <row r="87249" customFormat="1" s="29"/>
    <row r="87250" customFormat="1" s="29"/>
    <row r="87251" customFormat="1" s="29"/>
    <row r="87252" customFormat="1" s="29"/>
    <row r="87253" customFormat="1" s="29"/>
    <row r="87254" customFormat="1" s="29"/>
    <row r="87255" customFormat="1" s="29"/>
    <row r="87256" customFormat="1" s="29"/>
    <row r="87257" customFormat="1" s="29"/>
    <row r="87258" customFormat="1" s="29"/>
    <row r="87259" customFormat="1" s="29"/>
    <row r="87260" customFormat="1" s="29"/>
    <row r="87261" customFormat="1" s="29"/>
    <row r="87262" customFormat="1" s="29"/>
    <row r="87263" customFormat="1" s="29"/>
    <row r="87264" customFormat="1" s="29"/>
    <row r="87265" customFormat="1" s="29"/>
    <row r="87266" customFormat="1" s="29"/>
    <row r="87267" customFormat="1" s="29"/>
    <row r="87268" customFormat="1" s="29"/>
    <row r="87269" customFormat="1" s="29"/>
    <row r="87270" customFormat="1" s="29"/>
    <row r="87271" customFormat="1" s="29"/>
    <row r="87272" customFormat="1" s="29"/>
    <row r="87273" customFormat="1" s="29"/>
    <row r="87274" customFormat="1" s="29"/>
    <row r="87275" customFormat="1" s="29"/>
    <row r="87276" customFormat="1" s="29"/>
    <row r="87277" customFormat="1" s="29"/>
    <row r="87278" customFormat="1" s="29"/>
    <row r="87279" customFormat="1" s="29"/>
    <row r="87280" customFormat="1" s="29"/>
    <row r="87281" customFormat="1" s="29"/>
    <row r="87282" customFormat="1" s="29"/>
    <row r="87283" customFormat="1" s="29"/>
    <row r="87284" customFormat="1" s="29"/>
    <row r="87285" customFormat="1" s="29"/>
    <row r="87286" customFormat="1" s="29"/>
    <row r="87287" customFormat="1" s="29"/>
    <row r="87288" customFormat="1" s="29"/>
    <row r="87289" customFormat="1" s="29"/>
    <row r="87290" customFormat="1" s="29"/>
    <row r="87291" customFormat="1" s="29"/>
    <row r="87292" customFormat="1" s="29"/>
    <row r="87293" customFormat="1" s="29"/>
    <row r="87294" customFormat="1" s="29"/>
    <row r="87295" customFormat="1" s="29"/>
    <row r="87296" customFormat="1" s="29"/>
    <row r="87297" customFormat="1" s="29"/>
    <row r="87298" customFormat="1" s="29"/>
    <row r="87299" customFormat="1" s="29"/>
    <row r="87300" customFormat="1" s="29"/>
    <row r="87301" customFormat="1" s="29"/>
    <row r="87302" customFormat="1" s="29"/>
    <row r="87303" customFormat="1" s="29"/>
    <row r="87304" customFormat="1" s="29"/>
    <row r="87305" customFormat="1" s="29"/>
    <row r="87306" customFormat="1" s="29"/>
    <row r="87307" customFormat="1" s="29"/>
    <row r="87308" customFormat="1" s="29"/>
    <row r="87309" customFormat="1" s="29"/>
    <row r="87310" customFormat="1" s="29"/>
    <row r="87311" customFormat="1" s="29"/>
    <row r="87312" customFormat="1" s="29"/>
    <row r="87313" customFormat="1" s="29"/>
    <row r="87314" customFormat="1" s="29"/>
    <row r="87315" customFormat="1" s="29"/>
    <row r="87316" customFormat="1" s="29"/>
    <row r="87317" customFormat="1" s="29"/>
    <row r="87318" customFormat="1" s="29"/>
    <row r="87319" customFormat="1" s="29"/>
    <row r="87320" customFormat="1" s="29"/>
    <row r="87321" customFormat="1" s="29"/>
    <row r="87322" customFormat="1" s="29"/>
    <row r="87323" customFormat="1" s="29"/>
    <row r="87324" customFormat="1" s="29"/>
    <row r="87325" customFormat="1" s="29"/>
    <row r="87326" customFormat="1" s="29"/>
    <row r="87327" customFormat="1" s="29"/>
    <row r="87328" customFormat="1" s="29"/>
    <row r="87329" customFormat="1" s="29"/>
    <row r="87330" customFormat="1" s="29"/>
    <row r="87331" customFormat="1" s="29"/>
    <row r="87332" customFormat="1" s="29"/>
    <row r="87333" customFormat="1" s="29"/>
    <row r="87334" customFormat="1" s="29"/>
    <row r="87335" customFormat="1" s="29"/>
    <row r="87336" customFormat="1" s="29"/>
    <row r="87337" customFormat="1" s="29"/>
    <row r="87338" customFormat="1" s="29"/>
    <row r="87339" customFormat="1" s="29"/>
    <row r="87340" customFormat="1" s="29"/>
    <row r="87341" customFormat="1" s="29"/>
    <row r="87342" customFormat="1" s="29"/>
    <row r="87343" customFormat="1" s="29"/>
    <row r="87344" customFormat="1" s="29"/>
    <row r="87345" customFormat="1" s="29"/>
    <row r="87346" customFormat="1" s="29"/>
    <row r="87347" customFormat="1" s="29"/>
    <row r="87348" customFormat="1" s="29"/>
    <row r="87349" customFormat="1" s="29"/>
    <row r="87350" customFormat="1" s="29"/>
    <row r="87351" customFormat="1" s="29"/>
    <row r="87352" customFormat="1" s="29"/>
    <row r="87353" customFormat="1" s="29"/>
    <row r="87354" customFormat="1" s="29"/>
    <row r="87355" customFormat="1" s="29"/>
    <row r="87356" customFormat="1" s="29"/>
    <row r="87357" customFormat="1" s="29"/>
    <row r="87358" customFormat="1" s="29"/>
    <row r="87359" customFormat="1" s="29"/>
    <row r="87360" customFormat="1" s="29"/>
    <row r="87361" customFormat="1" s="29"/>
    <row r="87362" customFormat="1" s="29"/>
    <row r="87363" customFormat="1" s="29"/>
    <row r="87364" customFormat="1" s="29"/>
    <row r="87365" customFormat="1" s="29"/>
    <row r="87366" customFormat="1" s="29"/>
    <row r="87367" customFormat="1" s="29"/>
    <row r="87368" customFormat="1" s="29"/>
    <row r="87369" customFormat="1" s="29"/>
    <row r="87370" customFormat="1" s="29"/>
    <row r="87371" customFormat="1" s="29"/>
    <row r="87372" customFormat="1" s="29"/>
    <row r="87373" customFormat="1" s="29"/>
    <row r="87374" customFormat="1" s="29"/>
    <row r="87375" customFormat="1" s="29"/>
    <row r="87376" customFormat="1" s="29"/>
    <row r="87377" customFormat="1" s="29"/>
    <row r="87378" customFormat="1" s="29"/>
    <row r="87379" customFormat="1" s="29"/>
    <row r="87380" customFormat="1" s="29"/>
    <row r="87381" customFormat="1" s="29"/>
    <row r="87382" customFormat="1" s="29"/>
    <row r="87383" customFormat="1" s="29"/>
    <row r="87384" customFormat="1" s="29"/>
    <row r="87385" customFormat="1" s="29"/>
    <row r="87386" customFormat="1" s="29"/>
    <row r="87387" customFormat="1" s="29"/>
    <row r="87388" customFormat="1" s="29"/>
    <row r="87389" customFormat="1" s="29"/>
    <row r="87390" customFormat="1" s="29"/>
    <row r="87391" customFormat="1" s="29"/>
    <row r="87392" customFormat="1" s="29"/>
    <row r="87393" customFormat="1" s="29"/>
    <row r="87394" customFormat="1" s="29"/>
    <row r="87395" customFormat="1" s="29"/>
    <row r="87396" customFormat="1" s="29"/>
    <row r="87397" customFormat="1" s="29"/>
    <row r="87398" customFormat="1" s="29"/>
    <row r="87399" customFormat="1" s="29"/>
    <row r="87400" customFormat="1" s="29"/>
    <row r="87401" customFormat="1" s="29"/>
    <row r="87402" customFormat="1" s="29"/>
    <row r="87403" customFormat="1" s="29"/>
    <row r="87404" customFormat="1" s="29"/>
    <row r="87405" customFormat="1" s="29"/>
    <row r="87406" customFormat="1" s="29"/>
    <row r="87407" customFormat="1" s="29"/>
    <row r="87408" customFormat="1" s="29"/>
    <row r="87409" customFormat="1" s="29"/>
    <row r="87410" customFormat="1" s="29"/>
    <row r="87411" customFormat="1" s="29"/>
    <row r="87412" customFormat="1" s="29"/>
    <row r="87413" customFormat="1" s="29"/>
    <row r="87414" customFormat="1" s="29"/>
    <row r="87415" customFormat="1" s="29"/>
    <row r="87416" customFormat="1" s="29"/>
    <row r="87417" customFormat="1" s="29"/>
    <row r="87418" customFormat="1" s="29"/>
    <row r="87419" customFormat="1" s="29"/>
    <row r="87420" customFormat="1" s="29"/>
    <row r="87421" customFormat="1" s="29"/>
    <row r="87422" customFormat="1" s="29"/>
    <row r="87423" customFormat="1" s="29"/>
    <row r="87424" customFormat="1" s="29"/>
    <row r="87425" customFormat="1" s="29"/>
    <row r="87426" customFormat="1" s="29"/>
    <row r="87427" customFormat="1" s="29"/>
    <row r="87428" customFormat="1" s="29"/>
    <row r="87429" customFormat="1" s="29"/>
    <row r="87430" customFormat="1" s="29"/>
    <row r="87431" customFormat="1" s="29"/>
    <row r="87432" customFormat="1" s="29"/>
    <row r="87433" customFormat="1" s="29"/>
    <row r="87434" customFormat="1" s="29"/>
    <row r="87435" customFormat="1" s="29"/>
    <row r="87436" customFormat="1" s="29"/>
    <row r="87437" customFormat="1" s="29"/>
    <row r="87438" customFormat="1" s="29"/>
    <row r="87439" customFormat="1" s="29"/>
    <row r="87440" customFormat="1" s="29"/>
    <row r="87441" customFormat="1" s="29"/>
    <row r="87442" customFormat="1" s="29"/>
    <row r="87443" customFormat="1" s="29"/>
    <row r="87444" customFormat="1" s="29"/>
    <row r="87445" customFormat="1" s="29"/>
    <row r="87446" customFormat="1" s="29"/>
    <row r="87447" customFormat="1" s="29"/>
    <row r="87448" customFormat="1" s="29"/>
    <row r="87449" customFormat="1" s="29"/>
    <row r="87450" customFormat="1" s="29"/>
    <row r="87451" customFormat="1" s="29"/>
    <row r="87452" customFormat="1" s="29"/>
    <row r="87453" customFormat="1" s="29"/>
    <row r="87454" customFormat="1" s="29"/>
    <row r="87455" customFormat="1" s="29"/>
    <row r="87456" customFormat="1" s="29"/>
    <row r="87457" customFormat="1" s="29"/>
    <row r="87458" customFormat="1" s="29"/>
    <row r="87459" customFormat="1" s="29"/>
    <row r="87460" customFormat="1" s="29"/>
    <row r="87461" customFormat="1" s="29"/>
    <row r="87462" customFormat="1" s="29"/>
    <row r="87463" customFormat="1" s="29"/>
    <row r="87464" customFormat="1" s="29"/>
    <row r="87465" customFormat="1" s="29"/>
    <row r="87466" customFormat="1" s="29"/>
    <row r="87467" customFormat="1" s="29"/>
    <row r="87468" customFormat="1" s="29"/>
    <row r="87469" customFormat="1" s="29"/>
    <row r="87470" customFormat="1" s="29"/>
    <row r="87471" customFormat="1" s="29"/>
    <row r="87472" customFormat="1" s="29"/>
    <row r="87473" customFormat="1" s="29"/>
    <row r="87474" customFormat="1" s="29"/>
    <row r="87475" customFormat="1" s="29"/>
    <row r="87476" customFormat="1" s="29"/>
    <row r="87477" customFormat="1" s="29"/>
    <row r="87478" customFormat="1" s="29"/>
    <row r="87479" customFormat="1" s="29"/>
    <row r="87480" customFormat="1" s="29"/>
    <row r="87481" customFormat="1" s="29"/>
    <row r="87482" customFormat="1" s="29"/>
    <row r="87483" customFormat="1" s="29"/>
    <row r="87484" customFormat="1" s="29"/>
    <row r="87485" customFormat="1" s="29"/>
    <row r="87486" customFormat="1" s="29"/>
    <row r="87487" customFormat="1" s="29"/>
    <row r="87488" customFormat="1" s="29"/>
    <row r="87489" customFormat="1" s="29"/>
    <row r="87490" customFormat="1" s="29"/>
    <row r="87491" customFormat="1" s="29"/>
    <row r="87492" customFormat="1" s="29"/>
    <row r="87493" customFormat="1" s="29"/>
    <row r="87494" customFormat="1" s="29"/>
    <row r="87495" customFormat="1" s="29"/>
    <row r="87496" customFormat="1" s="29"/>
    <row r="87497" customFormat="1" s="29"/>
    <row r="87498" customFormat="1" s="29"/>
    <row r="87499" customFormat="1" s="29"/>
    <row r="87500" customFormat="1" s="29"/>
    <row r="87501" customFormat="1" s="29"/>
    <row r="87502" customFormat="1" s="29"/>
    <row r="87503" customFormat="1" s="29"/>
    <row r="87504" customFormat="1" s="29"/>
    <row r="87505" customFormat="1" s="29"/>
    <row r="87506" customFormat="1" s="29"/>
    <row r="87507" customFormat="1" s="29"/>
    <row r="87508" customFormat="1" s="29"/>
    <row r="87509" customFormat="1" s="29"/>
    <row r="87510" customFormat="1" s="29"/>
    <row r="87511" customFormat="1" s="29"/>
    <row r="87512" customFormat="1" s="29"/>
    <row r="87513" customFormat="1" s="29"/>
    <row r="87514" customFormat="1" s="29"/>
    <row r="87515" customFormat="1" s="29"/>
    <row r="87516" customFormat="1" s="29"/>
    <row r="87517" customFormat="1" s="29"/>
    <row r="87518" customFormat="1" s="29"/>
    <row r="87519" customFormat="1" s="29"/>
    <row r="87520" customFormat="1" s="29"/>
    <row r="87521" customFormat="1" s="29"/>
    <row r="87522" customFormat="1" s="29"/>
    <row r="87523" customFormat="1" s="29"/>
    <row r="87524" customFormat="1" s="29"/>
    <row r="87525" customFormat="1" s="29"/>
    <row r="87526" customFormat="1" s="29"/>
    <row r="87527" customFormat="1" s="29"/>
    <row r="87528" customFormat="1" s="29"/>
    <row r="87529" customFormat="1" s="29"/>
    <row r="87530" customFormat="1" s="29"/>
    <row r="87531" customFormat="1" s="29"/>
    <row r="87532" customFormat="1" s="29"/>
    <row r="87533" customFormat="1" s="29"/>
    <row r="87534" customFormat="1" s="29"/>
    <row r="87535" customFormat="1" s="29"/>
    <row r="87536" customFormat="1" s="29"/>
    <row r="87537" customFormat="1" s="29"/>
    <row r="87538" customFormat="1" s="29"/>
    <row r="87539" customFormat="1" s="29"/>
    <row r="87540" customFormat="1" s="29"/>
    <row r="87541" customFormat="1" s="29"/>
    <row r="87542" customFormat="1" s="29"/>
    <row r="87543" customFormat="1" s="29"/>
    <row r="87544" customFormat="1" s="29"/>
    <row r="87545" customFormat="1" s="29"/>
    <row r="87546" customFormat="1" s="29"/>
    <row r="87547" customFormat="1" s="29"/>
    <row r="87548" customFormat="1" s="29"/>
    <row r="87549" customFormat="1" s="29"/>
    <row r="87550" customFormat="1" s="29"/>
    <row r="87551" customFormat="1" s="29"/>
    <row r="87552" customFormat="1" s="29"/>
    <row r="87553" customFormat="1" s="29"/>
    <row r="87554" customFormat="1" s="29"/>
    <row r="87555" customFormat="1" s="29"/>
    <row r="87556" customFormat="1" s="29"/>
    <row r="87557" customFormat="1" s="29"/>
    <row r="87558" customFormat="1" s="29"/>
    <row r="87559" customFormat="1" s="29"/>
    <row r="87560" customFormat="1" s="29"/>
    <row r="87561" customFormat="1" s="29"/>
    <row r="87562" customFormat="1" s="29"/>
    <row r="87563" customFormat="1" s="29"/>
    <row r="87564" customFormat="1" s="29"/>
    <row r="87565" customFormat="1" s="29"/>
    <row r="87566" customFormat="1" s="29"/>
    <row r="87567" customFormat="1" s="29"/>
    <row r="87568" customFormat="1" s="29"/>
    <row r="87569" customFormat="1" s="29"/>
    <row r="87570" customFormat="1" s="29"/>
    <row r="87571" customFormat="1" s="29"/>
    <row r="87572" customFormat="1" s="29"/>
    <row r="87573" customFormat="1" s="29"/>
    <row r="87574" customFormat="1" s="29"/>
    <row r="87575" customFormat="1" s="29"/>
    <row r="87576" customFormat="1" s="29"/>
    <row r="87577" customFormat="1" s="29"/>
    <row r="87578" customFormat="1" s="29"/>
    <row r="87579" customFormat="1" s="29"/>
    <row r="87580" customFormat="1" s="29"/>
    <row r="87581" customFormat="1" s="29"/>
    <row r="87582" customFormat="1" s="29"/>
    <row r="87583" customFormat="1" s="29"/>
    <row r="87584" customFormat="1" s="29"/>
    <row r="87585" customFormat="1" s="29"/>
    <row r="87586" customFormat="1" s="29"/>
    <row r="87587" customFormat="1" s="29"/>
    <row r="87588" customFormat="1" s="29"/>
    <row r="87589" customFormat="1" s="29"/>
    <row r="87590" customFormat="1" s="29"/>
    <row r="87591" customFormat="1" s="29"/>
    <row r="87592" customFormat="1" s="29"/>
    <row r="87593" customFormat="1" s="29"/>
    <row r="87594" customFormat="1" s="29"/>
    <row r="87595" customFormat="1" s="29"/>
    <row r="87596" customFormat="1" s="29"/>
    <row r="87597" customFormat="1" s="29"/>
    <row r="87598" customFormat="1" s="29"/>
    <row r="87599" customFormat="1" s="29"/>
    <row r="87600" customFormat="1" s="29"/>
    <row r="87601" customFormat="1" s="29"/>
    <row r="87602" customFormat="1" s="29"/>
    <row r="87603" customFormat="1" s="29"/>
    <row r="87604" customFormat="1" s="29"/>
    <row r="87605" customFormat="1" s="29"/>
    <row r="87606" customFormat="1" s="29"/>
    <row r="87607" customFormat="1" s="29"/>
    <row r="87608" customFormat="1" s="29"/>
    <row r="87609" customFormat="1" s="29"/>
    <row r="87610" customFormat="1" s="29"/>
    <row r="87611" customFormat="1" s="29"/>
    <row r="87612" customFormat="1" s="29"/>
    <row r="87613" customFormat="1" s="29"/>
    <row r="87614" customFormat="1" s="29"/>
    <row r="87615" customFormat="1" s="29"/>
    <row r="87616" customFormat="1" s="29"/>
    <row r="87617" customFormat="1" s="29"/>
    <row r="87618" customFormat="1" s="29"/>
    <row r="87619" customFormat="1" s="29"/>
    <row r="87620" customFormat="1" s="29"/>
    <row r="87621" customFormat="1" s="29"/>
    <row r="87622" customFormat="1" s="29"/>
    <row r="87623" customFormat="1" s="29"/>
    <row r="87624" customFormat="1" s="29"/>
    <row r="87625" customFormat="1" s="29"/>
    <row r="87626" customFormat="1" s="29"/>
    <row r="87627" customFormat="1" s="29"/>
    <row r="87628" customFormat="1" s="29"/>
    <row r="87629" customFormat="1" s="29"/>
    <row r="87630" customFormat="1" s="29"/>
    <row r="87631" customFormat="1" s="29"/>
    <row r="87632" customFormat="1" s="29"/>
    <row r="87633" customFormat="1" s="29"/>
    <row r="87634" customFormat="1" s="29"/>
    <row r="87635" customFormat="1" s="29"/>
    <row r="87636" customFormat="1" s="29"/>
    <row r="87637" customFormat="1" s="29"/>
    <row r="87638" customFormat="1" s="29"/>
    <row r="87639" customFormat="1" s="29"/>
    <row r="87640" customFormat="1" s="29"/>
    <row r="87641" customFormat="1" s="29"/>
    <row r="87642" customFormat="1" s="29"/>
    <row r="87643" customFormat="1" s="29"/>
    <row r="87644" customFormat="1" s="29"/>
    <row r="87645" customFormat="1" s="29"/>
    <row r="87646" customFormat="1" s="29"/>
    <row r="87647" customFormat="1" s="29"/>
    <row r="87648" customFormat="1" s="29"/>
    <row r="87649" customFormat="1" s="29"/>
    <row r="87650" customFormat="1" s="29"/>
    <row r="87651" customFormat="1" s="29"/>
    <row r="87652" customFormat="1" s="29"/>
    <row r="87653" customFormat="1" s="29"/>
    <row r="87654" customFormat="1" s="29"/>
    <row r="87655" customFormat="1" s="29"/>
    <row r="87656" customFormat="1" s="29"/>
    <row r="87657" customFormat="1" s="29"/>
    <row r="87658" customFormat="1" s="29"/>
    <row r="87659" customFormat="1" s="29"/>
    <row r="87660" customFormat="1" s="29"/>
    <row r="87661" customFormat="1" s="29"/>
    <row r="87662" customFormat="1" s="29"/>
    <row r="87663" customFormat="1" s="29"/>
    <row r="87664" customFormat="1" s="29"/>
    <row r="87665" customFormat="1" s="29"/>
    <row r="87666" customFormat="1" s="29"/>
    <row r="87667" customFormat="1" s="29"/>
    <row r="87668" customFormat="1" s="29"/>
    <row r="87669" customFormat="1" s="29"/>
    <row r="87670" customFormat="1" s="29"/>
    <row r="87671" customFormat="1" s="29"/>
    <row r="87672" customFormat="1" s="29"/>
    <row r="87673" customFormat="1" s="29"/>
    <row r="87674" customFormat="1" s="29"/>
    <row r="87675" customFormat="1" s="29"/>
    <row r="87676" customFormat="1" s="29"/>
    <row r="87677" customFormat="1" s="29"/>
    <row r="87678" customFormat="1" s="29"/>
    <row r="87679" customFormat="1" s="29"/>
    <row r="87680" customFormat="1" s="29"/>
    <row r="87681" customFormat="1" s="29"/>
    <row r="87682" customFormat="1" s="29"/>
    <row r="87683" customFormat="1" s="29"/>
    <row r="87684" customFormat="1" s="29"/>
    <row r="87685" customFormat="1" s="29"/>
    <row r="87686" customFormat="1" s="29"/>
    <row r="87687" customFormat="1" s="29"/>
    <row r="87688" customFormat="1" s="29"/>
    <row r="87689" customFormat="1" s="29"/>
    <row r="87690" customFormat="1" s="29"/>
    <row r="87691" customFormat="1" s="29"/>
    <row r="87692" customFormat="1" s="29"/>
    <row r="87693" customFormat="1" s="29"/>
    <row r="87694" customFormat="1" s="29"/>
    <row r="87695" customFormat="1" s="29"/>
    <row r="87696" customFormat="1" s="29"/>
    <row r="87697" customFormat="1" s="29"/>
    <row r="87698" customFormat="1" s="29"/>
    <row r="87699" customFormat="1" s="29"/>
    <row r="87700" customFormat="1" s="29"/>
    <row r="87701" customFormat="1" s="29"/>
    <row r="87702" customFormat="1" s="29"/>
    <row r="87703" customFormat="1" s="29"/>
    <row r="87704" customFormat="1" s="29"/>
    <row r="87705" customFormat="1" s="29"/>
    <row r="87706" customFormat="1" s="29"/>
    <row r="87707" customFormat="1" s="29"/>
    <row r="87708" customFormat="1" s="29"/>
    <row r="87709" customFormat="1" s="29"/>
    <row r="87710" customFormat="1" s="29"/>
    <row r="87711" customFormat="1" s="29"/>
    <row r="87712" customFormat="1" s="29"/>
    <row r="87713" customFormat="1" s="29"/>
    <row r="87714" customFormat="1" s="29"/>
    <row r="87715" customFormat="1" s="29"/>
    <row r="87716" customFormat="1" s="29"/>
    <row r="87717" customFormat="1" s="29"/>
    <row r="87718" customFormat="1" s="29"/>
    <row r="87719" customFormat="1" s="29"/>
    <row r="87720" customFormat="1" s="29"/>
    <row r="87721" customFormat="1" s="29"/>
    <row r="87722" customFormat="1" s="29"/>
    <row r="87723" customFormat="1" s="29"/>
    <row r="87724" customFormat="1" s="29"/>
    <row r="87725" customFormat="1" s="29"/>
    <row r="87726" customFormat="1" s="29"/>
    <row r="87727" customFormat="1" s="29"/>
    <row r="87728" customFormat="1" s="29"/>
    <row r="87729" customFormat="1" s="29"/>
    <row r="87730" customFormat="1" s="29"/>
    <row r="87731" customFormat="1" s="29"/>
    <row r="87732" customFormat="1" s="29"/>
    <row r="87733" customFormat="1" s="29"/>
    <row r="87734" customFormat="1" s="29"/>
    <row r="87735" customFormat="1" s="29"/>
    <row r="87736" customFormat="1" s="29"/>
    <row r="87737" customFormat="1" s="29"/>
    <row r="87738" customFormat="1" s="29"/>
    <row r="87739" customFormat="1" s="29"/>
    <row r="87740" customFormat="1" s="29"/>
    <row r="87741" customFormat="1" s="29"/>
    <row r="87742" customFormat="1" s="29"/>
    <row r="87743" customFormat="1" s="29"/>
    <row r="87744" customFormat="1" s="29"/>
    <row r="87745" customFormat="1" s="29"/>
    <row r="87746" customFormat="1" s="29"/>
    <row r="87747" customFormat="1" s="29"/>
    <row r="87748" customFormat="1" s="29"/>
    <row r="87749" customFormat="1" s="29"/>
    <row r="87750" customFormat="1" s="29"/>
    <row r="87751" customFormat="1" s="29"/>
    <row r="87752" customFormat="1" s="29"/>
    <row r="87753" customFormat="1" s="29"/>
    <row r="87754" customFormat="1" s="29"/>
    <row r="87755" customFormat="1" s="29"/>
    <row r="87756" customFormat="1" s="29"/>
    <row r="87757" customFormat="1" s="29"/>
    <row r="87758" customFormat="1" s="29"/>
    <row r="87759" customFormat="1" s="29"/>
    <row r="87760" customFormat="1" s="29"/>
    <row r="87761" customFormat="1" s="29"/>
    <row r="87762" customFormat="1" s="29"/>
    <row r="87763" customFormat="1" s="29"/>
    <row r="87764" customFormat="1" s="29"/>
    <row r="87765" customFormat="1" s="29"/>
    <row r="87766" customFormat="1" s="29"/>
    <row r="87767" customFormat="1" s="29"/>
    <row r="87768" customFormat="1" s="29"/>
    <row r="87769" customFormat="1" s="29"/>
    <row r="87770" customFormat="1" s="29"/>
    <row r="87771" customFormat="1" s="29"/>
    <row r="87772" customFormat="1" s="29"/>
    <row r="87773" customFormat="1" s="29"/>
    <row r="87774" customFormat="1" s="29"/>
    <row r="87775" customFormat="1" s="29"/>
    <row r="87776" customFormat="1" s="29"/>
    <row r="87777" customFormat="1" s="29"/>
    <row r="87778" customFormat="1" s="29"/>
    <row r="87779" customFormat="1" s="29"/>
    <row r="87780" customFormat="1" s="29"/>
    <row r="87781" customFormat="1" s="29"/>
    <row r="87782" customFormat="1" s="29"/>
    <row r="87783" customFormat="1" s="29"/>
    <row r="87784" customFormat="1" s="29"/>
    <row r="87785" customFormat="1" s="29"/>
    <row r="87786" customFormat="1" s="29"/>
    <row r="87787" customFormat="1" s="29"/>
    <row r="87788" customFormat="1" s="29"/>
    <row r="87789" customFormat="1" s="29"/>
    <row r="87790" customFormat="1" s="29"/>
    <row r="87791" customFormat="1" s="29"/>
    <row r="87792" customFormat="1" s="29"/>
    <row r="87793" customFormat="1" s="29"/>
    <row r="87794" customFormat="1" s="29"/>
    <row r="87795" customFormat="1" s="29"/>
    <row r="87796" customFormat="1" s="29"/>
    <row r="87797" customFormat="1" s="29"/>
    <row r="87798" customFormat="1" s="29"/>
    <row r="87799" customFormat="1" s="29"/>
    <row r="87800" customFormat="1" s="29"/>
    <row r="87801" customFormat="1" s="29"/>
    <row r="87802" customFormat="1" s="29"/>
    <row r="87803" customFormat="1" s="29"/>
    <row r="87804" customFormat="1" s="29"/>
    <row r="87805" customFormat="1" s="29"/>
    <row r="87806" customFormat="1" s="29"/>
    <row r="87807" customFormat="1" s="29"/>
    <row r="87808" customFormat="1" s="29"/>
    <row r="87809" customFormat="1" s="29"/>
    <row r="87810" customFormat="1" s="29"/>
    <row r="87811" customFormat="1" s="29"/>
    <row r="87812" customFormat="1" s="29"/>
    <row r="87813" customFormat="1" s="29"/>
    <row r="87814" customFormat="1" s="29"/>
    <row r="87815" customFormat="1" s="29"/>
    <row r="87816" customFormat="1" s="29"/>
    <row r="87817" customFormat="1" s="29"/>
    <row r="87818" customFormat="1" s="29"/>
    <row r="87819" customFormat="1" s="29"/>
    <row r="87820" customFormat="1" s="29"/>
    <row r="87821" customFormat="1" s="29"/>
    <row r="87822" customFormat="1" s="29"/>
    <row r="87823" customFormat="1" s="29"/>
    <row r="87824" customFormat="1" s="29"/>
    <row r="87825" customFormat="1" s="29"/>
    <row r="87826" customFormat="1" s="29"/>
    <row r="87827" customFormat="1" s="29"/>
    <row r="87828" customFormat="1" s="29"/>
    <row r="87829" customFormat="1" s="29"/>
    <row r="87830" customFormat="1" s="29"/>
    <row r="87831" customFormat="1" s="29"/>
    <row r="87832" customFormat="1" s="29"/>
    <row r="87833" customFormat="1" s="29"/>
    <row r="87834" customFormat="1" s="29"/>
    <row r="87835" customFormat="1" s="29"/>
    <row r="87836" customFormat="1" s="29"/>
    <row r="87837" customFormat="1" s="29"/>
    <row r="87838" customFormat="1" s="29"/>
    <row r="87839" customFormat="1" s="29"/>
    <row r="87840" customFormat="1" s="29"/>
    <row r="87841" customFormat="1" s="29"/>
    <row r="87842" customFormat="1" s="29"/>
    <row r="87843" customFormat="1" s="29"/>
    <row r="87844" customFormat="1" s="29"/>
    <row r="87845" customFormat="1" s="29"/>
    <row r="87846" customFormat="1" s="29"/>
    <row r="87847" customFormat="1" s="29"/>
    <row r="87848" customFormat="1" s="29"/>
    <row r="87849" customFormat="1" s="29"/>
    <row r="87850" customFormat="1" s="29"/>
    <row r="87851" customFormat="1" s="29"/>
    <row r="87852" customFormat="1" s="29"/>
    <row r="87853" customFormat="1" s="29"/>
    <row r="87854" customFormat="1" s="29"/>
    <row r="87855" customFormat="1" s="29"/>
    <row r="87856" customFormat="1" s="29"/>
    <row r="87857" customFormat="1" s="29"/>
    <row r="87858" customFormat="1" s="29"/>
    <row r="87859" customFormat="1" s="29"/>
    <row r="87860" customFormat="1" s="29"/>
    <row r="87861" customFormat="1" s="29"/>
    <row r="87862" customFormat="1" s="29"/>
    <row r="87863" customFormat="1" s="29"/>
    <row r="87864" customFormat="1" s="29"/>
    <row r="87865" customFormat="1" s="29"/>
    <row r="87866" customFormat="1" s="29"/>
    <row r="87867" customFormat="1" s="29"/>
    <row r="87868" customFormat="1" s="29"/>
    <row r="87869" customFormat="1" s="29"/>
    <row r="87870" customFormat="1" s="29"/>
    <row r="87871" customFormat="1" s="29"/>
    <row r="87872" customFormat="1" s="29"/>
    <row r="87873" customFormat="1" s="29"/>
    <row r="87874" customFormat="1" s="29"/>
    <row r="87875" customFormat="1" s="29"/>
    <row r="87876" customFormat="1" s="29"/>
    <row r="87877" customFormat="1" s="29"/>
    <row r="87878" customFormat="1" s="29"/>
    <row r="87879" customFormat="1" s="29"/>
    <row r="87880" customFormat="1" s="29"/>
    <row r="87881" customFormat="1" s="29"/>
    <row r="87882" customFormat="1" s="29"/>
    <row r="87883" customFormat="1" s="29"/>
    <row r="87884" customFormat="1" s="29"/>
    <row r="87885" customFormat="1" s="29"/>
    <row r="87886" customFormat="1" s="29"/>
    <row r="87887" customFormat="1" s="29"/>
    <row r="87888" customFormat="1" s="29"/>
    <row r="87889" customFormat="1" s="29"/>
    <row r="87890" customFormat="1" s="29"/>
    <row r="87891" customFormat="1" s="29"/>
    <row r="87892" customFormat="1" s="29"/>
    <row r="87893" customFormat="1" s="29"/>
    <row r="87894" customFormat="1" s="29"/>
    <row r="87895" customFormat="1" s="29"/>
    <row r="87896" customFormat="1" s="29"/>
    <row r="87897" customFormat="1" s="29"/>
    <row r="87898" customFormat="1" s="29"/>
    <row r="87899" customFormat="1" s="29"/>
    <row r="87900" customFormat="1" s="29"/>
    <row r="87901" customFormat="1" s="29"/>
    <row r="87902" customFormat="1" s="29"/>
    <row r="87903" customFormat="1" s="29"/>
    <row r="87904" customFormat="1" s="29"/>
    <row r="87905" customFormat="1" s="29"/>
    <row r="87906" customFormat="1" s="29"/>
    <row r="87907" customFormat="1" s="29"/>
    <row r="87908" customFormat="1" s="29"/>
    <row r="87909" customFormat="1" s="29"/>
    <row r="87910" customFormat="1" s="29"/>
    <row r="87911" customFormat="1" s="29"/>
    <row r="87912" customFormat="1" s="29"/>
    <row r="87913" customFormat="1" s="29"/>
    <row r="87914" customFormat="1" s="29"/>
    <row r="87915" customFormat="1" s="29"/>
    <row r="87916" customFormat="1" s="29"/>
    <row r="87917" customFormat="1" s="29"/>
    <row r="87918" customFormat="1" s="29"/>
    <row r="87919" customFormat="1" s="29"/>
    <row r="87920" customFormat="1" s="29"/>
    <row r="87921" customFormat="1" s="29"/>
    <row r="87922" customFormat="1" s="29"/>
    <row r="87923" customFormat="1" s="29"/>
    <row r="87924" customFormat="1" s="29"/>
    <row r="87925" customFormat="1" s="29"/>
    <row r="87926" customFormat="1" s="29"/>
    <row r="87927" customFormat="1" s="29"/>
    <row r="87928" customFormat="1" s="29"/>
    <row r="87929" customFormat="1" s="29"/>
    <row r="87930" customFormat="1" s="29"/>
    <row r="87931" customFormat="1" s="29"/>
    <row r="87932" customFormat="1" s="29"/>
    <row r="87933" customFormat="1" s="29"/>
    <row r="87934" customFormat="1" s="29"/>
    <row r="87935" customFormat="1" s="29"/>
    <row r="87936" customFormat="1" s="29"/>
    <row r="87937" customFormat="1" s="29"/>
    <row r="87938" customFormat="1" s="29"/>
    <row r="87939" customFormat="1" s="29"/>
    <row r="87940" customFormat="1" s="29"/>
    <row r="87941" customFormat="1" s="29"/>
    <row r="87942" customFormat="1" s="29"/>
    <row r="87943" customFormat="1" s="29"/>
    <row r="87944" customFormat="1" s="29"/>
    <row r="87945" customFormat="1" s="29"/>
    <row r="87946" customFormat="1" s="29"/>
    <row r="87947" customFormat="1" s="29"/>
    <row r="87948" customFormat="1" s="29"/>
    <row r="87949" customFormat="1" s="29"/>
    <row r="87950" customFormat="1" s="29"/>
    <row r="87951" customFormat="1" s="29"/>
    <row r="87952" customFormat="1" s="29"/>
    <row r="87953" customFormat="1" s="29"/>
    <row r="87954" customFormat="1" s="29"/>
    <row r="87955" customFormat="1" s="29"/>
    <row r="87956" customFormat="1" s="29"/>
    <row r="87957" customFormat="1" s="29"/>
    <row r="87958" customFormat="1" s="29"/>
    <row r="87959" customFormat="1" s="29"/>
    <row r="87960" customFormat="1" s="29"/>
    <row r="87961" customFormat="1" s="29"/>
    <row r="87962" customFormat="1" s="29"/>
    <row r="87963" customFormat="1" s="29"/>
    <row r="87964" customFormat="1" s="29"/>
    <row r="87965" customFormat="1" s="29"/>
    <row r="87966" customFormat="1" s="29"/>
    <row r="87967" customFormat="1" s="29"/>
    <row r="87968" customFormat="1" s="29"/>
    <row r="87969" customFormat="1" s="29"/>
    <row r="87970" customFormat="1" s="29"/>
    <row r="87971" customFormat="1" s="29"/>
    <row r="87972" customFormat="1" s="29"/>
    <row r="87973" customFormat="1" s="29"/>
    <row r="87974" customFormat="1" s="29"/>
    <row r="87975" customFormat="1" s="29"/>
    <row r="87976" customFormat="1" s="29"/>
    <row r="87977" customFormat="1" s="29"/>
    <row r="87978" customFormat="1" s="29"/>
    <row r="87979" customFormat="1" s="29"/>
    <row r="87980" customFormat="1" s="29"/>
    <row r="87981" customFormat="1" s="29"/>
    <row r="87982" customFormat="1" s="29"/>
    <row r="87983" customFormat="1" s="29"/>
    <row r="87984" customFormat="1" s="29"/>
    <row r="87985" customFormat="1" s="29"/>
    <row r="87986" customFormat="1" s="29"/>
    <row r="87987" customFormat="1" s="29"/>
    <row r="87988" customFormat="1" s="29"/>
    <row r="87989" customFormat="1" s="29"/>
    <row r="87990" customFormat="1" s="29"/>
    <row r="87991" customFormat="1" s="29"/>
    <row r="87992" customFormat="1" s="29"/>
    <row r="87993" customFormat="1" s="29"/>
    <row r="87994" customFormat="1" s="29"/>
    <row r="87995" customFormat="1" s="29"/>
    <row r="87996" customFormat="1" s="29"/>
    <row r="87997" customFormat="1" s="29"/>
    <row r="87998" customFormat="1" s="29"/>
    <row r="87999" customFormat="1" s="29"/>
    <row r="88000" customFormat="1" s="29"/>
    <row r="88001" customFormat="1" s="29"/>
    <row r="88002" customFormat="1" s="29"/>
    <row r="88003" customFormat="1" s="29"/>
    <row r="88004" customFormat="1" s="29"/>
    <row r="88005" customFormat="1" s="29"/>
    <row r="88006" customFormat="1" s="29"/>
    <row r="88007" customFormat="1" s="29"/>
    <row r="88008" customFormat="1" s="29"/>
    <row r="88009" customFormat="1" s="29"/>
    <row r="88010" customFormat="1" s="29"/>
    <row r="88011" customFormat="1" s="29"/>
    <row r="88012" customFormat="1" s="29"/>
    <row r="88013" customFormat="1" s="29"/>
    <row r="88014" customFormat="1" s="29"/>
    <row r="88015" customFormat="1" s="29"/>
    <row r="88016" customFormat="1" s="29"/>
    <row r="88017" customFormat="1" s="29"/>
    <row r="88018" customFormat="1" s="29"/>
    <row r="88019" customFormat="1" s="29"/>
    <row r="88020" customFormat="1" s="29"/>
    <row r="88021" customFormat="1" s="29"/>
    <row r="88022" customFormat="1" s="29"/>
    <row r="88023" customFormat="1" s="29"/>
    <row r="88024" customFormat="1" s="29"/>
    <row r="88025" customFormat="1" s="29"/>
    <row r="88026" customFormat="1" s="29"/>
    <row r="88027" customFormat="1" s="29"/>
    <row r="88028" customFormat="1" s="29"/>
    <row r="88029" customFormat="1" s="29"/>
    <row r="88030" customFormat="1" s="29"/>
    <row r="88031" customFormat="1" s="29"/>
    <row r="88032" customFormat="1" s="29"/>
    <row r="88033" customFormat="1" s="29"/>
    <row r="88034" customFormat="1" s="29"/>
    <row r="88035" customFormat="1" s="29"/>
    <row r="88036" customFormat="1" s="29"/>
    <row r="88037" customFormat="1" s="29"/>
    <row r="88038" customFormat="1" s="29"/>
    <row r="88039" customFormat="1" s="29"/>
    <row r="88040" customFormat="1" s="29"/>
    <row r="88041" customFormat="1" s="29"/>
    <row r="88042" customFormat="1" s="29"/>
    <row r="88043" customFormat="1" s="29"/>
    <row r="88044" customFormat="1" s="29"/>
    <row r="88045" customFormat="1" s="29"/>
    <row r="88046" customFormat="1" s="29"/>
    <row r="88047" customFormat="1" s="29"/>
    <row r="88048" customFormat="1" s="29"/>
    <row r="88049" customFormat="1" s="29"/>
    <row r="88050" customFormat="1" s="29"/>
    <row r="88051" customFormat="1" s="29"/>
    <row r="88052" customFormat="1" s="29"/>
    <row r="88053" customFormat="1" s="29"/>
    <row r="88054" customFormat="1" s="29"/>
    <row r="88055" customFormat="1" s="29"/>
    <row r="88056" customFormat="1" s="29"/>
    <row r="88057" customFormat="1" s="29"/>
    <row r="88058" customFormat="1" s="29"/>
    <row r="88059" customFormat="1" s="29"/>
    <row r="88060" customFormat="1" s="29"/>
    <row r="88061" customFormat="1" s="29"/>
    <row r="88062" customFormat="1" s="29"/>
    <row r="88063" customFormat="1" s="29"/>
    <row r="88064" customFormat="1" s="29"/>
    <row r="88065" customFormat="1" s="29"/>
    <row r="88066" customFormat="1" s="29"/>
    <row r="88067" customFormat="1" s="29"/>
    <row r="88068" customFormat="1" s="29"/>
    <row r="88069" customFormat="1" s="29"/>
    <row r="88070" customFormat="1" s="29"/>
    <row r="88071" customFormat="1" s="29"/>
    <row r="88072" customFormat="1" s="29"/>
    <row r="88073" customFormat="1" s="29"/>
    <row r="88074" customFormat="1" s="29"/>
    <row r="88075" customFormat="1" s="29"/>
    <row r="88076" customFormat="1" s="29"/>
    <row r="88077" customFormat="1" s="29"/>
    <row r="88078" customFormat="1" s="29"/>
    <row r="88079" customFormat="1" s="29"/>
    <row r="88080" customFormat="1" s="29"/>
    <row r="88081" customFormat="1" s="29"/>
    <row r="88082" customFormat="1" s="29"/>
    <row r="88083" customFormat="1" s="29"/>
    <row r="88084" customFormat="1" s="29"/>
    <row r="88085" customFormat="1" s="29"/>
    <row r="88086" customFormat="1" s="29"/>
    <row r="88087" customFormat="1" s="29"/>
    <row r="88088" customFormat="1" s="29"/>
    <row r="88089" customFormat="1" s="29"/>
    <row r="88090" customFormat="1" s="29"/>
    <row r="88091" customFormat="1" s="29"/>
    <row r="88092" customFormat="1" s="29"/>
    <row r="88093" customFormat="1" s="29"/>
    <row r="88094" customFormat="1" s="29"/>
    <row r="88095" customFormat="1" s="29"/>
    <row r="88096" customFormat="1" s="29"/>
    <row r="88097" customFormat="1" s="29"/>
    <row r="88098" customFormat="1" s="29"/>
    <row r="88099" customFormat="1" s="29"/>
    <row r="88100" customFormat="1" s="29"/>
    <row r="88101" customFormat="1" s="29"/>
    <row r="88102" customFormat="1" s="29"/>
    <row r="88103" customFormat="1" s="29"/>
    <row r="88104" customFormat="1" s="29"/>
    <row r="88105" customFormat="1" s="29"/>
    <row r="88106" customFormat="1" s="29"/>
    <row r="88107" customFormat="1" s="29"/>
    <row r="88108" customFormat="1" s="29"/>
    <row r="88109" customFormat="1" s="29"/>
    <row r="88110" customFormat="1" s="29"/>
    <row r="88111" customFormat="1" s="29"/>
    <row r="88112" customFormat="1" s="29"/>
    <row r="88113" customFormat="1" s="29"/>
    <row r="88114" customFormat="1" s="29"/>
    <row r="88115" customFormat="1" s="29"/>
    <row r="88116" customFormat="1" s="29"/>
    <row r="88117" customFormat="1" s="29"/>
    <row r="88118" customFormat="1" s="29"/>
    <row r="88119" customFormat="1" s="29"/>
    <row r="88120" customFormat="1" s="29"/>
    <row r="88121" customFormat="1" s="29"/>
    <row r="88122" customFormat="1" s="29"/>
    <row r="88123" customFormat="1" s="29"/>
    <row r="88124" customFormat="1" s="29"/>
    <row r="88125" customFormat="1" s="29"/>
    <row r="88126" customFormat="1" s="29"/>
    <row r="88127" customFormat="1" s="29"/>
    <row r="88128" customFormat="1" s="29"/>
    <row r="88129" customFormat="1" s="29"/>
    <row r="88130" customFormat="1" s="29"/>
    <row r="88131" customFormat="1" s="29"/>
    <row r="88132" customFormat="1" s="29"/>
    <row r="88133" customFormat="1" s="29"/>
    <row r="88134" customFormat="1" s="29"/>
    <row r="88135" customFormat="1" s="29"/>
    <row r="88136" customFormat="1" s="29"/>
    <row r="88137" customFormat="1" s="29"/>
    <row r="88138" customFormat="1" s="29"/>
    <row r="88139" customFormat="1" s="29"/>
    <row r="88140" customFormat="1" s="29"/>
    <row r="88141" customFormat="1" s="29"/>
    <row r="88142" customFormat="1" s="29"/>
    <row r="88143" customFormat="1" s="29"/>
    <row r="88144" customFormat="1" s="29"/>
    <row r="88145" customFormat="1" s="29"/>
    <row r="88146" customFormat="1" s="29"/>
    <row r="88147" customFormat="1" s="29"/>
    <row r="88148" customFormat="1" s="29"/>
    <row r="88149" customFormat="1" s="29"/>
    <row r="88150" customFormat="1" s="29"/>
    <row r="88151" customFormat="1" s="29"/>
    <row r="88152" customFormat="1" s="29"/>
    <row r="88153" customFormat="1" s="29"/>
    <row r="88154" customFormat="1" s="29"/>
    <row r="88155" customFormat="1" s="29"/>
    <row r="88156" customFormat="1" s="29"/>
    <row r="88157" customFormat="1" s="29"/>
    <row r="88158" customFormat="1" s="29"/>
    <row r="88159" customFormat="1" s="29"/>
    <row r="88160" customFormat="1" s="29"/>
    <row r="88161" customFormat="1" s="29"/>
    <row r="88162" customFormat="1" s="29"/>
    <row r="88163" customFormat="1" s="29"/>
    <row r="88164" customFormat="1" s="29"/>
    <row r="88165" customFormat="1" s="29"/>
    <row r="88166" customFormat="1" s="29"/>
    <row r="88167" customFormat="1" s="29"/>
    <row r="88168" customFormat="1" s="29"/>
    <row r="88169" customFormat="1" s="29"/>
    <row r="88170" customFormat="1" s="29"/>
    <row r="88171" customFormat="1" s="29"/>
    <row r="88172" customFormat="1" s="29"/>
    <row r="88173" customFormat="1" s="29"/>
    <row r="88174" customFormat="1" s="29"/>
    <row r="88175" customFormat="1" s="29"/>
    <row r="88176" customFormat="1" s="29"/>
    <row r="88177" customFormat="1" s="29"/>
    <row r="88178" customFormat="1" s="29"/>
    <row r="88179" customFormat="1" s="29"/>
    <row r="88180" customFormat="1" s="29"/>
    <row r="88181" customFormat="1" s="29"/>
    <row r="88182" customFormat="1" s="29"/>
    <row r="88183" customFormat="1" s="29"/>
    <row r="88184" customFormat="1" s="29"/>
    <row r="88185" customFormat="1" s="29"/>
    <row r="88186" customFormat="1" s="29"/>
    <row r="88187" customFormat="1" s="29"/>
    <row r="88188" customFormat="1" s="29"/>
    <row r="88189" customFormat="1" s="29"/>
    <row r="88190" customFormat="1" s="29"/>
    <row r="88191" customFormat="1" s="29"/>
    <row r="88192" customFormat="1" s="29"/>
    <row r="88193" customFormat="1" s="29"/>
    <row r="88194" customFormat="1" s="29"/>
    <row r="88195" customFormat="1" s="29"/>
    <row r="88196" customFormat="1" s="29"/>
    <row r="88197" customFormat="1" s="29"/>
    <row r="88198" customFormat="1" s="29"/>
    <row r="88199" customFormat="1" s="29"/>
    <row r="88200" customFormat="1" s="29"/>
    <row r="88201" customFormat="1" s="29"/>
    <row r="88202" customFormat="1" s="29"/>
    <row r="88203" customFormat="1" s="29"/>
    <row r="88204" customFormat="1" s="29"/>
    <row r="88205" customFormat="1" s="29"/>
    <row r="88206" customFormat="1" s="29"/>
    <row r="88207" customFormat="1" s="29"/>
    <row r="88208" customFormat="1" s="29"/>
    <row r="88209" customFormat="1" s="29"/>
    <row r="88210" customFormat="1" s="29"/>
    <row r="88211" customFormat="1" s="29"/>
    <row r="88212" customFormat="1" s="29"/>
    <row r="88213" customFormat="1" s="29"/>
    <row r="88214" customFormat="1" s="29"/>
    <row r="88215" customFormat="1" s="29"/>
    <row r="88216" customFormat="1" s="29"/>
    <row r="88217" customFormat="1" s="29"/>
    <row r="88218" customFormat="1" s="29"/>
    <row r="88219" customFormat="1" s="29"/>
    <row r="88220" customFormat="1" s="29"/>
    <row r="88221" customFormat="1" s="29"/>
    <row r="88222" customFormat="1" s="29"/>
    <row r="88223" customFormat="1" s="29"/>
    <row r="88224" customFormat="1" s="29"/>
    <row r="88225" customFormat="1" s="29"/>
    <row r="88226" customFormat="1" s="29"/>
    <row r="88227" customFormat="1" s="29"/>
    <row r="88228" customFormat="1" s="29"/>
    <row r="88229" customFormat="1" s="29"/>
    <row r="88230" customFormat="1" s="29"/>
    <row r="88231" customFormat="1" s="29"/>
    <row r="88232" customFormat="1" s="29"/>
    <row r="88233" customFormat="1" s="29"/>
    <row r="88234" customFormat="1" s="29"/>
    <row r="88235" customFormat="1" s="29"/>
    <row r="88236" customFormat="1" s="29"/>
    <row r="88237" customFormat="1" s="29"/>
    <row r="88238" customFormat="1" s="29"/>
    <row r="88239" customFormat="1" s="29"/>
    <row r="88240" customFormat="1" s="29"/>
    <row r="88241" customFormat="1" s="29"/>
    <row r="88242" customFormat="1" s="29"/>
    <row r="88243" customFormat="1" s="29"/>
    <row r="88244" customFormat="1" s="29"/>
    <row r="88245" customFormat="1" s="29"/>
    <row r="88246" customFormat="1" s="29"/>
    <row r="88247" customFormat="1" s="29"/>
    <row r="88248" customFormat="1" s="29"/>
    <row r="88249" customFormat="1" s="29"/>
    <row r="88250" customFormat="1" s="29"/>
    <row r="88251" customFormat="1" s="29"/>
    <row r="88252" customFormat="1" s="29"/>
    <row r="88253" customFormat="1" s="29"/>
    <row r="88254" customFormat="1" s="29"/>
    <row r="88255" customFormat="1" s="29"/>
    <row r="88256" customFormat="1" s="29"/>
    <row r="88257" customFormat="1" s="29"/>
    <row r="88258" customFormat="1" s="29"/>
    <row r="88259" customFormat="1" s="29"/>
    <row r="88260" customFormat="1" s="29"/>
    <row r="88261" customFormat="1" s="29"/>
    <row r="88262" customFormat="1" s="29"/>
    <row r="88263" customFormat="1" s="29"/>
    <row r="88264" customFormat="1" s="29"/>
    <row r="88265" customFormat="1" s="29"/>
    <row r="88266" customFormat="1" s="29"/>
    <row r="88267" customFormat="1" s="29"/>
    <row r="88268" customFormat="1" s="29"/>
    <row r="88269" customFormat="1" s="29"/>
    <row r="88270" customFormat="1" s="29"/>
    <row r="88271" customFormat="1" s="29"/>
    <row r="88272" customFormat="1" s="29"/>
    <row r="88273" customFormat="1" s="29"/>
    <row r="88274" customFormat="1" s="29"/>
    <row r="88275" customFormat="1" s="29"/>
    <row r="88276" customFormat="1" s="29"/>
    <row r="88277" customFormat="1" s="29"/>
    <row r="88278" customFormat="1" s="29"/>
    <row r="88279" customFormat="1" s="29"/>
    <row r="88280" customFormat="1" s="29"/>
    <row r="88281" customFormat="1" s="29"/>
    <row r="88282" customFormat="1" s="29"/>
    <row r="88283" customFormat="1" s="29"/>
    <row r="88284" customFormat="1" s="29"/>
    <row r="88285" customFormat="1" s="29"/>
    <row r="88286" customFormat="1" s="29"/>
    <row r="88287" customFormat="1" s="29"/>
    <row r="88288" customFormat="1" s="29"/>
    <row r="88289" customFormat="1" s="29"/>
    <row r="88290" customFormat="1" s="29"/>
    <row r="88291" customFormat="1" s="29"/>
    <row r="88292" customFormat="1" s="29"/>
    <row r="88293" customFormat="1" s="29"/>
    <row r="88294" customFormat="1" s="29"/>
    <row r="88295" customFormat="1" s="29"/>
    <row r="88296" customFormat="1" s="29"/>
    <row r="88297" customFormat="1" s="29"/>
    <row r="88298" customFormat="1" s="29"/>
    <row r="88299" customFormat="1" s="29"/>
    <row r="88300" customFormat="1" s="29"/>
    <row r="88301" customFormat="1" s="29"/>
    <row r="88302" customFormat="1" s="29"/>
    <row r="88303" customFormat="1" s="29"/>
    <row r="88304" customFormat="1" s="29"/>
    <row r="88305" customFormat="1" s="29"/>
    <row r="88306" customFormat="1" s="29"/>
    <row r="88307" customFormat="1" s="29"/>
    <row r="88308" customFormat="1" s="29"/>
    <row r="88309" customFormat="1" s="29"/>
    <row r="88310" customFormat="1" s="29"/>
    <row r="88311" customFormat="1" s="29"/>
    <row r="88312" customFormat="1" s="29"/>
    <row r="88313" customFormat="1" s="29"/>
    <row r="88314" customFormat="1" s="29"/>
    <row r="88315" customFormat="1" s="29"/>
    <row r="88316" customFormat="1" s="29"/>
    <row r="88317" customFormat="1" s="29"/>
    <row r="88318" customFormat="1" s="29"/>
    <row r="88319" customFormat="1" s="29"/>
    <row r="88320" customFormat="1" s="29"/>
    <row r="88321" customFormat="1" s="29"/>
    <row r="88322" customFormat="1" s="29"/>
    <row r="88323" customFormat="1" s="29"/>
    <row r="88324" customFormat="1" s="29"/>
    <row r="88325" customFormat="1" s="29"/>
    <row r="88326" customFormat="1" s="29"/>
    <row r="88327" customFormat="1" s="29"/>
    <row r="88328" customFormat="1" s="29"/>
    <row r="88329" customFormat="1" s="29"/>
    <row r="88330" customFormat="1" s="29"/>
    <row r="88331" customFormat="1" s="29"/>
    <row r="88332" customFormat="1" s="29"/>
    <row r="88333" customFormat="1" s="29"/>
    <row r="88334" customFormat="1" s="29"/>
    <row r="88335" customFormat="1" s="29"/>
    <row r="88336" customFormat="1" s="29"/>
    <row r="88337" customFormat="1" s="29"/>
    <row r="88338" customFormat="1" s="29"/>
    <row r="88339" customFormat="1" s="29"/>
    <row r="88340" customFormat="1" s="29"/>
    <row r="88341" customFormat="1" s="29"/>
    <row r="88342" customFormat="1" s="29"/>
    <row r="88343" customFormat="1" s="29"/>
    <row r="88344" customFormat="1" s="29"/>
    <row r="88345" customFormat="1" s="29"/>
    <row r="88346" customFormat="1" s="29"/>
    <row r="88347" customFormat="1" s="29"/>
    <row r="88348" customFormat="1" s="29"/>
    <row r="88349" customFormat="1" s="29"/>
    <row r="88350" customFormat="1" s="29"/>
    <row r="88351" customFormat="1" s="29"/>
    <row r="88352" customFormat="1" s="29"/>
    <row r="88353" customFormat="1" s="29"/>
    <row r="88354" customFormat="1" s="29"/>
    <row r="88355" customFormat="1" s="29"/>
    <row r="88356" customFormat="1" s="29"/>
    <row r="88357" customFormat="1" s="29"/>
    <row r="88358" customFormat="1" s="29"/>
    <row r="88359" customFormat="1" s="29"/>
    <row r="88360" customFormat="1" s="29"/>
    <row r="88361" customFormat="1" s="29"/>
    <row r="88362" customFormat="1" s="29"/>
    <row r="88363" customFormat="1" s="29"/>
    <row r="88364" customFormat="1" s="29"/>
    <row r="88365" customFormat="1" s="29"/>
    <row r="88366" customFormat="1" s="29"/>
    <row r="88367" customFormat="1" s="29"/>
    <row r="88368" customFormat="1" s="29"/>
    <row r="88369" customFormat="1" s="29"/>
    <row r="88370" customFormat="1" s="29"/>
    <row r="88371" customFormat="1" s="29"/>
    <row r="88372" customFormat="1" s="29"/>
    <row r="88373" customFormat="1" s="29"/>
    <row r="88374" customFormat="1" s="29"/>
    <row r="88375" customFormat="1" s="29"/>
    <row r="88376" customFormat="1" s="29"/>
    <row r="88377" customFormat="1" s="29"/>
    <row r="88378" customFormat="1" s="29"/>
    <row r="88379" customFormat="1" s="29"/>
    <row r="88380" customFormat="1" s="29"/>
    <row r="88381" customFormat="1" s="29"/>
    <row r="88382" customFormat="1" s="29"/>
    <row r="88383" customFormat="1" s="29"/>
    <row r="88384" customFormat="1" s="29"/>
    <row r="88385" customFormat="1" s="29"/>
    <row r="88386" customFormat="1" s="29"/>
    <row r="88387" customFormat="1" s="29"/>
    <row r="88388" customFormat="1" s="29"/>
    <row r="88389" customFormat="1" s="29"/>
    <row r="88390" customFormat="1" s="29"/>
    <row r="88391" customFormat="1" s="29"/>
    <row r="88392" customFormat="1" s="29"/>
    <row r="88393" customFormat="1" s="29"/>
    <row r="88394" customFormat="1" s="29"/>
    <row r="88395" customFormat="1" s="29"/>
    <row r="88396" customFormat="1" s="29"/>
    <row r="88397" customFormat="1" s="29"/>
    <row r="88398" customFormat="1" s="29"/>
    <row r="88399" customFormat="1" s="29"/>
    <row r="88400" customFormat="1" s="29"/>
    <row r="88401" customFormat="1" s="29"/>
    <row r="88402" customFormat="1" s="29"/>
    <row r="88403" customFormat="1" s="29"/>
    <row r="88404" customFormat="1" s="29"/>
    <row r="88405" customFormat="1" s="29"/>
    <row r="88406" customFormat="1" s="29"/>
    <row r="88407" customFormat="1" s="29"/>
    <row r="88408" customFormat="1" s="29"/>
    <row r="88409" customFormat="1" s="29"/>
    <row r="88410" customFormat="1" s="29"/>
    <row r="88411" customFormat="1" s="29"/>
    <row r="88412" customFormat="1" s="29"/>
    <row r="88413" customFormat="1" s="29"/>
    <row r="88414" customFormat="1" s="29"/>
    <row r="88415" customFormat="1" s="29"/>
    <row r="88416" customFormat="1" s="29"/>
    <row r="88417" customFormat="1" s="29"/>
    <row r="88418" customFormat="1" s="29"/>
    <row r="88419" customFormat="1" s="29"/>
    <row r="88420" customFormat="1" s="29"/>
    <row r="88421" customFormat="1" s="29"/>
    <row r="88422" customFormat="1" s="29"/>
    <row r="88423" customFormat="1" s="29"/>
    <row r="88424" customFormat="1" s="29"/>
    <row r="88425" customFormat="1" s="29"/>
    <row r="88426" customFormat="1" s="29"/>
    <row r="88427" customFormat="1" s="29"/>
    <row r="88428" customFormat="1" s="29"/>
    <row r="88429" customFormat="1" s="29"/>
    <row r="88430" customFormat="1" s="29"/>
    <row r="88431" customFormat="1" s="29"/>
    <row r="88432" customFormat="1" s="29"/>
    <row r="88433" customFormat="1" s="29"/>
    <row r="88434" customFormat="1" s="29"/>
    <row r="88435" customFormat="1" s="29"/>
    <row r="88436" customFormat="1" s="29"/>
    <row r="88437" customFormat="1" s="29"/>
    <row r="88438" customFormat="1" s="29"/>
    <row r="88439" customFormat="1" s="29"/>
    <row r="88440" customFormat="1" s="29"/>
    <row r="88441" customFormat="1" s="29"/>
    <row r="88442" customFormat="1" s="29"/>
    <row r="88443" customFormat="1" s="29"/>
    <row r="88444" customFormat="1" s="29"/>
    <row r="88445" customFormat="1" s="29"/>
    <row r="88446" customFormat="1" s="29"/>
    <row r="88447" customFormat="1" s="29"/>
    <row r="88448" customFormat="1" s="29"/>
    <row r="88449" customFormat="1" s="29"/>
    <row r="88450" customFormat="1" s="29"/>
    <row r="88451" customFormat="1" s="29"/>
    <row r="88452" customFormat="1" s="29"/>
    <row r="88453" customFormat="1" s="29"/>
    <row r="88454" customFormat="1" s="29"/>
    <row r="88455" customFormat="1" s="29"/>
    <row r="88456" customFormat="1" s="29"/>
    <row r="88457" customFormat="1" s="29"/>
    <row r="88458" customFormat="1" s="29"/>
    <row r="88459" customFormat="1" s="29"/>
    <row r="88460" customFormat="1" s="29"/>
    <row r="88461" customFormat="1" s="29"/>
    <row r="88462" customFormat="1" s="29"/>
    <row r="88463" customFormat="1" s="29"/>
    <row r="88464" customFormat="1" s="29"/>
    <row r="88465" customFormat="1" s="29"/>
    <row r="88466" customFormat="1" s="29"/>
    <row r="88467" customFormat="1" s="29"/>
    <row r="88468" customFormat="1" s="29"/>
    <row r="88469" customFormat="1" s="29"/>
    <row r="88470" customFormat="1" s="29"/>
    <row r="88471" customFormat="1" s="29"/>
    <row r="88472" customFormat="1" s="29"/>
    <row r="88473" customFormat="1" s="29"/>
    <row r="88474" customFormat="1" s="29"/>
    <row r="88475" customFormat="1" s="29"/>
    <row r="88476" customFormat="1" s="29"/>
    <row r="88477" customFormat="1" s="29"/>
    <row r="88478" customFormat="1" s="29"/>
    <row r="88479" customFormat="1" s="29"/>
    <row r="88480" customFormat="1" s="29"/>
    <row r="88481" customFormat="1" s="29"/>
    <row r="88482" customFormat="1" s="29"/>
    <row r="88483" customFormat="1" s="29"/>
    <row r="88484" customFormat="1" s="29"/>
    <row r="88485" customFormat="1" s="29"/>
    <row r="88486" customFormat="1" s="29"/>
    <row r="88487" customFormat="1" s="29"/>
    <row r="88488" customFormat="1" s="29"/>
    <row r="88489" customFormat="1" s="29"/>
    <row r="88490" customFormat="1" s="29"/>
    <row r="88491" customFormat="1" s="29"/>
    <row r="88492" customFormat="1" s="29"/>
    <row r="88493" customFormat="1" s="29"/>
    <row r="88494" customFormat="1" s="29"/>
    <row r="88495" customFormat="1" s="29"/>
    <row r="88496" customFormat="1" s="29"/>
    <row r="88497" customFormat="1" s="29"/>
    <row r="88498" customFormat="1" s="29"/>
    <row r="88499" customFormat="1" s="29"/>
    <row r="88500" customFormat="1" s="29"/>
    <row r="88501" customFormat="1" s="29"/>
    <row r="88502" customFormat="1" s="29"/>
    <row r="88503" customFormat="1" s="29"/>
    <row r="88504" customFormat="1" s="29"/>
    <row r="88505" customFormat="1" s="29"/>
    <row r="88506" customFormat="1" s="29"/>
    <row r="88507" customFormat="1" s="29"/>
    <row r="88508" customFormat="1" s="29"/>
    <row r="88509" customFormat="1" s="29"/>
    <row r="88510" customFormat="1" s="29"/>
    <row r="88511" customFormat="1" s="29"/>
    <row r="88512" customFormat="1" s="29"/>
    <row r="88513" customFormat="1" s="29"/>
    <row r="88514" customFormat="1" s="29"/>
    <row r="88515" customFormat="1" s="29"/>
    <row r="88516" customFormat="1" s="29"/>
    <row r="88517" customFormat="1" s="29"/>
    <row r="88518" customFormat="1" s="29"/>
    <row r="88519" customFormat="1" s="29"/>
    <row r="88520" customFormat="1" s="29"/>
    <row r="88521" customFormat="1" s="29"/>
    <row r="88522" customFormat="1" s="29"/>
    <row r="88523" customFormat="1" s="29"/>
    <row r="88524" customFormat="1" s="29"/>
    <row r="88525" customFormat="1" s="29"/>
    <row r="88526" customFormat="1" s="29"/>
    <row r="88527" customFormat="1" s="29"/>
    <row r="88528" customFormat="1" s="29"/>
    <row r="88529" customFormat="1" s="29"/>
    <row r="88530" customFormat="1" s="29"/>
    <row r="88531" customFormat="1" s="29"/>
    <row r="88532" customFormat="1" s="29"/>
    <row r="88533" customFormat="1" s="29"/>
    <row r="88534" customFormat="1" s="29"/>
    <row r="88535" customFormat="1" s="29"/>
    <row r="88536" customFormat="1" s="29"/>
    <row r="88537" customFormat="1" s="29"/>
    <row r="88538" customFormat="1" s="29"/>
    <row r="88539" customFormat="1" s="29"/>
    <row r="88540" customFormat="1" s="29"/>
    <row r="88541" customFormat="1" s="29"/>
    <row r="88542" customFormat="1" s="29"/>
    <row r="88543" customFormat="1" s="29"/>
    <row r="88544" customFormat="1" s="29"/>
    <row r="88545" customFormat="1" s="29"/>
    <row r="88546" customFormat="1" s="29"/>
    <row r="88547" customFormat="1" s="29"/>
    <row r="88548" customFormat="1" s="29"/>
    <row r="88549" customFormat="1" s="29"/>
    <row r="88550" customFormat="1" s="29"/>
    <row r="88551" customFormat="1" s="29"/>
    <row r="88552" customFormat="1" s="29"/>
    <row r="88553" customFormat="1" s="29"/>
    <row r="88554" customFormat="1" s="29"/>
    <row r="88555" customFormat="1" s="29"/>
    <row r="88556" customFormat="1" s="29"/>
    <row r="88557" customFormat="1" s="29"/>
    <row r="88558" customFormat="1" s="29"/>
    <row r="88559" customFormat="1" s="29"/>
    <row r="88560" customFormat="1" s="29"/>
    <row r="88561" customFormat="1" s="29"/>
    <row r="88562" customFormat="1" s="29"/>
    <row r="88563" customFormat="1" s="29"/>
    <row r="88564" customFormat="1" s="29"/>
    <row r="88565" customFormat="1" s="29"/>
    <row r="88566" customFormat="1" s="29"/>
    <row r="88567" customFormat="1" s="29"/>
    <row r="88568" customFormat="1" s="29"/>
    <row r="88569" customFormat="1" s="29"/>
    <row r="88570" customFormat="1" s="29"/>
    <row r="88571" customFormat="1" s="29"/>
    <row r="88572" customFormat="1" s="29"/>
    <row r="88573" customFormat="1" s="29"/>
    <row r="88574" customFormat="1" s="29"/>
    <row r="88575" customFormat="1" s="29"/>
    <row r="88576" customFormat="1" s="29"/>
    <row r="88577" customFormat="1" s="29"/>
    <row r="88578" customFormat="1" s="29"/>
    <row r="88579" customFormat="1" s="29"/>
    <row r="88580" customFormat="1" s="29"/>
    <row r="88581" customFormat="1" s="29"/>
    <row r="88582" customFormat="1" s="29"/>
    <row r="88583" customFormat="1" s="29"/>
    <row r="88584" customFormat="1" s="29"/>
    <row r="88585" customFormat="1" s="29"/>
    <row r="88586" customFormat="1" s="29"/>
    <row r="88587" customFormat="1" s="29"/>
    <row r="88588" customFormat="1" s="29"/>
    <row r="88589" customFormat="1" s="29"/>
    <row r="88590" customFormat="1" s="29"/>
    <row r="88591" customFormat="1" s="29"/>
    <row r="88592" customFormat="1" s="29"/>
    <row r="88593" customFormat="1" s="29"/>
    <row r="88594" customFormat="1" s="29"/>
    <row r="88595" customFormat="1" s="29"/>
    <row r="88596" customFormat="1" s="29"/>
    <row r="88597" customFormat="1" s="29"/>
    <row r="88598" customFormat="1" s="29"/>
    <row r="88599" customFormat="1" s="29"/>
    <row r="88600" customFormat="1" s="29"/>
    <row r="88601" customFormat="1" s="29"/>
    <row r="88602" customFormat="1" s="29"/>
    <row r="88603" customFormat="1" s="29"/>
    <row r="88604" customFormat="1" s="29"/>
    <row r="88605" customFormat="1" s="29"/>
    <row r="88606" customFormat="1" s="29"/>
    <row r="88607" customFormat="1" s="29"/>
    <row r="88608" customFormat="1" s="29"/>
    <row r="88609" customFormat="1" s="29"/>
    <row r="88610" customFormat="1" s="29"/>
    <row r="88611" customFormat="1" s="29"/>
    <row r="88612" customFormat="1" s="29"/>
    <row r="88613" customFormat="1" s="29"/>
    <row r="88614" customFormat="1" s="29"/>
    <row r="88615" customFormat="1" s="29"/>
    <row r="88616" customFormat="1" s="29"/>
    <row r="88617" customFormat="1" s="29"/>
    <row r="88618" customFormat="1" s="29"/>
    <row r="88619" customFormat="1" s="29"/>
    <row r="88620" customFormat="1" s="29"/>
    <row r="88621" customFormat="1" s="29"/>
    <row r="88622" customFormat="1" s="29"/>
    <row r="88623" customFormat="1" s="29"/>
    <row r="88624" customFormat="1" s="29"/>
    <row r="88625" customFormat="1" s="29"/>
    <row r="88626" customFormat="1" s="29"/>
    <row r="88627" customFormat="1" s="29"/>
    <row r="88628" customFormat="1" s="29"/>
    <row r="88629" customFormat="1" s="29"/>
    <row r="88630" customFormat="1" s="29"/>
    <row r="88631" customFormat="1" s="29"/>
    <row r="88632" customFormat="1" s="29"/>
    <row r="88633" customFormat="1" s="29"/>
    <row r="88634" customFormat="1" s="29"/>
    <row r="88635" customFormat="1" s="29"/>
    <row r="88636" customFormat="1" s="29"/>
    <row r="88637" customFormat="1" s="29"/>
    <row r="88638" customFormat="1" s="29"/>
    <row r="88639" customFormat="1" s="29"/>
    <row r="88640" customFormat="1" s="29"/>
    <row r="88641" customFormat="1" s="29"/>
    <row r="88642" customFormat="1" s="29"/>
    <row r="88643" customFormat="1" s="29"/>
    <row r="88644" customFormat="1" s="29"/>
    <row r="88645" customFormat="1" s="29"/>
    <row r="88646" customFormat="1" s="29"/>
    <row r="88647" customFormat="1" s="29"/>
    <row r="88648" customFormat="1" s="29"/>
    <row r="88649" customFormat="1" s="29"/>
    <row r="88650" customFormat="1" s="29"/>
    <row r="88651" customFormat="1" s="29"/>
    <row r="88652" customFormat="1" s="29"/>
    <row r="88653" customFormat="1" s="29"/>
    <row r="88654" customFormat="1" s="29"/>
    <row r="88655" customFormat="1" s="29"/>
    <row r="88656" customFormat="1" s="29"/>
    <row r="88657" customFormat="1" s="29"/>
    <row r="88658" customFormat="1" s="29"/>
    <row r="88659" customFormat="1" s="29"/>
    <row r="88660" customFormat="1" s="29"/>
    <row r="88661" customFormat="1" s="29"/>
    <row r="88662" customFormat="1" s="29"/>
    <row r="88663" customFormat="1" s="29"/>
    <row r="88664" customFormat="1" s="29"/>
    <row r="88665" customFormat="1" s="29"/>
    <row r="88666" customFormat="1" s="29"/>
    <row r="88667" customFormat="1" s="29"/>
    <row r="88668" customFormat="1" s="29"/>
    <row r="88669" customFormat="1" s="29"/>
    <row r="88670" customFormat="1" s="29"/>
    <row r="88671" customFormat="1" s="29"/>
    <row r="88672" customFormat="1" s="29"/>
    <row r="88673" customFormat="1" s="29"/>
    <row r="88674" customFormat="1" s="29"/>
    <row r="88675" customFormat="1" s="29"/>
    <row r="88676" customFormat="1" s="29"/>
    <row r="88677" customFormat="1" s="29"/>
    <row r="88678" customFormat="1" s="29"/>
    <row r="88679" customFormat="1" s="29"/>
    <row r="88680" customFormat="1" s="29"/>
    <row r="88681" customFormat="1" s="29"/>
    <row r="88682" customFormat="1" s="29"/>
    <row r="88683" customFormat="1" s="29"/>
    <row r="88684" customFormat="1" s="29"/>
    <row r="88685" customFormat="1" s="29"/>
    <row r="88686" customFormat="1" s="29"/>
    <row r="88687" customFormat="1" s="29"/>
    <row r="88688" customFormat="1" s="29"/>
    <row r="88689" customFormat="1" s="29"/>
    <row r="88690" customFormat="1" s="29"/>
    <row r="88691" customFormat="1" s="29"/>
    <row r="88692" customFormat="1" s="29"/>
    <row r="88693" customFormat="1" s="29"/>
    <row r="88694" customFormat="1" s="29"/>
    <row r="88695" customFormat="1" s="29"/>
    <row r="88696" customFormat="1" s="29"/>
    <row r="88697" customFormat="1" s="29"/>
    <row r="88698" customFormat="1" s="29"/>
    <row r="88699" customFormat="1" s="29"/>
    <row r="88700" customFormat="1" s="29"/>
    <row r="88701" customFormat="1" s="29"/>
    <row r="88702" customFormat="1" s="29"/>
    <row r="88703" customFormat="1" s="29"/>
    <row r="88704" customFormat="1" s="29"/>
    <row r="88705" customFormat="1" s="29"/>
    <row r="88706" customFormat="1" s="29"/>
    <row r="88707" customFormat="1" s="29"/>
    <row r="88708" customFormat="1" s="29"/>
    <row r="88709" customFormat="1" s="29"/>
    <row r="88710" customFormat="1" s="29"/>
    <row r="88711" customFormat="1" s="29"/>
    <row r="88712" customFormat="1" s="29"/>
    <row r="88713" customFormat="1" s="29"/>
    <row r="88714" customFormat="1" s="29"/>
    <row r="88715" customFormat="1" s="29"/>
    <row r="88716" customFormat="1" s="29"/>
    <row r="88717" customFormat="1" s="29"/>
    <row r="88718" customFormat="1" s="29"/>
    <row r="88719" customFormat="1" s="29"/>
    <row r="88720" customFormat="1" s="29"/>
    <row r="88721" customFormat="1" s="29"/>
    <row r="88722" customFormat="1" s="29"/>
    <row r="88723" customFormat="1" s="29"/>
    <row r="88724" customFormat="1" s="29"/>
    <row r="88725" customFormat="1" s="29"/>
    <row r="88726" customFormat="1" s="29"/>
    <row r="88727" customFormat="1" s="29"/>
    <row r="88728" customFormat="1" s="29"/>
    <row r="88729" customFormat="1" s="29"/>
    <row r="88730" customFormat="1" s="29"/>
    <row r="88731" customFormat="1" s="29"/>
    <row r="88732" customFormat="1" s="29"/>
    <row r="88733" customFormat="1" s="29"/>
    <row r="88734" customFormat="1" s="29"/>
    <row r="88735" customFormat="1" s="29"/>
    <row r="88736" customFormat="1" s="29"/>
    <row r="88737" customFormat="1" s="29"/>
    <row r="88738" customFormat="1" s="29"/>
    <row r="88739" customFormat="1" s="29"/>
    <row r="88740" customFormat="1" s="29"/>
    <row r="88741" customFormat="1" s="29"/>
    <row r="88742" customFormat="1" s="29"/>
    <row r="88743" customFormat="1" s="29"/>
    <row r="88744" customFormat="1" s="29"/>
    <row r="88745" customFormat="1" s="29"/>
    <row r="88746" customFormat="1" s="29"/>
    <row r="88747" customFormat="1" s="29"/>
    <row r="88748" customFormat="1" s="29"/>
    <row r="88749" customFormat="1" s="29"/>
    <row r="88750" customFormat="1" s="29"/>
    <row r="88751" customFormat="1" s="29"/>
    <row r="88752" customFormat="1" s="29"/>
    <row r="88753" customFormat="1" s="29"/>
    <row r="88754" customFormat="1" s="29"/>
    <row r="88755" customFormat="1" s="29"/>
    <row r="88756" customFormat="1" s="29"/>
    <row r="88757" customFormat="1" s="29"/>
    <row r="88758" customFormat="1" s="29"/>
    <row r="88759" customFormat="1" s="29"/>
    <row r="88760" customFormat="1" s="29"/>
    <row r="88761" customFormat="1" s="29"/>
    <row r="88762" customFormat="1" s="29"/>
    <row r="88763" customFormat="1" s="29"/>
    <row r="88764" customFormat="1" s="29"/>
    <row r="88765" customFormat="1" s="29"/>
    <row r="88766" customFormat="1" s="29"/>
    <row r="88767" customFormat="1" s="29"/>
    <row r="88768" customFormat="1" s="29"/>
    <row r="88769" customFormat="1" s="29"/>
    <row r="88770" customFormat="1" s="29"/>
    <row r="88771" customFormat="1" s="29"/>
    <row r="88772" customFormat="1" s="29"/>
    <row r="88773" customFormat="1" s="29"/>
    <row r="88774" customFormat="1" s="29"/>
    <row r="88775" customFormat="1" s="29"/>
    <row r="88776" customFormat="1" s="29"/>
    <row r="88777" customFormat="1" s="29"/>
    <row r="88778" customFormat="1" s="29"/>
    <row r="88779" customFormat="1" s="29"/>
    <row r="88780" customFormat="1" s="29"/>
    <row r="88781" customFormat="1" s="29"/>
    <row r="88782" customFormat="1" s="29"/>
    <row r="88783" customFormat="1" s="29"/>
    <row r="88784" customFormat="1" s="29"/>
    <row r="88785" customFormat="1" s="29"/>
    <row r="88786" customFormat="1" s="29"/>
    <row r="88787" customFormat="1" s="29"/>
    <row r="88788" customFormat="1" s="29"/>
    <row r="88789" customFormat="1" s="29"/>
    <row r="88790" customFormat="1" s="29"/>
    <row r="88791" customFormat="1" s="29"/>
    <row r="88792" customFormat="1" s="29"/>
    <row r="88793" customFormat="1" s="29"/>
    <row r="88794" customFormat="1" s="29"/>
    <row r="88795" customFormat="1" s="29"/>
    <row r="88796" customFormat="1" s="29"/>
    <row r="88797" customFormat="1" s="29"/>
    <row r="88798" customFormat="1" s="29"/>
    <row r="88799" customFormat="1" s="29"/>
    <row r="88800" customFormat="1" s="29"/>
    <row r="88801" customFormat="1" s="29"/>
    <row r="88802" customFormat="1" s="29"/>
    <row r="88803" customFormat="1" s="29"/>
    <row r="88804" customFormat="1" s="29"/>
    <row r="88805" customFormat="1" s="29"/>
    <row r="88806" customFormat="1" s="29"/>
    <row r="88807" customFormat="1" s="29"/>
    <row r="88808" customFormat="1" s="29"/>
    <row r="88809" customFormat="1" s="29"/>
    <row r="88810" customFormat="1" s="29"/>
    <row r="88811" customFormat="1" s="29"/>
    <row r="88812" customFormat="1" s="29"/>
    <row r="88813" customFormat="1" s="29"/>
    <row r="88814" customFormat="1" s="29"/>
    <row r="88815" customFormat="1" s="29"/>
    <row r="88816" customFormat="1" s="29"/>
    <row r="88817" customFormat="1" s="29"/>
    <row r="88818" customFormat="1" s="29"/>
    <row r="88819" customFormat="1" s="29"/>
    <row r="88820" customFormat="1" s="29"/>
    <row r="88821" customFormat="1" s="29"/>
    <row r="88822" customFormat="1" s="29"/>
    <row r="88823" customFormat="1" s="29"/>
    <row r="88824" customFormat="1" s="29"/>
    <row r="88825" customFormat="1" s="29"/>
    <row r="88826" customFormat="1" s="29"/>
    <row r="88827" customFormat="1" s="29"/>
    <row r="88828" customFormat="1" s="29"/>
    <row r="88829" customFormat="1" s="29"/>
    <row r="88830" customFormat="1" s="29"/>
    <row r="88831" customFormat="1" s="29"/>
    <row r="88832" customFormat="1" s="29"/>
    <row r="88833" customFormat="1" s="29"/>
    <row r="88834" customFormat="1" s="29"/>
    <row r="88835" customFormat="1" s="29"/>
    <row r="88836" customFormat="1" s="29"/>
    <row r="88837" customFormat="1" s="29"/>
    <row r="88838" customFormat="1" s="29"/>
    <row r="88839" customFormat="1" s="29"/>
    <row r="88840" customFormat="1" s="29"/>
    <row r="88841" customFormat="1" s="29"/>
    <row r="88842" customFormat="1" s="29"/>
    <row r="88843" customFormat="1" s="29"/>
    <row r="88844" customFormat="1" s="29"/>
    <row r="88845" customFormat="1" s="29"/>
    <row r="88846" customFormat="1" s="29"/>
    <row r="88847" customFormat="1" s="29"/>
    <row r="88848" customFormat="1" s="29"/>
    <row r="88849" customFormat="1" s="29"/>
    <row r="88850" customFormat="1" s="29"/>
    <row r="88851" customFormat="1" s="29"/>
    <row r="88852" customFormat="1" s="29"/>
    <row r="88853" customFormat="1" s="29"/>
    <row r="88854" customFormat="1" s="29"/>
    <row r="88855" customFormat="1" s="29"/>
    <row r="88856" customFormat="1" s="29"/>
    <row r="88857" customFormat="1" s="29"/>
    <row r="88858" customFormat="1" s="29"/>
    <row r="88859" customFormat="1" s="29"/>
    <row r="88860" customFormat="1" s="29"/>
    <row r="88861" customFormat="1" s="29"/>
    <row r="88862" customFormat="1" s="29"/>
    <row r="88863" customFormat="1" s="29"/>
    <row r="88864" customFormat="1" s="29"/>
    <row r="88865" customFormat="1" s="29"/>
    <row r="88866" customFormat="1" s="29"/>
    <row r="88867" customFormat="1" s="29"/>
    <row r="88868" customFormat="1" s="29"/>
    <row r="88869" customFormat="1" s="29"/>
    <row r="88870" customFormat="1" s="29"/>
    <row r="88871" customFormat="1" s="29"/>
    <row r="88872" customFormat="1" s="29"/>
    <row r="88873" customFormat="1" s="29"/>
    <row r="88874" customFormat="1" s="29"/>
    <row r="88875" customFormat="1" s="29"/>
    <row r="88876" customFormat="1" s="29"/>
    <row r="88877" customFormat="1" s="29"/>
    <row r="88878" customFormat="1" s="29"/>
    <row r="88879" customFormat="1" s="29"/>
    <row r="88880" customFormat="1" s="29"/>
    <row r="88881" customFormat="1" s="29"/>
    <row r="88882" customFormat="1" s="29"/>
    <row r="88883" customFormat="1" s="29"/>
    <row r="88884" customFormat="1" s="29"/>
    <row r="88885" customFormat="1" s="29"/>
    <row r="88886" customFormat="1" s="29"/>
    <row r="88887" customFormat="1" s="29"/>
    <row r="88888" customFormat="1" s="29"/>
    <row r="88889" customFormat="1" s="29"/>
    <row r="88890" customFormat="1" s="29"/>
    <row r="88891" customFormat="1" s="29"/>
    <row r="88892" customFormat="1" s="29"/>
    <row r="88893" customFormat="1" s="29"/>
    <row r="88894" customFormat="1" s="29"/>
    <row r="88895" customFormat="1" s="29"/>
    <row r="88896" customFormat="1" s="29"/>
    <row r="88897" customFormat="1" s="29"/>
    <row r="88898" customFormat="1" s="29"/>
    <row r="88899" customFormat="1" s="29"/>
    <row r="88900" customFormat="1" s="29"/>
    <row r="88901" customFormat="1" s="29"/>
    <row r="88902" customFormat="1" s="29"/>
    <row r="88903" customFormat="1" s="29"/>
    <row r="88904" customFormat="1" s="29"/>
    <row r="88905" customFormat="1" s="29"/>
    <row r="88906" customFormat="1" s="29"/>
    <row r="88907" customFormat="1" s="29"/>
    <row r="88908" customFormat="1" s="29"/>
    <row r="88909" customFormat="1" s="29"/>
    <row r="88910" customFormat="1" s="29"/>
    <row r="88911" customFormat="1" s="29"/>
    <row r="88912" customFormat="1" s="29"/>
    <row r="88913" customFormat="1" s="29"/>
    <row r="88914" customFormat="1" s="29"/>
    <row r="88915" customFormat="1" s="29"/>
    <row r="88916" customFormat="1" s="29"/>
    <row r="88917" customFormat="1" s="29"/>
    <row r="88918" customFormat="1" s="29"/>
    <row r="88919" customFormat="1" s="29"/>
    <row r="88920" customFormat="1" s="29"/>
    <row r="88921" customFormat="1" s="29"/>
    <row r="88922" customFormat="1" s="29"/>
    <row r="88923" customFormat="1" s="29"/>
    <row r="88924" customFormat="1" s="29"/>
    <row r="88925" customFormat="1" s="29"/>
    <row r="88926" customFormat="1" s="29"/>
    <row r="88927" customFormat="1" s="29"/>
    <row r="88928" customFormat="1" s="29"/>
    <row r="88929" customFormat="1" s="29"/>
    <row r="88930" customFormat="1" s="29"/>
    <row r="88931" customFormat="1" s="29"/>
    <row r="88932" customFormat="1" s="29"/>
    <row r="88933" customFormat="1" s="29"/>
    <row r="88934" customFormat="1" s="29"/>
    <row r="88935" customFormat="1" s="29"/>
    <row r="88936" customFormat="1" s="29"/>
    <row r="88937" customFormat="1" s="29"/>
    <row r="88938" customFormat="1" s="29"/>
    <row r="88939" customFormat="1" s="29"/>
    <row r="88940" customFormat="1" s="29"/>
    <row r="88941" customFormat="1" s="29"/>
    <row r="88942" customFormat="1" s="29"/>
    <row r="88943" customFormat="1" s="29"/>
    <row r="88944" customFormat="1" s="29"/>
    <row r="88945" customFormat="1" s="29"/>
    <row r="88946" customFormat="1" s="29"/>
    <row r="88947" customFormat="1" s="29"/>
    <row r="88948" customFormat="1" s="29"/>
    <row r="88949" customFormat="1" s="29"/>
    <row r="88950" customFormat="1" s="29"/>
    <row r="88951" customFormat="1" s="29"/>
    <row r="88952" customFormat="1" s="29"/>
    <row r="88953" customFormat="1" s="29"/>
    <row r="88954" customFormat="1" s="29"/>
    <row r="88955" customFormat="1" s="29"/>
    <row r="88956" customFormat="1" s="29"/>
    <row r="88957" customFormat="1" s="29"/>
    <row r="88958" customFormat="1" s="29"/>
    <row r="88959" customFormat="1" s="29"/>
    <row r="88960" customFormat="1" s="29"/>
    <row r="88961" customFormat="1" s="29"/>
    <row r="88962" customFormat="1" s="29"/>
    <row r="88963" customFormat="1" s="29"/>
    <row r="88964" customFormat="1" s="29"/>
    <row r="88965" customFormat="1" s="29"/>
    <row r="88966" customFormat="1" s="29"/>
    <row r="88967" customFormat="1" s="29"/>
    <row r="88968" customFormat="1" s="29"/>
    <row r="88969" customFormat="1" s="29"/>
    <row r="88970" customFormat="1" s="29"/>
    <row r="88971" customFormat="1" s="29"/>
    <row r="88972" customFormat="1" s="29"/>
    <row r="88973" customFormat="1" s="29"/>
    <row r="88974" customFormat="1" s="29"/>
    <row r="88975" customFormat="1" s="29"/>
    <row r="88976" customFormat="1" s="29"/>
    <row r="88977" customFormat="1" s="29"/>
    <row r="88978" customFormat="1" s="29"/>
    <row r="88979" customFormat="1" s="29"/>
    <row r="88980" customFormat="1" s="29"/>
    <row r="88981" customFormat="1" s="29"/>
    <row r="88982" customFormat="1" s="29"/>
    <row r="88983" customFormat="1" s="29"/>
    <row r="88984" customFormat="1" s="29"/>
    <row r="88985" customFormat="1" s="29"/>
    <row r="88986" customFormat="1" s="29"/>
    <row r="88987" customFormat="1" s="29"/>
    <row r="88988" customFormat="1" s="29"/>
    <row r="88989" customFormat="1" s="29"/>
    <row r="88990" customFormat="1" s="29"/>
    <row r="88991" customFormat="1" s="29"/>
    <row r="88992" customFormat="1" s="29"/>
    <row r="88993" customFormat="1" s="29"/>
    <row r="88994" customFormat="1" s="29"/>
    <row r="88995" customFormat="1" s="29"/>
    <row r="88996" customFormat="1" s="29"/>
    <row r="88997" customFormat="1" s="29"/>
    <row r="88998" customFormat="1" s="29"/>
    <row r="88999" customFormat="1" s="29"/>
    <row r="89000" customFormat="1" s="29"/>
    <row r="89001" customFormat="1" s="29"/>
    <row r="89002" customFormat="1" s="29"/>
    <row r="89003" customFormat="1" s="29"/>
    <row r="89004" customFormat="1" s="29"/>
    <row r="89005" customFormat="1" s="29"/>
    <row r="89006" customFormat="1" s="29"/>
    <row r="89007" customFormat="1" s="29"/>
    <row r="89008" customFormat="1" s="29"/>
    <row r="89009" customFormat="1" s="29"/>
    <row r="89010" customFormat="1" s="29"/>
    <row r="89011" customFormat="1" s="29"/>
    <row r="89012" customFormat="1" s="29"/>
    <row r="89013" customFormat="1" s="29"/>
    <row r="89014" customFormat="1" s="29"/>
    <row r="89015" customFormat="1" s="29"/>
    <row r="89016" customFormat="1" s="29"/>
    <row r="89017" customFormat="1" s="29"/>
    <row r="89018" customFormat="1" s="29"/>
    <row r="89019" customFormat="1" s="29"/>
    <row r="89020" customFormat="1" s="29"/>
    <row r="89021" customFormat="1" s="29"/>
    <row r="89022" customFormat="1" s="29"/>
    <row r="89023" customFormat="1" s="29"/>
    <row r="89024" customFormat="1" s="29"/>
    <row r="89025" customFormat="1" s="29"/>
    <row r="89026" customFormat="1" s="29"/>
    <row r="89027" customFormat="1" s="29"/>
    <row r="89028" customFormat="1" s="29"/>
    <row r="89029" customFormat="1" s="29"/>
    <row r="89030" customFormat="1" s="29"/>
    <row r="89031" customFormat="1" s="29"/>
    <row r="89032" customFormat="1" s="29"/>
    <row r="89033" customFormat="1" s="29"/>
    <row r="89034" customFormat="1" s="29"/>
    <row r="89035" customFormat="1" s="29"/>
    <row r="89036" customFormat="1" s="29"/>
    <row r="89037" customFormat="1" s="29"/>
    <row r="89038" customFormat="1" s="29"/>
    <row r="89039" customFormat="1" s="29"/>
    <row r="89040" customFormat="1" s="29"/>
    <row r="89041" customFormat="1" s="29"/>
    <row r="89042" customFormat="1" s="29"/>
    <row r="89043" customFormat="1" s="29"/>
    <row r="89044" customFormat="1" s="29"/>
    <row r="89045" customFormat="1" s="29"/>
    <row r="89046" customFormat="1" s="29"/>
    <row r="89047" customFormat="1" s="29"/>
    <row r="89048" customFormat="1" s="29"/>
    <row r="89049" customFormat="1" s="29"/>
    <row r="89050" customFormat="1" s="29"/>
    <row r="89051" customFormat="1" s="29"/>
    <row r="89052" customFormat="1" s="29"/>
    <row r="89053" customFormat="1" s="29"/>
    <row r="89054" customFormat="1" s="29"/>
    <row r="89055" customFormat="1" s="29"/>
    <row r="89056" customFormat="1" s="29"/>
    <row r="89057" customFormat="1" s="29"/>
    <row r="89058" customFormat="1" s="29"/>
    <row r="89059" customFormat="1" s="29"/>
    <row r="89060" customFormat="1" s="29"/>
    <row r="89061" customFormat="1" s="29"/>
    <row r="89062" customFormat="1" s="29"/>
    <row r="89063" customFormat="1" s="29"/>
    <row r="89064" customFormat="1" s="29"/>
    <row r="89065" customFormat="1" s="29"/>
    <row r="89066" customFormat="1" s="29"/>
    <row r="89067" customFormat="1" s="29"/>
    <row r="89068" customFormat="1" s="29"/>
    <row r="89069" customFormat="1" s="29"/>
    <row r="89070" customFormat="1" s="29"/>
    <row r="89071" customFormat="1" s="29"/>
    <row r="89072" customFormat="1" s="29"/>
    <row r="89073" customFormat="1" s="29"/>
    <row r="89074" customFormat="1" s="29"/>
    <row r="89075" customFormat="1" s="29"/>
    <row r="89076" customFormat="1" s="29"/>
    <row r="89077" customFormat="1" s="29"/>
    <row r="89078" customFormat="1" s="29"/>
    <row r="89079" customFormat="1" s="29"/>
    <row r="89080" customFormat="1" s="29"/>
    <row r="89081" customFormat="1" s="29"/>
    <row r="89082" customFormat="1" s="29"/>
    <row r="89083" customFormat="1" s="29"/>
    <row r="89084" customFormat="1" s="29"/>
    <row r="89085" customFormat="1" s="29"/>
    <row r="89086" customFormat="1" s="29"/>
    <row r="89087" customFormat="1" s="29"/>
    <row r="89088" customFormat="1" s="29"/>
    <row r="89089" customFormat="1" s="29"/>
    <row r="89090" customFormat="1" s="29"/>
    <row r="89091" customFormat="1" s="29"/>
    <row r="89092" customFormat="1" s="29"/>
    <row r="89093" customFormat="1" s="29"/>
    <row r="89094" customFormat="1" s="29"/>
    <row r="89095" customFormat="1" s="29"/>
    <row r="89096" customFormat="1" s="29"/>
    <row r="89097" customFormat="1" s="29"/>
    <row r="89098" customFormat="1" s="29"/>
    <row r="89099" customFormat="1" s="29"/>
    <row r="89100" customFormat="1" s="29"/>
    <row r="89101" customFormat="1" s="29"/>
    <row r="89102" customFormat="1" s="29"/>
    <row r="89103" customFormat="1" s="29"/>
    <row r="89104" customFormat="1" s="29"/>
    <row r="89105" customFormat="1" s="29"/>
    <row r="89106" customFormat="1" s="29"/>
    <row r="89107" customFormat="1" s="29"/>
    <row r="89108" customFormat="1" s="29"/>
    <row r="89109" customFormat="1" s="29"/>
    <row r="89110" customFormat="1" s="29"/>
    <row r="89111" customFormat="1" s="29"/>
    <row r="89112" customFormat="1" s="29"/>
    <row r="89113" customFormat="1" s="29"/>
    <row r="89114" customFormat="1" s="29"/>
    <row r="89115" customFormat="1" s="29"/>
    <row r="89116" customFormat="1" s="29"/>
    <row r="89117" customFormat="1" s="29"/>
    <row r="89118" customFormat="1" s="29"/>
    <row r="89119" customFormat="1" s="29"/>
    <row r="89120" customFormat="1" s="29"/>
    <row r="89121" customFormat="1" s="29"/>
    <row r="89122" customFormat="1" s="29"/>
    <row r="89123" customFormat="1" s="29"/>
    <row r="89124" customFormat="1" s="29"/>
    <row r="89125" customFormat="1" s="29"/>
    <row r="89126" customFormat="1" s="29"/>
    <row r="89127" customFormat="1" s="29"/>
    <row r="89128" customFormat="1" s="29"/>
    <row r="89129" customFormat="1" s="29"/>
    <row r="89130" customFormat="1" s="29"/>
    <row r="89131" customFormat="1" s="29"/>
    <row r="89132" customFormat="1" s="29"/>
    <row r="89133" customFormat="1" s="29"/>
    <row r="89134" customFormat="1" s="29"/>
    <row r="89135" customFormat="1" s="29"/>
    <row r="89136" customFormat="1" s="29"/>
    <row r="89137" customFormat="1" s="29"/>
    <row r="89138" customFormat="1" s="29"/>
    <row r="89139" customFormat="1" s="29"/>
    <row r="89140" customFormat="1" s="29"/>
    <row r="89141" customFormat="1" s="29"/>
    <row r="89142" customFormat="1" s="29"/>
    <row r="89143" customFormat="1" s="29"/>
    <row r="89144" customFormat="1" s="29"/>
    <row r="89145" customFormat="1" s="29"/>
    <row r="89146" customFormat="1" s="29"/>
    <row r="89147" customFormat="1" s="29"/>
    <row r="89148" customFormat="1" s="29"/>
    <row r="89149" customFormat="1" s="29"/>
    <row r="89150" customFormat="1" s="29"/>
    <row r="89151" customFormat="1" s="29"/>
    <row r="89152" customFormat="1" s="29"/>
    <row r="89153" customFormat="1" s="29"/>
    <row r="89154" customFormat="1" s="29"/>
    <row r="89155" customFormat="1" s="29"/>
    <row r="89156" customFormat="1" s="29"/>
    <row r="89157" customFormat="1" s="29"/>
    <row r="89158" customFormat="1" s="29"/>
    <row r="89159" customFormat="1" s="29"/>
    <row r="89160" customFormat="1" s="29"/>
    <row r="89161" customFormat="1" s="29"/>
    <row r="89162" customFormat="1" s="29"/>
    <row r="89163" customFormat="1" s="29"/>
    <row r="89164" customFormat="1" s="29"/>
    <row r="89165" customFormat="1" s="29"/>
    <row r="89166" customFormat="1" s="29"/>
    <row r="89167" customFormat="1" s="29"/>
    <row r="89168" customFormat="1" s="29"/>
    <row r="89169" customFormat="1" s="29"/>
    <row r="89170" customFormat="1" s="29"/>
    <row r="89171" customFormat="1" s="29"/>
    <row r="89172" customFormat="1" s="29"/>
    <row r="89173" customFormat="1" s="29"/>
    <row r="89174" customFormat="1" s="29"/>
    <row r="89175" customFormat="1" s="29"/>
    <row r="89176" customFormat="1" s="29"/>
    <row r="89177" customFormat="1" s="29"/>
    <row r="89178" customFormat="1" s="29"/>
    <row r="89179" customFormat="1" s="29"/>
    <row r="89180" customFormat="1" s="29"/>
    <row r="89181" customFormat="1" s="29"/>
    <row r="89182" customFormat="1" s="29"/>
    <row r="89183" customFormat="1" s="29"/>
    <row r="89184" customFormat="1" s="29"/>
    <row r="89185" customFormat="1" s="29"/>
    <row r="89186" customFormat="1" s="29"/>
    <row r="89187" customFormat="1" s="29"/>
    <row r="89188" customFormat="1" s="29"/>
    <row r="89189" customFormat="1" s="29"/>
    <row r="89190" customFormat="1" s="29"/>
    <row r="89191" customFormat="1" s="29"/>
    <row r="89192" customFormat="1" s="29"/>
    <row r="89193" customFormat="1" s="29"/>
    <row r="89194" customFormat="1" s="29"/>
    <row r="89195" customFormat="1" s="29"/>
    <row r="89196" customFormat="1" s="29"/>
    <row r="89197" customFormat="1" s="29"/>
    <row r="89198" customFormat="1" s="29"/>
    <row r="89199" customFormat="1" s="29"/>
    <row r="89200" customFormat="1" s="29"/>
    <row r="89201" customFormat="1" s="29"/>
    <row r="89202" customFormat="1" s="29"/>
    <row r="89203" customFormat="1" s="29"/>
    <row r="89204" customFormat="1" s="29"/>
    <row r="89205" customFormat="1" s="29"/>
    <row r="89206" customFormat="1" s="29"/>
    <row r="89207" customFormat="1" s="29"/>
    <row r="89208" customFormat="1" s="29"/>
    <row r="89209" customFormat="1" s="29"/>
    <row r="89210" customFormat="1" s="29"/>
    <row r="89211" customFormat="1" s="29"/>
    <row r="89212" customFormat="1" s="29"/>
    <row r="89213" customFormat="1" s="29"/>
    <row r="89214" customFormat="1" s="29"/>
    <row r="89215" customFormat="1" s="29"/>
    <row r="89216" customFormat="1" s="29"/>
    <row r="89217" customFormat="1" s="29"/>
    <row r="89218" customFormat="1" s="29"/>
    <row r="89219" customFormat="1" s="29"/>
    <row r="89220" customFormat="1" s="29"/>
    <row r="89221" customFormat="1" s="29"/>
    <row r="89222" customFormat="1" s="29"/>
    <row r="89223" customFormat="1" s="29"/>
    <row r="89224" customFormat="1" s="29"/>
    <row r="89225" customFormat="1" s="29"/>
    <row r="89226" customFormat="1" s="29"/>
    <row r="89227" customFormat="1" s="29"/>
    <row r="89228" customFormat="1" s="29"/>
    <row r="89229" customFormat="1" s="29"/>
    <row r="89230" customFormat="1" s="29"/>
    <row r="89231" customFormat="1" s="29"/>
    <row r="89232" customFormat="1" s="29"/>
    <row r="89233" customFormat="1" s="29"/>
    <row r="89234" customFormat="1" s="29"/>
    <row r="89235" customFormat="1" s="29"/>
    <row r="89236" customFormat="1" s="29"/>
    <row r="89237" customFormat="1" s="29"/>
    <row r="89238" customFormat="1" s="29"/>
    <row r="89239" customFormat="1" s="29"/>
    <row r="89240" customFormat="1" s="29"/>
    <row r="89241" customFormat="1" s="29"/>
    <row r="89242" customFormat="1" s="29"/>
    <row r="89243" customFormat="1" s="29"/>
    <row r="89244" customFormat="1" s="29"/>
    <row r="89245" customFormat="1" s="29"/>
    <row r="89246" customFormat="1" s="29"/>
    <row r="89247" customFormat="1" s="29"/>
    <row r="89248" customFormat="1" s="29"/>
    <row r="89249" customFormat="1" s="29"/>
    <row r="89250" customFormat="1" s="29"/>
    <row r="89251" customFormat="1" s="29"/>
    <row r="89252" customFormat="1" s="29"/>
    <row r="89253" customFormat="1" s="29"/>
    <row r="89254" customFormat="1" s="29"/>
    <row r="89255" customFormat="1" s="29"/>
    <row r="89256" customFormat="1" s="29"/>
    <row r="89257" customFormat="1" s="29"/>
    <row r="89258" customFormat="1" s="29"/>
    <row r="89259" customFormat="1" s="29"/>
    <row r="89260" customFormat="1" s="29"/>
    <row r="89261" customFormat="1" s="29"/>
    <row r="89262" customFormat="1" s="29"/>
    <row r="89263" customFormat="1" s="29"/>
    <row r="89264" customFormat="1" s="29"/>
    <row r="89265" customFormat="1" s="29"/>
    <row r="89266" customFormat="1" s="29"/>
    <row r="89267" customFormat="1" s="29"/>
    <row r="89268" customFormat="1" s="29"/>
    <row r="89269" customFormat="1" s="29"/>
    <row r="89270" customFormat="1" s="29"/>
    <row r="89271" customFormat="1" s="29"/>
    <row r="89272" customFormat="1" s="29"/>
    <row r="89273" customFormat="1" s="29"/>
    <row r="89274" customFormat="1" s="29"/>
    <row r="89275" customFormat="1" s="29"/>
    <row r="89276" customFormat="1" s="29"/>
    <row r="89277" customFormat="1" s="29"/>
    <row r="89278" customFormat="1" s="29"/>
    <row r="89279" customFormat="1" s="29"/>
    <row r="89280" customFormat="1" s="29"/>
    <row r="89281" customFormat="1" s="29"/>
    <row r="89282" customFormat="1" s="29"/>
    <row r="89283" customFormat="1" s="29"/>
    <row r="89284" customFormat="1" s="29"/>
    <row r="89285" customFormat="1" s="29"/>
    <row r="89286" customFormat="1" s="29"/>
    <row r="89287" customFormat="1" s="29"/>
    <row r="89288" customFormat="1" s="29"/>
    <row r="89289" customFormat="1" s="29"/>
    <row r="89290" customFormat="1" s="29"/>
    <row r="89291" customFormat="1" s="29"/>
    <row r="89292" customFormat="1" s="29"/>
    <row r="89293" customFormat="1" s="29"/>
    <row r="89294" customFormat="1" s="29"/>
    <row r="89295" customFormat="1" s="29"/>
    <row r="89296" customFormat="1" s="29"/>
    <row r="89297" customFormat="1" s="29"/>
    <row r="89298" customFormat="1" s="29"/>
    <row r="89299" customFormat="1" s="29"/>
    <row r="89300" customFormat="1" s="29"/>
    <row r="89301" customFormat="1" s="29"/>
    <row r="89302" customFormat="1" s="29"/>
    <row r="89303" customFormat="1" s="29"/>
    <row r="89304" customFormat="1" s="29"/>
    <row r="89305" customFormat="1" s="29"/>
    <row r="89306" customFormat="1" s="29"/>
    <row r="89307" customFormat="1" s="29"/>
    <row r="89308" customFormat="1" s="29"/>
    <row r="89309" customFormat="1" s="29"/>
    <row r="89310" customFormat="1" s="29"/>
    <row r="89311" customFormat="1" s="29"/>
    <row r="89312" customFormat="1" s="29"/>
    <row r="89313" customFormat="1" s="29"/>
    <row r="89314" customFormat="1" s="29"/>
    <row r="89315" customFormat="1" s="29"/>
    <row r="89316" customFormat="1" s="29"/>
    <row r="89317" customFormat="1" s="29"/>
    <row r="89318" customFormat="1" s="29"/>
    <row r="89319" customFormat="1" s="29"/>
    <row r="89320" customFormat="1" s="29"/>
    <row r="89321" customFormat="1" s="29"/>
    <row r="89322" customFormat="1" s="29"/>
    <row r="89323" customFormat="1" s="29"/>
    <row r="89324" customFormat="1" s="29"/>
    <row r="89325" customFormat="1" s="29"/>
    <row r="89326" customFormat="1" s="29"/>
    <row r="89327" customFormat="1" s="29"/>
    <row r="89328" customFormat="1" s="29"/>
    <row r="89329" customFormat="1" s="29"/>
    <row r="89330" customFormat="1" s="29"/>
    <row r="89331" customFormat="1" s="29"/>
    <row r="89332" customFormat="1" s="29"/>
    <row r="89333" customFormat="1" s="29"/>
    <row r="89334" customFormat="1" s="29"/>
    <row r="89335" customFormat="1" s="29"/>
    <row r="89336" customFormat="1" s="29"/>
    <row r="89337" customFormat="1" s="29"/>
    <row r="89338" customFormat="1" s="29"/>
    <row r="89339" customFormat="1" s="29"/>
    <row r="89340" customFormat="1" s="29"/>
    <row r="89341" customFormat="1" s="29"/>
    <row r="89342" customFormat="1" s="29"/>
    <row r="89343" customFormat="1" s="29"/>
    <row r="89344" customFormat="1" s="29"/>
    <row r="89345" customFormat="1" s="29"/>
    <row r="89346" customFormat="1" s="29"/>
    <row r="89347" customFormat="1" s="29"/>
    <row r="89348" customFormat="1" s="29"/>
    <row r="89349" customFormat="1" s="29"/>
    <row r="89350" customFormat="1" s="29"/>
    <row r="89351" customFormat="1" s="29"/>
    <row r="89352" customFormat="1" s="29"/>
    <row r="89353" customFormat="1" s="29"/>
    <row r="89354" customFormat="1" s="29"/>
    <row r="89355" customFormat="1" s="29"/>
    <row r="89356" customFormat="1" s="29"/>
    <row r="89357" customFormat="1" s="29"/>
    <row r="89358" customFormat="1" s="29"/>
    <row r="89359" customFormat="1" s="29"/>
    <row r="89360" customFormat="1" s="29"/>
    <row r="89361" customFormat="1" s="29"/>
    <row r="89362" customFormat="1" s="29"/>
    <row r="89363" customFormat="1" s="29"/>
    <row r="89364" customFormat="1" s="29"/>
    <row r="89365" customFormat="1" s="29"/>
    <row r="89366" customFormat="1" s="29"/>
    <row r="89367" customFormat="1" s="29"/>
    <row r="89368" customFormat="1" s="29"/>
    <row r="89369" customFormat="1" s="29"/>
    <row r="89370" customFormat="1" s="29"/>
    <row r="89371" customFormat="1" s="29"/>
    <row r="89372" customFormat="1" s="29"/>
    <row r="89373" customFormat="1" s="29"/>
    <row r="89374" customFormat="1" s="29"/>
    <row r="89375" customFormat="1" s="29"/>
    <row r="89376" customFormat="1" s="29"/>
    <row r="89377" customFormat="1" s="29"/>
    <row r="89378" customFormat="1" s="29"/>
    <row r="89379" customFormat="1" s="29"/>
    <row r="89380" customFormat="1" s="29"/>
    <row r="89381" customFormat="1" s="29"/>
    <row r="89382" customFormat="1" s="29"/>
    <row r="89383" customFormat="1" s="29"/>
    <row r="89384" customFormat="1" s="29"/>
    <row r="89385" customFormat="1" s="29"/>
    <row r="89386" customFormat="1" s="29"/>
    <row r="89387" customFormat="1" s="29"/>
    <row r="89388" customFormat="1" s="29"/>
    <row r="89389" customFormat="1" s="29"/>
    <row r="89390" customFormat="1" s="29"/>
    <row r="89391" customFormat="1" s="29"/>
    <row r="89392" customFormat="1" s="29"/>
    <row r="89393" customFormat="1" s="29"/>
    <row r="89394" customFormat="1" s="29"/>
    <row r="89395" customFormat="1" s="29"/>
    <row r="89396" customFormat="1" s="29"/>
    <row r="89397" customFormat="1" s="29"/>
    <row r="89398" customFormat="1" s="29"/>
    <row r="89399" customFormat="1" s="29"/>
    <row r="89400" customFormat="1" s="29"/>
    <row r="89401" customFormat="1" s="29"/>
    <row r="89402" customFormat="1" s="29"/>
    <row r="89403" customFormat="1" s="29"/>
    <row r="89404" customFormat="1" s="29"/>
    <row r="89405" customFormat="1" s="29"/>
    <row r="89406" customFormat="1" s="29"/>
    <row r="89407" customFormat="1" s="29"/>
    <row r="89408" customFormat="1" s="29"/>
    <row r="89409" customFormat="1" s="29"/>
    <row r="89410" customFormat="1" s="29"/>
    <row r="89411" customFormat="1" s="29"/>
    <row r="89412" customFormat="1" s="29"/>
    <row r="89413" customFormat="1" s="29"/>
    <row r="89414" customFormat="1" s="29"/>
    <row r="89415" customFormat="1" s="29"/>
    <row r="89416" customFormat="1" s="29"/>
    <row r="89417" customFormat="1" s="29"/>
    <row r="89418" customFormat="1" s="29"/>
    <row r="89419" customFormat="1" s="29"/>
    <row r="89420" customFormat="1" s="29"/>
    <row r="89421" customFormat="1" s="29"/>
    <row r="89422" customFormat="1" s="29"/>
    <row r="89423" customFormat="1" s="29"/>
    <row r="89424" customFormat="1" s="29"/>
    <row r="89425" customFormat="1" s="29"/>
    <row r="89426" customFormat="1" s="29"/>
    <row r="89427" customFormat="1" s="29"/>
    <row r="89428" customFormat="1" s="29"/>
    <row r="89429" customFormat="1" s="29"/>
    <row r="89430" customFormat="1" s="29"/>
    <row r="89431" customFormat="1" s="29"/>
    <row r="89432" customFormat="1" s="29"/>
    <row r="89433" customFormat="1" s="29"/>
    <row r="89434" customFormat="1" s="29"/>
    <row r="89435" customFormat="1" s="29"/>
    <row r="89436" customFormat="1" s="29"/>
    <row r="89437" customFormat="1" s="29"/>
    <row r="89438" customFormat="1" s="29"/>
    <row r="89439" customFormat="1" s="29"/>
    <row r="89440" customFormat="1" s="29"/>
    <row r="89441" customFormat="1" s="29"/>
    <row r="89442" customFormat="1" s="29"/>
    <row r="89443" customFormat="1" s="29"/>
    <row r="89444" customFormat="1" s="29"/>
    <row r="89445" customFormat="1" s="29"/>
    <row r="89446" customFormat="1" s="29"/>
    <row r="89447" customFormat="1" s="29"/>
    <row r="89448" customFormat="1" s="29"/>
    <row r="89449" customFormat="1" s="29"/>
    <row r="89450" customFormat="1" s="29"/>
    <row r="89451" customFormat="1" s="29"/>
    <row r="89452" customFormat="1" s="29"/>
    <row r="89453" customFormat="1" s="29"/>
    <row r="89454" customFormat="1" s="29"/>
    <row r="89455" customFormat="1" s="29"/>
    <row r="89456" customFormat="1" s="29"/>
    <row r="89457" customFormat="1" s="29"/>
    <row r="89458" customFormat="1" s="29"/>
    <row r="89459" customFormat="1" s="29"/>
    <row r="89460" customFormat="1" s="29"/>
    <row r="89461" customFormat="1" s="29"/>
    <row r="89462" customFormat="1" s="29"/>
    <row r="89463" customFormat="1" s="29"/>
    <row r="89464" customFormat="1" s="29"/>
    <row r="89465" customFormat="1" s="29"/>
    <row r="89466" customFormat="1" s="29"/>
    <row r="89467" customFormat="1" s="29"/>
    <row r="89468" customFormat="1" s="29"/>
    <row r="89469" customFormat="1" s="29"/>
    <row r="89470" customFormat="1" s="29"/>
    <row r="89471" customFormat="1" s="29"/>
    <row r="89472" customFormat="1" s="29"/>
    <row r="89473" customFormat="1" s="29"/>
    <row r="89474" customFormat="1" s="29"/>
    <row r="89475" customFormat="1" s="29"/>
    <row r="89476" customFormat="1" s="29"/>
    <row r="89477" customFormat="1" s="29"/>
    <row r="89478" customFormat="1" s="29"/>
    <row r="89479" customFormat="1" s="29"/>
    <row r="89480" customFormat="1" s="29"/>
    <row r="89481" customFormat="1" s="29"/>
    <row r="89482" customFormat="1" s="29"/>
    <row r="89483" customFormat="1" s="29"/>
    <row r="89484" customFormat="1" s="29"/>
    <row r="89485" customFormat="1" s="29"/>
    <row r="89486" customFormat="1" s="29"/>
    <row r="89487" customFormat="1" s="29"/>
    <row r="89488" customFormat="1" s="29"/>
    <row r="89489" customFormat="1" s="29"/>
    <row r="89490" customFormat="1" s="29"/>
    <row r="89491" customFormat="1" s="29"/>
    <row r="89492" customFormat="1" s="29"/>
    <row r="89493" customFormat="1" s="29"/>
    <row r="89494" customFormat="1" s="29"/>
    <row r="89495" customFormat="1" s="29"/>
    <row r="89496" customFormat="1" s="29"/>
    <row r="89497" customFormat="1" s="29"/>
    <row r="89498" customFormat="1" s="29"/>
    <row r="89499" customFormat="1" s="29"/>
    <row r="89500" customFormat="1" s="29"/>
    <row r="89501" customFormat="1" s="29"/>
    <row r="89502" customFormat="1" s="29"/>
    <row r="89503" customFormat="1" s="29"/>
    <row r="89504" customFormat="1" s="29"/>
    <row r="89505" customFormat="1" s="29"/>
    <row r="89506" customFormat="1" s="29"/>
    <row r="89507" customFormat="1" s="29"/>
    <row r="89508" customFormat="1" s="29"/>
    <row r="89509" customFormat="1" s="29"/>
    <row r="89510" customFormat="1" s="29"/>
    <row r="89511" customFormat="1" s="29"/>
    <row r="89512" customFormat="1" s="29"/>
    <row r="89513" customFormat="1" s="29"/>
    <row r="89514" customFormat="1" s="29"/>
    <row r="89515" customFormat="1" s="29"/>
    <row r="89516" customFormat="1" s="29"/>
    <row r="89517" customFormat="1" s="29"/>
    <row r="89518" customFormat="1" s="29"/>
    <row r="89519" customFormat="1" s="29"/>
    <row r="89520" customFormat="1" s="29"/>
    <row r="89521" customFormat="1" s="29"/>
    <row r="89522" customFormat="1" s="29"/>
    <row r="89523" customFormat="1" s="29"/>
    <row r="89524" customFormat="1" s="29"/>
    <row r="89525" customFormat="1" s="29"/>
    <row r="89526" customFormat="1" s="29"/>
    <row r="89527" customFormat="1" s="29"/>
    <row r="89528" customFormat="1" s="29"/>
    <row r="89529" customFormat="1" s="29"/>
    <row r="89530" customFormat="1" s="29"/>
    <row r="89531" customFormat="1" s="29"/>
    <row r="89532" customFormat="1" s="29"/>
    <row r="89533" customFormat="1" s="29"/>
    <row r="89534" customFormat="1" s="29"/>
    <row r="89535" customFormat="1" s="29"/>
    <row r="89536" customFormat="1" s="29"/>
    <row r="89537" customFormat="1" s="29"/>
    <row r="89538" customFormat="1" s="29"/>
    <row r="89539" customFormat="1" s="29"/>
    <row r="89540" customFormat="1" s="29"/>
    <row r="89541" customFormat="1" s="29"/>
    <row r="89542" customFormat="1" s="29"/>
    <row r="89543" customFormat="1" s="29"/>
    <row r="89544" customFormat="1" s="29"/>
    <row r="89545" customFormat="1" s="29"/>
    <row r="89546" customFormat="1" s="29"/>
    <row r="89547" customFormat="1" s="29"/>
    <row r="89548" customFormat="1" s="29"/>
    <row r="89549" customFormat="1" s="29"/>
    <row r="89550" customFormat="1" s="29"/>
    <row r="89551" customFormat="1" s="29"/>
    <row r="89552" customFormat="1" s="29"/>
    <row r="89553" customFormat="1" s="29"/>
    <row r="89554" customFormat="1" s="29"/>
    <row r="89555" customFormat="1" s="29"/>
    <row r="89556" customFormat="1" s="29"/>
    <row r="89557" customFormat="1" s="29"/>
    <row r="89558" customFormat="1" s="29"/>
    <row r="89559" customFormat="1" s="29"/>
    <row r="89560" customFormat="1" s="29"/>
    <row r="89561" customFormat="1" s="29"/>
    <row r="89562" customFormat="1" s="29"/>
    <row r="89563" customFormat="1" s="29"/>
    <row r="89564" customFormat="1" s="29"/>
    <row r="89565" customFormat="1" s="29"/>
    <row r="89566" customFormat="1" s="29"/>
    <row r="89567" customFormat="1" s="29"/>
    <row r="89568" customFormat="1" s="29"/>
    <row r="89569" customFormat="1" s="29"/>
    <row r="89570" customFormat="1" s="29"/>
    <row r="89571" customFormat="1" s="29"/>
    <row r="89572" customFormat="1" s="29"/>
    <row r="89573" customFormat="1" s="29"/>
    <row r="89574" customFormat="1" s="29"/>
    <row r="89575" customFormat="1" s="29"/>
    <row r="89576" customFormat="1" s="29"/>
    <row r="89577" customFormat="1" s="29"/>
    <row r="89578" customFormat="1" s="29"/>
    <row r="89579" customFormat="1" s="29"/>
    <row r="89580" customFormat="1" s="29"/>
    <row r="89581" customFormat="1" s="29"/>
    <row r="89582" customFormat="1" s="29"/>
    <row r="89583" customFormat="1" s="29"/>
    <row r="89584" customFormat="1" s="29"/>
    <row r="89585" customFormat="1" s="29"/>
    <row r="89586" customFormat="1" s="29"/>
    <row r="89587" customFormat="1" s="29"/>
    <row r="89588" customFormat="1" s="29"/>
    <row r="89589" customFormat="1" s="29"/>
    <row r="89590" customFormat="1" s="29"/>
    <row r="89591" customFormat="1" s="29"/>
    <row r="89592" customFormat="1" s="29"/>
    <row r="89593" customFormat="1" s="29"/>
    <row r="89594" customFormat="1" s="29"/>
    <row r="89595" customFormat="1" s="29"/>
    <row r="89596" customFormat="1" s="29"/>
    <row r="89597" customFormat="1" s="29"/>
    <row r="89598" customFormat="1" s="29"/>
    <row r="89599" customFormat="1" s="29"/>
    <row r="89600" customFormat="1" s="29"/>
    <row r="89601" customFormat="1" s="29"/>
    <row r="89602" customFormat="1" s="29"/>
    <row r="89603" customFormat="1" s="29"/>
    <row r="89604" customFormat="1" s="29"/>
    <row r="89605" customFormat="1" s="29"/>
    <row r="89606" customFormat="1" s="29"/>
    <row r="89607" customFormat="1" s="29"/>
    <row r="89608" customFormat="1" s="29"/>
    <row r="89609" customFormat="1" s="29"/>
    <row r="89610" customFormat="1" s="29"/>
    <row r="89611" customFormat="1" s="29"/>
    <row r="89612" customFormat="1" s="29"/>
    <row r="89613" customFormat="1" s="29"/>
    <row r="89614" customFormat="1" s="29"/>
    <row r="89615" customFormat="1" s="29"/>
    <row r="89616" customFormat="1" s="29"/>
    <row r="89617" customFormat="1" s="29"/>
    <row r="89618" customFormat="1" s="29"/>
    <row r="89619" customFormat="1" s="29"/>
    <row r="89620" customFormat="1" s="29"/>
    <row r="89621" customFormat="1" s="29"/>
    <row r="89622" customFormat="1" s="29"/>
    <row r="89623" customFormat="1" s="29"/>
    <row r="89624" customFormat="1" s="29"/>
    <row r="89625" customFormat="1" s="29"/>
    <row r="89626" customFormat="1" s="29"/>
    <row r="89627" customFormat="1" s="29"/>
    <row r="89628" customFormat="1" s="29"/>
    <row r="89629" customFormat="1" s="29"/>
    <row r="89630" customFormat="1" s="29"/>
    <row r="89631" customFormat="1" s="29"/>
    <row r="89632" customFormat="1" s="29"/>
    <row r="89633" customFormat="1" s="29"/>
    <row r="89634" customFormat="1" s="29"/>
    <row r="89635" customFormat="1" s="29"/>
    <row r="89636" customFormat="1" s="29"/>
    <row r="89637" customFormat="1" s="29"/>
    <row r="89638" customFormat="1" s="29"/>
    <row r="89639" customFormat="1" s="29"/>
    <row r="89640" customFormat="1" s="29"/>
    <row r="89641" customFormat="1" s="29"/>
    <row r="89642" customFormat="1" s="29"/>
    <row r="89643" customFormat="1" s="29"/>
    <row r="89644" customFormat="1" s="29"/>
    <row r="89645" customFormat="1" s="29"/>
    <row r="89646" customFormat="1" s="29"/>
    <row r="89647" customFormat="1" s="29"/>
    <row r="89648" customFormat="1" s="29"/>
    <row r="89649" customFormat="1" s="29"/>
    <row r="89650" customFormat="1" s="29"/>
    <row r="89651" customFormat="1" s="29"/>
    <row r="89652" customFormat="1" s="29"/>
    <row r="89653" customFormat="1" s="29"/>
    <row r="89654" customFormat="1" s="29"/>
    <row r="89655" customFormat="1" s="29"/>
    <row r="89656" customFormat="1" s="29"/>
    <row r="89657" customFormat="1" s="29"/>
    <row r="89658" customFormat="1" s="29"/>
    <row r="89659" customFormat="1" s="29"/>
    <row r="89660" customFormat="1" s="29"/>
    <row r="89661" customFormat="1" s="29"/>
    <row r="89662" customFormat="1" s="29"/>
    <row r="89663" customFormat="1" s="29"/>
    <row r="89664" customFormat="1" s="29"/>
    <row r="89665" customFormat="1" s="29"/>
    <row r="89666" customFormat="1" s="29"/>
    <row r="89667" customFormat="1" s="29"/>
    <row r="89668" customFormat="1" s="29"/>
    <row r="89669" customFormat="1" s="29"/>
    <row r="89670" customFormat="1" s="29"/>
    <row r="89671" customFormat="1" s="29"/>
    <row r="89672" customFormat="1" s="29"/>
    <row r="89673" customFormat="1" s="29"/>
    <row r="89674" customFormat="1" s="29"/>
    <row r="89675" customFormat="1" s="29"/>
    <row r="89676" customFormat="1" s="29"/>
    <row r="89677" customFormat="1" s="29"/>
    <row r="89678" customFormat="1" s="29"/>
    <row r="89679" customFormat="1" s="29"/>
    <row r="89680" customFormat="1" s="29"/>
    <row r="89681" customFormat="1" s="29"/>
    <row r="89682" customFormat="1" s="29"/>
    <row r="89683" customFormat="1" s="29"/>
    <row r="89684" customFormat="1" s="29"/>
    <row r="89685" customFormat="1" s="29"/>
    <row r="89686" customFormat="1" s="29"/>
    <row r="89687" customFormat="1" s="29"/>
    <row r="89688" customFormat="1" s="29"/>
    <row r="89689" customFormat="1" s="29"/>
    <row r="89690" customFormat="1" s="29"/>
    <row r="89691" customFormat="1" s="29"/>
    <row r="89692" customFormat="1" s="29"/>
    <row r="89693" customFormat="1" s="29"/>
    <row r="89694" customFormat="1" s="29"/>
    <row r="89695" customFormat="1" s="29"/>
    <row r="89696" customFormat="1" s="29"/>
    <row r="89697" customFormat="1" s="29"/>
    <row r="89698" customFormat="1" s="29"/>
    <row r="89699" customFormat="1" s="29"/>
    <row r="89700" customFormat="1" s="29"/>
    <row r="89701" customFormat="1" s="29"/>
    <row r="89702" customFormat="1" s="29"/>
    <row r="89703" customFormat="1" s="29"/>
    <row r="89704" customFormat="1" s="29"/>
    <row r="89705" customFormat="1" s="29"/>
    <row r="89706" customFormat="1" s="29"/>
    <row r="89707" customFormat="1" s="29"/>
    <row r="89708" customFormat="1" s="29"/>
    <row r="89709" customFormat="1" s="29"/>
    <row r="89710" customFormat="1" s="29"/>
    <row r="89711" customFormat="1" s="29"/>
    <row r="89712" customFormat="1" s="29"/>
    <row r="89713" customFormat="1" s="29"/>
    <row r="89714" customFormat="1" s="29"/>
    <row r="89715" customFormat="1" s="29"/>
    <row r="89716" customFormat="1" s="29"/>
    <row r="89717" customFormat="1" s="29"/>
    <row r="89718" customFormat="1" s="29"/>
    <row r="89719" customFormat="1" s="29"/>
    <row r="89720" customFormat="1" s="29"/>
    <row r="89721" customFormat="1" s="29"/>
    <row r="89722" customFormat="1" s="29"/>
    <row r="89723" customFormat="1" s="29"/>
    <row r="89724" customFormat="1" s="29"/>
    <row r="89725" customFormat="1" s="29"/>
    <row r="89726" customFormat="1" s="29"/>
    <row r="89727" customFormat="1" s="29"/>
    <row r="89728" customFormat="1" s="29"/>
    <row r="89729" customFormat="1" s="29"/>
    <row r="89730" customFormat="1" s="29"/>
    <row r="89731" customFormat="1" s="29"/>
    <row r="89732" customFormat="1" s="29"/>
    <row r="89733" customFormat="1" s="29"/>
    <row r="89734" customFormat="1" s="29"/>
    <row r="89735" customFormat="1" s="29"/>
    <row r="89736" customFormat="1" s="29"/>
    <row r="89737" customFormat="1" s="29"/>
    <row r="89738" customFormat="1" s="29"/>
    <row r="89739" customFormat="1" s="29"/>
    <row r="89740" customFormat="1" s="29"/>
    <row r="89741" customFormat="1" s="29"/>
    <row r="89742" customFormat="1" s="29"/>
    <row r="89743" customFormat="1" s="29"/>
    <row r="89744" customFormat="1" s="29"/>
    <row r="89745" customFormat="1" s="29"/>
    <row r="89746" customFormat="1" s="29"/>
    <row r="89747" customFormat="1" s="29"/>
    <row r="89748" customFormat="1" s="29"/>
    <row r="89749" customFormat="1" s="29"/>
    <row r="89750" customFormat="1" s="29"/>
    <row r="89751" customFormat="1" s="29"/>
    <row r="89752" customFormat="1" s="29"/>
    <row r="89753" customFormat="1" s="29"/>
    <row r="89754" customFormat="1" s="29"/>
    <row r="89755" customFormat="1" s="29"/>
    <row r="89756" customFormat="1" s="29"/>
    <row r="89757" customFormat="1" s="29"/>
    <row r="89758" customFormat="1" s="29"/>
    <row r="89759" customFormat="1" s="29"/>
    <row r="89760" customFormat="1" s="29"/>
    <row r="89761" customFormat="1" s="29"/>
    <row r="89762" customFormat="1" s="29"/>
    <row r="89763" customFormat="1" s="29"/>
    <row r="89764" customFormat="1" s="29"/>
    <row r="89765" customFormat="1" s="29"/>
    <row r="89766" customFormat="1" s="29"/>
    <row r="89767" customFormat="1" s="29"/>
    <row r="89768" customFormat="1" s="29"/>
    <row r="89769" customFormat="1" s="29"/>
    <row r="89770" customFormat="1" s="29"/>
    <row r="89771" customFormat="1" s="29"/>
    <row r="89772" customFormat="1" s="29"/>
    <row r="89773" customFormat="1" s="29"/>
    <row r="89774" customFormat="1" s="29"/>
    <row r="89775" customFormat="1" s="29"/>
    <row r="89776" customFormat="1" s="29"/>
    <row r="89777" customFormat="1" s="29"/>
    <row r="89778" customFormat="1" s="29"/>
    <row r="89779" customFormat="1" s="29"/>
    <row r="89780" customFormat="1" s="29"/>
    <row r="89781" customFormat="1" s="29"/>
    <row r="89782" customFormat="1" s="29"/>
    <row r="89783" customFormat="1" s="29"/>
    <row r="89784" customFormat="1" s="29"/>
    <row r="89785" customFormat="1" s="29"/>
    <row r="89786" customFormat="1" s="29"/>
    <row r="89787" customFormat="1" s="29"/>
    <row r="89788" customFormat="1" s="29"/>
    <row r="89789" customFormat="1" s="29"/>
    <row r="89790" customFormat="1" s="29"/>
    <row r="89791" customFormat="1" s="29"/>
    <row r="89792" customFormat="1" s="29"/>
    <row r="89793" customFormat="1" s="29"/>
    <row r="89794" customFormat="1" s="29"/>
    <row r="89795" customFormat="1" s="29"/>
    <row r="89796" customFormat="1" s="29"/>
    <row r="89797" customFormat="1" s="29"/>
    <row r="89798" customFormat="1" s="29"/>
    <row r="89799" customFormat="1" s="29"/>
    <row r="89800" customFormat="1" s="29"/>
    <row r="89801" customFormat="1" s="29"/>
    <row r="89802" customFormat="1" s="29"/>
    <row r="89803" customFormat="1" s="29"/>
    <row r="89804" customFormat="1" s="29"/>
    <row r="89805" customFormat="1" s="29"/>
    <row r="89806" customFormat="1" s="29"/>
    <row r="89807" customFormat="1" s="29"/>
    <row r="89808" customFormat="1" s="29"/>
    <row r="89809" customFormat="1" s="29"/>
    <row r="89810" customFormat="1" s="29"/>
    <row r="89811" customFormat="1" s="29"/>
    <row r="89812" customFormat="1" s="29"/>
    <row r="89813" customFormat="1" s="29"/>
    <row r="89814" customFormat="1" s="29"/>
    <row r="89815" customFormat="1" s="29"/>
    <row r="89816" customFormat="1" s="29"/>
    <row r="89817" customFormat="1" s="29"/>
    <row r="89818" customFormat="1" s="29"/>
    <row r="89819" customFormat="1" s="29"/>
    <row r="89820" customFormat="1" s="29"/>
    <row r="89821" customFormat="1" s="29"/>
    <row r="89822" customFormat="1" s="29"/>
    <row r="89823" customFormat="1" s="29"/>
    <row r="89824" customFormat="1" s="29"/>
    <row r="89825" customFormat="1" s="29"/>
    <row r="89826" customFormat="1" s="29"/>
    <row r="89827" customFormat="1" s="29"/>
    <row r="89828" customFormat="1" s="29"/>
    <row r="89829" customFormat="1" s="29"/>
    <row r="89830" customFormat="1" s="29"/>
    <row r="89831" customFormat="1" s="29"/>
    <row r="89832" customFormat="1" s="29"/>
    <row r="89833" customFormat="1" s="29"/>
    <row r="89834" customFormat="1" s="29"/>
    <row r="89835" customFormat="1" s="29"/>
    <row r="89836" customFormat="1" s="29"/>
    <row r="89837" customFormat="1" s="29"/>
    <row r="89838" customFormat="1" s="29"/>
    <row r="89839" customFormat="1" s="29"/>
    <row r="89840" customFormat="1" s="29"/>
    <row r="89841" customFormat="1" s="29"/>
    <row r="89842" customFormat="1" s="29"/>
    <row r="89843" customFormat="1" s="29"/>
    <row r="89844" customFormat="1" s="29"/>
    <row r="89845" customFormat="1" s="29"/>
    <row r="89846" customFormat="1" s="29"/>
    <row r="89847" customFormat="1" s="29"/>
    <row r="89848" customFormat="1" s="29"/>
    <row r="89849" customFormat="1" s="29"/>
    <row r="89850" customFormat="1" s="29"/>
    <row r="89851" customFormat="1" s="29"/>
    <row r="89852" customFormat="1" s="29"/>
    <row r="89853" customFormat="1" s="29"/>
    <row r="89854" customFormat="1" s="29"/>
    <row r="89855" customFormat="1" s="29"/>
    <row r="89856" customFormat="1" s="29"/>
    <row r="89857" customFormat="1" s="29"/>
    <row r="89858" customFormat="1" s="29"/>
    <row r="89859" customFormat="1" s="29"/>
    <row r="89860" customFormat="1" s="29"/>
    <row r="89861" customFormat="1" s="29"/>
    <row r="89862" customFormat="1" s="29"/>
    <row r="89863" customFormat="1" s="29"/>
    <row r="89864" customFormat="1" s="29"/>
    <row r="89865" customFormat="1" s="29"/>
    <row r="89866" customFormat="1" s="29"/>
    <row r="89867" customFormat="1" s="29"/>
    <row r="89868" customFormat="1" s="29"/>
    <row r="89869" customFormat="1" s="29"/>
    <row r="89870" customFormat="1" s="29"/>
    <row r="89871" customFormat="1" s="29"/>
    <row r="89872" customFormat="1" s="29"/>
    <row r="89873" customFormat="1" s="29"/>
    <row r="89874" customFormat="1" s="29"/>
    <row r="89875" customFormat="1" s="29"/>
    <row r="89876" customFormat="1" s="29"/>
    <row r="89877" customFormat="1" s="29"/>
    <row r="89878" customFormat="1" s="29"/>
    <row r="89879" customFormat="1" s="29"/>
    <row r="89880" customFormat="1" s="29"/>
    <row r="89881" customFormat="1" s="29"/>
    <row r="89882" customFormat="1" s="29"/>
    <row r="89883" customFormat="1" s="29"/>
    <row r="89884" customFormat="1" s="29"/>
    <row r="89885" customFormat="1" s="29"/>
    <row r="89886" customFormat="1" s="29"/>
    <row r="89887" customFormat="1" s="29"/>
    <row r="89888" customFormat="1" s="29"/>
    <row r="89889" customFormat="1" s="29"/>
    <row r="89890" customFormat="1" s="29"/>
    <row r="89891" customFormat="1" s="29"/>
    <row r="89892" customFormat="1" s="29"/>
    <row r="89893" customFormat="1" s="29"/>
    <row r="89894" customFormat="1" s="29"/>
    <row r="89895" customFormat="1" s="29"/>
    <row r="89896" customFormat="1" s="29"/>
    <row r="89897" customFormat="1" s="29"/>
    <row r="89898" customFormat="1" s="29"/>
    <row r="89899" customFormat="1" s="29"/>
    <row r="89900" customFormat="1" s="29"/>
    <row r="89901" customFormat="1" s="29"/>
    <row r="89902" customFormat="1" s="29"/>
    <row r="89903" customFormat="1" s="29"/>
    <row r="89904" customFormat="1" s="29"/>
    <row r="89905" customFormat="1" s="29"/>
    <row r="89906" customFormat="1" s="29"/>
    <row r="89907" customFormat="1" s="29"/>
    <row r="89908" customFormat="1" s="29"/>
    <row r="89909" customFormat="1" s="29"/>
    <row r="89910" customFormat="1" s="29"/>
    <row r="89911" customFormat="1" s="29"/>
    <row r="89912" customFormat="1" s="29"/>
    <row r="89913" customFormat="1" s="29"/>
    <row r="89914" customFormat="1" s="29"/>
    <row r="89915" customFormat="1" s="29"/>
    <row r="89916" customFormat="1" s="29"/>
    <row r="89917" customFormat="1" s="29"/>
    <row r="89918" customFormat="1" s="29"/>
    <row r="89919" customFormat="1" s="29"/>
    <row r="89920" customFormat="1" s="29"/>
    <row r="89921" customFormat="1" s="29"/>
    <row r="89922" customFormat="1" s="29"/>
    <row r="89923" customFormat="1" s="29"/>
    <row r="89924" customFormat="1" s="29"/>
    <row r="89925" customFormat="1" s="29"/>
    <row r="89926" customFormat="1" s="29"/>
    <row r="89927" customFormat="1" s="29"/>
    <row r="89928" customFormat="1" s="29"/>
    <row r="89929" customFormat="1" s="29"/>
    <row r="89930" customFormat="1" s="29"/>
    <row r="89931" customFormat="1" s="29"/>
    <row r="89932" customFormat="1" s="29"/>
    <row r="89933" customFormat="1" s="29"/>
    <row r="89934" customFormat="1" s="29"/>
    <row r="89935" customFormat="1" s="29"/>
    <row r="89936" customFormat="1" s="29"/>
    <row r="89937" customFormat="1" s="29"/>
    <row r="89938" customFormat="1" s="29"/>
    <row r="89939" customFormat="1" s="29"/>
    <row r="89940" customFormat="1" s="29"/>
    <row r="89941" customFormat="1" s="29"/>
    <row r="89942" customFormat="1" s="29"/>
    <row r="89943" customFormat="1" s="29"/>
    <row r="89944" customFormat="1" s="29"/>
    <row r="89945" customFormat="1" s="29"/>
    <row r="89946" customFormat="1" s="29"/>
    <row r="89947" customFormat="1" s="29"/>
    <row r="89948" customFormat="1" s="29"/>
    <row r="89949" customFormat="1" s="29"/>
    <row r="89950" customFormat="1" s="29"/>
    <row r="89951" customFormat="1" s="29"/>
    <row r="89952" customFormat="1" s="29"/>
    <row r="89953" customFormat="1" s="29"/>
    <row r="89954" customFormat="1" s="29"/>
    <row r="89955" customFormat="1" s="29"/>
    <row r="89956" customFormat="1" s="29"/>
    <row r="89957" customFormat="1" s="29"/>
    <row r="89958" customFormat="1" s="29"/>
    <row r="89959" customFormat="1" s="29"/>
    <row r="89960" customFormat="1" s="29"/>
    <row r="89961" customFormat="1" s="29"/>
    <row r="89962" customFormat="1" s="29"/>
    <row r="89963" customFormat="1" s="29"/>
    <row r="89964" customFormat="1" s="29"/>
    <row r="89965" customFormat="1" s="29"/>
    <row r="89966" customFormat="1" s="29"/>
    <row r="89967" customFormat="1" s="29"/>
    <row r="89968" customFormat="1" s="29"/>
    <row r="89969" customFormat="1" s="29"/>
    <row r="89970" customFormat="1" s="29"/>
    <row r="89971" customFormat="1" s="29"/>
    <row r="89972" customFormat="1" s="29"/>
    <row r="89973" customFormat="1" s="29"/>
    <row r="89974" customFormat="1" s="29"/>
    <row r="89975" customFormat="1" s="29"/>
    <row r="89976" customFormat="1" s="29"/>
    <row r="89977" customFormat="1" s="29"/>
    <row r="89978" customFormat="1" s="29"/>
    <row r="89979" customFormat="1" s="29"/>
    <row r="89980" customFormat="1" s="29"/>
    <row r="89981" customFormat="1" s="29"/>
    <row r="89982" customFormat="1" s="29"/>
    <row r="89983" customFormat="1" s="29"/>
    <row r="89984" customFormat="1" s="29"/>
    <row r="89985" customFormat="1" s="29"/>
    <row r="89986" customFormat="1" s="29"/>
    <row r="89987" customFormat="1" s="29"/>
    <row r="89988" customFormat="1" s="29"/>
    <row r="89989" customFormat="1" s="29"/>
    <row r="89990" customFormat="1" s="29"/>
    <row r="89991" customFormat="1" s="29"/>
    <row r="89992" customFormat="1" s="29"/>
    <row r="89993" customFormat="1" s="29"/>
    <row r="89994" customFormat="1" s="29"/>
    <row r="89995" customFormat="1" s="29"/>
    <row r="89996" customFormat="1" s="29"/>
    <row r="89997" customFormat="1" s="29"/>
    <row r="89998" customFormat="1" s="29"/>
    <row r="89999" customFormat="1" s="29"/>
    <row r="90000" customFormat="1" s="29"/>
    <row r="90001" customFormat="1" s="29"/>
    <row r="90002" customFormat="1" s="29"/>
    <row r="90003" customFormat="1" s="29"/>
    <row r="90004" customFormat="1" s="29"/>
    <row r="90005" customFormat="1" s="29"/>
    <row r="90006" customFormat="1" s="29"/>
    <row r="90007" customFormat="1" s="29"/>
    <row r="90008" customFormat="1" s="29"/>
    <row r="90009" customFormat="1" s="29"/>
    <row r="90010" customFormat="1" s="29"/>
    <row r="90011" customFormat="1" s="29"/>
    <row r="90012" customFormat="1" s="29"/>
    <row r="90013" customFormat="1" s="29"/>
    <row r="90014" customFormat="1" s="29"/>
    <row r="90015" customFormat="1" s="29"/>
    <row r="90016" customFormat="1" s="29"/>
    <row r="90017" customFormat="1" s="29"/>
    <row r="90018" customFormat="1" s="29"/>
    <row r="90019" customFormat="1" s="29"/>
    <row r="90020" customFormat="1" s="29"/>
    <row r="90021" customFormat="1" s="29"/>
    <row r="90022" customFormat="1" s="29"/>
    <row r="90023" customFormat="1" s="29"/>
    <row r="90024" customFormat="1" s="29"/>
    <row r="90025" customFormat="1" s="29"/>
    <row r="90026" customFormat="1" s="29"/>
    <row r="90027" customFormat="1" s="29"/>
    <row r="90028" customFormat="1" s="29"/>
    <row r="90029" customFormat="1" s="29"/>
    <row r="90030" customFormat="1" s="29"/>
    <row r="90031" customFormat="1" s="29"/>
    <row r="90032" customFormat="1" s="29"/>
    <row r="90033" customFormat="1" s="29"/>
    <row r="90034" customFormat="1" s="29"/>
    <row r="90035" customFormat="1" s="29"/>
    <row r="90036" customFormat="1" s="29"/>
    <row r="90037" customFormat="1" s="29"/>
    <row r="90038" customFormat="1" s="29"/>
    <row r="90039" customFormat="1" s="29"/>
    <row r="90040" customFormat="1" s="29"/>
    <row r="90041" customFormat="1" s="29"/>
    <row r="90042" customFormat="1" s="29"/>
    <row r="90043" customFormat="1" s="29"/>
    <row r="90044" customFormat="1" s="29"/>
    <row r="90045" customFormat="1" s="29"/>
    <row r="90046" customFormat="1" s="29"/>
    <row r="90047" customFormat="1" s="29"/>
    <row r="90048" customFormat="1" s="29"/>
    <row r="90049" customFormat="1" s="29"/>
    <row r="90050" customFormat="1" s="29"/>
    <row r="90051" customFormat="1" s="29"/>
    <row r="90052" customFormat="1" s="29"/>
    <row r="90053" customFormat="1" s="29"/>
    <row r="90054" customFormat="1" s="29"/>
    <row r="90055" customFormat="1" s="29"/>
    <row r="90056" customFormat="1" s="29"/>
    <row r="90057" customFormat="1" s="29"/>
    <row r="90058" customFormat="1" s="29"/>
    <row r="90059" customFormat="1" s="29"/>
    <row r="90060" customFormat="1" s="29"/>
    <row r="90061" customFormat="1" s="29"/>
    <row r="90062" customFormat="1" s="29"/>
    <row r="90063" customFormat="1" s="29"/>
    <row r="90064" customFormat="1" s="29"/>
    <row r="90065" customFormat="1" s="29"/>
    <row r="90066" customFormat="1" s="29"/>
    <row r="90067" customFormat="1" s="29"/>
    <row r="90068" customFormat="1" s="29"/>
    <row r="90069" customFormat="1" s="29"/>
    <row r="90070" customFormat="1" s="29"/>
    <row r="90071" customFormat="1" s="29"/>
    <row r="90072" customFormat="1" s="29"/>
    <row r="90073" customFormat="1" s="29"/>
    <row r="90074" customFormat="1" s="29"/>
    <row r="90075" customFormat="1" s="29"/>
    <row r="90076" customFormat="1" s="29"/>
    <row r="90077" customFormat="1" s="29"/>
    <row r="90078" customFormat="1" s="29"/>
    <row r="90079" customFormat="1" s="29"/>
    <row r="90080" customFormat="1" s="29"/>
    <row r="90081" customFormat="1" s="29"/>
    <row r="90082" customFormat="1" s="29"/>
    <row r="90083" customFormat="1" s="29"/>
    <row r="90084" customFormat="1" s="29"/>
    <row r="90085" customFormat="1" s="29"/>
    <row r="90086" customFormat="1" s="29"/>
    <row r="90087" customFormat="1" s="29"/>
    <row r="90088" customFormat="1" s="29"/>
    <row r="90089" customFormat="1" s="29"/>
    <row r="90090" customFormat="1" s="29"/>
    <row r="90091" customFormat="1" s="29"/>
    <row r="90092" customFormat="1" s="29"/>
    <row r="90093" customFormat="1" s="29"/>
    <row r="90094" customFormat="1" s="29"/>
    <row r="90095" customFormat="1" s="29"/>
    <row r="90096" customFormat="1" s="29"/>
    <row r="90097" customFormat="1" s="29"/>
    <row r="90098" customFormat="1" s="29"/>
    <row r="90099" customFormat="1" s="29"/>
    <row r="90100" customFormat="1" s="29"/>
    <row r="90101" customFormat="1" s="29"/>
    <row r="90102" customFormat="1" s="29"/>
    <row r="90103" customFormat="1" s="29"/>
    <row r="90104" customFormat="1" s="29"/>
    <row r="90105" customFormat="1" s="29"/>
    <row r="90106" customFormat="1" s="29"/>
    <row r="90107" customFormat="1" s="29"/>
    <row r="90108" customFormat="1" s="29"/>
    <row r="90109" customFormat="1" s="29"/>
    <row r="90110" customFormat="1" s="29"/>
    <row r="90111" customFormat="1" s="29"/>
    <row r="90112" customFormat="1" s="29"/>
    <row r="90113" customFormat="1" s="29"/>
    <row r="90114" customFormat="1" s="29"/>
    <row r="90115" customFormat="1" s="29"/>
    <row r="90116" customFormat="1" s="29"/>
    <row r="90117" customFormat="1" s="29"/>
    <row r="90118" customFormat="1" s="29"/>
    <row r="90119" customFormat="1" s="29"/>
    <row r="90120" customFormat="1" s="29"/>
    <row r="90121" customFormat="1" s="29"/>
    <row r="90122" customFormat="1" s="29"/>
    <row r="90123" customFormat="1" s="29"/>
    <row r="90124" customFormat="1" s="29"/>
    <row r="90125" customFormat="1" s="29"/>
    <row r="90126" customFormat="1" s="29"/>
    <row r="90127" customFormat="1" s="29"/>
    <row r="90128" customFormat="1" s="29"/>
    <row r="90129" customFormat="1" s="29"/>
    <row r="90130" customFormat="1" s="29"/>
    <row r="90131" customFormat="1" s="29"/>
    <row r="90132" customFormat="1" s="29"/>
    <row r="90133" customFormat="1" s="29"/>
    <row r="90134" customFormat="1" s="29"/>
    <row r="90135" customFormat="1" s="29"/>
    <row r="90136" customFormat="1" s="29"/>
    <row r="90137" customFormat="1" s="29"/>
    <row r="90138" customFormat="1" s="29"/>
    <row r="90139" customFormat="1" s="29"/>
    <row r="90140" customFormat="1" s="29"/>
    <row r="90141" customFormat="1" s="29"/>
    <row r="90142" customFormat="1" s="29"/>
    <row r="90143" customFormat="1" s="29"/>
    <row r="90144" customFormat="1" s="29"/>
    <row r="90145" customFormat="1" s="29"/>
    <row r="90146" customFormat="1" s="29"/>
    <row r="90147" customFormat="1" s="29"/>
    <row r="90148" customFormat="1" s="29"/>
    <row r="90149" customFormat="1" s="29"/>
    <row r="90150" customFormat="1" s="29"/>
    <row r="90151" customFormat="1" s="29"/>
    <row r="90152" customFormat="1" s="29"/>
    <row r="90153" customFormat="1" s="29"/>
    <row r="90154" customFormat="1" s="29"/>
    <row r="90155" customFormat="1" s="29"/>
    <row r="90156" customFormat="1" s="29"/>
    <row r="90157" customFormat="1" s="29"/>
    <row r="90158" customFormat="1" s="29"/>
    <row r="90159" customFormat="1" s="29"/>
    <row r="90160" customFormat="1" s="29"/>
    <row r="90161" customFormat="1" s="29"/>
    <row r="90162" customFormat="1" s="29"/>
    <row r="90163" customFormat="1" s="29"/>
    <row r="90164" customFormat="1" s="29"/>
    <row r="90165" customFormat="1" s="29"/>
    <row r="90166" customFormat="1" s="29"/>
    <row r="90167" customFormat="1" s="29"/>
    <row r="90168" customFormat="1" s="29"/>
    <row r="90169" customFormat="1" s="29"/>
    <row r="90170" customFormat="1" s="29"/>
    <row r="90171" customFormat="1" s="29"/>
    <row r="90172" customFormat="1" s="29"/>
    <row r="90173" customFormat="1" s="29"/>
    <row r="90174" customFormat="1" s="29"/>
    <row r="90175" customFormat="1" s="29"/>
    <row r="90176" customFormat="1" s="29"/>
    <row r="90177" customFormat="1" s="29"/>
    <row r="90178" customFormat="1" s="29"/>
    <row r="90179" customFormat="1" s="29"/>
    <row r="90180" customFormat="1" s="29"/>
    <row r="90181" customFormat="1" s="29"/>
    <row r="90182" customFormat="1" s="29"/>
    <row r="90183" customFormat="1" s="29"/>
    <row r="90184" customFormat="1" s="29"/>
    <row r="90185" customFormat="1" s="29"/>
    <row r="90186" customFormat="1" s="29"/>
    <row r="90187" customFormat="1" s="29"/>
    <row r="90188" customFormat="1" s="29"/>
    <row r="90189" customFormat="1" s="29"/>
    <row r="90190" customFormat="1" s="29"/>
    <row r="90191" customFormat="1" s="29"/>
    <row r="90192" customFormat="1" s="29"/>
    <row r="90193" customFormat="1" s="29"/>
    <row r="90194" customFormat="1" s="29"/>
    <row r="90195" customFormat="1" s="29"/>
    <row r="90196" customFormat="1" s="29"/>
    <row r="90197" customFormat="1" s="29"/>
    <row r="90198" customFormat="1" s="29"/>
    <row r="90199" customFormat="1" s="29"/>
    <row r="90200" customFormat="1" s="29"/>
    <row r="90201" customFormat="1" s="29"/>
    <row r="90202" customFormat="1" s="29"/>
    <row r="90203" customFormat="1" s="29"/>
    <row r="90204" customFormat="1" s="29"/>
    <row r="90205" customFormat="1" s="29"/>
    <row r="90206" customFormat="1" s="29"/>
    <row r="90207" customFormat="1" s="29"/>
    <row r="90208" customFormat="1" s="29"/>
    <row r="90209" customFormat="1" s="29"/>
    <row r="90210" customFormat="1" s="29"/>
    <row r="90211" customFormat="1" s="29"/>
    <row r="90212" customFormat="1" s="29"/>
    <row r="90213" customFormat="1" s="29"/>
    <row r="90214" customFormat="1" s="29"/>
    <row r="90215" customFormat="1" s="29"/>
    <row r="90216" customFormat="1" s="29"/>
    <row r="90217" customFormat="1" s="29"/>
    <row r="90218" customFormat="1" s="29"/>
    <row r="90219" customFormat="1" s="29"/>
    <row r="90220" customFormat="1" s="29"/>
    <row r="90221" customFormat="1" s="29"/>
    <row r="90222" customFormat="1" s="29"/>
    <row r="90223" customFormat="1" s="29"/>
    <row r="90224" customFormat="1" s="29"/>
    <row r="90225" customFormat="1" s="29"/>
    <row r="90226" customFormat="1" s="29"/>
    <row r="90227" customFormat="1" s="29"/>
    <row r="90228" customFormat="1" s="29"/>
    <row r="90229" customFormat="1" s="29"/>
    <row r="90230" customFormat="1" s="29"/>
    <row r="90231" customFormat="1" s="29"/>
    <row r="90232" customFormat="1" s="29"/>
    <row r="90233" customFormat="1" s="29"/>
    <row r="90234" customFormat="1" s="29"/>
    <row r="90235" customFormat="1" s="29"/>
    <row r="90236" customFormat="1" s="29"/>
    <row r="90237" customFormat="1" s="29"/>
    <row r="90238" customFormat="1" s="29"/>
    <row r="90239" customFormat="1" s="29"/>
    <row r="90240" customFormat="1" s="29"/>
    <row r="90241" customFormat="1" s="29"/>
    <row r="90242" customFormat="1" s="29"/>
    <row r="90243" customFormat="1" s="29"/>
    <row r="90244" customFormat="1" s="29"/>
    <row r="90245" customFormat="1" s="29"/>
    <row r="90246" customFormat="1" s="29"/>
    <row r="90247" customFormat="1" s="29"/>
    <row r="90248" customFormat="1" s="29"/>
    <row r="90249" customFormat="1" s="29"/>
    <row r="90250" customFormat="1" s="29"/>
    <row r="90251" customFormat="1" s="29"/>
    <row r="90252" customFormat="1" s="29"/>
    <row r="90253" customFormat="1" s="29"/>
    <row r="90254" customFormat="1" s="29"/>
    <row r="90255" customFormat="1" s="29"/>
    <row r="90256" customFormat="1" s="29"/>
    <row r="90257" customFormat="1" s="29"/>
    <row r="90258" customFormat="1" s="29"/>
    <row r="90259" customFormat="1" s="29"/>
    <row r="90260" customFormat="1" s="29"/>
    <row r="90261" customFormat="1" s="29"/>
    <row r="90262" customFormat="1" s="29"/>
    <row r="90263" customFormat="1" s="29"/>
    <row r="90264" customFormat="1" s="29"/>
    <row r="90265" customFormat="1" s="29"/>
    <row r="90266" customFormat="1" s="29"/>
    <row r="90267" customFormat="1" s="29"/>
    <row r="90268" customFormat="1" s="29"/>
    <row r="90269" customFormat="1" s="29"/>
    <row r="90270" customFormat="1" s="29"/>
    <row r="90271" customFormat="1" s="29"/>
    <row r="90272" customFormat="1" s="29"/>
    <row r="90273" customFormat="1" s="29"/>
    <row r="90274" customFormat="1" s="29"/>
    <row r="90275" customFormat="1" s="29"/>
    <row r="90276" customFormat="1" s="29"/>
    <row r="90277" customFormat="1" s="29"/>
    <row r="90278" customFormat="1" s="29"/>
    <row r="90279" customFormat="1" s="29"/>
    <row r="90280" customFormat="1" s="29"/>
    <row r="90281" customFormat="1" s="29"/>
    <row r="90282" customFormat="1" s="29"/>
    <row r="90283" customFormat="1" s="29"/>
    <row r="90284" customFormat="1" s="29"/>
    <row r="90285" customFormat="1" s="29"/>
    <row r="90286" customFormat="1" s="29"/>
    <row r="90287" customFormat="1" s="29"/>
    <row r="90288" customFormat="1" s="29"/>
    <row r="90289" customFormat="1" s="29"/>
    <row r="90290" customFormat="1" s="29"/>
    <row r="90291" customFormat="1" s="29"/>
    <row r="90292" customFormat="1" s="29"/>
    <row r="90293" customFormat="1" s="29"/>
    <row r="90294" customFormat="1" s="29"/>
    <row r="90295" customFormat="1" s="29"/>
    <row r="90296" customFormat="1" s="29"/>
    <row r="90297" customFormat="1" s="29"/>
    <row r="90298" customFormat="1" s="29"/>
    <row r="90299" customFormat="1" s="29"/>
    <row r="90300" customFormat="1" s="29"/>
    <row r="90301" customFormat="1" s="29"/>
    <row r="90302" customFormat="1" s="29"/>
    <row r="90303" customFormat="1" s="29"/>
    <row r="90304" customFormat="1" s="29"/>
    <row r="90305" customFormat="1" s="29"/>
    <row r="90306" customFormat="1" s="29"/>
    <row r="90307" customFormat="1" s="29"/>
    <row r="90308" customFormat="1" s="29"/>
    <row r="90309" customFormat="1" s="29"/>
    <row r="90310" customFormat="1" s="29"/>
    <row r="90311" customFormat="1" s="29"/>
    <row r="90312" customFormat="1" s="29"/>
    <row r="90313" customFormat="1" s="29"/>
    <row r="90314" customFormat="1" s="29"/>
    <row r="90315" customFormat="1" s="29"/>
    <row r="90316" customFormat="1" s="29"/>
    <row r="90317" customFormat="1" s="29"/>
    <row r="90318" customFormat="1" s="29"/>
    <row r="90319" customFormat="1" s="29"/>
    <row r="90320" customFormat="1" s="29"/>
    <row r="90321" customFormat="1" s="29"/>
    <row r="90322" customFormat="1" s="29"/>
    <row r="90323" customFormat="1" s="29"/>
    <row r="90324" customFormat="1" s="29"/>
    <row r="90325" customFormat="1" s="29"/>
    <row r="90326" customFormat="1" s="29"/>
    <row r="90327" customFormat="1" s="29"/>
    <row r="90328" customFormat="1" s="29"/>
    <row r="90329" customFormat="1" s="29"/>
    <row r="90330" customFormat="1" s="29"/>
    <row r="90331" customFormat="1" s="29"/>
    <row r="90332" customFormat="1" s="29"/>
    <row r="90333" customFormat="1" s="29"/>
    <row r="90334" customFormat="1" s="29"/>
    <row r="90335" customFormat="1" s="29"/>
    <row r="90336" customFormat="1" s="29"/>
    <row r="90337" customFormat="1" s="29"/>
    <row r="90338" customFormat="1" s="29"/>
    <row r="90339" customFormat="1" s="29"/>
    <row r="90340" customFormat="1" s="29"/>
    <row r="90341" customFormat="1" s="29"/>
    <row r="90342" customFormat="1" s="29"/>
    <row r="90343" customFormat="1" s="29"/>
    <row r="90344" customFormat="1" s="29"/>
    <row r="90345" customFormat="1" s="29"/>
    <row r="90346" customFormat="1" s="29"/>
    <row r="90347" customFormat="1" s="29"/>
    <row r="90348" customFormat="1" s="29"/>
    <row r="90349" customFormat="1" s="29"/>
    <row r="90350" customFormat="1" s="29"/>
    <row r="90351" customFormat="1" s="29"/>
    <row r="90352" customFormat="1" s="29"/>
    <row r="90353" customFormat="1" s="29"/>
    <row r="90354" customFormat="1" s="29"/>
    <row r="90355" customFormat="1" s="29"/>
    <row r="90356" customFormat="1" s="29"/>
    <row r="90357" customFormat="1" s="29"/>
    <row r="90358" customFormat="1" s="29"/>
    <row r="90359" customFormat="1" s="29"/>
    <row r="90360" customFormat="1" s="29"/>
    <row r="90361" customFormat="1" s="29"/>
    <row r="90362" customFormat="1" s="29"/>
    <row r="90363" customFormat="1" s="29"/>
    <row r="90364" customFormat="1" s="29"/>
    <row r="90365" customFormat="1" s="29"/>
    <row r="90366" customFormat="1" s="29"/>
    <row r="90367" customFormat="1" s="29"/>
    <row r="90368" customFormat="1" s="29"/>
    <row r="90369" customFormat="1" s="29"/>
    <row r="90370" customFormat="1" s="29"/>
    <row r="90371" customFormat="1" s="29"/>
    <row r="90372" customFormat="1" s="29"/>
    <row r="90373" customFormat="1" s="29"/>
    <row r="90374" customFormat="1" s="29"/>
    <row r="90375" customFormat="1" s="29"/>
    <row r="90376" customFormat="1" s="29"/>
    <row r="90377" customFormat="1" s="29"/>
    <row r="90378" customFormat="1" s="29"/>
    <row r="90379" customFormat="1" s="29"/>
    <row r="90380" customFormat="1" s="29"/>
    <row r="90381" customFormat="1" s="29"/>
    <row r="90382" customFormat="1" s="29"/>
    <row r="90383" customFormat="1" s="29"/>
    <row r="90384" customFormat="1" s="29"/>
    <row r="90385" customFormat="1" s="29"/>
    <row r="90386" customFormat="1" s="29"/>
    <row r="90387" customFormat="1" s="29"/>
    <row r="90388" customFormat="1" s="29"/>
    <row r="90389" customFormat="1" s="29"/>
    <row r="90390" customFormat="1" s="29"/>
    <row r="90391" customFormat="1" s="29"/>
    <row r="90392" customFormat="1" s="29"/>
    <row r="90393" customFormat="1" s="29"/>
    <row r="90394" customFormat="1" s="29"/>
    <row r="90395" customFormat="1" s="29"/>
    <row r="90396" customFormat="1" s="29"/>
    <row r="90397" customFormat="1" s="29"/>
    <row r="90398" customFormat="1" s="29"/>
    <row r="90399" customFormat="1" s="29"/>
    <row r="90400" customFormat="1" s="29"/>
    <row r="90401" customFormat="1" s="29"/>
    <row r="90402" customFormat="1" s="29"/>
    <row r="90403" customFormat="1" s="29"/>
    <row r="90404" customFormat="1" s="29"/>
    <row r="90405" customFormat="1" s="29"/>
    <row r="90406" customFormat="1" s="29"/>
    <row r="90407" customFormat="1" s="29"/>
    <row r="90408" customFormat="1" s="29"/>
    <row r="90409" customFormat="1" s="29"/>
    <row r="90410" customFormat="1" s="29"/>
    <row r="90411" customFormat="1" s="29"/>
    <row r="90412" customFormat="1" s="29"/>
    <row r="90413" customFormat="1" s="29"/>
    <row r="90414" customFormat="1" s="29"/>
    <row r="90415" customFormat="1" s="29"/>
    <row r="90416" customFormat="1" s="29"/>
    <row r="90417" customFormat="1" s="29"/>
    <row r="90418" customFormat="1" s="29"/>
    <row r="90419" customFormat="1" s="29"/>
    <row r="90420" customFormat="1" s="29"/>
    <row r="90421" customFormat="1" s="29"/>
    <row r="90422" customFormat="1" s="29"/>
    <row r="90423" customFormat="1" s="29"/>
    <row r="90424" customFormat="1" s="29"/>
    <row r="90425" customFormat="1" s="29"/>
    <row r="90426" customFormat="1" s="29"/>
    <row r="90427" customFormat="1" s="29"/>
    <row r="90428" customFormat="1" s="29"/>
    <row r="90429" customFormat="1" s="29"/>
    <row r="90430" customFormat="1" s="29"/>
    <row r="90431" customFormat="1" s="29"/>
    <row r="90432" customFormat="1" s="29"/>
    <row r="90433" customFormat="1" s="29"/>
    <row r="90434" customFormat="1" s="29"/>
    <row r="90435" customFormat="1" s="29"/>
    <row r="90436" customFormat="1" s="29"/>
    <row r="90437" customFormat="1" s="29"/>
    <row r="90438" customFormat="1" s="29"/>
    <row r="90439" customFormat="1" s="29"/>
    <row r="90440" customFormat="1" s="29"/>
    <row r="90441" customFormat="1" s="29"/>
    <row r="90442" customFormat="1" s="29"/>
    <row r="90443" customFormat="1" s="29"/>
    <row r="90444" customFormat="1" s="29"/>
    <row r="90445" customFormat="1" s="29"/>
    <row r="90446" customFormat="1" s="29"/>
    <row r="90447" customFormat="1" s="29"/>
    <row r="90448" customFormat="1" s="29"/>
    <row r="90449" customFormat="1" s="29"/>
    <row r="90450" customFormat="1" s="29"/>
    <row r="90451" customFormat="1" s="29"/>
    <row r="90452" customFormat="1" s="29"/>
    <row r="90453" customFormat="1" s="29"/>
    <row r="90454" customFormat="1" s="29"/>
    <row r="90455" customFormat="1" s="29"/>
    <row r="90456" customFormat="1" s="29"/>
    <row r="90457" customFormat="1" s="29"/>
    <row r="90458" customFormat="1" s="29"/>
    <row r="90459" customFormat="1" s="29"/>
    <row r="90460" customFormat="1" s="29"/>
    <row r="90461" customFormat="1" s="29"/>
    <row r="90462" customFormat="1" s="29"/>
    <row r="90463" customFormat="1" s="29"/>
    <row r="90464" customFormat="1" s="29"/>
    <row r="90465" customFormat="1" s="29"/>
    <row r="90466" customFormat="1" s="29"/>
    <row r="90467" customFormat="1" s="29"/>
    <row r="90468" customFormat="1" s="29"/>
    <row r="90469" customFormat="1" s="29"/>
    <row r="90470" customFormat="1" s="29"/>
    <row r="90471" customFormat="1" s="29"/>
    <row r="90472" customFormat="1" s="29"/>
    <row r="90473" customFormat="1" s="29"/>
    <row r="90474" customFormat="1" s="29"/>
    <row r="90475" customFormat="1" s="29"/>
    <row r="90476" customFormat="1" s="29"/>
    <row r="90477" customFormat="1" s="29"/>
    <row r="90478" customFormat="1" s="29"/>
    <row r="90479" customFormat="1" s="29"/>
    <row r="90480" customFormat="1" s="29"/>
    <row r="90481" customFormat="1" s="29"/>
    <row r="90482" customFormat="1" s="29"/>
    <row r="90483" customFormat="1" s="29"/>
    <row r="90484" customFormat="1" s="29"/>
    <row r="90485" customFormat="1" s="29"/>
    <row r="90486" customFormat="1" s="29"/>
    <row r="90487" customFormat="1" s="29"/>
    <row r="90488" customFormat="1" s="29"/>
    <row r="90489" customFormat="1" s="29"/>
    <row r="90490" customFormat="1" s="29"/>
    <row r="90491" customFormat="1" s="29"/>
    <row r="90492" customFormat="1" s="29"/>
    <row r="90493" customFormat="1" s="29"/>
    <row r="90494" customFormat="1" s="29"/>
    <row r="90495" customFormat="1" s="29"/>
    <row r="90496" customFormat="1" s="29"/>
    <row r="90497" customFormat="1" s="29"/>
    <row r="90498" customFormat="1" s="29"/>
    <row r="90499" customFormat="1" s="29"/>
    <row r="90500" customFormat="1" s="29"/>
    <row r="90501" customFormat="1" s="29"/>
    <row r="90502" customFormat="1" s="29"/>
    <row r="90503" customFormat="1" s="29"/>
    <row r="90504" customFormat="1" s="29"/>
    <row r="90505" customFormat="1" s="29"/>
    <row r="90506" customFormat="1" s="29"/>
    <row r="90507" customFormat="1" s="29"/>
    <row r="90508" customFormat="1" s="29"/>
    <row r="90509" customFormat="1" s="29"/>
    <row r="90510" customFormat="1" s="29"/>
    <row r="90511" customFormat="1" s="29"/>
    <row r="90512" customFormat="1" s="29"/>
    <row r="90513" customFormat="1" s="29"/>
    <row r="90514" customFormat="1" s="29"/>
    <row r="90515" customFormat="1" s="29"/>
    <row r="90516" customFormat="1" s="29"/>
    <row r="90517" customFormat="1" s="29"/>
    <row r="90518" customFormat="1" s="29"/>
    <row r="90519" customFormat="1" s="29"/>
    <row r="90520" customFormat="1" s="29"/>
    <row r="90521" customFormat="1" s="29"/>
    <row r="90522" customFormat="1" s="29"/>
    <row r="90523" customFormat="1" s="29"/>
    <row r="90524" customFormat="1" s="29"/>
    <row r="90525" customFormat="1" s="29"/>
    <row r="90526" customFormat="1" s="29"/>
    <row r="90527" customFormat="1" s="29"/>
    <row r="90528" customFormat="1" s="29"/>
    <row r="90529" customFormat="1" s="29"/>
    <row r="90530" customFormat="1" s="29"/>
    <row r="90531" customFormat="1" s="29"/>
    <row r="90532" customFormat="1" s="29"/>
    <row r="90533" customFormat="1" s="29"/>
    <row r="90534" customFormat="1" s="29"/>
    <row r="90535" customFormat="1" s="29"/>
    <row r="90536" customFormat="1" s="29"/>
    <row r="90537" customFormat="1" s="29"/>
    <row r="90538" customFormat="1" s="29"/>
    <row r="90539" customFormat="1" s="29"/>
    <row r="90540" customFormat="1" s="29"/>
    <row r="90541" customFormat="1" s="29"/>
    <row r="90542" customFormat="1" s="29"/>
    <row r="90543" customFormat="1" s="29"/>
    <row r="90544" customFormat="1" s="29"/>
    <row r="90545" customFormat="1" s="29"/>
    <row r="90546" customFormat="1" s="29"/>
    <row r="90547" customFormat="1" s="29"/>
    <row r="90548" customFormat="1" s="29"/>
    <row r="90549" customFormat="1" s="29"/>
    <row r="90550" customFormat="1" s="29"/>
    <row r="90551" customFormat="1" s="29"/>
    <row r="90552" customFormat="1" s="29"/>
    <row r="90553" customFormat="1" s="29"/>
    <row r="90554" customFormat="1" s="29"/>
    <row r="90555" customFormat="1" s="29"/>
    <row r="90556" customFormat="1" s="29"/>
    <row r="90557" customFormat="1" s="29"/>
    <row r="90558" customFormat="1" s="29"/>
    <row r="90559" customFormat="1" s="29"/>
    <row r="90560" customFormat="1" s="29"/>
    <row r="90561" customFormat="1" s="29"/>
    <row r="90562" customFormat="1" s="29"/>
    <row r="90563" customFormat="1" s="29"/>
    <row r="90564" customFormat="1" s="29"/>
    <row r="90565" customFormat="1" s="29"/>
    <row r="90566" customFormat="1" s="29"/>
    <row r="90567" customFormat="1" s="29"/>
    <row r="90568" customFormat="1" s="29"/>
    <row r="90569" customFormat="1" s="29"/>
    <row r="90570" customFormat="1" s="29"/>
    <row r="90571" customFormat="1" s="29"/>
    <row r="90572" customFormat="1" s="29"/>
    <row r="90573" customFormat="1" s="29"/>
    <row r="90574" customFormat="1" s="29"/>
    <row r="90575" customFormat="1" s="29"/>
    <row r="90576" customFormat="1" s="29"/>
    <row r="90577" customFormat="1" s="29"/>
    <row r="90578" customFormat="1" s="29"/>
    <row r="90579" customFormat="1" s="29"/>
    <row r="90580" customFormat="1" s="29"/>
    <row r="90581" customFormat="1" s="29"/>
    <row r="90582" customFormat="1" s="29"/>
    <row r="90583" customFormat="1" s="29"/>
    <row r="90584" customFormat="1" s="29"/>
    <row r="90585" customFormat="1" s="29"/>
    <row r="90586" customFormat="1" s="29"/>
    <row r="90587" customFormat="1" s="29"/>
    <row r="90588" customFormat="1" s="29"/>
    <row r="90589" customFormat="1" s="29"/>
    <row r="90590" customFormat="1" s="29"/>
    <row r="90591" customFormat="1" s="29"/>
    <row r="90592" customFormat="1" s="29"/>
    <row r="90593" customFormat="1" s="29"/>
    <row r="90594" customFormat="1" s="29"/>
    <row r="90595" customFormat="1" s="29"/>
    <row r="90596" customFormat="1" s="29"/>
    <row r="90597" customFormat="1" s="29"/>
    <row r="90598" customFormat="1" s="29"/>
    <row r="90599" customFormat="1" s="29"/>
    <row r="90600" customFormat="1" s="29"/>
    <row r="90601" customFormat="1" s="29"/>
    <row r="90602" customFormat="1" s="29"/>
    <row r="90603" customFormat="1" s="29"/>
    <row r="90604" customFormat="1" s="29"/>
    <row r="90605" customFormat="1" s="29"/>
    <row r="90606" customFormat="1" s="29"/>
    <row r="90607" customFormat="1" s="29"/>
    <row r="90608" customFormat="1" s="29"/>
    <row r="90609" customFormat="1" s="29"/>
    <row r="90610" customFormat="1" s="29"/>
    <row r="90611" customFormat="1" s="29"/>
    <row r="90612" customFormat="1" s="29"/>
    <row r="90613" customFormat="1" s="29"/>
    <row r="90614" customFormat="1" s="29"/>
    <row r="90615" customFormat="1" s="29"/>
    <row r="90616" customFormat="1" s="29"/>
    <row r="90617" customFormat="1" s="29"/>
    <row r="90618" customFormat="1" s="29"/>
    <row r="90619" customFormat="1" s="29"/>
    <row r="90620" customFormat="1" s="29"/>
    <row r="90621" customFormat="1" s="29"/>
    <row r="90622" customFormat="1" s="29"/>
    <row r="90623" customFormat="1" s="29"/>
    <row r="90624" customFormat="1" s="29"/>
    <row r="90625" customFormat="1" s="29"/>
    <row r="90626" customFormat="1" s="29"/>
    <row r="90627" customFormat="1" s="29"/>
    <row r="90628" customFormat="1" s="29"/>
    <row r="90629" customFormat="1" s="29"/>
    <row r="90630" customFormat="1" s="29"/>
    <row r="90631" customFormat="1" s="29"/>
    <row r="90632" customFormat="1" s="29"/>
    <row r="90633" customFormat="1" s="29"/>
    <row r="90634" customFormat="1" s="29"/>
    <row r="90635" customFormat="1" s="29"/>
    <row r="90636" customFormat="1" s="29"/>
    <row r="90637" customFormat="1" s="29"/>
    <row r="90638" customFormat="1" s="29"/>
    <row r="90639" customFormat="1" s="29"/>
    <row r="90640" customFormat="1" s="29"/>
    <row r="90641" customFormat="1" s="29"/>
    <row r="90642" customFormat="1" s="29"/>
    <row r="90643" customFormat="1" s="29"/>
    <row r="90644" customFormat="1" s="29"/>
    <row r="90645" customFormat="1" s="29"/>
    <row r="90646" customFormat="1" s="29"/>
    <row r="90647" customFormat="1" s="29"/>
    <row r="90648" customFormat="1" s="29"/>
    <row r="90649" customFormat="1" s="29"/>
    <row r="90650" customFormat="1" s="29"/>
    <row r="90651" customFormat="1" s="29"/>
    <row r="90652" customFormat="1" s="29"/>
    <row r="90653" customFormat="1" s="29"/>
    <row r="90654" customFormat="1" s="29"/>
    <row r="90655" customFormat="1" s="29"/>
    <row r="90656" customFormat="1" s="29"/>
    <row r="90657" customFormat="1" s="29"/>
    <row r="90658" customFormat="1" s="29"/>
    <row r="90659" customFormat="1" s="29"/>
    <row r="90660" customFormat="1" s="29"/>
    <row r="90661" customFormat="1" s="29"/>
    <row r="90662" customFormat="1" s="29"/>
    <row r="90663" customFormat="1" s="29"/>
    <row r="90664" customFormat="1" s="29"/>
    <row r="90665" customFormat="1" s="29"/>
    <row r="90666" customFormat="1" s="29"/>
    <row r="90667" customFormat="1" s="29"/>
    <row r="90668" customFormat="1" s="29"/>
    <row r="90669" customFormat="1" s="29"/>
    <row r="90670" customFormat="1" s="29"/>
    <row r="90671" customFormat="1" s="29"/>
    <row r="90672" customFormat="1" s="29"/>
    <row r="90673" customFormat="1" s="29"/>
    <row r="90674" customFormat="1" s="29"/>
    <row r="90675" customFormat="1" s="29"/>
    <row r="90676" customFormat="1" s="29"/>
    <row r="90677" customFormat="1" s="29"/>
    <row r="90678" customFormat="1" s="29"/>
    <row r="90679" customFormat="1" s="29"/>
    <row r="90680" customFormat="1" s="29"/>
    <row r="90681" customFormat="1" s="29"/>
    <row r="90682" customFormat="1" s="29"/>
    <row r="90683" customFormat="1" s="29"/>
    <row r="90684" customFormat="1" s="29"/>
    <row r="90685" customFormat="1" s="29"/>
    <row r="90686" customFormat="1" s="29"/>
    <row r="90687" customFormat="1" s="29"/>
    <row r="90688" customFormat="1" s="29"/>
    <row r="90689" customFormat="1" s="29"/>
    <row r="90690" customFormat="1" s="29"/>
    <row r="90691" customFormat="1" s="29"/>
    <row r="90692" customFormat="1" s="29"/>
    <row r="90693" customFormat="1" s="29"/>
    <row r="90694" customFormat="1" s="29"/>
    <row r="90695" customFormat="1" s="29"/>
    <row r="90696" customFormat="1" s="29"/>
    <row r="90697" customFormat="1" s="29"/>
    <row r="90698" customFormat="1" s="29"/>
    <row r="90699" customFormat="1" s="29"/>
    <row r="90700" customFormat="1" s="29"/>
    <row r="90701" customFormat="1" s="29"/>
    <row r="90702" customFormat="1" s="29"/>
    <row r="90703" customFormat="1" s="29"/>
    <row r="90704" customFormat="1" s="29"/>
    <row r="90705" customFormat="1" s="29"/>
    <row r="90706" customFormat="1" s="29"/>
    <row r="90707" customFormat="1" s="29"/>
    <row r="90708" customFormat="1" s="29"/>
    <row r="90709" customFormat="1" s="29"/>
    <row r="90710" customFormat="1" s="29"/>
    <row r="90711" customFormat="1" s="29"/>
    <row r="90712" customFormat="1" s="29"/>
    <row r="90713" customFormat="1" s="29"/>
    <row r="90714" customFormat="1" s="29"/>
    <row r="90715" customFormat="1" s="29"/>
    <row r="90716" customFormat="1" s="29"/>
    <row r="90717" customFormat="1" s="29"/>
    <row r="90718" customFormat="1" s="29"/>
    <row r="90719" customFormat="1" s="29"/>
    <row r="90720" customFormat="1" s="29"/>
    <row r="90721" customFormat="1" s="29"/>
    <row r="90722" customFormat="1" s="29"/>
    <row r="90723" customFormat="1" s="29"/>
    <row r="90724" customFormat="1" s="29"/>
    <row r="90725" customFormat="1" s="29"/>
    <row r="90726" customFormat="1" s="29"/>
    <row r="90727" customFormat="1" s="29"/>
    <row r="90728" customFormat="1" s="29"/>
    <row r="90729" customFormat="1" s="29"/>
    <row r="90730" customFormat="1" s="29"/>
    <row r="90731" customFormat="1" s="29"/>
    <row r="90732" customFormat="1" s="29"/>
    <row r="90733" customFormat="1" s="29"/>
    <row r="90734" customFormat="1" s="29"/>
    <row r="90735" customFormat="1" s="29"/>
    <row r="90736" customFormat="1" s="29"/>
    <row r="90737" customFormat="1" s="29"/>
    <row r="90738" customFormat="1" s="29"/>
    <row r="90739" customFormat="1" s="29"/>
    <row r="90740" customFormat="1" s="29"/>
    <row r="90741" customFormat="1" s="29"/>
    <row r="90742" customFormat="1" s="29"/>
    <row r="90743" customFormat="1" s="29"/>
    <row r="90744" customFormat="1" s="29"/>
    <row r="90745" customFormat="1" s="29"/>
    <row r="90746" customFormat="1" s="29"/>
    <row r="90747" customFormat="1" s="29"/>
    <row r="90748" customFormat="1" s="29"/>
    <row r="90749" customFormat="1" s="29"/>
    <row r="90750" customFormat="1" s="29"/>
    <row r="90751" customFormat="1" s="29"/>
    <row r="90752" customFormat="1" s="29"/>
    <row r="90753" customFormat="1" s="29"/>
    <row r="90754" customFormat="1" s="29"/>
    <row r="90755" customFormat="1" s="29"/>
    <row r="90756" customFormat="1" s="29"/>
    <row r="90757" customFormat="1" s="29"/>
    <row r="90758" customFormat="1" s="29"/>
    <row r="90759" customFormat="1" s="29"/>
    <row r="90760" customFormat="1" s="29"/>
    <row r="90761" customFormat="1" s="29"/>
    <row r="90762" customFormat="1" s="29"/>
    <row r="90763" customFormat="1" s="29"/>
    <row r="90764" customFormat="1" s="29"/>
    <row r="90765" customFormat="1" s="29"/>
    <row r="90766" customFormat="1" s="29"/>
    <row r="90767" customFormat="1" s="29"/>
    <row r="90768" customFormat="1" s="29"/>
    <row r="90769" customFormat="1" s="29"/>
    <row r="90770" customFormat="1" s="29"/>
    <row r="90771" customFormat="1" s="29"/>
    <row r="90772" customFormat="1" s="29"/>
    <row r="90773" customFormat="1" s="29"/>
    <row r="90774" customFormat="1" s="29"/>
    <row r="90775" customFormat="1" s="29"/>
    <row r="90776" customFormat="1" s="29"/>
    <row r="90777" customFormat="1" s="29"/>
    <row r="90778" customFormat="1" s="29"/>
    <row r="90779" customFormat="1" s="29"/>
    <row r="90780" customFormat="1" s="29"/>
    <row r="90781" customFormat="1" s="29"/>
    <row r="90782" customFormat="1" s="29"/>
    <row r="90783" customFormat="1" s="29"/>
    <row r="90784" customFormat="1" s="29"/>
    <row r="90785" customFormat="1" s="29"/>
    <row r="90786" customFormat="1" s="29"/>
    <row r="90787" customFormat="1" s="29"/>
    <row r="90788" customFormat="1" s="29"/>
    <row r="90789" customFormat="1" s="29"/>
    <row r="90790" customFormat="1" s="29"/>
    <row r="90791" customFormat="1" s="29"/>
    <row r="90792" customFormat="1" s="29"/>
    <row r="90793" customFormat="1" s="29"/>
    <row r="90794" customFormat="1" s="29"/>
    <row r="90795" customFormat="1" s="29"/>
    <row r="90796" customFormat="1" s="29"/>
    <row r="90797" customFormat="1" s="29"/>
    <row r="90798" customFormat="1" s="29"/>
    <row r="90799" customFormat="1" s="29"/>
    <row r="90800" customFormat="1" s="29"/>
    <row r="90801" customFormat="1" s="29"/>
    <row r="90802" customFormat="1" s="29"/>
    <row r="90803" customFormat="1" s="29"/>
    <row r="90804" customFormat="1" s="29"/>
    <row r="90805" customFormat="1" s="29"/>
    <row r="90806" customFormat="1" s="29"/>
    <row r="90807" customFormat="1" s="29"/>
    <row r="90808" customFormat="1" s="29"/>
    <row r="90809" customFormat="1" s="29"/>
    <row r="90810" customFormat="1" s="29"/>
    <row r="90811" customFormat="1" s="29"/>
    <row r="90812" customFormat="1" s="29"/>
    <row r="90813" customFormat="1" s="29"/>
    <row r="90814" customFormat="1" s="29"/>
    <row r="90815" customFormat="1" s="29"/>
    <row r="90816" customFormat="1" s="29"/>
    <row r="90817" customFormat="1" s="29"/>
    <row r="90818" customFormat="1" s="29"/>
    <row r="90819" customFormat="1" s="29"/>
    <row r="90820" customFormat="1" s="29"/>
    <row r="90821" customFormat="1" s="29"/>
    <row r="90822" customFormat="1" s="29"/>
    <row r="90823" customFormat="1" s="29"/>
    <row r="90824" customFormat="1" s="29"/>
    <row r="90825" customFormat="1" s="29"/>
    <row r="90826" customFormat="1" s="29"/>
    <row r="90827" customFormat="1" s="29"/>
    <row r="90828" customFormat="1" s="29"/>
    <row r="90829" customFormat="1" s="29"/>
    <row r="90830" customFormat="1" s="29"/>
    <row r="90831" customFormat="1" s="29"/>
    <row r="90832" customFormat="1" s="29"/>
    <row r="90833" customFormat="1" s="29"/>
    <row r="90834" customFormat="1" s="29"/>
    <row r="90835" customFormat="1" s="29"/>
    <row r="90836" customFormat="1" s="29"/>
    <row r="90837" customFormat="1" s="29"/>
    <row r="90838" customFormat="1" s="29"/>
    <row r="90839" customFormat="1" s="29"/>
    <row r="90840" customFormat="1" s="29"/>
    <row r="90841" customFormat="1" s="29"/>
    <row r="90842" customFormat="1" s="29"/>
    <row r="90843" customFormat="1" s="29"/>
    <row r="90844" customFormat="1" s="29"/>
    <row r="90845" customFormat="1" s="29"/>
    <row r="90846" customFormat="1" s="29"/>
    <row r="90847" customFormat="1" s="29"/>
    <row r="90848" customFormat="1" s="29"/>
    <row r="90849" customFormat="1" s="29"/>
    <row r="90850" customFormat="1" s="29"/>
    <row r="90851" customFormat="1" s="29"/>
    <row r="90852" customFormat="1" s="29"/>
    <row r="90853" customFormat="1" s="29"/>
    <row r="90854" customFormat="1" s="29"/>
    <row r="90855" customFormat="1" s="29"/>
    <row r="90856" customFormat="1" s="29"/>
    <row r="90857" customFormat="1" s="29"/>
    <row r="90858" customFormat="1" s="29"/>
    <row r="90859" customFormat="1" s="29"/>
    <row r="90860" customFormat="1" s="29"/>
    <row r="90861" customFormat="1" s="29"/>
    <row r="90862" customFormat="1" s="29"/>
    <row r="90863" customFormat="1" s="29"/>
    <row r="90864" customFormat="1" s="29"/>
    <row r="90865" customFormat="1" s="29"/>
    <row r="90866" customFormat="1" s="29"/>
    <row r="90867" customFormat="1" s="29"/>
    <row r="90868" customFormat="1" s="29"/>
    <row r="90869" customFormat="1" s="29"/>
    <row r="90870" customFormat="1" s="29"/>
    <row r="90871" customFormat="1" s="29"/>
    <row r="90872" customFormat="1" s="29"/>
    <row r="90873" customFormat="1" s="29"/>
    <row r="90874" customFormat="1" s="29"/>
    <row r="90875" customFormat="1" s="29"/>
    <row r="90876" customFormat="1" s="29"/>
    <row r="90877" customFormat="1" s="29"/>
    <row r="90878" customFormat="1" s="29"/>
    <row r="90879" customFormat="1" s="29"/>
    <row r="90880" customFormat="1" s="29"/>
    <row r="90881" customFormat="1" s="29"/>
    <row r="90882" customFormat="1" s="29"/>
    <row r="90883" customFormat="1" s="29"/>
    <row r="90884" customFormat="1" s="29"/>
    <row r="90885" customFormat="1" s="29"/>
    <row r="90886" customFormat="1" s="29"/>
    <row r="90887" customFormat="1" s="29"/>
    <row r="90888" customFormat="1" s="29"/>
    <row r="90889" customFormat="1" s="29"/>
    <row r="90890" customFormat="1" s="29"/>
    <row r="90891" customFormat="1" s="29"/>
    <row r="90892" customFormat="1" s="29"/>
    <row r="90893" customFormat="1" s="29"/>
    <row r="90894" customFormat="1" s="29"/>
    <row r="90895" customFormat="1" s="29"/>
    <row r="90896" customFormat="1" s="29"/>
    <row r="90897" customFormat="1" s="29"/>
    <row r="90898" customFormat="1" s="29"/>
    <row r="90899" customFormat="1" s="29"/>
    <row r="90900" customFormat="1" s="29"/>
    <row r="90901" customFormat="1" s="29"/>
    <row r="90902" customFormat="1" s="29"/>
    <row r="90903" customFormat="1" s="29"/>
    <row r="90904" customFormat="1" s="29"/>
    <row r="90905" customFormat="1" s="29"/>
    <row r="90906" customFormat="1" s="29"/>
    <row r="90907" customFormat="1" s="29"/>
    <row r="90908" customFormat="1" s="29"/>
    <row r="90909" customFormat="1" s="29"/>
    <row r="90910" customFormat="1" s="29"/>
    <row r="90911" customFormat="1" s="29"/>
    <row r="90912" customFormat="1" s="29"/>
    <row r="90913" customFormat="1" s="29"/>
    <row r="90914" customFormat="1" s="29"/>
    <row r="90915" customFormat="1" s="29"/>
    <row r="90916" customFormat="1" s="29"/>
    <row r="90917" customFormat="1" s="29"/>
    <row r="90918" customFormat="1" s="29"/>
    <row r="90919" customFormat="1" s="29"/>
    <row r="90920" customFormat="1" s="29"/>
    <row r="90921" customFormat="1" s="29"/>
    <row r="90922" customFormat="1" s="29"/>
    <row r="90923" customFormat="1" s="29"/>
    <row r="90924" customFormat="1" s="29"/>
    <row r="90925" customFormat="1" s="29"/>
    <row r="90926" customFormat="1" s="29"/>
    <row r="90927" customFormat="1" s="29"/>
    <row r="90928" customFormat="1" s="29"/>
    <row r="90929" customFormat="1" s="29"/>
    <row r="90930" customFormat="1" s="29"/>
    <row r="90931" customFormat="1" s="29"/>
    <row r="90932" customFormat="1" s="29"/>
    <row r="90933" customFormat="1" s="29"/>
    <row r="90934" customFormat="1" s="29"/>
    <row r="90935" customFormat="1" s="29"/>
    <row r="90936" customFormat="1" s="29"/>
    <row r="90937" customFormat="1" s="29"/>
    <row r="90938" customFormat="1" s="29"/>
    <row r="90939" customFormat="1" s="29"/>
    <row r="90940" customFormat="1" s="29"/>
    <row r="90941" customFormat="1" s="29"/>
    <row r="90942" customFormat="1" s="29"/>
    <row r="90943" customFormat="1" s="29"/>
    <row r="90944" customFormat="1" s="29"/>
    <row r="90945" customFormat="1" s="29"/>
    <row r="90946" customFormat="1" s="29"/>
    <row r="90947" customFormat="1" s="29"/>
    <row r="90948" customFormat="1" s="29"/>
    <row r="90949" customFormat="1" s="29"/>
    <row r="90950" customFormat="1" s="29"/>
    <row r="90951" customFormat="1" s="29"/>
    <row r="90952" customFormat="1" s="29"/>
    <row r="90953" customFormat="1" s="29"/>
    <row r="90954" customFormat="1" s="29"/>
    <row r="90955" customFormat="1" s="29"/>
    <row r="90956" customFormat="1" s="29"/>
    <row r="90957" customFormat="1" s="29"/>
    <row r="90958" customFormat="1" s="29"/>
    <row r="90959" customFormat="1" s="29"/>
    <row r="90960" customFormat="1" s="29"/>
    <row r="90961" customFormat="1" s="29"/>
    <row r="90962" customFormat="1" s="29"/>
    <row r="90963" customFormat="1" s="29"/>
    <row r="90964" customFormat="1" s="29"/>
    <row r="90965" customFormat="1" s="29"/>
    <row r="90966" customFormat="1" s="29"/>
    <row r="90967" customFormat="1" s="29"/>
    <row r="90968" customFormat="1" s="29"/>
    <row r="90969" customFormat="1" s="29"/>
    <row r="90970" customFormat="1" s="29"/>
    <row r="90971" customFormat="1" s="29"/>
    <row r="90972" customFormat="1" s="29"/>
    <row r="90973" customFormat="1" s="29"/>
    <row r="90974" customFormat="1" s="29"/>
    <row r="90975" customFormat="1" s="29"/>
    <row r="90976" customFormat="1" s="29"/>
    <row r="90977" customFormat="1" s="29"/>
    <row r="90978" customFormat="1" s="29"/>
    <row r="90979" customFormat="1" s="29"/>
    <row r="90980" customFormat="1" s="29"/>
    <row r="90981" customFormat="1" s="29"/>
    <row r="90982" customFormat="1" s="29"/>
    <row r="90983" customFormat="1" s="29"/>
    <row r="90984" customFormat="1" s="29"/>
    <row r="90985" customFormat="1" s="29"/>
    <row r="90986" customFormat="1" s="29"/>
    <row r="90987" customFormat="1" s="29"/>
    <row r="90988" customFormat="1" s="29"/>
    <row r="90989" customFormat="1" s="29"/>
    <row r="90990" customFormat="1" s="29"/>
    <row r="90991" customFormat="1" s="29"/>
    <row r="90992" customFormat="1" s="29"/>
    <row r="90993" customFormat="1" s="29"/>
    <row r="90994" customFormat="1" s="29"/>
    <row r="90995" customFormat="1" s="29"/>
    <row r="90996" customFormat="1" s="29"/>
    <row r="90997" customFormat="1" s="29"/>
    <row r="90998" customFormat="1" s="29"/>
    <row r="90999" customFormat="1" s="29"/>
    <row r="91000" customFormat="1" s="29"/>
    <row r="91001" customFormat="1" s="29"/>
    <row r="91002" customFormat="1" s="29"/>
    <row r="91003" customFormat="1" s="29"/>
    <row r="91004" customFormat="1" s="29"/>
    <row r="91005" customFormat="1" s="29"/>
    <row r="91006" customFormat="1" s="29"/>
    <row r="91007" customFormat="1" s="29"/>
    <row r="91008" customFormat="1" s="29"/>
    <row r="91009" customFormat="1" s="29"/>
    <row r="91010" customFormat="1" s="29"/>
    <row r="91011" customFormat="1" s="29"/>
    <row r="91012" customFormat="1" s="29"/>
    <row r="91013" customFormat="1" s="29"/>
    <row r="91014" customFormat="1" s="29"/>
    <row r="91015" customFormat="1" s="29"/>
    <row r="91016" customFormat="1" s="29"/>
    <row r="91017" customFormat="1" s="29"/>
    <row r="91018" customFormat="1" s="29"/>
    <row r="91019" customFormat="1" s="29"/>
    <row r="91020" customFormat="1" s="29"/>
    <row r="91021" customFormat="1" s="29"/>
    <row r="91022" customFormat="1" s="29"/>
    <row r="91023" customFormat="1" s="29"/>
    <row r="91024" customFormat="1" s="29"/>
    <row r="91025" customFormat="1" s="29"/>
    <row r="91026" customFormat="1" s="29"/>
    <row r="91027" customFormat="1" s="29"/>
    <row r="91028" customFormat="1" s="29"/>
    <row r="91029" customFormat="1" s="29"/>
    <row r="91030" customFormat="1" s="29"/>
    <row r="91031" customFormat="1" s="29"/>
    <row r="91032" customFormat="1" s="29"/>
    <row r="91033" customFormat="1" s="29"/>
    <row r="91034" customFormat="1" s="29"/>
    <row r="91035" customFormat="1" s="29"/>
    <row r="91036" customFormat="1" s="29"/>
    <row r="91037" customFormat="1" s="29"/>
    <row r="91038" customFormat="1" s="29"/>
    <row r="91039" customFormat="1" s="29"/>
    <row r="91040" customFormat="1" s="29"/>
    <row r="91041" customFormat="1" s="29"/>
    <row r="91042" customFormat="1" s="29"/>
    <row r="91043" customFormat="1" s="29"/>
    <row r="91044" customFormat="1" s="29"/>
    <row r="91045" customFormat="1" s="29"/>
    <row r="91046" customFormat="1" s="29"/>
    <row r="91047" customFormat="1" s="29"/>
    <row r="91048" customFormat="1" s="29"/>
    <row r="91049" customFormat="1" s="29"/>
    <row r="91050" customFormat="1" s="29"/>
    <row r="91051" customFormat="1" s="29"/>
    <row r="91052" customFormat="1" s="29"/>
    <row r="91053" customFormat="1" s="29"/>
    <row r="91054" customFormat="1" s="29"/>
    <row r="91055" customFormat="1" s="29"/>
    <row r="91056" customFormat="1" s="29"/>
    <row r="91057" customFormat="1" s="29"/>
    <row r="91058" customFormat="1" s="29"/>
    <row r="91059" customFormat="1" s="29"/>
    <row r="91060" customFormat="1" s="29"/>
    <row r="91061" customFormat="1" s="29"/>
    <row r="91062" customFormat="1" s="29"/>
    <row r="91063" customFormat="1" s="29"/>
    <row r="91064" customFormat="1" s="29"/>
    <row r="91065" customFormat="1" s="29"/>
    <row r="91066" customFormat="1" s="29"/>
    <row r="91067" customFormat="1" s="29"/>
    <row r="91068" customFormat="1" s="29"/>
    <row r="91069" customFormat="1" s="29"/>
    <row r="91070" customFormat="1" s="29"/>
    <row r="91071" customFormat="1" s="29"/>
    <row r="91072" customFormat="1" s="29"/>
    <row r="91073" customFormat="1" s="29"/>
    <row r="91074" customFormat="1" s="29"/>
    <row r="91075" customFormat="1" s="29"/>
    <row r="91076" customFormat="1" s="29"/>
    <row r="91077" customFormat="1" s="29"/>
    <row r="91078" customFormat="1" s="29"/>
    <row r="91079" customFormat="1" s="29"/>
    <row r="91080" customFormat="1" s="29"/>
    <row r="91081" customFormat="1" s="29"/>
    <row r="91082" customFormat="1" s="29"/>
    <row r="91083" customFormat="1" s="29"/>
    <row r="91084" customFormat="1" s="29"/>
    <row r="91085" customFormat="1" s="29"/>
    <row r="91086" customFormat="1" s="29"/>
    <row r="91087" customFormat="1" s="29"/>
    <row r="91088" customFormat="1" s="29"/>
    <row r="91089" customFormat="1" s="29"/>
    <row r="91090" customFormat="1" s="29"/>
    <row r="91091" customFormat="1" s="29"/>
    <row r="91092" customFormat="1" s="29"/>
    <row r="91093" customFormat="1" s="29"/>
    <row r="91094" customFormat="1" s="29"/>
    <row r="91095" customFormat="1" s="29"/>
    <row r="91096" customFormat="1" s="29"/>
    <row r="91097" customFormat="1" s="29"/>
    <row r="91098" customFormat="1" s="29"/>
    <row r="91099" customFormat="1" s="29"/>
    <row r="91100" customFormat="1" s="29"/>
    <row r="91101" customFormat="1" s="29"/>
    <row r="91102" customFormat="1" s="29"/>
    <row r="91103" customFormat="1" s="29"/>
    <row r="91104" customFormat="1" s="29"/>
    <row r="91105" customFormat="1" s="29"/>
    <row r="91106" customFormat="1" s="29"/>
    <row r="91107" customFormat="1" s="29"/>
    <row r="91108" customFormat="1" s="29"/>
    <row r="91109" customFormat="1" s="29"/>
    <row r="91110" customFormat="1" s="29"/>
    <row r="91111" customFormat="1" s="29"/>
    <row r="91112" customFormat="1" s="29"/>
    <row r="91113" customFormat="1" s="29"/>
    <row r="91114" customFormat="1" s="29"/>
    <row r="91115" customFormat="1" s="29"/>
    <row r="91116" customFormat="1" s="29"/>
    <row r="91117" customFormat="1" s="29"/>
    <row r="91118" customFormat="1" s="29"/>
    <row r="91119" customFormat="1" s="29"/>
    <row r="91120" customFormat="1" s="29"/>
    <row r="91121" customFormat="1" s="29"/>
    <row r="91122" customFormat="1" s="29"/>
    <row r="91123" customFormat="1" s="29"/>
    <row r="91124" customFormat="1" s="29"/>
    <row r="91125" customFormat="1" s="29"/>
    <row r="91126" customFormat="1" s="29"/>
    <row r="91127" customFormat="1" s="29"/>
    <row r="91128" customFormat="1" s="29"/>
    <row r="91129" customFormat="1" s="29"/>
    <row r="91130" customFormat="1" s="29"/>
    <row r="91131" customFormat="1" s="29"/>
    <row r="91132" customFormat="1" s="29"/>
    <row r="91133" customFormat="1" s="29"/>
    <row r="91134" customFormat="1" s="29"/>
    <row r="91135" customFormat="1" s="29"/>
    <row r="91136" customFormat="1" s="29"/>
    <row r="91137" customFormat="1" s="29"/>
    <row r="91138" customFormat="1" s="29"/>
    <row r="91139" customFormat="1" s="29"/>
    <row r="91140" customFormat="1" s="29"/>
    <row r="91141" customFormat="1" s="29"/>
    <row r="91142" customFormat="1" s="29"/>
    <row r="91143" customFormat="1" s="29"/>
    <row r="91144" customFormat="1" s="29"/>
    <row r="91145" customFormat="1" s="29"/>
    <row r="91146" customFormat="1" s="29"/>
    <row r="91147" customFormat="1" s="29"/>
    <row r="91148" customFormat="1" s="29"/>
    <row r="91149" customFormat="1" s="29"/>
    <row r="91150" customFormat="1" s="29"/>
    <row r="91151" customFormat="1" s="29"/>
    <row r="91152" customFormat="1" s="29"/>
    <row r="91153" customFormat="1" s="29"/>
    <row r="91154" customFormat="1" s="29"/>
    <row r="91155" customFormat="1" s="29"/>
    <row r="91156" customFormat="1" s="29"/>
    <row r="91157" customFormat="1" s="29"/>
    <row r="91158" customFormat="1" s="29"/>
    <row r="91159" customFormat="1" s="29"/>
    <row r="91160" customFormat="1" s="29"/>
    <row r="91161" customFormat="1" s="29"/>
    <row r="91162" customFormat="1" s="29"/>
    <row r="91163" customFormat="1" s="29"/>
    <row r="91164" customFormat="1" s="29"/>
    <row r="91165" customFormat="1" s="29"/>
    <row r="91166" customFormat="1" s="29"/>
    <row r="91167" customFormat="1" s="29"/>
    <row r="91168" customFormat="1" s="29"/>
    <row r="91169" customFormat="1" s="29"/>
    <row r="91170" customFormat="1" s="29"/>
    <row r="91171" customFormat="1" s="29"/>
    <row r="91172" customFormat="1" s="29"/>
    <row r="91173" customFormat="1" s="29"/>
    <row r="91174" customFormat="1" s="29"/>
    <row r="91175" customFormat="1" s="29"/>
    <row r="91176" customFormat="1" s="29"/>
    <row r="91177" customFormat="1" s="29"/>
    <row r="91178" customFormat="1" s="29"/>
    <row r="91179" customFormat="1" s="29"/>
    <row r="91180" customFormat="1" s="29"/>
    <row r="91181" customFormat="1" s="29"/>
    <row r="91182" customFormat="1" s="29"/>
    <row r="91183" customFormat="1" s="29"/>
    <row r="91184" customFormat="1" s="29"/>
    <row r="91185" customFormat="1" s="29"/>
    <row r="91186" customFormat="1" s="29"/>
    <row r="91187" customFormat="1" s="29"/>
    <row r="91188" customFormat="1" s="29"/>
    <row r="91189" customFormat="1" s="29"/>
    <row r="91190" customFormat="1" s="29"/>
    <row r="91191" customFormat="1" s="29"/>
    <row r="91192" customFormat="1" s="29"/>
    <row r="91193" customFormat="1" s="29"/>
    <row r="91194" customFormat="1" s="29"/>
    <row r="91195" customFormat="1" s="29"/>
    <row r="91196" customFormat="1" s="29"/>
    <row r="91197" customFormat="1" s="29"/>
    <row r="91198" customFormat="1" s="29"/>
    <row r="91199" customFormat="1" s="29"/>
    <row r="91200" customFormat="1" s="29"/>
    <row r="91201" customFormat="1" s="29"/>
    <row r="91202" customFormat="1" s="29"/>
    <row r="91203" customFormat="1" s="29"/>
    <row r="91204" customFormat="1" s="29"/>
    <row r="91205" customFormat="1" s="29"/>
    <row r="91206" customFormat="1" s="29"/>
    <row r="91207" customFormat="1" s="29"/>
    <row r="91208" customFormat="1" s="29"/>
    <row r="91209" customFormat="1" s="29"/>
    <row r="91210" customFormat="1" s="29"/>
    <row r="91211" customFormat="1" s="29"/>
    <row r="91212" customFormat="1" s="29"/>
    <row r="91213" customFormat="1" s="29"/>
    <row r="91214" customFormat="1" s="29"/>
    <row r="91215" customFormat="1" s="29"/>
    <row r="91216" customFormat="1" s="29"/>
    <row r="91217" customFormat="1" s="29"/>
    <row r="91218" customFormat="1" s="29"/>
    <row r="91219" customFormat="1" s="29"/>
    <row r="91220" customFormat="1" s="29"/>
    <row r="91221" customFormat="1" s="29"/>
    <row r="91222" customFormat="1" s="29"/>
    <row r="91223" customFormat="1" s="29"/>
    <row r="91224" customFormat="1" s="29"/>
    <row r="91225" customFormat="1" s="29"/>
    <row r="91226" customFormat="1" s="29"/>
    <row r="91227" customFormat="1" s="29"/>
    <row r="91228" customFormat="1" s="29"/>
    <row r="91229" customFormat="1" s="29"/>
    <row r="91230" customFormat="1" s="29"/>
    <row r="91231" customFormat="1" s="29"/>
    <row r="91232" customFormat="1" s="29"/>
    <row r="91233" customFormat="1" s="29"/>
    <row r="91234" customFormat="1" s="29"/>
    <row r="91235" customFormat="1" s="29"/>
    <row r="91236" customFormat="1" s="29"/>
    <row r="91237" customFormat="1" s="29"/>
    <row r="91238" customFormat="1" s="29"/>
    <row r="91239" customFormat="1" s="29"/>
    <row r="91240" customFormat="1" s="29"/>
    <row r="91241" customFormat="1" s="29"/>
    <row r="91242" customFormat="1" s="29"/>
    <row r="91243" customFormat="1" s="29"/>
    <row r="91244" customFormat="1" s="29"/>
    <row r="91245" customFormat="1" s="29"/>
    <row r="91246" customFormat="1" s="29"/>
    <row r="91247" customFormat="1" s="29"/>
    <row r="91248" customFormat="1" s="29"/>
    <row r="91249" customFormat="1" s="29"/>
    <row r="91250" customFormat="1" s="29"/>
    <row r="91251" customFormat="1" s="29"/>
    <row r="91252" customFormat="1" s="29"/>
    <row r="91253" customFormat="1" s="29"/>
    <row r="91254" customFormat="1" s="29"/>
    <row r="91255" customFormat="1" s="29"/>
    <row r="91256" customFormat="1" s="29"/>
    <row r="91257" customFormat="1" s="29"/>
    <row r="91258" customFormat="1" s="29"/>
    <row r="91259" customFormat="1" s="29"/>
    <row r="91260" customFormat="1" s="29"/>
    <row r="91261" customFormat="1" s="29"/>
    <row r="91262" customFormat="1" s="29"/>
    <row r="91263" customFormat="1" s="29"/>
    <row r="91264" customFormat="1" s="29"/>
    <row r="91265" customFormat="1" s="29"/>
    <row r="91266" customFormat="1" s="29"/>
    <row r="91267" customFormat="1" s="29"/>
    <row r="91268" customFormat="1" s="29"/>
    <row r="91269" customFormat="1" s="29"/>
    <row r="91270" customFormat="1" s="29"/>
    <row r="91271" customFormat="1" s="29"/>
    <row r="91272" customFormat="1" s="29"/>
    <row r="91273" customFormat="1" s="29"/>
    <row r="91274" customFormat="1" s="29"/>
    <row r="91275" customFormat="1" s="29"/>
    <row r="91276" customFormat="1" s="29"/>
    <row r="91277" customFormat="1" s="29"/>
    <row r="91278" customFormat="1" s="29"/>
    <row r="91279" customFormat="1" s="29"/>
    <row r="91280" customFormat="1" s="29"/>
    <row r="91281" customFormat="1" s="29"/>
    <row r="91282" customFormat="1" s="29"/>
    <row r="91283" customFormat="1" s="29"/>
    <row r="91284" customFormat="1" s="29"/>
    <row r="91285" customFormat="1" s="29"/>
    <row r="91286" customFormat="1" s="29"/>
    <row r="91287" customFormat="1" s="29"/>
    <row r="91288" customFormat="1" s="29"/>
    <row r="91289" customFormat="1" s="29"/>
    <row r="91290" customFormat="1" s="29"/>
    <row r="91291" customFormat="1" s="29"/>
    <row r="91292" customFormat="1" s="29"/>
    <row r="91293" customFormat="1" s="29"/>
    <row r="91294" customFormat="1" s="29"/>
    <row r="91295" customFormat="1" s="29"/>
    <row r="91296" customFormat="1" s="29"/>
    <row r="91297" customFormat="1" s="29"/>
    <row r="91298" customFormat="1" s="29"/>
    <row r="91299" customFormat="1" s="29"/>
    <row r="91300" customFormat="1" s="29"/>
    <row r="91301" customFormat="1" s="29"/>
    <row r="91302" customFormat="1" s="29"/>
    <row r="91303" customFormat="1" s="29"/>
    <row r="91304" customFormat="1" s="29"/>
    <row r="91305" customFormat="1" s="29"/>
    <row r="91306" customFormat="1" s="29"/>
    <row r="91307" customFormat="1" s="29"/>
    <row r="91308" customFormat="1" s="29"/>
    <row r="91309" customFormat="1" s="29"/>
    <row r="91310" customFormat="1" s="29"/>
    <row r="91311" customFormat="1" s="29"/>
    <row r="91312" customFormat="1" s="29"/>
    <row r="91313" customFormat="1" s="29"/>
    <row r="91314" customFormat="1" s="29"/>
    <row r="91315" customFormat="1" s="29"/>
    <row r="91316" customFormat="1" s="29"/>
    <row r="91317" customFormat="1" s="29"/>
    <row r="91318" customFormat="1" s="29"/>
    <row r="91319" customFormat="1" s="29"/>
    <row r="91320" customFormat="1" s="29"/>
    <row r="91321" customFormat="1" s="29"/>
    <row r="91322" customFormat="1" s="29"/>
    <row r="91323" customFormat="1" s="29"/>
    <row r="91324" customFormat="1" s="29"/>
    <row r="91325" customFormat="1" s="29"/>
    <row r="91326" customFormat="1" s="29"/>
    <row r="91327" customFormat="1" s="29"/>
    <row r="91328" customFormat="1" s="29"/>
    <row r="91329" customFormat="1" s="29"/>
    <row r="91330" customFormat="1" s="29"/>
    <row r="91331" customFormat="1" s="29"/>
    <row r="91332" customFormat="1" s="29"/>
    <row r="91333" customFormat="1" s="29"/>
    <row r="91334" customFormat="1" s="29"/>
    <row r="91335" customFormat="1" s="29"/>
    <row r="91336" customFormat="1" s="29"/>
    <row r="91337" customFormat="1" s="29"/>
    <row r="91338" customFormat="1" s="29"/>
    <row r="91339" customFormat="1" s="29"/>
    <row r="91340" customFormat="1" s="29"/>
    <row r="91341" customFormat="1" s="29"/>
    <row r="91342" customFormat="1" s="29"/>
    <row r="91343" customFormat="1" s="29"/>
    <row r="91344" customFormat="1" s="29"/>
    <row r="91345" customFormat="1" s="29"/>
    <row r="91346" customFormat="1" s="29"/>
    <row r="91347" customFormat="1" s="29"/>
    <row r="91348" customFormat="1" s="29"/>
    <row r="91349" customFormat="1" s="29"/>
    <row r="91350" customFormat="1" s="29"/>
    <row r="91351" customFormat="1" s="29"/>
    <row r="91352" customFormat="1" s="29"/>
    <row r="91353" customFormat="1" s="29"/>
    <row r="91354" customFormat="1" s="29"/>
    <row r="91355" customFormat="1" s="29"/>
    <row r="91356" customFormat="1" s="29"/>
    <row r="91357" customFormat="1" s="29"/>
    <row r="91358" customFormat="1" s="29"/>
    <row r="91359" customFormat="1" s="29"/>
    <row r="91360" customFormat="1" s="29"/>
    <row r="91361" customFormat="1" s="29"/>
    <row r="91362" customFormat="1" s="29"/>
    <row r="91363" customFormat="1" s="29"/>
    <row r="91364" customFormat="1" s="29"/>
    <row r="91365" customFormat="1" s="29"/>
    <row r="91366" customFormat="1" s="29"/>
    <row r="91367" customFormat="1" s="29"/>
    <row r="91368" customFormat="1" s="29"/>
    <row r="91369" customFormat="1" s="29"/>
    <row r="91370" customFormat="1" s="29"/>
    <row r="91371" customFormat="1" s="29"/>
    <row r="91372" customFormat="1" s="29"/>
    <row r="91373" customFormat="1" s="29"/>
    <row r="91374" customFormat="1" s="29"/>
    <row r="91375" customFormat="1" s="29"/>
    <row r="91376" customFormat="1" s="29"/>
    <row r="91377" customFormat="1" s="29"/>
    <row r="91378" customFormat="1" s="29"/>
    <row r="91379" customFormat="1" s="29"/>
    <row r="91380" customFormat="1" s="29"/>
    <row r="91381" customFormat="1" s="29"/>
    <row r="91382" customFormat="1" s="29"/>
    <row r="91383" customFormat="1" s="29"/>
    <row r="91384" customFormat="1" s="29"/>
    <row r="91385" customFormat="1" s="29"/>
    <row r="91386" customFormat="1" s="29"/>
    <row r="91387" customFormat="1" s="29"/>
    <row r="91388" customFormat="1" s="29"/>
    <row r="91389" customFormat="1" s="29"/>
    <row r="91390" customFormat="1" s="29"/>
    <row r="91391" customFormat="1" s="29"/>
    <row r="91392" customFormat="1" s="29"/>
    <row r="91393" customFormat="1" s="29"/>
    <row r="91394" customFormat="1" s="29"/>
    <row r="91395" customFormat="1" s="29"/>
    <row r="91396" customFormat="1" s="29"/>
    <row r="91397" customFormat="1" s="29"/>
    <row r="91398" customFormat="1" s="29"/>
    <row r="91399" customFormat="1" s="29"/>
    <row r="91400" customFormat="1" s="29"/>
    <row r="91401" customFormat="1" s="29"/>
    <row r="91402" customFormat="1" s="29"/>
    <row r="91403" customFormat="1" s="29"/>
    <row r="91404" customFormat="1" s="29"/>
    <row r="91405" customFormat="1" s="29"/>
    <row r="91406" customFormat="1" s="29"/>
    <row r="91407" customFormat="1" s="29"/>
    <row r="91408" customFormat="1" s="29"/>
    <row r="91409" customFormat="1" s="29"/>
    <row r="91410" customFormat="1" s="29"/>
    <row r="91411" customFormat="1" s="29"/>
    <row r="91412" customFormat="1" s="29"/>
    <row r="91413" customFormat="1" s="29"/>
    <row r="91414" customFormat="1" s="29"/>
    <row r="91415" customFormat="1" s="29"/>
    <row r="91416" customFormat="1" s="29"/>
    <row r="91417" customFormat="1" s="29"/>
    <row r="91418" customFormat="1" s="29"/>
    <row r="91419" customFormat="1" s="29"/>
    <row r="91420" customFormat="1" s="29"/>
    <row r="91421" customFormat="1" s="29"/>
    <row r="91422" customFormat="1" s="29"/>
    <row r="91423" customFormat="1" s="29"/>
    <row r="91424" customFormat="1" s="29"/>
    <row r="91425" customFormat="1" s="29"/>
    <row r="91426" customFormat="1" s="29"/>
    <row r="91427" customFormat="1" s="29"/>
    <row r="91428" customFormat="1" s="29"/>
    <row r="91429" customFormat="1" s="29"/>
    <row r="91430" customFormat="1" s="29"/>
    <row r="91431" customFormat="1" s="29"/>
    <row r="91432" customFormat="1" s="29"/>
    <row r="91433" customFormat="1" s="29"/>
    <row r="91434" customFormat="1" s="29"/>
    <row r="91435" customFormat="1" s="29"/>
    <row r="91436" customFormat="1" s="29"/>
    <row r="91437" customFormat="1" s="29"/>
    <row r="91438" customFormat="1" s="29"/>
    <row r="91439" customFormat="1" s="29"/>
    <row r="91440" customFormat="1" s="29"/>
    <row r="91441" customFormat="1" s="29"/>
    <row r="91442" customFormat="1" s="29"/>
    <row r="91443" customFormat="1" s="29"/>
    <row r="91444" customFormat="1" s="29"/>
    <row r="91445" customFormat="1" s="29"/>
    <row r="91446" customFormat="1" s="29"/>
    <row r="91447" customFormat="1" s="29"/>
    <row r="91448" customFormat="1" s="29"/>
    <row r="91449" customFormat="1" s="29"/>
    <row r="91450" customFormat="1" s="29"/>
    <row r="91451" customFormat="1" s="29"/>
    <row r="91452" customFormat="1" s="29"/>
    <row r="91453" customFormat="1" s="29"/>
    <row r="91454" customFormat="1" s="29"/>
    <row r="91455" customFormat="1" s="29"/>
    <row r="91456" customFormat="1" s="29"/>
    <row r="91457" customFormat="1" s="29"/>
    <row r="91458" customFormat="1" s="29"/>
    <row r="91459" customFormat="1" s="29"/>
    <row r="91460" customFormat="1" s="29"/>
    <row r="91461" customFormat="1" s="29"/>
    <row r="91462" customFormat="1" s="29"/>
    <row r="91463" customFormat="1" s="29"/>
    <row r="91464" customFormat="1" s="29"/>
    <row r="91465" customFormat="1" s="29"/>
    <row r="91466" customFormat="1" s="29"/>
    <row r="91467" customFormat="1" s="29"/>
    <row r="91468" customFormat="1" s="29"/>
    <row r="91469" customFormat="1" s="29"/>
    <row r="91470" customFormat="1" s="29"/>
    <row r="91471" customFormat="1" s="29"/>
    <row r="91472" customFormat="1" s="29"/>
    <row r="91473" customFormat="1" s="29"/>
    <row r="91474" customFormat="1" s="29"/>
    <row r="91475" customFormat="1" s="29"/>
    <row r="91476" customFormat="1" s="29"/>
    <row r="91477" customFormat="1" s="29"/>
    <row r="91478" customFormat="1" s="29"/>
    <row r="91479" customFormat="1" s="29"/>
    <row r="91480" customFormat="1" s="29"/>
    <row r="91481" customFormat="1" s="29"/>
    <row r="91482" customFormat="1" s="29"/>
    <row r="91483" customFormat="1" s="29"/>
    <row r="91484" customFormat="1" s="29"/>
    <row r="91485" customFormat="1" s="29"/>
    <row r="91486" customFormat="1" s="29"/>
    <row r="91487" customFormat="1" s="29"/>
    <row r="91488" customFormat="1" s="29"/>
    <row r="91489" customFormat="1" s="29"/>
    <row r="91490" customFormat="1" s="29"/>
    <row r="91491" customFormat="1" s="29"/>
    <row r="91492" customFormat="1" s="29"/>
    <row r="91493" customFormat="1" s="29"/>
    <row r="91494" customFormat="1" s="29"/>
    <row r="91495" customFormat="1" s="29"/>
    <row r="91496" customFormat="1" s="29"/>
    <row r="91497" customFormat="1" s="29"/>
    <row r="91498" customFormat="1" s="29"/>
    <row r="91499" customFormat="1" s="29"/>
    <row r="91500" customFormat="1" s="29"/>
    <row r="91501" customFormat="1" s="29"/>
    <row r="91502" customFormat="1" s="29"/>
    <row r="91503" customFormat="1" s="29"/>
    <row r="91504" customFormat="1" s="29"/>
    <row r="91505" customFormat="1" s="29"/>
    <row r="91506" customFormat="1" s="29"/>
    <row r="91507" customFormat="1" s="29"/>
    <row r="91508" customFormat="1" s="29"/>
    <row r="91509" customFormat="1" s="29"/>
    <row r="91510" customFormat="1" s="29"/>
    <row r="91511" customFormat="1" s="29"/>
    <row r="91512" customFormat="1" s="29"/>
    <row r="91513" customFormat="1" s="29"/>
    <row r="91514" customFormat="1" s="29"/>
    <row r="91515" customFormat="1" s="29"/>
    <row r="91516" customFormat="1" s="29"/>
    <row r="91517" customFormat="1" s="29"/>
    <row r="91518" customFormat="1" s="29"/>
    <row r="91519" customFormat="1" s="29"/>
    <row r="91520" customFormat="1" s="29"/>
    <row r="91521" customFormat="1" s="29"/>
    <row r="91522" customFormat="1" s="29"/>
    <row r="91523" customFormat="1" s="29"/>
    <row r="91524" customFormat="1" s="29"/>
    <row r="91525" customFormat="1" s="29"/>
    <row r="91526" customFormat="1" s="29"/>
    <row r="91527" customFormat="1" s="29"/>
    <row r="91528" customFormat="1" s="29"/>
    <row r="91529" customFormat="1" s="29"/>
    <row r="91530" customFormat="1" s="29"/>
    <row r="91531" customFormat="1" s="29"/>
    <row r="91532" customFormat="1" s="29"/>
    <row r="91533" customFormat="1" s="29"/>
    <row r="91534" customFormat="1" s="29"/>
    <row r="91535" customFormat="1" s="29"/>
    <row r="91536" customFormat="1" s="29"/>
    <row r="91537" customFormat="1" s="29"/>
    <row r="91538" customFormat="1" s="29"/>
    <row r="91539" customFormat="1" s="29"/>
    <row r="91540" customFormat="1" s="29"/>
    <row r="91541" customFormat="1" s="29"/>
    <row r="91542" customFormat="1" s="29"/>
    <row r="91543" customFormat="1" s="29"/>
    <row r="91544" customFormat="1" s="29"/>
    <row r="91545" customFormat="1" s="29"/>
    <row r="91546" customFormat="1" s="29"/>
    <row r="91547" customFormat="1" s="29"/>
    <row r="91548" customFormat="1" s="29"/>
    <row r="91549" customFormat="1" s="29"/>
    <row r="91550" customFormat="1" s="29"/>
    <row r="91551" customFormat="1" s="29"/>
    <row r="91552" customFormat="1" s="29"/>
    <row r="91553" customFormat="1" s="29"/>
    <row r="91554" customFormat="1" s="29"/>
    <row r="91555" customFormat="1" s="29"/>
    <row r="91556" customFormat="1" s="29"/>
    <row r="91557" customFormat="1" s="29"/>
    <row r="91558" customFormat="1" s="29"/>
    <row r="91559" customFormat="1" s="29"/>
    <row r="91560" customFormat="1" s="29"/>
    <row r="91561" customFormat="1" s="29"/>
    <row r="91562" customFormat="1" s="29"/>
    <row r="91563" customFormat="1" s="29"/>
    <row r="91564" customFormat="1" s="29"/>
    <row r="91565" customFormat="1" s="29"/>
    <row r="91566" customFormat="1" s="29"/>
    <row r="91567" customFormat="1" s="29"/>
    <row r="91568" customFormat="1" s="29"/>
    <row r="91569" customFormat="1" s="29"/>
    <row r="91570" customFormat="1" s="29"/>
    <row r="91571" customFormat="1" s="29"/>
    <row r="91572" customFormat="1" s="29"/>
    <row r="91573" customFormat="1" s="29"/>
    <row r="91574" customFormat="1" s="29"/>
    <row r="91575" customFormat="1" s="29"/>
    <row r="91576" customFormat="1" s="29"/>
    <row r="91577" customFormat="1" s="29"/>
    <row r="91578" customFormat="1" s="29"/>
    <row r="91579" customFormat="1" s="29"/>
    <row r="91580" customFormat="1" s="29"/>
    <row r="91581" customFormat="1" s="29"/>
    <row r="91582" customFormat="1" s="29"/>
    <row r="91583" customFormat="1" s="29"/>
    <row r="91584" customFormat="1" s="29"/>
    <row r="91585" customFormat="1" s="29"/>
    <row r="91586" customFormat="1" s="29"/>
    <row r="91587" customFormat="1" s="29"/>
    <row r="91588" customFormat="1" s="29"/>
    <row r="91589" customFormat="1" s="29"/>
    <row r="91590" customFormat="1" s="29"/>
    <row r="91591" customFormat="1" s="29"/>
    <row r="91592" customFormat="1" s="29"/>
    <row r="91593" customFormat="1" s="29"/>
    <row r="91594" customFormat="1" s="29"/>
    <row r="91595" customFormat="1" s="29"/>
    <row r="91596" customFormat="1" s="29"/>
    <row r="91597" customFormat="1" s="29"/>
    <row r="91598" customFormat="1" s="29"/>
    <row r="91599" customFormat="1" s="29"/>
    <row r="91600" customFormat="1" s="29"/>
    <row r="91601" customFormat="1" s="29"/>
    <row r="91602" customFormat="1" s="29"/>
    <row r="91603" customFormat="1" s="29"/>
    <row r="91604" customFormat="1" s="29"/>
    <row r="91605" customFormat="1" s="29"/>
    <row r="91606" customFormat="1" s="29"/>
    <row r="91607" customFormat="1" s="29"/>
    <row r="91608" customFormat="1" s="29"/>
    <row r="91609" customFormat="1" s="29"/>
    <row r="91610" customFormat="1" s="29"/>
    <row r="91611" customFormat="1" s="29"/>
    <row r="91612" customFormat="1" s="29"/>
    <row r="91613" customFormat="1" s="29"/>
    <row r="91614" customFormat="1" s="29"/>
    <row r="91615" customFormat="1" s="29"/>
    <row r="91616" customFormat="1" s="29"/>
    <row r="91617" customFormat="1" s="29"/>
    <row r="91618" customFormat="1" s="29"/>
    <row r="91619" customFormat="1" s="29"/>
    <row r="91620" customFormat="1" s="29"/>
    <row r="91621" customFormat="1" s="29"/>
    <row r="91622" customFormat="1" s="29"/>
    <row r="91623" customFormat="1" s="29"/>
    <row r="91624" customFormat="1" s="29"/>
    <row r="91625" customFormat="1" s="29"/>
    <row r="91626" customFormat="1" s="29"/>
    <row r="91627" customFormat="1" s="29"/>
    <row r="91628" customFormat="1" s="29"/>
    <row r="91629" customFormat="1" s="29"/>
    <row r="91630" customFormat="1" s="29"/>
    <row r="91631" customFormat="1" s="29"/>
    <row r="91632" customFormat="1" s="29"/>
    <row r="91633" customFormat="1" s="29"/>
    <row r="91634" customFormat="1" s="29"/>
    <row r="91635" customFormat="1" s="29"/>
    <row r="91636" customFormat="1" s="29"/>
    <row r="91637" customFormat="1" s="29"/>
    <row r="91638" customFormat="1" s="29"/>
    <row r="91639" customFormat="1" s="29"/>
    <row r="91640" customFormat="1" s="29"/>
    <row r="91641" customFormat="1" s="29"/>
    <row r="91642" customFormat="1" s="29"/>
    <row r="91643" customFormat="1" s="29"/>
    <row r="91644" customFormat="1" s="29"/>
    <row r="91645" customFormat="1" s="29"/>
    <row r="91646" customFormat="1" s="29"/>
    <row r="91647" customFormat="1" s="29"/>
    <row r="91648" customFormat="1" s="29"/>
    <row r="91649" customFormat="1" s="29"/>
    <row r="91650" customFormat="1" s="29"/>
    <row r="91651" customFormat="1" s="29"/>
    <row r="91652" customFormat="1" s="29"/>
    <row r="91653" customFormat="1" s="29"/>
    <row r="91654" customFormat="1" s="29"/>
    <row r="91655" customFormat="1" s="29"/>
    <row r="91656" customFormat="1" s="29"/>
    <row r="91657" customFormat="1" s="29"/>
    <row r="91658" customFormat="1" s="29"/>
    <row r="91659" customFormat="1" s="29"/>
    <row r="91660" customFormat="1" s="29"/>
    <row r="91661" customFormat="1" s="29"/>
    <row r="91662" customFormat="1" s="29"/>
    <row r="91663" customFormat="1" s="29"/>
    <row r="91664" customFormat="1" s="29"/>
    <row r="91665" customFormat="1" s="29"/>
    <row r="91666" customFormat="1" s="29"/>
    <row r="91667" customFormat="1" s="29"/>
    <row r="91668" customFormat="1" s="29"/>
    <row r="91669" customFormat="1" s="29"/>
    <row r="91670" customFormat="1" s="29"/>
    <row r="91671" customFormat="1" s="29"/>
    <row r="91672" customFormat="1" s="29"/>
    <row r="91673" customFormat="1" s="29"/>
    <row r="91674" customFormat="1" s="29"/>
    <row r="91675" customFormat="1" s="29"/>
    <row r="91676" customFormat="1" s="29"/>
    <row r="91677" customFormat="1" s="29"/>
    <row r="91678" customFormat="1" s="29"/>
    <row r="91679" customFormat="1" s="29"/>
    <row r="91680" customFormat="1" s="29"/>
    <row r="91681" customFormat="1" s="29"/>
    <row r="91682" customFormat="1" s="29"/>
    <row r="91683" customFormat="1" s="29"/>
    <row r="91684" customFormat="1" s="29"/>
    <row r="91685" customFormat="1" s="29"/>
    <row r="91686" customFormat="1" s="29"/>
    <row r="91687" customFormat="1" s="29"/>
    <row r="91688" customFormat="1" s="29"/>
    <row r="91689" customFormat="1" s="29"/>
    <row r="91690" customFormat="1" s="29"/>
    <row r="91691" customFormat="1" s="29"/>
    <row r="91692" customFormat="1" s="29"/>
    <row r="91693" customFormat="1" s="29"/>
    <row r="91694" customFormat="1" s="29"/>
    <row r="91695" customFormat="1" s="29"/>
    <row r="91696" customFormat="1" s="29"/>
    <row r="91697" customFormat="1" s="29"/>
    <row r="91698" customFormat="1" s="29"/>
    <row r="91699" customFormat="1" s="29"/>
    <row r="91700" customFormat="1" s="29"/>
    <row r="91701" customFormat="1" s="29"/>
    <row r="91702" customFormat="1" s="29"/>
    <row r="91703" customFormat="1" s="29"/>
    <row r="91704" customFormat="1" s="29"/>
    <row r="91705" customFormat="1" s="29"/>
    <row r="91706" customFormat="1" s="29"/>
    <row r="91707" customFormat="1" s="29"/>
    <row r="91708" customFormat="1" s="29"/>
    <row r="91709" customFormat="1" s="29"/>
    <row r="91710" customFormat="1" s="29"/>
    <row r="91711" customFormat="1" s="29"/>
    <row r="91712" customFormat="1" s="29"/>
    <row r="91713" customFormat="1" s="29"/>
    <row r="91714" customFormat="1" s="29"/>
    <row r="91715" customFormat="1" s="29"/>
    <row r="91716" customFormat="1" s="29"/>
    <row r="91717" customFormat="1" s="29"/>
    <row r="91718" customFormat="1" s="29"/>
    <row r="91719" customFormat="1" s="29"/>
    <row r="91720" customFormat="1" s="29"/>
    <row r="91721" customFormat="1" s="29"/>
    <row r="91722" customFormat="1" s="29"/>
    <row r="91723" customFormat="1" s="29"/>
    <row r="91724" customFormat="1" s="29"/>
    <row r="91725" customFormat="1" s="29"/>
    <row r="91726" customFormat="1" s="29"/>
    <row r="91727" customFormat="1" s="29"/>
    <row r="91728" customFormat="1" s="29"/>
    <row r="91729" customFormat="1" s="29"/>
    <row r="91730" customFormat="1" s="29"/>
    <row r="91731" customFormat="1" s="29"/>
    <row r="91732" customFormat="1" s="29"/>
    <row r="91733" customFormat="1" s="29"/>
    <row r="91734" customFormat="1" s="29"/>
    <row r="91735" customFormat="1" s="29"/>
    <row r="91736" customFormat="1" s="29"/>
    <row r="91737" customFormat="1" s="29"/>
    <row r="91738" customFormat="1" s="29"/>
    <row r="91739" customFormat="1" s="29"/>
    <row r="91740" customFormat="1" s="29"/>
    <row r="91741" customFormat="1" s="29"/>
    <row r="91742" customFormat="1" s="29"/>
    <row r="91743" customFormat="1" s="29"/>
    <row r="91744" customFormat="1" s="29"/>
    <row r="91745" customFormat="1" s="29"/>
    <row r="91746" customFormat="1" s="29"/>
    <row r="91747" customFormat="1" s="29"/>
    <row r="91748" customFormat="1" s="29"/>
    <row r="91749" customFormat="1" s="29"/>
    <row r="91750" customFormat="1" s="29"/>
    <row r="91751" customFormat="1" s="29"/>
    <row r="91752" customFormat="1" s="29"/>
    <row r="91753" customFormat="1" s="29"/>
    <row r="91754" customFormat="1" s="29"/>
    <row r="91755" customFormat="1" s="29"/>
    <row r="91756" customFormat="1" s="29"/>
    <row r="91757" customFormat="1" s="29"/>
    <row r="91758" customFormat="1" s="29"/>
    <row r="91759" customFormat="1" s="29"/>
    <row r="91760" customFormat="1" s="29"/>
    <row r="91761" customFormat="1" s="29"/>
    <row r="91762" customFormat="1" s="29"/>
    <row r="91763" customFormat="1" s="29"/>
    <row r="91764" customFormat="1" s="29"/>
    <row r="91765" customFormat="1" s="29"/>
    <row r="91766" customFormat="1" s="29"/>
    <row r="91767" customFormat="1" s="29"/>
    <row r="91768" customFormat="1" s="29"/>
    <row r="91769" customFormat="1" s="29"/>
    <row r="91770" customFormat="1" s="29"/>
    <row r="91771" customFormat="1" s="29"/>
    <row r="91772" customFormat="1" s="29"/>
    <row r="91773" customFormat="1" s="29"/>
    <row r="91774" customFormat="1" s="29"/>
    <row r="91775" customFormat="1" s="29"/>
    <row r="91776" customFormat="1" s="29"/>
    <row r="91777" customFormat="1" s="29"/>
    <row r="91778" customFormat="1" s="29"/>
    <row r="91779" customFormat="1" s="29"/>
    <row r="91780" customFormat="1" s="29"/>
    <row r="91781" customFormat="1" s="29"/>
    <row r="91782" customFormat="1" s="29"/>
    <row r="91783" customFormat="1" s="29"/>
    <row r="91784" customFormat="1" s="29"/>
    <row r="91785" customFormat="1" s="29"/>
    <row r="91786" customFormat="1" s="29"/>
    <row r="91787" customFormat="1" s="29"/>
    <row r="91788" customFormat="1" s="29"/>
    <row r="91789" customFormat="1" s="29"/>
    <row r="91790" customFormat="1" s="29"/>
    <row r="91791" customFormat="1" s="29"/>
    <row r="91792" customFormat="1" s="29"/>
    <row r="91793" customFormat="1" s="29"/>
    <row r="91794" customFormat="1" s="29"/>
    <row r="91795" customFormat="1" s="29"/>
    <row r="91796" customFormat="1" s="29"/>
    <row r="91797" customFormat="1" s="29"/>
    <row r="91798" customFormat="1" s="29"/>
    <row r="91799" customFormat="1" s="29"/>
    <row r="91800" customFormat="1" s="29"/>
    <row r="91801" customFormat="1" s="29"/>
    <row r="91802" customFormat="1" s="29"/>
    <row r="91803" customFormat="1" s="29"/>
    <row r="91804" customFormat="1" s="29"/>
    <row r="91805" customFormat="1" s="29"/>
    <row r="91806" customFormat="1" s="29"/>
    <row r="91807" customFormat="1" s="29"/>
    <row r="91808" customFormat="1" s="29"/>
    <row r="91809" customFormat="1" s="29"/>
    <row r="91810" customFormat="1" s="29"/>
    <row r="91811" customFormat="1" s="29"/>
    <row r="91812" customFormat="1" s="29"/>
    <row r="91813" customFormat="1" s="29"/>
    <row r="91814" customFormat="1" s="29"/>
    <row r="91815" customFormat="1" s="29"/>
    <row r="91816" customFormat="1" s="29"/>
    <row r="91817" customFormat="1" s="29"/>
    <row r="91818" customFormat="1" s="29"/>
    <row r="91819" customFormat="1" s="29"/>
    <row r="91820" customFormat="1" s="29"/>
    <row r="91821" customFormat="1" s="29"/>
    <row r="91822" customFormat="1" s="29"/>
    <row r="91823" customFormat="1" s="29"/>
    <row r="91824" customFormat="1" s="29"/>
    <row r="91825" customFormat="1" s="29"/>
    <row r="91826" customFormat="1" s="29"/>
    <row r="91827" customFormat="1" s="29"/>
    <row r="91828" customFormat="1" s="29"/>
    <row r="91829" customFormat="1" s="29"/>
    <row r="91830" customFormat="1" s="29"/>
    <row r="91831" customFormat="1" s="29"/>
    <row r="91832" customFormat="1" s="29"/>
    <row r="91833" customFormat="1" s="29"/>
    <row r="91834" customFormat="1" s="29"/>
    <row r="91835" customFormat="1" s="29"/>
    <row r="91836" customFormat="1" s="29"/>
    <row r="91837" customFormat="1" s="29"/>
    <row r="91838" customFormat="1" s="29"/>
    <row r="91839" customFormat="1" s="29"/>
    <row r="91840" customFormat="1" s="29"/>
    <row r="91841" customFormat="1" s="29"/>
    <row r="91842" customFormat="1" s="29"/>
    <row r="91843" customFormat="1" s="29"/>
    <row r="91844" customFormat="1" s="29"/>
    <row r="91845" customFormat="1" s="29"/>
    <row r="91846" customFormat="1" s="29"/>
    <row r="91847" customFormat="1" s="29"/>
    <row r="91848" customFormat="1" s="29"/>
    <row r="91849" customFormat="1" s="29"/>
    <row r="91850" customFormat="1" s="29"/>
    <row r="91851" customFormat="1" s="29"/>
    <row r="91852" customFormat="1" s="29"/>
    <row r="91853" customFormat="1" s="29"/>
    <row r="91854" customFormat="1" s="29"/>
    <row r="91855" customFormat="1" s="29"/>
    <row r="91856" customFormat="1" s="29"/>
    <row r="91857" customFormat="1" s="29"/>
    <row r="91858" customFormat="1" s="29"/>
    <row r="91859" customFormat="1" s="29"/>
    <row r="91860" customFormat="1" s="29"/>
    <row r="91861" customFormat="1" s="29"/>
    <row r="91862" customFormat="1" s="29"/>
    <row r="91863" customFormat="1" s="29"/>
    <row r="91864" customFormat="1" s="29"/>
    <row r="91865" customFormat="1" s="29"/>
    <row r="91866" customFormat="1" s="29"/>
    <row r="91867" customFormat="1" s="29"/>
    <row r="91868" customFormat="1" s="29"/>
    <row r="91869" customFormat="1" s="29"/>
    <row r="91870" customFormat="1" s="29"/>
    <row r="91871" customFormat="1" s="29"/>
    <row r="91872" customFormat="1" s="29"/>
    <row r="91873" customFormat="1" s="29"/>
    <row r="91874" customFormat="1" s="29"/>
    <row r="91875" customFormat="1" s="29"/>
    <row r="91876" customFormat="1" s="29"/>
    <row r="91877" customFormat="1" s="29"/>
    <row r="91878" customFormat="1" s="29"/>
    <row r="91879" customFormat="1" s="29"/>
    <row r="91880" customFormat="1" s="29"/>
    <row r="91881" customFormat="1" s="29"/>
    <row r="91882" customFormat="1" s="29"/>
    <row r="91883" customFormat="1" s="29"/>
    <row r="91884" customFormat="1" s="29"/>
    <row r="91885" customFormat="1" s="29"/>
    <row r="91886" customFormat="1" s="29"/>
    <row r="91887" customFormat="1" s="29"/>
    <row r="91888" customFormat="1" s="29"/>
    <row r="91889" customFormat="1" s="29"/>
    <row r="91890" customFormat="1" s="29"/>
    <row r="91891" customFormat="1" s="29"/>
    <row r="91892" customFormat="1" s="29"/>
    <row r="91893" customFormat="1" s="29"/>
    <row r="91894" customFormat="1" s="29"/>
    <row r="91895" customFormat="1" s="29"/>
    <row r="91896" customFormat="1" s="29"/>
    <row r="91897" customFormat="1" s="29"/>
    <row r="91898" customFormat="1" s="29"/>
    <row r="91899" customFormat="1" s="29"/>
    <row r="91900" customFormat="1" s="29"/>
    <row r="91901" customFormat="1" s="29"/>
    <row r="91902" customFormat="1" s="29"/>
    <row r="91903" customFormat="1" s="29"/>
    <row r="91904" customFormat="1" s="29"/>
    <row r="91905" customFormat="1" s="29"/>
    <row r="91906" customFormat="1" s="29"/>
    <row r="91907" customFormat="1" s="29"/>
    <row r="91908" customFormat="1" s="29"/>
    <row r="91909" customFormat="1" s="29"/>
    <row r="91910" customFormat="1" s="29"/>
    <row r="91911" customFormat="1" s="29"/>
    <row r="91912" customFormat="1" s="29"/>
    <row r="91913" customFormat="1" s="29"/>
    <row r="91914" customFormat="1" s="29"/>
    <row r="91915" customFormat="1" s="29"/>
    <row r="91916" customFormat="1" s="29"/>
    <row r="91917" customFormat="1" s="29"/>
    <row r="91918" customFormat="1" s="29"/>
    <row r="91919" customFormat="1" s="29"/>
    <row r="91920" customFormat="1" s="29"/>
    <row r="91921" customFormat="1" s="29"/>
    <row r="91922" customFormat="1" s="29"/>
    <row r="91923" customFormat="1" s="29"/>
    <row r="91924" customFormat="1" s="29"/>
    <row r="91925" customFormat="1" s="29"/>
    <row r="91926" customFormat="1" s="29"/>
    <row r="91927" customFormat="1" s="29"/>
    <row r="91928" customFormat="1" s="29"/>
    <row r="91929" customFormat="1" s="29"/>
    <row r="91930" customFormat="1" s="29"/>
    <row r="91931" customFormat="1" s="29"/>
    <row r="91932" customFormat="1" s="29"/>
    <row r="91933" customFormat="1" s="29"/>
    <row r="91934" customFormat="1" s="29"/>
    <row r="91935" customFormat="1" s="29"/>
    <row r="91936" customFormat="1" s="29"/>
    <row r="91937" customFormat="1" s="29"/>
    <row r="91938" customFormat="1" s="29"/>
    <row r="91939" customFormat="1" s="29"/>
    <row r="91940" customFormat="1" s="29"/>
    <row r="91941" customFormat="1" s="29"/>
    <row r="91942" customFormat="1" s="29"/>
    <row r="91943" customFormat="1" s="29"/>
    <row r="91944" customFormat="1" s="29"/>
    <row r="91945" customFormat="1" s="29"/>
    <row r="91946" customFormat="1" s="29"/>
    <row r="91947" customFormat="1" s="29"/>
    <row r="91948" customFormat="1" s="29"/>
    <row r="91949" customFormat="1" s="29"/>
    <row r="91950" customFormat="1" s="29"/>
    <row r="91951" customFormat="1" s="29"/>
    <row r="91952" customFormat="1" s="29"/>
    <row r="91953" customFormat="1" s="29"/>
    <row r="91954" customFormat="1" s="29"/>
    <row r="91955" customFormat="1" s="29"/>
    <row r="91956" customFormat="1" s="29"/>
    <row r="91957" customFormat="1" s="29"/>
    <row r="91958" customFormat="1" s="29"/>
    <row r="91959" customFormat="1" s="29"/>
    <row r="91960" customFormat="1" s="29"/>
    <row r="91961" customFormat="1" s="29"/>
    <row r="91962" customFormat="1" s="29"/>
    <row r="91963" customFormat="1" s="29"/>
    <row r="91964" customFormat="1" s="29"/>
    <row r="91965" customFormat="1" s="29"/>
    <row r="91966" customFormat="1" s="29"/>
    <row r="91967" customFormat="1" s="29"/>
    <row r="91968" customFormat="1" s="29"/>
    <row r="91969" customFormat="1" s="29"/>
    <row r="91970" customFormat="1" s="29"/>
    <row r="91971" customFormat="1" s="29"/>
    <row r="91972" customFormat="1" s="29"/>
    <row r="91973" customFormat="1" s="29"/>
    <row r="91974" customFormat="1" s="29"/>
    <row r="91975" customFormat="1" s="29"/>
    <row r="91976" customFormat="1" s="29"/>
    <row r="91977" customFormat="1" s="29"/>
    <row r="91978" customFormat="1" s="29"/>
    <row r="91979" customFormat="1" s="29"/>
    <row r="91980" customFormat="1" s="29"/>
    <row r="91981" customFormat="1" s="29"/>
    <row r="91982" customFormat="1" s="29"/>
    <row r="91983" customFormat="1" s="29"/>
    <row r="91984" customFormat="1" s="29"/>
    <row r="91985" customFormat="1" s="29"/>
    <row r="91986" customFormat="1" s="29"/>
    <row r="91987" customFormat="1" s="29"/>
    <row r="91988" customFormat="1" s="29"/>
    <row r="91989" customFormat="1" s="29"/>
    <row r="91990" customFormat="1" s="29"/>
    <row r="91991" customFormat="1" s="29"/>
    <row r="91992" customFormat="1" s="29"/>
    <row r="91993" customFormat="1" s="29"/>
    <row r="91994" customFormat="1" s="29"/>
    <row r="91995" customFormat="1" s="29"/>
    <row r="91996" customFormat="1" s="29"/>
    <row r="91997" customFormat="1" s="29"/>
    <row r="91998" customFormat="1" s="29"/>
    <row r="91999" customFormat="1" s="29"/>
    <row r="92000" customFormat="1" s="29"/>
    <row r="92001" customFormat="1" s="29"/>
    <row r="92002" customFormat="1" s="29"/>
    <row r="92003" customFormat="1" s="29"/>
    <row r="92004" customFormat="1" s="29"/>
    <row r="92005" customFormat="1" s="29"/>
    <row r="92006" customFormat="1" s="29"/>
    <row r="92007" customFormat="1" s="29"/>
    <row r="92008" customFormat="1" s="29"/>
    <row r="92009" customFormat="1" s="29"/>
    <row r="92010" customFormat="1" s="29"/>
    <row r="92011" customFormat="1" s="29"/>
    <row r="92012" customFormat="1" s="29"/>
    <row r="92013" customFormat="1" s="29"/>
    <row r="92014" customFormat="1" s="29"/>
    <row r="92015" customFormat="1" s="29"/>
    <row r="92016" customFormat="1" s="29"/>
    <row r="92017" customFormat="1" s="29"/>
    <row r="92018" customFormat="1" s="29"/>
    <row r="92019" customFormat="1" s="29"/>
    <row r="92020" customFormat="1" s="29"/>
    <row r="92021" customFormat="1" s="29"/>
    <row r="92022" customFormat="1" s="29"/>
    <row r="92023" customFormat="1" s="29"/>
    <row r="92024" customFormat="1" s="29"/>
    <row r="92025" customFormat="1" s="29"/>
    <row r="92026" customFormat="1" s="29"/>
    <row r="92027" customFormat="1" s="29"/>
    <row r="92028" customFormat="1" s="29"/>
    <row r="92029" customFormat="1" s="29"/>
    <row r="92030" customFormat="1" s="29"/>
    <row r="92031" customFormat="1" s="29"/>
    <row r="92032" customFormat="1" s="29"/>
    <row r="92033" customFormat="1" s="29"/>
    <row r="92034" customFormat="1" s="29"/>
    <row r="92035" customFormat="1" s="29"/>
    <row r="92036" customFormat="1" s="29"/>
    <row r="92037" customFormat="1" s="29"/>
    <row r="92038" customFormat="1" s="29"/>
    <row r="92039" customFormat="1" s="29"/>
    <row r="92040" customFormat="1" s="29"/>
    <row r="92041" customFormat="1" s="29"/>
    <row r="92042" customFormat="1" s="29"/>
    <row r="92043" customFormat="1" s="29"/>
    <row r="92044" customFormat="1" s="29"/>
    <row r="92045" customFormat="1" s="29"/>
    <row r="92046" customFormat="1" s="29"/>
    <row r="92047" customFormat="1" s="29"/>
    <row r="92048" customFormat="1" s="29"/>
    <row r="92049" customFormat="1" s="29"/>
    <row r="92050" customFormat="1" s="29"/>
    <row r="92051" customFormat="1" s="29"/>
    <row r="92052" customFormat="1" s="29"/>
    <row r="92053" customFormat="1" s="29"/>
    <row r="92054" customFormat="1" s="29"/>
    <row r="92055" customFormat="1" s="29"/>
    <row r="92056" customFormat="1" s="29"/>
    <row r="92057" customFormat="1" s="29"/>
    <row r="92058" customFormat="1" s="29"/>
    <row r="92059" customFormat="1" s="29"/>
    <row r="92060" customFormat="1" s="29"/>
    <row r="92061" customFormat="1" s="29"/>
    <row r="92062" customFormat="1" s="29"/>
    <row r="92063" customFormat="1" s="29"/>
    <row r="92064" customFormat="1" s="29"/>
    <row r="92065" customFormat="1" s="29"/>
    <row r="92066" customFormat="1" s="29"/>
    <row r="92067" customFormat="1" s="29"/>
    <row r="92068" customFormat="1" s="29"/>
    <row r="92069" customFormat="1" s="29"/>
    <row r="92070" customFormat="1" s="29"/>
    <row r="92071" customFormat="1" s="29"/>
    <row r="92072" customFormat="1" s="29"/>
    <row r="92073" customFormat="1" s="29"/>
    <row r="92074" customFormat="1" s="29"/>
    <row r="92075" customFormat="1" s="29"/>
    <row r="92076" customFormat="1" s="29"/>
    <row r="92077" customFormat="1" s="29"/>
    <row r="92078" customFormat="1" s="29"/>
    <row r="92079" customFormat="1" s="29"/>
    <row r="92080" customFormat="1" s="29"/>
    <row r="92081" customFormat="1" s="29"/>
    <row r="92082" customFormat="1" s="29"/>
    <row r="92083" customFormat="1" s="29"/>
    <row r="92084" customFormat="1" s="29"/>
    <row r="92085" customFormat="1" s="29"/>
    <row r="92086" customFormat="1" s="29"/>
    <row r="92087" customFormat="1" s="29"/>
    <row r="92088" customFormat="1" s="29"/>
    <row r="92089" customFormat="1" s="29"/>
    <row r="92090" customFormat="1" s="29"/>
    <row r="92091" customFormat="1" s="29"/>
    <row r="92092" customFormat="1" s="29"/>
    <row r="92093" customFormat="1" s="29"/>
    <row r="92094" customFormat="1" s="29"/>
    <row r="92095" customFormat="1" s="29"/>
    <row r="92096" customFormat="1" s="29"/>
    <row r="92097" customFormat="1" s="29"/>
    <row r="92098" customFormat="1" s="29"/>
    <row r="92099" customFormat="1" s="29"/>
    <row r="92100" customFormat="1" s="29"/>
    <row r="92101" customFormat="1" s="29"/>
    <row r="92102" customFormat="1" s="29"/>
    <row r="92103" customFormat="1" s="29"/>
    <row r="92104" customFormat="1" s="29"/>
    <row r="92105" customFormat="1" s="29"/>
    <row r="92106" customFormat="1" s="29"/>
    <row r="92107" customFormat="1" s="29"/>
    <row r="92108" customFormat="1" s="29"/>
    <row r="92109" customFormat="1" s="29"/>
    <row r="92110" customFormat="1" s="29"/>
    <row r="92111" customFormat="1" s="29"/>
    <row r="92112" customFormat="1" s="29"/>
    <row r="92113" customFormat="1" s="29"/>
    <row r="92114" customFormat="1" s="29"/>
    <row r="92115" customFormat="1" s="29"/>
    <row r="92116" customFormat="1" s="29"/>
    <row r="92117" customFormat="1" s="29"/>
    <row r="92118" customFormat="1" s="29"/>
    <row r="92119" customFormat="1" s="29"/>
    <row r="92120" customFormat="1" s="29"/>
    <row r="92121" customFormat="1" s="29"/>
    <row r="92122" customFormat="1" s="29"/>
    <row r="92123" customFormat="1" s="29"/>
    <row r="92124" customFormat="1" s="29"/>
    <row r="92125" customFormat="1" s="29"/>
    <row r="92126" customFormat="1" s="29"/>
    <row r="92127" customFormat="1" s="29"/>
    <row r="92128" customFormat="1" s="29"/>
    <row r="92129" customFormat="1" s="29"/>
    <row r="92130" customFormat="1" s="29"/>
    <row r="92131" customFormat="1" s="29"/>
    <row r="92132" customFormat="1" s="29"/>
    <row r="92133" customFormat="1" s="29"/>
    <row r="92134" customFormat="1" s="29"/>
    <row r="92135" customFormat="1" s="29"/>
    <row r="92136" customFormat="1" s="29"/>
    <row r="92137" customFormat="1" s="29"/>
    <row r="92138" customFormat="1" s="29"/>
    <row r="92139" customFormat="1" s="29"/>
    <row r="92140" customFormat="1" s="29"/>
    <row r="92141" customFormat="1" s="29"/>
    <row r="92142" customFormat="1" s="29"/>
    <row r="92143" customFormat="1" s="29"/>
    <row r="92144" customFormat="1" s="29"/>
    <row r="92145" customFormat="1" s="29"/>
    <row r="92146" customFormat="1" s="29"/>
    <row r="92147" customFormat="1" s="29"/>
    <row r="92148" customFormat="1" s="29"/>
    <row r="92149" customFormat="1" s="29"/>
    <row r="92150" customFormat="1" s="29"/>
    <row r="92151" customFormat="1" s="29"/>
    <row r="92152" customFormat="1" s="29"/>
    <row r="92153" customFormat="1" s="29"/>
    <row r="92154" customFormat="1" s="29"/>
    <row r="92155" customFormat="1" s="29"/>
    <row r="92156" customFormat="1" s="29"/>
    <row r="92157" customFormat="1" s="29"/>
    <row r="92158" customFormat="1" s="29"/>
    <row r="92159" customFormat="1" s="29"/>
    <row r="92160" customFormat="1" s="29"/>
    <row r="92161" customFormat="1" s="29"/>
    <row r="92162" customFormat="1" s="29"/>
    <row r="92163" customFormat="1" s="29"/>
    <row r="92164" customFormat="1" s="29"/>
    <row r="92165" customFormat="1" s="29"/>
    <row r="92166" customFormat="1" s="29"/>
    <row r="92167" customFormat="1" s="29"/>
    <row r="92168" customFormat="1" s="29"/>
    <row r="92169" customFormat="1" s="29"/>
    <row r="92170" customFormat="1" s="29"/>
    <row r="92171" customFormat="1" s="29"/>
    <row r="92172" customFormat="1" s="29"/>
    <row r="92173" customFormat="1" s="29"/>
    <row r="92174" customFormat="1" s="29"/>
    <row r="92175" customFormat="1" s="29"/>
    <row r="92176" customFormat="1" s="29"/>
    <row r="92177" customFormat="1" s="29"/>
    <row r="92178" customFormat="1" s="29"/>
    <row r="92179" customFormat="1" s="29"/>
    <row r="92180" customFormat="1" s="29"/>
    <row r="92181" customFormat="1" s="29"/>
    <row r="92182" customFormat="1" s="29"/>
    <row r="92183" customFormat="1" s="29"/>
    <row r="92184" customFormat="1" s="29"/>
    <row r="92185" customFormat="1" s="29"/>
    <row r="92186" customFormat="1" s="29"/>
    <row r="92187" customFormat="1" s="29"/>
    <row r="92188" customFormat="1" s="29"/>
    <row r="92189" customFormat="1" s="29"/>
    <row r="92190" customFormat="1" s="29"/>
    <row r="92191" customFormat="1" s="29"/>
    <row r="92192" customFormat="1" s="29"/>
    <row r="92193" customFormat="1" s="29"/>
    <row r="92194" customFormat="1" s="29"/>
    <row r="92195" customFormat="1" s="29"/>
    <row r="92196" customFormat="1" s="29"/>
    <row r="92197" customFormat="1" s="29"/>
    <row r="92198" customFormat="1" s="29"/>
    <row r="92199" customFormat="1" s="29"/>
    <row r="92200" customFormat="1" s="29"/>
    <row r="92201" customFormat="1" s="29"/>
    <row r="92202" customFormat="1" s="29"/>
    <row r="92203" customFormat="1" s="29"/>
    <row r="92204" customFormat="1" s="29"/>
    <row r="92205" customFormat="1" s="29"/>
    <row r="92206" customFormat="1" s="29"/>
    <row r="92207" customFormat="1" s="29"/>
    <row r="92208" customFormat="1" s="29"/>
    <row r="92209" customFormat="1" s="29"/>
    <row r="92210" customFormat="1" s="29"/>
    <row r="92211" customFormat="1" s="29"/>
    <row r="92212" customFormat="1" s="29"/>
    <row r="92213" customFormat="1" s="29"/>
    <row r="92214" customFormat="1" s="29"/>
    <row r="92215" customFormat="1" s="29"/>
    <row r="92216" customFormat="1" s="29"/>
    <row r="92217" customFormat="1" s="29"/>
    <row r="92218" customFormat="1" s="29"/>
    <row r="92219" customFormat="1" s="29"/>
    <row r="92220" customFormat="1" s="29"/>
    <row r="92221" customFormat="1" s="29"/>
    <row r="92222" customFormat="1" s="29"/>
    <row r="92223" customFormat="1" s="29"/>
    <row r="92224" customFormat="1" s="29"/>
    <row r="92225" customFormat="1" s="29"/>
    <row r="92226" customFormat="1" s="29"/>
    <row r="92227" customFormat="1" s="29"/>
    <row r="92228" customFormat="1" s="29"/>
    <row r="92229" customFormat="1" s="29"/>
    <row r="92230" customFormat="1" s="29"/>
    <row r="92231" customFormat="1" s="29"/>
    <row r="92232" customFormat="1" s="29"/>
    <row r="92233" customFormat="1" s="29"/>
    <row r="92234" customFormat="1" s="29"/>
    <row r="92235" customFormat="1" s="29"/>
    <row r="92236" customFormat="1" s="29"/>
    <row r="92237" customFormat="1" s="29"/>
    <row r="92238" customFormat="1" s="29"/>
    <row r="92239" customFormat="1" s="29"/>
    <row r="92240" customFormat="1" s="29"/>
    <row r="92241" customFormat="1" s="29"/>
    <row r="92242" customFormat="1" s="29"/>
    <row r="92243" customFormat="1" s="29"/>
    <row r="92244" customFormat="1" s="29"/>
    <row r="92245" customFormat="1" s="29"/>
    <row r="92246" customFormat="1" s="29"/>
    <row r="92247" customFormat="1" s="29"/>
    <row r="92248" customFormat="1" s="29"/>
    <row r="92249" customFormat="1" s="29"/>
    <row r="92250" customFormat="1" s="29"/>
    <row r="92251" customFormat="1" s="29"/>
    <row r="92252" customFormat="1" s="29"/>
    <row r="92253" customFormat="1" s="29"/>
    <row r="92254" customFormat="1" s="29"/>
    <row r="92255" customFormat="1" s="29"/>
    <row r="92256" customFormat="1" s="29"/>
    <row r="92257" customFormat="1" s="29"/>
    <row r="92258" customFormat="1" s="29"/>
    <row r="92259" customFormat="1" s="29"/>
    <row r="92260" customFormat="1" s="29"/>
    <row r="92261" customFormat="1" s="29"/>
    <row r="92262" customFormat="1" s="29"/>
    <row r="92263" customFormat="1" s="29"/>
    <row r="92264" customFormat="1" s="29"/>
    <row r="92265" customFormat="1" s="29"/>
    <row r="92266" customFormat="1" s="29"/>
    <row r="92267" customFormat="1" s="29"/>
    <row r="92268" customFormat="1" s="29"/>
    <row r="92269" customFormat="1" s="29"/>
    <row r="92270" customFormat="1" s="29"/>
    <row r="92271" customFormat="1" s="29"/>
    <row r="92272" customFormat="1" s="29"/>
    <row r="92273" customFormat="1" s="29"/>
    <row r="92274" customFormat="1" s="29"/>
    <row r="92275" customFormat="1" s="29"/>
    <row r="92276" customFormat="1" s="29"/>
    <row r="92277" customFormat="1" s="29"/>
    <row r="92278" customFormat="1" s="29"/>
    <row r="92279" customFormat="1" s="29"/>
    <row r="92280" customFormat="1" s="29"/>
    <row r="92281" customFormat="1" s="29"/>
    <row r="92282" customFormat="1" s="29"/>
    <row r="92283" customFormat="1" s="29"/>
    <row r="92284" customFormat="1" s="29"/>
    <row r="92285" customFormat="1" s="29"/>
    <row r="92286" customFormat="1" s="29"/>
    <row r="92287" customFormat="1" s="29"/>
    <row r="92288" customFormat="1" s="29"/>
    <row r="92289" customFormat="1" s="29"/>
    <row r="92290" customFormat="1" s="29"/>
    <row r="92291" customFormat="1" s="29"/>
    <row r="92292" customFormat="1" s="29"/>
    <row r="92293" customFormat="1" s="29"/>
    <row r="92294" customFormat="1" s="29"/>
    <row r="92295" customFormat="1" s="29"/>
    <row r="92296" customFormat="1" s="29"/>
    <row r="92297" customFormat="1" s="29"/>
    <row r="92298" customFormat="1" s="29"/>
    <row r="92299" customFormat="1" s="29"/>
    <row r="92300" customFormat="1" s="29"/>
    <row r="92301" customFormat="1" s="29"/>
    <row r="92302" customFormat="1" s="29"/>
    <row r="92303" customFormat="1" s="29"/>
    <row r="92304" customFormat="1" s="29"/>
    <row r="92305" customFormat="1" s="29"/>
    <row r="92306" customFormat="1" s="29"/>
    <row r="92307" customFormat="1" s="29"/>
    <row r="92308" customFormat="1" s="29"/>
    <row r="92309" customFormat="1" s="29"/>
    <row r="92310" customFormat="1" s="29"/>
    <row r="92311" customFormat="1" s="29"/>
    <row r="92312" customFormat="1" s="29"/>
    <row r="92313" customFormat="1" s="29"/>
    <row r="92314" customFormat="1" s="29"/>
    <row r="92315" customFormat="1" s="29"/>
    <row r="92316" customFormat="1" s="29"/>
    <row r="92317" customFormat="1" s="29"/>
    <row r="92318" customFormat="1" s="29"/>
    <row r="92319" customFormat="1" s="29"/>
    <row r="92320" customFormat="1" s="29"/>
    <row r="92321" customFormat="1" s="29"/>
    <row r="92322" customFormat="1" s="29"/>
    <row r="92323" customFormat="1" s="29"/>
    <row r="92324" customFormat="1" s="29"/>
    <row r="92325" customFormat="1" s="29"/>
    <row r="92326" customFormat="1" s="29"/>
    <row r="92327" customFormat="1" s="29"/>
    <row r="92328" customFormat="1" s="29"/>
    <row r="92329" customFormat="1" s="29"/>
    <row r="92330" customFormat="1" s="29"/>
    <row r="92331" customFormat="1" s="29"/>
    <row r="92332" customFormat="1" s="29"/>
    <row r="92333" customFormat="1" s="29"/>
    <row r="92334" customFormat="1" s="29"/>
    <row r="92335" customFormat="1" s="29"/>
    <row r="92336" customFormat="1" s="29"/>
    <row r="92337" customFormat="1" s="29"/>
    <row r="92338" customFormat="1" s="29"/>
    <row r="92339" customFormat="1" s="29"/>
    <row r="92340" customFormat="1" s="29"/>
    <row r="92341" customFormat="1" s="29"/>
    <row r="92342" customFormat="1" s="29"/>
    <row r="92343" customFormat="1" s="29"/>
    <row r="92344" customFormat="1" s="29"/>
    <row r="92345" customFormat="1" s="29"/>
    <row r="92346" customFormat="1" s="29"/>
    <row r="92347" customFormat="1" s="29"/>
    <row r="92348" customFormat="1" s="29"/>
    <row r="92349" customFormat="1" s="29"/>
    <row r="92350" customFormat="1" s="29"/>
    <row r="92351" customFormat="1" s="29"/>
    <row r="92352" customFormat="1" s="29"/>
    <row r="92353" customFormat="1" s="29"/>
    <row r="92354" customFormat="1" s="29"/>
    <row r="92355" customFormat="1" s="29"/>
    <row r="92356" customFormat="1" s="29"/>
    <row r="92357" customFormat="1" s="29"/>
    <row r="92358" customFormat="1" s="29"/>
    <row r="92359" customFormat="1" s="29"/>
    <row r="92360" customFormat="1" s="29"/>
    <row r="92361" customFormat="1" s="29"/>
    <row r="92362" customFormat="1" s="29"/>
    <row r="92363" customFormat="1" s="29"/>
    <row r="92364" customFormat="1" s="29"/>
    <row r="92365" customFormat="1" s="29"/>
    <row r="92366" customFormat="1" s="29"/>
    <row r="92367" customFormat="1" s="29"/>
    <row r="92368" customFormat="1" s="29"/>
    <row r="92369" customFormat="1" s="29"/>
    <row r="92370" customFormat="1" s="29"/>
    <row r="92371" customFormat="1" s="29"/>
    <row r="92372" customFormat="1" s="29"/>
    <row r="92373" customFormat="1" s="29"/>
    <row r="92374" customFormat="1" s="29"/>
    <row r="92375" customFormat="1" s="29"/>
    <row r="92376" customFormat="1" s="29"/>
    <row r="92377" customFormat="1" s="29"/>
    <row r="92378" customFormat="1" s="29"/>
    <row r="92379" customFormat="1" s="29"/>
    <row r="92380" customFormat="1" s="29"/>
    <row r="92381" customFormat="1" s="29"/>
    <row r="92382" customFormat="1" s="29"/>
    <row r="92383" customFormat="1" s="29"/>
    <row r="92384" customFormat="1" s="29"/>
    <row r="92385" customFormat="1" s="29"/>
    <row r="92386" customFormat="1" s="29"/>
    <row r="92387" customFormat="1" s="29"/>
    <row r="92388" customFormat="1" s="29"/>
    <row r="92389" customFormat="1" s="29"/>
    <row r="92390" customFormat="1" s="29"/>
    <row r="92391" customFormat="1" s="29"/>
    <row r="92392" customFormat="1" s="29"/>
    <row r="92393" customFormat="1" s="29"/>
    <row r="92394" customFormat="1" s="29"/>
    <row r="92395" customFormat="1" s="29"/>
    <row r="92396" customFormat="1" s="29"/>
    <row r="92397" customFormat="1" s="29"/>
    <row r="92398" customFormat="1" s="29"/>
    <row r="92399" customFormat="1" s="29"/>
    <row r="92400" customFormat="1" s="29"/>
    <row r="92401" customFormat="1" s="29"/>
    <row r="92402" customFormat="1" s="29"/>
    <row r="92403" customFormat="1" s="29"/>
    <row r="92404" customFormat="1" s="29"/>
    <row r="92405" customFormat="1" s="29"/>
    <row r="92406" customFormat="1" s="29"/>
    <row r="92407" customFormat="1" s="29"/>
    <row r="92408" customFormat="1" s="29"/>
    <row r="92409" customFormat="1" s="29"/>
    <row r="92410" customFormat="1" s="29"/>
    <row r="92411" customFormat="1" s="29"/>
    <row r="92412" customFormat="1" s="29"/>
    <row r="92413" customFormat="1" s="29"/>
    <row r="92414" customFormat="1" s="29"/>
    <row r="92415" customFormat="1" s="29"/>
    <row r="92416" customFormat="1" s="29"/>
    <row r="92417" customFormat="1" s="29"/>
    <row r="92418" customFormat="1" s="29"/>
    <row r="92419" customFormat="1" s="29"/>
    <row r="92420" customFormat="1" s="29"/>
    <row r="92421" customFormat="1" s="29"/>
    <row r="92422" customFormat="1" s="29"/>
    <row r="92423" customFormat="1" s="29"/>
    <row r="92424" customFormat="1" s="29"/>
    <row r="92425" customFormat="1" s="29"/>
    <row r="92426" customFormat="1" s="29"/>
    <row r="92427" customFormat="1" s="29"/>
    <row r="92428" customFormat="1" s="29"/>
    <row r="92429" customFormat="1" s="29"/>
    <row r="92430" customFormat="1" s="29"/>
    <row r="92431" customFormat="1" s="29"/>
    <row r="92432" customFormat="1" s="29"/>
    <row r="92433" customFormat="1" s="29"/>
    <row r="92434" customFormat="1" s="29"/>
    <row r="92435" customFormat="1" s="29"/>
    <row r="92436" customFormat="1" s="29"/>
    <row r="92437" customFormat="1" s="29"/>
    <row r="92438" customFormat="1" s="29"/>
    <row r="92439" customFormat="1" s="29"/>
    <row r="92440" customFormat="1" s="29"/>
    <row r="92441" customFormat="1" s="29"/>
    <row r="92442" customFormat="1" s="29"/>
    <row r="92443" customFormat="1" s="29"/>
    <row r="92444" customFormat="1" s="29"/>
    <row r="92445" customFormat="1" s="29"/>
    <row r="92446" customFormat="1" s="29"/>
    <row r="92447" customFormat="1" s="29"/>
    <row r="92448" customFormat="1" s="29"/>
    <row r="92449" customFormat="1" s="29"/>
    <row r="92450" customFormat="1" s="29"/>
    <row r="92451" customFormat="1" s="29"/>
    <row r="92452" customFormat="1" s="29"/>
    <row r="92453" customFormat="1" s="29"/>
    <row r="92454" customFormat="1" s="29"/>
    <row r="92455" customFormat="1" s="29"/>
    <row r="92456" customFormat="1" s="29"/>
    <row r="92457" customFormat="1" s="29"/>
    <row r="92458" customFormat="1" s="29"/>
    <row r="92459" customFormat="1" s="29"/>
    <row r="92460" customFormat="1" s="29"/>
    <row r="92461" customFormat="1" s="29"/>
    <row r="92462" customFormat="1" s="29"/>
    <row r="92463" customFormat="1" s="29"/>
    <row r="92464" customFormat="1" s="29"/>
    <row r="92465" customFormat="1" s="29"/>
    <row r="92466" customFormat="1" s="29"/>
    <row r="92467" customFormat="1" s="29"/>
    <row r="92468" customFormat="1" s="29"/>
    <row r="92469" customFormat="1" s="29"/>
    <row r="92470" customFormat="1" s="29"/>
    <row r="92471" customFormat="1" s="29"/>
    <row r="92472" customFormat="1" s="29"/>
    <row r="92473" customFormat="1" s="29"/>
    <row r="92474" customFormat="1" s="29"/>
    <row r="92475" customFormat="1" s="29"/>
    <row r="92476" customFormat="1" s="29"/>
    <row r="92477" customFormat="1" s="29"/>
    <row r="92478" customFormat="1" s="29"/>
    <row r="92479" customFormat="1" s="29"/>
    <row r="92480" customFormat="1" s="29"/>
    <row r="92481" customFormat="1" s="29"/>
    <row r="92482" customFormat="1" s="29"/>
    <row r="92483" customFormat="1" s="29"/>
    <row r="92484" customFormat="1" s="29"/>
    <row r="92485" customFormat="1" s="29"/>
    <row r="92486" customFormat="1" s="29"/>
    <row r="92487" customFormat="1" s="29"/>
    <row r="92488" customFormat="1" s="29"/>
    <row r="92489" customFormat="1" s="29"/>
    <row r="92490" customFormat="1" s="29"/>
    <row r="92491" customFormat="1" s="29"/>
    <row r="92492" customFormat="1" s="29"/>
    <row r="92493" customFormat="1" s="29"/>
    <row r="92494" customFormat="1" s="29"/>
    <row r="92495" customFormat="1" s="29"/>
    <row r="92496" customFormat="1" s="29"/>
    <row r="92497" customFormat="1" s="29"/>
    <row r="92498" customFormat="1" s="29"/>
    <row r="92499" customFormat="1" s="29"/>
    <row r="92500" customFormat="1" s="29"/>
    <row r="92501" customFormat="1" s="29"/>
    <row r="92502" customFormat="1" s="29"/>
    <row r="92503" customFormat="1" s="29"/>
    <row r="92504" customFormat="1" s="29"/>
    <row r="92505" customFormat="1" s="29"/>
    <row r="92506" customFormat="1" s="29"/>
    <row r="92507" customFormat="1" s="29"/>
    <row r="92508" customFormat="1" s="29"/>
    <row r="92509" customFormat="1" s="29"/>
    <row r="92510" customFormat="1" s="29"/>
    <row r="92511" customFormat="1" s="29"/>
    <row r="92512" customFormat="1" s="29"/>
    <row r="92513" customFormat="1" s="29"/>
    <row r="92514" customFormat="1" s="29"/>
    <row r="92515" customFormat="1" s="29"/>
    <row r="92516" customFormat="1" s="29"/>
    <row r="92517" customFormat="1" s="29"/>
    <row r="92518" customFormat="1" s="29"/>
    <row r="92519" customFormat="1" s="29"/>
    <row r="92520" customFormat="1" s="29"/>
    <row r="92521" customFormat="1" s="29"/>
    <row r="92522" customFormat="1" s="29"/>
    <row r="92523" customFormat="1" s="29"/>
    <row r="92524" customFormat="1" s="29"/>
    <row r="92525" customFormat="1" s="29"/>
    <row r="92526" customFormat="1" s="29"/>
    <row r="92527" customFormat="1" s="29"/>
    <row r="92528" customFormat="1" s="29"/>
    <row r="92529" customFormat="1" s="29"/>
    <row r="92530" customFormat="1" s="29"/>
    <row r="92531" customFormat="1" s="29"/>
    <row r="92532" customFormat="1" s="29"/>
    <row r="92533" customFormat="1" s="29"/>
    <row r="92534" customFormat="1" s="29"/>
    <row r="92535" customFormat="1" s="29"/>
    <row r="92536" customFormat="1" s="29"/>
    <row r="92537" customFormat="1" s="29"/>
    <row r="92538" customFormat="1" s="29"/>
    <row r="92539" customFormat="1" s="29"/>
    <row r="92540" customFormat="1" s="29"/>
    <row r="92541" customFormat="1" s="29"/>
    <row r="92542" customFormat="1" s="29"/>
    <row r="92543" customFormat="1" s="29"/>
    <row r="92544" customFormat="1" s="29"/>
    <row r="92545" customFormat="1" s="29"/>
    <row r="92546" customFormat="1" s="29"/>
    <row r="92547" customFormat="1" s="29"/>
    <row r="92548" customFormat="1" s="29"/>
    <row r="92549" customFormat="1" s="29"/>
    <row r="92550" customFormat="1" s="29"/>
    <row r="92551" customFormat="1" s="29"/>
    <row r="92552" customFormat="1" s="29"/>
    <row r="92553" customFormat="1" s="29"/>
    <row r="92554" customFormat="1" s="29"/>
    <row r="92555" customFormat="1" s="29"/>
    <row r="92556" customFormat="1" s="29"/>
    <row r="92557" customFormat="1" s="29"/>
    <row r="92558" customFormat="1" s="29"/>
    <row r="92559" customFormat="1" s="29"/>
    <row r="92560" customFormat="1" s="29"/>
    <row r="92561" customFormat="1" s="29"/>
    <row r="92562" customFormat="1" s="29"/>
    <row r="92563" customFormat="1" s="29"/>
    <row r="92564" customFormat="1" s="29"/>
    <row r="92565" customFormat="1" s="29"/>
    <row r="92566" customFormat="1" s="29"/>
    <row r="92567" customFormat="1" s="29"/>
    <row r="92568" customFormat="1" s="29"/>
    <row r="92569" customFormat="1" s="29"/>
    <row r="92570" customFormat="1" s="29"/>
    <row r="92571" customFormat="1" s="29"/>
    <row r="92572" customFormat="1" s="29"/>
    <row r="92573" customFormat="1" s="29"/>
    <row r="92574" customFormat="1" s="29"/>
    <row r="92575" customFormat="1" s="29"/>
    <row r="92576" customFormat="1" s="29"/>
    <row r="92577" customFormat="1" s="29"/>
    <row r="92578" customFormat="1" s="29"/>
    <row r="92579" customFormat="1" s="29"/>
    <row r="92580" customFormat="1" s="29"/>
    <row r="92581" customFormat="1" s="29"/>
    <row r="92582" customFormat="1" s="29"/>
    <row r="92583" customFormat="1" s="29"/>
    <row r="92584" customFormat="1" s="29"/>
    <row r="92585" customFormat="1" s="29"/>
    <row r="92586" customFormat="1" s="29"/>
    <row r="92587" customFormat="1" s="29"/>
    <row r="92588" customFormat="1" s="29"/>
    <row r="92589" customFormat="1" s="29"/>
    <row r="92590" customFormat="1" s="29"/>
    <row r="92591" customFormat="1" s="29"/>
    <row r="92592" customFormat="1" s="29"/>
    <row r="92593" customFormat="1" s="29"/>
    <row r="92594" customFormat="1" s="29"/>
    <row r="92595" customFormat="1" s="29"/>
    <row r="92596" customFormat="1" s="29"/>
    <row r="92597" customFormat="1" s="29"/>
    <row r="92598" customFormat="1" s="29"/>
    <row r="92599" customFormat="1" s="29"/>
    <row r="92600" customFormat="1" s="29"/>
    <row r="92601" customFormat="1" s="29"/>
    <row r="92602" customFormat="1" s="29"/>
    <row r="92603" customFormat="1" s="29"/>
    <row r="92604" customFormat="1" s="29"/>
    <row r="92605" customFormat="1" s="29"/>
    <row r="92606" customFormat="1" s="29"/>
    <row r="92607" customFormat="1" s="29"/>
    <row r="92608" customFormat="1" s="29"/>
    <row r="92609" customFormat="1" s="29"/>
    <row r="92610" customFormat="1" s="29"/>
    <row r="92611" customFormat="1" s="29"/>
    <row r="92612" customFormat="1" s="29"/>
    <row r="92613" customFormat="1" s="29"/>
    <row r="92614" customFormat="1" s="29"/>
    <row r="92615" customFormat="1" s="29"/>
    <row r="92616" customFormat="1" s="29"/>
    <row r="92617" customFormat="1" s="29"/>
    <row r="92618" customFormat="1" s="29"/>
    <row r="92619" customFormat="1" s="29"/>
    <row r="92620" customFormat="1" s="29"/>
    <row r="92621" customFormat="1" s="29"/>
    <row r="92622" customFormat="1" s="29"/>
    <row r="92623" customFormat="1" s="29"/>
    <row r="92624" customFormat="1" s="29"/>
    <row r="92625" customFormat="1" s="29"/>
    <row r="92626" customFormat="1" s="29"/>
    <row r="92627" customFormat="1" s="29"/>
    <row r="92628" customFormat="1" s="29"/>
    <row r="92629" customFormat="1" s="29"/>
    <row r="92630" customFormat="1" s="29"/>
    <row r="92631" customFormat="1" s="29"/>
    <row r="92632" customFormat="1" s="29"/>
    <row r="92633" customFormat="1" s="29"/>
    <row r="92634" customFormat="1" s="29"/>
    <row r="92635" customFormat="1" s="29"/>
    <row r="92636" customFormat="1" s="29"/>
    <row r="92637" customFormat="1" s="29"/>
    <row r="92638" customFormat="1" s="29"/>
    <row r="92639" customFormat="1" s="29"/>
    <row r="92640" customFormat="1" s="29"/>
    <row r="92641" customFormat="1" s="29"/>
    <row r="92642" customFormat="1" s="29"/>
    <row r="92643" customFormat="1" s="29"/>
    <row r="92644" customFormat="1" s="29"/>
    <row r="92645" customFormat="1" s="29"/>
    <row r="92646" customFormat="1" s="29"/>
    <row r="92647" customFormat="1" s="29"/>
    <row r="92648" customFormat="1" s="29"/>
    <row r="92649" customFormat="1" s="29"/>
    <row r="92650" customFormat="1" s="29"/>
    <row r="92651" customFormat="1" s="29"/>
    <row r="92652" customFormat="1" s="29"/>
    <row r="92653" customFormat="1" s="29"/>
    <row r="92654" customFormat="1" s="29"/>
    <row r="92655" customFormat="1" s="29"/>
    <row r="92656" customFormat="1" s="29"/>
    <row r="92657" customFormat="1" s="29"/>
    <row r="92658" customFormat="1" s="29"/>
    <row r="92659" customFormat="1" s="29"/>
    <row r="92660" customFormat="1" s="29"/>
    <row r="92661" customFormat="1" s="29"/>
    <row r="92662" customFormat="1" s="29"/>
    <row r="92663" customFormat="1" s="29"/>
    <row r="92664" customFormat="1" s="29"/>
    <row r="92665" customFormat="1" s="29"/>
    <row r="92666" customFormat="1" s="29"/>
    <row r="92667" customFormat="1" s="29"/>
    <row r="92668" customFormat="1" s="29"/>
    <row r="92669" customFormat="1" s="29"/>
    <row r="92670" customFormat="1" s="29"/>
    <row r="92671" customFormat="1" s="29"/>
    <row r="92672" customFormat="1" s="29"/>
    <row r="92673" customFormat="1" s="29"/>
    <row r="92674" customFormat="1" s="29"/>
    <row r="92675" customFormat="1" s="29"/>
    <row r="92676" customFormat="1" s="29"/>
    <row r="92677" customFormat="1" s="29"/>
    <row r="92678" customFormat="1" s="29"/>
    <row r="92679" customFormat="1" s="29"/>
    <row r="92680" customFormat="1" s="29"/>
    <row r="92681" customFormat="1" s="29"/>
    <row r="92682" customFormat="1" s="29"/>
    <row r="92683" customFormat="1" s="29"/>
    <row r="92684" customFormat="1" s="29"/>
    <row r="92685" customFormat="1" s="29"/>
    <row r="92686" customFormat="1" s="29"/>
    <row r="92687" customFormat="1" s="29"/>
    <row r="92688" customFormat="1" s="29"/>
    <row r="92689" customFormat="1" s="29"/>
    <row r="92690" customFormat="1" s="29"/>
    <row r="92691" customFormat="1" s="29"/>
    <row r="92692" customFormat="1" s="29"/>
    <row r="92693" customFormat="1" s="29"/>
    <row r="92694" customFormat="1" s="29"/>
    <row r="92695" customFormat="1" s="29"/>
    <row r="92696" customFormat="1" s="29"/>
    <row r="92697" customFormat="1" s="29"/>
    <row r="92698" customFormat="1" s="29"/>
    <row r="92699" customFormat="1" s="29"/>
    <row r="92700" customFormat="1" s="29"/>
    <row r="92701" customFormat="1" s="29"/>
    <row r="92702" customFormat="1" s="29"/>
    <row r="92703" customFormat="1" s="29"/>
    <row r="92704" customFormat="1" s="29"/>
    <row r="92705" customFormat="1" s="29"/>
    <row r="92706" customFormat="1" s="29"/>
    <row r="92707" customFormat="1" s="29"/>
    <row r="92708" customFormat="1" s="29"/>
    <row r="92709" customFormat="1" s="29"/>
    <row r="92710" customFormat="1" s="29"/>
    <row r="92711" customFormat="1" s="29"/>
    <row r="92712" customFormat="1" s="29"/>
    <row r="92713" customFormat="1" s="29"/>
    <row r="92714" customFormat="1" s="29"/>
    <row r="92715" customFormat="1" s="29"/>
    <row r="92716" customFormat="1" s="29"/>
    <row r="92717" customFormat="1" s="29"/>
    <row r="92718" customFormat="1" s="29"/>
    <row r="92719" customFormat="1" s="29"/>
    <row r="92720" customFormat="1" s="29"/>
    <row r="92721" customFormat="1" s="29"/>
    <row r="92722" customFormat="1" s="29"/>
    <row r="92723" customFormat="1" s="29"/>
    <row r="92724" customFormat="1" s="29"/>
    <row r="92725" customFormat="1" s="29"/>
    <row r="92726" customFormat="1" s="29"/>
    <row r="92727" customFormat="1" s="29"/>
    <row r="92728" customFormat="1" s="29"/>
    <row r="92729" customFormat="1" s="29"/>
    <row r="92730" customFormat="1" s="29"/>
    <row r="92731" customFormat="1" s="29"/>
    <row r="92732" customFormat="1" s="29"/>
    <row r="92733" customFormat="1" s="29"/>
    <row r="92734" customFormat="1" s="29"/>
    <row r="92735" customFormat="1" s="29"/>
    <row r="92736" customFormat="1" s="29"/>
    <row r="92737" customFormat="1" s="29"/>
    <row r="92738" customFormat="1" s="29"/>
    <row r="92739" customFormat="1" s="29"/>
    <row r="92740" customFormat="1" s="29"/>
    <row r="92741" customFormat="1" s="29"/>
    <row r="92742" customFormat="1" s="29"/>
    <row r="92743" customFormat="1" s="29"/>
    <row r="92744" customFormat="1" s="29"/>
    <row r="92745" customFormat="1" s="29"/>
    <row r="92746" customFormat="1" s="29"/>
    <row r="92747" customFormat="1" s="29"/>
    <row r="92748" customFormat="1" s="29"/>
    <row r="92749" customFormat="1" s="29"/>
    <row r="92750" customFormat="1" s="29"/>
    <row r="92751" customFormat="1" s="29"/>
    <row r="92752" customFormat="1" s="29"/>
    <row r="92753" customFormat="1" s="29"/>
    <row r="92754" customFormat="1" s="29"/>
    <row r="92755" customFormat="1" s="29"/>
    <row r="92756" customFormat="1" s="29"/>
    <row r="92757" customFormat="1" s="29"/>
    <row r="92758" customFormat="1" s="29"/>
    <row r="92759" customFormat="1" s="29"/>
    <row r="92760" customFormat="1" s="29"/>
    <row r="92761" customFormat="1" s="29"/>
    <row r="92762" customFormat="1" s="29"/>
    <row r="92763" customFormat="1" s="29"/>
    <row r="92764" customFormat="1" s="29"/>
    <row r="92765" customFormat="1" s="29"/>
    <row r="92766" customFormat="1" s="29"/>
    <row r="92767" customFormat="1" s="29"/>
    <row r="92768" customFormat="1" s="29"/>
    <row r="92769" customFormat="1" s="29"/>
    <row r="92770" customFormat="1" s="29"/>
    <row r="92771" customFormat="1" s="29"/>
    <row r="92772" customFormat="1" s="29"/>
    <row r="92773" customFormat="1" s="29"/>
    <row r="92774" customFormat="1" s="29"/>
    <row r="92775" customFormat="1" s="29"/>
    <row r="92776" customFormat="1" s="29"/>
    <row r="92777" customFormat="1" s="29"/>
    <row r="92778" customFormat="1" s="29"/>
    <row r="92779" customFormat="1" s="29"/>
    <row r="92780" customFormat="1" s="29"/>
    <row r="92781" customFormat="1" s="29"/>
    <row r="92782" customFormat="1" s="29"/>
    <row r="92783" customFormat="1" s="29"/>
    <row r="92784" customFormat="1" s="29"/>
    <row r="92785" customFormat="1" s="29"/>
    <row r="92786" customFormat="1" s="29"/>
    <row r="92787" customFormat="1" s="29"/>
    <row r="92788" customFormat="1" s="29"/>
    <row r="92789" customFormat="1" s="29"/>
    <row r="92790" customFormat="1" s="29"/>
    <row r="92791" customFormat="1" s="29"/>
    <row r="92792" customFormat="1" s="29"/>
    <row r="92793" customFormat="1" s="29"/>
    <row r="92794" customFormat="1" s="29"/>
    <row r="92795" customFormat="1" s="29"/>
    <row r="92796" customFormat="1" s="29"/>
    <row r="92797" customFormat="1" s="29"/>
    <row r="92798" customFormat="1" s="29"/>
    <row r="92799" customFormat="1" s="29"/>
    <row r="92800" customFormat="1" s="29"/>
    <row r="92801" customFormat="1" s="29"/>
    <row r="92802" customFormat="1" s="29"/>
    <row r="92803" customFormat="1" s="29"/>
    <row r="92804" customFormat="1" s="29"/>
    <row r="92805" customFormat="1" s="29"/>
    <row r="92806" customFormat="1" s="29"/>
    <row r="92807" customFormat="1" s="29"/>
    <row r="92808" customFormat="1" s="29"/>
    <row r="92809" customFormat="1" s="29"/>
    <row r="92810" customFormat="1" s="29"/>
    <row r="92811" customFormat="1" s="29"/>
    <row r="92812" customFormat="1" s="29"/>
    <row r="92813" customFormat="1" s="29"/>
    <row r="92814" customFormat="1" s="29"/>
    <row r="92815" customFormat="1" s="29"/>
    <row r="92816" customFormat="1" s="29"/>
    <row r="92817" customFormat="1" s="29"/>
    <row r="92818" customFormat="1" s="29"/>
    <row r="92819" customFormat="1" s="29"/>
    <row r="92820" customFormat="1" s="29"/>
    <row r="92821" customFormat="1" s="29"/>
    <row r="92822" customFormat="1" s="29"/>
    <row r="92823" customFormat="1" s="29"/>
    <row r="92824" customFormat="1" s="29"/>
    <row r="92825" customFormat="1" s="29"/>
    <row r="92826" customFormat="1" s="29"/>
    <row r="92827" customFormat="1" s="29"/>
    <row r="92828" customFormat="1" s="29"/>
    <row r="92829" customFormat="1" s="29"/>
    <row r="92830" customFormat="1" s="29"/>
    <row r="92831" customFormat="1" s="29"/>
    <row r="92832" customFormat="1" s="29"/>
    <row r="92833" customFormat="1" s="29"/>
    <row r="92834" customFormat="1" s="29"/>
    <row r="92835" customFormat="1" s="29"/>
    <row r="92836" customFormat="1" s="29"/>
    <row r="92837" customFormat="1" s="29"/>
    <row r="92838" customFormat="1" s="29"/>
    <row r="92839" customFormat="1" s="29"/>
    <row r="92840" customFormat="1" s="29"/>
    <row r="92841" customFormat="1" s="29"/>
    <row r="92842" customFormat="1" s="29"/>
    <row r="92843" customFormat="1" s="29"/>
    <row r="92844" customFormat="1" s="29"/>
    <row r="92845" customFormat="1" s="29"/>
    <row r="92846" customFormat="1" s="29"/>
    <row r="92847" customFormat="1" s="29"/>
    <row r="92848" customFormat="1" s="29"/>
    <row r="92849" customFormat="1" s="29"/>
    <row r="92850" customFormat="1" s="29"/>
    <row r="92851" customFormat="1" s="29"/>
    <row r="92852" customFormat="1" s="29"/>
    <row r="92853" customFormat="1" s="29"/>
    <row r="92854" customFormat="1" s="29"/>
    <row r="92855" customFormat="1" s="29"/>
    <row r="92856" customFormat="1" s="29"/>
    <row r="92857" customFormat="1" s="29"/>
    <row r="92858" customFormat="1" s="29"/>
    <row r="92859" customFormat="1" s="29"/>
    <row r="92860" customFormat="1" s="29"/>
    <row r="92861" customFormat="1" s="29"/>
    <row r="92862" customFormat="1" s="29"/>
    <row r="92863" customFormat="1" s="29"/>
    <row r="92864" customFormat="1" s="29"/>
    <row r="92865" customFormat="1" s="29"/>
    <row r="92866" customFormat="1" s="29"/>
    <row r="92867" customFormat="1" s="29"/>
    <row r="92868" customFormat="1" s="29"/>
    <row r="92869" customFormat="1" s="29"/>
    <row r="92870" customFormat="1" s="29"/>
    <row r="92871" customFormat="1" s="29"/>
    <row r="92872" customFormat="1" s="29"/>
    <row r="92873" customFormat="1" s="29"/>
    <row r="92874" customFormat="1" s="29"/>
    <row r="92875" customFormat="1" s="29"/>
    <row r="92876" customFormat="1" s="29"/>
    <row r="92877" customFormat="1" s="29"/>
    <row r="92878" customFormat="1" s="29"/>
    <row r="92879" customFormat="1" s="29"/>
    <row r="92880" customFormat="1" s="29"/>
    <row r="92881" customFormat="1" s="29"/>
    <row r="92882" customFormat="1" s="29"/>
    <row r="92883" customFormat="1" s="29"/>
    <row r="92884" customFormat="1" s="29"/>
    <row r="92885" customFormat="1" s="29"/>
    <row r="92886" customFormat="1" s="29"/>
    <row r="92887" customFormat="1" s="29"/>
    <row r="92888" customFormat="1" s="29"/>
    <row r="92889" customFormat="1" s="29"/>
    <row r="92890" customFormat="1" s="29"/>
    <row r="92891" customFormat="1" s="29"/>
    <row r="92892" customFormat="1" s="29"/>
    <row r="92893" customFormat="1" s="29"/>
    <row r="92894" customFormat="1" s="29"/>
    <row r="92895" customFormat="1" s="29"/>
    <row r="92896" customFormat="1" s="29"/>
    <row r="92897" customFormat="1" s="29"/>
    <row r="92898" customFormat="1" s="29"/>
    <row r="92899" customFormat="1" s="29"/>
    <row r="92900" customFormat="1" s="29"/>
    <row r="92901" customFormat="1" s="29"/>
    <row r="92902" customFormat="1" s="29"/>
    <row r="92903" customFormat="1" s="29"/>
    <row r="92904" customFormat="1" s="29"/>
    <row r="92905" customFormat="1" s="29"/>
    <row r="92906" customFormat="1" s="29"/>
    <row r="92907" customFormat="1" s="29"/>
    <row r="92908" customFormat="1" s="29"/>
    <row r="92909" customFormat="1" s="29"/>
    <row r="92910" customFormat="1" s="29"/>
    <row r="92911" customFormat="1" s="29"/>
    <row r="92912" customFormat="1" s="29"/>
    <row r="92913" customFormat="1" s="29"/>
    <row r="92914" customFormat="1" s="29"/>
    <row r="92915" customFormat="1" s="29"/>
    <row r="92916" customFormat="1" s="29"/>
    <row r="92917" customFormat="1" s="29"/>
    <row r="92918" customFormat="1" s="29"/>
    <row r="92919" customFormat="1" s="29"/>
    <row r="92920" customFormat="1" s="29"/>
    <row r="92921" customFormat="1" s="29"/>
    <row r="92922" customFormat="1" s="29"/>
    <row r="92923" customFormat="1" s="29"/>
    <row r="92924" customFormat="1" s="29"/>
    <row r="92925" customFormat="1" s="29"/>
    <row r="92926" customFormat="1" s="29"/>
    <row r="92927" customFormat="1" s="29"/>
    <row r="92928" customFormat="1" s="29"/>
    <row r="92929" customFormat="1" s="29"/>
    <row r="92930" customFormat="1" s="29"/>
    <row r="92931" customFormat="1" s="29"/>
    <row r="92932" customFormat="1" s="29"/>
    <row r="92933" customFormat="1" s="29"/>
    <row r="92934" customFormat="1" s="29"/>
    <row r="92935" customFormat="1" s="29"/>
    <row r="92936" customFormat="1" s="29"/>
    <row r="92937" customFormat="1" s="29"/>
    <row r="92938" customFormat="1" s="29"/>
    <row r="92939" customFormat="1" s="29"/>
    <row r="92940" customFormat="1" s="29"/>
    <row r="92941" customFormat="1" s="29"/>
    <row r="92942" customFormat="1" s="29"/>
    <row r="92943" customFormat="1" s="29"/>
    <row r="92944" customFormat="1" s="29"/>
    <row r="92945" customFormat="1" s="29"/>
    <row r="92946" customFormat="1" s="29"/>
    <row r="92947" customFormat="1" s="29"/>
    <row r="92948" customFormat="1" s="29"/>
    <row r="92949" customFormat="1" s="29"/>
    <row r="92950" customFormat="1" s="29"/>
    <row r="92951" customFormat="1" s="29"/>
    <row r="92952" customFormat="1" s="29"/>
    <row r="92953" customFormat="1" s="29"/>
    <row r="92954" customFormat="1" s="29"/>
    <row r="92955" customFormat="1" s="29"/>
    <row r="92956" customFormat="1" s="29"/>
    <row r="92957" customFormat="1" s="29"/>
    <row r="92958" customFormat="1" s="29"/>
    <row r="92959" customFormat="1" s="29"/>
    <row r="92960" customFormat="1" s="29"/>
    <row r="92961" customFormat="1" s="29"/>
    <row r="92962" customFormat="1" s="29"/>
    <row r="92963" customFormat="1" s="29"/>
    <row r="92964" customFormat="1" s="29"/>
    <row r="92965" customFormat="1" s="29"/>
    <row r="92966" customFormat="1" s="29"/>
    <row r="92967" customFormat="1" s="29"/>
    <row r="92968" customFormat="1" s="29"/>
    <row r="92969" customFormat="1" s="29"/>
    <row r="92970" customFormat="1" s="29"/>
    <row r="92971" customFormat="1" s="29"/>
    <row r="92972" customFormat="1" s="29"/>
    <row r="92973" customFormat="1" s="29"/>
    <row r="92974" customFormat="1" s="29"/>
    <row r="92975" customFormat="1" s="29"/>
    <row r="92976" customFormat="1" s="29"/>
    <row r="92977" customFormat="1" s="29"/>
    <row r="92978" customFormat="1" s="29"/>
    <row r="92979" customFormat="1" s="29"/>
    <row r="92980" customFormat="1" s="29"/>
    <row r="92981" customFormat="1" s="29"/>
    <row r="92982" customFormat="1" s="29"/>
    <row r="92983" customFormat="1" s="29"/>
    <row r="92984" customFormat="1" s="29"/>
    <row r="92985" customFormat="1" s="29"/>
    <row r="92986" customFormat="1" s="29"/>
    <row r="92987" customFormat="1" s="29"/>
    <row r="92988" customFormat="1" s="29"/>
    <row r="92989" customFormat="1" s="29"/>
    <row r="92990" customFormat="1" s="29"/>
    <row r="92991" customFormat="1" s="29"/>
    <row r="92992" customFormat="1" s="29"/>
    <row r="92993" customFormat="1" s="29"/>
    <row r="92994" customFormat="1" s="29"/>
    <row r="92995" customFormat="1" s="29"/>
    <row r="92996" customFormat="1" s="29"/>
    <row r="92997" customFormat="1" s="29"/>
    <row r="92998" customFormat="1" s="29"/>
    <row r="92999" customFormat="1" s="29"/>
    <row r="93000" customFormat="1" s="29"/>
    <row r="93001" customFormat="1" s="29"/>
    <row r="93002" customFormat="1" s="29"/>
    <row r="93003" customFormat="1" s="29"/>
    <row r="93004" customFormat="1" s="29"/>
    <row r="93005" customFormat="1" s="29"/>
    <row r="93006" customFormat="1" s="29"/>
    <row r="93007" customFormat="1" s="29"/>
    <row r="93008" customFormat="1" s="29"/>
    <row r="93009" customFormat="1" s="29"/>
    <row r="93010" customFormat="1" s="29"/>
    <row r="93011" customFormat="1" s="29"/>
    <row r="93012" customFormat="1" s="29"/>
    <row r="93013" customFormat="1" s="29"/>
    <row r="93014" customFormat="1" s="29"/>
    <row r="93015" customFormat="1" s="29"/>
    <row r="93016" customFormat="1" s="29"/>
    <row r="93017" customFormat="1" s="29"/>
    <row r="93018" customFormat="1" s="29"/>
    <row r="93019" customFormat="1" s="29"/>
    <row r="93020" customFormat="1" s="29"/>
    <row r="93021" customFormat="1" s="29"/>
    <row r="93022" customFormat="1" s="29"/>
    <row r="93023" customFormat="1" s="29"/>
    <row r="93024" customFormat="1" s="29"/>
    <row r="93025" customFormat="1" s="29"/>
    <row r="93026" customFormat="1" s="29"/>
    <row r="93027" customFormat="1" s="29"/>
    <row r="93028" customFormat="1" s="29"/>
    <row r="93029" customFormat="1" s="29"/>
    <row r="93030" customFormat="1" s="29"/>
    <row r="93031" customFormat="1" s="29"/>
    <row r="93032" customFormat="1" s="29"/>
    <row r="93033" customFormat="1" s="29"/>
    <row r="93034" customFormat="1" s="29"/>
    <row r="93035" customFormat="1" s="29"/>
    <row r="93036" customFormat="1" s="29"/>
    <row r="93037" customFormat="1" s="29"/>
    <row r="93038" customFormat="1" s="29"/>
    <row r="93039" customFormat="1" s="29"/>
    <row r="93040" customFormat="1" s="29"/>
    <row r="93041" customFormat="1" s="29"/>
    <row r="93042" customFormat="1" s="29"/>
    <row r="93043" customFormat="1" s="29"/>
    <row r="93044" customFormat="1" s="29"/>
    <row r="93045" customFormat="1" s="29"/>
    <row r="93046" customFormat="1" s="29"/>
    <row r="93047" customFormat="1" s="29"/>
    <row r="93048" customFormat="1" s="29"/>
    <row r="93049" customFormat="1" s="29"/>
    <row r="93050" customFormat="1" s="29"/>
    <row r="93051" customFormat="1" s="29"/>
    <row r="93052" customFormat="1" s="29"/>
    <row r="93053" customFormat="1" s="29"/>
    <row r="93054" customFormat="1" s="29"/>
    <row r="93055" customFormat="1" s="29"/>
    <row r="93056" customFormat="1" s="29"/>
    <row r="93057" customFormat="1" s="29"/>
    <row r="93058" customFormat="1" s="29"/>
    <row r="93059" customFormat="1" s="29"/>
    <row r="93060" customFormat="1" s="29"/>
    <row r="93061" customFormat="1" s="29"/>
    <row r="93062" customFormat="1" s="29"/>
    <row r="93063" customFormat="1" s="29"/>
    <row r="93064" customFormat="1" s="29"/>
    <row r="93065" customFormat="1" s="29"/>
    <row r="93066" customFormat="1" s="29"/>
    <row r="93067" customFormat="1" s="29"/>
    <row r="93068" customFormat="1" s="29"/>
    <row r="93069" customFormat="1" s="29"/>
    <row r="93070" customFormat="1" s="29"/>
    <row r="93071" customFormat="1" s="29"/>
    <row r="93072" customFormat="1" s="29"/>
    <row r="93073" customFormat="1" s="29"/>
    <row r="93074" customFormat="1" s="29"/>
    <row r="93075" customFormat="1" s="29"/>
    <row r="93076" customFormat="1" s="29"/>
    <row r="93077" customFormat="1" s="29"/>
    <row r="93078" customFormat="1" s="29"/>
    <row r="93079" customFormat="1" s="29"/>
    <row r="93080" customFormat="1" s="29"/>
    <row r="93081" customFormat="1" s="29"/>
    <row r="93082" customFormat="1" s="29"/>
    <row r="93083" customFormat="1" s="29"/>
    <row r="93084" customFormat="1" s="29"/>
    <row r="93085" customFormat="1" s="29"/>
    <row r="93086" customFormat="1" s="29"/>
    <row r="93087" customFormat="1" s="29"/>
    <row r="93088" customFormat="1" s="29"/>
    <row r="93089" customFormat="1" s="29"/>
    <row r="93090" customFormat="1" s="29"/>
    <row r="93091" customFormat="1" s="29"/>
    <row r="93092" customFormat="1" s="29"/>
    <row r="93093" customFormat="1" s="29"/>
    <row r="93094" customFormat="1" s="29"/>
    <row r="93095" customFormat="1" s="29"/>
    <row r="93096" customFormat="1" s="29"/>
    <row r="93097" customFormat="1" s="29"/>
    <row r="93098" customFormat="1" s="29"/>
    <row r="93099" customFormat="1" s="29"/>
    <row r="93100" customFormat="1" s="29"/>
    <row r="93101" customFormat="1" s="29"/>
    <row r="93102" customFormat="1" s="29"/>
    <row r="93103" customFormat="1" s="29"/>
    <row r="93104" customFormat="1" s="29"/>
    <row r="93105" customFormat="1" s="29"/>
    <row r="93106" customFormat="1" s="29"/>
    <row r="93107" customFormat="1" s="29"/>
    <row r="93108" customFormat="1" s="29"/>
    <row r="93109" customFormat="1" s="29"/>
    <row r="93110" customFormat="1" s="29"/>
    <row r="93111" customFormat="1" s="29"/>
    <row r="93112" customFormat="1" s="29"/>
    <row r="93113" customFormat="1" s="29"/>
    <row r="93114" customFormat="1" s="29"/>
    <row r="93115" customFormat="1" s="29"/>
    <row r="93116" customFormat="1" s="29"/>
    <row r="93117" customFormat="1" s="29"/>
    <row r="93118" customFormat="1" s="29"/>
    <row r="93119" customFormat="1" s="29"/>
    <row r="93120" customFormat="1" s="29"/>
    <row r="93121" customFormat="1" s="29"/>
    <row r="93122" customFormat="1" s="29"/>
    <row r="93123" customFormat="1" s="29"/>
    <row r="93124" customFormat="1" s="29"/>
    <row r="93125" customFormat="1" s="29"/>
    <row r="93126" customFormat="1" s="29"/>
    <row r="93127" customFormat="1" s="29"/>
    <row r="93128" customFormat="1" s="29"/>
    <row r="93129" customFormat="1" s="29"/>
    <row r="93130" customFormat="1" s="29"/>
    <row r="93131" customFormat="1" s="29"/>
    <row r="93132" customFormat="1" s="29"/>
    <row r="93133" customFormat="1" s="29"/>
    <row r="93134" customFormat="1" s="29"/>
    <row r="93135" customFormat="1" s="29"/>
    <row r="93136" customFormat="1" s="29"/>
    <row r="93137" customFormat="1" s="29"/>
    <row r="93138" customFormat="1" s="29"/>
    <row r="93139" customFormat="1" s="29"/>
    <row r="93140" customFormat="1" s="29"/>
    <row r="93141" customFormat="1" s="29"/>
    <row r="93142" customFormat="1" s="29"/>
    <row r="93143" customFormat="1" s="29"/>
    <row r="93144" customFormat="1" s="29"/>
    <row r="93145" customFormat="1" s="29"/>
    <row r="93146" customFormat="1" s="29"/>
    <row r="93147" customFormat="1" s="29"/>
    <row r="93148" customFormat="1" s="29"/>
    <row r="93149" customFormat="1" s="29"/>
    <row r="93150" customFormat="1" s="29"/>
    <row r="93151" customFormat="1" s="29"/>
    <row r="93152" customFormat="1" s="29"/>
    <row r="93153" customFormat="1" s="29"/>
    <row r="93154" customFormat="1" s="29"/>
    <row r="93155" customFormat="1" s="29"/>
    <row r="93156" customFormat="1" s="29"/>
    <row r="93157" customFormat="1" s="29"/>
    <row r="93158" customFormat="1" s="29"/>
    <row r="93159" customFormat="1" s="29"/>
    <row r="93160" customFormat="1" s="29"/>
    <row r="93161" customFormat="1" s="29"/>
    <row r="93162" customFormat="1" s="29"/>
    <row r="93163" customFormat="1" s="29"/>
    <row r="93164" customFormat="1" s="29"/>
    <row r="93165" customFormat="1" s="29"/>
    <row r="93166" customFormat="1" s="29"/>
    <row r="93167" customFormat="1" s="29"/>
    <row r="93168" customFormat="1" s="29"/>
    <row r="93169" customFormat="1" s="29"/>
    <row r="93170" customFormat="1" s="29"/>
    <row r="93171" customFormat="1" s="29"/>
    <row r="93172" customFormat="1" s="29"/>
    <row r="93173" customFormat="1" s="29"/>
    <row r="93174" customFormat="1" s="29"/>
    <row r="93175" customFormat="1" s="29"/>
    <row r="93176" customFormat="1" s="29"/>
    <row r="93177" customFormat="1" s="29"/>
    <row r="93178" customFormat="1" s="29"/>
    <row r="93179" customFormat="1" s="29"/>
    <row r="93180" customFormat="1" s="29"/>
    <row r="93181" customFormat="1" s="29"/>
    <row r="93182" customFormat="1" s="29"/>
    <row r="93183" customFormat="1" s="29"/>
    <row r="93184" customFormat="1" s="29"/>
    <row r="93185" customFormat="1" s="29"/>
    <row r="93186" customFormat="1" s="29"/>
    <row r="93187" customFormat="1" s="29"/>
    <row r="93188" customFormat="1" s="29"/>
    <row r="93189" customFormat="1" s="29"/>
    <row r="93190" customFormat="1" s="29"/>
    <row r="93191" customFormat="1" s="29"/>
    <row r="93192" customFormat="1" s="29"/>
    <row r="93193" customFormat="1" s="29"/>
    <row r="93194" customFormat="1" s="29"/>
    <row r="93195" customFormat="1" s="29"/>
    <row r="93196" customFormat="1" s="29"/>
    <row r="93197" customFormat="1" s="29"/>
    <row r="93198" customFormat="1" s="29"/>
    <row r="93199" customFormat="1" s="29"/>
    <row r="93200" customFormat="1" s="29"/>
    <row r="93201" customFormat="1" s="29"/>
    <row r="93202" customFormat="1" s="29"/>
    <row r="93203" customFormat="1" s="29"/>
    <row r="93204" customFormat="1" s="29"/>
    <row r="93205" customFormat="1" s="29"/>
    <row r="93206" customFormat="1" s="29"/>
    <row r="93207" customFormat="1" s="29"/>
    <row r="93208" customFormat="1" s="29"/>
    <row r="93209" customFormat="1" s="29"/>
    <row r="93210" customFormat="1" s="29"/>
    <row r="93211" customFormat="1" s="29"/>
    <row r="93212" customFormat="1" s="29"/>
    <row r="93213" customFormat="1" s="29"/>
    <row r="93214" customFormat="1" s="29"/>
    <row r="93215" customFormat="1" s="29"/>
    <row r="93216" customFormat="1" s="29"/>
    <row r="93217" customFormat="1" s="29"/>
    <row r="93218" customFormat="1" s="29"/>
    <row r="93219" customFormat="1" s="29"/>
    <row r="93220" customFormat="1" s="29"/>
    <row r="93221" customFormat="1" s="29"/>
    <row r="93222" customFormat="1" s="29"/>
    <row r="93223" customFormat="1" s="29"/>
    <row r="93224" customFormat="1" s="29"/>
    <row r="93225" customFormat="1" s="29"/>
    <row r="93226" customFormat="1" s="29"/>
    <row r="93227" customFormat="1" s="29"/>
    <row r="93228" customFormat="1" s="29"/>
    <row r="93229" customFormat="1" s="29"/>
    <row r="93230" customFormat="1" s="29"/>
    <row r="93231" customFormat="1" s="29"/>
    <row r="93232" customFormat="1" s="29"/>
    <row r="93233" customFormat="1" s="29"/>
    <row r="93234" customFormat="1" s="29"/>
    <row r="93235" customFormat="1" s="29"/>
    <row r="93236" customFormat="1" s="29"/>
    <row r="93237" customFormat="1" s="29"/>
    <row r="93238" customFormat="1" s="29"/>
    <row r="93239" customFormat="1" s="29"/>
    <row r="93240" customFormat="1" s="29"/>
    <row r="93241" customFormat="1" s="29"/>
    <row r="93242" customFormat="1" s="29"/>
    <row r="93243" customFormat="1" s="29"/>
    <row r="93244" customFormat="1" s="29"/>
    <row r="93245" customFormat="1" s="29"/>
    <row r="93246" customFormat="1" s="29"/>
    <row r="93247" customFormat="1" s="29"/>
    <row r="93248" customFormat="1" s="29"/>
    <row r="93249" customFormat="1" s="29"/>
    <row r="93250" customFormat="1" s="29"/>
    <row r="93251" customFormat="1" s="29"/>
    <row r="93252" customFormat="1" s="29"/>
    <row r="93253" customFormat="1" s="29"/>
    <row r="93254" customFormat="1" s="29"/>
    <row r="93255" customFormat="1" s="29"/>
    <row r="93256" customFormat="1" s="29"/>
    <row r="93257" customFormat="1" s="29"/>
    <row r="93258" customFormat="1" s="29"/>
    <row r="93259" customFormat="1" s="29"/>
    <row r="93260" customFormat="1" s="29"/>
    <row r="93261" customFormat="1" s="29"/>
    <row r="93262" customFormat="1" s="29"/>
    <row r="93263" customFormat="1" s="29"/>
    <row r="93264" customFormat="1" s="29"/>
    <row r="93265" customFormat="1" s="29"/>
    <row r="93266" customFormat="1" s="29"/>
    <row r="93267" customFormat="1" s="29"/>
    <row r="93268" customFormat="1" s="29"/>
    <row r="93269" customFormat="1" s="29"/>
    <row r="93270" customFormat="1" s="29"/>
    <row r="93271" customFormat="1" s="29"/>
    <row r="93272" customFormat="1" s="29"/>
    <row r="93273" customFormat="1" s="29"/>
    <row r="93274" customFormat="1" s="29"/>
    <row r="93275" customFormat="1" s="29"/>
    <row r="93276" customFormat="1" s="29"/>
    <row r="93277" customFormat="1" s="29"/>
    <row r="93278" customFormat="1" s="29"/>
    <row r="93279" customFormat="1" s="29"/>
    <row r="93280" customFormat="1" s="29"/>
    <row r="93281" customFormat="1" s="29"/>
    <row r="93282" customFormat="1" s="29"/>
    <row r="93283" customFormat="1" s="29"/>
    <row r="93284" customFormat="1" s="29"/>
    <row r="93285" customFormat="1" s="29"/>
    <row r="93286" customFormat="1" s="29"/>
    <row r="93287" customFormat="1" s="29"/>
    <row r="93288" customFormat="1" s="29"/>
    <row r="93289" customFormat="1" s="29"/>
    <row r="93290" customFormat="1" s="29"/>
    <row r="93291" customFormat="1" s="29"/>
    <row r="93292" customFormat="1" s="29"/>
    <row r="93293" customFormat="1" s="29"/>
    <row r="93294" customFormat="1" s="29"/>
    <row r="93295" customFormat="1" s="29"/>
    <row r="93296" customFormat="1" s="29"/>
    <row r="93297" customFormat="1" s="29"/>
    <row r="93298" customFormat="1" s="29"/>
    <row r="93299" customFormat="1" s="29"/>
    <row r="93300" customFormat="1" s="29"/>
    <row r="93301" customFormat="1" s="29"/>
    <row r="93302" customFormat="1" s="29"/>
    <row r="93303" customFormat="1" s="29"/>
    <row r="93304" customFormat="1" s="29"/>
    <row r="93305" customFormat="1" s="29"/>
    <row r="93306" customFormat="1" s="29"/>
    <row r="93307" customFormat="1" s="29"/>
    <row r="93308" customFormat="1" s="29"/>
    <row r="93309" customFormat="1" s="29"/>
    <row r="93310" customFormat="1" s="29"/>
    <row r="93311" customFormat="1" s="29"/>
    <row r="93312" customFormat="1" s="29"/>
    <row r="93313" customFormat="1" s="29"/>
    <row r="93314" customFormat="1" s="29"/>
    <row r="93315" customFormat="1" s="29"/>
    <row r="93316" customFormat="1" s="29"/>
    <row r="93317" customFormat="1" s="29"/>
    <row r="93318" customFormat="1" s="29"/>
    <row r="93319" customFormat="1" s="29"/>
    <row r="93320" customFormat="1" s="29"/>
    <row r="93321" customFormat="1" s="29"/>
    <row r="93322" customFormat="1" s="29"/>
    <row r="93323" customFormat="1" s="29"/>
    <row r="93324" customFormat="1" s="29"/>
    <row r="93325" customFormat="1" s="29"/>
    <row r="93326" customFormat="1" s="29"/>
    <row r="93327" customFormat="1" s="29"/>
    <row r="93328" customFormat="1" s="29"/>
    <row r="93329" customFormat="1" s="29"/>
    <row r="93330" customFormat="1" s="29"/>
    <row r="93331" customFormat="1" s="29"/>
    <row r="93332" customFormat="1" s="29"/>
    <row r="93333" customFormat="1" s="29"/>
    <row r="93334" customFormat="1" s="29"/>
    <row r="93335" customFormat="1" s="29"/>
    <row r="93336" customFormat="1" s="29"/>
    <row r="93337" customFormat="1" s="29"/>
    <row r="93338" customFormat="1" s="29"/>
    <row r="93339" customFormat="1" s="29"/>
    <row r="93340" customFormat="1" s="29"/>
    <row r="93341" customFormat="1" s="29"/>
    <row r="93342" customFormat="1" s="29"/>
    <row r="93343" customFormat="1" s="29"/>
    <row r="93344" customFormat="1" s="29"/>
    <row r="93345" customFormat="1" s="29"/>
    <row r="93346" customFormat="1" s="29"/>
    <row r="93347" customFormat="1" s="29"/>
    <row r="93348" customFormat="1" s="29"/>
    <row r="93349" customFormat="1" s="29"/>
    <row r="93350" customFormat="1" s="29"/>
    <row r="93351" customFormat="1" s="29"/>
    <row r="93352" customFormat="1" s="29"/>
    <row r="93353" customFormat="1" s="29"/>
    <row r="93354" customFormat="1" s="29"/>
    <row r="93355" customFormat="1" s="29"/>
    <row r="93356" customFormat="1" s="29"/>
    <row r="93357" customFormat="1" s="29"/>
    <row r="93358" customFormat="1" s="29"/>
    <row r="93359" customFormat="1" s="29"/>
    <row r="93360" customFormat="1" s="29"/>
    <row r="93361" customFormat="1" s="29"/>
    <row r="93362" customFormat="1" s="29"/>
    <row r="93363" customFormat="1" s="29"/>
    <row r="93364" customFormat="1" s="29"/>
    <row r="93365" customFormat="1" s="29"/>
    <row r="93366" customFormat="1" s="29"/>
    <row r="93367" customFormat="1" s="29"/>
    <row r="93368" customFormat="1" s="29"/>
    <row r="93369" customFormat="1" s="29"/>
    <row r="93370" customFormat="1" s="29"/>
    <row r="93371" customFormat="1" s="29"/>
    <row r="93372" customFormat="1" s="29"/>
    <row r="93373" customFormat="1" s="29"/>
    <row r="93374" customFormat="1" s="29"/>
    <row r="93375" customFormat="1" s="29"/>
    <row r="93376" customFormat="1" s="29"/>
    <row r="93377" customFormat="1" s="29"/>
    <row r="93378" customFormat="1" s="29"/>
    <row r="93379" customFormat="1" s="29"/>
    <row r="93380" customFormat="1" s="29"/>
    <row r="93381" customFormat="1" s="29"/>
    <row r="93382" customFormat="1" s="29"/>
    <row r="93383" customFormat="1" s="29"/>
    <row r="93384" customFormat="1" s="29"/>
    <row r="93385" customFormat="1" s="29"/>
    <row r="93386" customFormat="1" s="29"/>
    <row r="93387" customFormat="1" s="29"/>
    <row r="93388" customFormat="1" s="29"/>
    <row r="93389" customFormat="1" s="29"/>
    <row r="93390" customFormat="1" s="29"/>
    <row r="93391" customFormat="1" s="29"/>
    <row r="93392" customFormat="1" s="29"/>
    <row r="93393" customFormat="1" s="29"/>
    <row r="93394" customFormat="1" s="29"/>
    <row r="93395" customFormat="1" s="29"/>
    <row r="93396" customFormat="1" s="29"/>
    <row r="93397" customFormat="1" s="29"/>
    <row r="93398" customFormat="1" s="29"/>
    <row r="93399" customFormat="1" s="29"/>
    <row r="93400" customFormat="1" s="29"/>
    <row r="93401" customFormat="1" s="29"/>
    <row r="93402" customFormat="1" s="29"/>
    <row r="93403" customFormat="1" s="29"/>
    <row r="93404" customFormat="1" s="29"/>
    <row r="93405" customFormat="1" s="29"/>
    <row r="93406" customFormat="1" s="29"/>
    <row r="93407" customFormat="1" s="29"/>
    <row r="93408" customFormat="1" s="29"/>
    <row r="93409" customFormat="1" s="29"/>
    <row r="93410" customFormat="1" s="29"/>
    <row r="93411" customFormat="1" s="29"/>
    <row r="93412" customFormat="1" s="29"/>
    <row r="93413" customFormat="1" s="29"/>
    <row r="93414" customFormat="1" s="29"/>
    <row r="93415" customFormat="1" s="29"/>
    <row r="93416" customFormat="1" s="29"/>
    <row r="93417" customFormat="1" s="29"/>
    <row r="93418" customFormat="1" s="29"/>
    <row r="93419" customFormat="1" s="29"/>
    <row r="93420" customFormat="1" s="29"/>
    <row r="93421" customFormat="1" s="29"/>
    <row r="93422" customFormat="1" s="29"/>
    <row r="93423" customFormat="1" s="29"/>
    <row r="93424" customFormat="1" s="29"/>
    <row r="93425" customFormat="1" s="29"/>
    <row r="93426" customFormat="1" s="29"/>
    <row r="93427" customFormat="1" s="29"/>
    <row r="93428" customFormat="1" s="29"/>
    <row r="93429" customFormat="1" s="29"/>
    <row r="93430" customFormat="1" s="29"/>
    <row r="93431" customFormat="1" s="29"/>
    <row r="93432" customFormat="1" s="29"/>
    <row r="93433" customFormat="1" s="29"/>
    <row r="93434" customFormat="1" s="29"/>
    <row r="93435" customFormat="1" s="29"/>
    <row r="93436" customFormat="1" s="29"/>
    <row r="93437" customFormat="1" s="29"/>
    <row r="93438" customFormat="1" s="29"/>
    <row r="93439" customFormat="1" s="29"/>
    <row r="93440" customFormat="1" s="29"/>
    <row r="93441" customFormat="1" s="29"/>
    <row r="93442" customFormat="1" s="29"/>
    <row r="93443" customFormat="1" s="29"/>
    <row r="93444" customFormat="1" s="29"/>
    <row r="93445" customFormat="1" s="29"/>
    <row r="93446" customFormat="1" s="29"/>
    <row r="93447" customFormat="1" s="29"/>
    <row r="93448" customFormat="1" s="29"/>
    <row r="93449" customFormat="1" s="29"/>
    <row r="93450" customFormat="1" s="29"/>
    <row r="93451" customFormat="1" s="29"/>
    <row r="93452" customFormat="1" s="29"/>
    <row r="93453" customFormat="1" s="29"/>
    <row r="93454" customFormat="1" s="29"/>
    <row r="93455" customFormat="1" s="29"/>
    <row r="93456" customFormat="1" s="29"/>
    <row r="93457" customFormat="1" s="29"/>
    <row r="93458" customFormat="1" s="29"/>
    <row r="93459" customFormat="1" s="29"/>
    <row r="93460" customFormat="1" s="29"/>
    <row r="93461" customFormat="1" s="29"/>
    <row r="93462" customFormat="1" s="29"/>
    <row r="93463" customFormat="1" s="29"/>
    <row r="93464" customFormat="1" s="29"/>
    <row r="93465" customFormat="1" s="29"/>
    <row r="93466" customFormat="1" s="29"/>
    <row r="93467" customFormat="1" s="29"/>
    <row r="93468" customFormat="1" s="29"/>
    <row r="93469" customFormat="1" s="29"/>
    <row r="93470" customFormat="1" s="29"/>
    <row r="93471" customFormat="1" s="29"/>
    <row r="93472" customFormat="1" s="29"/>
    <row r="93473" customFormat="1" s="29"/>
    <row r="93474" customFormat="1" s="29"/>
    <row r="93475" customFormat="1" s="29"/>
    <row r="93476" customFormat="1" s="29"/>
    <row r="93477" customFormat="1" s="29"/>
    <row r="93478" customFormat="1" s="29"/>
    <row r="93479" customFormat="1" s="29"/>
    <row r="93480" customFormat="1" s="29"/>
    <row r="93481" customFormat="1" s="29"/>
    <row r="93482" customFormat="1" s="29"/>
    <row r="93483" customFormat="1" s="29"/>
    <row r="93484" customFormat="1" s="29"/>
    <row r="93485" customFormat="1" s="29"/>
    <row r="93486" customFormat="1" s="29"/>
    <row r="93487" customFormat="1" s="29"/>
    <row r="93488" customFormat="1" s="29"/>
    <row r="93489" customFormat="1" s="29"/>
    <row r="93490" customFormat="1" s="29"/>
    <row r="93491" customFormat="1" s="29"/>
    <row r="93492" customFormat="1" s="29"/>
    <row r="93493" customFormat="1" s="29"/>
    <row r="93494" customFormat="1" s="29"/>
    <row r="93495" customFormat="1" s="29"/>
    <row r="93496" customFormat="1" s="29"/>
    <row r="93497" customFormat="1" s="29"/>
    <row r="93498" customFormat="1" s="29"/>
    <row r="93499" customFormat="1" s="29"/>
    <row r="93500" customFormat="1" s="29"/>
    <row r="93501" customFormat="1" s="29"/>
    <row r="93502" customFormat="1" s="29"/>
    <row r="93503" customFormat="1" s="29"/>
    <row r="93504" customFormat="1" s="29"/>
    <row r="93505" customFormat="1" s="29"/>
    <row r="93506" customFormat="1" s="29"/>
    <row r="93507" customFormat="1" s="29"/>
    <row r="93508" customFormat="1" s="29"/>
    <row r="93509" customFormat="1" s="29"/>
    <row r="93510" customFormat="1" s="29"/>
    <row r="93511" customFormat="1" s="29"/>
    <row r="93512" customFormat="1" s="29"/>
    <row r="93513" customFormat="1" s="29"/>
    <row r="93514" customFormat="1" s="29"/>
    <row r="93515" customFormat="1" s="29"/>
    <row r="93516" customFormat="1" s="29"/>
    <row r="93517" customFormat="1" s="29"/>
    <row r="93518" customFormat="1" s="29"/>
    <row r="93519" customFormat="1" s="29"/>
    <row r="93520" customFormat="1" s="29"/>
    <row r="93521" customFormat="1" s="29"/>
    <row r="93522" customFormat="1" s="29"/>
    <row r="93523" customFormat="1" s="29"/>
    <row r="93524" customFormat="1" s="29"/>
    <row r="93525" customFormat="1" s="29"/>
    <row r="93526" customFormat="1" s="29"/>
    <row r="93527" customFormat="1" s="29"/>
    <row r="93528" customFormat="1" s="29"/>
    <row r="93529" customFormat="1" s="29"/>
    <row r="93530" customFormat="1" s="29"/>
    <row r="93531" customFormat="1" s="29"/>
    <row r="93532" customFormat="1" s="29"/>
    <row r="93533" customFormat="1" s="29"/>
    <row r="93534" customFormat="1" s="29"/>
    <row r="93535" customFormat="1" s="29"/>
    <row r="93536" customFormat="1" s="29"/>
    <row r="93537" customFormat="1" s="29"/>
    <row r="93538" customFormat="1" s="29"/>
    <row r="93539" customFormat="1" s="29"/>
    <row r="93540" customFormat="1" s="29"/>
    <row r="93541" customFormat="1" s="29"/>
    <row r="93542" customFormat="1" s="29"/>
    <row r="93543" customFormat="1" s="29"/>
    <row r="93544" customFormat="1" s="29"/>
    <row r="93545" customFormat="1" s="29"/>
    <row r="93546" customFormat="1" s="29"/>
    <row r="93547" customFormat="1" s="29"/>
    <row r="93548" customFormat="1" s="29"/>
    <row r="93549" customFormat="1" s="29"/>
    <row r="93550" customFormat="1" s="29"/>
    <row r="93551" customFormat="1" s="29"/>
    <row r="93552" customFormat="1" s="29"/>
    <row r="93553" customFormat="1" s="29"/>
    <row r="93554" customFormat="1" s="29"/>
    <row r="93555" customFormat="1" s="29"/>
    <row r="93556" customFormat="1" s="29"/>
    <row r="93557" customFormat="1" s="29"/>
    <row r="93558" customFormat="1" s="29"/>
    <row r="93559" customFormat="1" s="29"/>
    <row r="93560" customFormat="1" s="29"/>
    <row r="93561" customFormat="1" s="29"/>
    <row r="93562" customFormat="1" s="29"/>
    <row r="93563" customFormat="1" s="29"/>
    <row r="93564" customFormat="1" s="29"/>
    <row r="93565" customFormat="1" s="29"/>
    <row r="93566" customFormat="1" s="29"/>
    <row r="93567" customFormat="1" s="29"/>
    <row r="93568" customFormat="1" s="29"/>
    <row r="93569" customFormat="1" s="29"/>
    <row r="93570" customFormat="1" s="29"/>
    <row r="93571" customFormat="1" s="29"/>
    <row r="93572" customFormat="1" s="29"/>
    <row r="93573" customFormat="1" s="29"/>
    <row r="93574" customFormat="1" s="29"/>
    <row r="93575" customFormat="1" s="29"/>
    <row r="93576" customFormat="1" s="29"/>
    <row r="93577" customFormat="1" s="29"/>
    <row r="93578" customFormat="1" s="29"/>
    <row r="93579" customFormat="1" s="29"/>
    <row r="93580" customFormat="1" s="29"/>
    <row r="93581" customFormat="1" s="29"/>
    <row r="93582" customFormat="1" s="29"/>
    <row r="93583" customFormat="1" s="29"/>
    <row r="93584" customFormat="1" s="29"/>
    <row r="93585" customFormat="1" s="29"/>
    <row r="93586" customFormat="1" s="29"/>
    <row r="93587" customFormat="1" s="29"/>
    <row r="93588" customFormat="1" s="29"/>
    <row r="93589" customFormat="1" s="29"/>
    <row r="93590" customFormat="1" s="29"/>
    <row r="93591" customFormat="1" s="29"/>
    <row r="93592" customFormat="1" s="29"/>
    <row r="93593" customFormat="1" s="29"/>
    <row r="93594" customFormat="1" s="29"/>
    <row r="93595" customFormat="1" s="29"/>
    <row r="93596" customFormat="1" s="29"/>
    <row r="93597" customFormat="1" s="29"/>
    <row r="93598" customFormat="1" s="29"/>
    <row r="93599" customFormat="1" s="29"/>
    <row r="93600" customFormat="1" s="29"/>
    <row r="93601" customFormat="1" s="29"/>
    <row r="93602" customFormat="1" s="29"/>
    <row r="93603" customFormat="1" s="29"/>
    <row r="93604" customFormat="1" s="29"/>
    <row r="93605" customFormat="1" s="29"/>
    <row r="93606" customFormat="1" s="29"/>
    <row r="93607" customFormat="1" s="29"/>
    <row r="93608" customFormat="1" s="29"/>
    <row r="93609" customFormat="1" s="29"/>
    <row r="93610" customFormat="1" s="29"/>
    <row r="93611" customFormat="1" s="29"/>
    <row r="93612" customFormat="1" s="29"/>
    <row r="93613" customFormat="1" s="29"/>
    <row r="93614" customFormat="1" s="29"/>
    <row r="93615" customFormat="1" s="29"/>
    <row r="93616" customFormat="1" s="29"/>
    <row r="93617" customFormat="1" s="29"/>
    <row r="93618" customFormat="1" s="29"/>
    <row r="93619" customFormat="1" s="29"/>
    <row r="93620" customFormat="1" s="29"/>
    <row r="93621" customFormat="1" s="29"/>
    <row r="93622" customFormat="1" s="29"/>
    <row r="93623" customFormat="1" s="29"/>
    <row r="93624" customFormat="1" s="29"/>
    <row r="93625" customFormat="1" s="29"/>
    <row r="93626" customFormat="1" s="29"/>
    <row r="93627" customFormat="1" s="29"/>
    <row r="93628" customFormat="1" s="29"/>
    <row r="93629" customFormat="1" s="29"/>
    <row r="93630" customFormat="1" s="29"/>
    <row r="93631" customFormat="1" s="29"/>
    <row r="93632" customFormat="1" s="29"/>
    <row r="93633" customFormat="1" s="29"/>
    <row r="93634" customFormat="1" s="29"/>
    <row r="93635" customFormat="1" s="29"/>
    <row r="93636" customFormat="1" s="29"/>
    <row r="93637" customFormat="1" s="29"/>
    <row r="93638" customFormat="1" s="29"/>
    <row r="93639" customFormat="1" s="29"/>
    <row r="93640" customFormat="1" s="29"/>
    <row r="93641" customFormat="1" s="29"/>
    <row r="93642" customFormat="1" s="29"/>
    <row r="93643" customFormat="1" s="29"/>
    <row r="93644" customFormat="1" s="29"/>
    <row r="93645" customFormat="1" s="29"/>
    <row r="93646" customFormat="1" s="29"/>
    <row r="93647" customFormat="1" s="29"/>
    <row r="93648" customFormat="1" s="29"/>
    <row r="93649" customFormat="1" s="29"/>
    <row r="93650" customFormat="1" s="29"/>
    <row r="93651" customFormat="1" s="29"/>
    <row r="93652" customFormat="1" s="29"/>
    <row r="93653" customFormat="1" s="29"/>
    <row r="93654" customFormat="1" s="29"/>
    <row r="93655" customFormat="1" s="29"/>
    <row r="93656" customFormat="1" s="29"/>
    <row r="93657" customFormat="1" s="29"/>
    <row r="93658" customFormat="1" s="29"/>
    <row r="93659" customFormat="1" s="29"/>
    <row r="93660" customFormat="1" s="29"/>
    <row r="93661" customFormat="1" s="29"/>
    <row r="93662" customFormat="1" s="29"/>
    <row r="93663" customFormat="1" s="29"/>
    <row r="93664" customFormat="1" s="29"/>
    <row r="93665" customFormat="1" s="29"/>
    <row r="93666" customFormat="1" s="29"/>
    <row r="93667" customFormat="1" s="29"/>
    <row r="93668" customFormat="1" s="29"/>
    <row r="93669" customFormat="1" s="29"/>
    <row r="93670" customFormat="1" s="29"/>
    <row r="93671" customFormat="1" s="29"/>
    <row r="93672" customFormat="1" s="29"/>
    <row r="93673" customFormat="1" s="29"/>
    <row r="93674" customFormat="1" s="29"/>
    <row r="93675" customFormat="1" s="29"/>
    <row r="93676" customFormat="1" s="29"/>
    <row r="93677" customFormat="1" s="29"/>
    <row r="93678" customFormat="1" s="29"/>
    <row r="93679" customFormat="1" s="29"/>
    <row r="93680" customFormat="1" s="29"/>
    <row r="93681" customFormat="1" s="29"/>
    <row r="93682" customFormat="1" s="29"/>
    <row r="93683" customFormat="1" s="29"/>
    <row r="93684" customFormat="1" s="29"/>
    <row r="93685" customFormat="1" s="29"/>
    <row r="93686" customFormat="1" s="29"/>
    <row r="93687" customFormat="1" s="29"/>
    <row r="93688" customFormat="1" s="29"/>
    <row r="93689" customFormat="1" s="29"/>
    <row r="93690" customFormat="1" s="29"/>
    <row r="93691" customFormat="1" s="29"/>
    <row r="93692" customFormat="1" s="29"/>
    <row r="93693" customFormat="1" s="29"/>
    <row r="93694" customFormat="1" s="29"/>
    <row r="93695" customFormat="1" s="29"/>
    <row r="93696" customFormat="1" s="29"/>
    <row r="93697" customFormat="1" s="29"/>
    <row r="93698" customFormat="1" s="29"/>
    <row r="93699" customFormat="1" s="29"/>
    <row r="93700" customFormat="1" s="29"/>
    <row r="93701" customFormat="1" s="29"/>
    <row r="93702" customFormat="1" s="29"/>
    <row r="93703" customFormat="1" s="29"/>
    <row r="93704" customFormat="1" s="29"/>
    <row r="93705" customFormat="1" s="29"/>
    <row r="93706" customFormat="1" s="29"/>
    <row r="93707" customFormat="1" s="29"/>
    <row r="93708" customFormat="1" s="29"/>
    <row r="93709" customFormat="1" s="29"/>
    <row r="93710" customFormat="1" s="29"/>
    <row r="93711" customFormat="1" s="29"/>
    <row r="93712" customFormat="1" s="29"/>
    <row r="93713" customFormat="1" s="29"/>
    <row r="93714" customFormat="1" s="29"/>
    <row r="93715" customFormat="1" s="29"/>
    <row r="93716" customFormat="1" s="29"/>
    <row r="93717" customFormat="1" s="29"/>
    <row r="93718" customFormat="1" s="29"/>
    <row r="93719" customFormat="1" s="29"/>
    <row r="93720" customFormat="1" s="29"/>
    <row r="93721" customFormat="1" s="29"/>
    <row r="93722" customFormat="1" s="29"/>
    <row r="93723" customFormat="1" s="29"/>
    <row r="93724" customFormat="1" s="29"/>
    <row r="93725" customFormat="1" s="29"/>
    <row r="93726" customFormat="1" s="29"/>
    <row r="93727" customFormat="1" s="29"/>
    <row r="93728" customFormat="1" s="29"/>
    <row r="93729" customFormat="1" s="29"/>
    <row r="93730" customFormat="1" s="29"/>
    <row r="93731" customFormat="1" s="29"/>
    <row r="93732" customFormat="1" s="29"/>
    <row r="93733" customFormat="1" s="29"/>
    <row r="93734" customFormat="1" s="29"/>
    <row r="93735" customFormat="1" s="29"/>
    <row r="93736" customFormat="1" s="29"/>
    <row r="93737" customFormat="1" s="29"/>
    <row r="93738" customFormat="1" s="29"/>
    <row r="93739" customFormat="1" s="29"/>
    <row r="93740" customFormat="1" s="29"/>
    <row r="93741" customFormat="1" s="29"/>
    <row r="93742" customFormat="1" s="29"/>
    <row r="93743" customFormat="1" s="29"/>
    <row r="93744" customFormat="1" s="29"/>
    <row r="93745" customFormat="1" s="29"/>
    <row r="93746" customFormat="1" s="29"/>
    <row r="93747" customFormat="1" s="29"/>
    <row r="93748" customFormat="1" s="29"/>
    <row r="93749" customFormat="1" s="29"/>
    <row r="93750" customFormat="1" s="29"/>
    <row r="93751" customFormat="1" s="29"/>
    <row r="93752" customFormat="1" s="29"/>
    <row r="93753" customFormat="1" s="29"/>
    <row r="93754" customFormat="1" s="29"/>
    <row r="93755" customFormat="1" s="29"/>
    <row r="93756" customFormat="1" s="29"/>
    <row r="93757" customFormat="1" s="29"/>
    <row r="93758" customFormat="1" s="29"/>
    <row r="93759" customFormat="1" s="29"/>
    <row r="93760" customFormat="1" s="29"/>
    <row r="93761" customFormat="1" s="29"/>
    <row r="93762" customFormat="1" s="29"/>
    <row r="93763" customFormat="1" s="29"/>
    <row r="93764" customFormat="1" s="29"/>
    <row r="93765" customFormat="1" s="29"/>
    <row r="93766" customFormat="1" s="29"/>
    <row r="93767" customFormat="1" s="29"/>
    <row r="93768" customFormat="1" s="29"/>
    <row r="93769" customFormat="1" s="29"/>
    <row r="93770" customFormat="1" s="29"/>
    <row r="93771" customFormat="1" s="29"/>
    <row r="93772" customFormat="1" s="29"/>
    <row r="93773" customFormat="1" s="29"/>
    <row r="93774" customFormat="1" s="29"/>
    <row r="93775" customFormat="1" s="29"/>
    <row r="93776" customFormat="1" s="29"/>
    <row r="93777" customFormat="1" s="29"/>
    <row r="93778" customFormat="1" s="29"/>
    <row r="93779" customFormat="1" s="29"/>
    <row r="93780" customFormat="1" s="29"/>
    <row r="93781" customFormat="1" s="29"/>
    <row r="93782" customFormat="1" s="29"/>
    <row r="93783" customFormat="1" s="29"/>
    <row r="93784" customFormat="1" s="29"/>
    <row r="93785" customFormat="1" s="29"/>
    <row r="93786" customFormat="1" s="29"/>
    <row r="93787" customFormat="1" s="29"/>
    <row r="93788" customFormat="1" s="29"/>
    <row r="93789" customFormat="1" s="29"/>
    <row r="93790" customFormat="1" s="29"/>
    <row r="93791" customFormat="1" s="29"/>
    <row r="93792" customFormat="1" s="29"/>
    <row r="93793" customFormat="1" s="29"/>
    <row r="93794" customFormat="1" s="29"/>
    <row r="93795" customFormat="1" s="29"/>
    <row r="93796" customFormat="1" s="29"/>
    <row r="93797" customFormat="1" s="29"/>
    <row r="93798" customFormat="1" s="29"/>
    <row r="93799" customFormat="1" s="29"/>
    <row r="93800" customFormat="1" s="29"/>
    <row r="93801" customFormat="1" s="29"/>
    <row r="93802" customFormat="1" s="29"/>
    <row r="93803" customFormat="1" s="29"/>
    <row r="93804" customFormat="1" s="29"/>
    <row r="93805" customFormat="1" s="29"/>
    <row r="93806" customFormat="1" s="29"/>
    <row r="93807" customFormat="1" s="29"/>
    <row r="93808" customFormat="1" s="29"/>
    <row r="93809" customFormat="1" s="29"/>
    <row r="93810" customFormat="1" s="29"/>
    <row r="93811" customFormat="1" s="29"/>
    <row r="93812" customFormat="1" s="29"/>
    <row r="93813" customFormat="1" s="29"/>
    <row r="93814" customFormat="1" s="29"/>
    <row r="93815" customFormat="1" s="29"/>
    <row r="93816" customFormat="1" s="29"/>
    <row r="93817" customFormat="1" s="29"/>
    <row r="93818" customFormat="1" s="29"/>
    <row r="93819" customFormat="1" s="29"/>
    <row r="93820" customFormat="1" s="29"/>
    <row r="93821" customFormat="1" s="29"/>
    <row r="93822" customFormat="1" s="29"/>
    <row r="93823" customFormat="1" s="29"/>
    <row r="93824" customFormat="1" s="29"/>
    <row r="93825" customFormat="1" s="29"/>
    <row r="93826" customFormat="1" s="29"/>
    <row r="93827" customFormat="1" s="29"/>
    <row r="93828" customFormat="1" s="29"/>
    <row r="93829" customFormat="1" s="29"/>
    <row r="93830" customFormat="1" s="29"/>
    <row r="93831" customFormat="1" s="29"/>
    <row r="93832" customFormat="1" s="29"/>
    <row r="93833" customFormat="1" s="29"/>
    <row r="93834" customFormat="1" s="29"/>
    <row r="93835" customFormat="1" s="29"/>
    <row r="93836" customFormat="1" s="29"/>
    <row r="93837" customFormat="1" s="29"/>
    <row r="93838" customFormat="1" s="29"/>
    <row r="93839" customFormat="1" s="29"/>
    <row r="93840" customFormat="1" s="29"/>
    <row r="93841" customFormat="1" s="29"/>
    <row r="93842" customFormat="1" s="29"/>
    <row r="93843" customFormat="1" s="29"/>
    <row r="93844" customFormat="1" s="29"/>
    <row r="93845" customFormat="1" s="29"/>
    <row r="93846" customFormat="1" s="29"/>
    <row r="93847" customFormat="1" s="29"/>
    <row r="93848" customFormat="1" s="29"/>
    <row r="93849" customFormat="1" s="29"/>
    <row r="93850" customFormat="1" s="29"/>
    <row r="93851" customFormat="1" s="29"/>
    <row r="93852" customFormat="1" s="29"/>
    <row r="93853" customFormat="1" s="29"/>
    <row r="93854" customFormat="1" s="29"/>
    <row r="93855" customFormat="1" s="29"/>
    <row r="93856" customFormat="1" s="29"/>
    <row r="93857" customFormat="1" s="29"/>
    <row r="93858" customFormat="1" s="29"/>
    <row r="93859" customFormat="1" s="29"/>
    <row r="93860" customFormat="1" s="29"/>
    <row r="93861" customFormat="1" s="29"/>
    <row r="93862" customFormat="1" s="29"/>
    <row r="93863" customFormat="1" s="29"/>
    <row r="93864" customFormat="1" s="29"/>
    <row r="93865" customFormat="1" s="29"/>
    <row r="93866" customFormat="1" s="29"/>
    <row r="93867" customFormat="1" s="29"/>
    <row r="93868" customFormat="1" s="29"/>
    <row r="93869" customFormat="1" s="29"/>
    <row r="93870" customFormat="1" s="29"/>
    <row r="93871" customFormat="1" s="29"/>
    <row r="93872" customFormat="1" s="29"/>
    <row r="93873" customFormat="1" s="29"/>
    <row r="93874" customFormat="1" s="29"/>
    <row r="93875" customFormat="1" s="29"/>
    <row r="93876" customFormat="1" s="29"/>
    <row r="93877" customFormat="1" s="29"/>
    <row r="93878" customFormat="1" s="29"/>
    <row r="93879" customFormat="1" s="29"/>
    <row r="93880" customFormat="1" s="29"/>
    <row r="93881" customFormat="1" s="29"/>
    <row r="93882" customFormat="1" s="29"/>
    <row r="93883" customFormat="1" s="29"/>
    <row r="93884" customFormat="1" s="29"/>
    <row r="93885" customFormat="1" s="29"/>
    <row r="93886" customFormat="1" s="29"/>
    <row r="93887" customFormat="1" s="29"/>
    <row r="93888" customFormat="1" s="29"/>
    <row r="93889" customFormat="1" s="29"/>
    <row r="93890" customFormat="1" s="29"/>
    <row r="93891" customFormat="1" s="29"/>
    <row r="93892" customFormat="1" s="29"/>
    <row r="93893" customFormat="1" s="29"/>
    <row r="93894" customFormat="1" s="29"/>
    <row r="93895" customFormat="1" s="29"/>
    <row r="93896" customFormat="1" s="29"/>
    <row r="93897" customFormat="1" s="29"/>
    <row r="93898" customFormat="1" s="29"/>
    <row r="93899" customFormat="1" s="29"/>
    <row r="93900" customFormat="1" s="29"/>
    <row r="93901" customFormat="1" s="29"/>
    <row r="93902" customFormat="1" s="29"/>
    <row r="93903" customFormat="1" s="29"/>
    <row r="93904" customFormat="1" s="29"/>
    <row r="93905" customFormat="1" s="29"/>
    <row r="93906" customFormat="1" s="29"/>
    <row r="93907" customFormat="1" s="29"/>
    <row r="93908" customFormat="1" s="29"/>
    <row r="93909" customFormat="1" s="29"/>
    <row r="93910" customFormat="1" s="29"/>
    <row r="93911" customFormat="1" s="29"/>
    <row r="93912" customFormat="1" s="29"/>
    <row r="93913" customFormat="1" s="29"/>
    <row r="93914" customFormat="1" s="29"/>
    <row r="93915" customFormat="1" s="29"/>
    <row r="93916" customFormat="1" s="29"/>
    <row r="93917" customFormat="1" s="29"/>
    <row r="93918" customFormat="1" s="29"/>
    <row r="93919" customFormat="1" s="29"/>
    <row r="93920" customFormat="1" s="29"/>
    <row r="93921" customFormat="1" s="29"/>
    <row r="93922" customFormat="1" s="29"/>
    <row r="93923" customFormat="1" s="29"/>
    <row r="93924" customFormat="1" s="29"/>
    <row r="93925" customFormat="1" s="29"/>
    <row r="93926" customFormat="1" s="29"/>
    <row r="93927" customFormat="1" s="29"/>
    <row r="93928" customFormat="1" s="29"/>
    <row r="93929" customFormat="1" s="29"/>
    <row r="93930" customFormat="1" s="29"/>
    <row r="93931" customFormat="1" s="29"/>
    <row r="93932" customFormat="1" s="29"/>
    <row r="93933" customFormat="1" s="29"/>
    <row r="93934" customFormat="1" s="29"/>
    <row r="93935" customFormat="1" s="29"/>
    <row r="93936" customFormat="1" s="29"/>
    <row r="93937" customFormat="1" s="29"/>
    <row r="93938" customFormat="1" s="29"/>
    <row r="93939" customFormat="1" s="29"/>
    <row r="93940" customFormat="1" s="29"/>
    <row r="93941" customFormat="1" s="29"/>
    <row r="93942" customFormat="1" s="29"/>
    <row r="93943" customFormat="1" s="29"/>
    <row r="93944" customFormat="1" s="29"/>
    <row r="93945" customFormat="1" s="29"/>
    <row r="93946" customFormat="1" s="29"/>
    <row r="93947" customFormat="1" s="29"/>
    <row r="93948" customFormat="1" s="29"/>
    <row r="93949" customFormat="1" s="29"/>
    <row r="93950" customFormat="1" s="29"/>
    <row r="93951" customFormat="1" s="29"/>
    <row r="93952" customFormat="1" s="29"/>
    <row r="93953" customFormat="1" s="29"/>
    <row r="93954" customFormat="1" s="29"/>
    <row r="93955" customFormat="1" s="29"/>
    <row r="93956" customFormat="1" s="29"/>
    <row r="93957" customFormat="1" s="29"/>
    <row r="93958" customFormat="1" s="29"/>
    <row r="93959" customFormat="1" s="29"/>
    <row r="93960" customFormat="1" s="29"/>
    <row r="93961" customFormat="1" s="29"/>
    <row r="93962" customFormat="1" s="29"/>
    <row r="93963" customFormat="1" s="29"/>
    <row r="93964" customFormat="1" s="29"/>
    <row r="93965" customFormat="1" s="29"/>
    <row r="93966" customFormat="1" s="29"/>
    <row r="93967" customFormat="1" s="29"/>
    <row r="93968" customFormat="1" s="29"/>
    <row r="93969" customFormat="1" s="29"/>
    <row r="93970" customFormat="1" s="29"/>
    <row r="93971" customFormat="1" s="29"/>
    <row r="93972" customFormat="1" s="29"/>
    <row r="93973" customFormat="1" s="29"/>
    <row r="93974" customFormat="1" s="29"/>
    <row r="93975" customFormat="1" s="29"/>
    <row r="93976" customFormat="1" s="29"/>
    <row r="93977" customFormat="1" s="29"/>
    <row r="93978" customFormat="1" s="29"/>
    <row r="93979" customFormat="1" s="29"/>
    <row r="93980" customFormat="1" s="29"/>
    <row r="93981" customFormat="1" s="29"/>
    <row r="93982" customFormat="1" s="29"/>
    <row r="93983" customFormat="1" s="29"/>
    <row r="93984" customFormat="1" s="29"/>
    <row r="93985" customFormat="1" s="29"/>
    <row r="93986" customFormat="1" s="29"/>
    <row r="93987" customFormat="1" s="29"/>
    <row r="93988" customFormat="1" s="29"/>
    <row r="93989" customFormat="1" s="29"/>
    <row r="93990" customFormat="1" s="29"/>
    <row r="93991" customFormat="1" s="29"/>
    <row r="93992" customFormat="1" s="29"/>
    <row r="93993" customFormat="1" s="29"/>
    <row r="93994" customFormat="1" s="29"/>
    <row r="93995" customFormat="1" s="29"/>
    <row r="93996" customFormat="1" s="29"/>
    <row r="93997" customFormat="1" s="29"/>
    <row r="93998" customFormat="1" s="29"/>
    <row r="93999" customFormat="1" s="29"/>
    <row r="94000" customFormat="1" s="29"/>
    <row r="94001" customFormat="1" s="29"/>
    <row r="94002" customFormat="1" s="29"/>
    <row r="94003" customFormat="1" s="29"/>
    <row r="94004" customFormat="1" s="29"/>
    <row r="94005" customFormat="1" s="29"/>
    <row r="94006" customFormat="1" s="29"/>
    <row r="94007" customFormat="1" s="29"/>
    <row r="94008" customFormat="1" s="29"/>
    <row r="94009" customFormat="1" s="29"/>
    <row r="94010" customFormat="1" s="29"/>
    <row r="94011" customFormat="1" s="29"/>
    <row r="94012" customFormat="1" s="29"/>
    <row r="94013" customFormat="1" s="29"/>
    <row r="94014" customFormat="1" s="29"/>
    <row r="94015" customFormat="1" s="29"/>
    <row r="94016" customFormat="1" s="29"/>
    <row r="94017" customFormat="1" s="29"/>
    <row r="94018" customFormat="1" s="29"/>
    <row r="94019" customFormat="1" s="29"/>
    <row r="94020" customFormat="1" s="29"/>
    <row r="94021" customFormat="1" s="29"/>
    <row r="94022" customFormat="1" s="29"/>
    <row r="94023" customFormat="1" s="29"/>
    <row r="94024" customFormat="1" s="29"/>
    <row r="94025" customFormat="1" s="29"/>
    <row r="94026" customFormat="1" s="29"/>
    <row r="94027" customFormat="1" s="29"/>
    <row r="94028" customFormat="1" s="29"/>
    <row r="94029" customFormat="1" s="29"/>
    <row r="94030" customFormat="1" s="29"/>
    <row r="94031" customFormat="1" s="29"/>
    <row r="94032" customFormat="1" s="29"/>
    <row r="94033" customFormat="1" s="29"/>
    <row r="94034" customFormat="1" s="29"/>
    <row r="94035" customFormat="1" s="29"/>
    <row r="94036" customFormat="1" s="29"/>
    <row r="94037" customFormat="1" s="29"/>
    <row r="94038" customFormat="1" s="29"/>
    <row r="94039" customFormat="1" s="29"/>
    <row r="94040" customFormat="1" s="29"/>
    <row r="94041" customFormat="1" s="29"/>
    <row r="94042" customFormat="1" s="29"/>
    <row r="94043" customFormat="1" s="29"/>
    <row r="94044" customFormat="1" s="29"/>
    <row r="94045" customFormat="1" s="29"/>
    <row r="94046" customFormat="1" s="29"/>
    <row r="94047" customFormat="1" s="29"/>
    <row r="94048" customFormat="1" s="29"/>
    <row r="94049" customFormat="1" s="29"/>
    <row r="94050" customFormat="1" s="29"/>
    <row r="94051" customFormat="1" s="29"/>
    <row r="94052" customFormat="1" s="29"/>
    <row r="94053" customFormat="1" s="29"/>
    <row r="94054" customFormat="1" s="29"/>
    <row r="94055" customFormat="1" s="29"/>
    <row r="94056" customFormat="1" s="29"/>
    <row r="94057" customFormat="1" s="29"/>
    <row r="94058" customFormat="1" s="29"/>
    <row r="94059" customFormat="1" s="29"/>
    <row r="94060" customFormat="1" s="29"/>
    <row r="94061" customFormat="1" s="29"/>
    <row r="94062" customFormat="1" s="29"/>
    <row r="94063" customFormat="1" s="29"/>
    <row r="94064" customFormat="1" s="29"/>
    <row r="94065" customFormat="1" s="29"/>
    <row r="94066" customFormat="1" s="29"/>
    <row r="94067" customFormat="1" s="29"/>
    <row r="94068" customFormat="1" s="29"/>
    <row r="94069" customFormat="1" s="29"/>
    <row r="94070" customFormat="1" s="29"/>
    <row r="94071" customFormat="1" s="29"/>
    <row r="94072" customFormat="1" s="29"/>
    <row r="94073" customFormat="1" s="29"/>
    <row r="94074" customFormat="1" s="29"/>
    <row r="94075" customFormat="1" s="29"/>
    <row r="94076" customFormat="1" s="29"/>
    <row r="94077" customFormat="1" s="29"/>
    <row r="94078" customFormat="1" s="29"/>
    <row r="94079" customFormat="1" s="29"/>
    <row r="94080" customFormat="1" s="29"/>
    <row r="94081" customFormat="1" s="29"/>
    <row r="94082" customFormat="1" s="29"/>
    <row r="94083" customFormat="1" s="29"/>
    <row r="94084" customFormat="1" s="29"/>
    <row r="94085" customFormat="1" s="29"/>
    <row r="94086" customFormat="1" s="29"/>
    <row r="94087" customFormat="1" s="29"/>
    <row r="94088" customFormat="1" s="29"/>
    <row r="94089" customFormat="1" s="29"/>
    <row r="94090" customFormat="1" s="29"/>
    <row r="94091" customFormat="1" s="29"/>
    <row r="94092" customFormat="1" s="29"/>
    <row r="94093" customFormat="1" s="29"/>
    <row r="94094" customFormat="1" s="29"/>
    <row r="94095" customFormat="1" s="29"/>
    <row r="94096" customFormat="1" s="29"/>
    <row r="94097" customFormat="1" s="29"/>
    <row r="94098" customFormat="1" s="29"/>
    <row r="94099" customFormat="1" s="29"/>
    <row r="94100" customFormat="1" s="29"/>
    <row r="94101" customFormat="1" s="29"/>
    <row r="94102" customFormat="1" s="29"/>
    <row r="94103" customFormat="1" s="29"/>
    <row r="94104" customFormat="1" s="29"/>
    <row r="94105" customFormat="1" s="29"/>
    <row r="94106" customFormat="1" s="29"/>
    <row r="94107" customFormat="1" s="29"/>
    <row r="94108" customFormat="1" s="29"/>
    <row r="94109" customFormat="1" s="29"/>
    <row r="94110" customFormat="1" s="29"/>
    <row r="94111" customFormat="1" s="29"/>
    <row r="94112" customFormat="1" s="29"/>
    <row r="94113" customFormat="1" s="29"/>
    <row r="94114" customFormat="1" s="29"/>
    <row r="94115" customFormat="1" s="29"/>
    <row r="94116" customFormat="1" s="29"/>
    <row r="94117" customFormat="1" s="29"/>
    <row r="94118" customFormat="1" s="29"/>
    <row r="94119" customFormat="1" s="29"/>
    <row r="94120" customFormat="1" s="29"/>
    <row r="94121" customFormat="1" s="29"/>
    <row r="94122" customFormat="1" s="29"/>
    <row r="94123" customFormat="1" s="29"/>
    <row r="94124" customFormat="1" s="29"/>
    <row r="94125" customFormat="1" s="29"/>
    <row r="94126" customFormat="1" s="29"/>
    <row r="94127" customFormat="1" s="29"/>
    <row r="94128" customFormat="1" s="29"/>
    <row r="94129" customFormat="1" s="29"/>
    <row r="94130" customFormat="1" s="29"/>
    <row r="94131" customFormat="1" s="29"/>
    <row r="94132" customFormat="1" s="29"/>
    <row r="94133" customFormat="1" s="29"/>
    <row r="94134" customFormat="1" s="29"/>
    <row r="94135" customFormat="1" s="29"/>
    <row r="94136" customFormat="1" s="29"/>
    <row r="94137" customFormat="1" s="29"/>
    <row r="94138" customFormat="1" s="29"/>
    <row r="94139" customFormat="1" s="29"/>
    <row r="94140" customFormat="1" s="29"/>
    <row r="94141" customFormat="1" s="29"/>
    <row r="94142" customFormat="1" s="29"/>
    <row r="94143" customFormat="1" s="29"/>
    <row r="94144" customFormat="1" s="29"/>
    <row r="94145" customFormat="1" s="29"/>
    <row r="94146" customFormat="1" s="29"/>
    <row r="94147" customFormat="1" s="29"/>
    <row r="94148" customFormat="1" s="29"/>
    <row r="94149" customFormat="1" s="29"/>
    <row r="94150" customFormat="1" s="29"/>
    <row r="94151" customFormat="1" s="29"/>
    <row r="94152" customFormat="1" s="29"/>
    <row r="94153" customFormat="1" s="29"/>
    <row r="94154" customFormat="1" s="29"/>
    <row r="94155" customFormat="1" s="29"/>
    <row r="94156" customFormat="1" s="29"/>
    <row r="94157" customFormat="1" s="29"/>
    <row r="94158" customFormat="1" s="29"/>
    <row r="94159" customFormat="1" s="29"/>
    <row r="94160" customFormat="1" s="29"/>
    <row r="94161" customFormat="1" s="29"/>
    <row r="94162" customFormat="1" s="29"/>
    <row r="94163" customFormat="1" s="29"/>
    <row r="94164" customFormat="1" s="29"/>
    <row r="94165" customFormat="1" s="29"/>
    <row r="94166" customFormat="1" s="29"/>
    <row r="94167" customFormat="1" s="29"/>
    <row r="94168" customFormat="1" s="29"/>
    <row r="94169" customFormat="1" s="29"/>
    <row r="94170" customFormat="1" s="29"/>
    <row r="94171" customFormat="1" s="29"/>
    <row r="94172" customFormat="1" s="29"/>
    <row r="94173" customFormat="1" s="29"/>
    <row r="94174" customFormat="1" s="29"/>
    <row r="94175" customFormat="1" s="29"/>
    <row r="94176" customFormat="1" s="29"/>
    <row r="94177" customFormat="1" s="29"/>
    <row r="94178" customFormat="1" s="29"/>
    <row r="94179" customFormat="1" s="29"/>
    <row r="94180" customFormat="1" s="29"/>
    <row r="94181" customFormat="1" s="29"/>
    <row r="94182" customFormat="1" s="29"/>
    <row r="94183" customFormat="1" s="29"/>
    <row r="94184" customFormat="1" s="29"/>
    <row r="94185" customFormat="1" s="29"/>
    <row r="94186" customFormat="1" s="29"/>
    <row r="94187" customFormat="1" s="29"/>
    <row r="94188" customFormat="1" s="29"/>
    <row r="94189" customFormat="1" s="29"/>
    <row r="94190" customFormat="1" s="29"/>
    <row r="94191" customFormat="1" s="29"/>
    <row r="94192" customFormat="1" s="29"/>
    <row r="94193" customFormat="1" s="29"/>
    <row r="94194" customFormat="1" s="29"/>
    <row r="94195" customFormat="1" s="29"/>
    <row r="94196" customFormat="1" s="29"/>
    <row r="94197" customFormat="1" s="29"/>
    <row r="94198" customFormat="1" s="29"/>
    <row r="94199" customFormat="1" s="29"/>
    <row r="94200" customFormat="1" s="29"/>
    <row r="94201" customFormat="1" s="29"/>
    <row r="94202" customFormat="1" s="29"/>
    <row r="94203" customFormat="1" s="29"/>
    <row r="94204" customFormat="1" s="29"/>
    <row r="94205" customFormat="1" s="29"/>
    <row r="94206" customFormat="1" s="29"/>
    <row r="94207" customFormat="1" s="29"/>
    <row r="94208" customFormat="1" s="29"/>
    <row r="94209" customFormat="1" s="29"/>
    <row r="94210" customFormat="1" s="29"/>
    <row r="94211" customFormat="1" s="29"/>
    <row r="94212" customFormat="1" s="29"/>
    <row r="94213" customFormat="1" s="29"/>
    <row r="94214" customFormat="1" s="29"/>
    <row r="94215" customFormat="1" s="29"/>
    <row r="94216" customFormat="1" s="29"/>
    <row r="94217" customFormat="1" s="29"/>
    <row r="94218" customFormat="1" s="29"/>
    <row r="94219" customFormat="1" s="29"/>
    <row r="94220" customFormat="1" s="29"/>
    <row r="94221" customFormat="1" s="29"/>
    <row r="94222" customFormat="1" s="29"/>
    <row r="94223" customFormat="1" s="29"/>
    <row r="94224" customFormat="1" s="29"/>
    <row r="94225" customFormat="1" s="29"/>
    <row r="94226" customFormat="1" s="29"/>
    <row r="94227" customFormat="1" s="29"/>
    <row r="94228" customFormat="1" s="29"/>
    <row r="94229" customFormat="1" s="29"/>
    <row r="94230" customFormat="1" s="29"/>
    <row r="94231" customFormat="1" s="29"/>
    <row r="94232" customFormat="1" s="29"/>
    <row r="94233" customFormat="1" s="29"/>
    <row r="94234" customFormat="1" s="29"/>
    <row r="94235" customFormat="1" s="29"/>
    <row r="94236" customFormat="1" s="29"/>
    <row r="94237" customFormat="1" s="29"/>
    <row r="94238" customFormat="1" s="29"/>
    <row r="94239" customFormat="1" s="29"/>
    <row r="94240" customFormat="1" s="29"/>
    <row r="94241" customFormat="1" s="29"/>
    <row r="94242" customFormat="1" s="29"/>
    <row r="94243" customFormat="1" s="29"/>
    <row r="94244" customFormat="1" s="29"/>
    <row r="94245" customFormat="1" s="29"/>
    <row r="94246" customFormat="1" s="29"/>
    <row r="94247" customFormat="1" s="29"/>
    <row r="94248" customFormat="1" s="29"/>
    <row r="94249" customFormat="1" s="29"/>
    <row r="94250" customFormat="1" s="29"/>
    <row r="94251" customFormat="1" s="29"/>
    <row r="94252" customFormat="1" s="29"/>
    <row r="94253" customFormat="1" s="29"/>
    <row r="94254" customFormat="1" s="29"/>
    <row r="94255" customFormat="1" s="29"/>
    <row r="94256" customFormat="1" s="29"/>
    <row r="94257" customFormat="1" s="29"/>
    <row r="94258" customFormat="1" s="29"/>
    <row r="94259" customFormat="1" s="29"/>
    <row r="94260" customFormat="1" s="29"/>
    <row r="94261" customFormat="1" s="29"/>
    <row r="94262" customFormat="1" s="29"/>
    <row r="94263" customFormat="1" s="29"/>
    <row r="94264" customFormat="1" s="29"/>
    <row r="94265" customFormat="1" s="29"/>
    <row r="94266" customFormat="1" s="29"/>
    <row r="94267" customFormat="1" s="29"/>
    <row r="94268" customFormat="1" s="29"/>
    <row r="94269" customFormat="1" s="29"/>
    <row r="94270" customFormat="1" s="29"/>
    <row r="94271" customFormat="1" s="29"/>
    <row r="94272" customFormat="1" s="29"/>
    <row r="94273" customFormat="1" s="29"/>
    <row r="94274" customFormat="1" s="29"/>
    <row r="94275" customFormat="1" s="29"/>
    <row r="94276" customFormat="1" s="29"/>
    <row r="94277" customFormat="1" s="29"/>
    <row r="94278" customFormat="1" s="29"/>
    <row r="94279" customFormat="1" s="29"/>
    <row r="94280" customFormat="1" s="29"/>
    <row r="94281" customFormat="1" s="29"/>
    <row r="94282" customFormat="1" s="29"/>
    <row r="94283" customFormat="1" s="29"/>
    <row r="94284" customFormat="1" s="29"/>
    <row r="94285" customFormat="1" s="29"/>
    <row r="94286" customFormat="1" s="29"/>
    <row r="94287" customFormat="1" s="29"/>
    <row r="94288" customFormat="1" s="29"/>
    <row r="94289" customFormat="1" s="29"/>
    <row r="94290" customFormat="1" s="29"/>
    <row r="94291" customFormat="1" s="29"/>
    <row r="94292" customFormat="1" s="29"/>
    <row r="94293" customFormat="1" s="29"/>
    <row r="94294" customFormat="1" s="29"/>
    <row r="94295" customFormat="1" s="29"/>
    <row r="94296" customFormat="1" s="29"/>
    <row r="94297" customFormat="1" s="29"/>
    <row r="94298" customFormat="1" s="29"/>
    <row r="94299" customFormat="1" s="29"/>
    <row r="94300" customFormat="1" s="29"/>
    <row r="94301" customFormat="1" s="29"/>
    <row r="94302" customFormat="1" s="29"/>
    <row r="94303" customFormat="1" s="29"/>
    <row r="94304" customFormat="1" s="29"/>
    <row r="94305" customFormat="1" s="29"/>
    <row r="94306" customFormat="1" s="29"/>
    <row r="94307" customFormat="1" s="29"/>
    <row r="94308" customFormat="1" s="29"/>
    <row r="94309" customFormat="1" s="29"/>
    <row r="94310" customFormat="1" s="29"/>
    <row r="94311" customFormat="1" s="29"/>
    <row r="94312" customFormat="1" s="29"/>
    <row r="94313" customFormat="1" s="29"/>
    <row r="94314" customFormat="1" s="29"/>
    <row r="94315" customFormat="1" s="29"/>
    <row r="94316" customFormat="1" s="29"/>
    <row r="94317" customFormat="1" s="29"/>
    <row r="94318" customFormat="1" s="29"/>
    <row r="94319" customFormat="1" s="29"/>
    <row r="94320" customFormat="1" s="29"/>
    <row r="94321" customFormat="1" s="29"/>
    <row r="94322" customFormat="1" s="29"/>
    <row r="94323" customFormat="1" s="29"/>
    <row r="94324" customFormat="1" s="29"/>
    <row r="94325" customFormat="1" s="29"/>
    <row r="94326" customFormat="1" s="29"/>
    <row r="94327" customFormat="1" s="29"/>
    <row r="94328" customFormat="1" s="29"/>
    <row r="94329" customFormat="1" s="29"/>
    <row r="94330" customFormat="1" s="29"/>
    <row r="94331" customFormat="1" s="29"/>
    <row r="94332" customFormat="1" s="29"/>
    <row r="94333" customFormat="1" s="29"/>
    <row r="94334" customFormat="1" s="29"/>
    <row r="94335" customFormat="1" s="29"/>
    <row r="94336" customFormat="1" s="29"/>
    <row r="94337" customFormat="1" s="29"/>
    <row r="94338" customFormat="1" s="29"/>
    <row r="94339" customFormat="1" s="29"/>
    <row r="94340" customFormat="1" s="29"/>
    <row r="94341" customFormat="1" s="29"/>
    <row r="94342" customFormat="1" s="29"/>
    <row r="94343" customFormat="1" s="29"/>
    <row r="94344" customFormat="1" s="29"/>
    <row r="94345" customFormat="1" s="29"/>
    <row r="94346" customFormat="1" s="29"/>
    <row r="94347" customFormat="1" s="29"/>
    <row r="94348" customFormat="1" s="29"/>
    <row r="94349" customFormat="1" s="29"/>
    <row r="94350" customFormat="1" s="29"/>
    <row r="94351" customFormat="1" s="29"/>
    <row r="94352" customFormat="1" s="29"/>
    <row r="94353" customFormat="1" s="29"/>
    <row r="94354" customFormat="1" s="29"/>
    <row r="94355" customFormat="1" s="29"/>
    <row r="94356" customFormat="1" s="29"/>
    <row r="94357" customFormat="1" s="29"/>
    <row r="94358" customFormat="1" s="29"/>
    <row r="94359" customFormat="1" s="29"/>
    <row r="94360" customFormat="1" s="29"/>
    <row r="94361" customFormat="1" s="29"/>
    <row r="94362" customFormat="1" s="29"/>
    <row r="94363" customFormat="1" s="29"/>
    <row r="94364" customFormat="1" s="29"/>
    <row r="94365" customFormat="1" s="29"/>
    <row r="94366" customFormat="1" s="29"/>
    <row r="94367" customFormat="1" s="29"/>
    <row r="94368" customFormat="1" s="29"/>
    <row r="94369" customFormat="1" s="29"/>
    <row r="94370" customFormat="1" s="29"/>
    <row r="94371" customFormat="1" s="29"/>
    <row r="94372" customFormat="1" s="29"/>
    <row r="94373" customFormat="1" s="29"/>
    <row r="94374" customFormat="1" s="29"/>
    <row r="94375" customFormat="1" s="29"/>
    <row r="94376" customFormat="1" s="29"/>
    <row r="94377" customFormat="1" s="29"/>
    <row r="94378" customFormat="1" s="29"/>
    <row r="94379" customFormat="1" s="29"/>
    <row r="94380" customFormat="1" s="29"/>
    <row r="94381" customFormat="1" s="29"/>
    <row r="94382" customFormat="1" s="29"/>
    <row r="94383" customFormat="1" s="29"/>
    <row r="94384" customFormat="1" s="29"/>
    <row r="94385" customFormat="1" s="29"/>
    <row r="94386" customFormat="1" s="29"/>
    <row r="94387" customFormat="1" s="29"/>
    <row r="94388" customFormat="1" s="29"/>
    <row r="94389" customFormat="1" s="29"/>
    <row r="94390" customFormat="1" s="29"/>
    <row r="94391" customFormat="1" s="29"/>
    <row r="94392" customFormat="1" s="29"/>
    <row r="94393" customFormat="1" s="29"/>
    <row r="94394" customFormat="1" s="29"/>
    <row r="94395" customFormat="1" s="29"/>
    <row r="94396" customFormat="1" s="29"/>
    <row r="94397" customFormat="1" s="29"/>
    <row r="94398" customFormat="1" s="29"/>
    <row r="94399" customFormat="1" s="29"/>
    <row r="94400" customFormat="1" s="29"/>
    <row r="94401" customFormat="1" s="29"/>
    <row r="94402" customFormat="1" s="29"/>
    <row r="94403" customFormat="1" s="29"/>
    <row r="94404" customFormat="1" s="29"/>
    <row r="94405" customFormat="1" s="29"/>
    <row r="94406" customFormat="1" s="29"/>
    <row r="94407" customFormat="1" s="29"/>
    <row r="94408" customFormat="1" s="29"/>
    <row r="94409" customFormat="1" s="29"/>
    <row r="94410" customFormat="1" s="29"/>
    <row r="94411" customFormat="1" s="29"/>
    <row r="94412" customFormat="1" s="29"/>
    <row r="94413" customFormat="1" s="29"/>
    <row r="94414" customFormat="1" s="29"/>
    <row r="94415" customFormat="1" s="29"/>
    <row r="94416" customFormat="1" s="29"/>
    <row r="94417" customFormat="1" s="29"/>
    <row r="94418" customFormat="1" s="29"/>
    <row r="94419" customFormat="1" s="29"/>
    <row r="94420" customFormat="1" s="29"/>
    <row r="94421" customFormat="1" s="29"/>
    <row r="94422" customFormat="1" s="29"/>
    <row r="94423" customFormat="1" s="29"/>
    <row r="94424" customFormat="1" s="29"/>
    <row r="94425" customFormat="1" s="29"/>
    <row r="94426" customFormat="1" s="29"/>
    <row r="94427" customFormat="1" s="29"/>
    <row r="94428" customFormat="1" s="29"/>
    <row r="94429" customFormat="1" s="29"/>
    <row r="94430" customFormat="1" s="29"/>
    <row r="94431" customFormat="1" s="29"/>
    <row r="94432" customFormat="1" s="29"/>
    <row r="94433" customFormat="1" s="29"/>
    <row r="94434" customFormat="1" s="29"/>
    <row r="94435" customFormat="1" s="29"/>
    <row r="94436" customFormat="1" s="29"/>
    <row r="94437" customFormat="1" s="29"/>
    <row r="94438" customFormat="1" s="29"/>
    <row r="94439" customFormat="1" s="29"/>
    <row r="94440" customFormat="1" s="29"/>
    <row r="94441" customFormat="1" s="29"/>
    <row r="94442" customFormat="1" s="29"/>
    <row r="94443" customFormat="1" s="29"/>
    <row r="94444" customFormat="1" s="29"/>
    <row r="94445" customFormat="1" s="29"/>
    <row r="94446" customFormat="1" s="29"/>
    <row r="94447" customFormat="1" s="29"/>
    <row r="94448" customFormat="1" s="29"/>
    <row r="94449" customFormat="1" s="29"/>
    <row r="94450" customFormat="1" s="29"/>
    <row r="94451" customFormat="1" s="29"/>
    <row r="94452" customFormat="1" s="29"/>
    <row r="94453" customFormat="1" s="29"/>
    <row r="94454" customFormat="1" s="29"/>
    <row r="94455" customFormat="1" s="29"/>
    <row r="94456" customFormat="1" s="29"/>
    <row r="94457" customFormat="1" s="29"/>
    <row r="94458" customFormat="1" s="29"/>
    <row r="94459" customFormat="1" s="29"/>
    <row r="94460" customFormat="1" s="29"/>
    <row r="94461" customFormat="1" s="29"/>
    <row r="94462" customFormat="1" s="29"/>
    <row r="94463" customFormat="1" s="29"/>
    <row r="94464" customFormat="1" s="29"/>
    <row r="94465" customFormat="1" s="29"/>
    <row r="94466" customFormat="1" s="29"/>
    <row r="94467" customFormat="1" s="29"/>
    <row r="94468" customFormat="1" s="29"/>
    <row r="94469" customFormat="1" s="29"/>
    <row r="94470" customFormat="1" s="29"/>
    <row r="94471" customFormat="1" s="29"/>
    <row r="94472" customFormat="1" s="29"/>
    <row r="94473" customFormat="1" s="29"/>
    <row r="94474" customFormat="1" s="29"/>
    <row r="94475" customFormat="1" s="29"/>
    <row r="94476" customFormat="1" s="29"/>
    <row r="94477" customFormat="1" s="29"/>
    <row r="94478" customFormat="1" s="29"/>
    <row r="94479" customFormat="1" s="29"/>
    <row r="94480" customFormat="1" s="29"/>
    <row r="94481" customFormat="1" s="29"/>
    <row r="94482" customFormat="1" s="29"/>
    <row r="94483" customFormat="1" s="29"/>
    <row r="94484" customFormat="1" s="29"/>
    <row r="94485" customFormat="1" s="29"/>
    <row r="94486" customFormat="1" s="29"/>
    <row r="94487" customFormat="1" s="29"/>
    <row r="94488" customFormat="1" s="29"/>
    <row r="94489" customFormat="1" s="29"/>
    <row r="94490" customFormat="1" s="29"/>
    <row r="94491" customFormat="1" s="29"/>
    <row r="94492" customFormat="1" s="29"/>
    <row r="94493" customFormat="1" s="29"/>
    <row r="94494" customFormat="1" s="29"/>
    <row r="94495" customFormat="1" s="29"/>
    <row r="94496" customFormat="1" s="29"/>
    <row r="94497" customFormat="1" s="29"/>
    <row r="94498" customFormat="1" s="29"/>
    <row r="94499" customFormat="1" s="29"/>
    <row r="94500" customFormat="1" s="29"/>
    <row r="94501" customFormat="1" s="29"/>
    <row r="94502" customFormat="1" s="29"/>
    <row r="94503" customFormat="1" s="29"/>
    <row r="94504" customFormat="1" s="29"/>
    <row r="94505" customFormat="1" s="29"/>
    <row r="94506" customFormat="1" s="29"/>
    <row r="94507" customFormat="1" s="29"/>
    <row r="94508" customFormat="1" s="29"/>
    <row r="94509" customFormat="1" s="29"/>
    <row r="94510" customFormat="1" s="29"/>
    <row r="94511" customFormat="1" s="29"/>
    <row r="94512" customFormat="1" s="29"/>
    <row r="94513" customFormat="1" s="29"/>
    <row r="94514" customFormat="1" s="29"/>
    <row r="94515" customFormat="1" s="29"/>
    <row r="94516" customFormat="1" s="29"/>
    <row r="94517" customFormat="1" s="29"/>
    <row r="94518" customFormat="1" s="29"/>
    <row r="94519" customFormat="1" s="29"/>
    <row r="94520" customFormat="1" s="29"/>
    <row r="94521" customFormat="1" s="29"/>
    <row r="94522" customFormat="1" s="29"/>
    <row r="94523" customFormat="1" s="29"/>
    <row r="94524" customFormat="1" s="29"/>
    <row r="94525" customFormat="1" s="29"/>
    <row r="94526" customFormat="1" s="29"/>
    <row r="94527" customFormat="1" s="29"/>
    <row r="94528" customFormat="1" s="29"/>
    <row r="94529" customFormat="1" s="29"/>
    <row r="94530" customFormat="1" s="29"/>
    <row r="94531" customFormat="1" s="29"/>
    <row r="94532" customFormat="1" s="29"/>
    <row r="94533" customFormat="1" s="29"/>
    <row r="94534" customFormat="1" s="29"/>
    <row r="94535" customFormat="1" s="29"/>
    <row r="94536" customFormat="1" s="29"/>
    <row r="94537" customFormat="1" s="29"/>
    <row r="94538" customFormat="1" s="29"/>
    <row r="94539" customFormat="1" s="29"/>
    <row r="94540" customFormat="1" s="29"/>
    <row r="94541" customFormat="1" s="29"/>
    <row r="94542" customFormat="1" s="29"/>
    <row r="94543" customFormat="1" s="29"/>
    <row r="94544" customFormat="1" s="29"/>
    <row r="94545" customFormat="1" s="29"/>
    <row r="94546" customFormat="1" s="29"/>
    <row r="94547" customFormat="1" s="29"/>
    <row r="94548" customFormat="1" s="29"/>
    <row r="94549" customFormat="1" s="29"/>
    <row r="94550" customFormat="1" s="29"/>
    <row r="94551" customFormat="1" s="29"/>
    <row r="94552" customFormat="1" s="29"/>
    <row r="94553" customFormat="1" s="29"/>
    <row r="94554" customFormat="1" s="29"/>
    <row r="94555" customFormat="1" s="29"/>
    <row r="94556" customFormat="1" s="29"/>
    <row r="94557" customFormat="1" s="29"/>
    <row r="94558" customFormat="1" s="29"/>
    <row r="94559" customFormat="1" s="29"/>
    <row r="94560" customFormat="1" s="29"/>
    <row r="94561" customFormat="1" s="29"/>
    <row r="94562" customFormat="1" s="29"/>
    <row r="94563" customFormat="1" s="29"/>
    <row r="94564" customFormat="1" s="29"/>
    <row r="94565" customFormat="1" s="29"/>
    <row r="94566" customFormat="1" s="29"/>
    <row r="94567" customFormat="1" s="29"/>
    <row r="94568" customFormat="1" s="29"/>
    <row r="94569" customFormat="1" s="29"/>
    <row r="94570" customFormat="1" s="29"/>
    <row r="94571" customFormat="1" s="29"/>
    <row r="94572" customFormat="1" s="29"/>
    <row r="94573" customFormat="1" s="29"/>
    <row r="94574" customFormat="1" s="29"/>
    <row r="94575" customFormat="1" s="29"/>
    <row r="94576" customFormat="1" s="29"/>
    <row r="94577" customFormat="1" s="29"/>
    <row r="94578" customFormat="1" s="29"/>
    <row r="94579" customFormat="1" s="29"/>
    <row r="94580" customFormat="1" s="29"/>
    <row r="94581" customFormat="1" s="29"/>
    <row r="94582" customFormat="1" s="29"/>
    <row r="94583" customFormat="1" s="29"/>
    <row r="94584" customFormat="1" s="29"/>
    <row r="94585" customFormat="1" s="29"/>
    <row r="94586" customFormat="1" s="29"/>
    <row r="94587" customFormat="1" s="29"/>
    <row r="94588" customFormat="1" s="29"/>
    <row r="94589" customFormat="1" s="29"/>
    <row r="94590" customFormat="1" s="29"/>
    <row r="94591" customFormat="1" s="29"/>
    <row r="94592" customFormat="1" s="29"/>
    <row r="94593" customFormat="1" s="29"/>
    <row r="94594" customFormat="1" s="29"/>
    <row r="94595" customFormat="1" s="29"/>
    <row r="94596" customFormat="1" s="29"/>
    <row r="94597" customFormat="1" s="29"/>
    <row r="94598" customFormat="1" s="29"/>
    <row r="94599" customFormat="1" s="29"/>
    <row r="94600" customFormat="1" s="29"/>
    <row r="94601" customFormat="1" s="29"/>
    <row r="94602" customFormat="1" s="29"/>
    <row r="94603" customFormat="1" s="29"/>
    <row r="94604" customFormat="1" s="29"/>
    <row r="94605" customFormat="1" s="29"/>
    <row r="94606" customFormat="1" s="29"/>
    <row r="94607" customFormat="1" s="29"/>
    <row r="94608" customFormat="1" s="29"/>
    <row r="94609" customFormat="1" s="29"/>
    <row r="94610" customFormat="1" s="29"/>
    <row r="94611" customFormat="1" s="29"/>
    <row r="94612" customFormat="1" s="29"/>
    <row r="94613" customFormat="1" s="29"/>
    <row r="94614" customFormat="1" s="29"/>
    <row r="94615" customFormat="1" s="29"/>
    <row r="94616" customFormat="1" s="29"/>
    <row r="94617" customFormat="1" s="29"/>
    <row r="94618" customFormat="1" s="29"/>
    <row r="94619" customFormat="1" s="29"/>
    <row r="94620" customFormat="1" s="29"/>
    <row r="94621" customFormat="1" s="29"/>
    <row r="94622" customFormat="1" s="29"/>
    <row r="94623" customFormat="1" s="29"/>
    <row r="94624" customFormat="1" s="29"/>
    <row r="94625" customFormat="1" s="29"/>
    <row r="94626" customFormat="1" s="29"/>
    <row r="94627" customFormat="1" s="29"/>
    <row r="94628" customFormat="1" s="29"/>
    <row r="94629" customFormat="1" s="29"/>
    <row r="94630" customFormat="1" s="29"/>
    <row r="94631" customFormat="1" s="29"/>
    <row r="94632" customFormat="1" s="29"/>
    <row r="94633" customFormat="1" s="29"/>
    <row r="94634" customFormat="1" s="29"/>
    <row r="94635" customFormat="1" s="29"/>
    <row r="94636" customFormat="1" s="29"/>
    <row r="94637" customFormat="1" s="29"/>
    <row r="94638" customFormat="1" s="29"/>
    <row r="94639" customFormat="1" s="29"/>
    <row r="94640" customFormat="1" s="29"/>
    <row r="94641" customFormat="1" s="29"/>
    <row r="94642" customFormat="1" s="29"/>
    <row r="94643" customFormat="1" s="29"/>
    <row r="94644" customFormat="1" s="29"/>
    <row r="94645" customFormat="1" s="29"/>
    <row r="94646" customFormat="1" s="29"/>
    <row r="94647" customFormat="1" s="29"/>
    <row r="94648" customFormat="1" s="29"/>
    <row r="94649" customFormat="1" s="29"/>
    <row r="94650" customFormat="1" s="29"/>
    <row r="94651" customFormat="1" s="29"/>
    <row r="94652" customFormat="1" s="29"/>
    <row r="94653" customFormat="1" s="29"/>
    <row r="94654" customFormat="1" s="29"/>
    <row r="94655" customFormat="1" s="29"/>
    <row r="94656" customFormat="1" s="29"/>
    <row r="94657" customFormat="1" s="29"/>
    <row r="94658" customFormat="1" s="29"/>
    <row r="94659" customFormat="1" s="29"/>
    <row r="94660" customFormat="1" s="29"/>
    <row r="94661" customFormat="1" s="29"/>
    <row r="94662" customFormat="1" s="29"/>
    <row r="94663" customFormat="1" s="29"/>
    <row r="94664" customFormat="1" s="29"/>
    <row r="94665" customFormat="1" s="29"/>
    <row r="94666" customFormat="1" s="29"/>
    <row r="94667" customFormat="1" s="29"/>
    <row r="94668" customFormat="1" s="29"/>
    <row r="94669" customFormat="1" s="29"/>
    <row r="94670" customFormat="1" s="29"/>
    <row r="94671" customFormat="1" s="29"/>
    <row r="94672" customFormat="1" s="29"/>
    <row r="94673" customFormat="1" s="29"/>
    <row r="94674" customFormat="1" s="29"/>
    <row r="94675" customFormat="1" s="29"/>
    <row r="94676" customFormat="1" s="29"/>
    <row r="94677" customFormat="1" s="29"/>
    <row r="94678" customFormat="1" s="29"/>
    <row r="94679" customFormat="1" s="29"/>
    <row r="94680" customFormat="1" s="29"/>
    <row r="94681" customFormat="1" s="29"/>
    <row r="94682" customFormat="1" s="29"/>
    <row r="94683" customFormat="1" s="29"/>
    <row r="94684" customFormat="1" s="29"/>
    <row r="94685" customFormat="1" s="29"/>
    <row r="94686" customFormat="1" s="29"/>
    <row r="94687" customFormat="1" s="29"/>
    <row r="94688" customFormat="1" s="29"/>
    <row r="94689" customFormat="1" s="29"/>
    <row r="94690" customFormat="1" s="29"/>
    <row r="94691" customFormat="1" s="29"/>
    <row r="94692" customFormat="1" s="29"/>
    <row r="94693" customFormat="1" s="29"/>
    <row r="94694" customFormat="1" s="29"/>
    <row r="94695" customFormat="1" s="29"/>
    <row r="94696" customFormat="1" s="29"/>
    <row r="94697" customFormat="1" s="29"/>
    <row r="94698" customFormat="1" s="29"/>
    <row r="94699" customFormat="1" s="29"/>
    <row r="94700" customFormat="1" s="29"/>
    <row r="94701" customFormat="1" s="29"/>
    <row r="94702" customFormat="1" s="29"/>
    <row r="94703" customFormat="1" s="29"/>
    <row r="94704" customFormat="1" s="29"/>
    <row r="94705" customFormat="1" s="29"/>
    <row r="94706" customFormat="1" s="29"/>
    <row r="94707" customFormat="1" s="29"/>
    <row r="94708" customFormat="1" s="29"/>
    <row r="94709" customFormat="1" s="29"/>
    <row r="94710" customFormat="1" s="29"/>
    <row r="94711" customFormat="1" s="29"/>
    <row r="94712" customFormat="1" s="29"/>
    <row r="94713" customFormat="1" s="29"/>
    <row r="94714" customFormat="1" s="29"/>
    <row r="94715" customFormat="1" s="29"/>
    <row r="94716" customFormat="1" s="29"/>
    <row r="94717" customFormat="1" s="29"/>
    <row r="94718" customFormat="1" s="29"/>
    <row r="94719" customFormat="1" s="29"/>
    <row r="94720" customFormat="1" s="29"/>
    <row r="94721" customFormat="1" s="29"/>
    <row r="94722" customFormat="1" s="29"/>
    <row r="94723" customFormat="1" s="29"/>
    <row r="94724" customFormat="1" s="29"/>
    <row r="94725" customFormat="1" s="29"/>
    <row r="94726" customFormat="1" s="29"/>
    <row r="94727" customFormat="1" s="29"/>
    <row r="94728" customFormat="1" s="29"/>
    <row r="94729" customFormat="1" s="29"/>
    <row r="94730" customFormat="1" s="29"/>
    <row r="94731" customFormat="1" s="29"/>
    <row r="94732" customFormat="1" s="29"/>
    <row r="94733" customFormat="1" s="29"/>
    <row r="94734" customFormat="1" s="29"/>
    <row r="94735" customFormat="1" s="29"/>
    <row r="94736" customFormat="1" s="29"/>
    <row r="94737" customFormat="1" s="29"/>
    <row r="94738" customFormat="1" s="29"/>
    <row r="94739" customFormat="1" s="29"/>
    <row r="94740" customFormat="1" s="29"/>
    <row r="94741" customFormat="1" s="29"/>
    <row r="94742" customFormat="1" s="29"/>
    <row r="94743" customFormat="1" s="29"/>
    <row r="94744" customFormat="1" s="29"/>
    <row r="94745" customFormat="1" s="29"/>
    <row r="94746" customFormat="1" s="29"/>
    <row r="94747" customFormat="1" s="29"/>
    <row r="94748" customFormat="1" s="29"/>
    <row r="94749" customFormat="1" s="29"/>
    <row r="94750" customFormat="1" s="29"/>
    <row r="94751" customFormat="1" s="29"/>
    <row r="94752" customFormat="1" s="29"/>
    <row r="94753" customFormat="1" s="29"/>
    <row r="94754" customFormat="1" s="29"/>
    <row r="94755" customFormat="1" s="29"/>
    <row r="94756" customFormat="1" s="29"/>
    <row r="94757" customFormat="1" s="29"/>
    <row r="94758" customFormat="1" s="29"/>
    <row r="94759" customFormat="1" s="29"/>
    <row r="94760" customFormat="1" s="29"/>
    <row r="94761" customFormat="1" s="29"/>
    <row r="94762" customFormat="1" s="29"/>
    <row r="94763" customFormat="1" s="29"/>
    <row r="94764" customFormat="1" s="29"/>
    <row r="94765" customFormat="1" s="29"/>
    <row r="94766" customFormat="1" s="29"/>
    <row r="94767" customFormat="1" s="29"/>
    <row r="94768" customFormat="1" s="29"/>
    <row r="94769" customFormat="1" s="29"/>
    <row r="94770" customFormat="1" s="29"/>
    <row r="94771" customFormat="1" s="29"/>
    <row r="94772" customFormat="1" s="29"/>
    <row r="94773" customFormat="1" s="29"/>
    <row r="94774" customFormat="1" s="29"/>
    <row r="94775" customFormat="1" s="29"/>
    <row r="94776" customFormat="1" s="29"/>
    <row r="94777" customFormat="1" s="29"/>
    <row r="94778" customFormat="1" s="29"/>
    <row r="94779" customFormat="1" s="29"/>
    <row r="94780" customFormat="1" s="29"/>
    <row r="94781" customFormat="1" s="29"/>
    <row r="94782" customFormat="1" s="29"/>
    <row r="94783" customFormat="1" s="29"/>
    <row r="94784" customFormat="1" s="29"/>
    <row r="94785" customFormat="1" s="29"/>
    <row r="94786" customFormat="1" s="29"/>
    <row r="94787" customFormat="1" s="29"/>
    <row r="94788" customFormat="1" s="29"/>
    <row r="94789" customFormat="1" s="29"/>
    <row r="94790" customFormat="1" s="29"/>
    <row r="94791" customFormat="1" s="29"/>
    <row r="94792" customFormat="1" s="29"/>
    <row r="94793" customFormat="1" s="29"/>
    <row r="94794" customFormat="1" s="29"/>
    <row r="94795" customFormat="1" s="29"/>
    <row r="94796" customFormat="1" s="29"/>
    <row r="94797" customFormat="1" s="29"/>
    <row r="94798" customFormat="1" s="29"/>
    <row r="94799" customFormat="1" s="29"/>
    <row r="94800" customFormat="1" s="29"/>
    <row r="94801" customFormat="1" s="29"/>
    <row r="94802" customFormat="1" s="29"/>
    <row r="94803" customFormat="1" s="29"/>
    <row r="94804" customFormat="1" s="29"/>
    <row r="94805" customFormat="1" s="29"/>
    <row r="94806" customFormat="1" s="29"/>
    <row r="94807" customFormat="1" s="29"/>
    <row r="94808" customFormat="1" s="29"/>
    <row r="94809" customFormat="1" s="29"/>
    <row r="94810" customFormat="1" s="29"/>
    <row r="94811" customFormat="1" s="29"/>
    <row r="94812" customFormat="1" s="29"/>
    <row r="94813" customFormat="1" s="29"/>
    <row r="94814" customFormat="1" s="29"/>
    <row r="94815" customFormat="1" s="29"/>
    <row r="94816" customFormat="1" s="29"/>
    <row r="94817" customFormat="1" s="29"/>
    <row r="94818" customFormat="1" s="29"/>
    <row r="94819" customFormat="1" s="29"/>
    <row r="94820" customFormat="1" s="29"/>
    <row r="94821" customFormat="1" s="29"/>
    <row r="94822" customFormat="1" s="29"/>
    <row r="94823" customFormat="1" s="29"/>
    <row r="94824" customFormat="1" s="29"/>
    <row r="94825" customFormat="1" s="29"/>
    <row r="94826" customFormat="1" s="29"/>
    <row r="94827" customFormat="1" s="29"/>
    <row r="94828" customFormat="1" s="29"/>
    <row r="94829" customFormat="1" s="29"/>
    <row r="94830" customFormat="1" s="29"/>
    <row r="94831" customFormat="1" s="29"/>
    <row r="94832" customFormat="1" s="29"/>
    <row r="94833" customFormat="1" s="29"/>
    <row r="94834" customFormat="1" s="29"/>
    <row r="94835" customFormat="1" s="29"/>
    <row r="94836" customFormat="1" s="29"/>
    <row r="94837" customFormat="1" s="29"/>
    <row r="94838" customFormat="1" s="29"/>
    <row r="94839" customFormat="1" s="29"/>
    <row r="94840" customFormat="1" s="29"/>
    <row r="94841" customFormat="1" s="29"/>
    <row r="94842" customFormat="1" s="29"/>
    <row r="94843" customFormat="1" s="29"/>
    <row r="94844" customFormat="1" s="29"/>
    <row r="94845" customFormat="1" s="29"/>
    <row r="94846" customFormat="1" s="29"/>
    <row r="94847" customFormat="1" s="29"/>
    <row r="94848" customFormat="1" s="29"/>
    <row r="94849" customFormat="1" s="29"/>
    <row r="94850" customFormat="1" s="29"/>
    <row r="94851" customFormat="1" s="29"/>
    <row r="94852" customFormat="1" s="29"/>
    <row r="94853" customFormat="1" s="29"/>
    <row r="94854" customFormat="1" s="29"/>
    <row r="94855" customFormat="1" s="29"/>
    <row r="94856" customFormat="1" s="29"/>
    <row r="94857" customFormat="1" s="29"/>
    <row r="94858" customFormat="1" s="29"/>
    <row r="94859" customFormat="1" s="29"/>
    <row r="94860" customFormat="1" s="29"/>
    <row r="94861" customFormat="1" s="29"/>
    <row r="94862" customFormat="1" s="29"/>
    <row r="94863" customFormat="1" s="29"/>
    <row r="94864" customFormat="1" s="29"/>
    <row r="94865" customFormat="1" s="29"/>
    <row r="94866" customFormat="1" s="29"/>
    <row r="94867" customFormat="1" s="29"/>
    <row r="94868" customFormat="1" s="29"/>
    <row r="94869" customFormat="1" s="29"/>
    <row r="94870" customFormat="1" s="29"/>
    <row r="94871" customFormat="1" s="29"/>
    <row r="94872" customFormat="1" s="29"/>
    <row r="94873" customFormat="1" s="29"/>
    <row r="94874" customFormat="1" s="29"/>
    <row r="94875" customFormat="1" s="29"/>
    <row r="94876" customFormat="1" s="29"/>
    <row r="94877" customFormat="1" s="29"/>
    <row r="94878" customFormat="1" s="29"/>
    <row r="94879" customFormat="1" s="29"/>
    <row r="94880" customFormat="1" s="29"/>
    <row r="94881" customFormat="1" s="29"/>
    <row r="94882" customFormat="1" s="29"/>
    <row r="94883" customFormat="1" s="29"/>
    <row r="94884" customFormat="1" s="29"/>
    <row r="94885" customFormat="1" s="29"/>
    <row r="94886" customFormat="1" s="29"/>
    <row r="94887" customFormat="1" s="29"/>
    <row r="94888" customFormat="1" s="29"/>
    <row r="94889" customFormat="1" s="29"/>
    <row r="94890" customFormat="1" s="29"/>
    <row r="94891" customFormat="1" s="29"/>
    <row r="94892" customFormat="1" s="29"/>
    <row r="94893" customFormat="1" s="29"/>
    <row r="94894" customFormat="1" s="29"/>
    <row r="94895" customFormat="1" s="29"/>
    <row r="94896" customFormat="1" s="29"/>
    <row r="94897" customFormat="1" s="29"/>
    <row r="94898" customFormat="1" s="29"/>
    <row r="94899" customFormat="1" s="29"/>
    <row r="94900" customFormat="1" s="29"/>
    <row r="94901" customFormat="1" s="29"/>
    <row r="94902" customFormat="1" s="29"/>
    <row r="94903" customFormat="1" s="29"/>
    <row r="94904" customFormat="1" s="29"/>
    <row r="94905" customFormat="1" s="29"/>
    <row r="94906" customFormat="1" s="29"/>
    <row r="94907" customFormat="1" s="29"/>
    <row r="94908" customFormat="1" s="29"/>
    <row r="94909" customFormat="1" s="29"/>
    <row r="94910" customFormat="1" s="29"/>
    <row r="94911" customFormat="1" s="29"/>
    <row r="94912" customFormat="1" s="29"/>
    <row r="94913" customFormat="1" s="29"/>
    <row r="94914" customFormat="1" s="29"/>
    <row r="94915" customFormat="1" s="29"/>
    <row r="94916" customFormat="1" s="29"/>
    <row r="94917" customFormat="1" s="29"/>
    <row r="94918" customFormat="1" s="29"/>
    <row r="94919" customFormat="1" s="29"/>
    <row r="94920" customFormat="1" s="29"/>
    <row r="94921" customFormat="1" s="29"/>
    <row r="94922" customFormat="1" s="29"/>
    <row r="94923" customFormat="1" s="29"/>
    <row r="94924" customFormat="1" s="29"/>
    <row r="94925" customFormat="1" s="29"/>
    <row r="94926" customFormat="1" s="29"/>
    <row r="94927" customFormat="1" s="29"/>
    <row r="94928" customFormat="1" s="29"/>
    <row r="94929" customFormat="1" s="29"/>
    <row r="94930" customFormat="1" s="29"/>
    <row r="94931" customFormat="1" s="29"/>
    <row r="94932" customFormat="1" s="29"/>
    <row r="94933" customFormat="1" s="29"/>
    <row r="94934" customFormat="1" s="29"/>
    <row r="94935" customFormat="1" s="29"/>
    <row r="94936" customFormat="1" s="29"/>
    <row r="94937" customFormat="1" s="29"/>
    <row r="94938" customFormat="1" s="29"/>
    <row r="94939" customFormat="1" s="29"/>
    <row r="94940" customFormat="1" s="29"/>
    <row r="94941" customFormat="1" s="29"/>
    <row r="94942" customFormat="1" s="29"/>
    <row r="94943" customFormat="1" s="29"/>
    <row r="94944" customFormat="1" s="29"/>
    <row r="94945" customFormat="1" s="29"/>
    <row r="94946" customFormat="1" s="29"/>
    <row r="94947" customFormat="1" s="29"/>
    <row r="94948" customFormat="1" s="29"/>
    <row r="94949" customFormat="1" s="29"/>
    <row r="94950" customFormat="1" s="29"/>
    <row r="94951" customFormat="1" s="29"/>
    <row r="94952" customFormat="1" s="29"/>
    <row r="94953" customFormat="1" s="29"/>
    <row r="94954" customFormat="1" s="29"/>
    <row r="94955" customFormat="1" s="29"/>
    <row r="94956" customFormat="1" s="29"/>
    <row r="94957" customFormat="1" s="29"/>
    <row r="94958" customFormat="1" s="29"/>
    <row r="94959" customFormat="1" s="29"/>
    <row r="94960" customFormat="1" s="29"/>
    <row r="94961" customFormat="1" s="29"/>
    <row r="94962" customFormat="1" s="29"/>
    <row r="94963" customFormat="1" s="29"/>
    <row r="94964" customFormat="1" s="29"/>
    <row r="94965" customFormat="1" s="29"/>
    <row r="94966" customFormat="1" s="29"/>
    <row r="94967" customFormat="1" s="29"/>
    <row r="94968" customFormat="1" s="29"/>
    <row r="94969" customFormat="1" s="29"/>
    <row r="94970" customFormat="1" s="29"/>
    <row r="94971" customFormat="1" s="29"/>
    <row r="94972" customFormat="1" s="29"/>
    <row r="94973" customFormat="1" s="29"/>
    <row r="94974" customFormat="1" s="29"/>
    <row r="94975" customFormat="1" s="29"/>
    <row r="94976" customFormat="1" s="29"/>
    <row r="94977" customFormat="1" s="29"/>
    <row r="94978" customFormat="1" s="29"/>
    <row r="94979" customFormat="1" s="29"/>
    <row r="94980" customFormat="1" s="29"/>
    <row r="94981" customFormat="1" s="29"/>
    <row r="94982" customFormat="1" s="29"/>
    <row r="94983" customFormat="1" s="29"/>
    <row r="94984" customFormat="1" s="29"/>
    <row r="94985" customFormat="1" s="29"/>
    <row r="94986" customFormat="1" s="29"/>
    <row r="94987" customFormat="1" s="29"/>
    <row r="94988" customFormat="1" s="29"/>
    <row r="94989" customFormat="1" s="29"/>
    <row r="94990" customFormat="1" s="29"/>
    <row r="94991" customFormat="1" s="29"/>
    <row r="94992" customFormat="1" s="29"/>
    <row r="94993" customFormat="1" s="29"/>
    <row r="94994" customFormat="1" s="29"/>
    <row r="94995" customFormat="1" s="29"/>
    <row r="94996" customFormat="1" s="29"/>
    <row r="94997" customFormat="1" s="29"/>
    <row r="94998" customFormat="1" s="29"/>
    <row r="94999" customFormat="1" s="29"/>
    <row r="95000" customFormat="1" s="29"/>
    <row r="95001" customFormat="1" s="29"/>
    <row r="95002" customFormat="1" s="29"/>
    <row r="95003" customFormat="1" s="29"/>
    <row r="95004" customFormat="1" s="29"/>
    <row r="95005" customFormat="1" s="29"/>
    <row r="95006" customFormat="1" s="29"/>
    <row r="95007" customFormat="1" s="29"/>
    <row r="95008" customFormat="1" s="29"/>
    <row r="95009" customFormat="1" s="29"/>
    <row r="95010" customFormat="1" s="29"/>
    <row r="95011" customFormat="1" s="29"/>
    <row r="95012" customFormat="1" s="29"/>
    <row r="95013" customFormat="1" s="29"/>
    <row r="95014" customFormat="1" s="29"/>
    <row r="95015" customFormat="1" s="29"/>
    <row r="95016" customFormat="1" s="29"/>
    <row r="95017" customFormat="1" s="29"/>
    <row r="95018" customFormat="1" s="29"/>
    <row r="95019" customFormat="1" s="29"/>
    <row r="95020" customFormat="1" s="29"/>
    <row r="95021" customFormat="1" s="29"/>
    <row r="95022" customFormat="1" s="29"/>
    <row r="95023" customFormat="1" s="29"/>
    <row r="95024" customFormat="1" s="29"/>
    <row r="95025" customFormat="1" s="29"/>
    <row r="95026" customFormat="1" s="29"/>
    <row r="95027" customFormat="1" s="29"/>
    <row r="95028" customFormat="1" s="29"/>
    <row r="95029" customFormat="1" s="29"/>
    <row r="95030" customFormat="1" s="29"/>
    <row r="95031" customFormat="1" s="29"/>
    <row r="95032" customFormat="1" s="29"/>
    <row r="95033" customFormat="1" s="29"/>
    <row r="95034" customFormat="1" s="29"/>
    <row r="95035" customFormat="1" s="29"/>
    <row r="95036" customFormat="1" s="29"/>
    <row r="95037" customFormat="1" s="29"/>
    <row r="95038" customFormat="1" s="29"/>
    <row r="95039" customFormat="1" s="29"/>
    <row r="95040" customFormat="1" s="29"/>
    <row r="95041" customFormat="1" s="29"/>
    <row r="95042" customFormat="1" s="29"/>
    <row r="95043" customFormat="1" s="29"/>
    <row r="95044" customFormat="1" s="29"/>
    <row r="95045" customFormat="1" s="29"/>
    <row r="95046" customFormat="1" s="29"/>
    <row r="95047" customFormat="1" s="29"/>
    <row r="95048" customFormat="1" s="29"/>
    <row r="95049" customFormat="1" s="29"/>
    <row r="95050" customFormat="1" s="29"/>
    <row r="95051" customFormat="1" s="29"/>
    <row r="95052" customFormat="1" s="29"/>
    <row r="95053" customFormat="1" s="29"/>
    <row r="95054" customFormat="1" s="29"/>
    <row r="95055" customFormat="1" s="29"/>
    <row r="95056" customFormat="1" s="29"/>
    <row r="95057" customFormat="1" s="29"/>
    <row r="95058" customFormat="1" s="29"/>
    <row r="95059" customFormat="1" s="29"/>
    <row r="95060" customFormat="1" s="29"/>
    <row r="95061" customFormat="1" s="29"/>
    <row r="95062" customFormat="1" s="29"/>
    <row r="95063" customFormat="1" s="29"/>
    <row r="95064" customFormat="1" s="29"/>
    <row r="95065" customFormat="1" s="29"/>
    <row r="95066" customFormat="1" s="29"/>
    <row r="95067" customFormat="1" s="29"/>
    <row r="95068" customFormat="1" s="29"/>
    <row r="95069" customFormat="1" s="29"/>
    <row r="95070" customFormat="1" s="29"/>
    <row r="95071" customFormat="1" s="29"/>
    <row r="95072" customFormat="1" s="29"/>
    <row r="95073" customFormat="1" s="29"/>
    <row r="95074" customFormat="1" s="29"/>
    <row r="95075" customFormat="1" s="29"/>
    <row r="95076" customFormat="1" s="29"/>
    <row r="95077" customFormat="1" s="29"/>
    <row r="95078" customFormat="1" s="29"/>
    <row r="95079" customFormat="1" s="29"/>
    <row r="95080" customFormat="1" s="29"/>
    <row r="95081" customFormat="1" s="29"/>
    <row r="95082" customFormat="1" s="29"/>
    <row r="95083" customFormat="1" s="29"/>
    <row r="95084" customFormat="1" s="29"/>
    <row r="95085" customFormat="1" s="29"/>
    <row r="95086" customFormat="1" s="29"/>
    <row r="95087" customFormat="1" s="29"/>
    <row r="95088" customFormat="1" s="29"/>
    <row r="95089" customFormat="1" s="29"/>
    <row r="95090" customFormat="1" s="29"/>
    <row r="95091" customFormat="1" s="29"/>
    <row r="95092" customFormat="1" s="29"/>
    <row r="95093" customFormat="1" s="29"/>
    <row r="95094" customFormat="1" s="29"/>
    <row r="95095" customFormat="1" s="29"/>
    <row r="95096" customFormat="1" s="29"/>
    <row r="95097" customFormat="1" s="29"/>
    <row r="95098" customFormat="1" s="29"/>
    <row r="95099" customFormat="1" s="29"/>
    <row r="95100" customFormat="1" s="29"/>
    <row r="95101" customFormat="1" s="29"/>
    <row r="95102" customFormat="1" s="29"/>
    <row r="95103" customFormat="1" s="29"/>
    <row r="95104" customFormat="1" s="29"/>
    <row r="95105" customFormat="1" s="29"/>
    <row r="95106" customFormat="1" s="29"/>
    <row r="95107" customFormat="1" s="29"/>
    <row r="95108" customFormat="1" s="29"/>
    <row r="95109" customFormat="1" s="29"/>
    <row r="95110" customFormat="1" s="29"/>
    <row r="95111" customFormat="1" s="29"/>
    <row r="95112" customFormat="1" s="29"/>
    <row r="95113" customFormat="1" s="29"/>
    <row r="95114" customFormat="1" s="29"/>
    <row r="95115" customFormat="1" s="29"/>
    <row r="95116" customFormat="1" s="29"/>
    <row r="95117" customFormat="1" s="29"/>
    <row r="95118" customFormat="1" s="29"/>
    <row r="95119" customFormat="1" s="29"/>
    <row r="95120" customFormat="1" s="29"/>
    <row r="95121" customFormat="1" s="29"/>
    <row r="95122" customFormat="1" s="29"/>
    <row r="95123" customFormat="1" s="29"/>
    <row r="95124" customFormat="1" s="29"/>
    <row r="95125" customFormat="1" s="29"/>
    <row r="95126" customFormat="1" s="29"/>
    <row r="95127" customFormat="1" s="29"/>
    <row r="95128" customFormat="1" s="29"/>
    <row r="95129" customFormat="1" s="29"/>
    <row r="95130" customFormat="1" s="29"/>
    <row r="95131" customFormat="1" s="29"/>
    <row r="95132" customFormat="1" s="29"/>
    <row r="95133" customFormat="1" s="29"/>
    <row r="95134" customFormat="1" s="29"/>
    <row r="95135" customFormat="1" s="29"/>
    <row r="95136" customFormat="1" s="29"/>
    <row r="95137" customFormat="1" s="29"/>
    <row r="95138" customFormat="1" s="29"/>
    <row r="95139" customFormat="1" s="29"/>
    <row r="95140" customFormat="1" s="29"/>
    <row r="95141" customFormat="1" s="29"/>
    <row r="95142" customFormat="1" s="29"/>
    <row r="95143" customFormat="1" s="29"/>
    <row r="95144" customFormat="1" s="29"/>
    <row r="95145" customFormat="1" s="29"/>
    <row r="95146" customFormat="1" s="29"/>
    <row r="95147" customFormat="1" s="29"/>
    <row r="95148" customFormat="1" s="29"/>
    <row r="95149" customFormat="1" s="29"/>
    <row r="95150" customFormat="1" s="29"/>
    <row r="95151" customFormat="1" s="29"/>
    <row r="95152" customFormat="1" s="29"/>
    <row r="95153" customFormat="1" s="29"/>
    <row r="95154" customFormat="1" s="29"/>
    <row r="95155" customFormat="1" s="29"/>
    <row r="95156" customFormat="1" s="29"/>
    <row r="95157" customFormat="1" s="29"/>
    <row r="95158" customFormat="1" s="29"/>
    <row r="95159" customFormat="1" s="29"/>
    <row r="95160" customFormat="1" s="29"/>
    <row r="95161" customFormat="1" s="29"/>
    <row r="95162" customFormat="1" s="29"/>
    <row r="95163" customFormat="1" s="29"/>
    <row r="95164" customFormat="1" s="29"/>
    <row r="95165" customFormat="1" s="29"/>
    <row r="95166" customFormat="1" s="29"/>
    <row r="95167" customFormat="1" s="29"/>
    <row r="95168" customFormat="1" s="29"/>
    <row r="95169" customFormat="1" s="29"/>
    <row r="95170" customFormat="1" s="29"/>
    <row r="95171" customFormat="1" s="29"/>
    <row r="95172" customFormat="1" s="29"/>
    <row r="95173" customFormat="1" s="29"/>
    <row r="95174" customFormat="1" s="29"/>
    <row r="95175" customFormat="1" s="29"/>
    <row r="95176" customFormat="1" s="29"/>
    <row r="95177" customFormat="1" s="29"/>
    <row r="95178" customFormat="1" s="29"/>
    <row r="95179" customFormat="1" s="29"/>
    <row r="95180" customFormat="1" s="29"/>
    <row r="95181" customFormat="1" s="29"/>
    <row r="95182" customFormat="1" s="29"/>
    <row r="95183" customFormat="1" s="29"/>
    <row r="95184" customFormat="1" s="29"/>
    <row r="95185" customFormat="1" s="29"/>
    <row r="95186" customFormat="1" s="29"/>
    <row r="95187" customFormat="1" s="29"/>
    <row r="95188" customFormat="1" s="29"/>
    <row r="95189" customFormat="1" s="29"/>
    <row r="95190" customFormat="1" s="29"/>
    <row r="95191" customFormat="1" s="29"/>
    <row r="95192" customFormat="1" s="29"/>
    <row r="95193" customFormat="1" s="29"/>
    <row r="95194" customFormat="1" s="29"/>
    <row r="95195" customFormat="1" s="29"/>
    <row r="95196" customFormat="1" s="29"/>
    <row r="95197" customFormat="1" s="29"/>
    <row r="95198" customFormat="1" s="29"/>
    <row r="95199" customFormat="1" s="29"/>
    <row r="95200" customFormat="1" s="29"/>
    <row r="95201" customFormat="1" s="29"/>
    <row r="95202" customFormat="1" s="29"/>
    <row r="95203" customFormat="1" s="29"/>
    <row r="95204" customFormat="1" s="29"/>
    <row r="95205" customFormat="1" s="29"/>
    <row r="95206" customFormat="1" s="29"/>
    <row r="95207" customFormat="1" s="29"/>
    <row r="95208" customFormat="1" s="29"/>
    <row r="95209" customFormat="1" s="29"/>
    <row r="95210" customFormat="1" s="29"/>
    <row r="95211" customFormat="1" s="29"/>
    <row r="95212" customFormat="1" s="29"/>
    <row r="95213" customFormat="1" s="29"/>
    <row r="95214" customFormat="1" s="29"/>
    <row r="95215" customFormat="1" s="29"/>
    <row r="95216" customFormat="1" s="29"/>
    <row r="95217" customFormat="1" s="29"/>
    <row r="95218" customFormat="1" s="29"/>
    <row r="95219" customFormat="1" s="29"/>
    <row r="95220" customFormat="1" s="29"/>
    <row r="95221" customFormat="1" s="29"/>
    <row r="95222" customFormat="1" s="29"/>
    <row r="95223" customFormat="1" s="29"/>
    <row r="95224" customFormat="1" s="29"/>
    <row r="95225" customFormat="1" s="29"/>
    <row r="95226" customFormat="1" s="29"/>
    <row r="95227" customFormat="1" s="29"/>
    <row r="95228" customFormat="1" s="29"/>
    <row r="95229" customFormat="1" s="29"/>
    <row r="95230" customFormat="1" s="29"/>
    <row r="95231" customFormat="1" s="29"/>
    <row r="95232" customFormat="1" s="29"/>
    <row r="95233" customFormat="1" s="29"/>
    <row r="95234" customFormat="1" s="29"/>
    <row r="95235" customFormat="1" s="29"/>
    <row r="95236" customFormat="1" s="29"/>
    <row r="95237" customFormat="1" s="29"/>
    <row r="95238" customFormat="1" s="29"/>
    <row r="95239" customFormat="1" s="29"/>
    <row r="95240" customFormat="1" s="29"/>
    <row r="95241" customFormat="1" s="29"/>
    <row r="95242" customFormat="1" s="29"/>
    <row r="95243" customFormat="1" s="29"/>
    <row r="95244" customFormat="1" s="29"/>
    <row r="95245" customFormat="1" s="29"/>
    <row r="95246" customFormat="1" s="29"/>
    <row r="95247" customFormat="1" s="29"/>
    <row r="95248" customFormat="1" s="29"/>
    <row r="95249" customFormat="1" s="29"/>
    <row r="95250" customFormat="1" s="29"/>
    <row r="95251" customFormat="1" s="29"/>
    <row r="95252" customFormat="1" s="29"/>
    <row r="95253" customFormat="1" s="29"/>
    <row r="95254" customFormat="1" s="29"/>
    <row r="95255" customFormat="1" s="29"/>
    <row r="95256" customFormat="1" s="29"/>
    <row r="95257" customFormat="1" s="29"/>
    <row r="95258" customFormat="1" s="29"/>
    <row r="95259" customFormat="1" s="29"/>
    <row r="95260" customFormat="1" s="29"/>
    <row r="95261" customFormat="1" s="29"/>
    <row r="95262" customFormat="1" s="29"/>
    <row r="95263" customFormat="1" s="29"/>
    <row r="95264" customFormat="1" s="29"/>
    <row r="95265" customFormat="1" s="29"/>
    <row r="95266" customFormat="1" s="29"/>
    <row r="95267" customFormat="1" s="29"/>
    <row r="95268" customFormat="1" s="29"/>
    <row r="95269" customFormat="1" s="29"/>
    <row r="95270" customFormat="1" s="29"/>
    <row r="95271" customFormat="1" s="29"/>
    <row r="95272" customFormat="1" s="29"/>
    <row r="95273" customFormat="1" s="29"/>
    <row r="95274" customFormat="1" s="29"/>
    <row r="95275" customFormat="1" s="29"/>
    <row r="95276" customFormat="1" s="29"/>
    <row r="95277" customFormat="1" s="29"/>
    <row r="95278" customFormat="1" s="29"/>
    <row r="95279" customFormat="1" s="29"/>
    <row r="95280" customFormat="1" s="29"/>
    <row r="95281" customFormat="1" s="29"/>
    <row r="95282" customFormat="1" s="29"/>
    <row r="95283" customFormat="1" s="29"/>
    <row r="95284" customFormat="1" s="29"/>
    <row r="95285" customFormat="1" s="29"/>
    <row r="95286" customFormat="1" s="29"/>
    <row r="95287" customFormat="1" s="29"/>
    <row r="95288" customFormat="1" s="29"/>
    <row r="95289" customFormat="1" s="29"/>
    <row r="95290" customFormat="1" s="29"/>
    <row r="95291" customFormat="1" s="29"/>
    <row r="95292" customFormat="1" s="29"/>
    <row r="95293" customFormat="1" s="29"/>
    <row r="95294" customFormat="1" s="29"/>
    <row r="95295" customFormat="1" s="29"/>
    <row r="95296" customFormat="1" s="29"/>
    <row r="95297" customFormat="1" s="29"/>
    <row r="95298" customFormat="1" s="29"/>
    <row r="95299" customFormat="1" s="29"/>
    <row r="95300" customFormat="1" s="29"/>
    <row r="95301" customFormat="1" s="29"/>
    <row r="95302" customFormat="1" s="29"/>
    <row r="95303" customFormat="1" s="29"/>
    <row r="95304" customFormat="1" s="29"/>
    <row r="95305" customFormat="1" s="29"/>
    <row r="95306" customFormat="1" s="29"/>
    <row r="95307" customFormat="1" s="29"/>
    <row r="95308" customFormat="1" s="29"/>
    <row r="95309" customFormat="1" s="29"/>
    <row r="95310" customFormat="1" s="29"/>
    <row r="95311" customFormat="1" s="29"/>
    <row r="95312" customFormat="1" s="29"/>
    <row r="95313" customFormat="1" s="29"/>
    <row r="95314" customFormat="1" s="29"/>
    <row r="95315" customFormat="1" s="29"/>
    <row r="95316" customFormat="1" s="29"/>
    <row r="95317" customFormat="1" s="29"/>
    <row r="95318" customFormat="1" s="29"/>
    <row r="95319" customFormat="1" s="29"/>
    <row r="95320" customFormat="1" s="29"/>
    <row r="95321" customFormat="1" s="29"/>
    <row r="95322" customFormat="1" s="29"/>
    <row r="95323" customFormat="1" s="29"/>
    <row r="95324" customFormat="1" s="29"/>
    <row r="95325" customFormat="1" s="29"/>
    <row r="95326" customFormat="1" s="29"/>
    <row r="95327" customFormat="1" s="29"/>
    <row r="95328" customFormat="1" s="29"/>
    <row r="95329" customFormat="1" s="29"/>
    <row r="95330" customFormat="1" s="29"/>
    <row r="95331" customFormat="1" s="29"/>
    <row r="95332" customFormat="1" s="29"/>
    <row r="95333" customFormat="1" s="29"/>
    <row r="95334" customFormat="1" s="29"/>
    <row r="95335" customFormat="1" s="29"/>
    <row r="95336" customFormat="1" s="29"/>
    <row r="95337" customFormat="1" s="29"/>
    <row r="95338" customFormat="1" s="29"/>
    <row r="95339" customFormat="1" s="29"/>
    <row r="95340" customFormat="1" s="29"/>
    <row r="95341" customFormat="1" s="29"/>
    <row r="95342" customFormat="1" s="29"/>
    <row r="95343" customFormat="1" s="29"/>
    <row r="95344" customFormat="1" s="29"/>
    <row r="95345" customFormat="1" s="29"/>
    <row r="95346" customFormat="1" s="29"/>
    <row r="95347" customFormat="1" s="29"/>
    <row r="95348" customFormat="1" s="29"/>
    <row r="95349" customFormat="1" s="29"/>
    <row r="95350" customFormat="1" s="29"/>
    <row r="95351" customFormat="1" s="29"/>
    <row r="95352" customFormat="1" s="29"/>
    <row r="95353" customFormat="1" s="29"/>
    <row r="95354" customFormat="1" s="29"/>
    <row r="95355" customFormat="1" s="29"/>
    <row r="95356" customFormat="1" s="29"/>
    <row r="95357" customFormat="1" s="29"/>
    <row r="95358" customFormat="1" s="29"/>
    <row r="95359" customFormat="1" s="29"/>
    <row r="95360" customFormat="1" s="29"/>
    <row r="95361" customFormat="1" s="29"/>
    <row r="95362" customFormat="1" s="29"/>
    <row r="95363" customFormat="1" s="29"/>
    <row r="95364" customFormat="1" s="29"/>
    <row r="95365" customFormat="1" s="29"/>
    <row r="95366" customFormat="1" s="29"/>
    <row r="95367" customFormat="1" s="29"/>
    <row r="95368" customFormat="1" s="29"/>
    <row r="95369" customFormat="1" s="29"/>
    <row r="95370" customFormat="1" s="29"/>
    <row r="95371" customFormat="1" s="29"/>
    <row r="95372" customFormat="1" s="29"/>
    <row r="95373" customFormat="1" s="29"/>
    <row r="95374" customFormat="1" s="29"/>
    <row r="95375" customFormat="1" s="29"/>
    <row r="95376" customFormat="1" s="29"/>
    <row r="95377" customFormat="1" s="29"/>
    <row r="95378" customFormat="1" s="29"/>
    <row r="95379" customFormat="1" s="29"/>
    <row r="95380" customFormat="1" s="29"/>
    <row r="95381" customFormat="1" s="29"/>
    <row r="95382" customFormat="1" s="29"/>
    <row r="95383" customFormat="1" s="29"/>
    <row r="95384" customFormat="1" s="29"/>
    <row r="95385" customFormat="1" s="29"/>
    <row r="95386" customFormat="1" s="29"/>
    <row r="95387" customFormat="1" s="29"/>
    <row r="95388" customFormat="1" s="29"/>
    <row r="95389" customFormat="1" s="29"/>
    <row r="95390" customFormat="1" s="29"/>
    <row r="95391" customFormat="1" s="29"/>
    <row r="95392" customFormat="1" s="29"/>
    <row r="95393" customFormat="1" s="29"/>
    <row r="95394" customFormat="1" s="29"/>
    <row r="95395" customFormat="1" s="29"/>
    <row r="95396" customFormat="1" s="29"/>
    <row r="95397" customFormat="1" s="29"/>
    <row r="95398" customFormat="1" s="29"/>
    <row r="95399" customFormat="1" s="29"/>
    <row r="95400" customFormat="1" s="29"/>
    <row r="95401" customFormat="1" s="29"/>
    <row r="95402" customFormat="1" s="29"/>
    <row r="95403" customFormat="1" s="29"/>
    <row r="95404" customFormat="1" s="29"/>
    <row r="95405" customFormat="1" s="29"/>
    <row r="95406" customFormat="1" s="29"/>
    <row r="95407" customFormat="1" s="29"/>
    <row r="95408" customFormat="1" s="29"/>
    <row r="95409" customFormat="1" s="29"/>
    <row r="95410" customFormat="1" s="29"/>
    <row r="95411" customFormat="1" s="29"/>
    <row r="95412" customFormat="1" s="29"/>
    <row r="95413" customFormat="1" s="29"/>
    <row r="95414" customFormat="1" s="29"/>
    <row r="95415" customFormat="1" s="29"/>
    <row r="95416" customFormat="1" s="29"/>
    <row r="95417" customFormat="1" s="29"/>
    <row r="95418" customFormat="1" s="29"/>
    <row r="95419" customFormat="1" s="29"/>
    <row r="95420" customFormat="1" s="29"/>
    <row r="95421" customFormat="1" s="29"/>
    <row r="95422" customFormat="1" s="29"/>
    <row r="95423" customFormat="1" s="29"/>
    <row r="95424" customFormat="1" s="29"/>
    <row r="95425" customFormat="1" s="29"/>
    <row r="95426" customFormat="1" s="29"/>
    <row r="95427" customFormat="1" s="29"/>
    <row r="95428" customFormat="1" s="29"/>
    <row r="95429" customFormat="1" s="29"/>
    <row r="95430" customFormat="1" s="29"/>
    <row r="95431" customFormat="1" s="29"/>
    <row r="95432" customFormat="1" s="29"/>
    <row r="95433" customFormat="1" s="29"/>
    <row r="95434" customFormat="1" s="29"/>
    <row r="95435" customFormat="1" s="29"/>
    <row r="95436" customFormat="1" s="29"/>
    <row r="95437" customFormat="1" s="29"/>
    <row r="95438" customFormat="1" s="29"/>
    <row r="95439" customFormat="1" s="29"/>
    <row r="95440" customFormat="1" s="29"/>
    <row r="95441" customFormat="1" s="29"/>
    <row r="95442" customFormat="1" s="29"/>
    <row r="95443" customFormat="1" s="29"/>
    <row r="95444" customFormat="1" s="29"/>
    <row r="95445" customFormat="1" s="29"/>
    <row r="95446" customFormat="1" s="29"/>
    <row r="95447" customFormat="1" s="29"/>
    <row r="95448" customFormat="1" s="29"/>
    <row r="95449" customFormat="1" s="29"/>
    <row r="95450" customFormat="1" s="29"/>
    <row r="95451" customFormat="1" s="29"/>
    <row r="95452" customFormat="1" s="29"/>
    <row r="95453" customFormat="1" s="29"/>
    <row r="95454" customFormat="1" s="29"/>
    <row r="95455" customFormat="1" s="29"/>
    <row r="95456" customFormat="1" s="29"/>
    <row r="95457" customFormat="1" s="29"/>
    <row r="95458" customFormat="1" s="29"/>
    <row r="95459" customFormat="1" s="29"/>
    <row r="95460" customFormat="1" s="29"/>
    <row r="95461" customFormat="1" s="29"/>
    <row r="95462" customFormat="1" s="29"/>
    <row r="95463" customFormat="1" s="29"/>
    <row r="95464" customFormat="1" s="29"/>
    <row r="95465" customFormat="1" s="29"/>
    <row r="95466" customFormat="1" s="29"/>
    <row r="95467" customFormat="1" s="29"/>
    <row r="95468" customFormat="1" s="29"/>
    <row r="95469" customFormat="1" s="29"/>
    <row r="95470" customFormat="1" s="29"/>
    <row r="95471" customFormat="1" s="29"/>
    <row r="95472" customFormat="1" s="29"/>
    <row r="95473" customFormat="1" s="29"/>
    <row r="95474" customFormat="1" s="29"/>
    <row r="95475" customFormat="1" s="29"/>
    <row r="95476" customFormat="1" s="29"/>
    <row r="95477" customFormat="1" s="29"/>
    <row r="95478" customFormat="1" s="29"/>
    <row r="95479" customFormat="1" s="29"/>
    <row r="95480" customFormat="1" s="29"/>
    <row r="95481" customFormat="1" s="29"/>
    <row r="95482" customFormat="1" s="29"/>
    <row r="95483" customFormat="1" s="29"/>
    <row r="95484" customFormat="1" s="29"/>
    <row r="95485" customFormat="1" s="29"/>
    <row r="95486" customFormat="1" s="29"/>
    <row r="95487" customFormat="1" s="29"/>
    <row r="95488" customFormat="1" s="29"/>
    <row r="95489" customFormat="1" s="29"/>
    <row r="95490" customFormat="1" s="29"/>
    <row r="95491" customFormat="1" s="29"/>
    <row r="95492" customFormat="1" s="29"/>
    <row r="95493" customFormat="1" s="29"/>
    <row r="95494" customFormat="1" s="29"/>
    <row r="95495" customFormat="1" s="29"/>
    <row r="95496" customFormat="1" s="29"/>
    <row r="95497" customFormat="1" s="29"/>
    <row r="95498" customFormat="1" s="29"/>
    <row r="95499" customFormat="1" s="29"/>
    <row r="95500" customFormat="1" s="29"/>
    <row r="95501" customFormat="1" s="29"/>
    <row r="95502" customFormat="1" s="29"/>
    <row r="95503" customFormat="1" s="29"/>
    <row r="95504" customFormat="1" s="29"/>
    <row r="95505" customFormat="1" s="29"/>
    <row r="95506" customFormat="1" s="29"/>
    <row r="95507" customFormat="1" s="29"/>
    <row r="95508" customFormat="1" s="29"/>
    <row r="95509" customFormat="1" s="29"/>
    <row r="95510" customFormat="1" s="29"/>
    <row r="95511" customFormat="1" s="29"/>
    <row r="95512" customFormat="1" s="29"/>
    <row r="95513" customFormat="1" s="29"/>
    <row r="95514" customFormat="1" s="29"/>
    <row r="95515" customFormat="1" s="29"/>
    <row r="95516" customFormat="1" s="29"/>
    <row r="95517" customFormat="1" s="29"/>
    <row r="95518" customFormat="1" s="29"/>
    <row r="95519" customFormat="1" s="29"/>
    <row r="95520" customFormat="1" s="29"/>
    <row r="95521" customFormat="1" s="29"/>
    <row r="95522" customFormat="1" s="29"/>
    <row r="95523" customFormat="1" s="29"/>
    <row r="95524" customFormat="1" s="29"/>
    <row r="95525" customFormat="1" s="29"/>
    <row r="95526" customFormat="1" s="29"/>
    <row r="95527" customFormat="1" s="29"/>
    <row r="95528" customFormat="1" s="29"/>
    <row r="95529" customFormat="1" s="29"/>
    <row r="95530" customFormat="1" s="29"/>
    <row r="95531" customFormat="1" s="29"/>
    <row r="95532" customFormat="1" s="29"/>
    <row r="95533" customFormat="1" s="29"/>
    <row r="95534" customFormat="1" s="29"/>
    <row r="95535" customFormat="1" s="29"/>
    <row r="95536" customFormat="1" s="29"/>
    <row r="95537" customFormat="1" s="29"/>
    <row r="95538" customFormat="1" s="29"/>
    <row r="95539" customFormat="1" s="29"/>
    <row r="95540" customFormat="1" s="29"/>
    <row r="95541" customFormat="1" s="29"/>
    <row r="95542" customFormat="1" s="29"/>
    <row r="95543" customFormat="1" s="29"/>
    <row r="95544" customFormat="1" s="29"/>
    <row r="95545" customFormat="1" s="29"/>
    <row r="95546" customFormat="1" s="29"/>
    <row r="95547" customFormat="1" s="29"/>
    <row r="95548" customFormat="1" s="29"/>
    <row r="95549" customFormat="1" s="29"/>
    <row r="95550" customFormat="1" s="29"/>
    <row r="95551" customFormat="1" s="29"/>
    <row r="95552" customFormat="1" s="29"/>
    <row r="95553" customFormat="1" s="29"/>
    <row r="95554" customFormat="1" s="29"/>
    <row r="95555" customFormat="1" s="29"/>
    <row r="95556" customFormat="1" s="29"/>
    <row r="95557" customFormat="1" s="29"/>
    <row r="95558" customFormat="1" s="29"/>
    <row r="95559" customFormat="1" s="29"/>
    <row r="95560" customFormat="1" s="29"/>
    <row r="95561" customFormat="1" s="29"/>
    <row r="95562" customFormat="1" s="29"/>
    <row r="95563" customFormat="1" s="29"/>
    <row r="95564" customFormat="1" s="29"/>
    <row r="95565" customFormat="1" s="29"/>
    <row r="95566" customFormat="1" s="29"/>
    <row r="95567" customFormat="1" s="29"/>
    <row r="95568" customFormat="1" s="29"/>
    <row r="95569" customFormat="1" s="29"/>
    <row r="95570" customFormat="1" s="29"/>
    <row r="95571" customFormat="1" s="29"/>
    <row r="95572" customFormat="1" s="29"/>
    <row r="95573" customFormat="1" s="29"/>
    <row r="95574" customFormat="1" s="29"/>
    <row r="95575" customFormat="1" s="29"/>
    <row r="95576" customFormat="1" s="29"/>
    <row r="95577" customFormat="1" s="29"/>
    <row r="95578" customFormat="1" s="29"/>
    <row r="95579" customFormat="1" s="29"/>
    <row r="95580" customFormat="1" s="29"/>
    <row r="95581" customFormat="1" s="29"/>
    <row r="95582" customFormat="1" s="29"/>
    <row r="95583" customFormat="1" s="29"/>
    <row r="95584" customFormat="1" s="29"/>
    <row r="95585" customFormat="1" s="29"/>
    <row r="95586" customFormat="1" s="29"/>
    <row r="95587" customFormat="1" s="29"/>
    <row r="95588" customFormat="1" s="29"/>
    <row r="95589" customFormat="1" s="29"/>
    <row r="95590" customFormat="1" s="29"/>
    <row r="95591" customFormat="1" s="29"/>
    <row r="95592" customFormat="1" s="29"/>
    <row r="95593" customFormat="1" s="29"/>
    <row r="95594" customFormat="1" s="29"/>
    <row r="95595" customFormat="1" s="29"/>
    <row r="95596" customFormat="1" s="29"/>
    <row r="95597" customFormat="1" s="29"/>
    <row r="95598" customFormat="1" s="29"/>
    <row r="95599" customFormat="1" s="29"/>
    <row r="95600" customFormat="1" s="29"/>
    <row r="95601" customFormat="1" s="29"/>
    <row r="95602" customFormat="1" s="29"/>
    <row r="95603" customFormat="1" s="29"/>
    <row r="95604" customFormat="1" s="29"/>
    <row r="95605" customFormat="1" s="29"/>
    <row r="95606" customFormat="1" s="29"/>
    <row r="95607" customFormat="1" s="29"/>
    <row r="95608" customFormat="1" s="29"/>
    <row r="95609" customFormat="1" s="29"/>
    <row r="95610" customFormat="1" s="29"/>
    <row r="95611" customFormat="1" s="29"/>
    <row r="95612" customFormat="1" s="29"/>
    <row r="95613" customFormat="1" s="29"/>
    <row r="95614" customFormat="1" s="29"/>
    <row r="95615" customFormat="1" s="29"/>
    <row r="95616" customFormat="1" s="29"/>
    <row r="95617" customFormat="1" s="29"/>
    <row r="95618" customFormat="1" s="29"/>
    <row r="95619" customFormat="1" s="29"/>
    <row r="95620" customFormat="1" s="29"/>
    <row r="95621" customFormat="1" s="29"/>
    <row r="95622" customFormat="1" s="29"/>
    <row r="95623" customFormat="1" s="29"/>
    <row r="95624" customFormat="1" s="29"/>
    <row r="95625" customFormat="1" s="29"/>
    <row r="95626" customFormat="1" s="29"/>
    <row r="95627" customFormat="1" s="29"/>
    <row r="95628" customFormat="1" s="29"/>
    <row r="95629" customFormat="1" s="29"/>
    <row r="95630" customFormat="1" s="29"/>
    <row r="95631" customFormat="1" s="29"/>
    <row r="95632" customFormat="1" s="29"/>
    <row r="95633" customFormat="1" s="29"/>
    <row r="95634" customFormat="1" s="29"/>
    <row r="95635" customFormat="1" s="29"/>
    <row r="95636" customFormat="1" s="29"/>
    <row r="95637" customFormat="1" s="29"/>
    <row r="95638" customFormat="1" s="29"/>
    <row r="95639" customFormat="1" s="29"/>
    <row r="95640" customFormat="1" s="29"/>
    <row r="95641" customFormat="1" s="29"/>
    <row r="95642" customFormat="1" s="29"/>
    <row r="95643" customFormat="1" s="29"/>
    <row r="95644" customFormat="1" s="29"/>
    <row r="95645" customFormat="1" s="29"/>
    <row r="95646" customFormat="1" s="29"/>
    <row r="95647" customFormat="1" s="29"/>
    <row r="95648" customFormat="1" s="29"/>
    <row r="95649" customFormat="1" s="29"/>
    <row r="95650" customFormat="1" s="29"/>
    <row r="95651" customFormat="1" s="29"/>
    <row r="95652" customFormat="1" s="29"/>
    <row r="95653" customFormat="1" s="29"/>
    <row r="95654" customFormat="1" s="29"/>
    <row r="95655" customFormat="1" s="29"/>
    <row r="95656" customFormat="1" s="29"/>
    <row r="95657" customFormat="1" s="29"/>
    <row r="95658" customFormat="1" s="29"/>
    <row r="95659" customFormat="1" s="29"/>
    <row r="95660" customFormat="1" s="29"/>
    <row r="95661" customFormat="1" s="29"/>
    <row r="95662" customFormat="1" s="29"/>
    <row r="95663" customFormat="1" s="29"/>
    <row r="95664" customFormat="1" s="29"/>
    <row r="95665" customFormat="1" s="29"/>
    <row r="95666" customFormat="1" s="29"/>
    <row r="95667" customFormat="1" s="29"/>
    <row r="95668" customFormat="1" s="29"/>
    <row r="95669" customFormat="1" s="29"/>
    <row r="95670" customFormat="1" s="29"/>
    <row r="95671" customFormat="1" s="29"/>
    <row r="95672" customFormat="1" s="29"/>
    <row r="95673" customFormat="1" s="29"/>
    <row r="95674" customFormat="1" s="29"/>
    <row r="95675" customFormat="1" s="29"/>
    <row r="95676" customFormat="1" s="29"/>
    <row r="95677" customFormat="1" s="29"/>
    <row r="95678" customFormat="1" s="29"/>
    <row r="95679" customFormat="1" s="29"/>
    <row r="95680" customFormat="1" s="29"/>
    <row r="95681" customFormat="1" s="29"/>
    <row r="95682" customFormat="1" s="29"/>
    <row r="95683" customFormat="1" s="29"/>
    <row r="95684" customFormat="1" s="29"/>
    <row r="95685" customFormat="1" s="29"/>
    <row r="95686" customFormat="1" s="29"/>
    <row r="95687" customFormat="1" s="29"/>
    <row r="95688" customFormat="1" s="29"/>
    <row r="95689" customFormat="1" s="29"/>
    <row r="95690" customFormat="1" s="29"/>
    <row r="95691" customFormat="1" s="29"/>
    <row r="95692" customFormat="1" s="29"/>
    <row r="95693" customFormat="1" s="29"/>
    <row r="95694" customFormat="1" s="29"/>
    <row r="95695" customFormat="1" s="29"/>
    <row r="95696" customFormat="1" s="29"/>
    <row r="95697" customFormat="1" s="29"/>
    <row r="95698" customFormat="1" s="29"/>
    <row r="95699" customFormat="1" s="29"/>
    <row r="95700" customFormat="1" s="29"/>
    <row r="95701" customFormat="1" s="29"/>
    <row r="95702" customFormat="1" s="29"/>
    <row r="95703" customFormat="1" s="29"/>
    <row r="95704" customFormat="1" s="29"/>
    <row r="95705" customFormat="1" s="29"/>
    <row r="95706" customFormat="1" s="29"/>
    <row r="95707" customFormat="1" s="29"/>
    <row r="95708" customFormat="1" s="29"/>
    <row r="95709" customFormat="1" s="29"/>
    <row r="95710" customFormat="1" s="29"/>
    <row r="95711" customFormat="1" s="29"/>
    <row r="95712" customFormat="1" s="29"/>
    <row r="95713" customFormat="1" s="29"/>
    <row r="95714" customFormat="1" s="29"/>
    <row r="95715" customFormat="1" s="29"/>
    <row r="95716" customFormat="1" s="29"/>
    <row r="95717" customFormat="1" s="29"/>
    <row r="95718" customFormat="1" s="29"/>
    <row r="95719" customFormat="1" s="29"/>
    <row r="95720" customFormat="1" s="29"/>
    <row r="95721" customFormat="1" s="29"/>
    <row r="95722" customFormat="1" s="29"/>
    <row r="95723" customFormat="1" s="29"/>
    <row r="95724" customFormat="1" s="29"/>
    <row r="95725" customFormat="1" s="29"/>
    <row r="95726" customFormat="1" s="29"/>
    <row r="95727" customFormat="1" s="29"/>
    <row r="95728" customFormat="1" s="29"/>
    <row r="95729" customFormat="1" s="29"/>
    <row r="95730" customFormat="1" s="29"/>
    <row r="95731" customFormat="1" s="29"/>
    <row r="95732" customFormat="1" s="29"/>
    <row r="95733" customFormat="1" s="29"/>
    <row r="95734" customFormat="1" s="29"/>
    <row r="95735" customFormat="1" s="29"/>
    <row r="95736" customFormat="1" s="29"/>
    <row r="95737" customFormat="1" s="29"/>
    <row r="95738" customFormat="1" s="29"/>
    <row r="95739" customFormat="1" s="29"/>
    <row r="95740" customFormat="1" s="29"/>
    <row r="95741" customFormat="1" s="29"/>
    <row r="95742" customFormat="1" s="29"/>
    <row r="95743" customFormat="1" s="29"/>
    <row r="95744" customFormat="1" s="29"/>
    <row r="95745" customFormat="1" s="29"/>
    <row r="95746" customFormat="1" s="29"/>
    <row r="95747" customFormat="1" s="29"/>
    <row r="95748" customFormat="1" s="29"/>
    <row r="95749" customFormat="1" s="29"/>
    <row r="95750" customFormat="1" s="29"/>
    <row r="95751" customFormat="1" s="29"/>
    <row r="95752" customFormat="1" s="29"/>
    <row r="95753" customFormat="1" s="29"/>
    <row r="95754" customFormat="1" s="29"/>
    <row r="95755" customFormat="1" s="29"/>
    <row r="95756" customFormat="1" s="29"/>
    <row r="95757" customFormat="1" s="29"/>
    <row r="95758" customFormat="1" s="29"/>
    <row r="95759" customFormat="1" s="29"/>
    <row r="95760" customFormat="1" s="29"/>
    <row r="95761" customFormat="1" s="29"/>
    <row r="95762" customFormat="1" s="29"/>
    <row r="95763" customFormat="1" s="29"/>
    <row r="95764" customFormat="1" s="29"/>
    <row r="95765" customFormat="1" s="29"/>
    <row r="95766" customFormat="1" s="29"/>
    <row r="95767" customFormat="1" s="29"/>
    <row r="95768" customFormat="1" s="29"/>
    <row r="95769" customFormat="1" s="29"/>
    <row r="95770" customFormat="1" s="29"/>
    <row r="95771" customFormat="1" s="29"/>
    <row r="95772" customFormat="1" s="29"/>
    <row r="95773" customFormat="1" s="29"/>
    <row r="95774" customFormat="1" s="29"/>
    <row r="95775" customFormat="1" s="29"/>
    <row r="95776" customFormat="1" s="29"/>
    <row r="95777" customFormat="1" s="29"/>
    <row r="95778" customFormat="1" s="29"/>
    <row r="95779" customFormat="1" s="29"/>
    <row r="95780" customFormat="1" s="29"/>
    <row r="95781" customFormat="1" s="29"/>
    <row r="95782" customFormat="1" s="29"/>
    <row r="95783" customFormat="1" s="29"/>
    <row r="95784" customFormat="1" s="29"/>
    <row r="95785" customFormat="1" s="29"/>
    <row r="95786" customFormat="1" s="29"/>
    <row r="95787" customFormat="1" s="29"/>
    <row r="95788" customFormat="1" s="29"/>
    <row r="95789" customFormat="1" s="29"/>
    <row r="95790" customFormat="1" s="29"/>
    <row r="95791" customFormat="1" s="29"/>
    <row r="95792" customFormat="1" s="29"/>
    <row r="95793" customFormat="1" s="29"/>
    <row r="95794" customFormat="1" s="29"/>
    <row r="95795" customFormat="1" s="29"/>
    <row r="95796" customFormat="1" s="29"/>
    <row r="95797" customFormat="1" s="29"/>
    <row r="95798" customFormat="1" s="29"/>
    <row r="95799" customFormat="1" s="29"/>
    <row r="95800" customFormat="1" s="29"/>
    <row r="95801" customFormat="1" s="29"/>
    <row r="95802" customFormat="1" s="29"/>
    <row r="95803" customFormat="1" s="29"/>
    <row r="95804" customFormat="1" s="29"/>
    <row r="95805" customFormat="1" s="29"/>
    <row r="95806" customFormat="1" s="29"/>
    <row r="95807" customFormat="1" s="29"/>
    <row r="95808" customFormat="1" s="29"/>
    <row r="95809" customFormat="1" s="29"/>
    <row r="95810" customFormat="1" s="29"/>
    <row r="95811" customFormat="1" s="29"/>
    <row r="95812" customFormat="1" s="29"/>
    <row r="95813" customFormat="1" s="29"/>
    <row r="95814" customFormat="1" s="29"/>
    <row r="95815" customFormat="1" s="29"/>
    <row r="95816" customFormat="1" s="29"/>
    <row r="95817" customFormat="1" s="29"/>
    <row r="95818" customFormat="1" s="29"/>
    <row r="95819" customFormat="1" s="29"/>
    <row r="95820" customFormat="1" s="29"/>
    <row r="95821" customFormat="1" s="29"/>
    <row r="95822" customFormat="1" s="29"/>
    <row r="95823" customFormat="1" s="29"/>
    <row r="95824" customFormat="1" s="29"/>
    <row r="95825" customFormat="1" s="29"/>
    <row r="95826" customFormat="1" s="29"/>
    <row r="95827" customFormat="1" s="29"/>
    <row r="95828" customFormat="1" s="29"/>
    <row r="95829" customFormat="1" s="29"/>
    <row r="95830" customFormat="1" s="29"/>
    <row r="95831" customFormat="1" s="29"/>
    <row r="95832" customFormat="1" s="29"/>
    <row r="95833" customFormat="1" s="29"/>
    <row r="95834" customFormat="1" s="29"/>
    <row r="95835" customFormat="1" s="29"/>
    <row r="95836" customFormat="1" s="29"/>
    <row r="95837" customFormat="1" s="29"/>
    <row r="95838" customFormat="1" s="29"/>
    <row r="95839" customFormat="1" s="29"/>
    <row r="95840" customFormat="1" s="29"/>
    <row r="95841" customFormat="1" s="29"/>
    <row r="95842" customFormat="1" s="29"/>
    <row r="95843" customFormat="1" s="29"/>
    <row r="95844" customFormat="1" s="29"/>
    <row r="95845" customFormat="1" s="29"/>
    <row r="95846" customFormat="1" s="29"/>
    <row r="95847" customFormat="1" s="29"/>
    <row r="95848" customFormat="1" s="29"/>
    <row r="95849" customFormat="1" s="29"/>
    <row r="95850" customFormat="1" s="29"/>
    <row r="95851" customFormat="1" s="29"/>
    <row r="95852" customFormat="1" s="29"/>
    <row r="95853" customFormat="1" s="29"/>
    <row r="95854" customFormat="1" s="29"/>
    <row r="95855" customFormat="1" s="29"/>
    <row r="95856" customFormat="1" s="29"/>
    <row r="95857" customFormat="1" s="29"/>
    <row r="95858" customFormat="1" s="29"/>
    <row r="95859" customFormat="1" s="29"/>
    <row r="95860" customFormat="1" s="29"/>
    <row r="95861" customFormat="1" s="29"/>
    <row r="95862" customFormat="1" s="29"/>
    <row r="95863" customFormat="1" s="29"/>
    <row r="95864" customFormat="1" s="29"/>
    <row r="95865" customFormat="1" s="29"/>
    <row r="95866" customFormat="1" s="29"/>
    <row r="95867" customFormat="1" s="29"/>
    <row r="95868" customFormat="1" s="29"/>
    <row r="95869" customFormat="1" s="29"/>
    <row r="95870" customFormat="1" s="29"/>
    <row r="95871" customFormat="1" s="29"/>
    <row r="95872" customFormat="1" s="29"/>
    <row r="95873" customFormat="1" s="29"/>
    <row r="95874" customFormat="1" s="29"/>
    <row r="95875" customFormat="1" s="29"/>
    <row r="95876" customFormat="1" s="29"/>
    <row r="95877" customFormat="1" s="29"/>
    <row r="95878" customFormat="1" s="29"/>
    <row r="95879" customFormat="1" s="29"/>
    <row r="95880" customFormat="1" s="29"/>
    <row r="95881" customFormat="1" s="29"/>
    <row r="95882" customFormat="1" s="29"/>
    <row r="95883" customFormat="1" s="29"/>
    <row r="95884" customFormat="1" s="29"/>
    <row r="95885" customFormat="1" s="29"/>
    <row r="95886" customFormat="1" s="29"/>
    <row r="95887" customFormat="1" s="29"/>
    <row r="95888" customFormat="1" s="29"/>
    <row r="95889" customFormat="1" s="29"/>
    <row r="95890" customFormat="1" s="29"/>
    <row r="95891" customFormat="1" s="29"/>
    <row r="95892" customFormat="1" s="29"/>
    <row r="95893" customFormat="1" s="29"/>
    <row r="95894" customFormat="1" s="29"/>
    <row r="95895" customFormat="1" s="29"/>
    <row r="95896" customFormat="1" s="29"/>
    <row r="95897" customFormat="1" s="29"/>
    <row r="95898" customFormat="1" s="29"/>
    <row r="95899" customFormat="1" s="29"/>
    <row r="95900" customFormat="1" s="29"/>
    <row r="95901" customFormat="1" s="29"/>
    <row r="95902" customFormat="1" s="29"/>
    <row r="95903" customFormat="1" s="29"/>
    <row r="95904" customFormat="1" s="29"/>
    <row r="95905" customFormat="1" s="29"/>
    <row r="95906" customFormat="1" s="29"/>
    <row r="95907" customFormat="1" s="29"/>
    <row r="95908" customFormat="1" s="29"/>
    <row r="95909" customFormat="1" s="29"/>
    <row r="95910" customFormat="1" s="29"/>
    <row r="95911" customFormat="1" s="29"/>
    <row r="95912" customFormat="1" s="29"/>
    <row r="95913" customFormat="1" s="29"/>
    <row r="95914" customFormat="1" s="29"/>
    <row r="95915" customFormat="1" s="29"/>
    <row r="95916" customFormat="1" s="29"/>
    <row r="95917" customFormat="1" s="29"/>
    <row r="95918" customFormat="1" s="29"/>
    <row r="95919" customFormat="1" s="29"/>
    <row r="95920" customFormat="1" s="29"/>
    <row r="95921" customFormat="1" s="29"/>
    <row r="95922" customFormat="1" s="29"/>
    <row r="95923" customFormat="1" s="29"/>
    <row r="95924" customFormat="1" s="29"/>
    <row r="95925" customFormat="1" s="29"/>
    <row r="95926" customFormat="1" s="29"/>
    <row r="95927" customFormat="1" s="29"/>
    <row r="95928" customFormat="1" s="29"/>
    <row r="95929" customFormat="1" s="29"/>
    <row r="95930" customFormat="1" s="29"/>
    <row r="95931" customFormat="1" s="29"/>
    <row r="95932" customFormat="1" s="29"/>
    <row r="95933" customFormat="1" s="29"/>
    <row r="95934" customFormat="1" s="29"/>
    <row r="95935" customFormat="1" s="29"/>
    <row r="95936" customFormat="1" s="29"/>
    <row r="95937" customFormat="1" s="29"/>
    <row r="95938" customFormat="1" s="29"/>
    <row r="95939" customFormat="1" s="29"/>
    <row r="95940" customFormat="1" s="29"/>
    <row r="95941" customFormat="1" s="29"/>
    <row r="95942" customFormat="1" s="29"/>
    <row r="95943" customFormat="1" s="29"/>
    <row r="95944" customFormat="1" s="29"/>
    <row r="95945" customFormat="1" s="29"/>
    <row r="95946" customFormat="1" s="29"/>
    <row r="95947" customFormat="1" s="29"/>
    <row r="95948" customFormat="1" s="29"/>
    <row r="95949" customFormat="1" s="29"/>
    <row r="95950" customFormat="1" s="29"/>
    <row r="95951" customFormat="1" s="29"/>
    <row r="95952" customFormat="1" s="29"/>
    <row r="95953" customFormat="1" s="29"/>
    <row r="95954" customFormat="1" s="29"/>
    <row r="95955" customFormat="1" s="29"/>
    <row r="95956" customFormat="1" s="29"/>
    <row r="95957" customFormat="1" s="29"/>
    <row r="95958" customFormat="1" s="29"/>
    <row r="95959" customFormat="1" s="29"/>
    <row r="95960" customFormat="1" s="29"/>
    <row r="95961" customFormat="1" s="29"/>
    <row r="95962" customFormat="1" s="29"/>
    <row r="95963" customFormat="1" s="29"/>
    <row r="95964" customFormat="1" s="29"/>
    <row r="95965" customFormat="1" s="29"/>
    <row r="95966" customFormat="1" s="29"/>
    <row r="95967" customFormat="1" s="29"/>
    <row r="95968" customFormat="1" s="29"/>
    <row r="95969" customFormat="1" s="29"/>
    <row r="95970" customFormat="1" s="29"/>
    <row r="95971" customFormat="1" s="29"/>
    <row r="95972" customFormat="1" s="29"/>
    <row r="95973" customFormat="1" s="29"/>
    <row r="95974" customFormat="1" s="29"/>
    <row r="95975" customFormat="1" s="29"/>
    <row r="95976" customFormat="1" s="29"/>
    <row r="95977" customFormat="1" s="29"/>
    <row r="95978" customFormat="1" s="29"/>
    <row r="95979" customFormat="1" s="29"/>
    <row r="95980" customFormat="1" s="29"/>
    <row r="95981" customFormat="1" s="29"/>
    <row r="95982" customFormat="1" s="29"/>
    <row r="95983" customFormat="1" s="29"/>
    <row r="95984" customFormat="1" s="29"/>
    <row r="95985" customFormat="1" s="29"/>
    <row r="95986" customFormat="1" s="29"/>
    <row r="95987" customFormat="1" s="29"/>
    <row r="95988" customFormat="1" s="29"/>
    <row r="95989" customFormat="1" s="29"/>
    <row r="95990" customFormat="1" s="29"/>
    <row r="95991" customFormat="1" s="29"/>
    <row r="95992" customFormat="1" s="29"/>
    <row r="95993" customFormat="1" s="29"/>
    <row r="95994" customFormat="1" s="29"/>
    <row r="95995" customFormat="1" s="29"/>
    <row r="95996" customFormat="1" s="29"/>
    <row r="95997" customFormat="1" s="29"/>
    <row r="95998" customFormat="1" s="29"/>
    <row r="95999" customFormat="1" s="29"/>
    <row r="96000" customFormat="1" s="29"/>
    <row r="96001" customFormat="1" s="29"/>
    <row r="96002" customFormat="1" s="29"/>
    <row r="96003" customFormat="1" s="29"/>
    <row r="96004" customFormat="1" s="29"/>
    <row r="96005" customFormat="1" s="29"/>
    <row r="96006" customFormat="1" s="29"/>
    <row r="96007" customFormat="1" s="29"/>
    <row r="96008" customFormat="1" s="29"/>
    <row r="96009" customFormat="1" s="29"/>
    <row r="96010" customFormat="1" s="29"/>
    <row r="96011" customFormat="1" s="29"/>
    <row r="96012" customFormat="1" s="29"/>
    <row r="96013" customFormat="1" s="29"/>
    <row r="96014" customFormat="1" s="29"/>
    <row r="96015" customFormat="1" s="29"/>
    <row r="96016" customFormat="1" s="29"/>
    <row r="96017" customFormat="1" s="29"/>
    <row r="96018" customFormat="1" s="29"/>
    <row r="96019" customFormat="1" s="29"/>
    <row r="96020" customFormat="1" s="29"/>
    <row r="96021" customFormat="1" s="29"/>
    <row r="96022" customFormat="1" s="29"/>
    <row r="96023" customFormat="1" s="29"/>
    <row r="96024" customFormat="1" s="29"/>
    <row r="96025" customFormat="1" s="29"/>
    <row r="96026" customFormat="1" s="29"/>
    <row r="96027" customFormat="1" s="29"/>
    <row r="96028" customFormat="1" s="29"/>
    <row r="96029" customFormat="1" s="29"/>
    <row r="96030" customFormat="1" s="29"/>
    <row r="96031" customFormat="1" s="29"/>
    <row r="96032" customFormat="1" s="29"/>
    <row r="96033" customFormat="1" s="29"/>
    <row r="96034" customFormat="1" s="29"/>
    <row r="96035" customFormat="1" s="29"/>
    <row r="96036" customFormat="1" s="29"/>
    <row r="96037" customFormat="1" s="29"/>
    <row r="96038" customFormat="1" s="29"/>
    <row r="96039" customFormat="1" s="29"/>
    <row r="96040" customFormat="1" s="29"/>
    <row r="96041" customFormat="1" s="29"/>
    <row r="96042" customFormat="1" s="29"/>
    <row r="96043" customFormat="1" s="29"/>
    <row r="96044" customFormat="1" s="29"/>
    <row r="96045" customFormat="1" s="29"/>
    <row r="96046" customFormat="1" s="29"/>
    <row r="96047" customFormat="1" s="29"/>
    <row r="96048" customFormat="1" s="29"/>
    <row r="96049" customFormat="1" s="29"/>
    <row r="96050" customFormat="1" s="29"/>
    <row r="96051" customFormat="1" s="29"/>
    <row r="96052" customFormat="1" s="29"/>
    <row r="96053" customFormat="1" s="29"/>
    <row r="96054" customFormat="1" s="29"/>
    <row r="96055" customFormat="1" s="29"/>
    <row r="96056" customFormat="1" s="29"/>
    <row r="96057" customFormat="1" s="29"/>
    <row r="96058" customFormat="1" s="29"/>
    <row r="96059" customFormat="1" s="29"/>
    <row r="96060" customFormat="1" s="29"/>
    <row r="96061" customFormat="1" s="29"/>
    <row r="96062" customFormat="1" s="29"/>
    <row r="96063" customFormat="1" s="29"/>
    <row r="96064" customFormat="1" s="29"/>
    <row r="96065" customFormat="1" s="29"/>
    <row r="96066" customFormat="1" s="29"/>
    <row r="96067" customFormat="1" s="29"/>
    <row r="96068" customFormat="1" s="29"/>
    <row r="96069" customFormat="1" s="29"/>
    <row r="96070" customFormat="1" s="29"/>
    <row r="96071" customFormat="1" s="29"/>
    <row r="96072" customFormat="1" s="29"/>
    <row r="96073" customFormat="1" s="29"/>
    <row r="96074" customFormat="1" s="29"/>
    <row r="96075" customFormat="1" s="29"/>
    <row r="96076" customFormat="1" s="29"/>
    <row r="96077" customFormat="1" s="29"/>
    <row r="96078" customFormat="1" s="29"/>
    <row r="96079" customFormat="1" s="29"/>
    <row r="96080" customFormat="1" s="29"/>
    <row r="96081" customFormat="1" s="29"/>
    <row r="96082" customFormat="1" s="29"/>
    <row r="96083" customFormat="1" s="29"/>
    <row r="96084" customFormat="1" s="29"/>
    <row r="96085" customFormat="1" s="29"/>
    <row r="96086" customFormat="1" s="29"/>
    <row r="96087" customFormat="1" s="29"/>
    <row r="96088" customFormat="1" s="29"/>
    <row r="96089" customFormat="1" s="29"/>
    <row r="96090" customFormat="1" s="29"/>
    <row r="96091" customFormat="1" s="29"/>
    <row r="96092" customFormat="1" s="29"/>
    <row r="96093" customFormat="1" s="29"/>
    <row r="96094" customFormat="1" s="29"/>
    <row r="96095" customFormat="1" s="29"/>
    <row r="96096" customFormat="1" s="29"/>
    <row r="96097" customFormat="1" s="29"/>
    <row r="96098" customFormat="1" s="29"/>
    <row r="96099" customFormat="1" s="29"/>
    <row r="96100" customFormat="1" s="29"/>
    <row r="96101" customFormat="1" s="29"/>
    <row r="96102" customFormat="1" s="29"/>
    <row r="96103" customFormat="1" s="29"/>
    <row r="96104" customFormat="1" s="29"/>
    <row r="96105" customFormat="1" s="29"/>
    <row r="96106" customFormat="1" s="29"/>
    <row r="96107" customFormat="1" s="29"/>
    <row r="96108" customFormat="1" s="29"/>
    <row r="96109" customFormat="1" s="29"/>
    <row r="96110" customFormat="1" s="29"/>
    <row r="96111" customFormat="1" s="29"/>
    <row r="96112" customFormat="1" s="29"/>
    <row r="96113" customFormat="1" s="29"/>
    <row r="96114" customFormat="1" s="29"/>
    <row r="96115" customFormat="1" s="29"/>
    <row r="96116" customFormat="1" s="29"/>
    <row r="96117" customFormat="1" s="29"/>
    <row r="96118" customFormat="1" s="29"/>
    <row r="96119" customFormat="1" s="29"/>
    <row r="96120" customFormat="1" s="29"/>
    <row r="96121" customFormat="1" s="29"/>
    <row r="96122" customFormat="1" s="29"/>
    <row r="96123" customFormat="1" s="29"/>
    <row r="96124" customFormat="1" s="29"/>
    <row r="96125" customFormat="1" s="29"/>
    <row r="96126" customFormat="1" s="29"/>
    <row r="96127" customFormat="1" s="29"/>
    <row r="96128" customFormat="1" s="29"/>
    <row r="96129" customFormat="1" s="29"/>
    <row r="96130" customFormat="1" s="29"/>
    <row r="96131" customFormat="1" s="29"/>
    <row r="96132" customFormat="1" s="29"/>
    <row r="96133" customFormat="1" s="29"/>
    <row r="96134" customFormat="1" s="29"/>
    <row r="96135" customFormat="1" s="29"/>
    <row r="96136" customFormat="1" s="29"/>
    <row r="96137" customFormat="1" s="29"/>
    <row r="96138" customFormat="1" s="29"/>
    <row r="96139" customFormat="1" s="29"/>
    <row r="96140" customFormat="1" s="29"/>
    <row r="96141" customFormat="1" s="29"/>
    <row r="96142" customFormat="1" s="29"/>
    <row r="96143" customFormat="1" s="29"/>
    <row r="96144" customFormat="1" s="29"/>
    <row r="96145" customFormat="1" s="29"/>
    <row r="96146" customFormat="1" s="29"/>
    <row r="96147" customFormat="1" s="29"/>
    <row r="96148" customFormat="1" s="29"/>
    <row r="96149" customFormat="1" s="29"/>
    <row r="96150" customFormat="1" s="29"/>
    <row r="96151" customFormat="1" s="29"/>
    <row r="96152" customFormat="1" s="29"/>
    <row r="96153" customFormat="1" s="29"/>
    <row r="96154" customFormat="1" s="29"/>
    <row r="96155" customFormat="1" s="29"/>
    <row r="96156" customFormat="1" s="29"/>
    <row r="96157" customFormat="1" s="29"/>
    <row r="96158" customFormat="1" s="29"/>
    <row r="96159" customFormat="1" s="29"/>
    <row r="96160" customFormat="1" s="29"/>
    <row r="96161" customFormat="1" s="29"/>
    <row r="96162" customFormat="1" s="29"/>
    <row r="96163" customFormat="1" s="29"/>
    <row r="96164" customFormat="1" s="29"/>
    <row r="96165" customFormat="1" s="29"/>
    <row r="96166" customFormat="1" s="29"/>
    <row r="96167" customFormat="1" s="29"/>
    <row r="96168" customFormat="1" s="29"/>
    <row r="96169" customFormat="1" s="29"/>
    <row r="96170" customFormat="1" s="29"/>
    <row r="96171" customFormat="1" s="29"/>
    <row r="96172" customFormat="1" s="29"/>
    <row r="96173" customFormat="1" s="29"/>
    <row r="96174" customFormat="1" s="29"/>
    <row r="96175" customFormat="1" s="29"/>
    <row r="96176" customFormat="1" s="29"/>
    <row r="96177" customFormat="1" s="29"/>
    <row r="96178" customFormat="1" s="29"/>
    <row r="96179" customFormat="1" s="29"/>
    <row r="96180" customFormat="1" s="29"/>
    <row r="96181" customFormat="1" s="29"/>
    <row r="96182" customFormat="1" s="29"/>
    <row r="96183" customFormat="1" s="29"/>
    <row r="96184" customFormat="1" s="29"/>
    <row r="96185" customFormat="1" s="29"/>
    <row r="96186" customFormat="1" s="29"/>
    <row r="96187" customFormat="1" s="29"/>
    <row r="96188" customFormat="1" s="29"/>
    <row r="96189" customFormat="1" s="29"/>
    <row r="96190" customFormat="1" s="29"/>
    <row r="96191" customFormat="1" s="29"/>
    <row r="96192" customFormat="1" s="29"/>
    <row r="96193" customFormat="1" s="29"/>
    <row r="96194" customFormat="1" s="29"/>
    <row r="96195" customFormat="1" s="29"/>
    <row r="96196" customFormat="1" s="29"/>
    <row r="96197" customFormat="1" s="29"/>
    <row r="96198" customFormat="1" s="29"/>
    <row r="96199" customFormat="1" s="29"/>
    <row r="96200" customFormat="1" s="29"/>
    <row r="96201" customFormat="1" s="29"/>
    <row r="96202" customFormat="1" s="29"/>
    <row r="96203" customFormat="1" s="29"/>
    <row r="96204" customFormat="1" s="29"/>
    <row r="96205" customFormat="1" s="29"/>
    <row r="96206" customFormat="1" s="29"/>
    <row r="96207" customFormat="1" s="29"/>
    <row r="96208" customFormat="1" s="29"/>
    <row r="96209" customFormat="1" s="29"/>
    <row r="96210" customFormat="1" s="29"/>
    <row r="96211" customFormat="1" s="29"/>
    <row r="96212" customFormat="1" s="29"/>
    <row r="96213" customFormat="1" s="29"/>
    <row r="96214" customFormat="1" s="29"/>
    <row r="96215" customFormat="1" s="29"/>
    <row r="96216" customFormat="1" s="29"/>
    <row r="96217" customFormat="1" s="29"/>
    <row r="96218" customFormat="1" s="29"/>
    <row r="96219" customFormat="1" s="29"/>
    <row r="96220" customFormat="1" s="29"/>
    <row r="96221" customFormat="1" s="29"/>
    <row r="96222" customFormat="1" s="29"/>
    <row r="96223" customFormat="1" s="29"/>
    <row r="96224" customFormat="1" s="29"/>
    <row r="96225" customFormat="1" s="29"/>
    <row r="96226" customFormat="1" s="29"/>
    <row r="96227" customFormat="1" s="29"/>
    <row r="96228" customFormat="1" s="29"/>
    <row r="96229" customFormat="1" s="29"/>
    <row r="96230" customFormat="1" s="29"/>
    <row r="96231" customFormat="1" s="29"/>
    <row r="96232" customFormat="1" s="29"/>
    <row r="96233" customFormat="1" s="29"/>
    <row r="96234" customFormat="1" s="29"/>
    <row r="96235" customFormat="1" s="29"/>
    <row r="96236" customFormat="1" s="29"/>
    <row r="96237" customFormat="1" s="29"/>
    <row r="96238" customFormat="1" s="29"/>
    <row r="96239" customFormat="1" s="29"/>
    <row r="96240" customFormat="1" s="29"/>
    <row r="96241" customFormat="1" s="29"/>
    <row r="96242" customFormat="1" s="29"/>
    <row r="96243" customFormat="1" s="29"/>
    <row r="96244" customFormat="1" s="29"/>
    <row r="96245" customFormat="1" s="29"/>
    <row r="96246" customFormat="1" s="29"/>
    <row r="96247" customFormat="1" s="29"/>
    <row r="96248" customFormat="1" s="29"/>
    <row r="96249" customFormat="1" s="29"/>
    <row r="96250" customFormat="1" s="29"/>
    <row r="96251" customFormat="1" s="29"/>
    <row r="96252" customFormat="1" s="29"/>
    <row r="96253" customFormat="1" s="29"/>
    <row r="96254" customFormat="1" s="29"/>
    <row r="96255" customFormat="1" s="29"/>
    <row r="96256" customFormat="1" s="29"/>
    <row r="96257" customFormat="1" s="29"/>
    <row r="96258" customFormat="1" s="29"/>
    <row r="96259" customFormat="1" s="29"/>
    <row r="96260" customFormat="1" s="29"/>
    <row r="96261" customFormat="1" s="29"/>
    <row r="96262" customFormat="1" s="29"/>
    <row r="96263" customFormat="1" s="29"/>
    <row r="96264" customFormat="1" s="29"/>
    <row r="96265" customFormat="1" s="29"/>
    <row r="96266" customFormat="1" s="29"/>
    <row r="96267" customFormat="1" s="29"/>
    <row r="96268" customFormat="1" s="29"/>
    <row r="96269" customFormat="1" s="29"/>
    <row r="96270" customFormat="1" s="29"/>
    <row r="96271" customFormat="1" s="29"/>
    <row r="96272" customFormat="1" s="29"/>
    <row r="96273" customFormat="1" s="29"/>
    <row r="96274" customFormat="1" s="29"/>
    <row r="96275" customFormat="1" s="29"/>
    <row r="96276" customFormat="1" s="29"/>
    <row r="96277" customFormat="1" s="29"/>
    <row r="96278" customFormat="1" s="29"/>
    <row r="96279" customFormat="1" s="29"/>
    <row r="96280" customFormat="1" s="29"/>
    <row r="96281" customFormat="1" s="29"/>
    <row r="96282" customFormat="1" s="29"/>
    <row r="96283" customFormat="1" s="29"/>
    <row r="96284" customFormat="1" s="29"/>
    <row r="96285" customFormat="1" s="29"/>
    <row r="96286" customFormat="1" s="29"/>
    <row r="96287" customFormat="1" s="29"/>
    <row r="96288" customFormat="1" s="29"/>
    <row r="96289" customFormat="1" s="29"/>
    <row r="96290" customFormat="1" s="29"/>
    <row r="96291" customFormat="1" s="29"/>
    <row r="96292" customFormat="1" s="29"/>
    <row r="96293" customFormat="1" s="29"/>
    <row r="96294" customFormat="1" s="29"/>
    <row r="96295" customFormat="1" s="29"/>
    <row r="96296" customFormat="1" s="29"/>
    <row r="96297" customFormat="1" s="29"/>
    <row r="96298" customFormat="1" s="29"/>
    <row r="96299" customFormat="1" s="29"/>
    <row r="96300" customFormat="1" s="29"/>
    <row r="96301" customFormat="1" s="29"/>
    <row r="96302" customFormat="1" s="29"/>
    <row r="96303" customFormat="1" s="29"/>
    <row r="96304" customFormat="1" s="29"/>
    <row r="96305" customFormat="1" s="29"/>
    <row r="96306" customFormat="1" s="29"/>
    <row r="96307" customFormat="1" s="29"/>
    <row r="96308" customFormat="1" s="29"/>
    <row r="96309" customFormat="1" s="29"/>
    <row r="96310" customFormat="1" s="29"/>
    <row r="96311" customFormat="1" s="29"/>
    <row r="96312" customFormat="1" s="29"/>
    <row r="96313" customFormat="1" s="29"/>
    <row r="96314" customFormat="1" s="29"/>
    <row r="96315" customFormat="1" s="29"/>
    <row r="96316" customFormat="1" s="29"/>
    <row r="96317" customFormat="1" s="29"/>
    <row r="96318" customFormat="1" s="29"/>
    <row r="96319" customFormat="1" s="29"/>
    <row r="96320" customFormat="1" s="29"/>
    <row r="96321" customFormat="1" s="29"/>
    <row r="96322" customFormat="1" s="29"/>
    <row r="96323" customFormat="1" s="29"/>
    <row r="96324" customFormat="1" s="29"/>
    <row r="96325" customFormat="1" s="29"/>
    <row r="96326" customFormat="1" s="29"/>
    <row r="96327" customFormat="1" s="29"/>
    <row r="96328" customFormat="1" s="29"/>
    <row r="96329" customFormat="1" s="29"/>
    <row r="96330" customFormat="1" s="29"/>
    <row r="96331" customFormat="1" s="29"/>
    <row r="96332" customFormat="1" s="29"/>
    <row r="96333" customFormat="1" s="29"/>
    <row r="96334" customFormat="1" s="29"/>
    <row r="96335" customFormat="1" s="29"/>
    <row r="96336" customFormat="1" s="29"/>
    <row r="96337" customFormat="1" s="29"/>
    <row r="96338" customFormat="1" s="29"/>
    <row r="96339" customFormat="1" s="29"/>
    <row r="96340" customFormat="1" s="29"/>
    <row r="96341" customFormat="1" s="29"/>
    <row r="96342" customFormat="1" s="29"/>
    <row r="96343" customFormat="1" s="29"/>
    <row r="96344" customFormat="1" s="29"/>
    <row r="96345" customFormat="1" s="29"/>
    <row r="96346" customFormat="1" s="29"/>
    <row r="96347" customFormat="1" s="29"/>
    <row r="96348" customFormat="1" s="29"/>
    <row r="96349" customFormat="1" s="29"/>
    <row r="96350" customFormat="1" s="29"/>
    <row r="96351" customFormat="1" s="29"/>
    <row r="96352" customFormat="1" s="29"/>
    <row r="96353" customFormat="1" s="29"/>
    <row r="96354" customFormat="1" s="29"/>
    <row r="96355" customFormat="1" s="29"/>
    <row r="96356" customFormat="1" s="29"/>
    <row r="96357" customFormat="1" s="29"/>
    <row r="96358" customFormat="1" s="29"/>
    <row r="96359" customFormat="1" s="29"/>
    <row r="96360" customFormat="1" s="29"/>
    <row r="96361" customFormat="1" s="29"/>
    <row r="96362" customFormat="1" s="29"/>
    <row r="96363" customFormat="1" s="29"/>
    <row r="96364" customFormat="1" s="29"/>
    <row r="96365" customFormat="1" s="29"/>
    <row r="96366" customFormat="1" s="29"/>
    <row r="96367" customFormat="1" s="29"/>
    <row r="96368" customFormat="1" s="29"/>
    <row r="96369" customFormat="1" s="29"/>
    <row r="96370" customFormat="1" s="29"/>
    <row r="96371" customFormat="1" s="29"/>
    <row r="96372" customFormat="1" s="29"/>
    <row r="96373" customFormat="1" s="29"/>
    <row r="96374" customFormat="1" s="29"/>
    <row r="96375" customFormat="1" s="29"/>
    <row r="96376" customFormat="1" s="29"/>
    <row r="96377" customFormat="1" s="29"/>
    <row r="96378" customFormat="1" s="29"/>
    <row r="96379" customFormat="1" s="29"/>
    <row r="96380" customFormat="1" s="29"/>
    <row r="96381" customFormat="1" s="29"/>
    <row r="96382" customFormat="1" s="29"/>
    <row r="96383" customFormat="1" s="29"/>
    <row r="96384" customFormat="1" s="29"/>
    <row r="96385" customFormat="1" s="29"/>
    <row r="96386" customFormat="1" s="29"/>
    <row r="96387" customFormat="1" s="29"/>
    <row r="96388" customFormat="1" s="29"/>
    <row r="96389" customFormat="1" s="29"/>
    <row r="96390" customFormat="1" s="29"/>
    <row r="96391" customFormat="1" s="29"/>
    <row r="96392" customFormat="1" s="29"/>
    <row r="96393" customFormat="1" s="29"/>
    <row r="96394" customFormat="1" s="29"/>
    <row r="96395" customFormat="1" s="29"/>
    <row r="96396" customFormat="1" s="29"/>
    <row r="96397" customFormat="1" s="29"/>
    <row r="96398" customFormat="1" s="29"/>
    <row r="96399" customFormat="1" s="29"/>
    <row r="96400" customFormat="1" s="29"/>
    <row r="96401" customFormat="1" s="29"/>
    <row r="96402" customFormat="1" s="29"/>
    <row r="96403" customFormat="1" s="29"/>
    <row r="96404" customFormat="1" s="29"/>
    <row r="96405" customFormat="1" s="29"/>
    <row r="96406" customFormat="1" s="29"/>
    <row r="96407" customFormat="1" s="29"/>
    <row r="96408" customFormat="1" s="29"/>
    <row r="96409" customFormat="1" s="29"/>
    <row r="96410" customFormat="1" s="29"/>
    <row r="96411" customFormat="1" s="29"/>
    <row r="96412" customFormat="1" s="29"/>
    <row r="96413" customFormat="1" s="29"/>
    <row r="96414" customFormat="1" s="29"/>
    <row r="96415" customFormat="1" s="29"/>
    <row r="96416" customFormat="1" s="29"/>
    <row r="96417" customFormat="1" s="29"/>
    <row r="96418" customFormat="1" s="29"/>
    <row r="96419" customFormat="1" s="29"/>
    <row r="96420" customFormat="1" s="29"/>
    <row r="96421" customFormat="1" s="29"/>
    <row r="96422" customFormat="1" s="29"/>
    <row r="96423" customFormat="1" s="29"/>
    <row r="96424" customFormat="1" s="29"/>
    <row r="96425" customFormat="1" s="29"/>
    <row r="96426" customFormat="1" s="29"/>
    <row r="96427" customFormat="1" s="29"/>
    <row r="96428" customFormat="1" s="29"/>
    <row r="96429" customFormat="1" s="29"/>
    <row r="96430" customFormat="1" s="29"/>
    <row r="96431" customFormat="1" s="29"/>
    <row r="96432" customFormat="1" s="29"/>
    <row r="96433" customFormat="1" s="29"/>
    <row r="96434" customFormat="1" s="29"/>
    <row r="96435" customFormat="1" s="29"/>
    <row r="96436" customFormat="1" s="29"/>
    <row r="96437" customFormat="1" s="29"/>
    <row r="96438" customFormat="1" s="29"/>
    <row r="96439" customFormat="1" s="29"/>
    <row r="96440" customFormat="1" s="29"/>
    <row r="96441" customFormat="1" s="29"/>
    <row r="96442" customFormat="1" s="29"/>
    <row r="96443" customFormat="1" s="29"/>
    <row r="96444" customFormat="1" s="29"/>
    <row r="96445" customFormat="1" s="29"/>
    <row r="96446" customFormat="1" s="29"/>
    <row r="96447" customFormat="1" s="29"/>
    <row r="96448" customFormat="1" s="29"/>
    <row r="96449" customFormat="1" s="29"/>
    <row r="96450" customFormat="1" s="29"/>
    <row r="96451" customFormat="1" s="29"/>
    <row r="96452" customFormat="1" s="29"/>
    <row r="96453" customFormat="1" s="29"/>
    <row r="96454" customFormat="1" s="29"/>
    <row r="96455" customFormat="1" s="29"/>
    <row r="96456" customFormat="1" s="29"/>
    <row r="96457" customFormat="1" s="29"/>
    <row r="96458" customFormat="1" s="29"/>
    <row r="96459" customFormat="1" s="29"/>
    <row r="96460" customFormat="1" s="29"/>
    <row r="96461" customFormat="1" s="29"/>
    <row r="96462" customFormat="1" s="29"/>
    <row r="96463" customFormat="1" s="29"/>
    <row r="96464" customFormat="1" s="29"/>
    <row r="96465" customFormat="1" s="29"/>
    <row r="96466" customFormat="1" s="29"/>
    <row r="96467" customFormat="1" s="29"/>
    <row r="96468" customFormat="1" s="29"/>
    <row r="96469" customFormat="1" s="29"/>
    <row r="96470" customFormat="1" s="29"/>
    <row r="96471" customFormat="1" s="29"/>
    <row r="96472" customFormat="1" s="29"/>
    <row r="96473" customFormat="1" s="29"/>
    <row r="96474" customFormat="1" s="29"/>
    <row r="96475" customFormat="1" s="29"/>
    <row r="96476" customFormat="1" s="29"/>
    <row r="96477" customFormat="1" s="29"/>
    <row r="96478" customFormat="1" s="29"/>
    <row r="96479" customFormat="1" s="29"/>
    <row r="96480" customFormat="1" s="29"/>
    <row r="96481" customFormat="1" s="29"/>
    <row r="96482" customFormat="1" s="29"/>
    <row r="96483" customFormat="1" s="29"/>
    <row r="96484" customFormat="1" s="29"/>
    <row r="96485" customFormat="1" s="29"/>
    <row r="96486" customFormat="1" s="29"/>
    <row r="96487" customFormat="1" s="29"/>
    <row r="96488" customFormat="1" s="29"/>
    <row r="96489" customFormat="1" s="29"/>
    <row r="96490" customFormat="1" s="29"/>
    <row r="96491" customFormat="1" s="29"/>
    <row r="96492" customFormat="1" s="29"/>
    <row r="96493" customFormat="1" s="29"/>
    <row r="96494" customFormat="1" s="29"/>
    <row r="96495" customFormat="1" s="29"/>
    <row r="96496" customFormat="1" s="29"/>
    <row r="96497" customFormat="1" s="29"/>
    <row r="96498" customFormat="1" s="29"/>
    <row r="96499" customFormat="1" s="29"/>
    <row r="96500" customFormat="1" s="29"/>
    <row r="96501" customFormat="1" s="29"/>
    <row r="96502" customFormat="1" s="29"/>
    <row r="96503" customFormat="1" s="29"/>
    <row r="96504" customFormat="1" s="29"/>
    <row r="96505" customFormat="1" s="29"/>
    <row r="96506" customFormat="1" s="29"/>
    <row r="96507" customFormat="1" s="29"/>
    <row r="96508" customFormat="1" s="29"/>
    <row r="96509" customFormat="1" s="29"/>
    <row r="96510" customFormat="1" s="29"/>
    <row r="96511" customFormat="1" s="29"/>
    <row r="96512" customFormat="1" s="29"/>
    <row r="96513" customFormat="1" s="29"/>
    <row r="96514" customFormat="1" s="29"/>
    <row r="96515" customFormat="1" s="29"/>
    <row r="96516" customFormat="1" s="29"/>
    <row r="96517" customFormat="1" s="29"/>
    <row r="96518" customFormat="1" s="29"/>
    <row r="96519" customFormat="1" s="29"/>
    <row r="96520" customFormat="1" s="29"/>
    <row r="96521" customFormat="1" s="29"/>
    <row r="96522" customFormat="1" s="29"/>
    <row r="96523" customFormat="1" s="29"/>
    <row r="96524" customFormat="1" s="29"/>
    <row r="96525" customFormat="1" s="29"/>
    <row r="96526" customFormat="1" s="29"/>
    <row r="96527" customFormat="1" s="29"/>
    <row r="96528" customFormat="1" s="29"/>
    <row r="96529" customFormat="1" s="29"/>
    <row r="96530" customFormat="1" s="29"/>
    <row r="96531" customFormat="1" s="29"/>
    <row r="96532" customFormat="1" s="29"/>
    <row r="96533" customFormat="1" s="29"/>
    <row r="96534" customFormat="1" s="29"/>
    <row r="96535" customFormat="1" s="29"/>
    <row r="96536" customFormat="1" s="29"/>
    <row r="96537" customFormat="1" s="29"/>
    <row r="96538" customFormat="1" s="29"/>
    <row r="96539" customFormat="1" s="29"/>
    <row r="96540" customFormat="1" s="29"/>
    <row r="96541" customFormat="1" s="29"/>
    <row r="96542" customFormat="1" s="29"/>
    <row r="96543" customFormat="1" s="29"/>
    <row r="96544" customFormat="1" s="29"/>
    <row r="96545" customFormat="1" s="29"/>
    <row r="96546" customFormat="1" s="29"/>
    <row r="96547" customFormat="1" s="29"/>
    <row r="96548" customFormat="1" s="29"/>
    <row r="96549" customFormat="1" s="29"/>
    <row r="96550" customFormat="1" s="29"/>
    <row r="96551" customFormat="1" s="29"/>
    <row r="96552" customFormat="1" s="29"/>
    <row r="96553" customFormat="1" s="29"/>
    <row r="96554" customFormat="1" s="29"/>
    <row r="96555" customFormat="1" s="29"/>
    <row r="96556" customFormat="1" s="29"/>
    <row r="96557" customFormat="1" s="29"/>
    <row r="96558" customFormat="1" s="29"/>
    <row r="96559" customFormat="1" s="29"/>
    <row r="96560" customFormat="1" s="29"/>
    <row r="96561" customFormat="1" s="29"/>
    <row r="96562" customFormat="1" s="29"/>
    <row r="96563" customFormat="1" s="29"/>
    <row r="96564" customFormat="1" s="29"/>
    <row r="96565" customFormat="1" s="29"/>
    <row r="96566" customFormat="1" s="29"/>
    <row r="96567" customFormat="1" s="29"/>
    <row r="96568" customFormat="1" s="29"/>
    <row r="96569" customFormat="1" s="29"/>
    <row r="96570" customFormat="1" s="29"/>
    <row r="96571" customFormat="1" s="29"/>
    <row r="96572" customFormat="1" s="29"/>
    <row r="96573" customFormat="1" s="29"/>
    <row r="96574" customFormat="1" s="29"/>
    <row r="96575" customFormat="1" s="29"/>
    <row r="96576" customFormat="1" s="29"/>
    <row r="96577" customFormat="1" s="29"/>
    <row r="96578" customFormat="1" s="29"/>
    <row r="96579" customFormat="1" s="29"/>
    <row r="96580" customFormat="1" s="29"/>
    <row r="96581" customFormat="1" s="29"/>
    <row r="96582" customFormat="1" s="29"/>
    <row r="96583" customFormat="1" s="29"/>
    <row r="96584" customFormat="1" s="29"/>
    <row r="96585" customFormat="1" s="29"/>
    <row r="96586" customFormat="1" s="29"/>
    <row r="96587" customFormat="1" s="29"/>
    <row r="96588" customFormat="1" s="29"/>
    <row r="96589" customFormat="1" s="29"/>
    <row r="96590" customFormat="1" s="29"/>
    <row r="96591" customFormat="1" s="29"/>
    <row r="96592" customFormat="1" s="29"/>
    <row r="96593" customFormat="1" s="29"/>
    <row r="96594" customFormat="1" s="29"/>
    <row r="96595" customFormat="1" s="29"/>
    <row r="96596" customFormat="1" s="29"/>
    <row r="96597" customFormat="1" s="29"/>
    <row r="96598" customFormat="1" s="29"/>
    <row r="96599" customFormat="1" s="29"/>
    <row r="96600" customFormat="1" s="29"/>
    <row r="96601" customFormat="1" s="29"/>
    <row r="96602" customFormat="1" s="29"/>
    <row r="96603" customFormat="1" s="29"/>
    <row r="96604" customFormat="1" s="29"/>
    <row r="96605" customFormat="1" s="29"/>
    <row r="96606" customFormat="1" s="29"/>
    <row r="96607" customFormat="1" s="29"/>
    <row r="96608" customFormat="1" s="29"/>
    <row r="96609" customFormat="1" s="29"/>
    <row r="96610" customFormat="1" s="29"/>
    <row r="96611" customFormat="1" s="29"/>
    <row r="96612" customFormat="1" s="29"/>
    <row r="96613" customFormat="1" s="29"/>
    <row r="96614" customFormat="1" s="29"/>
    <row r="96615" customFormat="1" s="29"/>
    <row r="96616" customFormat="1" s="29"/>
    <row r="96617" customFormat="1" s="29"/>
    <row r="96618" customFormat="1" s="29"/>
    <row r="96619" customFormat="1" s="29"/>
    <row r="96620" customFormat="1" s="29"/>
    <row r="96621" customFormat="1" s="29"/>
    <row r="96622" customFormat="1" s="29"/>
    <row r="96623" customFormat="1" s="29"/>
    <row r="96624" customFormat="1" s="29"/>
    <row r="96625" customFormat="1" s="29"/>
    <row r="96626" customFormat="1" s="29"/>
    <row r="96627" customFormat="1" s="29"/>
    <row r="96628" customFormat="1" s="29"/>
    <row r="96629" customFormat="1" s="29"/>
    <row r="96630" customFormat="1" s="29"/>
    <row r="96631" customFormat="1" s="29"/>
    <row r="96632" customFormat="1" s="29"/>
    <row r="96633" customFormat="1" s="29"/>
    <row r="96634" customFormat="1" s="29"/>
    <row r="96635" customFormat="1" s="29"/>
    <row r="96636" customFormat="1" s="29"/>
    <row r="96637" customFormat="1" s="29"/>
    <row r="96638" customFormat="1" s="29"/>
    <row r="96639" customFormat="1" s="29"/>
    <row r="96640" customFormat="1" s="29"/>
    <row r="96641" customFormat="1" s="29"/>
    <row r="96642" customFormat="1" s="29"/>
    <row r="96643" customFormat="1" s="29"/>
    <row r="96644" customFormat="1" s="29"/>
    <row r="96645" customFormat="1" s="29"/>
    <row r="96646" customFormat="1" s="29"/>
    <row r="96647" customFormat="1" s="29"/>
    <row r="96648" customFormat="1" s="29"/>
    <row r="96649" customFormat="1" s="29"/>
    <row r="96650" customFormat="1" s="29"/>
    <row r="96651" customFormat="1" s="29"/>
    <row r="96652" customFormat="1" s="29"/>
    <row r="96653" customFormat="1" s="29"/>
    <row r="96654" customFormat="1" s="29"/>
    <row r="96655" customFormat="1" s="29"/>
    <row r="96656" customFormat="1" s="29"/>
    <row r="96657" customFormat="1" s="29"/>
    <row r="96658" customFormat="1" s="29"/>
    <row r="96659" customFormat="1" s="29"/>
    <row r="96660" customFormat="1" s="29"/>
    <row r="96661" customFormat="1" s="29"/>
    <row r="96662" customFormat="1" s="29"/>
    <row r="96663" customFormat="1" s="29"/>
    <row r="96664" customFormat="1" s="29"/>
    <row r="96665" customFormat="1" s="29"/>
    <row r="96666" customFormat="1" s="29"/>
    <row r="96667" customFormat="1" s="29"/>
    <row r="96668" customFormat="1" s="29"/>
    <row r="96669" customFormat="1" s="29"/>
    <row r="96670" customFormat="1" s="29"/>
    <row r="96671" customFormat="1" s="29"/>
    <row r="96672" customFormat="1" s="29"/>
    <row r="96673" customFormat="1" s="29"/>
    <row r="96674" customFormat="1" s="29"/>
    <row r="96675" customFormat="1" s="29"/>
    <row r="96676" customFormat="1" s="29"/>
    <row r="96677" customFormat="1" s="29"/>
    <row r="96678" customFormat="1" s="29"/>
    <row r="96679" customFormat="1" s="29"/>
    <row r="96680" customFormat="1" s="29"/>
    <row r="96681" customFormat="1" s="29"/>
    <row r="96682" customFormat="1" s="29"/>
    <row r="96683" customFormat="1" s="29"/>
    <row r="96684" customFormat="1" s="29"/>
    <row r="96685" customFormat="1" s="29"/>
    <row r="96686" customFormat="1" s="29"/>
    <row r="96687" customFormat="1" s="29"/>
    <row r="96688" customFormat="1" s="29"/>
    <row r="96689" customFormat="1" s="29"/>
    <row r="96690" customFormat="1" s="29"/>
    <row r="96691" customFormat="1" s="29"/>
    <row r="96692" customFormat="1" s="29"/>
    <row r="96693" customFormat="1" s="29"/>
    <row r="96694" customFormat="1" s="29"/>
    <row r="96695" customFormat="1" s="29"/>
    <row r="96696" customFormat="1" s="29"/>
    <row r="96697" customFormat="1" s="29"/>
    <row r="96698" customFormat="1" s="29"/>
    <row r="96699" customFormat="1" s="29"/>
    <row r="96700" customFormat="1" s="29"/>
    <row r="96701" customFormat="1" s="29"/>
    <row r="96702" customFormat="1" s="29"/>
    <row r="96703" customFormat="1" s="29"/>
    <row r="96704" customFormat="1" s="29"/>
    <row r="96705" customFormat="1" s="29"/>
    <row r="96706" customFormat="1" s="29"/>
    <row r="96707" customFormat="1" s="29"/>
    <row r="96708" customFormat="1" s="29"/>
    <row r="96709" customFormat="1" s="29"/>
    <row r="96710" customFormat="1" s="29"/>
    <row r="96711" customFormat="1" s="29"/>
    <row r="96712" customFormat="1" s="29"/>
    <row r="96713" customFormat="1" s="29"/>
    <row r="96714" customFormat="1" s="29"/>
    <row r="96715" customFormat="1" s="29"/>
    <row r="96716" customFormat="1" s="29"/>
    <row r="96717" customFormat="1" s="29"/>
    <row r="96718" customFormat="1" s="29"/>
    <row r="96719" customFormat="1" s="29"/>
    <row r="96720" customFormat="1" s="29"/>
    <row r="96721" customFormat="1" s="29"/>
    <row r="96722" customFormat="1" s="29"/>
    <row r="96723" customFormat="1" s="29"/>
    <row r="96724" customFormat="1" s="29"/>
    <row r="96725" customFormat="1" s="29"/>
    <row r="96726" customFormat="1" s="29"/>
    <row r="96727" customFormat="1" s="29"/>
    <row r="96728" customFormat="1" s="29"/>
    <row r="96729" customFormat="1" s="29"/>
    <row r="96730" customFormat="1" s="29"/>
    <row r="96731" customFormat="1" s="29"/>
    <row r="96732" customFormat="1" s="29"/>
    <row r="96733" customFormat="1" s="29"/>
    <row r="96734" customFormat="1" s="29"/>
    <row r="96735" customFormat="1" s="29"/>
    <row r="96736" customFormat="1" s="29"/>
    <row r="96737" customFormat="1" s="29"/>
    <row r="96738" customFormat="1" s="29"/>
    <row r="96739" customFormat="1" s="29"/>
    <row r="96740" customFormat="1" s="29"/>
    <row r="96741" customFormat="1" s="29"/>
    <row r="96742" customFormat="1" s="29"/>
    <row r="96743" customFormat="1" s="29"/>
    <row r="96744" customFormat="1" s="29"/>
    <row r="96745" customFormat="1" s="29"/>
    <row r="96746" customFormat="1" s="29"/>
    <row r="96747" customFormat="1" s="29"/>
    <row r="96748" customFormat="1" s="29"/>
    <row r="96749" customFormat="1" s="29"/>
    <row r="96750" customFormat="1" s="29"/>
    <row r="96751" customFormat="1" s="29"/>
    <row r="96752" customFormat="1" s="29"/>
    <row r="96753" customFormat="1" s="29"/>
    <row r="96754" customFormat="1" s="29"/>
    <row r="96755" customFormat="1" s="29"/>
    <row r="96756" customFormat="1" s="29"/>
    <row r="96757" customFormat="1" s="29"/>
    <row r="96758" customFormat="1" s="29"/>
    <row r="96759" customFormat="1" s="29"/>
    <row r="96760" customFormat="1" s="29"/>
    <row r="96761" customFormat="1" s="29"/>
    <row r="96762" customFormat="1" s="29"/>
    <row r="96763" customFormat="1" s="29"/>
    <row r="96764" customFormat="1" s="29"/>
    <row r="96765" customFormat="1" s="29"/>
    <row r="96766" customFormat="1" s="29"/>
    <row r="96767" customFormat="1" s="29"/>
    <row r="96768" customFormat="1" s="29"/>
    <row r="96769" customFormat="1" s="29"/>
    <row r="96770" customFormat="1" s="29"/>
    <row r="96771" customFormat="1" s="29"/>
    <row r="96772" customFormat="1" s="29"/>
    <row r="96773" customFormat="1" s="29"/>
    <row r="96774" customFormat="1" s="29"/>
    <row r="96775" customFormat="1" s="29"/>
    <row r="96776" customFormat="1" s="29"/>
    <row r="96777" customFormat="1" s="29"/>
    <row r="96778" customFormat="1" s="29"/>
    <row r="96779" customFormat="1" s="29"/>
    <row r="96780" customFormat="1" s="29"/>
    <row r="96781" customFormat="1" s="29"/>
    <row r="96782" customFormat="1" s="29"/>
    <row r="96783" customFormat="1" s="29"/>
    <row r="96784" customFormat="1" s="29"/>
    <row r="96785" customFormat="1" s="29"/>
    <row r="96786" customFormat="1" s="29"/>
    <row r="96787" customFormat="1" s="29"/>
    <row r="96788" customFormat="1" s="29"/>
    <row r="96789" customFormat="1" s="29"/>
    <row r="96790" customFormat="1" s="29"/>
    <row r="96791" customFormat="1" s="29"/>
    <row r="96792" customFormat="1" s="29"/>
    <row r="96793" customFormat="1" s="29"/>
    <row r="96794" customFormat="1" s="29"/>
    <row r="96795" customFormat="1" s="29"/>
    <row r="96796" customFormat="1" s="29"/>
    <row r="96797" customFormat="1" s="29"/>
    <row r="96798" customFormat="1" s="29"/>
    <row r="96799" customFormat="1" s="29"/>
    <row r="96800" customFormat="1" s="29"/>
    <row r="96801" customFormat="1" s="29"/>
    <row r="96802" customFormat="1" s="29"/>
    <row r="96803" customFormat="1" s="29"/>
    <row r="96804" customFormat="1" s="29"/>
    <row r="96805" customFormat="1" s="29"/>
    <row r="96806" customFormat="1" s="29"/>
    <row r="96807" customFormat="1" s="29"/>
    <row r="96808" customFormat="1" s="29"/>
    <row r="96809" customFormat="1" s="29"/>
    <row r="96810" customFormat="1" s="29"/>
    <row r="96811" customFormat="1" s="29"/>
    <row r="96812" customFormat="1" s="29"/>
    <row r="96813" customFormat="1" s="29"/>
    <row r="96814" customFormat="1" s="29"/>
    <row r="96815" customFormat="1" s="29"/>
    <row r="96816" customFormat="1" s="29"/>
    <row r="96817" customFormat="1" s="29"/>
    <row r="96818" customFormat="1" s="29"/>
    <row r="96819" customFormat="1" s="29"/>
    <row r="96820" customFormat="1" s="29"/>
    <row r="96821" customFormat="1" s="29"/>
    <row r="96822" customFormat="1" s="29"/>
    <row r="96823" customFormat="1" s="29"/>
    <row r="96824" customFormat="1" s="29"/>
    <row r="96825" customFormat="1" s="29"/>
    <row r="96826" customFormat="1" s="29"/>
    <row r="96827" customFormat="1" s="29"/>
    <row r="96828" customFormat="1" s="29"/>
    <row r="96829" customFormat="1" s="29"/>
    <row r="96830" customFormat="1" s="29"/>
    <row r="96831" customFormat="1" s="29"/>
    <row r="96832" customFormat="1" s="29"/>
    <row r="96833" customFormat="1" s="29"/>
    <row r="96834" customFormat="1" s="29"/>
    <row r="96835" customFormat="1" s="29"/>
    <row r="96836" customFormat="1" s="29"/>
    <row r="96837" customFormat="1" s="29"/>
    <row r="96838" customFormat="1" s="29"/>
    <row r="96839" customFormat="1" s="29"/>
    <row r="96840" customFormat="1" s="29"/>
    <row r="96841" customFormat="1" s="29"/>
    <row r="96842" customFormat="1" s="29"/>
    <row r="96843" customFormat="1" s="29"/>
    <row r="96844" customFormat="1" s="29"/>
    <row r="96845" customFormat="1" s="29"/>
    <row r="96846" customFormat="1" s="29"/>
    <row r="96847" customFormat="1" s="29"/>
    <row r="96848" customFormat="1" s="29"/>
    <row r="96849" customFormat="1" s="29"/>
    <row r="96850" customFormat="1" s="29"/>
    <row r="96851" customFormat="1" s="29"/>
    <row r="96852" customFormat="1" s="29"/>
    <row r="96853" customFormat="1" s="29"/>
    <row r="96854" customFormat="1" s="29"/>
    <row r="96855" customFormat="1" s="29"/>
    <row r="96856" customFormat="1" s="29"/>
    <row r="96857" customFormat="1" s="29"/>
    <row r="96858" customFormat="1" s="29"/>
    <row r="96859" customFormat="1" s="29"/>
    <row r="96860" customFormat="1" s="29"/>
    <row r="96861" customFormat="1" s="29"/>
    <row r="96862" customFormat="1" s="29"/>
    <row r="96863" customFormat="1" s="29"/>
    <row r="96864" customFormat="1" s="29"/>
    <row r="96865" customFormat="1" s="29"/>
    <row r="96866" customFormat="1" s="29"/>
    <row r="96867" customFormat="1" s="29"/>
    <row r="96868" customFormat="1" s="29"/>
    <row r="96869" customFormat="1" s="29"/>
    <row r="96870" customFormat="1" s="29"/>
    <row r="96871" customFormat="1" s="29"/>
    <row r="96872" customFormat="1" s="29"/>
    <row r="96873" customFormat="1" s="29"/>
    <row r="96874" customFormat="1" s="29"/>
    <row r="96875" customFormat="1" s="29"/>
    <row r="96876" customFormat="1" s="29"/>
    <row r="96877" customFormat="1" s="29"/>
    <row r="96878" customFormat="1" s="29"/>
    <row r="96879" customFormat="1" s="29"/>
    <row r="96880" customFormat="1" s="29"/>
    <row r="96881" customFormat="1" s="29"/>
    <row r="96882" customFormat="1" s="29"/>
    <row r="96883" customFormat="1" s="29"/>
    <row r="96884" customFormat="1" s="29"/>
    <row r="96885" customFormat="1" s="29"/>
    <row r="96886" customFormat="1" s="29"/>
    <row r="96887" customFormat="1" s="29"/>
    <row r="96888" customFormat="1" s="29"/>
    <row r="96889" customFormat="1" s="29"/>
    <row r="96890" customFormat="1" s="29"/>
    <row r="96891" customFormat="1" s="29"/>
    <row r="96892" customFormat="1" s="29"/>
    <row r="96893" customFormat="1" s="29"/>
    <row r="96894" customFormat="1" s="29"/>
    <row r="96895" customFormat="1" s="29"/>
    <row r="96896" customFormat="1" s="29"/>
    <row r="96897" customFormat="1" s="29"/>
    <row r="96898" customFormat="1" s="29"/>
    <row r="96899" customFormat="1" s="29"/>
    <row r="96900" customFormat="1" s="29"/>
    <row r="96901" customFormat="1" s="29"/>
    <row r="96902" customFormat="1" s="29"/>
    <row r="96903" customFormat="1" s="29"/>
    <row r="96904" customFormat="1" s="29"/>
    <row r="96905" customFormat="1" s="29"/>
    <row r="96906" customFormat="1" s="29"/>
    <row r="96907" customFormat="1" s="29"/>
    <row r="96908" customFormat="1" s="29"/>
    <row r="96909" customFormat="1" s="29"/>
    <row r="96910" customFormat="1" s="29"/>
    <row r="96911" customFormat="1" s="29"/>
    <row r="96912" customFormat="1" s="29"/>
    <row r="96913" customFormat="1" s="29"/>
    <row r="96914" customFormat="1" s="29"/>
    <row r="96915" customFormat="1" s="29"/>
    <row r="96916" customFormat="1" s="29"/>
    <row r="96917" customFormat="1" s="29"/>
    <row r="96918" customFormat="1" s="29"/>
    <row r="96919" customFormat="1" s="29"/>
    <row r="96920" customFormat="1" s="29"/>
    <row r="96921" customFormat="1" s="29"/>
    <row r="96922" customFormat="1" s="29"/>
    <row r="96923" customFormat="1" s="29"/>
    <row r="96924" customFormat="1" s="29"/>
    <row r="96925" customFormat="1" s="29"/>
    <row r="96926" customFormat="1" s="29"/>
    <row r="96927" customFormat="1" s="29"/>
    <row r="96928" customFormat="1" s="29"/>
    <row r="96929" customFormat="1" s="29"/>
    <row r="96930" customFormat="1" s="29"/>
    <row r="96931" customFormat="1" s="29"/>
    <row r="96932" customFormat="1" s="29"/>
    <row r="96933" customFormat="1" s="29"/>
    <row r="96934" customFormat="1" s="29"/>
    <row r="96935" customFormat="1" s="29"/>
    <row r="96936" customFormat="1" s="29"/>
    <row r="96937" customFormat="1" s="29"/>
    <row r="96938" customFormat="1" s="29"/>
    <row r="96939" customFormat="1" s="29"/>
    <row r="96940" customFormat="1" s="29"/>
    <row r="96941" customFormat="1" s="29"/>
    <row r="96942" customFormat="1" s="29"/>
    <row r="96943" customFormat="1" s="29"/>
    <row r="96944" customFormat="1" s="29"/>
    <row r="96945" customFormat="1" s="29"/>
    <row r="96946" customFormat="1" s="29"/>
    <row r="96947" customFormat="1" s="29"/>
    <row r="96948" customFormat="1" s="29"/>
    <row r="96949" customFormat="1" s="29"/>
    <row r="96950" customFormat="1" s="29"/>
    <row r="96951" customFormat="1" s="29"/>
    <row r="96952" customFormat="1" s="29"/>
    <row r="96953" customFormat="1" s="29"/>
    <row r="96954" customFormat="1" s="29"/>
    <row r="96955" customFormat="1" s="29"/>
    <row r="96956" customFormat="1" s="29"/>
    <row r="96957" customFormat="1" s="29"/>
    <row r="96958" customFormat="1" s="29"/>
    <row r="96959" customFormat="1" s="29"/>
    <row r="96960" customFormat="1" s="29"/>
    <row r="96961" customFormat="1" s="29"/>
    <row r="96962" customFormat="1" s="29"/>
    <row r="96963" customFormat="1" s="29"/>
    <row r="96964" customFormat="1" s="29"/>
    <row r="96965" customFormat="1" s="29"/>
    <row r="96966" customFormat="1" s="29"/>
    <row r="96967" customFormat="1" s="29"/>
    <row r="96968" customFormat="1" s="29"/>
    <row r="96969" customFormat="1" s="29"/>
    <row r="96970" customFormat="1" s="29"/>
    <row r="96971" customFormat="1" s="29"/>
    <row r="96972" customFormat="1" s="29"/>
    <row r="96973" customFormat="1" s="29"/>
    <row r="96974" customFormat="1" s="29"/>
    <row r="96975" customFormat="1" s="29"/>
    <row r="96976" customFormat="1" s="29"/>
    <row r="96977" customFormat="1" s="29"/>
    <row r="96978" customFormat="1" s="29"/>
    <row r="96979" customFormat="1" s="29"/>
    <row r="96980" customFormat="1" s="29"/>
    <row r="96981" customFormat="1" s="29"/>
    <row r="96982" customFormat="1" s="29"/>
    <row r="96983" customFormat="1" s="29"/>
    <row r="96984" customFormat="1" s="29"/>
    <row r="96985" customFormat="1" s="29"/>
    <row r="96986" customFormat="1" s="29"/>
    <row r="96987" customFormat="1" s="29"/>
    <row r="96988" customFormat="1" s="29"/>
    <row r="96989" customFormat="1" s="29"/>
    <row r="96990" customFormat="1" s="29"/>
    <row r="96991" customFormat="1" s="29"/>
    <row r="96992" customFormat="1" s="29"/>
    <row r="96993" customFormat="1" s="29"/>
    <row r="96994" customFormat="1" s="29"/>
    <row r="96995" customFormat="1" s="29"/>
    <row r="96996" customFormat="1" s="29"/>
    <row r="96997" customFormat="1" s="29"/>
    <row r="96998" customFormat="1" s="29"/>
    <row r="96999" customFormat="1" s="29"/>
    <row r="97000" customFormat="1" s="29"/>
    <row r="97001" customFormat="1" s="29"/>
    <row r="97002" customFormat="1" s="29"/>
    <row r="97003" customFormat="1" s="29"/>
    <row r="97004" customFormat="1" s="29"/>
    <row r="97005" customFormat="1" s="29"/>
    <row r="97006" customFormat="1" s="29"/>
    <row r="97007" customFormat="1" s="29"/>
    <row r="97008" customFormat="1" s="29"/>
    <row r="97009" customFormat="1" s="29"/>
    <row r="97010" customFormat="1" s="29"/>
    <row r="97011" customFormat="1" s="29"/>
    <row r="97012" customFormat="1" s="29"/>
    <row r="97013" customFormat="1" s="29"/>
    <row r="97014" customFormat="1" s="29"/>
    <row r="97015" customFormat="1" s="29"/>
    <row r="97016" customFormat="1" s="29"/>
    <row r="97017" customFormat="1" s="29"/>
    <row r="97018" customFormat="1" s="29"/>
    <row r="97019" customFormat="1" s="29"/>
    <row r="97020" customFormat="1" s="29"/>
    <row r="97021" customFormat="1" s="29"/>
    <row r="97022" customFormat="1" s="29"/>
    <row r="97023" customFormat="1" s="29"/>
    <row r="97024" customFormat="1" s="29"/>
    <row r="97025" customFormat="1" s="29"/>
    <row r="97026" customFormat="1" s="29"/>
    <row r="97027" customFormat="1" s="29"/>
    <row r="97028" customFormat="1" s="29"/>
    <row r="97029" customFormat="1" s="29"/>
    <row r="97030" customFormat="1" s="29"/>
    <row r="97031" customFormat="1" s="29"/>
    <row r="97032" customFormat="1" s="29"/>
    <row r="97033" customFormat="1" s="29"/>
    <row r="97034" customFormat="1" s="29"/>
    <row r="97035" customFormat="1" s="29"/>
    <row r="97036" customFormat="1" s="29"/>
    <row r="97037" customFormat="1" s="29"/>
    <row r="97038" customFormat="1" s="29"/>
    <row r="97039" customFormat="1" s="29"/>
    <row r="97040" customFormat="1" s="29"/>
    <row r="97041" customFormat="1" s="29"/>
    <row r="97042" customFormat="1" s="29"/>
    <row r="97043" customFormat="1" s="29"/>
    <row r="97044" customFormat="1" s="29"/>
    <row r="97045" customFormat="1" s="29"/>
    <row r="97046" customFormat="1" s="29"/>
    <row r="97047" customFormat="1" s="29"/>
    <row r="97048" customFormat="1" s="29"/>
    <row r="97049" customFormat="1" s="29"/>
    <row r="97050" customFormat="1" s="29"/>
    <row r="97051" customFormat="1" s="29"/>
    <row r="97052" customFormat="1" s="29"/>
    <row r="97053" customFormat="1" s="29"/>
    <row r="97054" customFormat="1" s="29"/>
    <row r="97055" customFormat="1" s="29"/>
    <row r="97056" customFormat="1" s="29"/>
    <row r="97057" customFormat="1" s="29"/>
    <row r="97058" customFormat="1" s="29"/>
    <row r="97059" customFormat="1" s="29"/>
    <row r="97060" customFormat="1" s="29"/>
    <row r="97061" customFormat="1" s="29"/>
    <row r="97062" customFormat="1" s="29"/>
    <row r="97063" customFormat="1" s="29"/>
    <row r="97064" customFormat="1" s="29"/>
    <row r="97065" customFormat="1" s="29"/>
    <row r="97066" customFormat="1" s="29"/>
    <row r="97067" customFormat="1" s="29"/>
    <row r="97068" customFormat="1" s="29"/>
    <row r="97069" customFormat="1" s="29"/>
    <row r="97070" customFormat="1" s="29"/>
    <row r="97071" customFormat="1" s="29"/>
    <row r="97072" customFormat="1" s="29"/>
    <row r="97073" customFormat="1" s="29"/>
    <row r="97074" customFormat="1" s="29"/>
    <row r="97075" customFormat="1" s="29"/>
    <row r="97076" customFormat="1" s="29"/>
    <row r="97077" customFormat="1" s="29"/>
    <row r="97078" customFormat="1" s="29"/>
    <row r="97079" customFormat="1" s="29"/>
    <row r="97080" customFormat="1" s="29"/>
    <row r="97081" customFormat="1" s="29"/>
    <row r="97082" customFormat="1" s="29"/>
    <row r="97083" customFormat="1" s="29"/>
    <row r="97084" customFormat="1" s="29"/>
    <row r="97085" customFormat="1" s="29"/>
    <row r="97086" customFormat="1" s="29"/>
    <row r="97087" customFormat="1" s="29"/>
    <row r="97088" customFormat="1" s="29"/>
    <row r="97089" customFormat="1" s="29"/>
    <row r="97090" customFormat="1" s="29"/>
    <row r="97091" customFormat="1" s="29"/>
    <row r="97092" customFormat="1" s="29"/>
    <row r="97093" customFormat="1" s="29"/>
    <row r="97094" customFormat="1" s="29"/>
    <row r="97095" customFormat="1" s="29"/>
    <row r="97096" customFormat="1" s="29"/>
    <row r="97097" customFormat="1" s="29"/>
    <row r="97098" customFormat="1" s="29"/>
    <row r="97099" customFormat="1" s="29"/>
    <row r="97100" customFormat="1" s="29"/>
    <row r="97101" customFormat="1" s="29"/>
    <row r="97102" customFormat="1" s="29"/>
    <row r="97103" customFormat="1" s="29"/>
    <row r="97104" customFormat="1" s="29"/>
    <row r="97105" customFormat="1" s="29"/>
    <row r="97106" customFormat="1" s="29"/>
    <row r="97107" customFormat="1" s="29"/>
    <row r="97108" customFormat="1" s="29"/>
    <row r="97109" customFormat="1" s="29"/>
    <row r="97110" customFormat="1" s="29"/>
    <row r="97111" customFormat="1" s="29"/>
    <row r="97112" customFormat="1" s="29"/>
    <row r="97113" customFormat="1" s="29"/>
    <row r="97114" customFormat="1" s="29"/>
    <row r="97115" customFormat="1" s="29"/>
    <row r="97116" customFormat="1" s="29"/>
    <row r="97117" customFormat="1" s="29"/>
    <row r="97118" customFormat="1" s="29"/>
    <row r="97119" customFormat="1" s="29"/>
    <row r="97120" customFormat="1" s="29"/>
    <row r="97121" customFormat="1" s="29"/>
    <row r="97122" customFormat="1" s="29"/>
    <row r="97123" customFormat="1" s="29"/>
    <row r="97124" customFormat="1" s="29"/>
    <row r="97125" customFormat="1" s="29"/>
    <row r="97126" customFormat="1" s="29"/>
    <row r="97127" customFormat="1" s="29"/>
    <row r="97128" customFormat="1" s="29"/>
    <row r="97129" customFormat="1" s="29"/>
    <row r="97130" customFormat="1" s="29"/>
    <row r="97131" customFormat="1" s="29"/>
    <row r="97132" customFormat="1" s="29"/>
    <row r="97133" customFormat="1" s="29"/>
    <row r="97134" customFormat="1" s="29"/>
    <row r="97135" customFormat="1" s="29"/>
    <row r="97136" customFormat="1" s="29"/>
    <row r="97137" customFormat="1" s="29"/>
    <row r="97138" customFormat="1" s="29"/>
    <row r="97139" customFormat="1" s="29"/>
    <row r="97140" customFormat="1" s="29"/>
    <row r="97141" customFormat="1" s="29"/>
    <row r="97142" customFormat="1" s="29"/>
    <row r="97143" customFormat="1" s="29"/>
    <row r="97144" customFormat="1" s="29"/>
    <row r="97145" customFormat="1" s="29"/>
    <row r="97146" customFormat="1" s="29"/>
    <row r="97147" customFormat="1" s="29"/>
    <row r="97148" customFormat="1" s="29"/>
    <row r="97149" customFormat="1" s="29"/>
    <row r="97150" customFormat="1" s="29"/>
    <row r="97151" customFormat="1" s="29"/>
    <row r="97152" customFormat="1" s="29"/>
    <row r="97153" customFormat="1" s="29"/>
    <row r="97154" customFormat="1" s="29"/>
    <row r="97155" customFormat="1" s="29"/>
    <row r="97156" customFormat="1" s="29"/>
    <row r="97157" customFormat="1" s="29"/>
    <row r="97158" customFormat="1" s="29"/>
    <row r="97159" customFormat="1" s="29"/>
    <row r="97160" customFormat="1" s="29"/>
    <row r="97161" customFormat="1" s="29"/>
    <row r="97162" customFormat="1" s="29"/>
    <row r="97163" customFormat="1" s="29"/>
    <row r="97164" customFormat="1" s="29"/>
    <row r="97165" customFormat="1" s="29"/>
    <row r="97166" customFormat="1" s="29"/>
    <row r="97167" customFormat="1" s="29"/>
    <row r="97168" customFormat="1" s="29"/>
    <row r="97169" customFormat="1" s="29"/>
    <row r="97170" customFormat="1" s="29"/>
    <row r="97171" customFormat="1" s="29"/>
    <row r="97172" customFormat="1" s="29"/>
    <row r="97173" customFormat="1" s="29"/>
    <row r="97174" customFormat="1" s="29"/>
    <row r="97175" customFormat="1" s="29"/>
    <row r="97176" customFormat="1" s="29"/>
    <row r="97177" customFormat="1" s="29"/>
    <row r="97178" customFormat="1" s="29"/>
    <row r="97179" customFormat="1" s="29"/>
    <row r="97180" customFormat="1" s="29"/>
    <row r="97181" customFormat="1" s="29"/>
    <row r="97182" customFormat="1" s="29"/>
    <row r="97183" customFormat="1" s="29"/>
    <row r="97184" customFormat="1" s="29"/>
    <row r="97185" customFormat="1" s="29"/>
    <row r="97186" customFormat="1" s="29"/>
    <row r="97187" customFormat="1" s="29"/>
    <row r="97188" customFormat="1" s="29"/>
    <row r="97189" customFormat="1" s="29"/>
    <row r="97190" customFormat="1" s="29"/>
    <row r="97191" customFormat="1" s="29"/>
    <row r="97192" customFormat="1" s="29"/>
    <row r="97193" customFormat="1" s="29"/>
    <row r="97194" customFormat="1" s="29"/>
    <row r="97195" customFormat="1" s="29"/>
    <row r="97196" customFormat="1" s="29"/>
    <row r="97197" customFormat="1" s="29"/>
    <row r="97198" customFormat="1" s="29"/>
    <row r="97199" customFormat="1" s="29"/>
    <row r="97200" customFormat="1" s="29"/>
    <row r="97201" customFormat="1" s="29"/>
    <row r="97202" customFormat="1" s="29"/>
    <row r="97203" customFormat="1" s="29"/>
    <row r="97204" customFormat="1" s="29"/>
    <row r="97205" customFormat="1" s="29"/>
    <row r="97206" customFormat="1" s="29"/>
    <row r="97207" customFormat="1" s="29"/>
    <row r="97208" customFormat="1" s="29"/>
    <row r="97209" customFormat="1" s="29"/>
    <row r="97210" customFormat="1" s="29"/>
    <row r="97211" customFormat="1" s="29"/>
    <row r="97212" customFormat="1" s="29"/>
    <row r="97213" customFormat="1" s="29"/>
    <row r="97214" customFormat="1" s="29"/>
    <row r="97215" customFormat="1" s="29"/>
    <row r="97216" customFormat="1" s="29"/>
    <row r="97217" customFormat="1" s="29"/>
    <row r="97218" customFormat="1" s="29"/>
    <row r="97219" customFormat="1" s="29"/>
    <row r="97220" customFormat="1" s="29"/>
    <row r="97221" customFormat="1" s="29"/>
    <row r="97222" customFormat="1" s="29"/>
    <row r="97223" customFormat="1" s="29"/>
    <row r="97224" customFormat="1" s="29"/>
    <row r="97225" customFormat="1" s="29"/>
    <row r="97226" customFormat="1" s="29"/>
    <row r="97227" customFormat="1" s="29"/>
    <row r="97228" customFormat="1" s="29"/>
    <row r="97229" customFormat="1" s="29"/>
    <row r="97230" customFormat="1" s="29"/>
    <row r="97231" customFormat="1" s="29"/>
    <row r="97232" customFormat="1" s="29"/>
    <row r="97233" customFormat="1" s="29"/>
    <row r="97234" customFormat="1" s="29"/>
    <row r="97235" customFormat="1" s="29"/>
    <row r="97236" customFormat="1" s="29"/>
    <row r="97237" customFormat="1" s="29"/>
    <row r="97238" customFormat="1" s="29"/>
    <row r="97239" customFormat="1" s="29"/>
    <row r="97240" customFormat="1" s="29"/>
    <row r="97241" customFormat="1" s="29"/>
    <row r="97242" customFormat="1" s="29"/>
    <row r="97243" customFormat="1" s="29"/>
    <row r="97244" customFormat="1" s="29"/>
    <row r="97245" customFormat="1" s="29"/>
    <row r="97246" customFormat="1" s="29"/>
    <row r="97247" customFormat="1" s="29"/>
    <row r="97248" customFormat="1" s="29"/>
    <row r="97249" customFormat="1" s="29"/>
    <row r="97250" customFormat="1" s="29"/>
    <row r="97251" customFormat="1" s="29"/>
    <row r="97252" customFormat="1" s="29"/>
    <row r="97253" customFormat="1" s="29"/>
    <row r="97254" customFormat="1" s="29"/>
    <row r="97255" customFormat="1" s="29"/>
    <row r="97256" customFormat="1" s="29"/>
    <row r="97257" customFormat="1" s="29"/>
    <row r="97258" customFormat="1" s="29"/>
    <row r="97259" customFormat="1" s="29"/>
    <row r="97260" customFormat="1" s="29"/>
    <row r="97261" customFormat="1" s="29"/>
    <row r="97262" customFormat="1" s="29"/>
    <row r="97263" customFormat="1" s="29"/>
    <row r="97264" customFormat="1" s="29"/>
    <row r="97265" customFormat="1" s="29"/>
    <row r="97266" customFormat="1" s="29"/>
    <row r="97267" customFormat="1" s="29"/>
    <row r="97268" customFormat="1" s="29"/>
    <row r="97269" customFormat="1" s="29"/>
    <row r="97270" customFormat="1" s="29"/>
    <row r="97271" customFormat="1" s="29"/>
    <row r="97272" customFormat="1" s="29"/>
    <row r="97273" customFormat="1" s="29"/>
    <row r="97274" customFormat="1" s="29"/>
    <row r="97275" customFormat="1" s="29"/>
    <row r="97276" customFormat="1" s="29"/>
    <row r="97277" customFormat="1" s="29"/>
    <row r="97278" customFormat="1" s="29"/>
    <row r="97279" customFormat="1" s="29"/>
    <row r="97280" customFormat="1" s="29"/>
    <row r="97281" customFormat="1" s="29"/>
    <row r="97282" customFormat="1" s="29"/>
    <row r="97283" customFormat="1" s="29"/>
    <row r="97284" customFormat="1" s="29"/>
    <row r="97285" customFormat="1" s="29"/>
    <row r="97286" customFormat="1" s="29"/>
    <row r="97287" customFormat="1" s="29"/>
    <row r="97288" customFormat="1" s="29"/>
    <row r="97289" customFormat="1" s="29"/>
    <row r="97290" customFormat="1" s="29"/>
    <row r="97291" customFormat="1" s="29"/>
    <row r="97292" customFormat="1" s="29"/>
    <row r="97293" customFormat="1" s="29"/>
    <row r="97294" customFormat="1" s="29"/>
    <row r="97295" customFormat="1" s="29"/>
    <row r="97296" customFormat="1" s="29"/>
    <row r="97297" customFormat="1" s="29"/>
    <row r="97298" customFormat="1" s="29"/>
    <row r="97299" customFormat="1" s="29"/>
    <row r="97300" customFormat="1" s="29"/>
    <row r="97301" customFormat="1" s="29"/>
    <row r="97302" customFormat="1" s="29"/>
    <row r="97303" customFormat="1" s="29"/>
    <row r="97304" customFormat="1" s="29"/>
    <row r="97305" customFormat="1" s="29"/>
    <row r="97306" customFormat="1" s="29"/>
    <row r="97307" customFormat="1" s="29"/>
    <row r="97308" customFormat="1" s="29"/>
    <row r="97309" customFormat="1" s="29"/>
    <row r="97310" customFormat="1" s="29"/>
    <row r="97311" customFormat="1" s="29"/>
    <row r="97312" customFormat="1" s="29"/>
    <row r="97313" customFormat="1" s="29"/>
    <row r="97314" customFormat="1" s="29"/>
    <row r="97315" customFormat="1" s="29"/>
    <row r="97316" customFormat="1" s="29"/>
    <row r="97317" customFormat="1" s="29"/>
    <row r="97318" customFormat="1" s="29"/>
    <row r="97319" customFormat="1" s="29"/>
    <row r="97320" customFormat="1" s="29"/>
    <row r="97321" customFormat="1" s="29"/>
    <row r="97322" customFormat="1" s="29"/>
    <row r="97323" customFormat="1" s="29"/>
    <row r="97324" customFormat="1" s="29"/>
    <row r="97325" customFormat="1" s="29"/>
    <row r="97326" customFormat="1" s="29"/>
    <row r="97327" customFormat="1" s="29"/>
    <row r="97328" customFormat="1" s="29"/>
    <row r="97329" customFormat="1" s="29"/>
    <row r="97330" customFormat="1" s="29"/>
    <row r="97331" customFormat="1" s="29"/>
    <row r="97332" customFormat="1" s="29"/>
    <row r="97333" customFormat="1" s="29"/>
    <row r="97334" customFormat="1" s="29"/>
    <row r="97335" customFormat="1" s="29"/>
    <row r="97336" customFormat="1" s="29"/>
    <row r="97337" customFormat="1" s="29"/>
    <row r="97338" customFormat="1" s="29"/>
    <row r="97339" customFormat="1" s="29"/>
    <row r="97340" customFormat="1" s="29"/>
    <row r="97341" customFormat="1" s="29"/>
    <row r="97342" customFormat="1" s="29"/>
    <row r="97343" customFormat="1" s="29"/>
    <row r="97344" customFormat="1" s="29"/>
    <row r="97345" customFormat="1" s="29"/>
    <row r="97346" customFormat="1" s="29"/>
    <row r="97347" customFormat="1" s="29"/>
    <row r="97348" customFormat="1" s="29"/>
    <row r="97349" customFormat="1" s="29"/>
    <row r="97350" customFormat="1" s="29"/>
    <row r="97351" customFormat="1" s="29"/>
    <row r="97352" customFormat="1" s="29"/>
    <row r="97353" customFormat="1" s="29"/>
    <row r="97354" customFormat="1" s="29"/>
    <row r="97355" customFormat="1" s="29"/>
    <row r="97356" customFormat="1" s="29"/>
    <row r="97357" customFormat="1" s="29"/>
    <row r="97358" customFormat="1" s="29"/>
    <row r="97359" customFormat="1" s="29"/>
    <row r="97360" customFormat="1" s="29"/>
    <row r="97361" customFormat="1" s="29"/>
    <row r="97362" customFormat="1" s="29"/>
    <row r="97363" customFormat="1" s="29"/>
    <row r="97364" customFormat="1" s="29"/>
    <row r="97365" customFormat="1" s="29"/>
    <row r="97366" customFormat="1" s="29"/>
    <row r="97367" customFormat="1" s="29"/>
    <row r="97368" customFormat="1" s="29"/>
    <row r="97369" customFormat="1" s="29"/>
    <row r="97370" customFormat="1" s="29"/>
    <row r="97371" customFormat="1" s="29"/>
    <row r="97372" customFormat="1" s="29"/>
    <row r="97373" customFormat="1" s="29"/>
    <row r="97374" customFormat="1" s="29"/>
    <row r="97375" customFormat="1" s="29"/>
    <row r="97376" customFormat="1" s="29"/>
    <row r="97377" customFormat="1" s="29"/>
    <row r="97378" customFormat="1" s="29"/>
    <row r="97379" customFormat="1" s="29"/>
    <row r="97380" customFormat="1" s="29"/>
    <row r="97381" customFormat="1" s="29"/>
    <row r="97382" customFormat="1" s="29"/>
    <row r="97383" customFormat="1" s="29"/>
    <row r="97384" customFormat="1" s="29"/>
    <row r="97385" customFormat="1" s="29"/>
    <row r="97386" customFormat="1" s="29"/>
    <row r="97387" customFormat="1" s="29"/>
    <row r="97388" customFormat="1" s="29"/>
    <row r="97389" customFormat="1" s="29"/>
    <row r="97390" customFormat="1" s="29"/>
    <row r="97391" customFormat="1" s="29"/>
    <row r="97392" customFormat="1" s="29"/>
    <row r="97393" customFormat="1" s="29"/>
    <row r="97394" customFormat="1" s="29"/>
    <row r="97395" customFormat="1" s="29"/>
    <row r="97396" customFormat="1" s="29"/>
    <row r="97397" customFormat="1" s="29"/>
    <row r="97398" customFormat="1" s="29"/>
    <row r="97399" customFormat="1" s="29"/>
    <row r="97400" customFormat="1" s="29"/>
    <row r="97401" customFormat="1" s="29"/>
    <row r="97402" customFormat="1" s="29"/>
    <row r="97403" customFormat="1" s="29"/>
    <row r="97404" customFormat="1" s="29"/>
    <row r="97405" customFormat="1" s="29"/>
    <row r="97406" customFormat="1" s="29"/>
    <row r="97407" customFormat="1" s="29"/>
    <row r="97408" customFormat="1" s="29"/>
    <row r="97409" customFormat="1" s="29"/>
    <row r="97410" customFormat="1" s="29"/>
    <row r="97411" customFormat="1" s="29"/>
    <row r="97412" customFormat="1" s="29"/>
    <row r="97413" customFormat="1" s="29"/>
    <row r="97414" customFormat="1" s="29"/>
    <row r="97415" customFormat="1" s="29"/>
    <row r="97416" customFormat="1" s="29"/>
    <row r="97417" customFormat="1" s="29"/>
    <row r="97418" customFormat="1" s="29"/>
    <row r="97419" customFormat="1" s="29"/>
    <row r="97420" customFormat="1" s="29"/>
    <row r="97421" customFormat="1" s="29"/>
    <row r="97422" customFormat="1" s="29"/>
    <row r="97423" customFormat="1" s="29"/>
    <row r="97424" customFormat="1" s="29"/>
    <row r="97425" customFormat="1" s="29"/>
    <row r="97426" customFormat="1" s="29"/>
    <row r="97427" customFormat="1" s="29"/>
    <row r="97428" customFormat="1" s="29"/>
    <row r="97429" customFormat="1" s="29"/>
    <row r="97430" customFormat="1" s="29"/>
    <row r="97431" customFormat="1" s="29"/>
    <row r="97432" customFormat="1" s="29"/>
    <row r="97433" customFormat="1" s="29"/>
    <row r="97434" customFormat="1" s="29"/>
    <row r="97435" customFormat="1" s="29"/>
    <row r="97436" customFormat="1" s="29"/>
    <row r="97437" customFormat="1" s="29"/>
    <row r="97438" customFormat="1" s="29"/>
    <row r="97439" customFormat="1" s="29"/>
    <row r="97440" customFormat="1" s="29"/>
    <row r="97441" customFormat="1" s="29"/>
    <row r="97442" customFormat="1" s="29"/>
    <row r="97443" customFormat="1" s="29"/>
    <row r="97444" customFormat="1" s="29"/>
    <row r="97445" customFormat="1" s="29"/>
    <row r="97446" customFormat="1" s="29"/>
    <row r="97447" customFormat="1" s="29"/>
    <row r="97448" customFormat="1" s="29"/>
    <row r="97449" customFormat="1" s="29"/>
    <row r="97450" customFormat="1" s="29"/>
    <row r="97451" customFormat="1" s="29"/>
    <row r="97452" customFormat="1" s="29"/>
    <row r="97453" customFormat="1" s="29"/>
    <row r="97454" customFormat="1" s="29"/>
    <row r="97455" customFormat="1" s="29"/>
    <row r="97456" customFormat="1" s="29"/>
    <row r="97457" customFormat="1" s="29"/>
    <row r="97458" customFormat="1" s="29"/>
    <row r="97459" customFormat="1" s="29"/>
    <row r="97460" customFormat="1" s="29"/>
    <row r="97461" customFormat="1" s="29"/>
    <row r="97462" customFormat="1" s="29"/>
    <row r="97463" customFormat="1" s="29"/>
    <row r="97464" customFormat="1" s="29"/>
    <row r="97465" customFormat="1" s="29"/>
    <row r="97466" customFormat="1" s="29"/>
    <row r="97467" customFormat="1" s="29"/>
    <row r="97468" customFormat="1" s="29"/>
    <row r="97469" customFormat="1" s="29"/>
    <row r="97470" customFormat="1" s="29"/>
    <row r="97471" customFormat="1" s="29"/>
    <row r="97472" customFormat="1" s="29"/>
    <row r="97473" customFormat="1" s="29"/>
    <row r="97474" customFormat="1" s="29"/>
    <row r="97475" customFormat="1" s="29"/>
    <row r="97476" customFormat="1" s="29"/>
    <row r="97477" customFormat="1" s="29"/>
    <row r="97478" customFormat="1" s="29"/>
    <row r="97479" customFormat="1" s="29"/>
    <row r="97480" customFormat="1" s="29"/>
    <row r="97481" customFormat="1" s="29"/>
    <row r="97482" customFormat="1" s="29"/>
    <row r="97483" customFormat="1" s="29"/>
    <row r="97484" customFormat="1" s="29"/>
    <row r="97485" customFormat="1" s="29"/>
    <row r="97486" customFormat="1" s="29"/>
    <row r="97487" customFormat="1" s="29"/>
    <row r="97488" customFormat="1" s="29"/>
    <row r="97489" customFormat="1" s="29"/>
    <row r="97490" customFormat="1" s="29"/>
    <row r="97491" customFormat="1" s="29"/>
    <row r="97492" customFormat="1" s="29"/>
    <row r="97493" customFormat="1" s="29"/>
    <row r="97494" customFormat="1" s="29"/>
    <row r="97495" customFormat="1" s="29"/>
    <row r="97496" customFormat="1" s="29"/>
    <row r="97497" customFormat="1" s="29"/>
    <row r="97498" customFormat="1" s="29"/>
    <row r="97499" customFormat="1" s="29"/>
    <row r="97500" customFormat="1" s="29"/>
    <row r="97501" customFormat="1" s="29"/>
    <row r="97502" customFormat="1" s="29"/>
    <row r="97503" customFormat="1" s="29"/>
    <row r="97504" customFormat="1" s="29"/>
    <row r="97505" customFormat="1" s="29"/>
    <row r="97506" customFormat="1" s="29"/>
    <row r="97507" customFormat="1" s="29"/>
    <row r="97508" customFormat="1" s="29"/>
    <row r="97509" customFormat="1" s="29"/>
    <row r="97510" customFormat="1" s="29"/>
    <row r="97511" customFormat="1" s="29"/>
    <row r="97512" customFormat="1" s="29"/>
    <row r="97513" customFormat="1" s="29"/>
    <row r="97514" customFormat="1" s="29"/>
    <row r="97515" customFormat="1" s="29"/>
    <row r="97516" customFormat="1" s="29"/>
    <row r="97517" customFormat="1" s="29"/>
    <row r="97518" customFormat="1" s="29"/>
    <row r="97519" customFormat="1" s="29"/>
    <row r="97520" customFormat="1" s="29"/>
    <row r="97521" customFormat="1" s="29"/>
    <row r="97522" customFormat="1" s="29"/>
    <row r="97523" customFormat="1" s="29"/>
    <row r="97524" customFormat="1" s="29"/>
    <row r="97525" customFormat="1" s="29"/>
    <row r="97526" customFormat="1" s="29"/>
    <row r="97527" customFormat="1" s="29"/>
    <row r="97528" customFormat="1" s="29"/>
    <row r="97529" customFormat="1" s="29"/>
    <row r="97530" customFormat="1" s="29"/>
    <row r="97531" customFormat="1" s="29"/>
    <row r="97532" customFormat="1" s="29"/>
    <row r="97533" customFormat="1" s="29"/>
    <row r="97534" customFormat="1" s="29"/>
    <row r="97535" customFormat="1" s="29"/>
    <row r="97536" customFormat="1" s="29"/>
    <row r="97537" customFormat="1" s="29"/>
    <row r="97538" customFormat="1" s="29"/>
    <row r="97539" customFormat="1" s="29"/>
    <row r="97540" customFormat="1" s="29"/>
    <row r="97541" customFormat="1" s="29"/>
    <row r="97542" customFormat="1" s="29"/>
    <row r="97543" customFormat="1" s="29"/>
    <row r="97544" customFormat="1" s="29"/>
    <row r="97545" customFormat="1" s="29"/>
    <row r="97546" customFormat="1" s="29"/>
    <row r="97547" customFormat="1" s="29"/>
    <row r="97548" customFormat="1" s="29"/>
    <row r="97549" customFormat="1" s="29"/>
    <row r="97550" customFormat="1" s="29"/>
    <row r="97551" customFormat="1" s="29"/>
    <row r="97552" customFormat="1" s="29"/>
    <row r="97553" customFormat="1" s="29"/>
    <row r="97554" customFormat="1" s="29"/>
    <row r="97555" customFormat="1" s="29"/>
    <row r="97556" customFormat="1" s="29"/>
    <row r="97557" customFormat="1" s="29"/>
    <row r="97558" customFormat="1" s="29"/>
    <row r="97559" customFormat="1" s="29"/>
    <row r="97560" customFormat="1" s="29"/>
    <row r="97561" customFormat="1" s="29"/>
    <row r="97562" customFormat="1" s="29"/>
    <row r="97563" customFormat="1" s="29"/>
    <row r="97564" customFormat="1" s="29"/>
    <row r="97565" customFormat="1" s="29"/>
    <row r="97566" customFormat="1" s="29"/>
    <row r="97567" customFormat="1" s="29"/>
    <row r="97568" customFormat="1" s="29"/>
    <row r="97569" customFormat="1" s="29"/>
    <row r="97570" customFormat="1" s="29"/>
    <row r="97571" customFormat="1" s="29"/>
    <row r="97572" customFormat="1" s="29"/>
    <row r="97573" customFormat="1" s="29"/>
    <row r="97574" customFormat="1" s="29"/>
    <row r="97575" customFormat="1" s="29"/>
    <row r="97576" customFormat="1" s="29"/>
    <row r="97577" customFormat="1" s="29"/>
    <row r="97578" customFormat="1" s="29"/>
    <row r="97579" customFormat="1" s="29"/>
    <row r="97580" customFormat="1" s="29"/>
    <row r="97581" customFormat="1" s="29"/>
    <row r="97582" customFormat="1" s="29"/>
    <row r="97583" customFormat="1" s="29"/>
    <row r="97584" customFormat="1" s="29"/>
    <row r="97585" customFormat="1" s="29"/>
    <row r="97586" customFormat="1" s="29"/>
    <row r="97587" customFormat="1" s="29"/>
    <row r="97588" customFormat="1" s="29"/>
    <row r="97589" customFormat="1" s="29"/>
    <row r="97590" customFormat="1" s="29"/>
    <row r="97591" customFormat="1" s="29"/>
    <row r="97592" customFormat="1" s="29"/>
    <row r="97593" customFormat="1" s="29"/>
    <row r="97594" customFormat="1" s="29"/>
    <row r="97595" customFormat="1" s="29"/>
    <row r="97596" customFormat="1" s="29"/>
    <row r="97597" customFormat="1" s="29"/>
    <row r="97598" customFormat="1" s="29"/>
    <row r="97599" customFormat="1" s="29"/>
    <row r="97600" customFormat="1" s="29"/>
    <row r="97601" customFormat="1" s="29"/>
    <row r="97602" customFormat="1" s="29"/>
    <row r="97603" customFormat="1" s="29"/>
    <row r="97604" customFormat="1" s="29"/>
    <row r="97605" customFormat="1" s="29"/>
    <row r="97606" customFormat="1" s="29"/>
    <row r="97607" customFormat="1" s="29"/>
    <row r="97608" customFormat="1" s="29"/>
    <row r="97609" customFormat="1" s="29"/>
    <row r="97610" customFormat="1" s="29"/>
    <row r="97611" customFormat="1" s="29"/>
    <row r="97612" customFormat="1" s="29"/>
    <row r="97613" customFormat="1" s="29"/>
    <row r="97614" customFormat="1" s="29"/>
    <row r="97615" customFormat="1" s="29"/>
    <row r="97616" customFormat="1" s="29"/>
    <row r="97617" customFormat="1" s="29"/>
    <row r="97618" customFormat="1" s="29"/>
    <row r="97619" customFormat="1" s="29"/>
    <row r="97620" customFormat="1" s="29"/>
    <row r="97621" customFormat="1" s="29"/>
    <row r="97622" customFormat="1" s="29"/>
    <row r="97623" customFormat="1" s="29"/>
    <row r="97624" customFormat="1" s="29"/>
    <row r="97625" customFormat="1" s="29"/>
    <row r="97626" customFormat="1" s="29"/>
    <row r="97627" customFormat="1" s="29"/>
    <row r="97628" customFormat="1" s="29"/>
    <row r="97629" customFormat="1" s="29"/>
    <row r="97630" customFormat="1" s="29"/>
    <row r="97631" customFormat="1" s="29"/>
    <row r="97632" customFormat="1" s="29"/>
    <row r="97633" customFormat="1" s="29"/>
    <row r="97634" customFormat="1" s="29"/>
    <row r="97635" customFormat="1" s="29"/>
    <row r="97636" customFormat="1" s="29"/>
    <row r="97637" customFormat="1" s="29"/>
    <row r="97638" customFormat="1" s="29"/>
    <row r="97639" customFormat="1" s="29"/>
    <row r="97640" customFormat="1" s="29"/>
    <row r="97641" customFormat="1" s="29"/>
    <row r="97642" customFormat="1" s="29"/>
    <row r="97643" customFormat="1" s="29"/>
    <row r="97644" customFormat="1" s="29"/>
    <row r="97645" customFormat="1" s="29"/>
    <row r="97646" customFormat="1" s="29"/>
    <row r="97647" customFormat="1" s="29"/>
    <row r="97648" customFormat="1" s="29"/>
    <row r="97649" customFormat="1" s="29"/>
    <row r="97650" customFormat="1" s="29"/>
    <row r="97651" customFormat="1" s="29"/>
    <row r="97652" customFormat="1" s="29"/>
    <row r="97653" customFormat="1" s="29"/>
    <row r="97654" customFormat="1" s="29"/>
    <row r="97655" customFormat="1" s="29"/>
    <row r="97656" customFormat="1" s="29"/>
    <row r="97657" customFormat="1" s="29"/>
    <row r="97658" customFormat="1" s="29"/>
    <row r="97659" customFormat="1" s="29"/>
    <row r="97660" customFormat="1" s="29"/>
    <row r="97661" customFormat="1" s="29"/>
    <row r="97662" customFormat="1" s="29"/>
    <row r="97663" customFormat="1" s="29"/>
    <row r="97664" customFormat="1" s="29"/>
    <row r="97665" customFormat="1" s="29"/>
    <row r="97666" customFormat="1" s="29"/>
    <row r="97667" customFormat="1" s="29"/>
    <row r="97668" customFormat="1" s="29"/>
    <row r="97669" customFormat="1" s="29"/>
    <row r="97670" customFormat="1" s="29"/>
    <row r="97671" customFormat="1" s="29"/>
    <row r="97672" customFormat="1" s="29"/>
    <row r="97673" customFormat="1" s="29"/>
    <row r="97674" customFormat="1" s="29"/>
    <row r="97675" customFormat="1" s="29"/>
    <row r="97676" customFormat="1" s="29"/>
    <row r="97677" customFormat="1" s="29"/>
    <row r="97678" customFormat="1" s="29"/>
    <row r="97679" customFormat="1" s="29"/>
    <row r="97680" customFormat="1" s="29"/>
    <row r="97681" customFormat="1" s="29"/>
    <row r="97682" customFormat="1" s="29"/>
    <row r="97683" customFormat="1" s="29"/>
    <row r="97684" customFormat="1" s="29"/>
    <row r="97685" customFormat="1" s="29"/>
    <row r="97686" customFormat="1" s="29"/>
    <row r="97687" customFormat="1" s="29"/>
    <row r="97688" customFormat="1" s="29"/>
    <row r="97689" customFormat="1" s="29"/>
    <row r="97690" customFormat="1" s="29"/>
    <row r="97691" customFormat="1" s="29"/>
    <row r="97692" customFormat="1" s="29"/>
    <row r="97693" customFormat="1" s="29"/>
    <row r="97694" customFormat="1" s="29"/>
    <row r="97695" customFormat="1" s="29"/>
    <row r="97696" customFormat="1" s="29"/>
    <row r="97697" customFormat="1" s="29"/>
    <row r="97698" customFormat="1" s="29"/>
    <row r="97699" customFormat="1" s="29"/>
    <row r="97700" customFormat="1" s="29"/>
    <row r="97701" customFormat="1" s="29"/>
    <row r="97702" customFormat="1" s="29"/>
    <row r="97703" customFormat="1" s="29"/>
    <row r="97704" customFormat="1" s="29"/>
    <row r="97705" customFormat="1" s="29"/>
    <row r="97706" customFormat="1" s="29"/>
    <row r="97707" customFormat="1" s="29"/>
    <row r="97708" customFormat="1" s="29"/>
    <row r="97709" customFormat="1" s="29"/>
    <row r="97710" customFormat="1" s="29"/>
    <row r="97711" customFormat="1" s="29"/>
    <row r="97712" customFormat="1" s="29"/>
    <row r="97713" customFormat="1" s="29"/>
    <row r="97714" customFormat="1" s="29"/>
    <row r="97715" customFormat="1" s="29"/>
    <row r="97716" customFormat="1" s="29"/>
    <row r="97717" customFormat="1" s="29"/>
    <row r="97718" customFormat="1" s="29"/>
    <row r="97719" customFormat="1" s="29"/>
    <row r="97720" customFormat="1" s="29"/>
    <row r="97721" customFormat="1" s="29"/>
    <row r="97722" customFormat="1" s="29"/>
    <row r="97723" customFormat="1" s="29"/>
    <row r="97724" customFormat="1" s="29"/>
    <row r="97725" customFormat="1" s="29"/>
    <row r="97726" customFormat="1" s="29"/>
    <row r="97727" customFormat="1" s="29"/>
    <row r="97728" customFormat="1" s="29"/>
    <row r="97729" customFormat="1" s="29"/>
    <row r="97730" customFormat="1" s="29"/>
    <row r="97731" customFormat="1" s="29"/>
    <row r="97732" customFormat="1" s="29"/>
    <row r="97733" customFormat="1" s="29"/>
    <row r="97734" customFormat="1" s="29"/>
    <row r="97735" customFormat="1" s="29"/>
    <row r="97736" customFormat="1" s="29"/>
    <row r="97737" customFormat="1" s="29"/>
    <row r="97738" customFormat="1" s="29"/>
    <row r="97739" customFormat="1" s="29"/>
    <row r="97740" customFormat="1" s="29"/>
    <row r="97741" customFormat="1" s="29"/>
    <row r="97742" customFormat="1" s="29"/>
    <row r="97743" customFormat="1" s="29"/>
    <row r="97744" customFormat="1" s="29"/>
    <row r="97745" customFormat="1" s="29"/>
    <row r="97746" customFormat="1" s="29"/>
    <row r="97747" customFormat="1" s="29"/>
    <row r="97748" customFormat="1" s="29"/>
    <row r="97749" customFormat="1" s="29"/>
    <row r="97750" customFormat="1" s="29"/>
    <row r="97751" customFormat="1" s="29"/>
    <row r="97752" customFormat="1" s="29"/>
    <row r="97753" customFormat="1" s="29"/>
    <row r="97754" customFormat="1" s="29"/>
    <row r="97755" customFormat="1" s="29"/>
    <row r="97756" customFormat="1" s="29"/>
    <row r="97757" customFormat="1" s="29"/>
    <row r="97758" customFormat="1" s="29"/>
    <row r="97759" customFormat="1" s="29"/>
    <row r="97760" customFormat="1" s="29"/>
    <row r="97761" customFormat="1" s="29"/>
    <row r="97762" customFormat="1" s="29"/>
    <row r="97763" customFormat="1" s="29"/>
    <row r="97764" customFormat="1" s="29"/>
    <row r="97765" customFormat="1" s="29"/>
    <row r="97766" customFormat="1" s="29"/>
    <row r="97767" customFormat="1" s="29"/>
    <row r="97768" customFormat="1" s="29"/>
    <row r="97769" customFormat="1" s="29"/>
    <row r="97770" customFormat="1" s="29"/>
    <row r="97771" customFormat="1" s="29"/>
    <row r="97772" customFormat="1" s="29"/>
    <row r="97773" customFormat="1" s="29"/>
    <row r="97774" customFormat="1" s="29"/>
    <row r="97775" customFormat="1" s="29"/>
    <row r="97776" customFormat="1" s="29"/>
    <row r="97777" customFormat="1" s="29"/>
    <row r="97778" customFormat="1" s="29"/>
    <row r="97779" customFormat="1" s="29"/>
    <row r="97780" customFormat="1" s="29"/>
    <row r="97781" customFormat="1" s="29"/>
    <row r="97782" customFormat="1" s="29"/>
    <row r="97783" customFormat="1" s="29"/>
    <row r="97784" customFormat="1" s="29"/>
    <row r="97785" customFormat="1" s="29"/>
    <row r="97786" customFormat="1" s="29"/>
    <row r="97787" customFormat="1" s="29"/>
    <row r="97788" customFormat="1" s="29"/>
    <row r="97789" customFormat="1" s="29"/>
    <row r="97790" customFormat="1" s="29"/>
    <row r="97791" customFormat="1" s="29"/>
    <row r="97792" customFormat="1" s="29"/>
    <row r="97793" customFormat="1" s="29"/>
    <row r="97794" customFormat="1" s="29"/>
    <row r="97795" customFormat="1" s="29"/>
    <row r="97796" customFormat="1" s="29"/>
    <row r="97797" customFormat="1" s="29"/>
    <row r="97798" customFormat="1" s="29"/>
    <row r="97799" customFormat="1" s="29"/>
    <row r="97800" customFormat="1" s="29"/>
    <row r="97801" customFormat="1" s="29"/>
    <row r="97802" customFormat="1" s="29"/>
    <row r="97803" customFormat="1" s="29"/>
    <row r="97804" customFormat="1" s="29"/>
    <row r="97805" customFormat="1" s="29"/>
    <row r="97806" customFormat="1" s="29"/>
    <row r="97807" customFormat="1" s="29"/>
    <row r="97808" customFormat="1" s="29"/>
    <row r="97809" customFormat="1" s="29"/>
    <row r="97810" customFormat="1" s="29"/>
    <row r="97811" customFormat="1" s="29"/>
    <row r="97812" customFormat="1" s="29"/>
    <row r="97813" customFormat="1" s="29"/>
    <row r="97814" customFormat="1" s="29"/>
    <row r="97815" customFormat="1" s="29"/>
    <row r="97816" customFormat="1" s="29"/>
    <row r="97817" customFormat="1" s="29"/>
    <row r="97818" customFormat="1" s="29"/>
    <row r="97819" customFormat="1" s="29"/>
    <row r="97820" customFormat="1" s="29"/>
    <row r="97821" customFormat="1" s="29"/>
    <row r="97822" customFormat="1" s="29"/>
    <row r="97823" customFormat="1" s="29"/>
    <row r="97824" customFormat="1" s="29"/>
    <row r="97825" customFormat="1" s="29"/>
    <row r="97826" customFormat="1" s="29"/>
    <row r="97827" customFormat="1" s="29"/>
    <row r="97828" customFormat="1" s="29"/>
    <row r="97829" customFormat="1" s="29"/>
    <row r="97830" customFormat="1" s="29"/>
    <row r="97831" customFormat="1" s="29"/>
    <row r="97832" customFormat="1" s="29"/>
    <row r="97833" customFormat="1" s="29"/>
    <row r="97834" customFormat="1" s="29"/>
    <row r="97835" customFormat="1" s="29"/>
    <row r="97836" customFormat="1" s="29"/>
    <row r="97837" customFormat="1" s="29"/>
    <row r="97838" customFormat="1" s="29"/>
    <row r="97839" customFormat="1" s="29"/>
    <row r="97840" customFormat="1" s="29"/>
    <row r="97841" customFormat="1" s="29"/>
    <row r="97842" customFormat="1" s="29"/>
    <row r="97843" customFormat="1" s="29"/>
    <row r="97844" customFormat="1" s="29"/>
    <row r="97845" customFormat="1" s="29"/>
    <row r="97846" customFormat="1" s="29"/>
    <row r="97847" customFormat="1" s="29"/>
    <row r="97848" customFormat="1" s="29"/>
    <row r="97849" customFormat="1" s="29"/>
    <row r="97850" customFormat="1" s="29"/>
    <row r="97851" customFormat="1" s="29"/>
    <row r="97852" customFormat="1" s="29"/>
    <row r="97853" customFormat="1" s="29"/>
    <row r="97854" customFormat="1" s="29"/>
    <row r="97855" customFormat="1" s="29"/>
    <row r="97856" customFormat="1" s="29"/>
    <row r="97857" customFormat="1" s="29"/>
    <row r="97858" customFormat="1" s="29"/>
    <row r="97859" customFormat="1" s="29"/>
    <row r="97860" customFormat="1" s="29"/>
    <row r="97861" customFormat="1" s="29"/>
    <row r="97862" customFormat="1" s="29"/>
    <row r="97863" customFormat="1" s="29"/>
    <row r="97864" customFormat="1" s="29"/>
    <row r="97865" customFormat="1" s="29"/>
    <row r="97866" customFormat="1" s="29"/>
    <row r="97867" customFormat="1" s="29"/>
    <row r="97868" customFormat="1" s="29"/>
    <row r="97869" customFormat="1" s="29"/>
    <row r="97870" customFormat="1" s="29"/>
    <row r="97871" customFormat="1" s="29"/>
    <row r="97872" customFormat="1" s="29"/>
    <row r="97873" customFormat="1" s="29"/>
    <row r="97874" customFormat="1" s="29"/>
    <row r="97875" customFormat="1" s="29"/>
    <row r="97876" customFormat="1" s="29"/>
    <row r="97877" customFormat="1" s="29"/>
    <row r="97878" customFormat="1" s="29"/>
    <row r="97879" customFormat="1" s="29"/>
    <row r="97880" customFormat="1" s="29"/>
    <row r="97881" customFormat="1" s="29"/>
    <row r="97882" customFormat="1" s="29"/>
    <row r="97883" customFormat="1" s="29"/>
    <row r="97884" customFormat="1" s="29"/>
    <row r="97885" customFormat="1" s="29"/>
    <row r="97886" customFormat="1" s="29"/>
    <row r="97887" customFormat="1" s="29"/>
    <row r="97888" customFormat="1" s="29"/>
    <row r="97889" customFormat="1" s="29"/>
    <row r="97890" customFormat="1" s="29"/>
    <row r="97891" customFormat="1" s="29"/>
    <row r="97892" customFormat="1" s="29"/>
    <row r="97893" customFormat="1" s="29"/>
    <row r="97894" customFormat="1" s="29"/>
    <row r="97895" customFormat="1" s="29"/>
    <row r="97896" customFormat="1" s="29"/>
    <row r="97897" customFormat="1" s="29"/>
    <row r="97898" customFormat="1" s="29"/>
    <row r="97899" customFormat="1" s="29"/>
    <row r="97900" customFormat="1" s="29"/>
    <row r="97901" customFormat="1" s="29"/>
    <row r="97902" customFormat="1" s="29"/>
    <row r="97903" customFormat="1" s="29"/>
    <row r="97904" customFormat="1" s="29"/>
    <row r="97905" customFormat="1" s="29"/>
    <row r="97906" customFormat="1" s="29"/>
    <row r="97907" customFormat="1" s="29"/>
    <row r="97908" customFormat="1" s="29"/>
    <row r="97909" customFormat="1" s="29"/>
    <row r="97910" customFormat="1" s="29"/>
    <row r="97911" customFormat="1" s="29"/>
    <row r="97912" customFormat="1" s="29"/>
    <row r="97913" customFormat="1" s="29"/>
    <row r="97914" customFormat="1" s="29"/>
    <row r="97915" customFormat="1" s="29"/>
    <row r="97916" customFormat="1" s="29"/>
    <row r="97917" customFormat="1" s="29"/>
    <row r="97918" customFormat="1" s="29"/>
    <row r="97919" customFormat="1" s="29"/>
    <row r="97920" customFormat="1" s="29"/>
    <row r="97921" customFormat="1" s="29"/>
    <row r="97922" customFormat="1" s="29"/>
    <row r="97923" customFormat="1" s="29"/>
    <row r="97924" customFormat="1" s="29"/>
    <row r="97925" customFormat="1" s="29"/>
    <row r="97926" customFormat="1" s="29"/>
    <row r="97927" customFormat="1" s="29"/>
    <row r="97928" customFormat="1" s="29"/>
    <row r="97929" customFormat="1" s="29"/>
    <row r="97930" customFormat="1" s="29"/>
    <row r="97931" customFormat="1" s="29"/>
    <row r="97932" customFormat="1" s="29"/>
    <row r="97933" customFormat="1" s="29"/>
    <row r="97934" customFormat="1" s="29"/>
    <row r="97935" customFormat="1" s="29"/>
    <row r="97936" customFormat="1" s="29"/>
    <row r="97937" customFormat="1" s="29"/>
    <row r="97938" customFormat="1" s="29"/>
    <row r="97939" customFormat="1" s="29"/>
    <row r="97940" customFormat="1" s="29"/>
    <row r="97941" customFormat="1" s="29"/>
    <row r="97942" customFormat="1" s="29"/>
    <row r="97943" customFormat="1" s="29"/>
    <row r="97944" customFormat="1" s="29"/>
    <row r="97945" customFormat="1" s="29"/>
    <row r="97946" customFormat="1" s="29"/>
    <row r="97947" customFormat="1" s="29"/>
    <row r="97948" customFormat="1" s="29"/>
    <row r="97949" customFormat="1" s="29"/>
    <row r="97950" customFormat="1" s="29"/>
    <row r="97951" customFormat="1" s="29"/>
    <row r="97952" customFormat="1" s="29"/>
    <row r="97953" customFormat="1" s="29"/>
    <row r="97954" customFormat="1" s="29"/>
    <row r="97955" customFormat="1" s="29"/>
    <row r="97956" customFormat="1" s="29"/>
    <row r="97957" customFormat="1" s="29"/>
    <row r="97958" customFormat="1" s="29"/>
    <row r="97959" customFormat="1" s="29"/>
    <row r="97960" customFormat="1" s="29"/>
    <row r="97961" customFormat="1" s="29"/>
    <row r="97962" customFormat="1" s="29"/>
    <row r="97963" customFormat="1" s="29"/>
    <row r="97964" customFormat="1" s="29"/>
    <row r="97965" customFormat="1" s="29"/>
    <row r="97966" customFormat="1" s="29"/>
    <row r="97967" customFormat="1" s="29"/>
    <row r="97968" customFormat="1" s="29"/>
    <row r="97969" customFormat="1" s="29"/>
    <row r="97970" customFormat="1" s="29"/>
    <row r="97971" customFormat="1" s="29"/>
    <row r="97972" customFormat="1" s="29"/>
    <row r="97973" customFormat="1" s="29"/>
    <row r="97974" customFormat="1" s="29"/>
    <row r="97975" customFormat="1" s="29"/>
    <row r="97976" customFormat="1" s="29"/>
    <row r="97977" customFormat="1" s="29"/>
    <row r="97978" customFormat="1" s="29"/>
    <row r="97979" customFormat="1" s="29"/>
    <row r="97980" customFormat="1" s="29"/>
    <row r="97981" customFormat="1" s="29"/>
    <row r="97982" customFormat="1" s="29"/>
    <row r="97983" customFormat="1" s="29"/>
    <row r="97984" customFormat="1" s="29"/>
    <row r="97985" customFormat="1" s="29"/>
    <row r="97986" customFormat="1" s="29"/>
    <row r="97987" customFormat="1" s="29"/>
    <row r="97988" customFormat="1" s="29"/>
    <row r="97989" customFormat="1" s="29"/>
    <row r="97990" customFormat="1" s="29"/>
    <row r="97991" customFormat="1" s="29"/>
    <row r="97992" customFormat="1" s="29"/>
    <row r="97993" customFormat="1" s="29"/>
    <row r="97994" customFormat="1" s="29"/>
    <row r="97995" customFormat="1" s="29"/>
    <row r="97996" customFormat="1" s="29"/>
    <row r="97997" customFormat="1" s="29"/>
    <row r="97998" customFormat="1" s="29"/>
    <row r="97999" customFormat="1" s="29"/>
    <row r="98000" customFormat="1" s="29"/>
    <row r="98001" customFormat="1" s="29"/>
    <row r="98002" customFormat="1" s="29"/>
    <row r="98003" customFormat="1" s="29"/>
    <row r="98004" customFormat="1" s="29"/>
    <row r="98005" customFormat="1" s="29"/>
    <row r="98006" customFormat="1" s="29"/>
    <row r="98007" customFormat="1" s="29"/>
    <row r="98008" customFormat="1" s="29"/>
    <row r="98009" customFormat="1" s="29"/>
    <row r="98010" customFormat="1" s="29"/>
    <row r="98011" customFormat="1" s="29"/>
    <row r="98012" customFormat="1" s="29"/>
    <row r="98013" customFormat="1" s="29"/>
    <row r="98014" customFormat="1" s="29"/>
    <row r="98015" customFormat="1" s="29"/>
    <row r="98016" customFormat="1" s="29"/>
    <row r="98017" customFormat="1" s="29"/>
    <row r="98018" customFormat="1" s="29"/>
    <row r="98019" customFormat="1" s="29"/>
    <row r="98020" customFormat="1" s="29"/>
    <row r="98021" customFormat="1" s="29"/>
    <row r="98022" customFormat="1" s="29"/>
    <row r="98023" customFormat="1" s="29"/>
    <row r="98024" customFormat="1" s="29"/>
    <row r="98025" customFormat="1" s="29"/>
    <row r="98026" customFormat="1" s="29"/>
    <row r="98027" customFormat="1" s="29"/>
    <row r="98028" customFormat="1" s="29"/>
    <row r="98029" customFormat="1" s="29"/>
    <row r="98030" customFormat="1" s="29"/>
    <row r="98031" customFormat="1" s="29"/>
    <row r="98032" customFormat="1" s="29"/>
    <row r="98033" customFormat="1" s="29"/>
    <row r="98034" customFormat="1" s="29"/>
    <row r="98035" customFormat="1" s="29"/>
    <row r="98036" customFormat="1" s="29"/>
    <row r="98037" customFormat="1" s="29"/>
    <row r="98038" customFormat="1" s="29"/>
    <row r="98039" customFormat="1" s="29"/>
    <row r="98040" customFormat="1" s="29"/>
    <row r="98041" customFormat="1" s="29"/>
    <row r="98042" customFormat="1" s="29"/>
    <row r="98043" customFormat="1" s="29"/>
    <row r="98044" customFormat="1" s="29"/>
    <row r="98045" customFormat="1" s="29"/>
    <row r="98046" customFormat="1" s="29"/>
    <row r="98047" customFormat="1" s="29"/>
    <row r="98048" customFormat="1" s="29"/>
    <row r="98049" customFormat="1" s="29"/>
    <row r="98050" customFormat="1" s="29"/>
    <row r="98051" customFormat="1" s="29"/>
    <row r="98052" customFormat="1" s="29"/>
    <row r="98053" customFormat="1" s="29"/>
    <row r="98054" customFormat="1" s="29"/>
    <row r="98055" customFormat="1" s="29"/>
    <row r="98056" customFormat="1" s="29"/>
    <row r="98057" customFormat="1" s="29"/>
    <row r="98058" customFormat="1" s="29"/>
    <row r="98059" customFormat="1" s="29"/>
    <row r="98060" customFormat="1" s="29"/>
    <row r="98061" customFormat="1" s="29"/>
    <row r="98062" customFormat="1" s="29"/>
    <row r="98063" customFormat="1" s="29"/>
    <row r="98064" customFormat="1" s="29"/>
    <row r="98065" customFormat="1" s="29"/>
    <row r="98066" customFormat="1" s="29"/>
    <row r="98067" customFormat="1" s="29"/>
    <row r="98068" customFormat="1" s="29"/>
    <row r="98069" customFormat="1" s="29"/>
    <row r="98070" customFormat="1" s="29"/>
    <row r="98071" customFormat="1" s="29"/>
    <row r="98072" customFormat="1" s="29"/>
    <row r="98073" customFormat="1" s="29"/>
    <row r="98074" customFormat="1" s="29"/>
    <row r="98075" customFormat="1" s="29"/>
    <row r="98076" customFormat="1" s="29"/>
    <row r="98077" customFormat="1" s="29"/>
    <row r="98078" customFormat="1" s="29"/>
    <row r="98079" customFormat="1" s="29"/>
    <row r="98080" customFormat="1" s="29"/>
    <row r="98081" customFormat="1" s="29"/>
    <row r="98082" customFormat="1" s="29"/>
    <row r="98083" customFormat="1" s="29"/>
    <row r="98084" customFormat="1" s="29"/>
    <row r="98085" customFormat="1" s="29"/>
    <row r="98086" customFormat="1" s="29"/>
    <row r="98087" customFormat="1" s="29"/>
    <row r="98088" customFormat="1" s="29"/>
    <row r="98089" customFormat="1" s="29"/>
    <row r="98090" customFormat="1" s="29"/>
    <row r="98091" customFormat="1" s="29"/>
    <row r="98092" customFormat="1" s="29"/>
    <row r="98093" customFormat="1" s="29"/>
    <row r="98094" customFormat="1" s="29"/>
    <row r="98095" customFormat="1" s="29"/>
    <row r="98096" customFormat="1" s="29"/>
    <row r="98097" customFormat="1" s="29"/>
    <row r="98098" customFormat="1" s="29"/>
    <row r="98099" customFormat="1" s="29"/>
    <row r="98100" customFormat="1" s="29"/>
    <row r="98101" customFormat="1" s="29"/>
    <row r="98102" customFormat="1" s="29"/>
    <row r="98103" customFormat="1" s="29"/>
    <row r="98104" customFormat="1" s="29"/>
    <row r="98105" customFormat="1" s="29"/>
    <row r="98106" customFormat="1" s="29"/>
    <row r="98107" customFormat="1" s="29"/>
    <row r="98108" customFormat="1" s="29"/>
    <row r="98109" customFormat="1" s="29"/>
    <row r="98110" customFormat="1" s="29"/>
    <row r="98111" customFormat="1" s="29"/>
    <row r="98112" customFormat="1" s="29"/>
    <row r="98113" customFormat="1" s="29"/>
    <row r="98114" customFormat="1" s="29"/>
    <row r="98115" customFormat="1" s="29"/>
    <row r="98116" customFormat="1" s="29"/>
    <row r="98117" customFormat="1" s="29"/>
    <row r="98118" customFormat="1" s="29"/>
    <row r="98119" customFormat="1" s="29"/>
    <row r="98120" customFormat="1" s="29"/>
    <row r="98121" customFormat="1" s="29"/>
    <row r="98122" customFormat="1" s="29"/>
    <row r="98123" customFormat="1" s="29"/>
    <row r="98124" customFormat="1" s="29"/>
    <row r="98125" customFormat="1" s="29"/>
    <row r="98126" customFormat="1" s="29"/>
    <row r="98127" customFormat="1" s="29"/>
    <row r="98128" customFormat="1" s="29"/>
    <row r="98129" customFormat="1" s="29"/>
    <row r="98130" customFormat="1" s="29"/>
    <row r="98131" customFormat="1" s="29"/>
    <row r="98132" customFormat="1" s="29"/>
    <row r="98133" customFormat="1" s="29"/>
    <row r="98134" customFormat="1" s="29"/>
    <row r="98135" customFormat="1" s="29"/>
    <row r="98136" customFormat="1" s="29"/>
    <row r="98137" customFormat="1" s="29"/>
    <row r="98138" customFormat="1" s="29"/>
    <row r="98139" customFormat="1" s="29"/>
    <row r="98140" customFormat="1" s="29"/>
    <row r="98141" customFormat="1" s="29"/>
    <row r="98142" customFormat="1" s="29"/>
    <row r="98143" customFormat="1" s="29"/>
    <row r="98144" customFormat="1" s="29"/>
    <row r="98145" customFormat="1" s="29"/>
    <row r="98146" customFormat="1" s="29"/>
    <row r="98147" customFormat="1" s="29"/>
    <row r="98148" customFormat="1" s="29"/>
    <row r="98149" customFormat="1" s="29"/>
    <row r="98150" customFormat="1" s="29"/>
    <row r="98151" customFormat="1" s="29"/>
    <row r="98152" customFormat="1" s="29"/>
    <row r="98153" customFormat="1" s="29"/>
    <row r="98154" customFormat="1" s="29"/>
    <row r="98155" customFormat="1" s="29"/>
    <row r="98156" customFormat="1" s="29"/>
    <row r="98157" customFormat="1" s="29"/>
    <row r="98158" customFormat="1" s="29"/>
    <row r="98159" customFormat="1" s="29"/>
    <row r="98160" customFormat="1" s="29"/>
    <row r="98161" customFormat="1" s="29"/>
    <row r="98162" customFormat="1" s="29"/>
    <row r="98163" customFormat="1" s="29"/>
    <row r="98164" customFormat="1" s="29"/>
    <row r="98165" customFormat="1" s="29"/>
    <row r="98166" customFormat="1" s="29"/>
    <row r="98167" customFormat="1" s="29"/>
    <row r="98168" customFormat="1" s="29"/>
    <row r="98169" customFormat="1" s="29"/>
    <row r="98170" customFormat="1" s="29"/>
    <row r="98171" customFormat="1" s="29"/>
    <row r="98172" customFormat="1" s="29"/>
    <row r="98173" customFormat="1" s="29"/>
    <row r="98174" customFormat="1" s="29"/>
    <row r="98175" customFormat="1" s="29"/>
    <row r="98176" customFormat="1" s="29"/>
    <row r="98177" customFormat="1" s="29"/>
    <row r="98178" customFormat="1" s="29"/>
    <row r="98179" customFormat="1" s="29"/>
    <row r="98180" customFormat="1" s="29"/>
    <row r="98181" customFormat="1" s="29"/>
    <row r="98182" customFormat="1" s="29"/>
    <row r="98183" customFormat="1" s="29"/>
    <row r="98184" customFormat="1" s="29"/>
    <row r="98185" customFormat="1" s="29"/>
    <row r="98186" customFormat="1" s="29"/>
    <row r="98187" customFormat="1" s="29"/>
    <row r="98188" customFormat="1" s="29"/>
    <row r="98189" customFormat="1" s="29"/>
    <row r="98190" customFormat="1" s="29"/>
    <row r="98191" customFormat="1" s="29"/>
    <row r="98192" customFormat="1" s="29"/>
    <row r="98193" customFormat="1" s="29"/>
    <row r="98194" customFormat="1" s="29"/>
    <row r="98195" customFormat="1" s="29"/>
    <row r="98196" customFormat="1" s="29"/>
    <row r="98197" customFormat="1" s="29"/>
    <row r="98198" customFormat="1" s="29"/>
    <row r="98199" customFormat="1" s="29"/>
    <row r="98200" customFormat="1" s="29"/>
    <row r="98201" customFormat="1" s="29"/>
    <row r="98202" customFormat="1" s="29"/>
    <row r="98203" customFormat="1" s="29"/>
    <row r="98204" customFormat="1" s="29"/>
    <row r="98205" customFormat="1" s="29"/>
    <row r="98206" customFormat="1" s="29"/>
    <row r="98207" customFormat="1" s="29"/>
    <row r="98208" customFormat="1" s="29"/>
    <row r="98209" customFormat="1" s="29"/>
    <row r="98210" customFormat="1" s="29"/>
    <row r="98211" customFormat="1" s="29"/>
    <row r="98212" customFormat="1" s="29"/>
    <row r="98213" customFormat="1" s="29"/>
    <row r="98214" customFormat="1" s="29"/>
    <row r="98215" customFormat="1" s="29"/>
    <row r="98216" customFormat="1" s="29"/>
    <row r="98217" customFormat="1" s="29"/>
    <row r="98218" customFormat="1" s="29"/>
    <row r="98219" customFormat="1" s="29"/>
    <row r="98220" customFormat="1" s="29"/>
    <row r="98221" customFormat="1" s="29"/>
    <row r="98222" customFormat="1" s="29"/>
    <row r="98223" customFormat="1" s="29"/>
    <row r="98224" customFormat="1" s="29"/>
    <row r="98225" customFormat="1" s="29"/>
    <row r="98226" customFormat="1" s="29"/>
    <row r="98227" customFormat="1" s="29"/>
    <row r="98228" customFormat="1" s="29"/>
    <row r="98229" customFormat="1" s="29"/>
    <row r="98230" customFormat="1" s="29"/>
    <row r="98231" customFormat="1" s="29"/>
    <row r="98232" customFormat="1" s="29"/>
    <row r="98233" customFormat="1" s="29"/>
    <row r="98234" customFormat="1" s="29"/>
    <row r="98235" customFormat="1" s="29"/>
    <row r="98236" customFormat="1" s="29"/>
    <row r="98237" customFormat="1" s="29"/>
    <row r="98238" customFormat="1" s="29"/>
    <row r="98239" customFormat="1" s="29"/>
    <row r="98240" customFormat="1" s="29"/>
    <row r="98241" customFormat="1" s="29"/>
    <row r="98242" customFormat="1" s="29"/>
    <row r="98243" customFormat="1" s="29"/>
    <row r="98244" customFormat="1" s="29"/>
    <row r="98245" customFormat="1" s="29"/>
    <row r="98246" customFormat="1" s="29"/>
    <row r="98247" customFormat="1" s="29"/>
    <row r="98248" customFormat="1" s="29"/>
    <row r="98249" customFormat="1" s="29"/>
    <row r="98250" customFormat="1" s="29"/>
    <row r="98251" customFormat="1" s="29"/>
    <row r="98252" customFormat="1" s="29"/>
    <row r="98253" customFormat="1" s="29"/>
    <row r="98254" customFormat="1" s="29"/>
    <row r="98255" customFormat="1" s="29"/>
    <row r="98256" customFormat="1" s="29"/>
    <row r="98257" customFormat="1" s="29"/>
    <row r="98258" customFormat="1" s="29"/>
    <row r="98259" customFormat="1" s="29"/>
    <row r="98260" customFormat="1" s="29"/>
    <row r="98261" customFormat="1" s="29"/>
    <row r="98262" customFormat="1" s="29"/>
    <row r="98263" customFormat="1" s="29"/>
    <row r="98264" customFormat="1" s="29"/>
    <row r="98265" customFormat="1" s="29"/>
    <row r="98266" customFormat="1" s="29"/>
    <row r="98267" customFormat="1" s="29"/>
    <row r="98268" customFormat="1" s="29"/>
    <row r="98269" customFormat="1" s="29"/>
    <row r="98270" customFormat="1" s="29"/>
    <row r="98271" customFormat="1" s="29"/>
    <row r="98272" customFormat="1" s="29"/>
    <row r="98273" customFormat="1" s="29"/>
    <row r="98274" customFormat="1" s="29"/>
    <row r="98275" customFormat="1" s="29"/>
    <row r="98276" customFormat="1" s="29"/>
    <row r="98277" customFormat="1" s="29"/>
    <row r="98278" customFormat="1" s="29"/>
    <row r="98279" customFormat="1" s="29"/>
    <row r="98280" customFormat="1" s="29"/>
    <row r="98281" customFormat="1" s="29"/>
    <row r="98282" customFormat="1" s="29"/>
    <row r="98283" customFormat="1" s="29"/>
    <row r="98284" customFormat="1" s="29"/>
    <row r="98285" customFormat="1" s="29"/>
    <row r="98286" customFormat="1" s="29"/>
    <row r="98287" customFormat="1" s="29"/>
    <row r="98288" customFormat="1" s="29"/>
    <row r="98289" customFormat="1" s="29"/>
    <row r="98290" customFormat="1" s="29"/>
    <row r="98291" customFormat="1" s="29"/>
    <row r="98292" customFormat="1" s="29"/>
    <row r="98293" customFormat="1" s="29"/>
    <row r="98294" customFormat="1" s="29"/>
    <row r="98295" customFormat="1" s="29"/>
    <row r="98296" customFormat="1" s="29"/>
    <row r="98297" customFormat="1" s="29"/>
    <row r="98298" customFormat="1" s="29"/>
    <row r="98299" customFormat="1" s="29"/>
    <row r="98300" customFormat="1" s="29"/>
    <row r="98301" customFormat="1" s="29"/>
    <row r="98302" customFormat="1" s="29"/>
    <row r="98303" customFormat="1" s="29"/>
    <row r="98304" customFormat="1" s="29"/>
    <row r="98305" customFormat="1" s="29"/>
    <row r="98306" customFormat="1" s="29"/>
    <row r="98307" customFormat="1" s="29"/>
    <row r="98308" customFormat="1" s="29"/>
    <row r="98309" customFormat="1" s="29"/>
    <row r="98310" customFormat="1" s="29"/>
    <row r="98311" customFormat="1" s="29"/>
    <row r="98312" customFormat="1" s="29"/>
    <row r="98313" customFormat="1" s="29"/>
    <row r="98314" customFormat="1" s="29"/>
    <row r="98315" customFormat="1" s="29"/>
    <row r="98316" customFormat="1" s="29"/>
    <row r="98317" customFormat="1" s="29"/>
    <row r="98318" customFormat="1" s="29"/>
    <row r="98319" customFormat="1" s="29"/>
    <row r="98320" customFormat="1" s="29"/>
    <row r="98321" customFormat="1" s="29"/>
    <row r="98322" customFormat="1" s="29"/>
    <row r="98323" customFormat="1" s="29"/>
    <row r="98324" customFormat="1" s="29"/>
    <row r="98325" customFormat="1" s="29"/>
    <row r="98326" customFormat="1" s="29"/>
    <row r="98327" customFormat="1" s="29"/>
    <row r="98328" customFormat="1" s="29"/>
    <row r="98329" customFormat="1" s="29"/>
    <row r="98330" customFormat="1" s="29"/>
    <row r="98331" customFormat="1" s="29"/>
    <row r="98332" customFormat="1" s="29"/>
    <row r="98333" customFormat="1" s="29"/>
    <row r="98334" customFormat="1" s="29"/>
    <row r="98335" customFormat="1" s="29"/>
    <row r="98336" customFormat="1" s="29"/>
    <row r="98337" customFormat="1" s="29"/>
    <row r="98338" customFormat="1" s="29"/>
    <row r="98339" customFormat="1" s="29"/>
    <row r="98340" customFormat="1" s="29"/>
    <row r="98341" customFormat="1" s="29"/>
    <row r="98342" customFormat="1" s="29"/>
    <row r="98343" customFormat="1" s="29"/>
    <row r="98344" customFormat="1" s="29"/>
    <row r="98345" customFormat="1" s="29"/>
    <row r="98346" customFormat="1" s="29"/>
    <row r="98347" customFormat="1" s="29"/>
    <row r="98348" customFormat="1" s="29"/>
    <row r="98349" customFormat="1" s="29"/>
    <row r="98350" customFormat="1" s="29"/>
    <row r="98351" customFormat="1" s="29"/>
    <row r="98352" customFormat="1" s="29"/>
    <row r="98353" customFormat="1" s="29"/>
    <row r="98354" customFormat="1" s="29"/>
    <row r="98355" customFormat="1" s="29"/>
    <row r="98356" customFormat="1" s="29"/>
    <row r="98357" customFormat="1" s="29"/>
    <row r="98358" customFormat="1" s="29"/>
    <row r="98359" customFormat="1" s="29"/>
    <row r="98360" customFormat="1" s="29"/>
    <row r="98361" customFormat="1" s="29"/>
    <row r="98362" customFormat="1" s="29"/>
    <row r="98363" customFormat="1" s="29"/>
    <row r="98364" customFormat="1" s="29"/>
    <row r="98365" customFormat="1" s="29"/>
    <row r="98366" customFormat="1" s="29"/>
    <row r="98367" customFormat="1" s="29"/>
    <row r="98368" customFormat="1" s="29"/>
    <row r="98369" customFormat="1" s="29"/>
    <row r="98370" customFormat="1" s="29"/>
    <row r="98371" customFormat="1" s="29"/>
    <row r="98372" customFormat="1" s="29"/>
    <row r="98373" customFormat="1" s="29"/>
    <row r="98374" customFormat="1" s="29"/>
    <row r="98375" customFormat="1" s="29"/>
    <row r="98376" customFormat="1" s="29"/>
    <row r="98377" customFormat="1" s="29"/>
    <row r="98378" customFormat="1" s="29"/>
    <row r="98379" customFormat="1" s="29"/>
    <row r="98380" customFormat="1" s="29"/>
    <row r="98381" customFormat="1" s="29"/>
    <row r="98382" customFormat="1" s="29"/>
    <row r="98383" customFormat="1" s="29"/>
    <row r="98384" customFormat="1" s="29"/>
    <row r="98385" customFormat="1" s="29"/>
    <row r="98386" customFormat="1" s="29"/>
    <row r="98387" customFormat="1" s="29"/>
    <row r="98388" customFormat="1" s="29"/>
    <row r="98389" customFormat="1" s="29"/>
    <row r="98390" customFormat="1" s="29"/>
    <row r="98391" customFormat="1" s="29"/>
    <row r="98392" customFormat="1" s="29"/>
    <row r="98393" customFormat="1" s="29"/>
    <row r="98394" customFormat="1" s="29"/>
    <row r="98395" customFormat="1" s="29"/>
    <row r="98396" customFormat="1" s="29"/>
    <row r="98397" customFormat="1" s="29"/>
    <row r="98398" customFormat="1" s="29"/>
    <row r="98399" customFormat="1" s="29"/>
    <row r="98400" customFormat="1" s="29"/>
    <row r="98401" customFormat="1" s="29"/>
    <row r="98402" customFormat="1" s="29"/>
    <row r="98403" customFormat="1" s="29"/>
    <row r="98404" customFormat="1" s="29"/>
    <row r="98405" customFormat="1" s="29"/>
    <row r="98406" customFormat="1" s="29"/>
    <row r="98407" customFormat="1" s="29"/>
    <row r="98408" customFormat="1" s="29"/>
    <row r="98409" customFormat="1" s="29"/>
    <row r="98410" customFormat="1" s="29"/>
    <row r="98411" customFormat="1" s="29"/>
    <row r="98412" customFormat="1" s="29"/>
    <row r="98413" customFormat="1" s="29"/>
    <row r="98414" customFormat="1" s="29"/>
    <row r="98415" customFormat="1" s="29"/>
    <row r="98416" customFormat="1" s="29"/>
    <row r="98417" customFormat="1" s="29"/>
    <row r="98418" customFormat="1" s="29"/>
    <row r="98419" customFormat="1" s="29"/>
    <row r="98420" customFormat="1" s="29"/>
    <row r="98421" customFormat="1" s="29"/>
    <row r="98422" customFormat="1" s="29"/>
    <row r="98423" customFormat="1" s="29"/>
    <row r="98424" customFormat="1" s="29"/>
    <row r="98425" customFormat="1" s="29"/>
    <row r="98426" customFormat="1" s="29"/>
    <row r="98427" customFormat="1" s="29"/>
    <row r="98428" customFormat="1" s="29"/>
    <row r="98429" customFormat="1" s="29"/>
    <row r="98430" customFormat="1" s="29"/>
    <row r="98431" customFormat="1" s="29"/>
    <row r="98432" customFormat="1" s="29"/>
    <row r="98433" customFormat="1" s="29"/>
    <row r="98434" customFormat="1" s="29"/>
    <row r="98435" customFormat="1" s="29"/>
    <row r="98436" customFormat="1" s="29"/>
    <row r="98437" customFormat="1" s="29"/>
    <row r="98438" customFormat="1" s="29"/>
    <row r="98439" customFormat="1" s="29"/>
    <row r="98440" customFormat="1" s="29"/>
    <row r="98441" customFormat="1" s="29"/>
    <row r="98442" customFormat="1" s="29"/>
    <row r="98443" customFormat="1" s="29"/>
    <row r="98444" customFormat="1" s="29"/>
    <row r="98445" customFormat="1" s="29"/>
    <row r="98446" customFormat="1" s="29"/>
    <row r="98447" customFormat="1" s="29"/>
    <row r="98448" customFormat="1" s="29"/>
    <row r="98449" customFormat="1" s="29"/>
    <row r="98450" customFormat="1" s="29"/>
    <row r="98451" customFormat="1" s="29"/>
    <row r="98452" customFormat="1" s="29"/>
    <row r="98453" customFormat="1" s="29"/>
    <row r="98454" customFormat="1" s="29"/>
    <row r="98455" customFormat="1" s="29"/>
    <row r="98456" customFormat="1" s="29"/>
    <row r="98457" customFormat="1" s="29"/>
    <row r="98458" customFormat="1" s="29"/>
    <row r="98459" customFormat="1" s="29"/>
    <row r="98460" customFormat="1" s="29"/>
    <row r="98461" customFormat="1" s="29"/>
    <row r="98462" customFormat="1" s="29"/>
    <row r="98463" customFormat="1" s="29"/>
    <row r="98464" customFormat="1" s="29"/>
    <row r="98465" customFormat="1" s="29"/>
    <row r="98466" customFormat="1" s="29"/>
    <row r="98467" customFormat="1" s="29"/>
    <row r="98468" customFormat="1" s="29"/>
    <row r="98469" customFormat="1" s="29"/>
    <row r="98470" customFormat="1" s="29"/>
    <row r="98471" customFormat="1" s="29"/>
    <row r="98472" customFormat="1" s="29"/>
    <row r="98473" customFormat="1" s="29"/>
    <row r="98474" customFormat="1" s="29"/>
    <row r="98475" customFormat="1" s="29"/>
    <row r="98476" customFormat="1" s="29"/>
    <row r="98477" customFormat="1" s="29"/>
    <row r="98478" customFormat="1" s="29"/>
    <row r="98479" customFormat="1" s="29"/>
    <row r="98480" customFormat="1" s="29"/>
    <row r="98481" customFormat="1" s="29"/>
    <row r="98482" customFormat="1" s="29"/>
    <row r="98483" customFormat="1" s="29"/>
    <row r="98484" customFormat="1" s="29"/>
    <row r="98485" customFormat="1" s="29"/>
    <row r="98486" customFormat="1" s="29"/>
    <row r="98487" customFormat="1" s="29"/>
    <row r="98488" customFormat="1" s="29"/>
    <row r="98489" customFormat="1" s="29"/>
    <row r="98490" customFormat="1" s="29"/>
    <row r="98491" customFormat="1" s="29"/>
    <row r="98492" customFormat="1" s="29"/>
    <row r="98493" customFormat="1" s="29"/>
    <row r="98494" customFormat="1" s="29"/>
    <row r="98495" customFormat="1" s="29"/>
    <row r="98496" customFormat="1" s="29"/>
    <row r="98497" customFormat="1" s="29"/>
    <row r="98498" customFormat="1" s="29"/>
    <row r="98499" customFormat="1" s="29"/>
    <row r="98500" customFormat="1" s="29"/>
    <row r="98501" customFormat="1" s="29"/>
    <row r="98502" customFormat="1" s="29"/>
    <row r="98503" customFormat="1" s="29"/>
    <row r="98504" customFormat="1" s="29"/>
    <row r="98505" customFormat="1" s="29"/>
    <row r="98506" customFormat="1" s="29"/>
    <row r="98507" customFormat="1" s="29"/>
    <row r="98508" customFormat="1" s="29"/>
    <row r="98509" customFormat="1" s="29"/>
    <row r="98510" customFormat="1" s="29"/>
    <row r="98511" customFormat="1" s="29"/>
    <row r="98512" customFormat="1" s="29"/>
    <row r="98513" customFormat="1" s="29"/>
    <row r="98514" customFormat="1" s="29"/>
    <row r="98515" customFormat="1" s="29"/>
    <row r="98516" customFormat="1" s="29"/>
    <row r="98517" customFormat="1" s="29"/>
    <row r="98518" customFormat="1" s="29"/>
    <row r="98519" customFormat="1" s="29"/>
    <row r="98520" customFormat="1" s="29"/>
    <row r="98521" customFormat="1" s="29"/>
    <row r="98522" customFormat="1" s="29"/>
    <row r="98523" customFormat="1" s="29"/>
    <row r="98524" customFormat="1" s="29"/>
    <row r="98525" customFormat="1" s="29"/>
    <row r="98526" customFormat="1" s="29"/>
    <row r="98527" customFormat="1" s="29"/>
    <row r="98528" customFormat="1" s="29"/>
    <row r="98529" customFormat="1" s="29"/>
    <row r="98530" customFormat="1" s="29"/>
    <row r="98531" customFormat="1" s="29"/>
    <row r="98532" customFormat="1" s="29"/>
    <row r="98533" customFormat="1" s="29"/>
    <row r="98534" customFormat="1" s="29"/>
    <row r="98535" customFormat="1" s="29"/>
    <row r="98536" customFormat="1" s="29"/>
    <row r="98537" customFormat="1" s="29"/>
    <row r="98538" customFormat="1" s="29"/>
    <row r="98539" customFormat="1" s="29"/>
    <row r="98540" customFormat="1" s="29"/>
    <row r="98541" customFormat="1" s="29"/>
    <row r="98542" customFormat="1" s="29"/>
    <row r="98543" customFormat="1" s="29"/>
    <row r="98544" customFormat="1" s="29"/>
    <row r="98545" customFormat="1" s="29"/>
    <row r="98546" customFormat="1" s="29"/>
    <row r="98547" customFormat="1" s="29"/>
    <row r="98548" customFormat="1" s="29"/>
    <row r="98549" customFormat="1" s="29"/>
    <row r="98550" customFormat="1" s="29"/>
    <row r="98551" customFormat="1" s="29"/>
    <row r="98552" customFormat="1" s="29"/>
    <row r="98553" customFormat="1" s="29"/>
    <row r="98554" customFormat="1" s="29"/>
    <row r="98555" customFormat="1" s="29"/>
    <row r="98556" customFormat="1" s="29"/>
    <row r="98557" customFormat="1" s="29"/>
    <row r="98558" customFormat="1" s="29"/>
    <row r="98559" customFormat="1" s="29"/>
    <row r="98560" customFormat="1" s="29"/>
    <row r="98561" customFormat="1" s="29"/>
    <row r="98562" customFormat="1" s="29"/>
    <row r="98563" customFormat="1" s="29"/>
    <row r="98564" customFormat="1" s="29"/>
    <row r="98565" customFormat="1" s="29"/>
    <row r="98566" customFormat="1" s="29"/>
    <row r="98567" customFormat="1" s="29"/>
    <row r="98568" customFormat="1" s="29"/>
    <row r="98569" customFormat="1" s="29"/>
    <row r="98570" customFormat="1" s="29"/>
    <row r="98571" customFormat="1" s="29"/>
    <row r="98572" customFormat="1" s="29"/>
    <row r="98573" customFormat="1" s="29"/>
    <row r="98574" customFormat="1" s="29"/>
    <row r="98575" customFormat="1" s="29"/>
    <row r="98576" customFormat="1" s="29"/>
    <row r="98577" customFormat="1" s="29"/>
    <row r="98578" customFormat="1" s="29"/>
    <row r="98579" customFormat="1" s="29"/>
    <row r="98580" customFormat="1" s="29"/>
    <row r="98581" customFormat="1" s="29"/>
    <row r="98582" customFormat="1" s="29"/>
    <row r="98583" customFormat="1" s="29"/>
    <row r="98584" customFormat="1" s="29"/>
    <row r="98585" customFormat="1" s="29"/>
    <row r="98586" customFormat="1" s="29"/>
    <row r="98587" customFormat="1" s="29"/>
    <row r="98588" customFormat="1" s="29"/>
    <row r="98589" customFormat="1" s="29"/>
    <row r="98590" customFormat="1" s="29"/>
    <row r="98591" customFormat="1" s="29"/>
    <row r="98592" customFormat="1" s="29"/>
    <row r="98593" customFormat="1" s="29"/>
    <row r="98594" customFormat="1" s="29"/>
    <row r="98595" customFormat="1" s="29"/>
    <row r="98596" customFormat="1" s="29"/>
    <row r="98597" customFormat="1" s="29"/>
    <row r="98598" customFormat="1" s="29"/>
    <row r="98599" customFormat="1" s="29"/>
    <row r="98600" customFormat="1" s="29"/>
    <row r="98601" customFormat="1" s="29"/>
    <row r="98602" customFormat="1" s="29"/>
    <row r="98603" customFormat="1" s="29"/>
    <row r="98604" customFormat="1" s="29"/>
    <row r="98605" customFormat="1" s="29"/>
    <row r="98606" customFormat="1" s="29"/>
    <row r="98607" customFormat="1" s="29"/>
    <row r="98608" customFormat="1" s="29"/>
    <row r="98609" customFormat="1" s="29"/>
    <row r="98610" customFormat="1" s="29"/>
    <row r="98611" customFormat="1" s="29"/>
    <row r="98612" customFormat="1" s="29"/>
    <row r="98613" customFormat="1" s="29"/>
    <row r="98614" customFormat="1" s="29"/>
    <row r="98615" customFormat="1" s="29"/>
    <row r="98616" customFormat="1" s="29"/>
    <row r="98617" customFormat="1" s="29"/>
    <row r="98618" customFormat="1" s="29"/>
    <row r="98619" customFormat="1" s="29"/>
    <row r="98620" customFormat="1" s="29"/>
    <row r="98621" customFormat="1" s="29"/>
    <row r="98622" customFormat="1" s="29"/>
    <row r="98623" customFormat="1" s="29"/>
    <row r="98624" customFormat="1" s="29"/>
    <row r="98625" customFormat="1" s="29"/>
    <row r="98626" customFormat="1" s="29"/>
    <row r="98627" customFormat="1" s="29"/>
    <row r="98628" customFormat="1" s="29"/>
    <row r="98629" customFormat="1" s="29"/>
    <row r="98630" customFormat="1" s="29"/>
    <row r="98631" customFormat="1" s="29"/>
    <row r="98632" customFormat="1" s="29"/>
    <row r="98633" customFormat="1" s="29"/>
    <row r="98634" customFormat="1" s="29"/>
    <row r="98635" customFormat="1" s="29"/>
    <row r="98636" customFormat="1" s="29"/>
    <row r="98637" customFormat="1" s="29"/>
    <row r="98638" customFormat="1" s="29"/>
    <row r="98639" customFormat="1" s="29"/>
    <row r="98640" customFormat="1" s="29"/>
    <row r="98641" customFormat="1" s="29"/>
    <row r="98642" customFormat="1" s="29"/>
    <row r="98643" customFormat="1" s="29"/>
    <row r="98644" customFormat="1" s="29"/>
    <row r="98645" customFormat="1" s="29"/>
    <row r="98646" customFormat="1" s="29"/>
    <row r="98647" customFormat="1" s="29"/>
    <row r="98648" customFormat="1" s="29"/>
    <row r="98649" customFormat="1" s="29"/>
    <row r="98650" customFormat="1" s="29"/>
    <row r="98651" customFormat="1" s="29"/>
    <row r="98652" customFormat="1" s="29"/>
    <row r="98653" customFormat="1" s="29"/>
    <row r="98654" customFormat="1" s="29"/>
    <row r="98655" customFormat="1" s="29"/>
    <row r="98656" customFormat="1" s="29"/>
    <row r="98657" customFormat="1" s="29"/>
    <row r="98658" customFormat="1" s="29"/>
    <row r="98659" customFormat="1" s="29"/>
    <row r="98660" customFormat="1" s="29"/>
    <row r="98661" customFormat="1" s="29"/>
    <row r="98662" customFormat="1" s="29"/>
    <row r="98663" customFormat="1" s="29"/>
    <row r="98664" customFormat="1" s="29"/>
    <row r="98665" customFormat="1" s="29"/>
    <row r="98666" customFormat="1" s="29"/>
    <row r="98667" customFormat="1" s="29"/>
    <row r="98668" customFormat="1" s="29"/>
    <row r="98669" customFormat="1" s="29"/>
    <row r="98670" customFormat="1" s="29"/>
    <row r="98671" customFormat="1" s="29"/>
    <row r="98672" customFormat="1" s="29"/>
    <row r="98673" customFormat="1" s="29"/>
    <row r="98674" customFormat="1" s="29"/>
    <row r="98675" customFormat="1" s="29"/>
    <row r="98676" customFormat="1" s="29"/>
    <row r="98677" customFormat="1" s="29"/>
    <row r="98678" customFormat="1" s="29"/>
    <row r="98679" customFormat="1" s="29"/>
    <row r="98680" customFormat="1" s="29"/>
    <row r="98681" customFormat="1" s="29"/>
    <row r="98682" customFormat="1" s="29"/>
    <row r="98683" customFormat="1" s="29"/>
    <row r="98684" customFormat="1" s="29"/>
    <row r="98685" customFormat="1" s="29"/>
    <row r="98686" customFormat="1" s="29"/>
    <row r="98687" customFormat="1" s="29"/>
    <row r="98688" customFormat="1" s="29"/>
    <row r="98689" customFormat="1" s="29"/>
    <row r="98690" customFormat="1" s="29"/>
    <row r="98691" customFormat="1" s="29"/>
    <row r="98692" customFormat="1" s="29"/>
    <row r="98693" customFormat="1" s="29"/>
    <row r="98694" customFormat="1" s="29"/>
    <row r="98695" customFormat="1" s="29"/>
    <row r="98696" customFormat="1" s="29"/>
    <row r="98697" customFormat="1" s="29"/>
    <row r="98698" customFormat="1" s="29"/>
    <row r="98699" customFormat="1" s="29"/>
    <row r="98700" customFormat="1" s="29"/>
    <row r="98701" customFormat="1" s="29"/>
    <row r="98702" customFormat="1" s="29"/>
    <row r="98703" customFormat="1" s="29"/>
    <row r="98704" customFormat="1" s="29"/>
    <row r="98705" customFormat="1" s="29"/>
    <row r="98706" customFormat="1" s="29"/>
    <row r="98707" customFormat="1" s="29"/>
    <row r="98708" customFormat="1" s="29"/>
    <row r="98709" customFormat="1" s="29"/>
    <row r="98710" customFormat="1" s="29"/>
    <row r="98711" customFormat="1" s="29"/>
    <row r="98712" customFormat="1" s="29"/>
    <row r="98713" customFormat="1" s="29"/>
    <row r="98714" customFormat="1" s="29"/>
    <row r="98715" customFormat="1" s="29"/>
    <row r="98716" customFormat="1" s="29"/>
    <row r="98717" customFormat="1" s="29"/>
    <row r="98718" customFormat="1" s="29"/>
    <row r="98719" customFormat="1" s="29"/>
    <row r="98720" customFormat="1" s="29"/>
    <row r="98721" customFormat="1" s="29"/>
    <row r="98722" customFormat="1" s="29"/>
    <row r="98723" customFormat="1" s="29"/>
    <row r="98724" customFormat="1" s="29"/>
    <row r="98725" customFormat="1" s="29"/>
    <row r="98726" customFormat="1" s="29"/>
    <row r="98727" customFormat="1" s="29"/>
    <row r="98728" customFormat="1" s="29"/>
    <row r="98729" customFormat="1" s="29"/>
    <row r="98730" customFormat="1" s="29"/>
    <row r="98731" customFormat="1" s="29"/>
    <row r="98732" customFormat="1" s="29"/>
    <row r="98733" customFormat="1" s="29"/>
    <row r="98734" customFormat="1" s="29"/>
    <row r="98735" customFormat="1" s="29"/>
    <row r="98736" customFormat="1" s="29"/>
    <row r="98737" customFormat="1" s="29"/>
    <row r="98738" customFormat="1" s="29"/>
    <row r="98739" customFormat="1" s="29"/>
    <row r="98740" customFormat="1" s="29"/>
    <row r="98741" customFormat="1" s="29"/>
    <row r="98742" customFormat="1" s="29"/>
    <row r="98743" customFormat="1" s="29"/>
    <row r="98744" customFormat="1" s="29"/>
    <row r="98745" customFormat="1" s="29"/>
    <row r="98746" customFormat="1" s="29"/>
    <row r="98747" customFormat="1" s="29"/>
    <row r="98748" customFormat="1" s="29"/>
    <row r="98749" customFormat="1" s="29"/>
    <row r="98750" customFormat="1" s="29"/>
    <row r="98751" customFormat="1" s="29"/>
    <row r="98752" customFormat="1" s="29"/>
    <row r="98753" customFormat="1" s="29"/>
    <row r="98754" customFormat="1" s="29"/>
    <row r="98755" customFormat="1" s="29"/>
    <row r="98756" customFormat="1" s="29"/>
    <row r="98757" customFormat="1" s="29"/>
    <row r="98758" customFormat="1" s="29"/>
    <row r="98759" customFormat="1" s="29"/>
    <row r="98760" customFormat="1" s="29"/>
    <row r="98761" customFormat="1" s="29"/>
    <row r="98762" customFormat="1" s="29"/>
    <row r="98763" customFormat="1" s="29"/>
    <row r="98764" customFormat="1" s="29"/>
    <row r="98765" customFormat="1" s="29"/>
    <row r="98766" customFormat="1" s="29"/>
    <row r="98767" customFormat="1" s="29"/>
    <row r="98768" customFormat="1" s="29"/>
    <row r="98769" customFormat="1" s="29"/>
    <row r="98770" customFormat="1" s="29"/>
    <row r="98771" customFormat="1" s="29"/>
    <row r="98772" customFormat="1" s="29"/>
    <row r="98773" customFormat="1" s="29"/>
    <row r="98774" customFormat="1" s="29"/>
    <row r="98775" customFormat="1" s="29"/>
    <row r="98776" customFormat="1" s="29"/>
    <row r="98777" customFormat="1" s="29"/>
    <row r="98778" customFormat="1" s="29"/>
    <row r="98779" customFormat="1" s="29"/>
    <row r="98780" customFormat="1" s="29"/>
    <row r="98781" customFormat="1" s="29"/>
    <row r="98782" customFormat="1" s="29"/>
    <row r="98783" customFormat="1" s="29"/>
    <row r="98784" customFormat="1" s="29"/>
    <row r="98785" customFormat="1" s="29"/>
    <row r="98786" customFormat="1" s="29"/>
    <row r="98787" customFormat="1" s="29"/>
    <row r="98788" customFormat="1" s="29"/>
    <row r="98789" customFormat="1" s="29"/>
    <row r="98790" customFormat="1" s="29"/>
    <row r="98791" customFormat="1" s="29"/>
    <row r="98792" customFormat="1" s="29"/>
    <row r="98793" customFormat="1" s="29"/>
    <row r="98794" customFormat="1" s="29"/>
    <row r="98795" customFormat="1" s="29"/>
    <row r="98796" customFormat="1" s="29"/>
    <row r="98797" customFormat="1" s="29"/>
    <row r="98798" customFormat="1" s="29"/>
    <row r="98799" customFormat="1" s="29"/>
    <row r="98800" customFormat="1" s="29"/>
    <row r="98801" customFormat="1" s="29"/>
    <row r="98802" customFormat="1" s="29"/>
    <row r="98803" customFormat="1" s="29"/>
    <row r="98804" customFormat="1" s="29"/>
    <row r="98805" customFormat="1" s="29"/>
    <row r="98806" customFormat="1" s="29"/>
    <row r="98807" customFormat="1" s="29"/>
    <row r="98808" customFormat="1" s="29"/>
    <row r="98809" customFormat="1" s="29"/>
    <row r="98810" customFormat="1" s="29"/>
    <row r="98811" customFormat="1" s="29"/>
    <row r="98812" customFormat="1" s="29"/>
    <row r="98813" customFormat="1" s="29"/>
    <row r="98814" customFormat="1" s="29"/>
    <row r="98815" customFormat="1" s="29"/>
    <row r="98816" customFormat="1" s="29"/>
    <row r="98817" customFormat="1" s="29"/>
    <row r="98818" customFormat="1" s="29"/>
    <row r="98819" customFormat="1" s="29"/>
    <row r="98820" customFormat="1" s="29"/>
    <row r="98821" customFormat="1" s="29"/>
    <row r="98822" customFormat="1" s="29"/>
    <row r="98823" customFormat="1" s="29"/>
    <row r="98824" customFormat="1" s="29"/>
    <row r="98825" customFormat="1" s="29"/>
    <row r="98826" customFormat="1" s="29"/>
    <row r="98827" customFormat="1" s="29"/>
    <row r="98828" customFormat="1" s="29"/>
    <row r="98829" customFormat="1" s="29"/>
    <row r="98830" customFormat="1" s="29"/>
    <row r="98831" customFormat="1" s="29"/>
    <row r="98832" customFormat="1" s="29"/>
    <row r="98833" customFormat="1" s="29"/>
    <row r="98834" customFormat="1" s="29"/>
    <row r="98835" customFormat="1" s="29"/>
    <row r="98836" customFormat="1" s="29"/>
    <row r="98837" customFormat="1" s="29"/>
    <row r="98838" customFormat="1" s="29"/>
    <row r="98839" customFormat="1" s="29"/>
    <row r="98840" customFormat="1" s="29"/>
    <row r="98841" customFormat="1" s="29"/>
    <row r="98842" customFormat="1" s="29"/>
    <row r="98843" customFormat="1" s="29"/>
    <row r="98844" customFormat="1" s="29"/>
    <row r="98845" customFormat="1" s="29"/>
    <row r="98846" customFormat="1" s="29"/>
    <row r="98847" customFormat="1" s="29"/>
    <row r="98848" customFormat="1" s="29"/>
    <row r="98849" customFormat="1" s="29"/>
    <row r="98850" customFormat="1" s="29"/>
    <row r="98851" customFormat="1" s="29"/>
    <row r="98852" customFormat="1" s="29"/>
    <row r="98853" customFormat="1" s="29"/>
    <row r="98854" customFormat="1" s="29"/>
    <row r="98855" customFormat="1" s="29"/>
    <row r="98856" customFormat="1" s="29"/>
    <row r="98857" customFormat="1" s="29"/>
    <row r="98858" customFormat="1" s="29"/>
    <row r="98859" customFormat="1" s="29"/>
    <row r="98860" customFormat="1" s="29"/>
    <row r="98861" customFormat="1" s="29"/>
    <row r="98862" customFormat="1" s="29"/>
    <row r="98863" customFormat="1" s="29"/>
    <row r="98864" customFormat="1" s="29"/>
    <row r="98865" customFormat="1" s="29"/>
    <row r="98866" customFormat="1" s="29"/>
    <row r="98867" customFormat="1" s="29"/>
    <row r="98868" customFormat="1" s="29"/>
    <row r="98869" customFormat="1" s="29"/>
    <row r="98870" customFormat="1" s="29"/>
    <row r="98871" customFormat="1" s="29"/>
    <row r="98872" customFormat="1" s="29"/>
    <row r="98873" customFormat="1" s="29"/>
    <row r="98874" customFormat="1" s="29"/>
    <row r="98875" customFormat="1" s="29"/>
    <row r="98876" customFormat="1" s="29"/>
    <row r="98877" customFormat="1" s="29"/>
    <row r="98878" customFormat="1" s="29"/>
    <row r="98879" customFormat="1" s="29"/>
    <row r="98880" customFormat="1" s="29"/>
    <row r="98881" customFormat="1" s="29"/>
    <row r="98882" customFormat="1" s="29"/>
    <row r="98883" customFormat="1" s="29"/>
    <row r="98884" customFormat="1" s="29"/>
    <row r="98885" customFormat="1" s="29"/>
    <row r="98886" customFormat="1" s="29"/>
    <row r="98887" customFormat="1" s="29"/>
    <row r="98888" customFormat="1" s="29"/>
    <row r="98889" customFormat="1" s="29"/>
    <row r="98890" customFormat="1" s="29"/>
    <row r="98891" customFormat="1" s="29"/>
    <row r="98892" customFormat="1" s="29"/>
    <row r="98893" customFormat="1" s="29"/>
    <row r="98894" customFormat="1" s="29"/>
    <row r="98895" customFormat="1" s="29"/>
    <row r="98896" customFormat="1" s="29"/>
    <row r="98897" customFormat="1" s="29"/>
    <row r="98898" customFormat="1" s="29"/>
    <row r="98899" customFormat="1" s="29"/>
    <row r="98900" customFormat="1" s="29"/>
    <row r="98901" customFormat="1" s="29"/>
    <row r="98902" customFormat="1" s="29"/>
    <row r="98903" customFormat="1" s="29"/>
    <row r="98904" customFormat="1" s="29"/>
    <row r="98905" customFormat="1" s="29"/>
    <row r="98906" customFormat="1" s="29"/>
    <row r="98907" customFormat="1" s="29"/>
    <row r="98908" customFormat="1" s="29"/>
    <row r="98909" customFormat="1" s="29"/>
    <row r="98910" customFormat="1" s="29"/>
    <row r="98911" customFormat="1" s="29"/>
    <row r="98912" customFormat="1" s="29"/>
    <row r="98913" customFormat="1" s="29"/>
    <row r="98914" customFormat="1" s="29"/>
    <row r="98915" customFormat="1" s="29"/>
    <row r="98916" customFormat="1" s="29"/>
    <row r="98917" customFormat="1" s="29"/>
    <row r="98918" customFormat="1" s="29"/>
    <row r="98919" customFormat="1" s="29"/>
    <row r="98920" customFormat="1" s="29"/>
    <row r="98921" customFormat="1" s="29"/>
    <row r="98922" customFormat="1" s="29"/>
    <row r="98923" customFormat="1" s="29"/>
    <row r="98924" customFormat="1" s="29"/>
    <row r="98925" customFormat="1" s="29"/>
    <row r="98926" customFormat="1" s="29"/>
    <row r="98927" customFormat="1" s="29"/>
    <row r="98928" customFormat="1" s="29"/>
    <row r="98929" customFormat="1" s="29"/>
    <row r="98930" customFormat="1" s="29"/>
    <row r="98931" customFormat="1" s="29"/>
    <row r="98932" customFormat="1" s="29"/>
    <row r="98933" customFormat="1" s="29"/>
    <row r="98934" customFormat="1" s="29"/>
    <row r="98935" customFormat="1" s="29"/>
    <row r="98936" customFormat="1" s="29"/>
    <row r="98937" customFormat="1" s="29"/>
    <row r="98938" customFormat="1" s="29"/>
    <row r="98939" customFormat="1" s="29"/>
    <row r="98940" customFormat="1" s="29"/>
    <row r="98941" customFormat="1" s="29"/>
    <row r="98942" customFormat="1" s="29"/>
    <row r="98943" customFormat="1" s="29"/>
    <row r="98944" customFormat="1" s="29"/>
    <row r="98945" customFormat="1" s="29"/>
    <row r="98946" customFormat="1" s="29"/>
    <row r="98947" customFormat="1" s="29"/>
    <row r="98948" customFormat="1" s="29"/>
    <row r="98949" customFormat="1" s="29"/>
    <row r="98950" customFormat="1" s="29"/>
    <row r="98951" customFormat="1" s="29"/>
    <row r="98952" customFormat="1" s="29"/>
    <row r="98953" customFormat="1" s="29"/>
    <row r="98954" customFormat="1" s="29"/>
    <row r="98955" customFormat="1" s="29"/>
    <row r="98956" customFormat="1" s="29"/>
    <row r="98957" customFormat="1" s="29"/>
    <row r="98958" customFormat="1" s="29"/>
    <row r="98959" customFormat="1" s="29"/>
    <row r="98960" customFormat="1" s="29"/>
    <row r="98961" customFormat="1" s="29"/>
    <row r="98962" customFormat="1" s="29"/>
    <row r="98963" customFormat="1" s="29"/>
    <row r="98964" customFormat="1" s="29"/>
    <row r="98965" customFormat="1" s="29"/>
    <row r="98966" customFormat="1" s="29"/>
    <row r="98967" customFormat="1" s="29"/>
    <row r="98968" customFormat="1" s="29"/>
    <row r="98969" customFormat="1" s="29"/>
    <row r="98970" customFormat="1" s="29"/>
    <row r="98971" customFormat="1" s="29"/>
    <row r="98972" customFormat="1" s="29"/>
    <row r="98973" customFormat="1" s="29"/>
    <row r="98974" customFormat="1" s="29"/>
    <row r="98975" customFormat="1" s="29"/>
    <row r="98976" customFormat="1" s="29"/>
    <row r="98977" customFormat="1" s="29"/>
    <row r="98978" customFormat="1" s="29"/>
    <row r="98979" customFormat="1" s="29"/>
    <row r="98980" customFormat="1" s="29"/>
    <row r="98981" customFormat="1" s="29"/>
    <row r="98982" customFormat="1" s="29"/>
    <row r="98983" customFormat="1" s="29"/>
    <row r="98984" customFormat="1" s="29"/>
    <row r="98985" customFormat="1" s="29"/>
    <row r="98986" customFormat="1" s="29"/>
    <row r="98987" customFormat="1" s="29"/>
    <row r="98988" customFormat="1" s="29"/>
    <row r="98989" customFormat="1" s="29"/>
    <row r="98990" customFormat="1" s="29"/>
    <row r="98991" customFormat="1" s="29"/>
    <row r="98992" customFormat="1" s="29"/>
    <row r="98993" customFormat="1" s="29"/>
    <row r="98994" customFormat="1" s="29"/>
    <row r="98995" customFormat="1" s="29"/>
    <row r="98996" customFormat="1" s="29"/>
    <row r="98997" customFormat="1" s="29"/>
    <row r="98998" customFormat="1" s="29"/>
    <row r="98999" customFormat="1" s="29"/>
    <row r="99000" customFormat="1" s="29"/>
    <row r="99001" customFormat="1" s="29"/>
    <row r="99002" customFormat="1" s="29"/>
    <row r="99003" customFormat="1" s="29"/>
    <row r="99004" customFormat="1" s="29"/>
    <row r="99005" customFormat="1" s="29"/>
    <row r="99006" customFormat="1" s="29"/>
    <row r="99007" customFormat="1" s="29"/>
    <row r="99008" customFormat="1" s="29"/>
    <row r="99009" customFormat="1" s="29"/>
    <row r="99010" customFormat="1" s="29"/>
    <row r="99011" customFormat="1" s="29"/>
    <row r="99012" customFormat="1" s="29"/>
    <row r="99013" customFormat="1" s="29"/>
    <row r="99014" customFormat="1" s="29"/>
    <row r="99015" customFormat="1" s="29"/>
    <row r="99016" customFormat="1" s="29"/>
    <row r="99017" customFormat="1" s="29"/>
    <row r="99018" customFormat="1" s="29"/>
    <row r="99019" customFormat="1" s="29"/>
    <row r="99020" customFormat="1" s="29"/>
    <row r="99021" customFormat="1" s="29"/>
    <row r="99022" customFormat="1" s="29"/>
    <row r="99023" customFormat="1" s="29"/>
    <row r="99024" customFormat="1" s="29"/>
    <row r="99025" customFormat="1" s="29"/>
    <row r="99026" customFormat="1" s="29"/>
    <row r="99027" customFormat="1" s="29"/>
    <row r="99028" customFormat="1" s="29"/>
    <row r="99029" customFormat="1" s="29"/>
    <row r="99030" customFormat="1" s="29"/>
    <row r="99031" customFormat="1" s="29"/>
    <row r="99032" customFormat="1" s="29"/>
    <row r="99033" customFormat="1" s="29"/>
    <row r="99034" customFormat="1" s="29"/>
    <row r="99035" customFormat="1" s="29"/>
    <row r="99036" customFormat="1" s="29"/>
    <row r="99037" customFormat="1" s="29"/>
    <row r="99038" customFormat="1" s="29"/>
    <row r="99039" customFormat="1" s="29"/>
    <row r="99040" customFormat="1" s="29"/>
    <row r="99041" customFormat="1" s="29"/>
    <row r="99042" customFormat="1" s="29"/>
    <row r="99043" customFormat="1" s="29"/>
    <row r="99044" customFormat="1" s="29"/>
    <row r="99045" customFormat="1" s="29"/>
    <row r="99046" customFormat="1" s="29"/>
    <row r="99047" customFormat="1" s="29"/>
    <row r="99048" customFormat="1" s="29"/>
    <row r="99049" customFormat="1" s="29"/>
    <row r="99050" customFormat="1" s="29"/>
    <row r="99051" customFormat="1" s="29"/>
    <row r="99052" customFormat="1" s="29"/>
    <row r="99053" customFormat="1" s="29"/>
    <row r="99054" customFormat="1" s="29"/>
    <row r="99055" customFormat="1" s="29"/>
    <row r="99056" customFormat="1" s="29"/>
    <row r="99057" customFormat="1" s="29"/>
    <row r="99058" customFormat="1" s="29"/>
    <row r="99059" customFormat="1" s="29"/>
    <row r="99060" customFormat="1" s="29"/>
    <row r="99061" customFormat="1" s="29"/>
    <row r="99062" customFormat="1" s="29"/>
    <row r="99063" customFormat="1" s="29"/>
    <row r="99064" customFormat="1" s="29"/>
    <row r="99065" customFormat="1" s="29"/>
    <row r="99066" customFormat="1" s="29"/>
    <row r="99067" customFormat="1" s="29"/>
    <row r="99068" customFormat="1" s="29"/>
    <row r="99069" customFormat="1" s="29"/>
    <row r="99070" customFormat="1" s="29"/>
    <row r="99071" customFormat="1" s="29"/>
    <row r="99072" customFormat="1" s="29"/>
    <row r="99073" customFormat="1" s="29"/>
    <row r="99074" customFormat="1" s="29"/>
    <row r="99075" customFormat="1" s="29"/>
    <row r="99076" customFormat="1" s="29"/>
    <row r="99077" customFormat="1" s="29"/>
    <row r="99078" customFormat="1" s="29"/>
    <row r="99079" customFormat="1" s="29"/>
    <row r="99080" customFormat="1" s="29"/>
    <row r="99081" customFormat="1" s="29"/>
    <row r="99082" customFormat="1" s="29"/>
    <row r="99083" customFormat="1" s="29"/>
    <row r="99084" customFormat="1" s="29"/>
    <row r="99085" customFormat="1" s="29"/>
    <row r="99086" customFormat="1" s="29"/>
    <row r="99087" customFormat="1" s="29"/>
    <row r="99088" customFormat="1" s="29"/>
    <row r="99089" customFormat="1" s="29"/>
    <row r="99090" customFormat="1" s="29"/>
    <row r="99091" customFormat="1" s="29"/>
    <row r="99092" customFormat="1" s="29"/>
    <row r="99093" customFormat="1" s="29"/>
    <row r="99094" customFormat="1" s="29"/>
    <row r="99095" customFormat="1" s="29"/>
    <row r="99096" customFormat="1" s="29"/>
    <row r="99097" customFormat="1" s="29"/>
    <row r="99098" customFormat="1" s="29"/>
    <row r="99099" customFormat="1" s="29"/>
    <row r="99100" customFormat="1" s="29"/>
    <row r="99101" customFormat="1" s="29"/>
    <row r="99102" customFormat="1" s="29"/>
    <row r="99103" customFormat="1" s="29"/>
    <row r="99104" customFormat="1" s="29"/>
    <row r="99105" customFormat="1" s="29"/>
    <row r="99106" customFormat="1" s="29"/>
    <row r="99107" customFormat="1" s="29"/>
    <row r="99108" customFormat="1" s="29"/>
    <row r="99109" customFormat="1" s="29"/>
    <row r="99110" customFormat="1" s="29"/>
    <row r="99111" customFormat="1" s="29"/>
    <row r="99112" customFormat="1" s="29"/>
    <row r="99113" customFormat="1" s="29"/>
    <row r="99114" customFormat="1" s="29"/>
    <row r="99115" customFormat="1" s="29"/>
    <row r="99116" customFormat="1" s="29"/>
    <row r="99117" customFormat="1" s="29"/>
    <row r="99118" customFormat="1" s="29"/>
    <row r="99119" customFormat="1" s="29"/>
    <row r="99120" customFormat="1" s="29"/>
    <row r="99121" customFormat="1" s="29"/>
    <row r="99122" customFormat="1" s="29"/>
    <row r="99123" customFormat="1" s="29"/>
    <row r="99124" customFormat="1" s="29"/>
    <row r="99125" customFormat="1" s="29"/>
    <row r="99126" customFormat="1" s="29"/>
    <row r="99127" customFormat="1" s="29"/>
    <row r="99128" customFormat="1" s="29"/>
    <row r="99129" customFormat="1" s="29"/>
    <row r="99130" customFormat="1" s="29"/>
    <row r="99131" customFormat="1" s="29"/>
    <row r="99132" customFormat="1" s="29"/>
    <row r="99133" customFormat="1" s="29"/>
    <row r="99134" customFormat="1" s="29"/>
    <row r="99135" customFormat="1" s="29"/>
    <row r="99136" customFormat="1" s="29"/>
    <row r="99137" customFormat="1" s="29"/>
    <row r="99138" customFormat="1" s="29"/>
    <row r="99139" customFormat="1" s="29"/>
    <row r="99140" customFormat="1" s="29"/>
    <row r="99141" customFormat="1" s="29"/>
    <row r="99142" customFormat="1" s="29"/>
    <row r="99143" customFormat="1" s="29"/>
    <row r="99144" customFormat="1" s="29"/>
    <row r="99145" customFormat="1" s="29"/>
    <row r="99146" customFormat="1" s="29"/>
    <row r="99147" customFormat="1" s="29"/>
    <row r="99148" customFormat="1" s="29"/>
    <row r="99149" customFormat="1" s="29"/>
    <row r="99150" customFormat="1" s="29"/>
    <row r="99151" customFormat="1" s="29"/>
    <row r="99152" customFormat="1" s="29"/>
    <row r="99153" customFormat="1" s="29"/>
    <row r="99154" customFormat="1" s="29"/>
    <row r="99155" customFormat="1" s="29"/>
    <row r="99156" customFormat="1" s="29"/>
    <row r="99157" customFormat="1" s="29"/>
    <row r="99158" customFormat="1" s="29"/>
    <row r="99159" customFormat="1" s="29"/>
    <row r="99160" customFormat="1" s="29"/>
    <row r="99161" customFormat="1" s="29"/>
    <row r="99162" customFormat="1" s="29"/>
    <row r="99163" customFormat="1" s="29"/>
    <row r="99164" customFormat="1" s="29"/>
    <row r="99165" customFormat="1" s="29"/>
    <row r="99166" customFormat="1" s="29"/>
    <row r="99167" customFormat="1" s="29"/>
    <row r="99168" customFormat="1" s="29"/>
    <row r="99169" customFormat="1" s="29"/>
    <row r="99170" customFormat="1" s="29"/>
    <row r="99171" customFormat="1" s="29"/>
    <row r="99172" customFormat="1" s="29"/>
    <row r="99173" customFormat="1" s="29"/>
    <row r="99174" customFormat="1" s="29"/>
    <row r="99175" customFormat="1" s="29"/>
    <row r="99176" customFormat="1" s="29"/>
    <row r="99177" customFormat="1" s="29"/>
    <row r="99178" customFormat="1" s="29"/>
    <row r="99179" customFormat="1" s="29"/>
    <row r="99180" customFormat="1" s="29"/>
    <row r="99181" customFormat="1" s="29"/>
    <row r="99182" customFormat="1" s="29"/>
    <row r="99183" customFormat="1" s="29"/>
    <row r="99184" customFormat="1" s="29"/>
    <row r="99185" customFormat="1" s="29"/>
    <row r="99186" customFormat="1" s="29"/>
    <row r="99187" customFormat="1" s="29"/>
    <row r="99188" customFormat="1" s="29"/>
    <row r="99189" customFormat="1" s="29"/>
    <row r="99190" customFormat="1" s="29"/>
    <row r="99191" customFormat="1" s="29"/>
    <row r="99192" customFormat="1" s="29"/>
    <row r="99193" customFormat="1" s="29"/>
    <row r="99194" customFormat="1" s="29"/>
    <row r="99195" customFormat="1" s="29"/>
    <row r="99196" customFormat="1" s="29"/>
    <row r="99197" customFormat="1" s="29"/>
    <row r="99198" customFormat="1" s="29"/>
    <row r="99199" customFormat="1" s="29"/>
    <row r="99200" customFormat="1" s="29"/>
    <row r="99201" customFormat="1" s="29"/>
    <row r="99202" customFormat="1" s="29"/>
    <row r="99203" customFormat="1" s="29"/>
    <row r="99204" customFormat="1" s="29"/>
    <row r="99205" customFormat="1" s="29"/>
    <row r="99206" customFormat="1" s="29"/>
    <row r="99207" customFormat="1" s="29"/>
    <row r="99208" customFormat="1" s="29"/>
    <row r="99209" customFormat="1" s="29"/>
    <row r="99210" customFormat="1" s="29"/>
    <row r="99211" customFormat="1" s="29"/>
    <row r="99212" customFormat="1" s="29"/>
    <row r="99213" customFormat="1" s="29"/>
    <row r="99214" customFormat="1" s="29"/>
    <row r="99215" customFormat="1" s="29"/>
    <row r="99216" customFormat="1" s="29"/>
    <row r="99217" customFormat="1" s="29"/>
    <row r="99218" customFormat="1" s="29"/>
    <row r="99219" customFormat="1" s="29"/>
    <row r="99220" customFormat="1" s="29"/>
    <row r="99221" customFormat="1" s="29"/>
    <row r="99222" customFormat="1" s="29"/>
    <row r="99223" customFormat="1" s="29"/>
    <row r="99224" customFormat="1" s="29"/>
    <row r="99225" customFormat="1" s="29"/>
    <row r="99226" customFormat="1" s="29"/>
    <row r="99227" customFormat="1" s="29"/>
    <row r="99228" customFormat="1" s="29"/>
    <row r="99229" customFormat="1" s="29"/>
    <row r="99230" customFormat="1" s="29"/>
    <row r="99231" customFormat="1" s="29"/>
    <row r="99232" customFormat="1" s="29"/>
    <row r="99233" customFormat="1" s="29"/>
    <row r="99234" customFormat="1" s="29"/>
    <row r="99235" customFormat="1" s="29"/>
    <row r="99236" customFormat="1" s="29"/>
    <row r="99237" customFormat="1" s="29"/>
    <row r="99238" customFormat="1" s="29"/>
    <row r="99239" customFormat="1" s="29"/>
    <row r="99240" customFormat="1" s="29"/>
    <row r="99241" customFormat="1" s="29"/>
    <row r="99242" customFormat="1" s="29"/>
    <row r="99243" customFormat="1" s="29"/>
    <row r="99244" customFormat="1" s="29"/>
    <row r="99245" customFormat="1" s="29"/>
    <row r="99246" customFormat="1" s="29"/>
    <row r="99247" customFormat="1" s="29"/>
    <row r="99248" customFormat="1" s="29"/>
    <row r="99249" customFormat="1" s="29"/>
    <row r="99250" customFormat="1" s="29"/>
    <row r="99251" customFormat="1" s="29"/>
    <row r="99252" customFormat="1" s="29"/>
    <row r="99253" customFormat="1" s="29"/>
    <row r="99254" customFormat="1" s="29"/>
    <row r="99255" customFormat="1" s="29"/>
    <row r="99256" customFormat="1" s="29"/>
    <row r="99257" customFormat="1" s="29"/>
    <row r="99258" customFormat="1" s="29"/>
    <row r="99259" customFormat="1" s="29"/>
    <row r="99260" customFormat="1" s="29"/>
    <row r="99261" customFormat="1" s="29"/>
    <row r="99262" customFormat="1" s="29"/>
    <row r="99263" customFormat="1" s="29"/>
    <row r="99264" customFormat="1" s="29"/>
    <row r="99265" customFormat="1" s="29"/>
    <row r="99266" customFormat="1" s="29"/>
    <row r="99267" customFormat="1" s="29"/>
    <row r="99268" customFormat="1" s="29"/>
    <row r="99269" customFormat="1" s="29"/>
    <row r="99270" customFormat="1" s="29"/>
    <row r="99271" customFormat="1" s="29"/>
    <row r="99272" customFormat="1" s="29"/>
    <row r="99273" customFormat="1" s="29"/>
    <row r="99274" customFormat="1" s="29"/>
    <row r="99275" customFormat="1" s="29"/>
    <row r="99276" customFormat="1" s="29"/>
    <row r="99277" customFormat="1" s="29"/>
    <row r="99278" customFormat="1" s="29"/>
    <row r="99279" customFormat="1" s="29"/>
    <row r="99280" customFormat="1" s="29"/>
    <row r="99281" customFormat="1" s="29"/>
    <row r="99282" customFormat="1" s="29"/>
    <row r="99283" customFormat="1" s="29"/>
    <row r="99284" customFormat="1" s="29"/>
    <row r="99285" customFormat="1" s="29"/>
    <row r="99286" customFormat="1" s="29"/>
    <row r="99287" customFormat="1" s="29"/>
    <row r="99288" customFormat="1" s="29"/>
    <row r="99289" customFormat="1" s="29"/>
    <row r="99290" customFormat="1" s="29"/>
    <row r="99291" customFormat="1" s="29"/>
    <row r="99292" customFormat="1" s="29"/>
    <row r="99293" customFormat="1" s="29"/>
    <row r="99294" customFormat="1" s="29"/>
    <row r="99295" customFormat="1" s="29"/>
    <row r="99296" customFormat="1" s="29"/>
    <row r="99297" customFormat="1" s="29"/>
    <row r="99298" customFormat="1" s="29"/>
    <row r="99299" customFormat="1" s="29"/>
    <row r="99300" customFormat="1" s="29"/>
    <row r="99301" customFormat="1" s="29"/>
    <row r="99302" customFormat="1" s="29"/>
    <row r="99303" customFormat="1" s="29"/>
    <row r="99304" customFormat="1" s="29"/>
    <row r="99305" customFormat="1" s="29"/>
    <row r="99306" customFormat="1" s="29"/>
    <row r="99307" customFormat="1" s="29"/>
    <row r="99308" customFormat="1" s="29"/>
    <row r="99309" customFormat="1" s="29"/>
    <row r="99310" customFormat="1" s="29"/>
    <row r="99311" customFormat="1" s="29"/>
    <row r="99312" customFormat="1" s="29"/>
    <row r="99313" customFormat="1" s="29"/>
    <row r="99314" customFormat="1" s="29"/>
    <row r="99315" customFormat="1" s="29"/>
    <row r="99316" customFormat="1" s="29"/>
    <row r="99317" customFormat="1" s="29"/>
    <row r="99318" customFormat="1" s="29"/>
    <row r="99319" customFormat="1" s="29"/>
    <row r="99320" customFormat="1" s="29"/>
    <row r="99321" customFormat="1" s="29"/>
    <row r="99322" customFormat="1" s="29"/>
    <row r="99323" customFormat="1" s="29"/>
    <row r="99324" customFormat="1" s="29"/>
    <row r="99325" customFormat="1" s="29"/>
    <row r="99326" customFormat="1" s="29"/>
    <row r="99327" customFormat="1" s="29"/>
    <row r="99328" customFormat="1" s="29"/>
    <row r="99329" customFormat="1" s="29"/>
    <row r="99330" customFormat="1" s="29"/>
    <row r="99331" customFormat="1" s="29"/>
    <row r="99332" customFormat="1" s="29"/>
    <row r="99333" customFormat="1" s="29"/>
    <row r="99334" customFormat="1" s="29"/>
    <row r="99335" customFormat="1" s="29"/>
    <row r="99336" customFormat="1" s="29"/>
    <row r="99337" customFormat="1" s="29"/>
    <row r="99338" customFormat="1" s="29"/>
    <row r="99339" customFormat="1" s="29"/>
    <row r="99340" customFormat="1" s="29"/>
    <row r="99341" customFormat="1" s="29"/>
    <row r="99342" customFormat="1" s="29"/>
    <row r="99343" customFormat="1" s="29"/>
    <row r="99344" customFormat="1" s="29"/>
    <row r="99345" customFormat="1" s="29"/>
    <row r="99346" customFormat="1" s="29"/>
    <row r="99347" customFormat="1" s="29"/>
    <row r="99348" customFormat="1" s="29"/>
    <row r="99349" customFormat="1" s="29"/>
    <row r="99350" customFormat="1" s="29"/>
    <row r="99351" customFormat="1" s="29"/>
    <row r="99352" customFormat="1" s="29"/>
    <row r="99353" customFormat="1" s="29"/>
    <row r="99354" customFormat="1" s="29"/>
    <row r="99355" customFormat="1" s="29"/>
    <row r="99356" customFormat="1" s="29"/>
    <row r="99357" customFormat="1" s="29"/>
    <row r="99358" customFormat="1" s="29"/>
    <row r="99359" customFormat="1" s="29"/>
    <row r="99360" customFormat="1" s="29"/>
    <row r="99361" customFormat="1" s="29"/>
    <row r="99362" customFormat="1" s="29"/>
    <row r="99363" customFormat="1" s="29"/>
    <row r="99364" customFormat="1" s="29"/>
    <row r="99365" customFormat="1" s="29"/>
    <row r="99366" customFormat="1" s="29"/>
    <row r="99367" customFormat="1" s="29"/>
    <row r="99368" customFormat="1" s="29"/>
    <row r="99369" customFormat="1" s="29"/>
    <row r="99370" customFormat="1" s="29"/>
    <row r="99371" customFormat="1" s="29"/>
    <row r="99372" customFormat="1" s="29"/>
    <row r="99373" customFormat="1" s="29"/>
    <row r="99374" customFormat="1" s="29"/>
    <row r="99375" customFormat="1" s="29"/>
    <row r="99376" customFormat="1" s="29"/>
    <row r="99377" customFormat="1" s="29"/>
    <row r="99378" customFormat="1" s="29"/>
    <row r="99379" customFormat="1" s="29"/>
    <row r="99380" customFormat="1" s="29"/>
    <row r="99381" customFormat="1" s="29"/>
    <row r="99382" customFormat="1" s="29"/>
    <row r="99383" customFormat="1" s="29"/>
    <row r="99384" customFormat="1" s="29"/>
    <row r="99385" customFormat="1" s="29"/>
    <row r="99386" customFormat="1" s="29"/>
    <row r="99387" customFormat="1" s="29"/>
    <row r="99388" customFormat="1" s="29"/>
    <row r="99389" customFormat="1" s="29"/>
    <row r="99390" customFormat="1" s="29"/>
    <row r="99391" customFormat="1" s="29"/>
    <row r="99392" customFormat="1" s="29"/>
    <row r="99393" customFormat="1" s="29"/>
    <row r="99394" customFormat="1" s="29"/>
    <row r="99395" customFormat="1" s="29"/>
    <row r="99396" customFormat="1" s="29"/>
    <row r="99397" customFormat="1" s="29"/>
    <row r="99398" customFormat="1" s="29"/>
    <row r="99399" customFormat="1" s="29"/>
    <row r="99400" customFormat="1" s="29"/>
    <row r="99401" customFormat="1" s="29"/>
    <row r="99402" customFormat="1" s="29"/>
    <row r="99403" customFormat="1" s="29"/>
    <row r="99404" customFormat="1" s="29"/>
    <row r="99405" customFormat="1" s="29"/>
    <row r="99406" customFormat="1" s="29"/>
    <row r="99407" customFormat="1" s="29"/>
    <row r="99408" customFormat="1" s="29"/>
    <row r="99409" customFormat="1" s="29"/>
    <row r="99410" customFormat="1" s="29"/>
    <row r="99411" customFormat="1" s="29"/>
    <row r="99412" customFormat="1" s="29"/>
    <row r="99413" customFormat="1" s="29"/>
    <row r="99414" customFormat="1" s="29"/>
    <row r="99415" customFormat="1" s="29"/>
    <row r="99416" customFormat="1" s="29"/>
    <row r="99417" customFormat="1" s="29"/>
    <row r="99418" customFormat="1" s="29"/>
    <row r="99419" customFormat="1" s="29"/>
    <row r="99420" customFormat="1" s="29"/>
    <row r="99421" customFormat="1" s="29"/>
    <row r="99422" customFormat="1" s="29"/>
    <row r="99423" customFormat="1" s="29"/>
    <row r="99424" customFormat="1" s="29"/>
    <row r="99425" customFormat="1" s="29"/>
    <row r="99426" customFormat="1" s="29"/>
    <row r="99427" customFormat="1" s="29"/>
    <row r="99428" customFormat="1" s="29"/>
    <row r="99429" customFormat="1" s="29"/>
    <row r="99430" customFormat="1" s="29"/>
    <row r="99431" customFormat="1" s="29"/>
    <row r="99432" customFormat="1" s="29"/>
    <row r="99433" customFormat="1" s="29"/>
    <row r="99434" customFormat="1" s="29"/>
    <row r="99435" customFormat="1" s="29"/>
    <row r="99436" customFormat="1" s="29"/>
    <row r="99437" customFormat="1" s="29"/>
    <row r="99438" customFormat="1" s="29"/>
    <row r="99439" customFormat="1" s="29"/>
    <row r="99440" customFormat="1" s="29"/>
    <row r="99441" customFormat="1" s="29"/>
    <row r="99442" customFormat="1" s="29"/>
    <row r="99443" customFormat="1" s="29"/>
    <row r="99444" customFormat="1" s="29"/>
    <row r="99445" customFormat="1" s="29"/>
    <row r="99446" customFormat="1" s="29"/>
    <row r="99447" customFormat="1" s="29"/>
    <row r="99448" customFormat="1" s="29"/>
    <row r="99449" customFormat="1" s="29"/>
    <row r="99450" customFormat="1" s="29"/>
    <row r="99451" customFormat="1" s="29"/>
    <row r="99452" customFormat="1" s="29"/>
    <row r="99453" customFormat="1" s="29"/>
    <row r="99454" customFormat="1" s="29"/>
    <row r="99455" customFormat="1" s="29"/>
    <row r="99456" customFormat="1" s="29"/>
    <row r="99457" customFormat="1" s="29"/>
    <row r="99458" customFormat="1" s="29"/>
    <row r="99459" customFormat="1" s="29"/>
    <row r="99460" customFormat="1" s="29"/>
    <row r="99461" customFormat="1" s="29"/>
    <row r="99462" customFormat="1" s="29"/>
    <row r="99463" customFormat="1" s="29"/>
    <row r="99464" customFormat="1" s="29"/>
    <row r="99465" customFormat="1" s="29"/>
    <row r="99466" customFormat="1" s="29"/>
    <row r="99467" customFormat="1" s="29"/>
    <row r="99468" customFormat="1" s="29"/>
    <row r="99469" customFormat="1" s="29"/>
    <row r="99470" customFormat="1" s="29"/>
    <row r="99471" customFormat="1" s="29"/>
    <row r="99472" customFormat="1" s="29"/>
    <row r="99473" customFormat="1" s="29"/>
    <row r="99474" customFormat="1" s="29"/>
    <row r="99475" customFormat="1" s="29"/>
    <row r="99476" customFormat="1" s="29"/>
    <row r="99477" customFormat="1" s="29"/>
    <row r="99478" customFormat="1" s="29"/>
    <row r="99479" customFormat="1" s="29"/>
    <row r="99480" customFormat="1" s="29"/>
    <row r="99481" customFormat="1" s="29"/>
    <row r="99482" customFormat="1" s="29"/>
    <row r="99483" customFormat="1" s="29"/>
    <row r="99484" customFormat="1" s="29"/>
    <row r="99485" customFormat="1" s="29"/>
    <row r="99486" customFormat="1" s="29"/>
    <row r="99487" customFormat="1" s="29"/>
    <row r="99488" customFormat="1" s="29"/>
    <row r="99489" customFormat="1" s="29"/>
    <row r="99490" customFormat="1" s="29"/>
    <row r="99491" customFormat="1" s="29"/>
    <row r="99492" customFormat="1" s="29"/>
    <row r="99493" customFormat="1" s="29"/>
    <row r="99494" customFormat="1" s="29"/>
    <row r="99495" customFormat="1" s="29"/>
    <row r="99496" customFormat="1" s="29"/>
    <row r="99497" customFormat="1" s="29"/>
    <row r="99498" customFormat="1" s="29"/>
    <row r="99499" customFormat="1" s="29"/>
    <row r="99500" customFormat="1" s="29"/>
    <row r="99501" customFormat="1" s="29"/>
    <row r="99502" customFormat="1" s="29"/>
    <row r="99503" customFormat="1" s="29"/>
    <row r="99504" customFormat="1" s="29"/>
    <row r="99505" customFormat="1" s="29"/>
    <row r="99506" customFormat="1" s="29"/>
    <row r="99507" customFormat="1" s="29"/>
    <row r="99508" customFormat="1" s="29"/>
    <row r="99509" customFormat="1" s="29"/>
    <row r="99510" customFormat="1" s="29"/>
    <row r="99511" customFormat="1" s="29"/>
    <row r="99512" customFormat="1" s="29"/>
    <row r="99513" customFormat="1" s="29"/>
    <row r="99514" customFormat="1" s="29"/>
    <row r="99515" customFormat="1" s="29"/>
    <row r="99516" customFormat="1" s="29"/>
    <row r="99517" customFormat="1" s="29"/>
    <row r="99518" customFormat="1" s="29"/>
    <row r="99519" customFormat="1" s="29"/>
    <row r="99520" customFormat="1" s="29"/>
    <row r="99521" customFormat="1" s="29"/>
    <row r="99522" customFormat="1" s="29"/>
    <row r="99523" customFormat="1" s="29"/>
    <row r="99524" customFormat="1" s="29"/>
    <row r="99525" customFormat="1" s="29"/>
    <row r="99526" customFormat="1" s="29"/>
    <row r="99527" customFormat="1" s="29"/>
    <row r="99528" customFormat="1" s="29"/>
    <row r="99529" customFormat="1" s="29"/>
    <row r="99530" customFormat="1" s="29"/>
    <row r="99531" customFormat="1" s="29"/>
    <row r="99532" customFormat="1" s="29"/>
    <row r="99533" customFormat="1" s="29"/>
    <row r="99534" customFormat="1" s="29"/>
    <row r="99535" customFormat="1" s="29"/>
    <row r="99536" customFormat="1" s="29"/>
    <row r="99537" customFormat="1" s="29"/>
    <row r="99538" customFormat="1" s="29"/>
    <row r="99539" customFormat="1" s="29"/>
    <row r="99540" customFormat="1" s="29"/>
    <row r="99541" customFormat="1" s="29"/>
    <row r="99542" customFormat="1" s="29"/>
    <row r="99543" customFormat="1" s="29"/>
    <row r="99544" customFormat="1" s="29"/>
    <row r="99545" customFormat="1" s="29"/>
    <row r="99546" customFormat="1" s="29"/>
    <row r="99547" customFormat="1" s="29"/>
    <row r="99548" customFormat="1" s="29"/>
    <row r="99549" customFormat="1" s="29"/>
    <row r="99550" customFormat="1" s="29"/>
    <row r="99551" customFormat="1" s="29"/>
    <row r="99552" customFormat="1" s="29"/>
    <row r="99553" customFormat="1" s="29"/>
    <row r="99554" customFormat="1" s="29"/>
    <row r="99555" customFormat="1" s="29"/>
    <row r="99556" customFormat="1" s="29"/>
    <row r="99557" customFormat="1" s="29"/>
    <row r="99558" customFormat="1" s="29"/>
    <row r="99559" customFormat="1" s="29"/>
    <row r="99560" customFormat="1" s="29"/>
    <row r="99561" customFormat="1" s="29"/>
    <row r="99562" customFormat="1" s="29"/>
    <row r="99563" customFormat="1" s="29"/>
    <row r="99564" customFormat="1" s="29"/>
    <row r="99565" customFormat="1" s="29"/>
    <row r="99566" customFormat="1" s="29"/>
    <row r="99567" customFormat="1" s="29"/>
    <row r="99568" customFormat="1" s="29"/>
    <row r="99569" customFormat="1" s="29"/>
    <row r="99570" customFormat="1" s="29"/>
    <row r="99571" customFormat="1" s="29"/>
    <row r="99572" customFormat="1" s="29"/>
    <row r="99573" customFormat="1" s="29"/>
    <row r="99574" customFormat="1" s="29"/>
    <row r="99575" customFormat="1" s="29"/>
    <row r="99576" customFormat="1" s="29"/>
    <row r="99577" customFormat="1" s="29"/>
    <row r="99578" customFormat="1" s="29"/>
    <row r="99579" customFormat="1" s="29"/>
    <row r="99580" customFormat="1" s="29"/>
    <row r="99581" customFormat="1" s="29"/>
    <row r="99582" customFormat="1" s="29"/>
    <row r="99583" customFormat="1" s="29"/>
    <row r="99584" customFormat="1" s="29"/>
    <row r="99585" customFormat="1" s="29"/>
    <row r="99586" customFormat="1" s="29"/>
    <row r="99587" customFormat="1" s="29"/>
    <row r="99588" customFormat="1" s="29"/>
    <row r="99589" customFormat="1" s="29"/>
    <row r="99590" customFormat="1" s="29"/>
    <row r="99591" customFormat="1" s="29"/>
    <row r="99592" customFormat="1" s="29"/>
    <row r="99593" customFormat="1" s="29"/>
    <row r="99594" customFormat="1" s="29"/>
    <row r="99595" customFormat="1" s="29"/>
    <row r="99596" customFormat="1" s="29"/>
    <row r="99597" customFormat="1" s="29"/>
    <row r="99598" customFormat="1" s="29"/>
    <row r="99599" customFormat="1" s="29"/>
    <row r="99600" customFormat="1" s="29"/>
    <row r="99601" customFormat="1" s="29"/>
    <row r="99602" customFormat="1" s="29"/>
    <row r="99603" customFormat="1" s="29"/>
    <row r="99604" customFormat="1" s="29"/>
    <row r="99605" customFormat="1" s="29"/>
    <row r="99606" customFormat="1" s="29"/>
    <row r="99607" customFormat="1" s="29"/>
    <row r="99608" customFormat="1" s="29"/>
    <row r="99609" customFormat="1" s="29"/>
    <row r="99610" customFormat="1" s="29"/>
    <row r="99611" customFormat="1" s="29"/>
    <row r="99612" customFormat="1" s="29"/>
    <row r="99613" customFormat="1" s="29"/>
    <row r="99614" customFormat="1" s="29"/>
    <row r="99615" customFormat="1" s="29"/>
    <row r="99616" customFormat="1" s="29"/>
    <row r="99617" customFormat="1" s="29"/>
    <row r="99618" customFormat="1" s="29"/>
    <row r="99619" customFormat="1" s="29"/>
    <row r="99620" customFormat="1" s="29"/>
    <row r="99621" customFormat="1" s="29"/>
    <row r="99622" customFormat="1" s="29"/>
    <row r="99623" customFormat="1" s="29"/>
    <row r="99624" customFormat="1" s="29"/>
    <row r="99625" customFormat="1" s="29"/>
    <row r="99626" customFormat="1" s="29"/>
    <row r="99627" customFormat="1" s="29"/>
    <row r="99628" customFormat="1" s="29"/>
    <row r="99629" customFormat="1" s="29"/>
    <row r="99630" customFormat="1" s="29"/>
    <row r="99631" customFormat="1" s="29"/>
    <row r="99632" customFormat="1" s="29"/>
    <row r="99633" customFormat="1" s="29"/>
    <row r="99634" customFormat="1" s="29"/>
    <row r="99635" customFormat="1" s="29"/>
    <row r="99636" customFormat="1" s="29"/>
    <row r="99637" customFormat="1" s="29"/>
    <row r="99638" customFormat="1" s="29"/>
    <row r="99639" customFormat="1" s="29"/>
    <row r="99640" customFormat="1" s="29"/>
    <row r="99641" customFormat="1" s="29"/>
    <row r="99642" customFormat="1" s="29"/>
    <row r="99643" customFormat="1" s="29"/>
    <row r="99644" customFormat="1" s="29"/>
    <row r="99645" customFormat="1" s="29"/>
    <row r="99646" customFormat="1" s="29"/>
    <row r="99647" customFormat="1" s="29"/>
    <row r="99648" customFormat="1" s="29"/>
    <row r="99649" customFormat="1" s="29"/>
    <row r="99650" customFormat="1" s="29"/>
    <row r="99651" customFormat="1" s="29"/>
    <row r="99652" customFormat="1" s="29"/>
    <row r="99653" customFormat="1" s="29"/>
    <row r="99654" customFormat="1" s="29"/>
    <row r="99655" customFormat="1" s="29"/>
    <row r="99656" customFormat="1" s="29"/>
    <row r="99657" customFormat="1" s="29"/>
    <row r="99658" customFormat="1" s="29"/>
    <row r="99659" customFormat="1" s="29"/>
    <row r="99660" customFormat="1" s="29"/>
    <row r="99661" customFormat="1" s="29"/>
    <row r="99662" customFormat="1" s="29"/>
    <row r="99663" customFormat="1" s="29"/>
    <row r="99664" customFormat="1" s="29"/>
    <row r="99665" customFormat="1" s="29"/>
    <row r="99666" customFormat="1" s="29"/>
    <row r="99667" customFormat="1" s="29"/>
    <row r="99668" customFormat="1" s="29"/>
    <row r="99669" customFormat="1" s="29"/>
    <row r="99670" customFormat="1" s="29"/>
    <row r="99671" customFormat="1" s="29"/>
    <row r="99672" customFormat="1" s="29"/>
    <row r="99673" customFormat="1" s="29"/>
    <row r="99674" customFormat="1" s="29"/>
    <row r="99675" customFormat="1" s="29"/>
    <row r="99676" customFormat="1" s="29"/>
    <row r="99677" customFormat="1" s="29"/>
    <row r="99678" customFormat="1" s="29"/>
    <row r="99679" customFormat="1" s="29"/>
    <row r="99680" customFormat="1" s="29"/>
    <row r="99681" customFormat="1" s="29"/>
    <row r="99682" customFormat="1" s="29"/>
    <row r="99683" customFormat="1" s="29"/>
    <row r="99684" customFormat="1" s="29"/>
    <row r="99685" customFormat="1" s="29"/>
    <row r="99686" customFormat="1" s="29"/>
    <row r="99687" customFormat="1" s="29"/>
    <row r="99688" customFormat="1" s="29"/>
    <row r="99689" customFormat="1" s="29"/>
    <row r="99690" customFormat="1" s="29"/>
    <row r="99691" customFormat="1" s="29"/>
    <row r="99692" customFormat="1" s="29"/>
    <row r="99693" customFormat="1" s="29"/>
    <row r="99694" customFormat="1" s="29"/>
    <row r="99695" customFormat="1" s="29"/>
    <row r="99696" customFormat="1" s="29"/>
    <row r="99697" customFormat="1" s="29"/>
    <row r="99698" customFormat="1" s="29"/>
    <row r="99699" customFormat="1" s="29"/>
    <row r="99700" customFormat="1" s="29"/>
    <row r="99701" customFormat="1" s="29"/>
    <row r="99702" customFormat="1" s="29"/>
    <row r="99703" customFormat="1" s="29"/>
    <row r="99704" customFormat="1" s="29"/>
    <row r="99705" customFormat="1" s="29"/>
    <row r="99706" customFormat="1" s="29"/>
    <row r="99707" customFormat="1" s="29"/>
    <row r="99708" customFormat="1" s="29"/>
    <row r="99709" customFormat="1" s="29"/>
    <row r="99710" customFormat="1" s="29"/>
    <row r="99711" customFormat="1" s="29"/>
    <row r="99712" customFormat="1" s="29"/>
    <row r="99713" customFormat="1" s="29"/>
    <row r="99714" customFormat="1" s="29"/>
    <row r="99715" customFormat="1" s="29"/>
    <row r="99716" customFormat="1" s="29"/>
    <row r="99717" customFormat="1" s="29"/>
    <row r="99718" customFormat="1" s="29"/>
    <row r="99719" customFormat="1" s="29"/>
    <row r="99720" customFormat="1" s="29"/>
    <row r="99721" customFormat="1" s="29"/>
    <row r="99722" customFormat="1" s="29"/>
    <row r="99723" customFormat="1" s="29"/>
    <row r="99724" customFormat="1" s="29"/>
    <row r="99725" customFormat="1" s="29"/>
    <row r="99726" customFormat="1" s="29"/>
    <row r="99727" customFormat="1" s="29"/>
    <row r="99728" customFormat="1" s="29"/>
    <row r="99729" customFormat="1" s="29"/>
    <row r="99730" customFormat="1" s="29"/>
    <row r="99731" customFormat="1" s="29"/>
    <row r="99732" customFormat="1" s="29"/>
    <row r="99733" customFormat="1" s="29"/>
    <row r="99734" customFormat="1" s="29"/>
    <row r="99735" customFormat="1" s="29"/>
    <row r="99736" customFormat="1" s="29"/>
    <row r="99737" customFormat="1" s="29"/>
    <row r="99738" customFormat="1" s="29"/>
    <row r="99739" customFormat="1" s="29"/>
    <row r="99740" customFormat="1" s="29"/>
    <row r="99741" customFormat="1" s="29"/>
    <row r="99742" customFormat="1" s="29"/>
    <row r="99743" customFormat="1" s="29"/>
    <row r="99744" customFormat="1" s="29"/>
    <row r="99745" customFormat="1" s="29"/>
    <row r="99746" customFormat="1" s="29"/>
    <row r="99747" customFormat="1" s="29"/>
    <row r="99748" customFormat="1" s="29"/>
    <row r="99749" customFormat="1" s="29"/>
    <row r="99750" customFormat="1" s="29"/>
    <row r="99751" customFormat="1" s="29"/>
    <row r="99752" customFormat="1" s="29"/>
    <row r="99753" customFormat="1" s="29"/>
    <row r="99754" customFormat="1" s="29"/>
    <row r="99755" customFormat="1" s="29"/>
    <row r="99756" customFormat="1" s="29"/>
    <row r="99757" customFormat="1" s="29"/>
    <row r="99758" customFormat="1" s="29"/>
    <row r="99759" customFormat="1" s="29"/>
    <row r="99760" customFormat="1" s="29"/>
    <row r="99761" customFormat="1" s="29"/>
    <row r="99762" customFormat="1" s="29"/>
    <row r="99763" customFormat="1" s="29"/>
    <row r="99764" customFormat="1" s="29"/>
    <row r="99765" customFormat="1" s="29"/>
    <row r="99766" customFormat="1" s="29"/>
    <row r="99767" customFormat="1" s="29"/>
    <row r="99768" customFormat="1" s="29"/>
    <row r="99769" customFormat="1" s="29"/>
    <row r="99770" customFormat="1" s="29"/>
    <row r="99771" customFormat="1" s="29"/>
    <row r="99772" customFormat="1" s="29"/>
    <row r="99773" customFormat="1" s="29"/>
    <row r="99774" customFormat="1" s="29"/>
    <row r="99775" customFormat="1" s="29"/>
    <row r="99776" customFormat="1" s="29"/>
    <row r="99777" customFormat="1" s="29"/>
    <row r="99778" customFormat="1" s="29"/>
    <row r="99779" customFormat="1" s="29"/>
    <row r="99780" customFormat="1" s="29"/>
    <row r="99781" customFormat="1" s="29"/>
    <row r="99782" customFormat="1" s="29"/>
    <row r="99783" customFormat="1" s="29"/>
    <row r="99784" customFormat="1" s="29"/>
    <row r="99785" customFormat="1" s="29"/>
    <row r="99786" customFormat="1" s="29"/>
    <row r="99787" customFormat="1" s="29"/>
    <row r="99788" customFormat="1" s="29"/>
    <row r="99789" customFormat="1" s="29"/>
    <row r="99790" customFormat="1" s="29"/>
    <row r="99791" customFormat="1" s="29"/>
    <row r="99792" customFormat="1" s="29"/>
    <row r="99793" customFormat="1" s="29"/>
    <row r="99794" customFormat="1" s="29"/>
    <row r="99795" customFormat="1" s="29"/>
    <row r="99796" customFormat="1" s="29"/>
    <row r="99797" customFormat="1" s="29"/>
    <row r="99798" customFormat="1" s="29"/>
    <row r="99799" customFormat="1" s="29"/>
    <row r="99800" customFormat="1" s="29"/>
    <row r="99801" customFormat="1" s="29"/>
    <row r="99802" customFormat="1" s="29"/>
    <row r="99803" customFormat="1" s="29"/>
    <row r="99804" customFormat="1" s="29"/>
    <row r="99805" customFormat="1" s="29"/>
    <row r="99806" customFormat="1" s="29"/>
    <row r="99807" customFormat="1" s="29"/>
    <row r="99808" customFormat="1" s="29"/>
    <row r="99809" customFormat="1" s="29"/>
    <row r="99810" customFormat="1" s="29"/>
    <row r="99811" customFormat="1" s="29"/>
    <row r="99812" customFormat="1" s="29"/>
    <row r="99813" customFormat="1" s="29"/>
    <row r="99814" customFormat="1" s="29"/>
    <row r="99815" customFormat="1" s="29"/>
    <row r="99816" customFormat="1" s="29"/>
    <row r="99817" customFormat="1" s="29"/>
    <row r="99818" customFormat="1" s="29"/>
    <row r="99819" customFormat="1" s="29"/>
    <row r="99820" customFormat="1" s="29"/>
    <row r="99821" customFormat="1" s="29"/>
    <row r="99822" customFormat="1" s="29"/>
    <row r="99823" customFormat="1" s="29"/>
    <row r="99824" customFormat="1" s="29"/>
    <row r="99825" customFormat="1" s="29"/>
    <row r="99826" customFormat="1" s="29"/>
    <row r="99827" customFormat="1" s="29"/>
    <row r="99828" customFormat="1" s="29"/>
    <row r="99829" customFormat="1" s="29"/>
    <row r="99830" customFormat="1" s="29"/>
    <row r="99831" customFormat="1" s="29"/>
    <row r="99832" customFormat="1" s="29"/>
    <row r="99833" customFormat="1" s="29"/>
    <row r="99834" customFormat="1" s="29"/>
    <row r="99835" customFormat="1" s="29"/>
    <row r="99836" customFormat="1" s="29"/>
    <row r="99837" customFormat="1" s="29"/>
    <row r="99838" customFormat="1" s="29"/>
    <row r="99839" customFormat="1" s="29"/>
    <row r="99840" customFormat="1" s="29"/>
    <row r="99841" customFormat="1" s="29"/>
    <row r="99842" customFormat="1" s="29"/>
    <row r="99843" customFormat="1" s="29"/>
    <row r="99844" customFormat="1" s="29"/>
    <row r="99845" customFormat="1" s="29"/>
    <row r="99846" customFormat="1" s="29"/>
    <row r="99847" customFormat="1" s="29"/>
    <row r="99848" customFormat="1" s="29"/>
    <row r="99849" customFormat="1" s="29"/>
    <row r="99850" customFormat="1" s="29"/>
    <row r="99851" customFormat="1" s="29"/>
    <row r="99852" customFormat="1" s="29"/>
    <row r="99853" customFormat="1" s="29"/>
    <row r="99854" customFormat="1" s="29"/>
    <row r="99855" customFormat="1" s="29"/>
    <row r="99856" customFormat="1" s="29"/>
    <row r="99857" customFormat="1" s="29"/>
    <row r="99858" customFormat="1" s="29"/>
    <row r="99859" customFormat="1" s="29"/>
    <row r="99860" customFormat="1" s="29"/>
    <row r="99861" customFormat="1" s="29"/>
    <row r="99862" customFormat="1" s="29"/>
    <row r="99863" customFormat="1" s="29"/>
    <row r="99864" customFormat="1" s="29"/>
    <row r="99865" customFormat="1" s="29"/>
    <row r="99866" customFormat="1" s="29"/>
    <row r="99867" customFormat="1" s="29"/>
    <row r="99868" customFormat="1" s="29"/>
    <row r="99869" customFormat="1" s="29"/>
    <row r="99870" customFormat="1" s="29"/>
    <row r="99871" customFormat="1" s="29"/>
    <row r="99872" customFormat="1" s="29"/>
    <row r="99873" customFormat="1" s="29"/>
    <row r="99874" customFormat="1" s="29"/>
    <row r="99875" customFormat="1" s="29"/>
    <row r="99876" customFormat="1" s="29"/>
    <row r="99877" customFormat="1" s="29"/>
    <row r="99878" customFormat="1" s="29"/>
    <row r="99879" customFormat="1" s="29"/>
    <row r="99880" customFormat="1" s="29"/>
    <row r="99881" customFormat="1" s="29"/>
    <row r="99882" customFormat="1" s="29"/>
    <row r="99883" customFormat="1" s="29"/>
    <row r="99884" customFormat="1" s="29"/>
    <row r="99885" customFormat="1" s="29"/>
    <row r="99886" customFormat="1" s="29"/>
    <row r="99887" customFormat="1" s="29"/>
    <row r="99888" customFormat="1" s="29"/>
    <row r="99889" customFormat="1" s="29"/>
    <row r="99890" customFormat="1" s="29"/>
    <row r="99891" customFormat="1" s="29"/>
    <row r="99892" customFormat="1" s="29"/>
    <row r="99893" customFormat="1" s="29"/>
    <row r="99894" customFormat="1" s="29"/>
    <row r="99895" customFormat="1" s="29"/>
    <row r="99896" customFormat="1" s="29"/>
    <row r="99897" customFormat="1" s="29"/>
    <row r="99898" customFormat="1" s="29"/>
    <row r="99899" customFormat="1" s="29"/>
    <row r="99900" customFormat="1" s="29"/>
    <row r="99901" customFormat="1" s="29"/>
    <row r="99902" customFormat="1" s="29"/>
    <row r="99903" customFormat="1" s="29"/>
    <row r="99904" customFormat="1" s="29"/>
    <row r="99905" customFormat="1" s="29"/>
    <row r="99906" customFormat="1" s="29"/>
    <row r="99907" customFormat="1" s="29"/>
    <row r="99908" customFormat="1" s="29"/>
    <row r="99909" customFormat="1" s="29"/>
    <row r="99910" customFormat="1" s="29"/>
    <row r="99911" customFormat="1" s="29"/>
    <row r="99912" customFormat="1" s="29"/>
    <row r="99913" customFormat="1" s="29"/>
    <row r="99914" customFormat="1" s="29"/>
    <row r="99915" customFormat="1" s="29"/>
    <row r="99916" customFormat="1" s="29"/>
    <row r="99917" customFormat="1" s="29"/>
    <row r="99918" customFormat="1" s="29"/>
    <row r="99919" customFormat="1" s="29"/>
    <row r="99920" customFormat="1" s="29"/>
    <row r="99921" customFormat="1" s="29"/>
    <row r="99922" customFormat="1" s="29"/>
    <row r="99923" customFormat="1" s="29"/>
    <row r="99924" customFormat="1" s="29"/>
    <row r="99925" customFormat="1" s="29"/>
    <row r="99926" customFormat="1" s="29"/>
    <row r="99927" customFormat="1" s="29"/>
    <row r="99928" customFormat="1" s="29"/>
    <row r="99929" customFormat="1" s="29"/>
    <row r="99930" customFormat="1" s="29"/>
    <row r="99931" customFormat="1" s="29"/>
    <row r="99932" customFormat="1" s="29"/>
    <row r="99933" customFormat="1" s="29"/>
    <row r="99934" customFormat="1" s="29"/>
    <row r="99935" customFormat="1" s="29"/>
    <row r="99936" customFormat="1" s="29"/>
    <row r="99937" customFormat="1" s="29"/>
    <row r="99938" customFormat="1" s="29"/>
    <row r="99939" customFormat="1" s="29"/>
    <row r="99940" customFormat="1" s="29"/>
    <row r="99941" customFormat="1" s="29"/>
    <row r="99942" customFormat="1" s="29"/>
    <row r="99943" customFormat="1" s="29"/>
    <row r="99944" customFormat="1" s="29"/>
    <row r="99945" customFormat="1" s="29"/>
    <row r="99946" customFormat="1" s="29"/>
    <row r="99947" customFormat="1" s="29"/>
    <row r="99948" customFormat="1" s="29"/>
    <row r="99949" customFormat="1" s="29"/>
    <row r="99950" customFormat="1" s="29"/>
    <row r="99951" customFormat="1" s="29"/>
    <row r="99952" customFormat="1" s="29"/>
    <row r="99953" customFormat="1" s="29"/>
    <row r="99954" customFormat="1" s="29"/>
    <row r="99955" customFormat="1" s="29"/>
    <row r="99956" customFormat="1" s="29"/>
    <row r="99957" customFormat="1" s="29"/>
    <row r="99958" customFormat="1" s="29"/>
    <row r="99959" customFormat="1" s="29"/>
    <row r="99960" customFormat="1" s="29"/>
    <row r="99961" customFormat="1" s="29"/>
    <row r="99962" customFormat="1" s="29"/>
    <row r="99963" customFormat="1" s="29"/>
    <row r="99964" customFormat="1" s="29"/>
    <row r="99965" customFormat="1" s="29"/>
    <row r="99966" customFormat="1" s="29"/>
    <row r="99967" customFormat="1" s="29"/>
    <row r="99968" customFormat="1" s="29"/>
    <row r="99969" customFormat="1" s="29"/>
    <row r="99970" customFormat="1" s="29"/>
    <row r="99971" customFormat="1" s="29"/>
    <row r="99972" customFormat="1" s="29"/>
    <row r="99973" customFormat="1" s="29"/>
    <row r="99974" customFormat="1" s="29"/>
    <row r="99975" customFormat="1" s="29"/>
    <row r="99976" customFormat="1" s="29"/>
    <row r="99977" customFormat="1" s="29"/>
    <row r="99978" customFormat="1" s="29"/>
    <row r="99979" customFormat="1" s="29"/>
    <row r="99980" customFormat="1" s="29"/>
    <row r="99981" customFormat="1" s="29"/>
    <row r="99982" customFormat="1" s="29"/>
    <row r="99983" customFormat="1" s="29"/>
    <row r="99984" customFormat="1" s="29"/>
    <row r="99985" customFormat="1" s="29"/>
    <row r="99986" customFormat="1" s="29"/>
    <row r="99987" customFormat="1" s="29"/>
    <row r="99988" customFormat="1" s="29"/>
    <row r="99989" customFormat="1" s="29"/>
    <row r="99990" customFormat="1" s="29"/>
    <row r="99991" customFormat="1" s="29"/>
    <row r="99992" customFormat="1" s="29"/>
    <row r="99993" customFormat="1" s="29"/>
    <row r="99994" customFormat="1" s="29"/>
    <row r="99995" customFormat="1" s="29"/>
    <row r="99996" customFormat="1" s="29"/>
    <row r="99997" customFormat="1" s="29"/>
    <row r="99998" customFormat="1" s="29"/>
    <row r="99999" customFormat="1" s="29"/>
    <row r="100000" customFormat="1" s="29"/>
    <row r="100001" customFormat="1" s="29"/>
    <row r="100002" customFormat="1" s="29"/>
    <row r="100003" customFormat="1" s="29"/>
    <row r="100004" customFormat="1" s="29"/>
    <row r="100005" customFormat="1" s="29"/>
    <row r="100006" customFormat="1" s="29"/>
    <row r="100007" customFormat="1" s="29"/>
    <row r="100008" customFormat="1" s="29"/>
    <row r="100009" customFormat="1" s="29"/>
    <row r="100010" customFormat="1" s="29"/>
    <row r="100011" customFormat="1" s="29"/>
    <row r="100012" customFormat="1" s="29"/>
    <row r="100013" customFormat="1" s="29"/>
    <row r="100014" customFormat="1" s="29"/>
    <row r="100015" customFormat="1" s="29"/>
    <row r="100016" customFormat="1" s="29"/>
    <row r="100017" customFormat="1" s="29"/>
    <row r="100018" customFormat="1" s="29"/>
    <row r="100019" customFormat="1" s="29"/>
    <row r="100020" customFormat="1" s="29"/>
    <row r="100021" customFormat="1" s="29"/>
    <row r="100022" customFormat="1" s="29"/>
    <row r="100023" customFormat="1" s="29"/>
    <row r="100024" customFormat="1" s="29"/>
    <row r="100025" customFormat="1" s="29"/>
    <row r="100026" customFormat="1" s="29"/>
    <row r="100027" customFormat="1" s="29"/>
    <row r="100028" customFormat="1" s="29"/>
    <row r="100029" customFormat="1" s="29"/>
    <row r="100030" customFormat="1" s="29"/>
    <row r="100031" customFormat="1" s="29"/>
    <row r="100032" customFormat="1" s="29"/>
    <row r="100033" customFormat="1" s="29"/>
    <row r="100034" customFormat="1" s="29"/>
    <row r="100035" customFormat="1" s="29"/>
    <row r="100036" customFormat="1" s="29"/>
    <row r="100037" customFormat="1" s="29"/>
    <row r="100038" customFormat="1" s="29"/>
    <row r="100039" customFormat="1" s="29"/>
    <row r="100040" customFormat="1" s="29"/>
    <row r="100041" customFormat="1" s="29"/>
    <row r="100042" customFormat="1" s="29"/>
    <row r="100043" customFormat="1" s="29"/>
    <row r="100044" customFormat="1" s="29"/>
    <row r="100045" customFormat="1" s="29"/>
    <row r="100046" customFormat="1" s="29"/>
    <row r="100047" customFormat="1" s="29"/>
    <row r="100048" customFormat="1" s="29"/>
    <row r="100049" customFormat="1" s="29"/>
    <row r="100050" customFormat="1" s="29"/>
    <row r="100051" customFormat="1" s="29"/>
    <row r="100052" customFormat="1" s="29"/>
    <row r="100053" customFormat="1" s="29"/>
    <row r="100054" customFormat="1" s="29"/>
    <row r="100055" customFormat="1" s="29"/>
    <row r="100056" customFormat="1" s="29"/>
    <row r="100057" customFormat="1" s="29"/>
    <row r="100058" customFormat="1" s="29"/>
    <row r="100059" customFormat="1" s="29"/>
    <row r="100060" customFormat="1" s="29"/>
    <row r="100061" customFormat="1" s="29"/>
    <row r="100062" customFormat="1" s="29"/>
    <row r="100063" customFormat="1" s="29"/>
    <row r="100064" customFormat="1" s="29"/>
    <row r="100065" customFormat="1" s="29"/>
    <row r="100066" customFormat="1" s="29"/>
    <row r="100067" customFormat="1" s="29"/>
    <row r="100068" customFormat="1" s="29"/>
    <row r="100069" customFormat="1" s="29"/>
    <row r="100070" customFormat="1" s="29"/>
    <row r="100071" customFormat="1" s="29"/>
    <row r="100072" customFormat="1" s="29"/>
    <row r="100073" customFormat="1" s="29"/>
    <row r="100074" customFormat="1" s="29"/>
    <row r="100075" customFormat="1" s="29"/>
    <row r="100076" customFormat="1" s="29"/>
    <row r="100077" customFormat="1" s="29"/>
    <row r="100078" customFormat="1" s="29"/>
    <row r="100079" customFormat="1" s="29"/>
    <row r="100080" customFormat="1" s="29"/>
    <row r="100081" customFormat="1" s="29"/>
    <row r="100082" customFormat="1" s="29"/>
    <row r="100083" customFormat="1" s="29"/>
    <row r="100084" customFormat="1" s="29"/>
    <row r="100085" customFormat="1" s="29"/>
    <row r="100086" customFormat="1" s="29"/>
    <row r="100087" customFormat="1" s="29"/>
    <row r="100088" customFormat="1" s="29"/>
    <row r="100089" customFormat="1" s="29"/>
    <row r="100090" customFormat="1" s="29"/>
    <row r="100091" customFormat="1" s="29"/>
    <row r="100092" customFormat="1" s="29"/>
    <row r="100093" customFormat="1" s="29"/>
    <row r="100094" customFormat="1" s="29"/>
    <row r="100095" customFormat="1" s="29"/>
    <row r="100096" customFormat="1" s="29"/>
    <row r="100097" customFormat="1" s="29"/>
    <row r="100098" customFormat="1" s="29"/>
    <row r="100099" customFormat="1" s="29"/>
    <row r="100100" customFormat="1" s="29"/>
    <row r="100101" customFormat="1" s="29"/>
    <row r="100102" customFormat="1" s="29"/>
    <row r="100103" customFormat="1" s="29"/>
    <row r="100104" customFormat="1" s="29"/>
    <row r="100105" customFormat="1" s="29"/>
    <row r="100106" customFormat="1" s="29"/>
    <row r="100107" customFormat="1" s="29"/>
    <row r="100108" customFormat="1" s="29"/>
    <row r="100109" customFormat="1" s="29"/>
    <row r="100110" customFormat="1" s="29"/>
    <row r="100111" customFormat="1" s="29"/>
    <row r="100112" customFormat="1" s="29"/>
    <row r="100113" customFormat="1" s="29"/>
    <row r="100114" customFormat="1" s="29"/>
    <row r="100115" customFormat="1" s="29"/>
    <row r="100116" customFormat="1" s="29"/>
    <row r="100117" customFormat="1" s="29"/>
    <row r="100118" customFormat="1" s="29"/>
    <row r="100119" customFormat="1" s="29"/>
    <row r="100120" customFormat="1" s="29"/>
    <row r="100121" customFormat="1" s="29"/>
    <row r="100122" customFormat="1" s="29"/>
    <row r="100123" customFormat="1" s="29"/>
    <row r="100124" customFormat="1" s="29"/>
    <row r="100125" customFormat="1" s="29"/>
    <row r="100126" customFormat="1" s="29"/>
    <row r="100127" customFormat="1" s="29"/>
    <row r="100128" customFormat="1" s="29"/>
    <row r="100129" customFormat="1" s="29"/>
    <row r="100130" customFormat="1" s="29"/>
    <row r="100131" customFormat="1" s="29"/>
    <row r="100132" customFormat="1" s="29"/>
    <row r="100133" customFormat="1" s="29"/>
    <row r="100134" customFormat="1" s="29"/>
    <row r="100135" customFormat="1" s="29"/>
    <row r="100136" customFormat="1" s="29"/>
    <row r="100137" customFormat="1" s="29"/>
    <row r="100138" customFormat="1" s="29"/>
    <row r="100139" customFormat="1" s="29"/>
    <row r="100140" customFormat="1" s="29"/>
    <row r="100141" customFormat="1" s="29"/>
    <row r="100142" customFormat="1" s="29"/>
    <row r="100143" customFormat="1" s="29"/>
    <row r="100144" customFormat="1" s="29"/>
    <row r="100145" customFormat="1" s="29"/>
    <row r="100146" customFormat="1" s="29"/>
    <row r="100147" customFormat="1" s="29"/>
    <row r="100148" customFormat="1" s="29"/>
    <row r="100149" customFormat="1" s="29"/>
    <row r="100150" customFormat="1" s="29"/>
    <row r="100151" customFormat="1" s="29"/>
    <row r="100152" customFormat="1" s="29"/>
    <row r="100153" customFormat="1" s="29"/>
    <row r="100154" customFormat="1" s="29"/>
    <row r="100155" customFormat="1" s="29"/>
    <row r="100156" customFormat="1" s="29"/>
    <row r="100157" customFormat="1" s="29"/>
    <row r="100158" customFormat="1" s="29"/>
    <row r="100159" customFormat="1" s="29"/>
    <row r="100160" customFormat="1" s="29"/>
    <row r="100161" customFormat="1" s="29"/>
    <row r="100162" customFormat="1" s="29"/>
    <row r="100163" customFormat="1" s="29"/>
    <row r="100164" customFormat="1" s="29"/>
    <row r="100165" customFormat="1" s="29"/>
    <row r="100166" customFormat="1" s="29"/>
    <row r="100167" customFormat="1" s="29"/>
    <row r="100168" customFormat="1" s="29"/>
    <row r="100169" customFormat="1" s="29"/>
    <row r="100170" customFormat="1" s="29"/>
    <row r="100171" customFormat="1" s="29"/>
    <row r="100172" customFormat="1" s="29"/>
    <row r="100173" customFormat="1" s="29"/>
    <row r="100174" customFormat="1" s="29"/>
    <row r="100175" customFormat="1" s="29"/>
    <row r="100176" customFormat="1" s="29"/>
    <row r="100177" customFormat="1" s="29"/>
    <row r="100178" customFormat="1" s="29"/>
    <row r="100179" customFormat="1" s="29"/>
    <row r="100180" customFormat="1" s="29"/>
    <row r="100181" customFormat="1" s="29"/>
    <row r="100182" customFormat="1" s="29"/>
    <row r="100183" customFormat="1" s="29"/>
    <row r="100184" customFormat="1" s="29"/>
    <row r="100185" customFormat="1" s="29"/>
    <row r="100186" customFormat="1" s="29"/>
    <row r="100187" customFormat="1" s="29"/>
    <row r="100188" customFormat="1" s="29"/>
    <row r="100189" customFormat="1" s="29"/>
    <row r="100190" customFormat="1" s="29"/>
    <row r="100191" customFormat="1" s="29"/>
    <row r="100192" customFormat="1" s="29"/>
    <row r="100193" customFormat="1" s="29"/>
    <row r="100194" customFormat="1" s="29"/>
    <row r="100195" customFormat="1" s="29"/>
    <row r="100196" customFormat="1" s="29"/>
    <row r="100197" customFormat="1" s="29"/>
    <row r="100198" customFormat="1" s="29"/>
    <row r="100199" customFormat="1" s="29"/>
    <row r="100200" customFormat="1" s="29"/>
    <row r="100201" customFormat="1" s="29"/>
    <row r="100202" customFormat="1" s="29"/>
    <row r="100203" customFormat="1" s="29"/>
    <row r="100204" customFormat="1" s="29"/>
    <row r="100205" customFormat="1" s="29"/>
    <row r="100206" customFormat="1" s="29"/>
    <row r="100207" customFormat="1" s="29"/>
    <row r="100208" customFormat="1" s="29"/>
    <row r="100209" customFormat="1" s="29"/>
    <row r="100210" customFormat="1" s="29"/>
    <row r="100211" customFormat="1" s="29"/>
    <row r="100212" customFormat="1" s="29"/>
    <row r="100213" customFormat="1" s="29"/>
    <row r="100214" customFormat="1" s="29"/>
    <row r="100215" customFormat="1" s="29"/>
    <row r="100216" customFormat="1" s="29"/>
    <row r="100217" customFormat="1" s="29"/>
    <row r="100218" customFormat="1" s="29"/>
    <row r="100219" customFormat="1" s="29"/>
    <row r="100220" customFormat="1" s="29"/>
    <row r="100221" customFormat="1" s="29"/>
    <row r="100222" customFormat="1" s="29"/>
    <row r="100223" customFormat="1" s="29"/>
    <row r="100224" customFormat="1" s="29"/>
    <row r="100225" customFormat="1" s="29"/>
    <row r="100226" customFormat="1" s="29"/>
    <row r="100227" customFormat="1" s="29"/>
    <row r="100228" customFormat="1" s="29"/>
    <row r="100229" customFormat="1" s="29"/>
    <row r="100230" customFormat="1" s="29"/>
    <row r="100231" customFormat="1" s="29"/>
    <row r="100232" customFormat="1" s="29"/>
    <row r="100233" customFormat="1" s="29"/>
    <row r="100234" customFormat="1" s="29"/>
    <row r="100235" customFormat="1" s="29"/>
    <row r="100236" customFormat="1" s="29"/>
    <row r="100237" customFormat="1" s="29"/>
    <row r="100238" customFormat="1" s="29"/>
    <row r="100239" customFormat="1" s="29"/>
    <row r="100240" customFormat="1" s="29"/>
    <row r="100241" customFormat="1" s="29"/>
    <row r="100242" customFormat="1" s="29"/>
    <row r="100243" customFormat="1" s="29"/>
    <row r="100244" customFormat="1" s="29"/>
    <row r="100245" customFormat="1" s="29"/>
    <row r="100246" customFormat="1" s="29"/>
    <row r="100247" customFormat="1" s="29"/>
    <row r="100248" customFormat="1" s="29"/>
    <row r="100249" customFormat="1" s="29"/>
    <row r="100250" customFormat="1" s="29"/>
    <row r="100251" customFormat="1" s="29"/>
    <row r="100252" customFormat="1" s="29"/>
    <row r="100253" customFormat="1" s="29"/>
    <row r="100254" customFormat="1" s="29"/>
    <row r="100255" customFormat="1" s="29"/>
    <row r="100256" customFormat="1" s="29"/>
    <row r="100257" customFormat="1" s="29"/>
    <row r="100258" customFormat="1" s="29"/>
    <row r="100259" customFormat="1" s="29"/>
    <row r="100260" customFormat="1" s="29"/>
    <row r="100261" customFormat="1" s="29"/>
    <row r="100262" customFormat="1" s="29"/>
    <row r="100263" customFormat="1" s="29"/>
    <row r="100264" customFormat="1" s="29"/>
    <row r="100265" customFormat="1" s="29"/>
    <row r="100266" customFormat="1" s="29"/>
    <row r="100267" customFormat="1" s="29"/>
    <row r="100268" customFormat="1" s="29"/>
    <row r="100269" customFormat="1" s="29"/>
    <row r="100270" customFormat="1" s="29"/>
    <row r="100271" customFormat="1" s="29"/>
    <row r="100272" customFormat="1" s="29"/>
    <row r="100273" customFormat="1" s="29"/>
    <row r="100274" customFormat="1" s="29"/>
    <row r="100275" customFormat="1" s="29"/>
    <row r="100276" customFormat="1" s="29"/>
    <row r="100277" customFormat="1" s="29"/>
    <row r="100278" customFormat="1" s="29"/>
    <row r="100279" customFormat="1" s="29"/>
    <row r="100280" customFormat="1" s="29"/>
    <row r="100281" customFormat="1" s="29"/>
    <row r="100282" customFormat="1" s="29"/>
    <row r="100283" customFormat="1" s="29"/>
    <row r="100284" customFormat="1" s="29"/>
    <row r="100285" customFormat="1" s="29"/>
    <row r="100286" customFormat="1" s="29"/>
    <row r="100287" customFormat="1" s="29"/>
    <row r="100288" customFormat="1" s="29"/>
    <row r="100289" customFormat="1" s="29"/>
    <row r="100290" customFormat="1" s="29"/>
    <row r="100291" customFormat="1" s="29"/>
    <row r="100292" customFormat="1" s="29"/>
    <row r="100293" customFormat="1" s="29"/>
    <row r="100294" customFormat="1" s="29"/>
    <row r="100295" customFormat="1" s="29"/>
    <row r="100296" customFormat="1" s="29"/>
    <row r="100297" customFormat="1" s="29"/>
    <row r="100298" customFormat="1" s="29"/>
    <row r="100299" customFormat="1" s="29"/>
    <row r="100300" customFormat="1" s="29"/>
    <row r="100301" customFormat="1" s="29"/>
    <row r="100302" customFormat="1" s="29"/>
    <row r="100303" customFormat="1" s="29"/>
    <row r="100304" customFormat="1" s="29"/>
    <row r="100305" customFormat="1" s="29"/>
    <row r="100306" customFormat="1" s="29"/>
    <row r="100307" customFormat="1" s="29"/>
    <row r="100308" customFormat="1" s="29"/>
    <row r="100309" customFormat="1" s="29"/>
    <row r="100310" customFormat="1" s="29"/>
    <row r="100311" customFormat="1" s="29"/>
    <row r="100312" customFormat="1" s="29"/>
    <row r="100313" customFormat="1" s="29"/>
    <row r="100314" customFormat="1" s="29"/>
    <row r="100315" customFormat="1" s="29"/>
    <row r="100316" customFormat="1" s="29"/>
    <row r="100317" customFormat="1" s="29"/>
    <row r="100318" customFormat="1" s="29"/>
    <row r="100319" customFormat="1" s="29"/>
    <row r="100320" customFormat="1" s="29"/>
    <row r="100321" customFormat="1" s="29"/>
    <row r="100322" customFormat="1" s="29"/>
    <row r="100323" customFormat="1" s="29"/>
    <row r="100324" customFormat="1" s="29"/>
    <row r="100325" customFormat="1" s="29"/>
    <row r="100326" customFormat="1" s="29"/>
    <row r="100327" customFormat="1" s="29"/>
    <row r="100328" customFormat="1" s="29"/>
    <row r="100329" customFormat="1" s="29"/>
    <row r="100330" customFormat="1" s="29"/>
    <row r="100331" customFormat="1" s="29"/>
    <row r="100332" customFormat="1" s="29"/>
    <row r="100333" customFormat="1" s="29"/>
    <row r="100334" customFormat="1" s="29"/>
    <row r="100335" customFormat="1" s="29"/>
    <row r="100336" customFormat="1" s="29"/>
    <row r="100337" customFormat="1" s="29"/>
    <row r="100338" customFormat="1" s="29"/>
    <row r="100339" customFormat="1" s="29"/>
    <row r="100340" customFormat="1" s="29"/>
    <row r="100341" customFormat="1" s="29"/>
    <row r="100342" customFormat="1" s="29"/>
    <row r="100343" customFormat="1" s="29"/>
    <row r="100344" customFormat="1" s="29"/>
    <row r="100345" customFormat="1" s="29"/>
    <row r="100346" customFormat="1" s="29"/>
    <row r="100347" customFormat="1" s="29"/>
    <row r="100348" customFormat="1" s="29"/>
    <row r="100349" customFormat="1" s="29"/>
    <row r="100350" customFormat="1" s="29"/>
    <row r="100351" customFormat="1" s="29"/>
    <row r="100352" customFormat="1" s="29"/>
    <row r="100353" customFormat="1" s="29"/>
    <row r="100354" customFormat="1" s="29"/>
    <row r="100355" customFormat="1" s="29"/>
    <row r="100356" customFormat="1" s="29"/>
    <row r="100357" customFormat="1" s="29"/>
    <row r="100358" customFormat="1" s="29"/>
    <row r="100359" customFormat="1" s="29"/>
    <row r="100360" customFormat="1" s="29"/>
    <row r="100361" customFormat="1" s="29"/>
    <row r="100362" customFormat="1" s="29"/>
    <row r="100363" customFormat="1" s="29"/>
    <row r="100364" customFormat="1" s="29"/>
    <row r="100365" customFormat="1" s="29"/>
    <row r="100366" customFormat="1" s="29"/>
    <row r="100367" customFormat="1" s="29"/>
    <row r="100368" customFormat="1" s="29"/>
    <row r="100369" customFormat="1" s="29"/>
    <row r="100370" customFormat="1" s="29"/>
    <row r="100371" customFormat="1" s="29"/>
    <row r="100372" customFormat="1" s="29"/>
    <row r="100373" customFormat="1" s="29"/>
    <row r="100374" customFormat="1" s="29"/>
    <row r="100375" customFormat="1" s="29"/>
    <row r="100376" customFormat="1" s="29"/>
    <row r="100377" customFormat="1" s="29"/>
    <row r="100378" customFormat="1" s="29"/>
    <row r="100379" customFormat="1" s="29"/>
    <row r="100380" customFormat="1" s="29"/>
    <row r="100381" customFormat="1" s="29"/>
    <row r="100382" customFormat="1" s="29"/>
    <row r="100383" customFormat="1" s="29"/>
    <row r="100384" customFormat="1" s="29"/>
    <row r="100385" customFormat="1" s="29"/>
    <row r="100386" customFormat="1" s="29"/>
    <row r="100387" customFormat="1" s="29"/>
    <row r="100388" customFormat="1" s="29"/>
    <row r="100389" customFormat="1" s="29"/>
    <row r="100390" customFormat="1" s="29"/>
    <row r="100391" customFormat="1" s="29"/>
    <row r="100392" customFormat="1" s="29"/>
    <row r="100393" customFormat="1" s="29"/>
    <row r="100394" customFormat="1" s="29"/>
    <row r="100395" customFormat="1" s="29"/>
    <row r="100396" customFormat="1" s="29"/>
    <row r="100397" customFormat="1" s="29"/>
    <row r="100398" customFormat="1" s="29"/>
    <row r="100399" customFormat="1" s="29"/>
    <row r="100400" customFormat="1" s="29"/>
    <row r="100401" customFormat="1" s="29"/>
    <row r="100402" customFormat="1" s="29"/>
    <row r="100403" customFormat="1" s="29"/>
    <row r="100404" customFormat="1" s="29"/>
    <row r="100405" customFormat="1" s="29"/>
    <row r="100406" customFormat="1" s="29"/>
    <row r="100407" customFormat="1" s="29"/>
    <row r="100408" customFormat="1" s="29"/>
    <row r="100409" customFormat="1" s="29"/>
    <row r="100410" customFormat="1" s="29"/>
    <row r="100411" customFormat="1" s="29"/>
    <row r="100412" customFormat="1" s="29"/>
    <row r="100413" customFormat="1" s="29"/>
    <row r="100414" customFormat="1" s="29"/>
    <row r="100415" customFormat="1" s="29"/>
    <row r="100416" customFormat="1" s="29"/>
    <row r="100417" customFormat="1" s="29"/>
    <row r="100418" customFormat="1" s="29"/>
    <row r="100419" customFormat="1" s="29"/>
    <row r="100420" customFormat="1" s="29"/>
    <row r="100421" customFormat="1" s="29"/>
    <row r="100422" customFormat="1" s="29"/>
    <row r="100423" customFormat="1" s="29"/>
    <row r="100424" customFormat="1" s="29"/>
    <row r="100425" customFormat="1" s="29"/>
    <row r="100426" customFormat="1" s="29"/>
    <row r="100427" customFormat="1" s="29"/>
    <row r="100428" customFormat="1" s="29"/>
    <row r="100429" customFormat="1" s="29"/>
    <row r="100430" customFormat="1" s="29"/>
    <row r="100431" customFormat="1" s="29"/>
    <row r="100432" customFormat="1" s="29"/>
    <row r="100433" customFormat="1" s="29"/>
    <row r="100434" customFormat="1" s="29"/>
    <row r="100435" customFormat="1" s="29"/>
    <row r="100436" customFormat="1" s="29"/>
    <row r="100437" customFormat="1" s="29"/>
    <row r="100438" customFormat="1" s="29"/>
    <row r="100439" customFormat="1" s="29"/>
    <row r="100440" customFormat="1" s="29"/>
    <row r="100441" customFormat="1" s="29"/>
    <row r="100442" customFormat="1" s="29"/>
    <row r="100443" customFormat="1" s="29"/>
    <row r="100444" customFormat="1" s="29"/>
    <row r="100445" customFormat="1" s="29"/>
    <row r="100446" customFormat="1" s="29"/>
    <row r="100447" customFormat="1" s="29"/>
    <row r="100448" customFormat="1" s="29"/>
    <row r="100449" customFormat="1" s="29"/>
    <row r="100450" customFormat="1" s="29"/>
    <row r="100451" customFormat="1" s="29"/>
    <row r="100452" customFormat="1" s="29"/>
    <row r="100453" customFormat="1" s="29"/>
    <row r="100454" customFormat="1" s="29"/>
    <row r="100455" customFormat="1" s="29"/>
    <row r="100456" customFormat="1" s="29"/>
    <row r="100457" customFormat="1" s="29"/>
    <row r="100458" customFormat="1" s="29"/>
    <row r="100459" customFormat="1" s="29"/>
    <row r="100460" customFormat="1" s="29"/>
    <row r="100461" customFormat="1" s="29"/>
    <row r="100462" customFormat="1" s="29"/>
    <row r="100463" customFormat="1" s="29"/>
    <row r="100464" customFormat="1" s="29"/>
    <row r="100465" customFormat="1" s="29"/>
    <row r="100466" customFormat="1" s="29"/>
    <row r="100467" customFormat="1" s="29"/>
    <row r="100468" customFormat="1" s="29"/>
    <row r="100469" customFormat="1" s="29"/>
    <row r="100470" customFormat="1" s="29"/>
    <row r="100471" customFormat="1" s="29"/>
    <row r="100472" customFormat="1" s="29"/>
    <row r="100473" customFormat="1" s="29"/>
    <row r="100474" customFormat="1" s="29"/>
    <row r="100475" customFormat="1" s="29"/>
    <row r="100476" customFormat="1" s="29"/>
    <row r="100477" customFormat="1" s="29"/>
    <row r="100478" customFormat="1" s="29"/>
    <row r="100479" customFormat="1" s="29"/>
    <row r="100480" customFormat="1" s="29"/>
    <row r="100481" customFormat="1" s="29"/>
    <row r="100482" customFormat="1" s="29"/>
    <row r="100483" customFormat="1" s="29"/>
    <row r="100484" customFormat="1" s="29"/>
    <row r="100485" customFormat="1" s="29"/>
    <row r="100486" customFormat="1" s="29"/>
    <row r="100487" customFormat="1" s="29"/>
    <row r="100488" customFormat="1" s="29"/>
    <row r="100489" customFormat="1" s="29"/>
    <row r="100490" customFormat="1" s="29"/>
    <row r="100491" customFormat="1" s="29"/>
    <row r="100492" customFormat="1" s="29"/>
    <row r="100493" customFormat="1" s="29"/>
    <row r="100494" customFormat="1" s="29"/>
    <row r="100495" customFormat="1" s="29"/>
    <row r="100496" customFormat="1" s="29"/>
    <row r="100497" customFormat="1" s="29"/>
    <row r="100498" customFormat="1" s="29"/>
    <row r="100499" customFormat="1" s="29"/>
    <row r="100500" customFormat="1" s="29"/>
    <row r="100501" customFormat="1" s="29"/>
    <row r="100502" customFormat="1" s="29"/>
    <row r="100503" customFormat="1" s="29"/>
    <row r="100504" customFormat="1" s="29"/>
    <row r="100505" customFormat="1" s="29"/>
    <row r="100506" customFormat="1" s="29"/>
    <row r="100507" customFormat="1" s="29"/>
    <row r="100508" customFormat="1" s="29"/>
    <row r="100509" customFormat="1" s="29"/>
    <row r="100510" customFormat="1" s="29"/>
    <row r="100511" customFormat="1" s="29"/>
    <row r="100512" customFormat="1" s="29"/>
    <row r="100513" customFormat="1" s="29"/>
    <row r="100514" customFormat="1" s="29"/>
    <row r="100515" customFormat="1" s="29"/>
    <row r="100516" customFormat="1" s="29"/>
    <row r="100517" customFormat="1" s="29"/>
    <row r="100518" customFormat="1" s="29"/>
    <row r="100519" customFormat="1" s="29"/>
    <row r="100520" customFormat="1" s="29"/>
    <row r="100521" customFormat="1" s="29"/>
    <row r="100522" customFormat="1" s="29"/>
    <row r="100523" customFormat="1" s="29"/>
    <row r="100524" customFormat="1" s="29"/>
    <row r="100525" customFormat="1" s="29"/>
    <row r="100526" customFormat="1" s="29"/>
    <row r="100527" customFormat="1" s="29"/>
    <row r="100528" customFormat="1" s="29"/>
    <row r="100529" customFormat="1" s="29"/>
    <row r="100530" customFormat="1" s="29"/>
    <row r="100531" customFormat="1" s="29"/>
    <row r="100532" customFormat="1" s="29"/>
    <row r="100533" customFormat="1" s="29"/>
    <row r="100534" customFormat="1" s="29"/>
    <row r="100535" customFormat="1" s="29"/>
    <row r="100536" customFormat="1" s="29"/>
    <row r="100537" customFormat="1" s="29"/>
    <row r="100538" customFormat="1" s="29"/>
    <row r="100539" customFormat="1" s="29"/>
    <row r="100540" customFormat="1" s="29"/>
    <row r="100541" customFormat="1" s="29"/>
    <row r="100542" customFormat="1" s="29"/>
    <row r="100543" customFormat="1" s="29"/>
    <row r="100544" customFormat="1" s="29"/>
    <row r="100545" customFormat="1" s="29"/>
    <row r="100546" customFormat="1" s="29"/>
    <row r="100547" customFormat="1" s="29"/>
    <row r="100548" customFormat="1" s="29"/>
    <row r="100549" customFormat="1" s="29"/>
    <row r="100550" customFormat="1" s="29"/>
    <row r="100551" customFormat="1" s="29"/>
    <row r="100552" customFormat="1" s="29"/>
    <row r="100553" customFormat="1" s="29"/>
    <row r="100554" customFormat="1" s="29"/>
    <row r="100555" customFormat="1" s="29"/>
    <row r="100556" customFormat="1" s="29"/>
    <row r="100557" customFormat="1" s="29"/>
    <row r="100558" customFormat="1" s="29"/>
    <row r="100559" customFormat="1" s="29"/>
    <row r="100560" customFormat="1" s="29"/>
    <row r="100561" customFormat="1" s="29"/>
    <row r="100562" customFormat="1" s="29"/>
    <row r="100563" customFormat="1" s="29"/>
    <row r="100564" customFormat="1" s="29"/>
    <row r="100565" customFormat="1" s="29"/>
    <row r="100566" customFormat="1" s="29"/>
    <row r="100567" customFormat="1" s="29"/>
    <row r="100568" customFormat="1" s="29"/>
    <row r="100569" customFormat="1" s="29"/>
    <row r="100570" customFormat="1" s="29"/>
    <row r="100571" customFormat="1" s="29"/>
    <row r="100572" customFormat="1" s="29"/>
    <row r="100573" customFormat="1" s="29"/>
    <row r="100574" customFormat="1" s="29"/>
    <row r="100575" customFormat="1" s="29"/>
    <row r="100576" customFormat="1" s="29"/>
    <row r="100577" customFormat="1" s="29"/>
    <row r="100578" customFormat="1" s="29"/>
    <row r="100579" customFormat="1" s="29"/>
    <row r="100580" customFormat="1" s="29"/>
    <row r="100581" customFormat="1" s="29"/>
    <row r="100582" customFormat="1" s="29"/>
    <row r="100583" customFormat="1" s="29"/>
    <row r="100584" customFormat="1" s="29"/>
    <row r="100585" customFormat="1" s="29"/>
    <row r="100586" customFormat="1" s="29"/>
    <row r="100587" customFormat="1" s="29"/>
    <row r="100588" customFormat="1" s="29"/>
    <row r="100589" customFormat="1" s="29"/>
    <row r="100590" customFormat="1" s="29"/>
    <row r="100591" customFormat="1" s="29"/>
    <row r="100592" customFormat="1" s="29"/>
    <row r="100593" customFormat="1" s="29"/>
    <row r="100594" customFormat="1" s="29"/>
    <row r="100595" customFormat="1" s="29"/>
    <row r="100596" customFormat="1" s="29"/>
    <row r="100597" customFormat="1" s="29"/>
    <row r="100598" customFormat="1" s="29"/>
    <row r="100599" customFormat="1" s="29"/>
    <row r="100600" customFormat="1" s="29"/>
    <row r="100601" customFormat="1" s="29"/>
    <row r="100602" customFormat="1" s="29"/>
    <row r="100603" customFormat="1" s="29"/>
    <row r="100604" customFormat="1" s="29"/>
    <row r="100605" customFormat="1" s="29"/>
    <row r="100606" customFormat="1" s="29"/>
    <row r="100607" customFormat="1" s="29"/>
    <row r="100608" customFormat="1" s="29"/>
    <row r="100609" customFormat="1" s="29"/>
    <row r="100610" customFormat="1" s="29"/>
    <row r="100611" customFormat="1" s="29"/>
    <row r="100612" customFormat="1" s="29"/>
    <row r="100613" customFormat="1" s="29"/>
    <row r="100614" customFormat="1" s="29"/>
    <row r="100615" customFormat="1" s="29"/>
    <row r="100616" customFormat="1" s="29"/>
    <row r="100617" customFormat="1" s="29"/>
    <row r="100618" customFormat="1" s="29"/>
    <row r="100619" customFormat="1" s="29"/>
    <row r="100620" customFormat="1" s="29"/>
    <row r="100621" customFormat="1" s="29"/>
    <row r="100622" customFormat="1" s="29"/>
    <row r="100623" customFormat="1" s="29"/>
    <row r="100624" customFormat="1" s="29"/>
    <row r="100625" customFormat="1" s="29"/>
    <row r="100626" customFormat="1" s="29"/>
    <row r="100627" customFormat="1" s="29"/>
    <row r="100628" customFormat="1" s="29"/>
    <row r="100629" customFormat="1" s="29"/>
    <row r="100630" customFormat="1" s="29"/>
    <row r="100631" customFormat="1" s="29"/>
    <row r="100632" customFormat="1" s="29"/>
    <row r="100633" customFormat="1" s="29"/>
    <row r="100634" customFormat="1" s="29"/>
    <row r="100635" customFormat="1" s="29"/>
    <row r="100636" customFormat="1" s="29"/>
    <row r="100637" customFormat="1" s="29"/>
    <row r="100638" customFormat="1" s="29"/>
    <row r="100639" customFormat="1" s="29"/>
    <row r="100640" customFormat="1" s="29"/>
    <row r="100641" customFormat="1" s="29"/>
    <row r="100642" customFormat="1" s="29"/>
    <row r="100643" customFormat="1" s="29"/>
    <row r="100644" customFormat="1" s="29"/>
    <row r="100645" customFormat="1" s="29"/>
    <row r="100646" customFormat="1" s="29"/>
    <row r="100647" customFormat="1" s="29"/>
    <row r="100648" customFormat="1" s="29"/>
    <row r="100649" customFormat="1" s="29"/>
    <row r="100650" customFormat="1" s="29"/>
    <row r="100651" customFormat="1" s="29"/>
    <row r="100652" customFormat="1" s="29"/>
    <row r="100653" customFormat="1" s="29"/>
    <row r="100654" customFormat="1" s="29"/>
    <row r="100655" customFormat="1" s="29"/>
    <row r="100656" customFormat="1" s="29"/>
    <row r="100657" customFormat="1" s="29"/>
    <row r="100658" customFormat="1" s="29"/>
    <row r="100659" customFormat="1" s="29"/>
    <row r="100660" customFormat="1" s="29"/>
    <row r="100661" customFormat="1" s="29"/>
    <row r="100662" customFormat="1" s="29"/>
    <row r="100663" customFormat="1" s="29"/>
    <row r="100664" customFormat="1" s="29"/>
    <row r="100665" customFormat="1" s="29"/>
    <row r="100666" customFormat="1" s="29"/>
    <row r="100667" customFormat="1" s="29"/>
    <row r="100668" customFormat="1" s="29"/>
    <row r="100669" customFormat="1" s="29"/>
    <row r="100670" customFormat="1" s="29"/>
    <row r="100671" customFormat="1" s="29"/>
    <row r="100672" customFormat="1" s="29"/>
    <row r="100673" customFormat="1" s="29"/>
    <row r="100674" customFormat="1" s="29"/>
    <row r="100675" customFormat="1" s="29"/>
    <row r="100676" customFormat="1" s="29"/>
    <row r="100677" customFormat="1" s="29"/>
    <row r="100678" customFormat="1" s="29"/>
    <row r="100679" customFormat="1" s="29"/>
    <row r="100680" customFormat="1" s="29"/>
    <row r="100681" customFormat="1" s="29"/>
    <row r="100682" customFormat="1" s="29"/>
    <row r="100683" customFormat="1" s="29"/>
    <row r="100684" customFormat="1" s="29"/>
    <row r="100685" customFormat="1" s="29"/>
    <row r="100686" customFormat="1" s="29"/>
    <row r="100687" customFormat="1" s="29"/>
    <row r="100688" customFormat="1" s="29"/>
    <row r="100689" customFormat="1" s="29"/>
    <row r="100690" customFormat="1" s="29"/>
    <row r="100691" customFormat="1" s="29"/>
    <row r="100692" customFormat="1" s="29"/>
    <row r="100693" customFormat="1" s="29"/>
    <row r="100694" customFormat="1" s="29"/>
    <row r="100695" customFormat="1" s="29"/>
    <row r="100696" customFormat="1" s="29"/>
    <row r="100697" customFormat="1" s="29"/>
    <row r="100698" customFormat="1" s="29"/>
    <row r="100699" customFormat="1" s="29"/>
    <row r="100700" customFormat="1" s="29"/>
    <row r="100701" customFormat="1" s="29"/>
    <row r="100702" customFormat="1" s="29"/>
    <row r="100703" customFormat="1" s="29"/>
    <row r="100704" customFormat="1" s="29"/>
    <row r="100705" customFormat="1" s="29"/>
    <row r="100706" customFormat="1" s="29"/>
    <row r="100707" customFormat="1" s="29"/>
    <row r="100708" customFormat="1" s="29"/>
    <row r="100709" customFormat="1" s="29"/>
    <row r="100710" customFormat="1" s="29"/>
    <row r="100711" customFormat="1" s="29"/>
    <row r="100712" customFormat="1" s="29"/>
    <row r="100713" customFormat="1" s="29"/>
    <row r="100714" customFormat="1" s="29"/>
    <row r="100715" customFormat="1" s="29"/>
    <row r="100716" customFormat="1" s="29"/>
    <row r="100717" customFormat="1" s="29"/>
    <row r="100718" customFormat="1" s="29"/>
    <row r="100719" customFormat="1" s="29"/>
    <row r="100720" customFormat="1" s="29"/>
    <row r="100721" customFormat="1" s="29"/>
    <row r="100722" customFormat="1" s="29"/>
    <row r="100723" customFormat="1" s="29"/>
    <row r="100724" customFormat="1" s="29"/>
    <row r="100725" customFormat="1" s="29"/>
    <row r="100726" customFormat="1" s="29"/>
    <row r="100727" customFormat="1" s="29"/>
    <row r="100728" customFormat="1" s="29"/>
    <row r="100729" customFormat="1" s="29"/>
    <row r="100730" customFormat="1" s="29"/>
    <row r="100731" customFormat="1" s="29"/>
    <row r="100732" customFormat="1" s="29"/>
    <row r="100733" customFormat="1" s="29"/>
    <row r="100734" customFormat="1" s="29"/>
    <row r="100735" customFormat="1" s="29"/>
    <row r="100736" customFormat="1" s="29"/>
    <row r="100737" customFormat="1" s="29"/>
    <row r="100738" customFormat="1" s="29"/>
    <row r="100739" customFormat="1" s="29"/>
    <row r="100740" customFormat="1" s="29"/>
    <row r="100741" customFormat="1" s="29"/>
    <row r="100742" customFormat="1" s="29"/>
    <row r="100743" customFormat="1" s="29"/>
    <row r="100744" customFormat="1" s="29"/>
    <row r="100745" customFormat="1" s="29"/>
    <row r="100746" customFormat="1" s="29"/>
    <row r="100747" customFormat="1" s="29"/>
    <row r="100748" customFormat="1" s="29"/>
    <row r="100749" customFormat="1" s="29"/>
    <row r="100750" customFormat="1" s="29"/>
    <row r="100751" customFormat="1" s="29"/>
    <row r="100752" customFormat="1" s="29"/>
    <row r="100753" customFormat="1" s="29"/>
    <row r="100754" customFormat="1" s="29"/>
    <row r="100755" customFormat="1" s="29"/>
    <row r="100756" customFormat="1" s="29"/>
    <row r="100757" customFormat="1" s="29"/>
    <row r="100758" customFormat="1" s="29"/>
    <row r="100759" customFormat="1" s="29"/>
    <row r="100760" customFormat="1" s="29"/>
    <row r="100761" customFormat="1" s="29"/>
    <row r="100762" customFormat="1" s="29"/>
    <row r="100763" customFormat="1" s="29"/>
    <row r="100764" customFormat="1" s="29"/>
    <row r="100765" customFormat="1" s="29"/>
    <row r="100766" customFormat="1" s="29"/>
    <row r="100767" customFormat="1" s="29"/>
    <row r="100768" customFormat="1" s="29"/>
    <row r="100769" customFormat="1" s="29"/>
    <row r="100770" customFormat="1" s="29"/>
    <row r="100771" customFormat="1" s="29"/>
    <row r="100772" customFormat="1" s="29"/>
    <row r="100773" customFormat="1" s="29"/>
    <row r="100774" customFormat="1" s="29"/>
    <row r="100775" customFormat="1" s="29"/>
    <row r="100776" customFormat="1" s="29"/>
    <row r="100777" customFormat="1" s="29"/>
    <row r="100778" customFormat="1" s="29"/>
    <row r="100779" customFormat="1" s="29"/>
    <row r="100780" customFormat="1" s="29"/>
    <row r="100781" customFormat="1" s="29"/>
    <row r="100782" customFormat="1" s="29"/>
    <row r="100783" customFormat="1" s="29"/>
    <row r="100784" customFormat="1" s="29"/>
    <row r="100785" customFormat="1" s="29"/>
    <row r="100786" customFormat="1" s="29"/>
    <row r="100787" customFormat="1" s="29"/>
    <row r="100788" customFormat="1" s="29"/>
    <row r="100789" customFormat="1" s="29"/>
    <row r="100790" customFormat="1" s="29"/>
    <row r="100791" customFormat="1" s="29"/>
    <row r="100792" customFormat="1" s="29"/>
    <row r="100793" customFormat="1" s="29"/>
    <row r="100794" customFormat="1" s="29"/>
    <row r="100795" customFormat="1" s="29"/>
    <row r="100796" customFormat="1" s="29"/>
    <row r="100797" customFormat="1" s="29"/>
    <row r="100798" customFormat="1" s="29"/>
    <row r="100799" customFormat="1" s="29"/>
    <row r="100800" customFormat="1" s="29"/>
    <row r="100801" customFormat="1" s="29"/>
    <row r="100802" customFormat="1" s="29"/>
    <row r="100803" customFormat="1" s="29"/>
    <row r="100804" customFormat="1" s="29"/>
    <row r="100805" customFormat="1" s="29"/>
    <row r="100806" customFormat="1" s="29"/>
    <row r="100807" customFormat="1" s="29"/>
    <row r="100808" customFormat="1" s="29"/>
    <row r="100809" customFormat="1" s="29"/>
    <row r="100810" customFormat="1" s="29"/>
    <row r="100811" customFormat="1" s="29"/>
    <row r="100812" customFormat="1" s="29"/>
    <row r="100813" customFormat="1" s="29"/>
    <row r="100814" customFormat="1" s="29"/>
    <row r="100815" customFormat="1" s="29"/>
    <row r="100816" customFormat="1" s="29"/>
    <row r="100817" customFormat="1" s="29"/>
    <row r="100818" customFormat="1" s="29"/>
    <row r="100819" customFormat="1" s="29"/>
    <row r="100820" customFormat="1" s="29"/>
    <row r="100821" customFormat="1" s="29"/>
    <row r="100822" customFormat="1" s="29"/>
    <row r="100823" customFormat="1" s="29"/>
    <row r="100824" customFormat="1" s="29"/>
    <row r="100825" customFormat="1" s="29"/>
    <row r="100826" customFormat="1" s="29"/>
    <row r="100827" customFormat="1" s="29"/>
    <row r="100828" customFormat="1" s="29"/>
    <row r="100829" customFormat="1" s="29"/>
    <row r="100830" customFormat="1" s="29"/>
    <row r="100831" customFormat="1" s="29"/>
    <row r="100832" customFormat="1" s="29"/>
    <row r="100833" customFormat="1" s="29"/>
    <row r="100834" customFormat="1" s="29"/>
    <row r="100835" customFormat="1" s="29"/>
    <row r="100836" customFormat="1" s="29"/>
    <row r="100837" customFormat="1" s="29"/>
    <row r="100838" customFormat="1" s="29"/>
    <row r="100839" customFormat="1" s="29"/>
    <row r="100840" customFormat="1" s="29"/>
    <row r="100841" customFormat="1" s="29"/>
    <row r="100842" customFormat="1" s="29"/>
    <row r="100843" customFormat="1" s="29"/>
    <row r="100844" customFormat="1" s="29"/>
    <row r="100845" customFormat="1" s="29"/>
    <row r="100846" customFormat="1" s="29"/>
    <row r="100847" customFormat="1" s="29"/>
    <row r="100848" customFormat="1" s="29"/>
    <row r="100849" customFormat="1" s="29"/>
    <row r="100850" customFormat="1" s="29"/>
    <row r="100851" customFormat="1" s="29"/>
    <row r="100852" customFormat="1" s="29"/>
    <row r="100853" customFormat="1" s="29"/>
    <row r="100854" customFormat="1" s="29"/>
    <row r="100855" customFormat="1" s="29"/>
    <row r="100856" customFormat="1" s="29"/>
    <row r="100857" customFormat="1" s="29"/>
    <row r="100858" customFormat="1" s="29"/>
    <row r="100859" customFormat="1" s="29"/>
    <row r="100860" customFormat="1" s="29"/>
    <row r="100861" customFormat="1" s="29"/>
    <row r="100862" customFormat="1" s="29"/>
    <row r="100863" customFormat="1" s="29"/>
    <row r="100864" customFormat="1" s="29"/>
    <row r="100865" customFormat="1" s="29"/>
    <row r="100866" customFormat="1" s="29"/>
    <row r="100867" customFormat="1" s="29"/>
    <row r="100868" customFormat="1" s="29"/>
    <row r="100869" customFormat="1" s="29"/>
    <row r="100870" customFormat="1" s="29"/>
    <row r="100871" customFormat="1" s="29"/>
    <row r="100872" customFormat="1" s="29"/>
    <row r="100873" customFormat="1" s="29"/>
    <row r="100874" customFormat="1" s="29"/>
    <row r="100875" customFormat="1" s="29"/>
    <row r="100876" customFormat="1" s="29"/>
    <row r="100877" customFormat="1" s="29"/>
    <row r="100878" customFormat="1" s="29"/>
    <row r="100879" customFormat="1" s="29"/>
    <row r="100880" customFormat="1" s="29"/>
    <row r="100881" customFormat="1" s="29"/>
    <row r="100882" customFormat="1" s="29"/>
    <row r="100883" customFormat="1" s="29"/>
    <row r="100884" customFormat="1" s="29"/>
    <row r="100885" customFormat="1" s="29"/>
    <row r="100886" customFormat="1" s="29"/>
    <row r="100887" customFormat="1" s="29"/>
    <row r="100888" customFormat="1" s="29"/>
    <row r="100889" customFormat="1" s="29"/>
    <row r="100890" customFormat="1" s="29"/>
    <row r="100891" customFormat="1" s="29"/>
    <row r="100892" customFormat="1" s="29"/>
    <row r="100893" customFormat="1" s="29"/>
    <row r="100894" customFormat="1" s="29"/>
    <row r="100895" customFormat="1" s="29"/>
    <row r="100896" customFormat="1" s="29"/>
    <row r="100897" customFormat="1" s="29"/>
    <row r="100898" customFormat="1" s="29"/>
    <row r="100899" customFormat="1" s="29"/>
    <row r="100900" customFormat="1" s="29"/>
    <row r="100901" customFormat="1" s="29"/>
    <row r="100902" customFormat="1" s="29"/>
    <row r="100903" customFormat="1" s="29"/>
    <row r="100904" customFormat="1" s="29"/>
    <row r="100905" customFormat="1" s="29"/>
    <row r="100906" customFormat="1" s="29"/>
    <row r="100907" customFormat="1" s="29"/>
    <row r="100908" customFormat="1" s="29"/>
    <row r="100909" customFormat="1" s="29"/>
    <row r="100910" customFormat="1" s="29"/>
    <row r="100911" customFormat="1" s="29"/>
    <row r="100912" customFormat="1" s="29"/>
    <row r="100913" customFormat="1" s="29"/>
    <row r="100914" customFormat="1" s="29"/>
    <row r="100915" customFormat="1" s="29"/>
    <row r="100916" customFormat="1" s="29"/>
    <row r="100917" customFormat="1" s="29"/>
    <row r="100918" customFormat="1" s="29"/>
    <row r="100919" customFormat="1" s="29"/>
    <row r="100920" customFormat="1" s="29"/>
    <row r="100921" customFormat="1" s="29"/>
    <row r="100922" customFormat="1" s="29"/>
    <row r="100923" customFormat="1" s="29"/>
    <row r="100924" customFormat="1" s="29"/>
    <row r="100925" customFormat="1" s="29"/>
    <row r="100926" customFormat="1" s="29"/>
    <row r="100927" customFormat="1" s="29"/>
    <row r="100928" customFormat="1" s="29"/>
    <row r="100929" customFormat="1" s="29"/>
    <row r="100930" customFormat="1" s="29"/>
    <row r="100931" customFormat="1" s="29"/>
    <row r="100932" customFormat="1" s="29"/>
    <row r="100933" customFormat="1" s="29"/>
    <row r="100934" customFormat="1" s="29"/>
    <row r="100935" customFormat="1" s="29"/>
    <row r="100936" customFormat="1" s="29"/>
    <row r="100937" customFormat="1" s="29"/>
    <row r="100938" customFormat="1" s="29"/>
    <row r="100939" customFormat="1" s="29"/>
    <row r="100940" customFormat="1" s="29"/>
    <row r="100941" customFormat="1" s="29"/>
    <row r="100942" customFormat="1" s="29"/>
    <row r="100943" customFormat="1" s="29"/>
    <row r="100944" customFormat="1" s="29"/>
    <row r="100945" customFormat="1" s="29"/>
    <row r="100946" customFormat="1" s="29"/>
    <row r="100947" customFormat="1" s="29"/>
    <row r="100948" customFormat="1" s="29"/>
    <row r="100949" customFormat="1" s="29"/>
    <row r="100950" customFormat="1" s="29"/>
    <row r="100951" customFormat="1" s="29"/>
    <row r="100952" customFormat="1" s="29"/>
    <row r="100953" customFormat="1" s="29"/>
    <row r="100954" customFormat="1" s="29"/>
    <row r="100955" customFormat="1" s="29"/>
    <row r="100956" customFormat="1" s="29"/>
    <row r="100957" customFormat="1" s="29"/>
    <row r="100958" customFormat="1" s="29"/>
    <row r="100959" customFormat="1" s="29"/>
    <row r="100960" customFormat="1" s="29"/>
    <row r="100961" customFormat="1" s="29"/>
    <row r="100962" customFormat="1" s="29"/>
    <row r="100963" customFormat="1" s="29"/>
    <row r="100964" customFormat="1" s="29"/>
    <row r="100965" customFormat="1" s="29"/>
    <row r="100966" customFormat="1" s="29"/>
    <row r="100967" customFormat="1" s="29"/>
    <row r="100968" customFormat="1" s="29"/>
    <row r="100969" customFormat="1" s="29"/>
    <row r="100970" customFormat="1" s="29"/>
    <row r="100971" customFormat="1" s="29"/>
    <row r="100972" customFormat="1" s="29"/>
    <row r="100973" customFormat="1" s="29"/>
    <row r="100974" customFormat="1" s="29"/>
    <row r="100975" customFormat="1" s="29"/>
    <row r="100976" customFormat="1" s="29"/>
    <row r="100977" customFormat="1" s="29"/>
    <row r="100978" customFormat="1" s="29"/>
    <row r="100979" customFormat="1" s="29"/>
    <row r="100980" customFormat="1" s="29"/>
    <row r="100981" customFormat="1" s="29"/>
    <row r="100982" customFormat="1" s="29"/>
    <row r="100983" customFormat="1" s="29"/>
    <row r="100984" customFormat="1" s="29"/>
    <row r="100985" customFormat="1" s="29"/>
    <row r="100986" customFormat="1" s="29"/>
    <row r="100987" customFormat="1" s="29"/>
    <row r="100988" customFormat="1" s="29"/>
    <row r="100989" customFormat="1" s="29"/>
    <row r="100990" customFormat="1" s="29"/>
    <row r="100991" customFormat="1" s="29"/>
    <row r="100992" customFormat="1" s="29"/>
    <row r="100993" customFormat="1" s="29"/>
    <row r="100994" customFormat="1" s="29"/>
    <row r="100995" customFormat="1" s="29"/>
    <row r="100996" customFormat="1" s="29"/>
    <row r="100997" customFormat="1" s="29"/>
    <row r="100998" customFormat="1" s="29"/>
    <row r="100999" customFormat="1" s="29"/>
    <row r="101000" customFormat="1" s="29"/>
    <row r="101001" customFormat="1" s="29"/>
    <row r="101002" customFormat="1" s="29"/>
    <row r="101003" customFormat="1" s="29"/>
    <row r="101004" customFormat="1" s="29"/>
    <row r="101005" customFormat="1" s="29"/>
    <row r="101006" customFormat="1" s="29"/>
    <row r="101007" customFormat="1" s="29"/>
    <row r="101008" customFormat="1" s="29"/>
    <row r="101009" customFormat="1" s="29"/>
    <row r="101010" customFormat="1" s="29"/>
    <row r="101011" customFormat="1" s="29"/>
    <row r="101012" customFormat="1" s="29"/>
    <row r="101013" customFormat="1" s="29"/>
    <row r="101014" customFormat="1" s="29"/>
    <row r="101015" customFormat="1" s="29"/>
    <row r="101016" customFormat="1" s="29"/>
    <row r="101017" customFormat="1" s="29"/>
    <row r="101018" customFormat="1" s="29"/>
    <row r="101019" customFormat="1" s="29"/>
    <row r="101020" customFormat="1" s="29"/>
    <row r="101021" customFormat="1" s="29"/>
    <row r="101022" customFormat="1" s="29"/>
    <row r="101023" customFormat="1" s="29"/>
    <row r="101024" customFormat="1" s="29"/>
    <row r="101025" customFormat="1" s="29"/>
    <row r="101026" customFormat="1" s="29"/>
    <row r="101027" customFormat="1" s="29"/>
    <row r="101028" customFormat="1" s="29"/>
    <row r="101029" customFormat="1" s="29"/>
    <row r="101030" customFormat="1" s="29"/>
    <row r="101031" customFormat="1" s="29"/>
    <row r="101032" customFormat="1" s="29"/>
    <row r="101033" customFormat="1" s="29"/>
    <row r="101034" customFormat="1" s="29"/>
    <row r="101035" customFormat="1" s="29"/>
    <row r="101036" customFormat="1" s="29"/>
    <row r="101037" customFormat="1" s="29"/>
    <row r="101038" customFormat="1" s="29"/>
    <row r="101039" customFormat="1" s="29"/>
    <row r="101040" customFormat="1" s="29"/>
    <row r="101041" customFormat="1" s="29"/>
    <row r="101042" customFormat="1" s="29"/>
    <row r="101043" customFormat="1" s="29"/>
    <row r="101044" customFormat="1" s="29"/>
    <row r="101045" customFormat="1" s="29"/>
    <row r="101046" customFormat="1" s="29"/>
    <row r="101047" customFormat="1" s="29"/>
    <row r="101048" customFormat="1" s="29"/>
    <row r="101049" customFormat="1" s="29"/>
    <row r="101050" customFormat="1" s="29"/>
    <row r="101051" customFormat="1" s="29"/>
    <row r="101052" customFormat="1" s="29"/>
    <row r="101053" customFormat="1" s="29"/>
    <row r="101054" customFormat="1" s="29"/>
    <row r="101055" customFormat="1" s="29"/>
    <row r="101056" customFormat="1" s="29"/>
    <row r="101057" customFormat="1" s="29"/>
    <row r="101058" customFormat="1" s="29"/>
    <row r="101059" customFormat="1" s="29"/>
    <row r="101060" customFormat="1" s="29"/>
    <row r="101061" customFormat="1" s="29"/>
    <row r="101062" customFormat="1" s="29"/>
    <row r="101063" customFormat="1" s="29"/>
    <row r="101064" customFormat="1" s="29"/>
    <row r="101065" customFormat="1" s="29"/>
    <row r="101066" customFormat="1" s="29"/>
    <row r="101067" customFormat="1" s="29"/>
    <row r="101068" customFormat="1" s="29"/>
    <row r="101069" customFormat="1" s="29"/>
    <row r="101070" customFormat="1" s="29"/>
    <row r="101071" customFormat="1" s="29"/>
    <row r="101072" customFormat="1" s="29"/>
    <row r="101073" customFormat="1" s="29"/>
    <row r="101074" customFormat="1" s="29"/>
    <row r="101075" customFormat="1" s="29"/>
    <row r="101076" customFormat="1" s="29"/>
    <row r="101077" customFormat="1" s="29"/>
    <row r="101078" customFormat="1" s="29"/>
    <row r="101079" customFormat="1" s="29"/>
    <row r="101080" customFormat="1" s="29"/>
    <row r="101081" customFormat="1" s="29"/>
    <row r="101082" customFormat="1" s="29"/>
    <row r="101083" customFormat="1" s="29"/>
    <row r="101084" customFormat="1" s="29"/>
    <row r="101085" customFormat="1" s="29"/>
    <row r="101086" customFormat="1" s="29"/>
    <row r="101087" customFormat="1" s="29"/>
    <row r="101088" customFormat="1" s="29"/>
    <row r="101089" customFormat="1" s="29"/>
    <row r="101090" customFormat="1" s="29"/>
    <row r="101091" customFormat="1" s="29"/>
    <row r="101092" customFormat="1" s="29"/>
    <row r="101093" customFormat="1" s="29"/>
    <row r="101094" customFormat="1" s="29"/>
    <row r="101095" customFormat="1" s="29"/>
    <row r="101096" customFormat="1" s="29"/>
    <row r="101097" customFormat="1" s="29"/>
    <row r="101098" customFormat="1" s="29"/>
    <row r="101099" customFormat="1" s="29"/>
    <row r="101100" customFormat="1" s="29"/>
    <row r="101101" customFormat="1" s="29"/>
    <row r="101102" customFormat="1" s="29"/>
    <row r="101103" customFormat="1" s="29"/>
    <row r="101104" customFormat="1" s="29"/>
    <row r="101105" customFormat="1" s="29"/>
    <row r="101106" customFormat="1" s="29"/>
    <row r="101107" customFormat="1" s="29"/>
    <row r="101108" customFormat="1" s="29"/>
    <row r="101109" customFormat="1" s="29"/>
    <row r="101110" customFormat="1" s="29"/>
    <row r="101111" customFormat="1" s="29"/>
    <row r="101112" customFormat="1" s="29"/>
    <row r="101113" customFormat="1" s="29"/>
    <row r="101114" customFormat="1" s="29"/>
    <row r="101115" customFormat="1" s="29"/>
    <row r="101116" customFormat="1" s="29"/>
    <row r="101117" customFormat="1" s="29"/>
    <row r="101118" customFormat="1" s="29"/>
    <row r="101119" customFormat="1" s="29"/>
    <row r="101120" customFormat="1" s="29"/>
    <row r="101121" customFormat="1" s="29"/>
    <row r="101122" customFormat="1" s="29"/>
    <row r="101123" customFormat="1" s="29"/>
    <row r="101124" customFormat="1" s="29"/>
    <row r="101125" customFormat="1" s="29"/>
    <row r="101126" customFormat="1" s="29"/>
    <row r="101127" customFormat="1" s="29"/>
    <row r="101128" customFormat="1" s="29"/>
    <row r="101129" customFormat="1" s="29"/>
    <row r="101130" customFormat="1" s="29"/>
    <row r="101131" customFormat="1" s="29"/>
    <row r="101132" customFormat="1" s="29"/>
    <row r="101133" customFormat="1" s="29"/>
    <row r="101134" customFormat="1" s="29"/>
    <row r="101135" customFormat="1" s="29"/>
    <row r="101136" customFormat="1" s="29"/>
    <row r="101137" customFormat="1" s="29"/>
    <row r="101138" customFormat="1" s="29"/>
    <row r="101139" customFormat="1" s="29"/>
    <row r="101140" customFormat="1" s="29"/>
    <row r="101141" customFormat="1" s="29"/>
    <row r="101142" customFormat="1" s="29"/>
    <row r="101143" customFormat="1" s="29"/>
    <row r="101144" customFormat="1" s="29"/>
    <row r="101145" customFormat="1" s="29"/>
    <row r="101146" customFormat="1" s="29"/>
    <row r="101147" customFormat="1" s="29"/>
    <row r="101148" customFormat="1" s="29"/>
    <row r="101149" customFormat="1" s="29"/>
    <row r="101150" customFormat="1" s="29"/>
    <row r="101151" customFormat="1" s="29"/>
    <row r="101152" customFormat="1" s="29"/>
    <row r="101153" customFormat="1" s="29"/>
    <row r="101154" customFormat="1" s="29"/>
    <row r="101155" customFormat="1" s="29"/>
    <row r="101156" customFormat="1" s="29"/>
    <row r="101157" customFormat="1" s="29"/>
    <row r="101158" customFormat="1" s="29"/>
    <row r="101159" customFormat="1" s="29"/>
    <row r="101160" customFormat="1" s="29"/>
    <row r="101161" customFormat="1" s="29"/>
    <row r="101162" customFormat="1" s="29"/>
    <row r="101163" customFormat="1" s="29"/>
    <row r="101164" customFormat="1" s="29"/>
    <row r="101165" customFormat="1" s="29"/>
    <row r="101166" customFormat="1" s="29"/>
    <row r="101167" customFormat="1" s="29"/>
    <row r="101168" customFormat="1" s="29"/>
    <row r="101169" customFormat="1" s="29"/>
    <row r="101170" customFormat="1" s="29"/>
    <row r="101171" customFormat="1" s="29"/>
    <row r="101172" customFormat="1" s="29"/>
    <row r="101173" customFormat="1" s="29"/>
    <row r="101174" customFormat="1" s="29"/>
    <row r="101175" customFormat="1" s="29"/>
    <row r="101176" customFormat="1" s="29"/>
    <row r="101177" customFormat="1" s="29"/>
    <row r="101178" customFormat="1" s="29"/>
    <row r="101179" customFormat="1" s="29"/>
    <row r="101180" customFormat="1" s="29"/>
    <row r="101181" customFormat="1" s="29"/>
    <row r="101182" customFormat="1" s="29"/>
    <row r="101183" customFormat="1" s="29"/>
    <row r="101184" customFormat="1" s="29"/>
    <row r="101185" customFormat="1" s="29"/>
    <row r="101186" customFormat="1" s="29"/>
    <row r="101187" customFormat="1" s="29"/>
    <row r="101188" customFormat="1" s="29"/>
    <row r="101189" customFormat="1" s="29"/>
    <row r="101190" customFormat="1" s="29"/>
    <row r="101191" customFormat="1" s="29"/>
    <row r="101192" customFormat="1" s="29"/>
    <row r="101193" customFormat="1" s="29"/>
    <row r="101194" customFormat="1" s="29"/>
    <row r="101195" customFormat="1" s="29"/>
    <row r="101196" customFormat="1" s="29"/>
    <row r="101197" customFormat="1" s="29"/>
    <row r="101198" customFormat="1" s="29"/>
    <row r="101199" customFormat="1" s="29"/>
    <row r="101200" customFormat="1" s="29"/>
    <row r="101201" customFormat="1" s="29"/>
    <row r="101202" customFormat="1" s="29"/>
    <row r="101203" customFormat="1" s="29"/>
    <row r="101204" customFormat="1" s="29"/>
    <row r="101205" customFormat="1" s="29"/>
    <row r="101206" customFormat="1" s="29"/>
    <row r="101207" customFormat="1" s="29"/>
    <row r="101208" customFormat="1" s="29"/>
    <row r="101209" customFormat="1" s="29"/>
    <row r="101210" customFormat="1" s="29"/>
    <row r="101211" customFormat="1" s="29"/>
    <row r="101212" customFormat="1" s="29"/>
    <row r="101213" customFormat="1" s="29"/>
    <row r="101214" customFormat="1" s="29"/>
    <row r="101215" customFormat="1" s="29"/>
    <row r="101216" customFormat="1" s="29"/>
    <row r="101217" customFormat="1" s="29"/>
    <row r="101218" customFormat="1" s="29"/>
    <row r="101219" customFormat="1" s="29"/>
    <row r="101220" customFormat="1" s="29"/>
    <row r="101221" customFormat="1" s="29"/>
    <row r="101222" customFormat="1" s="29"/>
    <row r="101223" customFormat="1" s="29"/>
    <row r="101224" customFormat="1" s="29"/>
    <row r="101225" customFormat="1" s="29"/>
    <row r="101226" customFormat="1" s="29"/>
    <row r="101227" customFormat="1" s="29"/>
    <row r="101228" customFormat="1" s="29"/>
    <row r="101229" customFormat="1" s="29"/>
    <row r="101230" customFormat="1" s="29"/>
    <row r="101231" customFormat="1" s="29"/>
    <row r="101232" customFormat="1" s="29"/>
    <row r="101233" customFormat="1" s="29"/>
    <row r="101234" customFormat="1" s="29"/>
    <row r="101235" customFormat="1" s="29"/>
    <row r="101236" customFormat="1" s="29"/>
    <row r="101237" customFormat="1" s="29"/>
    <row r="101238" customFormat="1" s="29"/>
    <row r="101239" customFormat="1" s="29"/>
    <row r="101240" customFormat="1" s="29"/>
    <row r="101241" customFormat="1" s="29"/>
    <row r="101242" customFormat="1" s="29"/>
    <row r="101243" customFormat="1" s="29"/>
    <row r="101244" customFormat="1" s="29"/>
    <row r="101245" customFormat="1" s="29"/>
    <row r="101246" customFormat="1" s="29"/>
    <row r="101247" customFormat="1" s="29"/>
    <row r="101248" customFormat="1" s="29"/>
    <row r="101249" customFormat="1" s="29"/>
    <row r="101250" customFormat="1" s="29"/>
    <row r="101251" customFormat="1" s="29"/>
    <row r="101252" customFormat="1" s="29"/>
    <row r="101253" customFormat="1" s="29"/>
    <row r="101254" customFormat="1" s="29"/>
    <row r="101255" customFormat="1" s="29"/>
    <row r="101256" customFormat="1" s="29"/>
    <row r="101257" customFormat="1" s="29"/>
    <row r="101258" customFormat="1" s="29"/>
    <row r="101259" customFormat="1" s="29"/>
    <row r="101260" customFormat="1" s="29"/>
    <row r="101261" customFormat="1" s="29"/>
    <row r="101262" customFormat="1" s="29"/>
    <row r="101263" customFormat="1" s="29"/>
    <row r="101264" customFormat="1" s="29"/>
    <row r="101265" customFormat="1" s="29"/>
    <row r="101266" customFormat="1" s="29"/>
    <row r="101267" customFormat="1" s="29"/>
    <row r="101268" customFormat="1" s="29"/>
    <row r="101269" customFormat="1" s="29"/>
    <row r="101270" customFormat="1" s="29"/>
    <row r="101271" customFormat="1" s="29"/>
    <row r="101272" customFormat="1" s="29"/>
    <row r="101273" customFormat="1" s="29"/>
    <row r="101274" customFormat="1" s="29"/>
    <row r="101275" customFormat="1" s="29"/>
    <row r="101276" customFormat="1" s="29"/>
    <row r="101277" customFormat="1" s="29"/>
    <row r="101278" customFormat="1" s="29"/>
    <row r="101279" customFormat="1" s="29"/>
    <row r="101280" customFormat="1" s="29"/>
    <row r="101281" customFormat="1" s="29"/>
    <row r="101282" customFormat="1" s="29"/>
    <row r="101283" customFormat="1" s="29"/>
    <row r="101284" customFormat="1" s="29"/>
    <row r="101285" customFormat="1" s="29"/>
    <row r="101286" customFormat="1" s="29"/>
    <row r="101287" customFormat="1" s="29"/>
    <row r="101288" customFormat="1" s="29"/>
    <row r="101289" customFormat="1" s="29"/>
    <row r="101290" customFormat="1" s="29"/>
    <row r="101291" customFormat="1" s="29"/>
    <row r="101292" customFormat="1" s="29"/>
    <row r="101293" customFormat="1" s="29"/>
    <row r="101294" customFormat="1" s="29"/>
    <row r="101295" customFormat="1" s="29"/>
    <row r="101296" customFormat="1" s="29"/>
    <row r="101297" customFormat="1" s="29"/>
    <row r="101298" customFormat="1" s="29"/>
    <row r="101299" customFormat="1" s="29"/>
    <row r="101300" customFormat="1" s="29"/>
    <row r="101301" customFormat="1" s="29"/>
    <row r="101302" customFormat="1" s="29"/>
    <row r="101303" customFormat="1" s="29"/>
    <row r="101304" customFormat="1" s="29"/>
    <row r="101305" customFormat="1" s="29"/>
    <row r="101306" customFormat="1" s="29"/>
    <row r="101307" customFormat="1" s="29"/>
    <row r="101308" customFormat="1" s="29"/>
    <row r="101309" customFormat="1" s="29"/>
    <row r="101310" customFormat="1" s="29"/>
    <row r="101311" customFormat="1" s="29"/>
    <row r="101312" customFormat="1" s="29"/>
    <row r="101313" customFormat="1" s="29"/>
    <row r="101314" customFormat="1" s="29"/>
    <row r="101315" customFormat="1" s="29"/>
    <row r="101316" customFormat="1" s="29"/>
    <row r="101317" customFormat="1" s="29"/>
    <row r="101318" customFormat="1" s="29"/>
    <row r="101319" customFormat="1" s="29"/>
    <row r="101320" customFormat="1" s="29"/>
    <row r="101321" customFormat="1" s="29"/>
    <row r="101322" customFormat="1" s="29"/>
    <row r="101323" customFormat="1" s="29"/>
    <row r="101324" customFormat="1" s="29"/>
    <row r="101325" customFormat="1" s="29"/>
    <row r="101326" customFormat="1" s="29"/>
    <row r="101327" customFormat="1" s="29"/>
    <row r="101328" customFormat="1" s="29"/>
    <row r="101329" customFormat="1" s="29"/>
    <row r="101330" customFormat="1" s="29"/>
    <row r="101331" customFormat="1" s="29"/>
    <row r="101332" customFormat="1" s="29"/>
    <row r="101333" customFormat="1" s="29"/>
    <row r="101334" customFormat="1" s="29"/>
    <row r="101335" customFormat="1" s="29"/>
    <row r="101336" customFormat="1" s="29"/>
    <row r="101337" customFormat="1" s="29"/>
    <row r="101338" customFormat="1" s="29"/>
    <row r="101339" customFormat="1" s="29"/>
    <row r="101340" customFormat="1" s="29"/>
    <row r="101341" customFormat="1" s="29"/>
    <row r="101342" customFormat="1" s="29"/>
    <row r="101343" customFormat="1" s="29"/>
    <row r="101344" customFormat="1" s="29"/>
    <row r="101345" customFormat="1" s="29"/>
    <row r="101346" customFormat="1" s="29"/>
    <row r="101347" customFormat="1" s="29"/>
    <row r="101348" customFormat="1" s="29"/>
    <row r="101349" customFormat="1" s="29"/>
    <row r="101350" customFormat="1" s="29"/>
    <row r="101351" customFormat="1" s="29"/>
    <row r="101352" customFormat="1" s="29"/>
    <row r="101353" customFormat="1" s="29"/>
    <row r="101354" customFormat="1" s="29"/>
    <row r="101355" customFormat="1" s="29"/>
    <row r="101356" customFormat="1" s="29"/>
    <row r="101357" customFormat="1" s="29"/>
    <row r="101358" customFormat="1" s="29"/>
    <row r="101359" customFormat="1" s="29"/>
    <row r="101360" customFormat="1" s="29"/>
    <row r="101361" customFormat="1" s="29"/>
    <row r="101362" customFormat="1" s="29"/>
    <row r="101363" customFormat="1" s="29"/>
    <row r="101364" customFormat="1" s="29"/>
    <row r="101365" customFormat="1" s="29"/>
    <row r="101366" customFormat="1" s="29"/>
    <row r="101367" customFormat="1" s="29"/>
    <row r="101368" customFormat="1" s="29"/>
    <row r="101369" customFormat="1" s="29"/>
    <row r="101370" customFormat="1" s="29"/>
    <row r="101371" customFormat="1" s="29"/>
    <row r="101372" customFormat="1" s="29"/>
    <row r="101373" customFormat="1" s="29"/>
    <row r="101374" customFormat="1" s="29"/>
    <row r="101375" customFormat="1" s="29"/>
    <row r="101376" customFormat="1" s="29"/>
    <row r="101377" customFormat="1" s="29"/>
    <row r="101378" customFormat="1" s="29"/>
    <row r="101379" customFormat="1" s="29"/>
    <row r="101380" customFormat="1" s="29"/>
    <row r="101381" customFormat="1" s="29"/>
    <row r="101382" customFormat="1" s="29"/>
    <row r="101383" customFormat="1" s="29"/>
    <row r="101384" customFormat="1" s="29"/>
    <row r="101385" customFormat="1" s="29"/>
    <row r="101386" customFormat="1" s="29"/>
    <row r="101387" customFormat="1" s="29"/>
    <row r="101388" customFormat="1" s="29"/>
    <row r="101389" customFormat="1" s="29"/>
    <row r="101390" customFormat="1" s="29"/>
    <row r="101391" customFormat="1" s="29"/>
    <row r="101392" customFormat="1" s="29"/>
    <row r="101393" customFormat="1" s="29"/>
    <row r="101394" customFormat="1" s="29"/>
    <row r="101395" customFormat="1" s="29"/>
    <row r="101396" customFormat="1" s="29"/>
    <row r="101397" customFormat="1" s="29"/>
    <row r="101398" customFormat="1" s="29"/>
    <row r="101399" customFormat="1" s="29"/>
    <row r="101400" customFormat="1" s="29"/>
    <row r="101401" customFormat="1" s="29"/>
    <row r="101402" customFormat="1" s="29"/>
    <row r="101403" customFormat="1" s="29"/>
    <row r="101404" customFormat="1" s="29"/>
    <row r="101405" customFormat="1" s="29"/>
    <row r="101406" customFormat="1" s="29"/>
    <row r="101407" customFormat="1" s="29"/>
    <row r="101408" customFormat="1" s="29"/>
    <row r="101409" customFormat="1" s="29"/>
    <row r="101410" customFormat="1" s="29"/>
    <row r="101411" customFormat="1" s="29"/>
    <row r="101412" customFormat="1" s="29"/>
    <row r="101413" customFormat="1" s="29"/>
    <row r="101414" customFormat="1" s="29"/>
    <row r="101415" customFormat="1" s="29"/>
    <row r="101416" customFormat="1" s="29"/>
    <row r="101417" customFormat="1" s="29"/>
    <row r="101418" customFormat="1" s="29"/>
    <row r="101419" customFormat="1" s="29"/>
    <row r="101420" customFormat="1" s="29"/>
    <row r="101421" customFormat="1" s="29"/>
    <row r="101422" customFormat="1" s="29"/>
    <row r="101423" customFormat="1" s="29"/>
    <row r="101424" customFormat="1" s="29"/>
    <row r="101425" customFormat="1" s="29"/>
    <row r="101426" customFormat="1" s="29"/>
    <row r="101427" customFormat="1" s="29"/>
    <row r="101428" customFormat="1" s="29"/>
    <row r="101429" customFormat="1" s="29"/>
    <row r="101430" customFormat="1" s="29"/>
    <row r="101431" customFormat="1" s="29"/>
    <row r="101432" customFormat="1" s="29"/>
    <row r="101433" customFormat="1" s="29"/>
    <row r="101434" customFormat="1" s="29"/>
    <row r="101435" customFormat="1" s="29"/>
    <row r="101436" customFormat="1" s="29"/>
    <row r="101437" customFormat="1" s="29"/>
    <row r="101438" customFormat="1" s="29"/>
    <row r="101439" customFormat="1" s="29"/>
    <row r="101440" customFormat="1" s="29"/>
    <row r="101441" customFormat="1" s="29"/>
    <row r="101442" customFormat="1" s="29"/>
    <row r="101443" customFormat="1" s="29"/>
    <row r="101444" customFormat="1" s="29"/>
    <row r="101445" customFormat="1" s="29"/>
    <row r="101446" customFormat="1" s="29"/>
    <row r="101447" customFormat="1" s="29"/>
    <row r="101448" customFormat="1" s="29"/>
    <row r="101449" customFormat="1" s="29"/>
    <row r="101450" customFormat="1" s="29"/>
    <row r="101451" customFormat="1" s="29"/>
    <row r="101452" customFormat="1" s="29"/>
    <row r="101453" customFormat="1" s="29"/>
    <row r="101454" customFormat="1" s="29"/>
    <row r="101455" customFormat="1" s="29"/>
    <row r="101456" customFormat="1" s="29"/>
    <row r="101457" customFormat="1" s="29"/>
    <row r="101458" customFormat="1" s="29"/>
    <row r="101459" customFormat="1" s="29"/>
    <row r="101460" customFormat="1" s="29"/>
    <row r="101461" customFormat="1" s="29"/>
    <row r="101462" customFormat="1" s="29"/>
    <row r="101463" customFormat="1" s="29"/>
    <row r="101464" customFormat="1" s="29"/>
    <row r="101465" customFormat="1" s="29"/>
    <row r="101466" customFormat="1" s="29"/>
    <row r="101467" customFormat="1" s="29"/>
    <row r="101468" customFormat="1" s="29"/>
    <row r="101469" customFormat="1" s="29"/>
    <row r="101470" customFormat="1" s="29"/>
    <row r="101471" customFormat="1" s="29"/>
    <row r="101472" customFormat="1" s="29"/>
    <row r="101473" customFormat="1" s="29"/>
    <row r="101474" customFormat="1" s="29"/>
    <row r="101475" customFormat="1" s="29"/>
    <row r="101476" customFormat="1" s="29"/>
    <row r="101477" customFormat="1" s="29"/>
    <row r="101478" customFormat="1" s="29"/>
    <row r="101479" customFormat="1" s="29"/>
    <row r="101480" customFormat="1" s="29"/>
    <row r="101481" customFormat="1" s="29"/>
    <row r="101482" customFormat="1" s="29"/>
    <row r="101483" customFormat="1" s="29"/>
    <row r="101484" customFormat="1" s="29"/>
    <row r="101485" customFormat="1" s="29"/>
    <row r="101486" customFormat="1" s="29"/>
    <row r="101487" customFormat="1" s="29"/>
    <row r="101488" customFormat="1" s="29"/>
    <row r="101489" customFormat="1" s="29"/>
    <row r="101490" customFormat="1" s="29"/>
    <row r="101491" customFormat="1" s="29"/>
    <row r="101492" customFormat="1" s="29"/>
    <row r="101493" customFormat="1" s="29"/>
    <row r="101494" customFormat="1" s="29"/>
    <row r="101495" customFormat="1" s="29"/>
    <row r="101496" customFormat="1" s="29"/>
    <row r="101497" customFormat="1" s="29"/>
    <row r="101498" customFormat="1" s="29"/>
    <row r="101499" customFormat="1" s="29"/>
    <row r="101500" customFormat="1" s="29"/>
    <row r="101501" customFormat="1" s="29"/>
    <row r="101502" customFormat="1" s="29"/>
    <row r="101503" customFormat="1" s="29"/>
    <row r="101504" customFormat="1" s="29"/>
    <row r="101505" customFormat="1" s="29"/>
    <row r="101506" customFormat="1" s="29"/>
    <row r="101507" customFormat="1" s="29"/>
    <row r="101508" customFormat="1" s="29"/>
    <row r="101509" customFormat="1" s="29"/>
    <row r="101510" customFormat="1" s="29"/>
    <row r="101511" customFormat="1" s="29"/>
    <row r="101512" customFormat="1" s="29"/>
    <row r="101513" customFormat="1" s="29"/>
    <row r="101514" customFormat="1" s="29"/>
    <row r="101515" customFormat="1" s="29"/>
    <row r="101516" customFormat="1" s="29"/>
    <row r="101517" customFormat="1" s="29"/>
    <row r="101518" customFormat="1" s="29"/>
    <row r="101519" customFormat="1" s="29"/>
    <row r="101520" customFormat="1" s="29"/>
    <row r="101521" customFormat="1" s="29"/>
    <row r="101522" customFormat="1" s="29"/>
    <row r="101523" customFormat="1" s="29"/>
    <row r="101524" customFormat="1" s="29"/>
    <row r="101525" customFormat="1" s="29"/>
    <row r="101526" customFormat="1" s="29"/>
    <row r="101527" customFormat="1" s="29"/>
    <row r="101528" customFormat="1" s="29"/>
    <row r="101529" customFormat="1" s="29"/>
    <row r="101530" customFormat="1" s="29"/>
    <row r="101531" customFormat="1" s="29"/>
    <row r="101532" customFormat="1" s="29"/>
    <row r="101533" customFormat="1" s="29"/>
    <row r="101534" customFormat="1" s="29"/>
    <row r="101535" customFormat="1" s="29"/>
    <row r="101536" customFormat="1" s="29"/>
    <row r="101537" customFormat="1" s="29"/>
    <row r="101538" customFormat="1" s="29"/>
    <row r="101539" customFormat="1" s="29"/>
    <row r="101540" customFormat="1" s="29"/>
    <row r="101541" customFormat="1" s="29"/>
    <row r="101542" customFormat="1" s="29"/>
    <row r="101543" customFormat="1" s="29"/>
    <row r="101544" customFormat="1" s="29"/>
    <row r="101545" customFormat="1" s="29"/>
    <row r="101546" customFormat="1" s="29"/>
    <row r="101547" customFormat="1" s="29"/>
    <row r="101548" customFormat="1" s="29"/>
    <row r="101549" customFormat="1" s="29"/>
    <row r="101550" customFormat="1" s="29"/>
    <row r="101551" customFormat="1" s="29"/>
    <row r="101552" customFormat="1" s="29"/>
    <row r="101553" customFormat="1" s="29"/>
    <row r="101554" customFormat="1" s="29"/>
    <row r="101555" customFormat="1" s="29"/>
    <row r="101556" customFormat="1" s="29"/>
    <row r="101557" customFormat="1" s="29"/>
    <row r="101558" customFormat="1" s="29"/>
    <row r="101559" customFormat="1" s="29"/>
    <row r="101560" customFormat="1" s="29"/>
    <row r="101561" customFormat="1" s="29"/>
    <row r="101562" customFormat="1" s="29"/>
    <row r="101563" customFormat="1" s="29"/>
    <row r="101564" customFormat="1" s="29"/>
    <row r="101565" customFormat="1" s="29"/>
    <row r="101566" customFormat="1" s="29"/>
    <row r="101567" customFormat="1" s="29"/>
    <row r="101568" customFormat="1" s="29"/>
    <row r="101569" customFormat="1" s="29"/>
    <row r="101570" customFormat="1" s="29"/>
    <row r="101571" customFormat="1" s="29"/>
    <row r="101572" customFormat="1" s="29"/>
    <row r="101573" customFormat="1" s="29"/>
    <row r="101574" customFormat="1" s="29"/>
    <row r="101575" customFormat="1" s="29"/>
    <row r="101576" customFormat="1" s="29"/>
    <row r="101577" customFormat="1" s="29"/>
    <row r="101578" customFormat="1" s="29"/>
    <row r="101579" customFormat="1" s="29"/>
    <row r="101580" customFormat="1" s="29"/>
    <row r="101581" customFormat="1" s="29"/>
    <row r="101582" customFormat="1" s="29"/>
    <row r="101583" customFormat="1" s="29"/>
    <row r="101584" customFormat="1" s="29"/>
    <row r="101585" customFormat="1" s="29"/>
    <row r="101586" customFormat="1" s="29"/>
    <row r="101587" customFormat="1" s="29"/>
    <row r="101588" customFormat="1" s="29"/>
    <row r="101589" customFormat="1" s="29"/>
    <row r="101590" customFormat="1" s="29"/>
    <row r="101591" customFormat="1" s="29"/>
    <row r="101592" customFormat="1" s="29"/>
    <row r="101593" customFormat="1" s="29"/>
    <row r="101594" customFormat="1" s="29"/>
    <row r="101595" customFormat="1" s="29"/>
    <row r="101596" customFormat="1" s="29"/>
    <row r="101597" customFormat="1" s="29"/>
    <row r="101598" customFormat="1" s="29"/>
    <row r="101599" customFormat="1" s="29"/>
    <row r="101600" customFormat="1" s="29"/>
    <row r="101601" customFormat="1" s="29"/>
    <row r="101602" customFormat="1" s="29"/>
    <row r="101603" customFormat="1" s="29"/>
    <row r="101604" customFormat="1" s="29"/>
    <row r="101605" customFormat="1" s="29"/>
    <row r="101606" customFormat="1" s="29"/>
    <row r="101607" customFormat="1" s="29"/>
    <row r="101608" customFormat="1" s="29"/>
    <row r="101609" customFormat="1" s="29"/>
    <row r="101610" customFormat="1" s="29"/>
    <row r="101611" customFormat="1" s="29"/>
    <row r="101612" customFormat="1" s="29"/>
    <row r="101613" customFormat="1" s="29"/>
    <row r="101614" customFormat="1" s="29"/>
    <row r="101615" customFormat="1" s="29"/>
    <row r="101616" customFormat="1" s="29"/>
    <row r="101617" customFormat="1" s="29"/>
    <row r="101618" customFormat="1" s="29"/>
    <row r="101619" customFormat="1" s="29"/>
    <row r="101620" customFormat="1" s="29"/>
    <row r="101621" customFormat="1" s="29"/>
    <row r="101622" customFormat="1" s="29"/>
    <row r="101623" customFormat="1" s="29"/>
    <row r="101624" customFormat="1" s="29"/>
    <row r="101625" customFormat="1" s="29"/>
    <row r="101626" customFormat="1" s="29"/>
    <row r="101627" customFormat="1" s="29"/>
    <row r="101628" customFormat="1" s="29"/>
    <row r="101629" customFormat="1" s="29"/>
    <row r="101630" customFormat="1" s="29"/>
    <row r="101631" customFormat="1" s="29"/>
    <row r="101632" customFormat="1" s="29"/>
    <row r="101633" customFormat="1" s="29"/>
    <row r="101634" customFormat="1" s="29"/>
    <row r="101635" customFormat="1" s="29"/>
    <row r="101636" customFormat="1" s="29"/>
    <row r="101637" customFormat="1" s="29"/>
    <row r="101638" customFormat="1" s="29"/>
    <row r="101639" customFormat="1" s="29"/>
    <row r="101640" customFormat="1" s="29"/>
    <row r="101641" customFormat="1" s="29"/>
    <row r="101642" customFormat="1" s="29"/>
    <row r="101643" customFormat="1" s="29"/>
    <row r="101644" customFormat="1" s="29"/>
    <row r="101645" customFormat="1" s="29"/>
    <row r="101646" customFormat="1" s="29"/>
    <row r="101647" customFormat="1" s="29"/>
    <row r="101648" customFormat="1" s="29"/>
    <row r="101649" customFormat="1" s="29"/>
    <row r="101650" customFormat="1" s="29"/>
    <row r="101651" customFormat="1" s="29"/>
    <row r="101652" customFormat="1" s="29"/>
    <row r="101653" customFormat="1" s="29"/>
    <row r="101654" customFormat="1" s="29"/>
    <row r="101655" customFormat="1" s="29"/>
    <row r="101656" customFormat="1" s="29"/>
    <row r="101657" customFormat="1" s="29"/>
    <row r="101658" customFormat="1" s="29"/>
    <row r="101659" customFormat="1" s="29"/>
    <row r="101660" customFormat="1" s="29"/>
    <row r="101661" customFormat="1" s="29"/>
    <row r="101662" customFormat="1" s="29"/>
    <row r="101663" customFormat="1" s="29"/>
    <row r="101664" customFormat="1" s="29"/>
    <row r="101665" customFormat="1" s="29"/>
    <row r="101666" customFormat="1" s="29"/>
    <row r="101667" customFormat="1" s="29"/>
    <row r="101668" customFormat="1" s="29"/>
    <row r="101669" customFormat="1" s="29"/>
    <row r="101670" customFormat="1" s="29"/>
    <row r="101671" customFormat="1" s="29"/>
    <row r="101672" customFormat="1" s="29"/>
    <row r="101673" customFormat="1" s="29"/>
    <row r="101674" customFormat="1" s="29"/>
    <row r="101675" customFormat="1" s="29"/>
    <row r="101676" customFormat="1" s="29"/>
    <row r="101677" customFormat="1" s="29"/>
    <row r="101678" customFormat="1" s="29"/>
    <row r="101679" customFormat="1" s="29"/>
    <row r="101680" customFormat="1" s="29"/>
    <row r="101681" customFormat="1" s="29"/>
    <row r="101682" customFormat="1" s="29"/>
    <row r="101683" customFormat="1" s="29"/>
    <row r="101684" customFormat="1" s="29"/>
    <row r="101685" customFormat="1" s="29"/>
    <row r="101686" customFormat="1" s="29"/>
    <row r="101687" customFormat="1" s="29"/>
    <row r="101688" customFormat="1" s="29"/>
    <row r="101689" customFormat="1" s="29"/>
    <row r="101690" customFormat="1" s="29"/>
    <row r="101691" customFormat="1" s="29"/>
    <row r="101692" customFormat="1" s="29"/>
    <row r="101693" customFormat="1" s="29"/>
    <row r="101694" customFormat="1" s="29"/>
    <row r="101695" customFormat="1" s="29"/>
    <row r="101696" customFormat="1" s="29"/>
    <row r="101697" customFormat="1" s="29"/>
    <row r="101698" customFormat="1" s="29"/>
    <row r="101699" customFormat="1" s="29"/>
    <row r="101700" customFormat="1" s="29"/>
    <row r="101701" customFormat="1" s="29"/>
    <row r="101702" customFormat="1" s="29"/>
    <row r="101703" customFormat="1" s="29"/>
    <row r="101704" customFormat="1" s="29"/>
    <row r="101705" customFormat="1" s="29"/>
    <row r="101706" customFormat="1" s="29"/>
    <row r="101707" customFormat="1" s="29"/>
    <row r="101708" customFormat="1" s="29"/>
    <row r="101709" customFormat="1" s="29"/>
    <row r="101710" customFormat="1" s="29"/>
    <row r="101711" customFormat="1" s="29"/>
    <row r="101712" customFormat="1" s="29"/>
    <row r="101713" customFormat="1" s="29"/>
    <row r="101714" customFormat="1" s="29"/>
    <row r="101715" customFormat="1" s="29"/>
    <row r="101716" customFormat="1" s="29"/>
    <row r="101717" customFormat="1" s="29"/>
    <row r="101718" customFormat="1" s="29"/>
    <row r="101719" customFormat="1" s="29"/>
    <row r="101720" customFormat="1" s="29"/>
    <row r="101721" customFormat="1" s="29"/>
    <row r="101722" customFormat="1" s="29"/>
    <row r="101723" customFormat="1" s="29"/>
    <row r="101724" customFormat="1" s="29"/>
    <row r="101725" customFormat="1" s="29"/>
    <row r="101726" customFormat="1" s="29"/>
    <row r="101727" customFormat="1" s="29"/>
    <row r="101728" customFormat="1" s="29"/>
    <row r="101729" customFormat="1" s="29"/>
    <row r="101730" customFormat="1" s="29"/>
    <row r="101731" customFormat="1" s="29"/>
    <row r="101732" customFormat="1" s="29"/>
    <row r="101733" customFormat="1" s="29"/>
    <row r="101734" customFormat="1" s="29"/>
    <row r="101735" customFormat="1" s="29"/>
    <row r="101736" customFormat="1" s="29"/>
    <row r="101737" customFormat="1" s="29"/>
    <row r="101738" customFormat="1" s="29"/>
    <row r="101739" customFormat="1" s="29"/>
    <row r="101740" customFormat="1" s="29"/>
    <row r="101741" customFormat="1" s="29"/>
    <row r="101742" customFormat="1" s="29"/>
    <row r="101743" customFormat="1" s="29"/>
    <row r="101744" customFormat="1" s="29"/>
    <row r="101745" customFormat="1" s="29"/>
    <row r="101746" customFormat="1" s="29"/>
    <row r="101747" customFormat="1" s="29"/>
    <row r="101748" customFormat="1" s="29"/>
    <row r="101749" customFormat="1" s="29"/>
    <row r="101750" customFormat="1" s="29"/>
    <row r="101751" customFormat="1" s="29"/>
    <row r="101752" customFormat="1" s="29"/>
    <row r="101753" customFormat="1" s="29"/>
    <row r="101754" customFormat="1" s="29"/>
    <row r="101755" customFormat="1" s="29"/>
    <row r="101756" customFormat="1" s="29"/>
    <row r="101757" customFormat="1" s="29"/>
    <row r="101758" customFormat="1" s="29"/>
    <row r="101759" customFormat="1" s="29"/>
    <row r="101760" customFormat="1" s="29"/>
    <row r="101761" customFormat="1" s="29"/>
    <row r="101762" customFormat="1" s="29"/>
    <row r="101763" customFormat="1" s="29"/>
    <row r="101764" customFormat="1" s="29"/>
    <row r="101765" customFormat="1" s="29"/>
    <row r="101766" customFormat="1" s="29"/>
    <row r="101767" customFormat="1" s="29"/>
    <row r="101768" customFormat="1" s="29"/>
    <row r="101769" customFormat="1" s="29"/>
    <row r="101770" customFormat="1" s="29"/>
    <row r="101771" customFormat="1" s="29"/>
    <row r="101772" customFormat="1" s="29"/>
    <row r="101773" customFormat="1" s="29"/>
    <row r="101774" customFormat="1" s="29"/>
    <row r="101775" customFormat="1" s="29"/>
    <row r="101776" customFormat="1" s="29"/>
    <row r="101777" customFormat="1" s="29"/>
    <row r="101778" customFormat="1" s="29"/>
    <row r="101779" customFormat="1" s="29"/>
    <row r="101780" customFormat="1" s="29"/>
    <row r="101781" customFormat="1" s="29"/>
    <row r="101782" customFormat="1" s="29"/>
    <row r="101783" customFormat="1" s="29"/>
    <row r="101784" customFormat="1" s="29"/>
    <row r="101785" customFormat="1" s="29"/>
    <row r="101786" customFormat="1" s="29"/>
    <row r="101787" customFormat="1" s="29"/>
    <row r="101788" customFormat="1" s="29"/>
    <row r="101789" customFormat="1" s="29"/>
    <row r="101790" customFormat="1" s="29"/>
    <row r="101791" customFormat="1" s="29"/>
    <row r="101792" customFormat="1" s="29"/>
    <row r="101793" customFormat="1" s="29"/>
    <row r="101794" customFormat="1" s="29"/>
    <row r="101795" customFormat="1" s="29"/>
    <row r="101796" customFormat="1" s="29"/>
    <row r="101797" customFormat="1" s="29"/>
    <row r="101798" customFormat="1" s="29"/>
    <row r="101799" customFormat="1" s="29"/>
    <row r="101800" customFormat="1" s="29"/>
    <row r="101801" customFormat="1" s="29"/>
    <row r="101802" customFormat="1" s="29"/>
    <row r="101803" customFormat="1" s="29"/>
    <row r="101804" customFormat="1" s="29"/>
    <row r="101805" customFormat="1" s="29"/>
    <row r="101806" customFormat="1" s="29"/>
    <row r="101807" customFormat="1" s="29"/>
    <row r="101808" customFormat="1" s="29"/>
    <row r="101809" customFormat="1" s="29"/>
    <row r="101810" customFormat="1" s="29"/>
    <row r="101811" customFormat="1" s="29"/>
    <row r="101812" customFormat="1" s="29"/>
    <row r="101813" customFormat="1" s="29"/>
    <row r="101814" customFormat="1" s="29"/>
    <row r="101815" customFormat="1" s="29"/>
    <row r="101816" customFormat="1" s="29"/>
    <row r="101817" customFormat="1" s="29"/>
    <row r="101818" customFormat="1" s="29"/>
    <row r="101819" customFormat="1" s="29"/>
    <row r="101820" customFormat="1" s="29"/>
    <row r="101821" customFormat="1" s="29"/>
    <row r="101822" customFormat="1" s="29"/>
    <row r="101823" customFormat="1" s="29"/>
    <row r="101824" customFormat="1" s="29"/>
    <row r="101825" customFormat="1" s="29"/>
    <row r="101826" customFormat="1" s="29"/>
    <row r="101827" customFormat="1" s="29"/>
    <row r="101828" customFormat="1" s="29"/>
    <row r="101829" customFormat="1" s="29"/>
    <row r="101830" customFormat="1" s="29"/>
    <row r="101831" customFormat="1" s="29"/>
    <row r="101832" customFormat="1" s="29"/>
    <row r="101833" customFormat="1" s="29"/>
    <row r="101834" customFormat="1" s="29"/>
    <row r="101835" customFormat="1" s="29"/>
    <row r="101836" customFormat="1" s="29"/>
    <row r="101837" customFormat="1" s="29"/>
    <row r="101838" customFormat="1" s="29"/>
    <row r="101839" customFormat="1" s="29"/>
    <row r="101840" customFormat="1" s="29"/>
    <row r="101841" customFormat="1" s="29"/>
    <row r="101842" customFormat="1" s="29"/>
    <row r="101843" customFormat="1" s="29"/>
    <row r="101844" customFormat="1" s="29"/>
    <row r="101845" customFormat="1" s="29"/>
    <row r="101846" customFormat="1" s="29"/>
    <row r="101847" customFormat="1" s="29"/>
    <row r="101848" customFormat="1" s="29"/>
    <row r="101849" customFormat="1" s="29"/>
    <row r="101850" customFormat="1" s="29"/>
    <row r="101851" customFormat="1" s="29"/>
    <row r="101852" customFormat="1" s="29"/>
    <row r="101853" customFormat="1" s="29"/>
    <row r="101854" customFormat="1" s="29"/>
    <row r="101855" customFormat="1" s="29"/>
    <row r="101856" customFormat="1" s="29"/>
    <row r="101857" customFormat="1" s="29"/>
    <row r="101858" customFormat="1" s="29"/>
    <row r="101859" customFormat="1" s="29"/>
    <row r="101860" customFormat="1" s="29"/>
    <row r="101861" customFormat="1" s="29"/>
    <row r="101862" customFormat="1" s="29"/>
    <row r="101863" customFormat="1" s="29"/>
    <row r="101864" customFormat="1" s="29"/>
    <row r="101865" customFormat="1" s="29"/>
    <row r="101866" customFormat="1" s="29"/>
    <row r="101867" customFormat="1" s="29"/>
    <row r="101868" customFormat="1" s="29"/>
    <row r="101869" customFormat="1" s="29"/>
    <row r="101870" customFormat="1" s="29"/>
    <row r="101871" customFormat="1" s="29"/>
    <row r="101872" customFormat="1" s="29"/>
    <row r="101873" customFormat="1" s="29"/>
    <row r="101874" customFormat="1" s="29"/>
    <row r="101875" customFormat="1" s="29"/>
    <row r="101876" customFormat="1" s="29"/>
    <row r="101877" customFormat="1" s="29"/>
    <row r="101878" customFormat="1" s="29"/>
    <row r="101879" customFormat="1" s="29"/>
    <row r="101880" customFormat="1" s="29"/>
    <row r="101881" customFormat="1" s="29"/>
    <row r="101882" customFormat="1" s="29"/>
    <row r="101883" customFormat="1" s="29"/>
    <row r="101884" customFormat="1" s="29"/>
    <row r="101885" customFormat="1" s="29"/>
    <row r="101886" customFormat="1" s="29"/>
    <row r="101887" customFormat="1" s="29"/>
    <row r="101888" customFormat="1" s="29"/>
    <row r="101889" customFormat="1" s="29"/>
    <row r="101890" customFormat="1" s="29"/>
    <row r="101891" customFormat="1" s="29"/>
    <row r="101892" customFormat="1" s="29"/>
    <row r="101893" customFormat="1" s="29"/>
    <row r="101894" customFormat="1" s="29"/>
    <row r="101895" customFormat="1" s="29"/>
    <row r="101896" customFormat="1" s="29"/>
    <row r="101897" customFormat="1" s="29"/>
    <row r="101898" customFormat="1" s="29"/>
    <row r="101899" customFormat="1" s="29"/>
    <row r="101900" customFormat="1" s="29"/>
    <row r="101901" customFormat="1" s="29"/>
    <row r="101902" customFormat="1" s="29"/>
    <row r="101903" customFormat="1" s="29"/>
    <row r="101904" customFormat="1" s="29"/>
    <row r="101905" customFormat="1" s="29"/>
    <row r="101906" customFormat="1" s="29"/>
    <row r="101907" customFormat="1" s="29"/>
    <row r="101908" customFormat="1" s="29"/>
    <row r="101909" customFormat="1" s="29"/>
    <row r="101910" customFormat="1" s="29"/>
    <row r="101911" customFormat="1" s="29"/>
    <row r="101912" customFormat="1" s="29"/>
    <row r="101913" customFormat="1" s="29"/>
    <row r="101914" customFormat="1" s="29"/>
    <row r="101915" customFormat="1" s="29"/>
    <row r="101916" customFormat="1" s="29"/>
    <row r="101917" customFormat="1" s="29"/>
    <row r="101918" customFormat="1" s="29"/>
    <row r="101919" customFormat="1" s="29"/>
    <row r="101920" customFormat="1" s="29"/>
    <row r="101921" customFormat="1" s="29"/>
    <row r="101922" customFormat="1" s="29"/>
    <row r="101923" customFormat="1" s="29"/>
    <row r="101924" customFormat="1" s="29"/>
    <row r="101925" customFormat="1" s="29"/>
    <row r="101926" customFormat="1" s="29"/>
    <row r="101927" customFormat="1" s="29"/>
    <row r="101928" customFormat="1" s="29"/>
    <row r="101929" customFormat="1" s="29"/>
    <row r="101930" customFormat="1" s="29"/>
    <row r="101931" customFormat="1" s="29"/>
    <row r="101932" customFormat="1" s="29"/>
    <row r="101933" customFormat="1" s="29"/>
    <row r="101934" customFormat="1" s="29"/>
    <row r="101935" customFormat="1" s="29"/>
    <row r="101936" customFormat="1" s="29"/>
    <row r="101937" customFormat="1" s="29"/>
    <row r="101938" customFormat="1" s="29"/>
    <row r="101939" customFormat="1" s="29"/>
    <row r="101940" customFormat="1" s="29"/>
    <row r="101941" customFormat="1" s="29"/>
    <row r="101942" customFormat="1" s="29"/>
    <row r="101943" customFormat="1" s="29"/>
    <row r="101944" customFormat="1" s="29"/>
    <row r="101945" customFormat="1" s="29"/>
    <row r="101946" customFormat="1" s="29"/>
    <row r="101947" customFormat="1" s="29"/>
    <row r="101948" customFormat="1" s="29"/>
    <row r="101949" customFormat="1" s="29"/>
    <row r="101950" customFormat="1" s="29"/>
    <row r="101951" customFormat="1" s="29"/>
    <row r="101952" customFormat="1" s="29"/>
    <row r="101953" customFormat="1" s="29"/>
    <row r="101954" customFormat="1" s="29"/>
    <row r="101955" customFormat="1" s="29"/>
    <row r="101956" customFormat="1" s="29"/>
    <row r="101957" customFormat="1" s="29"/>
    <row r="101958" customFormat="1" s="29"/>
    <row r="101959" customFormat="1" s="29"/>
    <row r="101960" customFormat="1" s="29"/>
    <row r="101961" customFormat="1" s="29"/>
    <row r="101962" customFormat="1" s="29"/>
    <row r="101963" customFormat="1" s="29"/>
    <row r="101964" customFormat="1" s="29"/>
    <row r="101965" customFormat="1" s="29"/>
    <row r="101966" customFormat="1" s="29"/>
    <row r="101967" customFormat="1" s="29"/>
    <row r="101968" customFormat="1" s="29"/>
    <row r="101969" customFormat="1" s="29"/>
    <row r="101970" customFormat="1" s="29"/>
    <row r="101971" customFormat="1" s="29"/>
    <row r="101972" customFormat="1" s="29"/>
    <row r="101973" customFormat="1" s="29"/>
    <row r="101974" customFormat="1" s="29"/>
    <row r="101975" customFormat="1" s="29"/>
    <row r="101976" customFormat="1" s="29"/>
    <row r="101977" customFormat="1" s="29"/>
    <row r="101978" customFormat="1" s="29"/>
    <row r="101979" customFormat="1" s="29"/>
    <row r="101980" customFormat="1" s="29"/>
    <row r="101981" customFormat="1" s="29"/>
    <row r="101982" customFormat="1" s="29"/>
    <row r="101983" customFormat="1" s="29"/>
    <row r="101984" customFormat="1" s="29"/>
    <row r="101985" customFormat="1" s="29"/>
    <row r="101986" customFormat="1" s="29"/>
    <row r="101987" customFormat="1" s="29"/>
    <row r="101988" customFormat="1" s="29"/>
    <row r="101989" customFormat="1" s="29"/>
    <row r="101990" customFormat="1" s="29"/>
    <row r="101991" customFormat="1" s="29"/>
    <row r="101992" customFormat="1" s="29"/>
    <row r="101993" customFormat="1" s="29"/>
    <row r="101994" customFormat="1" s="29"/>
    <row r="101995" customFormat="1" s="29"/>
    <row r="101996" customFormat="1" s="29"/>
    <row r="101997" customFormat="1" s="29"/>
    <row r="101998" customFormat="1" s="29"/>
    <row r="101999" customFormat="1" s="29"/>
    <row r="102000" customFormat="1" s="29"/>
    <row r="102001" customFormat="1" s="29"/>
    <row r="102002" customFormat="1" s="29"/>
    <row r="102003" customFormat="1" s="29"/>
    <row r="102004" customFormat="1" s="29"/>
    <row r="102005" customFormat="1" s="29"/>
    <row r="102006" customFormat="1" s="29"/>
    <row r="102007" customFormat="1" s="29"/>
    <row r="102008" customFormat="1" s="29"/>
    <row r="102009" customFormat="1" s="29"/>
    <row r="102010" customFormat="1" s="29"/>
    <row r="102011" customFormat="1" s="29"/>
    <row r="102012" customFormat="1" s="29"/>
    <row r="102013" customFormat="1" s="29"/>
    <row r="102014" customFormat="1" s="29"/>
    <row r="102015" customFormat="1" s="29"/>
    <row r="102016" customFormat="1" s="29"/>
    <row r="102017" customFormat="1" s="29"/>
    <row r="102018" customFormat="1" s="29"/>
    <row r="102019" customFormat="1" s="29"/>
    <row r="102020" customFormat="1" s="29"/>
    <row r="102021" customFormat="1" s="29"/>
    <row r="102022" customFormat="1" s="29"/>
    <row r="102023" customFormat="1" s="29"/>
    <row r="102024" customFormat="1" s="29"/>
    <row r="102025" customFormat="1" s="29"/>
    <row r="102026" customFormat="1" s="29"/>
    <row r="102027" customFormat="1" s="29"/>
    <row r="102028" customFormat="1" s="29"/>
    <row r="102029" customFormat="1" s="29"/>
    <row r="102030" customFormat="1" s="29"/>
    <row r="102031" customFormat="1" s="29"/>
    <row r="102032" customFormat="1" s="29"/>
    <row r="102033" customFormat="1" s="29"/>
    <row r="102034" customFormat="1" s="29"/>
    <row r="102035" customFormat="1" s="29"/>
    <row r="102036" customFormat="1" s="29"/>
    <row r="102037" customFormat="1" s="29"/>
    <row r="102038" customFormat="1" s="29"/>
    <row r="102039" customFormat="1" s="29"/>
    <row r="102040" customFormat="1" s="29"/>
    <row r="102041" customFormat="1" s="29"/>
    <row r="102042" customFormat="1" s="29"/>
    <row r="102043" customFormat="1" s="29"/>
    <row r="102044" customFormat="1" s="29"/>
    <row r="102045" customFormat="1" s="29"/>
    <row r="102046" customFormat="1" s="29"/>
    <row r="102047" customFormat="1" s="29"/>
    <row r="102048" customFormat="1" s="29"/>
    <row r="102049" customFormat="1" s="29"/>
    <row r="102050" customFormat="1" s="29"/>
    <row r="102051" customFormat="1" s="29"/>
    <row r="102052" customFormat="1" s="29"/>
    <row r="102053" customFormat="1" s="29"/>
    <row r="102054" customFormat="1" s="29"/>
    <row r="102055" customFormat="1" s="29"/>
    <row r="102056" customFormat="1" s="29"/>
    <row r="102057" customFormat="1" s="29"/>
    <row r="102058" customFormat="1" s="29"/>
    <row r="102059" customFormat="1" s="29"/>
    <row r="102060" customFormat="1" s="29"/>
    <row r="102061" customFormat="1" s="29"/>
    <row r="102062" customFormat="1" s="29"/>
    <row r="102063" customFormat="1" s="29"/>
    <row r="102064" customFormat="1" s="29"/>
    <row r="102065" customFormat="1" s="29"/>
    <row r="102066" customFormat="1" s="29"/>
    <row r="102067" customFormat="1" s="29"/>
    <row r="102068" customFormat="1" s="29"/>
    <row r="102069" customFormat="1" s="29"/>
    <row r="102070" customFormat="1" s="29"/>
    <row r="102071" customFormat="1" s="29"/>
    <row r="102072" customFormat="1" s="29"/>
    <row r="102073" customFormat="1" s="29"/>
    <row r="102074" customFormat="1" s="29"/>
    <row r="102075" customFormat="1" s="29"/>
    <row r="102076" customFormat="1" s="29"/>
    <row r="102077" customFormat="1" s="29"/>
    <row r="102078" customFormat="1" s="29"/>
    <row r="102079" customFormat="1" s="29"/>
    <row r="102080" customFormat="1" s="29"/>
    <row r="102081" customFormat="1" s="29"/>
    <row r="102082" customFormat="1" s="29"/>
    <row r="102083" customFormat="1" s="29"/>
    <row r="102084" customFormat="1" s="29"/>
    <row r="102085" customFormat="1" s="29"/>
    <row r="102086" customFormat="1" s="29"/>
    <row r="102087" customFormat="1" s="29"/>
    <row r="102088" customFormat="1" s="29"/>
    <row r="102089" customFormat="1" s="29"/>
    <row r="102090" customFormat="1" s="29"/>
    <row r="102091" customFormat="1" s="29"/>
    <row r="102092" customFormat="1" s="29"/>
    <row r="102093" customFormat="1" s="29"/>
    <row r="102094" customFormat="1" s="29"/>
    <row r="102095" customFormat="1" s="29"/>
    <row r="102096" customFormat="1" s="29"/>
    <row r="102097" customFormat="1" s="29"/>
    <row r="102098" customFormat="1" s="29"/>
    <row r="102099" customFormat="1" s="29"/>
    <row r="102100" customFormat="1" s="29"/>
    <row r="102101" customFormat="1" s="29"/>
    <row r="102102" customFormat="1" s="29"/>
    <row r="102103" customFormat="1" s="29"/>
    <row r="102104" customFormat="1" s="29"/>
    <row r="102105" customFormat="1" s="29"/>
    <row r="102106" customFormat="1" s="29"/>
    <row r="102107" customFormat="1" s="29"/>
    <row r="102108" customFormat="1" s="29"/>
    <row r="102109" customFormat="1" s="29"/>
    <row r="102110" customFormat="1" s="29"/>
    <row r="102111" customFormat="1" s="29"/>
    <row r="102112" customFormat="1" s="29"/>
    <row r="102113" customFormat="1" s="29"/>
    <row r="102114" customFormat="1" s="29"/>
    <row r="102115" customFormat="1" s="29"/>
    <row r="102116" customFormat="1" s="29"/>
    <row r="102117" customFormat="1" s="29"/>
    <row r="102118" customFormat="1" s="29"/>
    <row r="102119" customFormat="1" s="29"/>
    <row r="102120" customFormat="1" s="29"/>
    <row r="102121" customFormat="1" s="29"/>
    <row r="102122" customFormat="1" s="29"/>
    <row r="102123" customFormat="1" s="29"/>
    <row r="102124" customFormat="1" s="29"/>
    <row r="102125" customFormat="1" s="29"/>
    <row r="102126" customFormat="1" s="29"/>
    <row r="102127" customFormat="1" s="29"/>
    <row r="102128" customFormat="1" s="29"/>
    <row r="102129" customFormat="1" s="29"/>
    <row r="102130" customFormat="1" s="29"/>
    <row r="102131" customFormat="1" s="29"/>
    <row r="102132" customFormat="1" s="29"/>
    <row r="102133" customFormat="1" s="29"/>
    <row r="102134" customFormat="1" s="29"/>
    <row r="102135" customFormat="1" s="29"/>
    <row r="102136" customFormat="1" s="29"/>
    <row r="102137" customFormat="1" s="29"/>
    <row r="102138" customFormat="1" s="29"/>
    <row r="102139" customFormat="1" s="29"/>
    <row r="102140" customFormat="1" s="29"/>
    <row r="102141" customFormat="1" s="29"/>
    <row r="102142" customFormat="1" s="29"/>
    <row r="102143" customFormat="1" s="29"/>
    <row r="102144" customFormat="1" s="29"/>
    <row r="102145" customFormat="1" s="29"/>
    <row r="102146" customFormat="1" s="29"/>
    <row r="102147" customFormat="1" s="29"/>
    <row r="102148" customFormat="1" s="29"/>
    <row r="102149" customFormat="1" s="29"/>
    <row r="102150" customFormat="1" s="29"/>
    <row r="102151" customFormat="1" s="29"/>
    <row r="102152" customFormat="1" s="29"/>
    <row r="102153" customFormat="1" s="29"/>
    <row r="102154" customFormat="1" s="29"/>
    <row r="102155" customFormat="1" s="29"/>
    <row r="102156" customFormat="1" s="29"/>
    <row r="102157" customFormat="1" s="29"/>
    <row r="102158" customFormat="1" s="29"/>
    <row r="102159" customFormat="1" s="29"/>
    <row r="102160" customFormat="1" s="29"/>
    <row r="102161" customFormat="1" s="29"/>
    <row r="102162" customFormat="1" s="29"/>
    <row r="102163" customFormat="1" s="29"/>
    <row r="102164" customFormat="1" s="29"/>
    <row r="102165" customFormat="1" s="29"/>
    <row r="102166" customFormat="1" s="29"/>
    <row r="102167" customFormat="1" s="29"/>
    <row r="102168" customFormat="1" s="29"/>
    <row r="102169" customFormat="1" s="29"/>
    <row r="102170" customFormat="1" s="29"/>
    <row r="102171" customFormat="1" s="29"/>
    <row r="102172" customFormat="1" s="29"/>
    <row r="102173" customFormat="1" s="29"/>
    <row r="102174" customFormat="1" s="29"/>
    <row r="102175" customFormat="1" s="29"/>
    <row r="102176" customFormat="1" s="29"/>
    <row r="102177" customFormat="1" s="29"/>
    <row r="102178" customFormat="1" s="29"/>
    <row r="102179" customFormat="1" s="29"/>
    <row r="102180" customFormat="1" s="29"/>
    <row r="102181" customFormat="1" s="29"/>
    <row r="102182" customFormat="1" s="29"/>
    <row r="102183" customFormat="1" s="29"/>
    <row r="102184" customFormat="1" s="29"/>
    <row r="102185" customFormat="1" s="29"/>
    <row r="102186" customFormat="1" s="29"/>
    <row r="102187" customFormat="1" s="29"/>
    <row r="102188" customFormat="1" s="29"/>
    <row r="102189" customFormat="1" s="29"/>
    <row r="102190" customFormat="1" s="29"/>
    <row r="102191" customFormat="1" s="29"/>
    <row r="102192" customFormat="1" s="29"/>
    <row r="102193" customFormat="1" s="29"/>
    <row r="102194" customFormat="1" s="29"/>
    <row r="102195" customFormat="1" s="29"/>
    <row r="102196" customFormat="1" s="29"/>
    <row r="102197" customFormat="1" s="29"/>
    <row r="102198" customFormat="1" s="29"/>
    <row r="102199" customFormat="1" s="29"/>
    <row r="102200" customFormat="1" s="29"/>
    <row r="102201" customFormat="1" s="29"/>
    <row r="102202" customFormat="1" s="29"/>
    <row r="102203" customFormat="1" s="29"/>
    <row r="102204" customFormat="1" s="29"/>
    <row r="102205" customFormat="1" s="29"/>
    <row r="102206" customFormat="1" s="29"/>
    <row r="102207" customFormat="1" s="29"/>
    <row r="102208" customFormat="1" s="29"/>
    <row r="102209" customFormat="1" s="29"/>
    <row r="102210" customFormat="1" s="29"/>
    <row r="102211" customFormat="1" s="29"/>
    <row r="102212" customFormat="1" s="29"/>
    <row r="102213" customFormat="1" s="29"/>
    <row r="102214" customFormat="1" s="29"/>
    <row r="102215" customFormat="1" s="29"/>
    <row r="102216" customFormat="1" s="29"/>
    <row r="102217" customFormat="1" s="29"/>
    <row r="102218" customFormat="1" s="29"/>
    <row r="102219" customFormat="1" s="29"/>
    <row r="102220" customFormat="1" s="29"/>
    <row r="102221" customFormat="1" s="29"/>
    <row r="102222" customFormat="1" s="29"/>
    <row r="102223" customFormat="1" s="29"/>
    <row r="102224" customFormat="1" s="29"/>
    <row r="102225" customFormat="1" s="29"/>
    <row r="102226" customFormat="1" s="29"/>
    <row r="102227" customFormat="1" s="29"/>
    <row r="102228" customFormat="1" s="29"/>
    <row r="102229" customFormat="1" s="29"/>
    <row r="102230" customFormat="1" s="29"/>
    <row r="102231" customFormat="1" s="29"/>
    <row r="102232" customFormat="1" s="29"/>
    <row r="102233" customFormat="1" s="29"/>
    <row r="102234" customFormat="1" s="29"/>
    <row r="102235" customFormat="1" s="29"/>
    <row r="102236" customFormat="1" s="29"/>
    <row r="102237" customFormat="1" s="29"/>
    <row r="102238" customFormat="1" s="29"/>
    <row r="102239" customFormat="1" s="29"/>
    <row r="102240" customFormat="1" s="29"/>
    <row r="102241" customFormat="1" s="29"/>
    <row r="102242" customFormat="1" s="29"/>
    <row r="102243" customFormat="1" s="29"/>
    <row r="102244" customFormat="1" s="29"/>
    <row r="102245" customFormat="1" s="29"/>
    <row r="102246" customFormat="1" s="29"/>
    <row r="102247" customFormat="1" s="29"/>
    <row r="102248" customFormat="1" s="29"/>
    <row r="102249" customFormat="1" s="29"/>
    <row r="102250" customFormat="1" s="29"/>
    <row r="102251" customFormat="1" s="29"/>
    <row r="102252" customFormat="1" s="29"/>
    <row r="102253" customFormat="1" s="29"/>
    <row r="102254" customFormat="1" s="29"/>
    <row r="102255" customFormat="1" s="29"/>
    <row r="102256" customFormat="1" s="29"/>
    <row r="102257" customFormat="1" s="29"/>
    <row r="102258" customFormat="1" s="29"/>
    <row r="102259" customFormat="1" s="29"/>
    <row r="102260" customFormat="1" s="29"/>
    <row r="102261" customFormat="1" s="29"/>
    <row r="102262" customFormat="1" s="29"/>
    <row r="102263" customFormat="1" s="29"/>
    <row r="102264" customFormat="1" s="29"/>
    <row r="102265" customFormat="1" s="29"/>
    <row r="102266" customFormat="1" s="29"/>
    <row r="102267" customFormat="1" s="29"/>
    <row r="102268" customFormat="1" s="29"/>
    <row r="102269" customFormat="1" s="29"/>
    <row r="102270" customFormat="1" s="29"/>
    <row r="102271" customFormat="1" s="29"/>
    <row r="102272" customFormat="1" s="29"/>
    <row r="102273" customFormat="1" s="29"/>
    <row r="102274" customFormat="1" s="29"/>
    <row r="102275" customFormat="1" s="29"/>
    <row r="102276" customFormat="1" s="29"/>
    <row r="102277" customFormat="1" s="29"/>
    <row r="102278" customFormat="1" s="29"/>
    <row r="102279" customFormat="1" s="29"/>
    <row r="102280" customFormat="1" s="29"/>
    <row r="102281" customFormat="1" s="29"/>
    <row r="102282" customFormat="1" s="29"/>
    <row r="102283" customFormat="1" s="29"/>
    <row r="102284" customFormat="1" s="29"/>
    <row r="102285" customFormat="1" s="29"/>
    <row r="102286" customFormat="1" s="29"/>
    <row r="102287" customFormat="1" s="29"/>
    <row r="102288" customFormat="1" s="29"/>
    <row r="102289" customFormat="1" s="29"/>
    <row r="102290" customFormat="1" s="29"/>
    <row r="102291" customFormat="1" s="29"/>
    <row r="102292" customFormat="1" s="29"/>
    <row r="102293" customFormat="1" s="29"/>
    <row r="102294" customFormat="1" s="29"/>
    <row r="102295" customFormat="1" s="29"/>
    <row r="102296" customFormat="1" s="29"/>
    <row r="102297" customFormat="1" s="29"/>
    <row r="102298" customFormat="1" s="29"/>
    <row r="102299" customFormat="1" s="29"/>
    <row r="102300" customFormat="1" s="29"/>
    <row r="102301" customFormat="1" s="29"/>
    <row r="102302" customFormat="1" s="29"/>
    <row r="102303" customFormat="1" s="29"/>
    <row r="102304" customFormat="1" s="29"/>
    <row r="102305" customFormat="1" s="29"/>
    <row r="102306" customFormat="1" s="29"/>
    <row r="102307" customFormat="1" s="29"/>
    <row r="102308" customFormat="1" s="29"/>
    <row r="102309" customFormat="1" s="29"/>
    <row r="102310" customFormat="1" s="29"/>
    <row r="102311" customFormat="1" s="29"/>
    <row r="102312" customFormat="1" s="29"/>
    <row r="102313" customFormat="1" s="29"/>
    <row r="102314" customFormat="1" s="29"/>
    <row r="102315" customFormat="1" s="29"/>
    <row r="102316" customFormat="1" s="29"/>
    <row r="102317" customFormat="1" s="29"/>
    <row r="102318" customFormat="1" s="29"/>
    <row r="102319" customFormat="1" s="29"/>
    <row r="102320" customFormat="1" s="29"/>
    <row r="102321" customFormat="1" s="29"/>
    <row r="102322" customFormat="1" s="29"/>
    <row r="102323" customFormat="1" s="29"/>
    <row r="102324" customFormat="1" s="29"/>
    <row r="102325" customFormat="1" s="29"/>
    <row r="102326" customFormat="1" s="29"/>
    <row r="102327" customFormat="1" s="29"/>
    <row r="102328" customFormat="1" s="29"/>
    <row r="102329" customFormat="1" s="29"/>
    <row r="102330" customFormat="1" s="29"/>
    <row r="102331" customFormat="1" s="29"/>
    <row r="102332" customFormat="1" s="29"/>
    <row r="102333" customFormat="1" s="29"/>
    <row r="102334" customFormat="1" s="29"/>
    <row r="102335" customFormat="1" s="29"/>
    <row r="102336" customFormat="1" s="29"/>
    <row r="102337" customFormat="1" s="29"/>
    <row r="102338" customFormat="1" s="29"/>
    <row r="102339" customFormat="1" s="29"/>
    <row r="102340" customFormat="1" s="29"/>
    <row r="102341" customFormat="1" s="29"/>
    <row r="102342" customFormat="1" s="29"/>
    <row r="102343" customFormat="1" s="29"/>
    <row r="102344" customFormat="1" s="29"/>
    <row r="102345" customFormat="1" s="29"/>
    <row r="102346" customFormat="1" s="29"/>
    <row r="102347" customFormat="1" s="29"/>
    <row r="102348" customFormat="1" s="29"/>
    <row r="102349" customFormat="1" s="29"/>
    <row r="102350" customFormat="1" s="29"/>
    <row r="102351" customFormat="1" s="29"/>
    <row r="102352" customFormat="1" s="29"/>
    <row r="102353" customFormat="1" s="29"/>
    <row r="102354" customFormat="1" s="29"/>
    <row r="102355" customFormat="1" s="29"/>
    <row r="102356" customFormat="1" s="29"/>
    <row r="102357" customFormat="1" s="29"/>
    <row r="102358" customFormat="1" s="29"/>
    <row r="102359" customFormat="1" s="29"/>
    <row r="102360" customFormat="1" s="29"/>
    <row r="102361" customFormat="1" s="29"/>
    <row r="102362" customFormat="1" s="29"/>
    <row r="102363" customFormat="1" s="29"/>
    <row r="102364" customFormat="1" s="29"/>
    <row r="102365" customFormat="1" s="29"/>
    <row r="102366" customFormat="1" s="29"/>
    <row r="102367" customFormat="1" s="29"/>
    <row r="102368" customFormat="1" s="29"/>
    <row r="102369" customFormat="1" s="29"/>
    <row r="102370" customFormat="1" s="29"/>
    <row r="102371" customFormat="1" s="29"/>
    <row r="102372" customFormat="1" s="29"/>
    <row r="102373" customFormat="1" s="29"/>
    <row r="102374" customFormat="1" s="29"/>
    <row r="102375" customFormat="1" s="29"/>
    <row r="102376" customFormat="1" s="29"/>
    <row r="102377" customFormat="1" s="29"/>
    <row r="102378" customFormat="1" s="29"/>
    <row r="102379" customFormat="1" s="29"/>
    <row r="102380" customFormat="1" s="29"/>
    <row r="102381" customFormat="1" s="29"/>
    <row r="102382" customFormat="1" s="29"/>
    <row r="102383" customFormat="1" s="29"/>
    <row r="102384" customFormat="1" s="29"/>
    <row r="102385" customFormat="1" s="29"/>
    <row r="102386" customFormat="1" s="29"/>
    <row r="102387" customFormat="1" s="29"/>
    <row r="102388" customFormat="1" s="29"/>
    <row r="102389" customFormat="1" s="29"/>
    <row r="102390" customFormat="1" s="29"/>
    <row r="102391" customFormat="1" s="29"/>
    <row r="102392" customFormat="1" s="29"/>
    <row r="102393" customFormat="1" s="29"/>
    <row r="102394" customFormat="1" s="29"/>
    <row r="102395" customFormat="1" s="29"/>
    <row r="102396" customFormat="1" s="29"/>
    <row r="102397" customFormat="1" s="29"/>
    <row r="102398" customFormat="1" s="29"/>
    <row r="102399" customFormat="1" s="29"/>
    <row r="102400" customFormat="1" s="29"/>
    <row r="102401" customFormat="1" s="29"/>
    <row r="102402" customFormat="1" s="29"/>
    <row r="102403" customFormat="1" s="29"/>
    <row r="102404" customFormat="1" s="29"/>
    <row r="102405" customFormat="1" s="29"/>
    <row r="102406" customFormat="1" s="29"/>
    <row r="102407" customFormat="1" s="29"/>
    <row r="102408" customFormat="1" s="29"/>
    <row r="102409" customFormat="1" s="29"/>
    <row r="102410" customFormat="1" s="29"/>
    <row r="102411" customFormat="1" s="29"/>
    <row r="102412" customFormat="1" s="29"/>
    <row r="102413" customFormat="1" s="29"/>
    <row r="102414" customFormat="1" s="29"/>
    <row r="102415" customFormat="1" s="29"/>
    <row r="102416" customFormat="1" s="29"/>
    <row r="102417" customFormat="1" s="29"/>
    <row r="102418" customFormat="1" s="29"/>
    <row r="102419" customFormat="1" s="29"/>
    <row r="102420" customFormat="1" s="29"/>
    <row r="102421" customFormat="1" s="29"/>
    <row r="102422" customFormat="1" s="29"/>
    <row r="102423" customFormat="1" s="29"/>
    <row r="102424" customFormat="1" s="29"/>
    <row r="102425" customFormat="1" s="29"/>
    <row r="102426" customFormat="1" s="29"/>
    <row r="102427" customFormat="1" s="29"/>
    <row r="102428" customFormat="1" s="29"/>
    <row r="102429" customFormat="1" s="29"/>
    <row r="102430" customFormat="1" s="29"/>
    <row r="102431" customFormat="1" s="29"/>
    <row r="102432" customFormat="1" s="29"/>
    <row r="102433" customFormat="1" s="29"/>
    <row r="102434" customFormat="1" s="29"/>
    <row r="102435" customFormat="1" s="29"/>
    <row r="102436" customFormat="1" s="29"/>
    <row r="102437" customFormat="1" s="29"/>
    <row r="102438" customFormat="1" s="29"/>
    <row r="102439" customFormat="1" s="29"/>
    <row r="102440" customFormat="1" s="29"/>
    <row r="102441" customFormat="1" s="29"/>
    <row r="102442" customFormat="1" s="29"/>
    <row r="102443" customFormat="1" s="29"/>
    <row r="102444" customFormat="1" s="29"/>
    <row r="102445" customFormat="1" s="29"/>
    <row r="102446" customFormat="1" s="29"/>
    <row r="102447" customFormat="1" s="29"/>
    <row r="102448" customFormat="1" s="29"/>
    <row r="102449" customFormat="1" s="29"/>
    <row r="102450" customFormat="1" s="29"/>
    <row r="102451" customFormat="1" s="29"/>
    <row r="102452" customFormat="1" s="29"/>
    <row r="102453" customFormat="1" s="29"/>
    <row r="102454" customFormat="1" s="29"/>
    <row r="102455" customFormat="1" s="29"/>
    <row r="102456" customFormat="1" s="29"/>
    <row r="102457" customFormat="1" s="29"/>
    <row r="102458" customFormat="1" s="29"/>
    <row r="102459" customFormat="1" s="29"/>
    <row r="102460" customFormat="1" s="29"/>
    <row r="102461" customFormat="1" s="29"/>
    <row r="102462" customFormat="1" s="29"/>
    <row r="102463" customFormat="1" s="29"/>
    <row r="102464" customFormat="1" s="29"/>
    <row r="102465" customFormat="1" s="29"/>
    <row r="102466" customFormat="1" s="29"/>
    <row r="102467" customFormat="1" s="29"/>
    <row r="102468" customFormat="1" s="29"/>
    <row r="102469" customFormat="1" s="29"/>
    <row r="102470" customFormat="1" s="29"/>
    <row r="102471" customFormat="1" s="29"/>
    <row r="102472" customFormat="1" s="29"/>
    <row r="102473" customFormat="1" s="29"/>
    <row r="102474" customFormat="1" s="29"/>
    <row r="102475" customFormat="1" s="29"/>
    <row r="102476" customFormat="1" s="29"/>
    <row r="102477" customFormat="1" s="29"/>
    <row r="102478" customFormat="1" s="29"/>
    <row r="102479" customFormat="1" s="29"/>
    <row r="102480" customFormat="1" s="29"/>
    <row r="102481" customFormat="1" s="29"/>
    <row r="102482" customFormat="1" s="29"/>
    <row r="102483" customFormat="1" s="29"/>
    <row r="102484" customFormat="1" s="29"/>
    <row r="102485" customFormat="1" s="29"/>
    <row r="102486" customFormat="1" s="29"/>
    <row r="102487" customFormat="1" s="29"/>
    <row r="102488" customFormat="1" s="29"/>
    <row r="102489" customFormat="1" s="29"/>
    <row r="102490" customFormat="1" s="29"/>
    <row r="102491" customFormat="1" s="29"/>
    <row r="102492" customFormat="1" s="29"/>
    <row r="102493" customFormat="1" s="29"/>
    <row r="102494" customFormat="1" s="29"/>
    <row r="102495" customFormat="1" s="29"/>
    <row r="102496" customFormat="1" s="29"/>
    <row r="102497" customFormat="1" s="29"/>
    <row r="102498" customFormat="1" s="29"/>
    <row r="102499" customFormat="1" s="29"/>
    <row r="102500" customFormat="1" s="29"/>
    <row r="102501" customFormat="1" s="29"/>
    <row r="102502" customFormat="1" s="29"/>
    <row r="102503" customFormat="1" s="29"/>
    <row r="102504" customFormat="1" s="29"/>
    <row r="102505" customFormat="1" s="29"/>
    <row r="102506" customFormat="1" s="29"/>
    <row r="102507" customFormat="1" s="29"/>
    <row r="102508" customFormat="1" s="29"/>
    <row r="102509" customFormat="1" s="29"/>
    <row r="102510" customFormat="1" s="29"/>
    <row r="102511" customFormat="1" s="29"/>
    <row r="102512" customFormat="1" s="29"/>
    <row r="102513" customFormat="1" s="29"/>
    <row r="102514" customFormat="1" s="29"/>
    <row r="102515" customFormat="1" s="29"/>
    <row r="102516" customFormat="1" s="29"/>
    <row r="102517" customFormat="1" s="29"/>
    <row r="102518" customFormat="1" s="29"/>
    <row r="102519" customFormat="1" s="29"/>
    <row r="102520" customFormat="1" s="29"/>
    <row r="102521" customFormat="1" s="29"/>
    <row r="102522" customFormat="1" s="29"/>
    <row r="102523" customFormat="1" s="29"/>
    <row r="102524" customFormat="1" s="29"/>
    <row r="102525" customFormat="1" s="29"/>
    <row r="102526" customFormat="1" s="29"/>
    <row r="102527" customFormat="1" s="29"/>
    <row r="102528" customFormat="1" s="29"/>
    <row r="102529" customFormat="1" s="29"/>
    <row r="102530" customFormat="1" s="29"/>
    <row r="102531" customFormat="1" s="29"/>
    <row r="102532" customFormat="1" s="29"/>
    <row r="102533" customFormat="1" s="29"/>
    <row r="102534" customFormat="1" s="29"/>
    <row r="102535" customFormat="1" s="29"/>
    <row r="102536" customFormat="1" s="29"/>
    <row r="102537" customFormat="1" s="29"/>
    <row r="102538" customFormat="1" s="29"/>
    <row r="102539" customFormat="1" s="29"/>
    <row r="102540" customFormat="1" s="29"/>
    <row r="102541" customFormat="1" s="29"/>
    <row r="102542" customFormat="1" s="29"/>
    <row r="102543" customFormat="1" s="29"/>
    <row r="102544" customFormat="1" s="29"/>
    <row r="102545" customFormat="1" s="29"/>
    <row r="102546" customFormat="1" s="29"/>
    <row r="102547" customFormat="1" s="29"/>
    <row r="102548" customFormat="1" s="29"/>
    <row r="102549" customFormat="1" s="29"/>
    <row r="102550" customFormat="1" s="29"/>
    <row r="102551" customFormat="1" s="29"/>
    <row r="102552" customFormat="1" s="29"/>
    <row r="102553" customFormat="1" s="29"/>
    <row r="102554" customFormat="1" s="29"/>
    <row r="102555" customFormat="1" s="29"/>
    <row r="102556" customFormat="1" s="29"/>
    <row r="102557" customFormat="1" s="29"/>
    <row r="102558" customFormat="1" s="29"/>
    <row r="102559" customFormat="1" s="29"/>
    <row r="102560" customFormat="1" s="29"/>
    <row r="102561" customFormat="1" s="29"/>
    <row r="102562" customFormat="1" s="29"/>
    <row r="102563" customFormat="1" s="29"/>
    <row r="102564" customFormat="1" s="29"/>
    <row r="102565" customFormat="1" s="29"/>
    <row r="102566" customFormat="1" s="29"/>
    <row r="102567" customFormat="1" s="29"/>
    <row r="102568" customFormat="1" s="29"/>
    <row r="102569" customFormat="1" s="29"/>
    <row r="102570" customFormat="1" s="29"/>
    <row r="102571" customFormat="1" s="29"/>
    <row r="102572" customFormat="1" s="29"/>
    <row r="102573" customFormat="1" s="29"/>
    <row r="102574" customFormat="1" s="29"/>
    <row r="102575" customFormat="1" s="29"/>
    <row r="102576" customFormat="1" s="29"/>
    <row r="102577" customFormat="1" s="29"/>
    <row r="102578" customFormat="1" s="29"/>
    <row r="102579" customFormat="1" s="29"/>
    <row r="102580" customFormat="1" s="29"/>
    <row r="102581" customFormat="1" s="29"/>
    <row r="102582" customFormat="1" s="29"/>
    <row r="102583" customFormat="1" s="29"/>
    <row r="102584" customFormat="1" s="29"/>
    <row r="102585" customFormat="1" s="29"/>
    <row r="102586" customFormat="1" s="29"/>
    <row r="102587" customFormat="1" s="29"/>
    <row r="102588" customFormat="1" s="29"/>
    <row r="102589" customFormat="1" s="29"/>
    <row r="102590" customFormat="1" s="29"/>
    <row r="102591" customFormat="1" s="29"/>
    <row r="102592" customFormat="1" s="29"/>
    <row r="102593" customFormat="1" s="29"/>
    <row r="102594" customFormat="1" s="29"/>
    <row r="102595" customFormat="1" s="29"/>
    <row r="102596" customFormat="1" s="29"/>
    <row r="102597" customFormat="1" s="29"/>
    <row r="102598" customFormat="1" s="29"/>
    <row r="102599" customFormat="1" s="29"/>
    <row r="102600" customFormat="1" s="29"/>
    <row r="102601" customFormat="1" s="29"/>
    <row r="102602" customFormat="1" s="29"/>
    <row r="102603" customFormat="1" s="29"/>
    <row r="102604" customFormat="1" s="29"/>
    <row r="102605" customFormat="1" s="29"/>
    <row r="102606" customFormat="1" s="29"/>
    <row r="102607" customFormat="1" s="29"/>
    <row r="102608" customFormat="1" s="29"/>
    <row r="102609" customFormat="1" s="29"/>
    <row r="102610" customFormat="1" s="29"/>
    <row r="102611" customFormat="1" s="29"/>
    <row r="102612" customFormat="1" s="29"/>
    <row r="102613" customFormat="1" s="29"/>
    <row r="102614" customFormat="1" s="29"/>
    <row r="102615" customFormat="1" s="29"/>
    <row r="102616" customFormat="1" s="29"/>
    <row r="102617" customFormat="1" s="29"/>
    <row r="102618" customFormat="1" s="29"/>
    <row r="102619" customFormat="1" s="29"/>
    <row r="102620" customFormat="1" s="29"/>
    <row r="102621" customFormat="1" s="29"/>
    <row r="102622" customFormat="1" s="29"/>
    <row r="102623" customFormat="1" s="29"/>
    <row r="102624" customFormat="1" s="29"/>
    <row r="102625" customFormat="1" s="29"/>
    <row r="102626" customFormat="1" s="29"/>
    <row r="102627" customFormat="1" s="29"/>
    <row r="102628" customFormat="1" s="29"/>
    <row r="102629" customFormat="1" s="29"/>
    <row r="102630" customFormat="1" s="29"/>
    <row r="102631" customFormat="1" s="29"/>
    <row r="102632" customFormat="1" s="29"/>
    <row r="102633" customFormat="1" s="29"/>
    <row r="102634" customFormat="1" s="29"/>
    <row r="102635" customFormat="1" s="29"/>
    <row r="102636" customFormat="1" s="29"/>
    <row r="102637" customFormat="1" s="29"/>
    <row r="102638" customFormat="1" s="29"/>
    <row r="102639" customFormat="1" s="29"/>
    <row r="102640" customFormat="1" s="29"/>
    <row r="102641" customFormat="1" s="29"/>
    <row r="102642" customFormat="1" s="29"/>
    <row r="102643" customFormat="1" s="29"/>
    <row r="102644" customFormat="1" s="29"/>
    <row r="102645" customFormat="1" s="29"/>
    <row r="102646" customFormat="1" s="29"/>
    <row r="102647" customFormat="1" s="29"/>
    <row r="102648" customFormat="1" s="29"/>
    <row r="102649" customFormat="1" s="29"/>
    <row r="102650" customFormat="1" s="29"/>
    <row r="102651" customFormat="1" s="29"/>
    <row r="102652" customFormat="1" s="29"/>
    <row r="102653" customFormat="1" s="29"/>
    <row r="102654" customFormat="1" s="29"/>
    <row r="102655" customFormat="1" s="29"/>
    <row r="102656" customFormat="1" s="29"/>
    <row r="102657" customFormat="1" s="29"/>
    <row r="102658" customFormat="1" s="29"/>
    <row r="102659" customFormat="1" s="29"/>
    <row r="102660" customFormat="1" s="29"/>
    <row r="102661" customFormat="1" s="29"/>
    <row r="102662" customFormat="1" s="29"/>
    <row r="102663" customFormat="1" s="29"/>
    <row r="102664" customFormat="1" s="29"/>
    <row r="102665" customFormat="1" s="29"/>
    <row r="102666" customFormat="1" s="29"/>
    <row r="102667" customFormat="1" s="29"/>
    <row r="102668" customFormat="1" s="29"/>
    <row r="102669" customFormat="1" s="29"/>
    <row r="102670" customFormat="1" s="29"/>
    <row r="102671" customFormat="1" s="29"/>
    <row r="102672" customFormat="1" s="29"/>
    <row r="102673" customFormat="1" s="29"/>
    <row r="102674" customFormat="1" s="29"/>
    <row r="102675" customFormat="1" s="29"/>
    <row r="102676" customFormat="1" s="29"/>
    <row r="102677" customFormat="1" s="29"/>
    <row r="102678" customFormat="1" s="29"/>
    <row r="102679" customFormat="1" s="29"/>
    <row r="102680" customFormat="1" s="29"/>
    <row r="102681" customFormat="1" s="29"/>
    <row r="102682" customFormat="1" s="29"/>
    <row r="102683" customFormat="1" s="29"/>
    <row r="102684" customFormat="1" s="29"/>
    <row r="102685" customFormat="1" s="29"/>
    <row r="102686" customFormat="1" s="29"/>
    <row r="102687" customFormat="1" s="29"/>
    <row r="102688" customFormat="1" s="29"/>
    <row r="102689" customFormat="1" s="29"/>
    <row r="102690" customFormat="1" s="29"/>
    <row r="102691" customFormat="1" s="29"/>
    <row r="102692" customFormat="1" s="29"/>
    <row r="102693" customFormat="1" s="29"/>
    <row r="102694" customFormat="1" s="29"/>
    <row r="102695" customFormat="1" s="29"/>
    <row r="102696" customFormat="1" s="29"/>
    <row r="102697" customFormat="1" s="29"/>
    <row r="102698" customFormat="1" s="29"/>
    <row r="102699" customFormat="1" s="29"/>
    <row r="102700" customFormat="1" s="29"/>
    <row r="102701" customFormat="1" s="29"/>
    <row r="102702" customFormat="1" s="29"/>
    <row r="102703" customFormat="1" s="29"/>
    <row r="102704" customFormat="1" s="29"/>
    <row r="102705" customFormat="1" s="29"/>
    <row r="102706" customFormat="1" s="29"/>
    <row r="102707" customFormat="1" s="29"/>
    <row r="102708" customFormat="1" s="29"/>
    <row r="102709" customFormat="1" s="29"/>
    <row r="102710" customFormat="1" s="29"/>
    <row r="102711" customFormat="1" s="29"/>
    <row r="102712" customFormat="1" s="29"/>
    <row r="102713" customFormat="1" s="29"/>
    <row r="102714" customFormat="1" s="29"/>
    <row r="102715" customFormat="1" s="29"/>
    <row r="102716" customFormat="1" s="29"/>
    <row r="102717" customFormat="1" s="29"/>
    <row r="102718" customFormat="1" s="29"/>
    <row r="102719" customFormat="1" s="29"/>
    <row r="102720" customFormat="1" s="29"/>
    <row r="102721" customFormat="1" s="29"/>
    <row r="102722" customFormat="1" s="29"/>
    <row r="102723" customFormat="1" s="29"/>
    <row r="102724" customFormat="1" s="29"/>
    <row r="102725" customFormat="1" s="29"/>
    <row r="102726" customFormat="1" s="29"/>
    <row r="102727" customFormat="1" s="29"/>
    <row r="102728" customFormat="1" s="29"/>
    <row r="102729" customFormat="1" s="29"/>
    <row r="102730" customFormat="1" s="29"/>
    <row r="102731" customFormat="1" s="29"/>
    <row r="102732" customFormat="1" s="29"/>
    <row r="102733" customFormat="1" s="29"/>
    <row r="102734" customFormat="1" s="29"/>
    <row r="102735" customFormat="1" s="29"/>
    <row r="102736" customFormat="1" s="29"/>
    <row r="102737" customFormat="1" s="29"/>
    <row r="102738" customFormat="1" s="29"/>
    <row r="102739" customFormat="1" s="29"/>
    <row r="102740" customFormat="1" s="29"/>
    <row r="102741" customFormat="1" s="29"/>
    <row r="102742" customFormat="1" s="29"/>
    <row r="102743" customFormat="1" s="29"/>
    <row r="102744" customFormat="1" s="29"/>
    <row r="102745" customFormat="1" s="29"/>
    <row r="102746" customFormat="1" s="29"/>
    <row r="102747" customFormat="1" s="29"/>
    <row r="102748" customFormat="1" s="29"/>
    <row r="102749" customFormat="1" s="29"/>
    <row r="102750" customFormat="1" s="29"/>
    <row r="102751" customFormat="1" s="29"/>
    <row r="102752" customFormat="1" s="29"/>
    <row r="102753" customFormat="1" s="29"/>
    <row r="102754" customFormat="1" s="29"/>
    <row r="102755" customFormat="1" s="29"/>
    <row r="102756" customFormat="1" s="29"/>
    <row r="102757" customFormat="1" s="29"/>
    <row r="102758" customFormat="1" s="29"/>
    <row r="102759" customFormat="1" s="29"/>
    <row r="102760" customFormat="1" s="29"/>
    <row r="102761" customFormat="1" s="29"/>
    <row r="102762" customFormat="1" s="29"/>
    <row r="102763" customFormat="1" s="29"/>
    <row r="102764" customFormat="1" s="29"/>
    <row r="102765" customFormat="1" s="29"/>
    <row r="102766" customFormat="1" s="29"/>
    <row r="102767" customFormat="1" s="29"/>
    <row r="102768" customFormat="1" s="29"/>
    <row r="102769" customFormat="1" s="29"/>
    <row r="102770" customFormat="1" s="29"/>
    <row r="102771" customFormat="1" s="29"/>
    <row r="102772" customFormat="1" s="29"/>
    <row r="102773" customFormat="1" s="29"/>
    <row r="102774" customFormat="1" s="29"/>
    <row r="102775" customFormat="1" s="29"/>
    <row r="102776" customFormat="1" s="29"/>
    <row r="102777" customFormat="1" s="29"/>
    <row r="102778" customFormat="1" s="29"/>
    <row r="102779" customFormat="1" s="29"/>
    <row r="102780" customFormat="1" s="29"/>
    <row r="102781" customFormat="1" s="29"/>
    <row r="102782" customFormat="1" s="29"/>
    <row r="102783" customFormat="1" s="29"/>
    <row r="102784" customFormat="1" s="29"/>
    <row r="102785" customFormat="1" s="29"/>
    <row r="102786" customFormat="1" s="29"/>
    <row r="102787" customFormat="1" s="29"/>
    <row r="102788" customFormat="1" s="29"/>
    <row r="102789" customFormat="1" s="29"/>
    <row r="102790" customFormat="1" s="29"/>
    <row r="102791" customFormat="1" s="29"/>
    <row r="102792" customFormat="1" s="29"/>
    <row r="102793" customFormat="1" s="29"/>
    <row r="102794" customFormat="1" s="29"/>
    <row r="102795" customFormat="1" s="29"/>
    <row r="102796" customFormat="1" s="29"/>
    <row r="102797" customFormat="1" s="29"/>
    <row r="102798" customFormat="1" s="29"/>
    <row r="102799" customFormat="1" s="29"/>
    <row r="102800" customFormat="1" s="29"/>
    <row r="102801" customFormat="1" s="29"/>
    <row r="102802" customFormat="1" s="29"/>
    <row r="102803" customFormat="1" s="29"/>
    <row r="102804" customFormat="1" s="29"/>
    <row r="102805" customFormat="1" s="29"/>
    <row r="102806" customFormat="1" s="29"/>
    <row r="102807" customFormat="1" s="29"/>
    <row r="102808" customFormat="1" s="29"/>
    <row r="102809" customFormat="1" s="29"/>
    <row r="102810" customFormat="1" s="29"/>
    <row r="102811" customFormat="1" s="29"/>
    <row r="102812" customFormat="1" s="29"/>
    <row r="102813" customFormat="1" s="29"/>
    <row r="102814" customFormat="1" s="29"/>
    <row r="102815" customFormat="1" s="29"/>
    <row r="102816" customFormat="1" s="29"/>
    <row r="102817" customFormat="1" s="29"/>
    <row r="102818" customFormat="1" s="29"/>
    <row r="102819" customFormat="1" s="29"/>
    <row r="102820" customFormat="1" s="29"/>
    <row r="102821" customFormat="1" s="29"/>
    <row r="102822" customFormat="1" s="29"/>
    <row r="102823" customFormat="1" s="29"/>
    <row r="102824" customFormat="1" s="29"/>
    <row r="102825" customFormat="1" s="29"/>
    <row r="102826" customFormat="1" s="29"/>
    <row r="102827" customFormat="1" s="29"/>
    <row r="102828" customFormat="1" s="29"/>
    <row r="102829" customFormat="1" s="29"/>
    <row r="102830" customFormat="1" s="29"/>
    <row r="102831" customFormat="1" s="29"/>
    <row r="102832" customFormat="1" s="29"/>
    <row r="102833" customFormat="1" s="29"/>
    <row r="102834" customFormat="1" s="29"/>
    <row r="102835" customFormat="1" s="29"/>
    <row r="102836" customFormat="1" s="29"/>
    <row r="102837" customFormat="1" s="29"/>
    <row r="102838" customFormat="1" s="29"/>
    <row r="102839" customFormat="1" s="29"/>
    <row r="102840" customFormat="1" s="29"/>
    <row r="102841" customFormat="1" s="29"/>
    <row r="102842" customFormat="1" s="29"/>
    <row r="102843" customFormat="1" s="29"/>
    <row r="102844" customFormat="1" s="29"/>
    <row r="102845" customFormat="1" s="29"/>
    <row r="102846" customFormat="1" s="29"/>
    <row r="102847" customFormat="1" s="29"/>
    <row r="102848" customFormat="1" s="29"/>
    <row r="102849" customFormat="1" s="29"/>
    <row r="102850" customFormat="1" s="29"/>
    <row r="102851" customFormat="1" s="29"/>
    <row r="102852" customFormat="1" s="29"/>
    <row r="102853" customFormat="1" s="29"/>
    <row r="102854" customFormat="1" s="29"/>
    <row r="102855" customFormat="1" s="29"/>
    <row r="102856" customFormat="1" s="29"/>
    <row r="102857" customFormat="1" s="29"/>
    <row r="102858" customFormat="1" s="29"/>
    <row r="102859" customFormat="1" s="29"/>
    <row r="102860" customFormat="1" s="29"/>
    <row r="102861" customFormat="1" s="29"/>
    <row r="102862" customFormat="1" s="29"/>
    <row r="102863" customFormat="1" s="29"/>
    <row r="102864" customFormat="1" s="29"/>
    <row r="102865" customFormat="1" s="29"/>
    <row r="102866" customFormat="1" s="29"/>
    <row r="102867" customFormat="1" s="29"/>
    <row r="102868" customFormat="1" s="29"/>
    <row r="102869" customFormat="1" s="29"/>
    <row r="102870" customFormat="1" s="29"/>
    <row r="102871" customFormat="1" s="29"/>
    <row r="102872" customFormat="1" s="29"/>
    <row r="102873" customFormat="1" s="29"/>
    <row r="102874" customFormat="1" s="29"/>
    <row r="102875" customFormat="1" s="29"/>
    <row r="102876" customFormat="1" s="29"/>
    <row r="102877" customFormat="1" s="29"/>
    <row r="102878" customFormat="1" s="29"/>
    <row r="102879" customFormat="1" s="29"/>
    <row r="102880" customFormat="1" s="29"/>
    <row r="102881" customFormat="1" s="29"/>
    <row r="102882" customFormat="1" s="29"/>
    <row r="102883" customFormat="1" s="29"/>
    <row r="102884" customFormat="1" s="29"/>
    <row r="102885" customFormat="1" s="29"/>
    <row r="102886" customFormat="1" s="29"/>
    <row r="102887" customFormat="1" s="29"/>
    <row r="102888" customFormat="1" s="29"/>
    <row r="102889" customFormat="1" s="29"/>
    <row r="102890" customFormat="1" s="29"/>
    <row r="102891" customFormat="1" s="29"/>
    <row r="102892" customFormat="1" s="29"/>
    <row r="102893" customFormat="1" s="29"/>
    <row r="102894" customFormat="1" s="29"/>
    <row r="102895" customFormat="1" s="29"/>
    <row r="102896" customFormat="1" s="29"/>
    <row r="102897" customFormat="1" s="29"/>
    <row r="102898" customFormat="1" s="29"/>
    <row r="102899" customFormat="1" s="29"/>
    <row r="102900" customFormat="1" s="29"/>
    <row r="102901" customFormat="1" s="29"/>
    <row r="102902" customFormat="1" s="29"/>
    <row r="102903" customFormat="1" s="29"/>
    <row r="102904" customFormat="1" s="29"/>
    <row r="102905" customFormat="1" s="29"/>
    <row r="102906" customFormat="1" s="29"/>
    <row r="102907" customFormat="1" s="29"/>
    <row r="102908" customFormat="1" s="29"/>
    <row r="102909" customFormat="1" s="29"/>
    <row r="102910" customFormat="1" s="29"/>
    <row r="102911" customFormat="1" s="29"/>
    <row r="102912" customFormat="1" s="29"/>
    <row r="102913" customFormat="1" s="29"/>
    <row r="102914" customFormat="1" s="29"/>
    <row r="102915" customFormat="1" s="29"/>
    <row r="102916" customFormat="1" s="29"/>
    <row r="102917" customFormat="1" s="29"/>
    <row r="102918" customFormat="1" s="29"/>
    <row r="102919" customFormat="1" s="29"/>
    <row r="102920" customFormat="1" s="29"/>
    <row r="102921" customFormat="1" s="29"/>
    <row r="102922" customFormat="1" s="29"/>
    <row r="102923" customFormat="1" s="29"/>
    <row r="102924" customFormat="1" s="29"/>
    <row r="102925" customFormat="1" s="29"/>
    <row r="102926" customFormat="1" s="29"/>
    <row r="102927" customFormat="1" s="29"/>
    <row r="102928" customFormat="1" s="29"/>
    <row r="102929" customFormat="1" s="29"/>
    <row r="102930" customFormat="1" s="29"/>
    <row r="102931" customFormat="1" s="29"/>
    <row r="102932" customFormat="1" s="29"/>
    <row r="102933" customFormat="1" s="29"/>
    <row r="102934" customFormat="1" s="29"/>
    <row r="102935" customFormat="1" s="29"/>
    <row r="102936" customFormat="1" s="29"/>
    <row r="102937" customFormat="1" s="29"/>
    <row r="102938" customFormat="1" s="29"/>
    <row r="102939" customFormat="1" s="29"/>
    <row r="102940" customFormat="1" s="29"/>
    <row r="102941" customFormat="1" s="29"/>
    <row r="102942" customFormat="1" s="29"/>
    <row r="102943" customFormat="1" s="29"/>
    <row r="102944" customFormat="1" s="29"/>
    <row r="102945" customFormat="1" s="29"/>
    <row r="102946" customFormat="1" s="29"/>
    <row r="102947" customFormat="1" s="29"/>
    <row r="102948" customFormat="1" s="29"/>
    <row r="102949" customFormat="1" s="29"/>
    <row r="102950" customFormat="1" s="29"/>
    <row r="102951" customFormat="1" s="29"/>
    <row r="102952" customFormat="1" s="29"/>
    <row r="102953" customFormat="1" s="29"/>
    <row r="102954" customFormat="1" s="29"/>
    <row r="102955" customFormat="1" s="29"/>
    <row r="102956" customFormat="1" s="29"/>
    <row r="102957" customFormat="1" s="29"/>
    <row r="102958" customFormat="1" s="29"/>
    <row r="102959" customFormat="1" s="29"/>
    <row r="102960" customFormat="1" s="29"/>
    <row r="102961" customFormat="1" s="29"/>
    <row r="102962" customFormat="1" s="29"/>
    <row r="102963" customFormat="1" s="29"/>
    <row r="102964" customFormat="1" s="29"/>
    <row r="102965" customFormat="1" s="29"/>
    <row r="102966" customFormat="1" s="29"/>
    <row r="102967" customFormat="1" s="29"/>
    <row r="102968" customFormat="1" s="29"/>
    <row r="102969" customFormat="1" s="29"/>
    <row r="102970" customFormat="1" s="29"/>
    <row r="102971" customFormat="1" s="29"/>
    <row r="102972" customFormat="1" s="29"/>
    <row r="102973" customFormat="1" s="29"/>
    <row r="102974" customFormat="1" s="29"/>
    <row r="102975" customFormat="1" s="29"/>
    <row r="102976" customFormat="1" s="29"/>
    <row r="102977" customFormat="1" s="29"/>
    <row r="102978" customFormat="1" s="29"/>
    <row r="102979" customFormat="1" s="29"/>
    <row r="102980" customFormat="1" s="29"/>
    <row r="102981" customFormat="1" s="29"/>
    <row r="102982" customFormat="1" s="29"/>
    <row r="102983" customFormat="1" s="29"/>
    <row r="102984" customFormat="1" s="29"/>
    <row r="102985" customFormat="1" s="29"/>
    <row r="102986" customFormat="1" s="29"/>
    <row r="102987" customFormat="1" s="29"/>
    <row r="102988" customFormat="1" s="29"/>
    <row r="102989" customFormat="1" s="29"/>
    <row r="102990" customFormat="1" s="29"/>
    <row r="102991" customFormat="1" s="29"/>
    <row r="102992" customFormat="1" s="29"/>
    <row r="102993" customFormat="1" s="29"/>
    <row r="102994" customFormat="1" s="29"/>
    <row r="102995" customFormat="1" s="29"/>
    <row r="102996" customFormat="1" s="29"/>
    <row r="102997" customFormat="1" s="29"/>
    <row r="102998" customFormat="1" s="29"/>
    <row r="102999" customFormat="1" s="29"/>
    <row r="103000" customFormat="1" s="29"/>
    <row r="103001" customFormat="1" s="29"/>
    <row r="103002" customFormat="1" s="29"/>
    <row r="103003" customFormat="1" s="29"/>
    <row r="103004" customFormat="1" s="29"/>
    <row r="103005" customFormat="1" s="29"/>
    <row r="103006" customFormat="1" s="29"/>
    <row r="103007" customFormat="1" s="29"/>
    <row r="103008" customFormat="1" s="29"/>
    <row r="103009" customFormat="1" s="29"/>
    <row r="103010" customFormat="1" s="29"/>
    <row r="103011" customFormat="1" s="29"/>
    <row r="103012" customFormat="1" s="29"/>
    <row r="103013" customFormat="1" s="29"/>
    <row r="103014" customFormat="1" s="29"/>
    <row r="103015" customFormat="1" s="29"/>
    <row r="103016" customFormat="1" s="29"/>
    <row r="103017" customFormat="1" s="29"/>
    <row r="103018" customFormat="1" s="29"/>
    <row r="103019" customFormat="1" s="29"/>
    <row r="103020" customFormat="1" s="29"/>
    <row r="103021" customFormat="1" s="29"/>
    <row r="103022" customFormat="1" s="29"/>
    <row r="103023" customFormat="1" s="29"/>
    <row r="103024" customFormat="1" s="29"/>
    <row r="103025" customFormat="1" s="29"/>
    <row r="103026" customFormat="1" s="29"/>
    <row r="103027" customFormat="1" s="29"/>
    <row r="103028" customFormat="1" s="29"/>
    <row r="103029" customFormat="1" s="29"/>
    <row r="103030" customFormat="1" s="29"/>
    <row r="103031" customFormat="1" s="29"/>
    <row r="103032" customFormat="1" s="29"/>
    <row r="103033" customFormat="1" s="29"/>
    <row r="103034" customFormat="1" s="29"/>
    <row r="103035" customFormat="1" s="29"/>
    <row r="103036" customFormat="1" s="29"/>
    <row r="103037" customFormat="1" s="29"/>
    <row r="103038" customFormat="1" s="29"/>
    <row r="103039" customFormat="1" s="29"/>
    <row r="103040" customFormat="1" s="29"/>
    <row r="103041" customFormat="1" s="29"/>
    <row r="103042" customFormat="1" s="29"/>
    <row r="103043" customFormat="1" s="29"/>
    <row r="103044" customFormat="1" s="29"/>
    <row r="103045" customFormat="1" s="29"/>
    <row r="103046" customFormat="1" s="29"/>
    <row r="103047" customFormat="1" s="29"/>
    <row r="103048" customFormat="1" s="29"/>
    <row r="103049" customFormat="1" s="29"/>
    <row r="103050" customFormat="1" s="29"/>
    <row r="103051" customFormat="1" s="29"/>
    <row r="103052" customFormat="1" s="29"/>
    <row r="103053" customFormat="1" s="29"/>
    <row r="103054" customFormat="1" s="29"/>
    <row r="103055" customFormat="1" s="29"/>
    <row r="103056" customFormat="1" s="29"/>
    <row r="103057" customFormat="1" s="29"/>
    <row r="103058" customFormat="1" s="29"/>
    <row r="103059" customFormat="1" s="29"/>
    <row r="103060" customFormat="1" s="29"/>
    <row r="103061" customFormat="1" s="29"/>
    <row r="103062" customFormat="1" s="29"/>
    <row r="103063" customFormat="1" s="29"/>
    <row r="103064" customFormat="1" s="29"/>
    <row r="103065" customFormat="1" s="29"/>
    <row r="103066" customFormat="1" s="29"/>
    <row r="103067" customFormat="1" s="29"/>
    <row r="103068" customFormat="1" s="29"/>
    <row r="103069" customFormat="1" s="29"/>
    <row r="103070" customFormat="1" s="29"/>
    <row r="103071" customFormat="1" s="29"/>
    <row r="103072" customFormat="1" s="29"/>
    <row r="103073" customFormat="1" s="29"/>
    <row r="103074" customFormat="1" s="29"/>
    <row r="103075" customFormat="1" s="29"/>
    <row r="103076" customFormat="1" s="29"/>
    <row r="103077" customFormat="1" s="29"/>
    <row r="103078" customFormat="1" s="29"/>
    <row r="103079" customFormat="1" s="29"/>
    <row r="103080" customFormat="1" s="29"/>
    <row r="103081" customFormat="1" s="29"/>
    <row r="103082" customFormat="1" s="29"/>
    <row r="103083" customFormat="1" s="29"/>
    <row r="103084" customFormat="1" s="29"/>
    <row r="103085" customFormat="1" s="29"/>
    <row r="103086" customFormat="1" s="29"/>
    <row r="103087" customFormat="1" s="29"/>
    <row r="103088" customFormat="1" s="29"/>
    <row r="103089" customFormat="1" s="29"/>
    <row r="103090" customFormat="1" s="29"/>
    <row r="103091" customFormat="1" s="29"/>
    <row r="103092" customFormat="1" s="29"/>
    <row r="103093" customFormat="1" s="29"/>
    <row r="103094" customFormat="1" s="29"/>
    <row r="103095" customFormat="1" s="29"/>
    <row r="103096" customFormat="1" s="29"/>
    <row r="103097" customFormat="1" s="29"/>
    <row r="103098" customFormat="1" s="29"/>
    <row r="103099" customFormat="1" s="29"/>
    <row r="103100" customFormat="1" s="29"/>
    <row r="103101" customFormat="1" s="29"/>
    <row r="103102" customFormat="1" s="29"/>
    <row r="103103" customFormat="1" s="29"/>
    <row r="103104" customFormat="1" s="29"/>
    <row r="103105" customFormat="1" s="29"/>
    <row r="103106" customFormat="1" s="29"/>
    <row r="103107" customFormat="1" s="29"/>
    <row r="103108" customFormat="1" s="29"/>
    <row r="103109" customFormat="1" s="29"/>
    <row r="103110" customFormat="1" s="29"/>
    <row r="103111" customFormat="1" s="29"/>
    <row r="103112" customFormat="1" s="29"/>
    <row r="103113" customFormat="1" s="29"/>
    <row r="103114" customFormat="1" s="29"/>
    <row r="103115" customFormat="1" s="29"/>
    <row r="103116" customFormat="1" s="29"/>
    <row r="103117" customFormat="1" s="29"/>
    <row r="103118" customFormat="1" s="29"/>
    <row r="103119" customFormat="1" s="29"/>
    <row r="103120" customFormat="1" s="29"/>
    <row r="103121" customFormat="1" s="29"/>
    <row r="103122" customFormat="1" s="29"/>
    <row r="103123" customFormat="1" s="29"/>
    <row r="103124" customFormat="1" s="29"/>
    <row r="103125" customFormat="1" s="29"/>
    <row r="103126" customFormat="1" s="29"/>
    <row r="103127" customFormat="1" s="29"/>
    <row r="103128" customFormat="1" s="29"/>
    <row r="103129" customFormat="1" s="29"/>
    <row r="103130" customFormat="1" s="29"/>
    <row r="103131" customFormat="1" s="29"/>
    <row r="103132" customFormat="1" s="29"/>
    <row r="103133" customFormat="1" s="29"/>
    <row r="103134" customFormat="1" s="29"/>
    <row r="103135" customFormat="1" s="29"/>
    <row r="103136" customFormat="1" s="29"/>
    <row r="103137" customFormat="1" s="29"/>
    <row r="103138" customFormat="1" s="29"/>
    <row r="103139" customFormat="1" s="29"/>
    <row r="103140" customFormat="1" s="29"/>
    <row r="103141" customFormat="1" s="29"/>
    <row r="103142" customFormat="1" s="29"/>
    <row r="103143" customFormat="1" s="29"/>
    <row r="103144" customFormat="1" s="29"/>
    <row r="103145" customFormat="1" s="29"/>
    <row r="103146" customFormat="1" s="29"/>
    <row r="103147" customFormat="1" s="29"/>
    <row r="103148" customFormat="1" s="29"/>
    <row r="103149" customFormat="1" s="29"/>
    <row r="103150" customFormat="1" s="29"/>
    <row r="103151" customFormat="1" s="29"/>
    <row r="103152" customFormat="1" s="29"/>
    <row r="103153" customFormat="1" s="29"/>
    <row r="103154" customFormat="1" s="29"/>
    <row r="103155" customFormat="1" s="29"/>
    <row r="103156" customFormat="1" s="29"/>
    <row r="103157" customFormat="1" s="29"/>
    <row r="103158" customFormat="1" s="29"/>
    <row r="103159" customFormat="1" s="29"/>
    <row r="103160" customFormat="1" s="29"/>
    <row r="103161" customFormat="1" s="29"/>
    <row r="103162" customFormat="1" s="29"/>
    <row r="103163" customFormat="1" s="29"/>
    <row r="103164" customFormat="1" s="29"/>
    <row r="103165" customFormat="1" s="29"/>
    <row r="103166" customFormat="1" s="29"/>
    <row r="103167" customFormat="1" s="29"/>
    <row r="103168" customFormat="1" s="29"/>
    <row r="103169" customFormat="1" s="29"/>
    <row r="103170" customFormat="1" s="29"/>
    <row r="103171" customFormat="1" s="29"/>
    <row r="103172" customFormat="1" s="29"/>
    <row r="103173" customFormat="1" s="29"/>
    <row r="103174" customFormat="1" s="29"/>
    <row r="103175" customFormat="1" s="29"/>
    <row r="103176" customFormat="1" s="29"/>
    <row r="103177" customFormat="1" s="29"/>
    <row r="103178" customFormat="1" s="29"/>
    <row r="103179" customFormat="1" s="29"/>
    <row r="103180" customFormat="1" s="29"/>
    <row r="103181" customFormat="1" s="29"/>
    <row r="103182" customFormat="1" s="29"/>
    <row r="103183" customFormat="1" s="29"/>
    <row r="103184" customFormat="1" s="29"/>
    <row r="103185" customFormat="1" s="29"/>
    <row r="103186" customFormat="1" s="29"/>
    <row r="103187" customFormat="1" s="29"/>
    <row r="103188" customFormat="1" s="29"/>
    <row r="103189" customFormat="1" s="29"/>
    <row r="103190" customFormat="1" s="29"/>
    <row r="103191" customFormat="1" s="29"/>
    <row r="103192" customFormat="1" s="29"/>
    <row r="103193" customFormat="1" s="29"/>
    <row r="103194" customFormat="1" s="29"/>
    <row r="103195" customFormat="1" s="29"/>
    <row r="103196" customFormat="1" s="29"/>
    <row r="103197" customFormat="1" s="29"/>
    <row r="103198" customFormat="1" s="29"/>
    <row r="103199" customFormat="1" s="29"/>
    <row r="103200" customFormat="1" s="29"/>
    <row r="103201" customFormat="1" s="29"/>
    <row r="103202" customFormat="1" s="29"/>
    <row r="103203" customFormat="1" s="29"/>
    <row r="103204" customFormat="1" s="29"/>
    <row r="103205" customFormat="1" s="29"/>
    <row r="103206" customFormat="1" s="29"/>
    <row r="103207" customFormat="1" s="29"/>
    <row r="103208" customFormat="1" s="29"/>
    <row r="103209" customFormat="1" s="29"/>
    <row r="103210" customFormat="1" s="29"/>
    <row r="103211" customFormat="1" s="29"/>
    <row r="103212" customFormat="1" s="29"/>
    <row r="103213" customFormat="1" s="29"/>
    <row r="103214" customFormat="1" s="29"/>
    <row r="103215" customFormat="1" s="29"/>
    <row r="103216" customFormat="1" s="29"/>
    <row r="103217" customFormat="1" s="29"/>
    <row r="103218" customFormat="1" s="29"/>
    <row r="103219" customFormat="1" s="29"/>
    <row r="103220" customFormat="1" s="29"/>
    <row r="103221" customFormat="1" s="29"/>
    <row r="103222" customFormat="1" s="29"/>
    <row r="103223" customFormat="1" s="29"/>
    <row r="103224" customFormat="1" s="29"/>
    <row r="103225" customFormat="1" s="29"/>
    <row r="103226" customFormat="1" s="29"/>
    <row r="103227" customFormat="1" s="29"/>
    <row r="103228" customFormat="1" s="29"/>
    <row r="103229" customFormat="1" s="29"/>
    <row r="103230" customFormat="1" s="29"/>
    <row r="103231" customFormat="1" s="29"/>
    <row r="103232" customFormat="1" s="29"/>
    <row r="103233" customFormat="1" s="29"/>
    <row r="103234" customFormat="1" s="29"/>
    <row r="103235" customFormat="1" s="29"/>
    <row r="103236" customFormat="1" s="29"/>
    <row r="103237" customFormat="1" s="29"/>
    <row r="103238" customFormat="1" s="29"/>
    <row r="103239" customFormat="1" s="29"/>
    <row r="103240" customFormat="1" s="29"/>
    <row r="103241" customFormat="1" s="29"/>
    <row r="103242" customFormat="1" s="29"/>
    <row r="103243" customFormat="1" s="29"/>
    <row r="103244" customFormat="1" s="29"/>
    <row r="103245" customFormat="1" s="29"/>
    <row r="103246" customFormat="1" s="29"/>
    <row r="103247" customFormat="1" s="29"/>
    <row r="103248" customFormat="1" s="29"/>
    <row r="103249" customFormat="1" s="29"/>
    <row r="103250" customFormat="1" s="29"/>
    <row r="103251" customFormat="1" s="29"/>
    <row r="103252" customFormat="1" s="29"/>
    <row r="103253" customFormat="1" s="29"/>
    <row r="103254" customFormat="1" s="29"/>
    <row r="103255" customFormat="1" s="29"/>
    <row r="103256" customFormat="1" s="29"/>
    <row r="103257" customFormat="1" s="29"/>
    <row r="103258" customFormat="1" s="29"/>
    <row r="103259" customFormat="1" s="29"/>
    <row r="103260" customFormat="1" s="29"/>
    <row r="103261" customFormat="1" s="29"/>
    <row r="103262" customFormat="1" s="29"/>
    <row r="103263" customFormat="1" s="29"/>
    <row r="103264" customFormat="1" s="29"/>
    <row r="103265" customFormat="1" s="29"/>
    <row r="103266" customFormat="1" s="29"/>
    <row r="103267" customFormat="1" s="29"/>
    <row r="103268" customFormat="1" s="29"/>
    <row r="103269" customFormat="1" s="29"/>
    <row r="103270" customFormat="1" s="29"/>
    <row r="103271" customFormat="1" s="29"/>
    <row r="103272" customFormat="1" s="29"/>
    <row r="103273" customFormat="1" s="29"/>
    <row r="103274" customFormat="1" s="29"/>
    <row r="103275" customFormat="1" s="29"/>
    <row r="103276" customFormat="1" s="29"/>
    <row r="103277" customFormat="1" s="29"/>
    <row r="103278" customFormat="1" s="29"/>
    <row r="103279" customFormat="1" s="29"/>
    <row r="103280" customFormat="1" s="29"/>
    <row r="103281" customFormat="1" s="29"/>
    <row r="103282" customFormat="1" s="29"/>
    <row r="103283" customFormat="1" s="29"/>
    <row r="103284" customFormat="1" s="29"/>
    <row r="103285" customFormat="1" s="29"/>
    <row r="103286" customFormat="1" s="29"/>
    <row r="103287" customFormat="1" s="29"/>
    <row r="103288" customFormat="1" s="29"/>
    <row r="103289" customFormat="1" s="29"/>
    <row r="103290" customFormat="1" s="29"/>
    <row r="103291" customFormat="1" s="29"/>
    <row r="103292" customFormat="1" s="29"/>
    <row r="103293" customFormat="1" s="29"/>
    <row r="103294" customFormat="1" s="29"/>
    <row r="103295" customFormat="1" s="29"/>
    <row r="103296" customFormat="1" s="29"/>
    <row r="103297" customFormat="1" s="29"/>
    <row r="103298" customFormat="1" s="29"/>
    <row r="103299" customFormat="1" s="29"/>
    <row r="103300" customFormat="1" s="29"/>
    <row r="103301" customFormat="1" s="29"/>
    <row r="103302" customFormat="1" s="29"/>
    <row r="103303" customFormat="1" s="29"/>
    <row r="103304" customFormat="1" s="29"/>
    <row r="103305" customFormat="1" s="29"/>
    <row r="103306" customFormat="1" s="29"/>
    <row r="103307" customFormat="1" s="29"/>
    <row r="103308" customFormat="1" s="29"/>
    <row r="103309" customFormat="1" s="29"/>
    <row r="103310" customFormat="1" s="29"/>
    <row r="103311" customFormat="1" s="29"/>
    <row r="103312" customFormat="1" s="29"/>
    <row r="103313" customFormat="1" s="29"/>
    <row r="103314" customFormat="1" s="29"/>
    <row r="103315" customFormat="1" s="29"/>
    <row r="103316" customFormat="1" s="29"/>
    <row r="103317" customFormat="1" s="29"/>
    <row r="103318" customFormat="1" s="29"/>
    <row r="103319" customFormat="1" s="29"/>
    <row r="103320" customFormat="1" s="29"/>
    <row r="103321" customFormat="1" s="29"/>
    <row r="103322" customFormat="1" s="29"/>
    <row r="103323" customFormat="1" s="29"/>
    <row r="103324" customFormat="1" s="29"/>
    <row r="103325" customFormat="1" s="29"/>
    <row r="103326" customFormat="1" s="29"/>
    <row r="103327" customFormat="1" s="29"/>
    <row r="103328" customFormat="1" s="29"/>
    <row r="103329" customFormat="1" s="29"/>
    <row r="103330" customFormat="1" s="29"/>
    <row r="103331" customFormat="1" s="29"/>
    <row r="103332" customFormat="1" s="29"/>
    <row r="103333" customFormat="1" s="29"/>
    <row r="103334" customFormat="1" s="29"/>
    <row r="103335" customFormat="1" s="29"/>
    <row r="103336" customFormat="1" s="29"/>
    <row r="103337" customFormat="1" s="29"/>
    <row r="103338" customFormat="1" s="29"/>
    <row r="103339" customFormat="1" s="29"/>
    <row r="103340" customFormat="1" s="29"/>
    <row r="103341" customFormat="1" s="29"/>
    <row r="103342" customFormat="1" s="29"/>
    <row r="103343" customFormat="1" s="29"/>
    <row r="103344" customFormat="1" s="29"/>
    <row r="103345" customFormat="1" s="29"/>
    <row r="103346" customFormat="1" s="29"/>
    <row r="103347" customFormat="1" s="29"/>
    <row r="103348" customFormat="1" s="29"/>
    <row r="103349" customFormat="1" s="29"/>
    <row r="103350" customFormat="1" s="29"/>
    <row r="103351" customFormat="1" s="29"/>
    <row r="103352" customFormat="1" s="29"/>
    <row r="103353" customFormat="1" s="29"/>
    <row r="103354" customFormat="1" s="29"/>
    <row r="103355" customFormat="1" s="29"/>
    <row r="103356" customFormat="1" s="29"/>
    <row r="103357" customFormat="1" s="29"/>
    <row r="103358" customFormat="1" s="29"/>
    <row r="103359" customFormat="1" s="29"/>
    <row r="103360" customFormat="1" s="29"/>
    <row r="103361" customFormat="1" s="29"/>
    <row r="103362" customFormat="1" s="29"/>
    <row r="103363" customFormat="1" s="29"/>
    <row r="103364" customFormat="1" s="29"/>
    <row r="103365" customFormat="1" s="29"/>
    <row r="103366" customFormat="1" s="29"/>
    <row r="103367" customFormat="1" s="29"/>
    <row r="103368" customFormat="1" s="29"/>
    <row r="103369" customFormat="1" s="29"/>
    <row r="103370" customFormat="1" s="29"/>
    <row r="103371" customFormat="1" s="29"/>
    <row r="103372" customFormat="1" s="29"/>
    <row r="103373" customFormat="1" s="29"/>
    <row r="103374" customFormat="1" s="29"/>
    <row r="103375" customFormat="1" s="29"/>
    <row r="103376" customFormat="1" s="29"/>
    <row r="103377" customFormat="1" s="29"/>
    <row r="103378" customFormat="1" s="29"/>
    <row r="103379" customFormat="1" s="29"/>
    <row r="103380" customFormat="1" s="29"/>
    <row r="103381" customFormat="1" s="29"/>
    <row r="103382" customFormat="1" s="29"/>
    <row r="103383" customFormat="1" s="29"/>
    <row r="103384" customFormat="1" s="29"/>
    <row r="103385" customFormat="1" s="29"/>
    <row r="103386" customFormat="1" s="29"/>
    <row r="103387" customFormat="1" s="29"/>
    <row r="103388" customFormat="1" s="29"/>
    <row r="103389" customFormat="1" s="29"/>
    <row r="103390" customFormat="1" s="29"/>
    <row r="103391" customFormat="1" s="29"/>
    <row r="103392" customFormat="1" s="29"/>
    <row r="103393" customFormat="1" s="29"/>
    <row r="103394" customFormat="1" s="29"/>
    <row r="103395" customFormat="1" s="29"/>
    <row r="103396" customFormat="1" s="29"/>
    <row r="103397" customFormat="1" s="29"/>
    <row r="103398" customFormat="1" s="29"/>
    <row r="103399" customFormat="1" s="29"/>
    <row r="103400" customFormat="1" s="29"/>
    <row r="103401" customFormat="1" s="29"/>
    <row r="103402" customFormat="1" s="29"/>
    <row r="103403" customFormat="1" s="29"/>
    <row r="103404" customFormat="1" s="29"/>
    <row r="103405" customFormat="1" s="29"/>
    <row r="103406" customFormat="1" s="29"/>
    <row r="103407" customFormat="1" s="29"/>
    <row r="103408" customFormat="1" s="29"/>
    <row r="103409" customFormat="1" s="29"/>
    <row r="103410" customFormat="1" s="29"/>
    <row r="103411" customFormat="1" s="29"/>
    <row r="103412" customFormat="1" s="29"/>
    <row r="103413" customFormat="1" s="29"/>
    <row r="103414" customFormat="1" s="29"/>
    <row r="103415" customFormat="1" s="29"/>
    <row r="103416" customFormat="1" s="29"/>
    <row r="103417" customFormat="1" s="29"/>
    <row r="103418" customFormat="1" s="29"/>
    <row r="103419" customFormat="1" s="29"/>
    <row r="103420" customFormat="1" s="29"/>
    <row r="103421" customFormat="1" s="29"/>
    <row r="103422" customFormat="1" s="29"/>
    <row r="103423" customFormat="1" s="29"/>
    <row r="103424" customFormat="1" s="29"/>
    <row r="103425" customFormat="1" s="29"/>
    <row r="103426" customFormat="1" s="29"/>
    <row r="103427" customFormat="1" s="29"/>
    <row r="103428" customFormat="1" s="29"/>
    <row r="103429" customFormat="1" s="29"/>
    <row r="103430" customFormat="1" s="29"/>
    <row r="103431" customFormat="1" s="29"/>
    <row r="103432" customFormat="1" s="29"/>
    <row r="103433" customFormat="1" s="29"/>
    <row r="103434" customFormat="1" s="29"/>
    <row r="103435" customFormat="1" s="29"/>
    <row r="103436" customFormat="1" s="29"/>
    <row r="103437" customFormat="1" s="29"/>
    <row r="103438" customFormat="1" s="29"/>
    <row r="103439" customFormat="1" s="29"/>
    <row r="103440" customFormat="1" s="29"/>
    <row r="103441" customFormat="1" s="29"/>
    <row r="103442" customFormat="1" s="29"/>
    <row r="103443" customFormat="1" s="29"/>
    <row r="103444" customFormat="1" s="29"/>
    <row r="103445" customFormat="1" s="29"/>
    <row r="103446" customFormat="1" s="29"/>
    <row r="103447" customFormat="1" s="29"/>
    <row r="103448" customFormat="1" s="29"/>
    <row r="103449" customFormat="1" s="29"/>
    <row r="103450" customFormat="1" s="29"/>
    <row r="103451" customFormat="1" s="29"/>
    <row r="103452" customFormat="1" s="29"/>
    <row r="103453" customFormat="1" s="29"/>
    <row r="103454" customFormat="1" s="29"/>
    <row r="103455" customFormat="1" s="29"/>
    <row r="103456" customFormat="1" s="29"/>
    <row r="103457" customFormat="1" s="29"/>
    <row r="103458" customFormat="1" s="29"/>
    <row r="103459" customFormat="1" s="29"/>
    <row r="103460" customFormat="1" s="29"/>
    <row r="103461" customFormat="1" s="29"/>
    <row r="103462" customFormat="1" s="29"/>
    <row r="103463" customFormat="1" s="29"/>
    <row r="103464" customFormat="1" s="29"/>
    <row r="103465" customFormat="1" s="29"/>
    <row r="103466" customFormat="1" s="29"/>
    <row r="103467" customFormat="1" s="29"/>
    <row r="103468" customFormat="1" s="29"/>
    <row r="103469" customFormat="1" s="29"/>
    <row r="103470" customFormat="1" s="29"/>
    <row r="103471" customFormat="1" s="29"/>
    <row r="103472" customFormat="1" s="29"/>
    <row r="103473" customFormat="1" s="29"/>
    <row r="103474" customFormat="1" s="29"/>
    <row r="103475" customFormat="1" s="29"/>
    <row r="103476" customFormat="1" s="29"/>
    <row r="103477" customFormat="1" s="29"/>
    <row r="103478" customFormat="1" s="29"/>
    <row r="103479" customFormat="1" s="29"/>
    <row r="103480" customFormat="1" s="29"/>
    <row r="103481" customFormat="1" s="29"/>
    <row r="103482" customFormat="1" s="29"/>
    <row r="103483" customFormat="1" s="29"/>
    <row r="103484" customFormat="1" s="29"/>
    <row r="103485" customFormat="1" s="29"/>
    <row r="103486" customFormat="1" s="29"/>
    <row r="103487" customFormat="1" s="29"/>
    <row r="103488" customFormat="1" s="29"/>
    <row r="103489" customFormat="1" s="29"/>
    <row r="103490" customFormat="1" s="29"/>
    <row r="103491" customFormat="1" s="29"/>
    <row r="103492" customFormat="1" s="29"/>
    <row r="103493" customFormat="1" s="29"/>
    <row r="103494" customFormat="1" s="29"/>
    <row r="103495" customFormat="1" s="29"/>
    <row r="103496" customFormat="1" s="29"/>
    <row r="103497" customFormat="1" s="29"/>
    <row r="103498" customFormat="1" s="29"/>
    <row r="103499" customFormat="1" s="29"/>
    <row r="103500" customFormat="1" s="29"/>
    <row r="103501" customFormat="1" s="29"/>
    <row r="103502" customFormat="1" s="29"/>
    <row r="103503" customFormat="1" s="29"/>
    <row r="103504" customFormat="1" s="29"/>
    <row r="103505" customFormat="1" s="29"/>
    <row r="103506" customFormat="1" s="29"/>
    <row r="103507" customFormat="1" s="29"/>
    <row r="103508" customFormat="1" s="29"/>
    <row r="103509" customFormat="1" s="29"/>
    <row r="103510" customFormat="1" s="29"/>
    <row r="103511" customFormat="1" s="29"/>
    <row r="103512" customFormat="1" s="29"/>
    <row r="103513" customFormat="1" s="29"/>
    <row r="103514" customFormat="1" s="29"/>
    <row r="103515" customFormat="1" s="29"/>
    <row r="103516" customFormat="1" s="29"/>
    <row r="103517" customFormat="1" s="29"/>
    <row r="103518" customFormat="1" s="29"/>
    <row r="103519" customFormat="1" s="29"/>
    <row r="103520" customFormat="1" s="29"/>
    <row r="103521" customFormat="1" s="29"/>
    <row r="103522" customFormat="1" s="29"/>
    <row r="103523" customFormat="1" s="29"/>
    <row r="103524" customFormat="1" s="29"/>
    <row r="103525" customFormat="1" s="29"/>
    <row r="103526" customFormat="1" s="29"/>
    <row r="103527" customFormat="1" s="29"/>
    <row r="103528" customFormat="1" s="29"/>
    <row r="103529" customFormat="1" s="29"/>
    <row r="103530" customFormat="1" s="29"/>
    <row r="103531" customFormat="1" s="29"/>
    <row r="103532" customFormat="1" s="29"/>
    <row r="103533" customFormat="1" s="29"/>
    <row r="103534" customFormat="1" s="29"/>
    <row r="103535" customFormat="1" s="29"/>
    <row r="103536" customFormat="1" s="29"/>
    <row r="103537" customFormat="1" s="29"/>
    <row r="103538" customFormat="1" s="29"/>
    <row r="103539" customFormat="1" s="29"/>
    <row r="103540" customFormat="1" s="29"/>
    <row r="103541" customFormat="1" s="29"/>
    <row r="103542" customFormat="1" s="29"/>
    <row r="103543" customFormat="1" s="29"/>
    <row r="103544" customFormat="1" s="29"/>
    <row r="103545" customFormat="1" s="29"/>
    <row r="103546" customFormat="1" s="29"/>
    <row r="103547" customFormat="1" s="29"/>
    <row r="103548" customFormat="1" s="29"/>
    <row r="103549" customFormat="1" s="29"/>
    <row r="103550" customFormat="1" s="29"/>
    <row r="103551" customFormat="1" s="29"/>
    <row r="103552" customFormat="1" s="29"/>
    <row r="103553" customFormat="1" s="29"/>
    <row r="103554" customFormat="1" s="29"/>
    <row r="103555" customFormat="1" s="29"/>
    <row r="103556" customFormat="1" s="29"/>
    <row r="103557" customFormat="1" s="29"/>
    <row r="103558" customFormat="1" s="29"/>
    <row r="103559" customFormat="1" s="29"/>
    <row r="103560" customFormat="1" s="29"/>
    <row r="103561" customFormat="1" s="29"/>
    <row r="103562" customFormat="1" s="29"/>
    <row r="103563" customFormat="1" s="29"/>
    <row r="103564" customFormat="1" s="29"/>
    <row r="103565" customFormat="1" s="29"/>
    <row r="103566" customFormat="1" s="29"/>
    <row r="103567" customFormat="1" s="29"/>
    <row r="103568" customFormat="1" s="29"/>
    <row r="103569" customFormat="1" s="29"/>
    <row r="103570" customFormat="1" s="29"/>
    <row r="103571" customFormat="1" s="29"/>
    <row r="103572" customFormat="1" s="29"/>
    <row r="103573" customFormat="1" s="29"/>
    <row r="103574" customFormat="1" s="29"/>
    <row r="103575" customFormat="1" s="29"/>
    <row r="103576" customFormat="1" s="29"/>
    <row r="103577" customFormat="1" s="29"/>
    <row r="103578" customFormat="1" s="29"/>
    <row r="103579" customFormat="1" s="29"/>
    <row r="103580" customFormat="1" s="29"/>
    <row r="103581" customFormat="1" s="29"/>
    <row r="103582" customFormat="1" s="29"/>
    <row r="103583" customFormat="1" s="29"/>
    <row r="103584" customFormat="1" s="29"/>
    <row r="103585" customFormat="1" s="29"/>
    <row r="103586" customFormat="1" s="29"/>
    <row r="103587" customFormat="1" s="29"/>
    <row r="103588" customFormat="1" s="29"/>
    <row r="103589" customFormat="1" s="29"/>
    <row r="103590" customFormat="1" s="29"/>
    <row r="103591" customFormat="1" s="29"/>
    <row r="103592" customFormat="1" s="29"/>
    <row r="103593" customFormat="1" s="29"/>
    <row r="103594" customFormat="1" s="29"/>
    <row r="103595" customFormat="1" s="29"/>
    <row r="103596" customFormat="1" s="29"/>
    <row r="103597" customFormat="1" s="29"/>
    <row r="103598" customFormat="1" s="29"/>
    <row r="103599" customFormat="1" s="29"/>
    <row r="103600" customFormat="1" s="29"/>
    <row r="103601" customFormat="1" s="29"/>
    <row r="103602" customFormat="1" s="29"/>
    <row r="103603" customFormat="1" s="29"/>
    <row r="103604" customFormat="1" s="29"/>
    <row r="103605" customFormat="1" s="29"/>
    <row r="103606" customFormat="1" s="29"/>
    <row r="103607" customFormat="1" s="29"/>
    <row r="103608" customFormat="1" s="29"/>
    <row r="103609" customFormat="1" s="29"/>
    <row r="103610" customFormat="1" s="29"/>
    <row r="103611" customFormat="1" s="29"/>
    <row r="103612" customFormat="1" s="29"/>
    <row r="103613" customFormat="1" s="29"/>
    <row r="103614" customFormat="1" s="29"/>
    <row r="103615" customFormat="1" s="29"/>
    <row r="103616" customFormat="1" s="29"/>
    <row r="103617" customFormat="1" s="29"/>
    <row r="103618" customFormat="1" s="29"/>
    <row r="103619" customFormat="1" s="29"/>
    <row r="103620" customFormat="1" s="29"/>
    <row r="103621" customFormat="1" s="29"/>
    <row r="103622" customFormat="1" s="29"/>
    <row r="103623" customFormat="1" s="29"/>
    <row r="103624" customFormat="1" s="29"/>
    <row r="103625" customFormat="1" s="29"/>
    <row r="103626" customFormat="1" s="29"/>
    <row r="103627" customFormat="1" s="29"/>
    <row r="103628" customFormat="1" s="29"/>
    <row r="103629" customFormat="1" s="29"/>
    <row r="103630" customFormat="1" s="29"/>
    <row r="103631" customFormat="1" s="29"/>
    <row r="103632" customFormat="1" s="29"/>
    <row r="103633" customFormat="1" s="29"/>
    <row r="103634" customFormat="1" s="29"/>
    <row r="103635" customFormat="1" s="29"/>
    <row r="103636" customFormat="1" s="29"/>
    <row r="103637" customFormat="1" s="29"/>
    <row r="103638" customFormat="1" s="29"/>
    <row r="103639" customFormat="1" s="29"/>
    <row r="103640" customFormat="1" s="29"/>
    <row r="103641" customFormat="1" s="29"/>
    <row r="103642" customFormat="1" s="29"/>
    <row r="103643" customFormat="1" s="29"/>
    <row r="103644" customFormat="1" s="29"/>
    <row r="103645" customFormat="1" s="29"/>
    <row r="103646" customFormat="1" s="29"/>
    <row r="103647" customFormat="1" s="29"/>
    <row r="103648" customFormat="1" s="29"/>
    <row r="103649" customFormat="1" s="29"/>
    <row r="103650" customFormat="1" s="29"/>
    <row r="103651" customFormat="1" s="29"/>
    <row r="103652" customFormat="1" s="29"/>
    <row r="103653" customFormat="1" s="29"/>
    <row r="103654" customFormat="1" s="29"/>
    <row r="103655" customFormat="1" s="29"/>
    <row r="103656" customFormat="1" s="29"/>
    <row r="103657" customFormat="1" s="29"/>
    <row r="103658" customFormat="1" s="29"/>
    <row r="103659" customFormat="1" s="29"/>
    <row r="103660" customFormat="1" s="29"/>
    <row r="103661" customFormat="1" s="29"/>
    <row r="103662" customFormat="1" s="29"/>
    <row r="103663" customFormat="1" s="29"/>
    <row r="103664" customFormat="1" s="29"/>
    <row r="103665" customFormat="1" s="29"/>
    <row r="103666" customFormat="1" s="29"/>
    <row r="103667" customFormat="1" s="29"/>
    <row r="103668" customFormat="1" s="29"/>
    <row r="103669" customFormat="1" s="29"/>
    <row r="103670" customFormat="1" s="29"/>
    <row r="103671" customFormat="1" s="29"/>
    <row r="103672" customFormat="1" s="29"/>
    <row r="103673" customFormat="1" s="29"/>
    <row r="103674" customFormat="1" s="29"/>
    <row r="103675" customFormat="1" s="29"/>
    <row r="103676" customFormat="1" s="29"/>
    <row r="103677" customFormat="1" s="29"/>
    <row r="103678" customFormat="1" s="29"/>
    <row r="103679" customFormat="1" s="29"/>
    <row r="103680" customFormat="1" s="29"/>
    <row r="103681" customFormat="1" s="29"/>
    <row r="103682" customFormat="1" s="29"/>
    <row r="103683" customFormat="1" s="29"/>
    <row r="103684" customFormat="1" s="29"/>
    <row r="103685" customFormat="1" s="29"/>
    <row r="103686" customFormat="1" s="29"/>
    <row r="103687" customFormat="1" s="29"/>
    <row r="103688" customFormat="1" s="29"/>
    <row r="103689" customFormat="1" s="29"/>
    <row r="103690" customFormat="1" s="29"/>
    <row r="103691" customFormat="1" s="29"/>
    <row r="103692" customFormat="1" s="29"/>
    <row r="103693" customFormat="1" s="29"/>
    <row r="103694" customFormat="1" s="29"/>
    <row r="103695" customFormat="1" s="29"/>
    <row r="103696" customFormat="1" s="29"/>
    <row r="103697" customFormat="1" s="29"/>
    <row r="103698" customFormat="1" s="29"/>
    <row r="103699" customFormat="1" s="29"/>
    <row r="103700" customFormat="1" s="29"/>
    <row r="103701" customFormat="1" s="29"/>
    <row r="103702" customFormat="1" s="29"/>
    <row r="103703" customFormat="1" s="29"/>
    <row r="103704" customFormat="1" s="29"/>
    <row r="103705" customFormat="1" s="29"/>
    <row r="103706" customFormat="1" s="29"/>
    <row r="103707" customFormat="1" s="29"/>
    <row r="103708" customFormat="1" s="29"/>
    <row r="103709" customFormat="1" s="29"/>
    <row r="103710" customFormat="1" s="29"/>
    <row r="103711" customFormat="1" s="29"/>
    <row r="103712" customFormat="1" s="29"/>
    <row r="103713" customFormat="1" s="29"/>
    <row r="103714" customFormat="1" s="29"/>
    <row r="103715" customFormat="1" s="29"/>
    <row r="103716" customFormat="1" s="29"/>
    <row r="103717" customFormat="1" s="29"/>
    <row r="103718" customFormat="1" s="29"/>
    <row r="103719" customFormat="1" s="29"/>
    <row r="103720" customFormat="1" s="29"/>
    <row r="103721" customFormat="1" s="29"/>
    <row r="103722" customFormat="1" s="29"/>
    <row r="103723" customFormat="1" s="29"/>
    <row r="103724" customFormat="1" s="29"/>
    <row r="103725" customFormat="1" s="29"/>
    <row r="103726" customFormat="1" s="29"/>
    <row r="103727" customFormat="1" s="29"/>
    <row r="103728" customFormat="1" s="29"/>
    <row r="103729" customFormat="1" s="29"/>
    <row r="103730" customFormat="1" s="29"/>
    <row r="103731" customFormat="1" s="29"/>
    <row r="103732" customFormat="1" s="29"/>
    <row r="103733" customFormat="1" s="29"/>
    <row r="103734" customFormat="1" s="29"/>
    <row r="103735" customFormat="1" s="29"/>
    <row r="103736" customFormat="1" s="29"/>
    <row r="103737" customFormat="1" s="29"/>
    <row r="103738" customFormat="1" s="29"/>
    <row r="103739" customFormat="1" s="29"/>
    <row r="103740" customFormat="1" s="29"/>
    <row r="103741" customFormat="1" s="29"/>
    <row r="103742" customFormat="1" s="29"/>
    <row r="103743" customFormat="1" s="29"/>
    <row r="103744" customFormat="1" s="29"/>
    <row r="103745" customFormat="1" s="29"/>
    <row r="103746" customFormat="1" s="29"/>
    <row r="103747" customFormat="1" s="29"/>
    <row r="103748" customFormat="1" s="29"/>
    <row r="103749" customFormat="1" s="29"/>
    <row r="103750" customFormat="1" s="29"/>
    <row r="103751" customFormat="1" s="29"/>
    <row r="103752" customFormat="1" s="29"/>
    <row r="103753" customFormat="1" s="29"/>
    <row r="103754" customFormat="1" s="29"/>
    <row r="103755" customFormat="1" s="29"/>
    <row r="103756" customFormat="1" s="29"/>
    <row r="103757" customFormat="1" s="29"/>
    <row r="103758" customFormat="1" s="29"/>
    <row r="103759" customFormat="1" s="29"/>
    <row r="103760" customFormat="1" s="29"/>
    <row r="103761" customFormat="1" s="29"/>
    <row r="103762" customFormat="1" s="29"/>
    <row r="103763" customFormat="1" s="29"/>
    <row r="103764" customFormat="1" s="29"/>
    <row r="103765" customFormat="1" s="29"/>
    <row r="103766" customFormat="1" s="29"/>
    <row r="103767" customFormat="1" s="29"/>
    <row r="103768" customFormat="1" s="29"/>
    <row r="103769" customFormat="1" s="29"/>
    <row r="103770" customFormat="1" s="29"/>
    <row r="103771" customFormat="1" s="29"/>
    <row r="103772" customFormat="1" s="29"/>
    <row r="103773" customFormat="1" s="29"/>
    <row r="103774" customFormat="1" s="29"/>
    <row r="103775" customFormat="1" s="29"/>
    <row r="103776" customFormat="1" s="29"/>
    <row r="103777" customFormat="1" s="29"/>
    <row r="103778" customFormat="1" s="29"/>
    <row r="103779" customFormat="1" s="29"/>
    <row r="103780" customFormat="1" s="29"/>
    <row r="103781" customFormat="1" s="29"/>
    <row r="103782" customFormat="1" s="29"/>
    <row r="103783" customFormat="1" s="29"/>
    <row r="103784" customFormat="1" s="29"/>
    <row r="103785" customFormat="1" s="29"/>
    <row r="103786" customFormat="1" s="29"/>
    <row r="103787" customFormat="1" s="29"/>
    <row r="103788" customFormat="1" s="29"/>
    <row r="103789" customFormat="1" s="29"/>
    <row r="103790" customFormat="1" s="29"/>
    <row r="103791" customFormat="1" s="29"/>
    <row r="103792" customFormat="1" s="29"/>
    <row r="103793" customFormat="1" s="29"/>
    <row r="103794" customFormat="1" s="29"/>
    <row r="103795" customFormat="1" s="29"/>
    <row r="103796" customFormat="1" s="29"/>
    <row r="103797" customFormat="1" s="29"/>
    <row r="103798" customFormat="1" s="29"/>
    <row r="103799" customFormat="1" s="29"/>
    <row r="103800" customFormat="1" s="29"/>
    <row r="103801" customFormat="1" s="29"/>
    <row r="103802" customFormat="1" s="29"/>
    <row r="103803" customFormat="1" s="29"/>
    <row r="103804" customFormat="1" s="29"/>
    <row r="103805" customFormat="1" s="29"/>
    <row r="103806" customFormat="1" s="29"/>
    <row r="103807" customFormat="1" s="29"/>
    <row r="103808" customFormat="1" s="29"/>
    <row r="103809" customFormat="1" s="29"/>
    <row r="103810" customFormat="1" s="29"/>
    <row r="103811" customFormat="1" s="29"/>
    <row r="103812" customFormat="1" s="29"/>
    <row r="103813" customFormat="1" s="29"/>
    <row r="103814" customFormat="1" s="29"/>
    <row r="103815" customFormat="1" s="29"/>
    <row r="103816" customFormat="1" s="29"/>
    <row r="103817" customFormat="1" s="29"/>
    <row r="103818" customFormat="1" s="29"/>
    <row r="103819" customFormat="1" s="29"/>
    <row r="103820" customFormat="1" s="29"/>
    <row r="103821" customFormat="1" s="29"/>
    <row r="103822" customFormat="1" s="29"/>
    <row r="103823" customFormat="1" s="29"/>
    <row r="103824" customFormat="1" s="29"/>
    <row r="103825" customFormat="1" s="29"/>
    <row r="103826" customFormat="1" s="29"/>
    <row r="103827" customFormat="1" s="29"/>
    <row r="103828" customFormat="1" s="29"/>
    <row r="103829" customFormat="1" s="29"/>
    <row r="103830" customFormat="1" s="29"/>
    <row r="103831" customFormat="1" s="29"/>
    <row r="103832" customFormat="1" s="29"/>
    <row r="103833" customFormat="1" s="29"/>
    <row r="103834" customFormat="1" s="29"/>
    <row r="103835" customFormat="1" s="29"/>
    <row r="103836" customFormat="1" s="29"/>
    <row r="103837" customFormat="1" s="29"/>
    <row r="103838" customFormat="1" s="29"/>
    <row r="103839" customFormat="1" s="29"/>
    <row r="103840" customFormat="1" s="29"/>
    <row r="103841" customFormat="1" s="29"/>
    <row r="103842" customFormat="1" s="29"/>
    <row r="103843" customFormat="1" s="29"/>
    <row r="103844" customFormat="1" s="29"/>
    <row r="103845" customFormat="1" s="29"/>
    <row r="103846" customFormat="1" s="29"/>
    <row r="103847" customFormat="1" s="29"/>
    <row r="103848" customFormat="1" s="29"/>
    <row r="103849" customFormat="1" s="29"/>
    <row r="103850" customFormat="1" s="29"/>
    <row r="103851" customFormat="1" s="29"/>
    <row r="103852" customFormat="1" s="29"/>
    <row r="103853" customFormat="1" s="29"/>
    <row r="103854" customFormat="1" s="29"/>
    <row r="103855" customFormat="1" s="29"/>
    <row r="103856" customFormat="1" s="29"/>
    <row r="103857" customFormat="1" s="29"/>
    <row r="103858" customFormat="1" s="29"/>
    <row r="103859" customFormat="1" s="29"/>
    <row r="103860" customFormat="1" s="29"/>
    <row r="103861" customFormat="1" s="29"/>
    <row r="103862" customFormat="1" s="29"/>
    <row r="103863" customFormat="1" s="29"/>
    <row r="103864" customFormat="1" s="29"/>
    <row r="103865" customFormat="1" s="29"/>
    <row r="103866" customFormat="1" s="29"/>
    <row r="103867" customFormat="1" s="29"/>
    <row r="103868" customFormat="1" s="29"/>
    <row r="103869" customFormat="1" s="29"/>
    <row r="103870" customFormat="1" s="29"/>
    <row r="103871" customFormat="1" s="29"/>
    <row r="103872" customFormat="1" s="29"/>
    <row r="103873" customFormat="1" s="29"/>
    <row r="103874" customFormat="1" s="29"/>
    <row r="103875" customFormat="1" s="29"/>
    <row r="103876" customFormat="1" s="29"/>
    <row r="103877" customFormat="1" s="29"/>
    <row r="103878" customFormat="1" s="29"/>
    <row r="103879" customFormat="1" s="29"/>
    <row r="103880" customFormat="1" s="29"/>
    <row r="103881" customFormat="1" s="29"/>
    <row r="103882" customFormat="1" s="29"/>
    <row r="103883" customFormat="1" s="29"/>
    <row r="103884" customFormat="1" s="29"/>
    <row r="103885" customFormat="1" s="29"/>
    <row r="103886" customFormat="1" s="29"/>
    <row r="103887" customFormat="1" s="29"/>
    <row r="103888" customFormat="1" s="29"/>
    <row r="103889" customFormat="1" s="29"/>
    <row r="103890" customFormat="1" s="29"/>
    <row r="103891" customFormat="1" s="29"/>
    <row r="103892" customFormat="1" s="29"/>
    <row r="103893" customFormat="1" s="29"/>
    <row r="103894" customFormat="1" s="29"/>
    <row r="103895" customFormat="1" s="29"/>
    <row r="103896" customFormat="1" s="29"/>
    <row r="103897" customFormat="1" s="29"/>
    <row r="103898" customFormat="1" s="29"/>
    <row r="103899" customFormat="1" s="29"/>
    <row r="103900" customFormat="1" s="29"/>
    <row r="103901" customFormat="1" s="29"/>
    <row r="103902" customFormat="1" s="29"/>
    <row r="103903" customFormat="1" s="29"/>
    <row r="103904" customFormat="1" s="29"/>
    <row r="103905" customFormat="1" s="29"/>
    <row r="103906" customFormat="1" s="29"/>
    <row r="103907" customFormat="1" s="29"/>
    <row r="103908" customFormat="1" s="29"/>
    <row r="103909" customFormat="1" s="29"/>
    <row r="103910" customFormat="1" s="29"/>
    <row r="103911" customFormat="1" s="29"/>
    <row r="103912" customFormat="1" s="29"/>
    <row r="103913" customFormat="1" s="29"/>
    <row r="103914" customFormat="1" s="29"/>
    <row r="103915" customFormat="1" s="29"/>
    <row r="103916" customFormat="1" s="29"/>
    <row r="103917" customFormat="1" s="29"/>
    <row r="103918" customFormat="1" s="29"/>
    <row r="103919" customFormat="1" s="29"/>
    <row r="103920" customFormat="1" s="29"/>
    <row r="103921" customFormat="1" s="29"/>
    <row r="103922" customFormat="1" s="29"/>
    <row r="103923" customFormat="1" s="29"/>
    <row r="103924" customFormat="1" s="29"/>
    <row r="103925" customFormat="1" s="29"/>
    <row r="103926" customFormat="1" s="29"/>
    <row r="103927" customFormat="1" s="29"/>
    <row r="103928" customFormat="1" s="29"/>
    <row r="103929" customFormat="1" s="29"/>
    <row r="103930" customFormat="1" s="29"/>
    <row r="103931" customFormat="1" s="29"/>
    <row r="103932" customFormat="1" s="29"/>
    <row r="103933" customFormat="1" s="29"/>
    <row r="103934" customFormat="1" s="29"/>
    <row r="103935" customFormat="1" s="29"/>
    <row r="103936" customFormat="1" s="29"/>
    <row r="103937" customFormat="1" s="29"/>
    <row r="103938" customFormat="1" s="29"/>
    <row r="103939" customFormat="1" s="29"/>
    <row r="103940" customFormat="1" s="29"/>
    <row r="103941" customFormat="1" s="29"/>
    <row r="103942" customFormat="1" s="29"/>
    <row r="103943" customFormat="1" s="29"/>
    <row r="103944" customFormat="1" s="29"/>
    <row r="103945" customFormat="1" s="29"/>
    <row r="103946" customFormat="1" s="29"/>
    <row r="103947" customFormat="1" s="29"/>
    <row r="103948" customFormat="1" s="29"/>
    <row r="103949" customFormat="1" s="29"/>
    <row r="103950" customFormat="1" s="29"/>
    <row r="103951" customFormat="1" s="29"/>
    <row r="103952" customFormat="1" s="29"/>
    <row r="103953" customFormat="1" s="29"/>
    <row r="103954" customFormat="1" s="29"/>
    <row r="103955" customFormat="1" s="29"/>
    <row r="103956" customFormat="1" s="29"/>
    <row r="103957" customFormat="1" s="29"/>
    <row r="103958" customFormat="1" s="29"/>
    <row r="103959" customFormat="1" s="29"/>
    <row r="103960" customFormat="1" s="29"/>
    <row r="103961" customFormat="1" s="29"/>
    <row r="103962" customFormat="1" s="29"/>
    <row r="103963" customFormat="1" s="29"/>
    <row r="103964" customFormat="1" s="29"/>
    <row r="103965" customFormat="1" s="29"/>
    <row r="103966" customFormat="1" s="29"/>
    <row r="103967" customFormat="1" s="29"/>
    <row r="103968" customFormat="1" s="29"/>
    <row r="103969" customFormat="1" s="29"/>
    <row r="103970" customFormat="1" s="29"/>
    <row r="103971" customFormat="1" s="29"/>
    <row r="103972" customFormat="1" s="29"/>
    <row r="103973" customFormat="1" s="29"/>
    <row r="103974" customFormat="1" s="29"/>
    <row r="103975" customFormat="1" s="29"/>
    <row r="103976" customFormat="1" s="29"/>
    <row r="103977" customFormat="1" s="29"/>
    <row r="103978" customFormat="1" s="29"/>
    <row r="103979" customFormat="1" s="29"/>
    <row r="103980" customFormat="1" s="29"/>
    <row r="103981" customFormat="1" s="29"/>
    <row r="103982" customFormat="1" s="29"/>
    <row r="103983" customFormat="1" s="29"/>
    <row r="103984" customFormat="1" s="29"/>
    <row r="103985" customFormat="1" s="29"/>
    <row r="103986" customFormat="1" s="29"/>
    <row r="103987" customFormat="1" s="29"/>
    <row r="103988" customFormat="1" s="29"/>
    <row r="103989" customFormat="1" s="29"/>
    <row r="103990" customFormat="1" s="29"/>
    <row r="103991" customFormat="1" s="29"/>
    <row r="103992" customFormat="1" s="29"/>
    <row r="103993" customFormat="1" s="29"/>
    <row r="103994" customFormat="1" s="29"/>
    <row r="103995" customFormat="1" s="29"/>
    <row r="103996" customFormat="1" s="29"/>
    <row r="103997" customFormat="1" s="29"/>
    <row r="103998" customFormat="1" s="29"/>
    <row r="103999" customFormat="1" s="29"/>
    <row r="104000" customFormat="1" s="29"/>
    <row r="104001" customFormat="1" s="29"/>
    <row r="104002" customFormat="1" s="29"/>
    <row r="104003" customFormat="1" s="29"/>
    <row r="104004" customFormat="1" s="29"/>
    <row r="104005" customFormat="1" s="29"/>
    <row r="104006" customFormat="1" s="29"/>
    <row r="104007" customFormat="1" s="29"/>
    <row r="104008" customFormat="1" s="29"/>
    <row r="104009" customFormat="1" s="29"/>
    <row r="104010" customFormat="1" s="29"/>
    <row r="104011" customFormat="1" s="29"/>
    <row r="104012" customFormat="1" s="29"/>
    <row r="104013" customFormat="1" s="29"/>
    <row r="104014" customFormat="1" s="29"/>
    <row r="104015" customFormat="1" s="29"/>
    <row r="104016" customFormat="1" s="29"/>
    <row r="104017" customFormat="1" s="29"/>
    <row r="104018" customFormat="1" s="29"/>
    <row r="104019" customFormat="1" s="29"/>
    <row r="104020" customFormat="1" s="29"/>
    <row r="104021" customFormat="1" s="29"/>
    <row r="104022" customFormat="1" s="29"/>
    <row r="104023" customFormat="1" s="29"/>
    <row r="104024" customFormat="1" s="29"/>
    <row r="104025" customFormat="1" s="29"/>
    <row r="104026" customFormat="1" s="29"/>
    <row r="104027" customFormat="1" s="29"/>
    <row r="104028" customFormat="1" s="29"/>
    <row r="104029" customFormat="1" s="29"/>
    <row r="104030" customFormat="1" s="29"/>
    <row r="104031" customFormat="1" s="29"/>
    <row r="104032" customFormat="1" s="29"/>
    <row r="104033" customFormat="1" s="29"/>
    <row r="104034" customFormat="1" s="29"/>
    <row r="104035" customFormat="1" s="29"/>
    <row r="104036" customFormat="1" s="29"/>
    <row r="104037" customFormat="1" s="29"/>
    <row r="104038" customFormat="1" s="29"/>
    <row r="104039" customFormat="1" s="29"/>
    <row r="104040" customFormat="1" s="29"/>
    <row r="104041" customFormat="1" s="29"/>
    <row r="104042" customFormat="1" s="29"/>
    <row r="104043" customFormat="1" s="29"/>
    <row r="104044" customFormat="1" s="29"/>
    <row r="104045" customFormat="1" s="29"/>
    <row r="104046" customFormat="1" s="29"/>
    <row r="104047" customFormat="1" s="29"/>
    <row r="104048" customFormat="1" s="29"/>
    <row r="104049" customFormat="1" s="29"/>
    <row r="104050" customFormat="1" s="29"/>
    <row r="104051" customFormat="1" s="29"/>
    <row r="104052" customFormat="1" s="29"/>
    <row r="104053" customFormat="1" s="29"/>
    <row r="104054" customFormat="1" s="29"/>
    <row r="104055" customFormat="1" s="29"/>
    <row r="104056" customFormat="1" s="29"/>
    <row r="104057" customFormat="1" s="29"/>
    <row r="104058" customFormat="1" s="29"/>
    <row r="104059" customFormat="1" s="29"/>
    <row r="104060" customFormat="1" s="29"/>
    <row r="104061" customFormat="1" s="29"/>
    <row r="104062" customFormat="1" s="29"/>
    <row r="104063" customFormat="1" s="29"/>
    <row r="104064" customFormat="1" s="29"/>
    <row r="104065" customFormat="1" s="29"/>
    <row r="104066" customFormat="1" s="29"/>
    <row r="104067" customFormat="1" s="29"/>
    <row r="104068" customFormat="1" s="29"/>
    <row r="104069" customFormat="1" s="29"/>
    <row r="104070" customFormat="1" s="29"/>
    <row r="104071" customFormat="1" s="29"/>
    <row r="104072" customFormat="1" s="29"/>
    <row r="104073" customFormat="1" s="29"/>
    <row r="104074" customFormat="1" s="29"/>
    <row r="104075" customFormat="1" s="29"/>
    <row r="104076" customFormat="1" s="29"/>
    <row r="104077" customFormat="1" s="29"/>
    <row r="104078" customFormat="1" s="29"/>
    <row r="104079" customFormat="1" s="29"/>
    <row r="104080" customFormat="1" s="29"/>
    <row r="104081" customFormat="1" s="29"/>
    <row r="104082" customFormat="1" s="29"/>
    <row r="104083" customFormat="1" s="29"/>
    <row r="104084" customFormat="1" s="29"/>
    <row r="104085" customFormat="1" s="29"/>
    <row r="104086" customFormat="1" s="29"/>
    <row r="104087" customFormat="1" s="29"/>
    <row r="104088" customFormat="1" s="29"/>
    <row r="104089" customFormat="1" s="29"/>
    <row r="104090" customFormat="1" s="29"/>
    <row r="104091" customFormat="1" s="29"/>
    <row r="104092" customFormat="1" s="29"/>
    <row r="104093" customFormat="1" s="29"/>
    <row r="104094" customFormat="1" s="29"/>
    <row r="104095" customFormat="1" s="29"/>
    <row r="104096" customFormat="1" s="29"/>
    <row r="104097" customFormat="1" s="29"/>
    <row r="104098" customFormat="1" s="29"/>
    <row r="104099" customFormat="1" s="29"/>
    <row r="104100" customFormat="1" s="29"/>
    <row r="104101" customFormat="1" s="29"/>
    <row r="104102" customFormat="1" s="29"/>
    <row r="104103" customFormat="1" s="29"/>
    <row r="104104" customFormat="1" s="29"/>
    <row r="104105" customFormat="1" s="29"/>
    <row r="104106" customFormat="1" s="29"/>
    <row r="104107" customFormat="1" s="29"/>
    <row r="104108" customFormat="1" s="29"/>
    <row r="104109" customFormat="1" s="29"/>
    <row r="104110" customFormat="1" s="29"/>
    <row r="104111" customFormat="1" s="29"/>
    <row r="104112" customFormat="1" s="29"/>
    <row r="104113" customFormat="1" s="29"/>
    <row r="104114" customFormat="1" s="29"/>
    <row r="104115" customFormat="1" s="29"/>
    <row r="104116" customFormat="1" s="29"/>
    <row r="104117" customFormat="1" s="29"/>
    <row r="104118" customFormat="1" s="29"/>
    <row r="104119" customFormat="1" s="29"/>
    <row r="104120" customFormat="1" s="29"/>
    <row r="104121" customFormat="1" s="29"/>
    <row r="104122" customFormat="1" s="29"/>
    <row r="104123" customFormat="1" s="29"/>
    <row r="104124" customFormat="1" s="29"/>
    <row r="104125" customFormat="1" s="29"/>
    <row r="104126" customFormat="1" s="29"/>
    <row r="104127" customFormat="1" s="29"/>
    <row r="104128" customFormat="1" s="29"/>
    <row r="104129" customFormat="1" s="29"/>
    <row r="104130" customFormat="1" s="29"/>
    <row r="104131" customFormat="1" s="29"/>
    <row r="104132" customFormat="1" s="29"/>
    <row r="104133" customFormat="1" s="29"/>
    <row r="104134" customFormat="1" s="29"/>
    <row r="104135" customFormat="1" s="29"/>
    <row r="104136" customFormat="1" s="29"/>
    <row r="104137" customFormat="1" s="29"/>
    <row r="104138" customFormat="1" s="29"/>
    <row r="104139" customFormat="1" s="29"/>
    <row r="104140" customFormat="1" s="29"/>
    <row r="104141" customFormat="1" s="29"/>
    <row r="104142" customFormat="1" s="29"/>
    <row r="104143" customFormat="1" s="29"/>
    <row r="104144" customFormat="1" s="29"/>
    <row r="104145" customFormat="1" s="29"/>
    <row r="104146" customFormat="1" s="29"/>
    <row r="104147" customFormat="1" s="29"/>
    <row r="104148" customFormat="1" s="29"/>
    <row r="104149" customFormat="1" s="29"/>
    <row r="104150" customFormat="1" s="29"/>
    <row r="104151" customFormat="1" s="29"/>
    <row r="104152" customFormat="1" s="29"/>
    <row r="104153" customFormat="1" s="29"/>
    <row r="104154" customFormat="1" s="29"/>
    <row r="104155" customFormat="1" s="29"/>
    <row r="104156" customFormat="1" s="29"/>
    <row r="104157" customFormat="1" s="29"/>
    <row r="104158" customFormat="1" s="29"/>
    <row r="104159" customFormat="1" s="29"/>
    <row r="104160" customFormat="1" s="29"/>
    <row r="104161" customFormat="1" s="29"/>
    <row r="104162" customFormat="1" s="29"/>
    <row r="104163" customFormat="1" s="29"/>
    <row r="104164" customFormat="1" s="29"/>
    <row r="104165" customFormat="1" s="29"/>
    <row r="104166" customFormat="1" s="29"/>
    <row r="104167" customFormat="1" s="29"/>
    <row r="104168" customFormat="1" s="29"/>
    <row r="104169" customFormat="1" s="29"/>
    <row r="104170" customFormat="1" s="29"/>
    <row r="104171" customFormat="1" s="29"/>
    <row r="104172" customFormat="1" s="29"/>
    <row r="104173" customFormat="1" s="29"/>
    <row r="104174" customFormat="1" s="29"/>
    <row r="104175" customFormat="1" s="29"/>
    <row r="104176" customFormat="1" s="29"/>
    <row r="104177" customFormat="1" s="29"/>
    <row r="104178" customFormat="1" s="29"/>
    <row r="104179" customFormat="1" s="29"/>
    <row r="104180" customFormat="1" s="29"/>
    <row r="104181" customFormat="1" s="29"/>
    <row r="104182" customFormat="1" s="29"/>
    <row r="104183" customFormat="1" s="29"/>
    <row r="104184" customFormat="1" s="29"/>
    <row r="104185" customFormat="1" s="29"/>
    <row r="104186" customFormat="1" s="29"/>
    <row r="104187" customFormat="1" s="29"/>
    <row r="104188" customFormat="1" s="29"/>
    <row r="104189" customFormat="1" s="29"/>
    <row r="104190" customFormat="1" s="29"/>
    <row r="104191" customFormat="1" s="29"/>
    <row r="104192" customFormat="1" s="29"/>
    <row r="104193" customFormat="1" s="29"/>
    <row r="104194" customFormat="1" s="29"/>
    <row r="104195" customFormat="1" s="29"/>
    <row r="104196" customFormat="1" s="29"/>
    <row r="104197" customFormat="1" s="29"/>
    <row r="104198" customFormat="1" s="29"/>
    <row r="104199" customFormat="1" s="29"/>
    <row r="104200" customFormat="1" s="29"/>
    <row r="104201" customFormat="1" s="29"/>
    <row r="104202" customFormat="1" s="29"/>
    <row r="104203" customFormat="1" s="29"/>
    <row r="104204" customFormat="1" s="29"/>
    <row r="104205" customFormat="1" s="29"/>
    <row r="104206" customFormat="1" s="29"/>
    <row r="104207" customFormat="1" s="29"/>
    <row r="104208" customFormat="1" s="29"/>
    <row r="104209" customFormat="1" s="29"/>
    <row r="104210" customFormat="1" s="29"/>
    <row r="104211" customFormat="1" s="29"/>
    <row r="104212" customFormat="1" s="29"/>
    <row r="104213" customFormat="1" s="29"/>
    <row r="104214" customFormat="1" s="29"/>
    <row r="104215" customFormat="1" s="29"/>
    <row r="104216" customFormat="1" s="29"/>
    <row r="104217" customFormat="1" s="29"/>
    <row r="104218" customFormat="1" s="29"/>
    <row r="104219" customFormat="1" s="29"/>
    <row r="104220" customFormat="1" s="29"/>
    <row r="104221" customFormat="1" s="29"/>
    <row r="104222" customFormat="1" s="29"/>
    <row r="104223" customFormat="1" s="29"/>
    <row r="104224" customFormat="1" s="29"/>
    <row r="104225" customFormat="1" s="29"/>
    <row r="104226" customFormat="1" s="29"/>
    <row r="104227" customFormat="1" s="29"/>
    <row r="104228" customFormat="1" s="29"/>
    <row r="104229" customFormat="1" s="29"/>
    <row r="104230" customFormat="1" s="29"/>
    <row r="104231" customFormat="1" s="29"/>
    <row r="104232" customFormat="1" s="29"/>
    <row r="104233" customFormat="1" s="29"/>
    <row r="104234" customFormat="1" s="29"/>
    <row r="104235" customFormat="1" s="29"/>
    <row r="104236" customFormat="1" s="29"/>
    <row r="104237" customFormat="1" s="29"/>
    <row r="104238" customFormat="1" s="29"/>
    <row r="104239" customFormat="1" s="29"/>
    <row r="104240" customFormat="1" s="29"/>
    <row r="104241" customFormat="1" s="29"/>
    <row r="104242" customFormat="1" s="29"/>
    <row r="104243" customFormat="1" s="29"/>
    <row r="104244" customFormat="1" s="29"/>
    <row r="104245" customFormat="1" s="29"/>
    <row r="104246" customFormat="1" s="29"/>
    <row r="104247" customFormat="1" s="29"/>
    <row r="104248" customFormat="1" s="29"/>
    <row r="104249" customFormat="1" s="29"/>
    <row r="104250" customFormat="1" s="29"/>
    <row r="104251" customFormat="1" s="29"/>
    <row r="104252" customFormat="1" s="29"/>
    <row r="104253" customFormat="1" s="29"/>
    <row r="104254" customFormat="1" s="29"/>
    <row r="104255" customFormat="1" s="29"/>
    <row r="104256" customFormat="1" s="29"/>
    <row r="104257" customFormat="1" s="29"/>
    <row r="104258" customFormat="1" s="29"/>
    <row r="104259" customFormat="1" s="29"/>
    <row r="104260" customFormat="1" s="29"/>
    <row r="104261" customFormat="1" s="29"/>
    <row r="104262" customFormat="1" s="29"/>
    <row r="104263" customFormat="1" s="29"/>
    <row r="104264" customFormat="1" s="29"/>
    <row r="104265" customFormat="1" s="29"/>
    <row r="104266" customFormat="1" s="29"/>
    <row r="104267" customFormat="1" s="29"/>
    <row r="104268" customFormat="1" s="29"/>
    <row r="104269" customFormat="1" s="29"/>
    <row r="104270" customFormat="1" s="29"/>
    <row r="104271" customFormat="1" s="29"/>
    <row r="104272" customFormat="1" s="29"/>
    <row r="104273" customFormat="1" s="29"/>
    <row r="104274" customFormat="1" s="29"/>
    <row r="104275" customFormat="1" s="29"/>
    <row r="104276" customFormat="1" s="29"/>
    <row r="104277" customFormat="1" s="29"/>
    <row r="104278" customFormat="1" s="29"/>
    <row r="104279" customFormat="1" s="29"/>
    <row r="104280" customFormat="1" s="29"/>
    <row r="104281" customFormat="1" s="29"/>
    <row r="104282" customFormat="1" s="29"/>
    <row r="104283" customFormat="1" s="29"/>
    <row r="104284" customFormat="1" s="29"/>
    <row r="104285" customFormat="1" s="29"/>
    <row r="104286" customFormat="1" s="29"/>
    <row r="104287" customFormat="1" s="29"/>
    <row r="104288" customFormat="1" s="29"/>
    <row r="104289" customFormat="1" s="29"/>
    <row r="104290" customFormat="1" s="29"/>
    <row r="104291" customFormat="1" s="29"/>
    <row r="104292" customFormat="1" s="29"/>
    <row r="104293" customFormat="1" s="29"/>
    <row r="104294" customFormat="1" s="29"/>
    <row r="104295" customFormat="1" s="29"/>
    <row r="104296" customFormat="1" s="29"/>
    <row r="104297" customFormat="1" s="29"/>
    <row r="104298" customFormat="1" s="29"/>
    <row r="104299" customFormat="1" s="29"/>
    <row r="104300" customFormat="1" s="29"/>
    <row r="104301" customFormat="1" s="29"/>
    <row r="104302" customFormat="1" s="29"/>
    <row r="104303" customFormat="1" s="29"/>
    <row r="104304" customFormat="1" s="29"/>
    <row r="104305" customFormat="1" s="29"/>
    <row r="104306" customFormat="1" s="29"/>
    <row r="104307" customFormat="1" s="29"/>
    <row r="104308" customFormat="1" s="29"/>
    <row r="104309" customFormat="1" s="29"/>
    <row r="104310" customFormat="1" s="29"/>
    <row r="104311" customFormat="1" s="29"/>
    <row r="104312" customFormat="1" s="29"/>
    <row r="104313" customFormat="1" s="29"/>
    <row r="104314" customFormat="1" s="29"/>
    <row r="104315" customFormat="1" s="29"/>
    <row r="104316" customFormat="1" s="29"/>
    <row r="104317" customFormat="1" s="29"/>
    <row r="104318" customFormat="1" s="29"/>
    <row r="104319" customFormat="1" s="29"/>
    <row r="104320" customFormat="1" s="29"/>
    <row r="104321" customFormat="1" s="29"/>
    <row r="104322" customFormat="1" s="29"/>
    <row r="104323" customFormat="1" s="29"/>
    <row r="104324" customFormat="1" s="29"/>
    <row r="104325" customFormat="1" s="29"/>
    <row r="104326" customFormat="1" s="29"/>
    <row r="104327" customFormat="1" s="29"/>
    <row r="104328" customFormat="1" s="29"/>
    <row r="104329" customFormat="1" s="29"/>
    <row r="104330" customFormat="1" s="29"/>
    <row r="104331" customFormat="1" s="29"/>
    <row r="104332" customFormat="1" s="29"/>
    <row r="104333" customFormat="1" s="29"/>
    <row r="104334" customFormat="1" s="29"/>
    <row r="104335" customFormat="1" s="29"/>
    <row r="104336" customFormat="1" s="29"/>
    <row r="104337" customFormat="1" s="29"/>
    <row r="104338" customFormat="1" s="29"/>
    <row r="104339" customFormat="1" s="29"/>
    <row r="104340" customFormat="1" s="29"/>
    <row r="104341" customFormat="1" s="29"/>
    <row r="104342" customFormat="1" s="29"/>
    <row r="104343" customFormat="1" s="29"/>
    <row r="104344" customFormat="1" s="29"/>
    <row r="104345" customFormat="1" s="29"/>
    <row r="104346" customFormat="1" s="29"/>
    <row r="104347" customFormat="1" s="29"/>
    <row r="104348" customFormat="1" s="29"/>
    <row r="104349" customFormat="1" s="29"/>
    <row r="104350" customFormat="1" s="29"/>
    <row r="104351" customFormat="1" s="29"/>
    <row r="104352" customFormat="1" s="29"/>
    <row r="104353" customFormat="1" s="29"/>
    <row r="104354" customFormat="1" s="29"/>
    <row r="104355" customFormat="1" s="29"/>
    <row r="104356" customFormat="1" s="29"/>
    <row r="104357" customFormat="1" s="29"/>
    <row r="104358" customFormat="1" s="29"/>
    <row r="104359" customFormat="1" s="29"/>
    <row r="104360" customFormat="1" s="29"/>
    <row r="104361" customFormat="1" s="29"/>
    <row r="104362" customFormat="1" s="29"/>
    <row r="104363" customFormat="1" s="29"/>
    <row r="104364" customFormat="1" s="29"/>
    <row r="104365" customFormat="1" s="29"/>
    <row r="104366" customFormat="1" s="29"/>
    <row r="104367" customFormat="1" s="29"/>
    <row r="104368" customFormat="1" s="29"/>
    <row r="104369" customFormat="1" s="29"/>
    <row r="104370" customFormat="1" s="29"/>
    <row r="104371" customFormat="1" s="29"/>
    <row r="104372" customFormat="1" s="29"/>
    <row r="104373" customFormat="1" s="29"/>
    <row r="104374" customFormat="1" s="29"/>
    <row r="104375" customFormat="1" s="29"/>
    <row r="104376" customFormat="1" s="29"/>
    <row r="104377" customFormat="1" s="29"/>
    <row r="104378" customFormat="1" s="29"/>
    <row r="104379" customFormat="1" s="29"/>
    <row r="104380" customFormat="1" s="29"/>
    <row r="104381" customFormat="1" s="29"/>
    <row r="104382" customFormat="1" s="29"/>
    <row r="104383" customFormat="1" s="29"/>
    <row r="104384" customFormat="1" s="29"/>
    <row r="104385" customFormat="1" s="29"/>
    <row r="104386" customFormat="1" s="29"/>
    <row r="104387" customFormat="1" s="29"/>
    <row r="104388" customFormat="1" s="29"/>
    <row r="104389" customFormat="1" s="29"/>
    <row r="104390" customFormat="1" s="29"/>
    <row r="104391" customFormat="1" s="29"/>
    <row r="104392" customFormat="1" s="29"/>
    <row r="104393" customFormat="1" s="29"/>
    <row r="104394" customFormat="1" s="29"/>
    <row r="104395" customFormat="1" s="29"/>
    <row r="104396" customFormat="1" s="29"/>
    <row r="104397" customFormat="1" s="29"/>
    <row r="104398" customFormat="1" s="29"/>
    <row r="104399" customFormat="1" s="29"/>
    <row r="104400" customFormat="1" s="29"/>
    <row r="104401" customFormat="1" s="29"/>
    <row r="104402" customFormat="1" s="29"/>
    <row r="104403" customFormat="1" s="29"/>
    <row r="104404" customFormat="1" s="29"/>
    <row r="104405" customFormat="1" s="29"/>
    <row r="104406" customFormat="1" s="29"/>
    <row r="104407" customFormat="1" s="29"/>
    <row r="104408" customFormat="1" s="29"/>
    <row r="104409" customFormat="1" s="29"/>
    <row r="104410" customFormat="1" s="29"/>
    <row r="104411" customFormat="1" s="29"/>
    <row r="104412" customFormat="1" s="29"/>
    <row r="104413" customFormat="1" s="29"/>
    <row r="104414" customFormat="1" s="29"/>
    <row r="104415" customFormat="1" s="29"/>
    <row r="104416" customFormat="1" s="29"/>
    <row r="104417" customFormat="1" s="29"/>
    <row r="104418" customFormat="1" s="29"/>
    <row r="104419" customFormat="1" s="29"/>
    <row r="104420" customFormat="1" s="29"/>
    <row r="104421" customFormat="1" s="29"/>
    <row r="104422" customFormat="1" s="29"/>
    <row r="104423" customFormat="1" s="29"/>
    <row r="104424" customFormat="1" s="29"/>
    <row r="104425" customFormat="1" s="29"/>
    <row r="104426" customFormat="1" s="29"/>
    <row r="104427" customFormat="1" s="29"/>
    <row r="104428" customFormat="1" s="29"/>
    <row r="104429" customFormat="1" s="29"/>
    <row r="104430" customFormat="1" s="29"/>
    <row r="104431" customFormat="1" s="29"/>
    <row r="104432" customFormat="1" s="29"/>
    <row r="104433" customFormat="1" s="29"/>
    <row r="104434" customFormat="1" s="29"/>
    <row r="104435" customFormat="1" s="29"/>
    <row r="104436" customFormat="1" s="29"/>
    <row r="104437" customFormat="1" s="29"/>
    <row r="104438" customFormat="1" s="29"/>
    <row r="104439" customFormat="1" s="29"/>
    <row r="104440" customFormat="1" s="29"/>
    <row r="104441" customFormat="1" s="29"/>
    <row r="104442" customFormat="1" s="29"/>
    <row r="104443" customFormat="1" s="29"/>
    <row r="104444" customFormat="1" s="29"/>
    <row r="104445" customFormat="1" s="29"/>
    <row r="104446" customFormat="1" s="29"/>
    <row r="104447" customFormat="1" s="29"/>
    <row r="104448" customFormat="1" s="29"/>
    <row r="104449" customFormat="1" s="29"/>
    <row r="104450" customFormat="1" s="29"/>
    <row r="104451" customFormat="1" s="29"/>
    <row r="104452" customFormat="1" s="29"/>
    <row r="104453" customFormat="1" s="29"/>
    <row r="104454" customFormat="1" s="29"/>
    <row r="104455" customFormat="1" s="29"/>
    <row r="104456" customFormat="1" s="29"/>
    <row r="104457" customFormat="1" s="29"/>
    <row r="104458" customFormat="1" s="29"/>
    <row r="104459" customFormat="1" s="29"/>
    <row r="104460" customFormat="1" s="29"/>
    <row r="104461" customFormat="1" s="29"/>
    <row r="104462" customFormat="1" s="29"/>
    <row r="104463" customFormat="1" s="29"/>
    <row r="104464" customFormat="1" s="29"/>
    <row r="104465" customFormat="1" s="29"/>
    <row r="104466" customFormat="1" s="29"/>
    <row r="104467" customFormat="1" s="29"/>
    <row r="104468" customFormat="1" s="29"/>
    <row r="104469" customFormat="1" s="29"/>
    <row r="104470" customFormat="1" s="29"/>
    <row r="104471" customFormat="1" s="29"/>
    <row r="104472" customFormat="1" s="29"/>
    <row r="104473" customFormat="1" s="29"/>
    <row r="104474" customFormat="1" s="29"/>
    <row r="104475" customFormat="1" s="29"/>
    <row r="104476" customFormat="1" s="29"/>
    <row r="104477" customFormat="1" s="29"/>
    <row r="104478" customFormat="1" s="29"/>
    <row r="104479" customFormat="1" s="29"/>
    <row r="104480" customFormat="1" s="29"/>
    <row r="104481" customFormat="1" s="29"/>
    <row r="104482" customFormat="1" s="29"/>
    <row r="104483" customFormat="1" s="29"/>
    <row r="104484" customFormat="1" s="29"/>
    <row r="104485" customFormat="1" s="29"/>
    <row r="104486" customFormat="1" s="29"/>
    <row r="104487" customFormat="1" s="29"/>
    <row r="104488" customFormat="1" s="29"/>
    <row r="104489" customFormat="1" s="29"/>
    <row r="104490" customFormat="1" s="29"/>
    <row r="104491" customFormat="1" s="29"/>
    <row r="104492" customFormat="1" s="29"/>
    <row r="104493" customFormat="1" s="29"/>
    <row r="104494" customFormat="1" s="29"/>
    <row r="104495" customFormat="1" s="29"/>
    <row r="104496" customFormat="1" s="29"/>
    <row r="104497" customFormat="1" s="29"/>
    <row r="104498" customFormat="1" s="29"/>
    <row r="104499" customFormat="1" s="29"/>
    <row r="104500" customFormat="1" s="29"/>
    <row r="104501" customFormat="1" s="29"/>
    <row r="104502" customFormat="1" s="29"/>
    <row r="104503" customFormat="1" s="29"/>
    <row r="104504" customFormat="1" s="29"/>
    <row r="104505" customFormat="1" s="29"/>
    <row r="104506" customFormat="1" s="29"/>
    <row r="104507" customFormat="1" s="29"/>
    <row r="104508" customFormat="1" s="29"/>
    <row r="104509" customFormat="1" s="29"/>
    <row r="104510" customFormat="1" s="29"/>
    <row r="104511" customFormat="1" s="29"/>
    <row r="104512" customFormat="1" s="29"/>
    <row r="104513" customFormat="1" s="29"/>
    <row r="104514" customFormat="1" s="29"/>
    <row r="104515" customFormat="1" s="29"/>
    <row r="104516" customFormat="1" s="29"/>
    <row r="104517" customFormat="1" s="29"/>
    <row r="104518" customFormat="1" s="29"/>
    <row r="104519" customFormat="1" s="29"/>
    <row r="104520" customFormat="1" s="29"/>
    <row r="104521" customFormat="1" s="29"/>
    <row r="104522" customFormat="1" s="29"/>
    <row r="104523" customFormat="1" s="29"/>
    <row r="104524" customFormat="1" s="29"/>
    <row r="104525" customFormat="1" s="29"/>
    <row r="104526" customFormat="1" s="29"/>
    <row r="104527" customFormat="1" s="29"/>
    <row r="104528" customFormat="1" s="29"/>
    <row r="104529" customFormat="1" s="29"/>
    <row r="104530" customFormat="1" s="29"/>
    <row r="104531" customFormat="1" s="29"/>
    <row r="104532" customFormat="1" s="29"/>
    <row r="104533" customFormat="1" s="29"/>
    <row r="104534" customFormat="1" s="29"/>
    <row r="104535" customFormat="1" s="29"/>
    <row r="104536" customFormat="1" s="29"/>
    <row r="104537" customFormat="1" s="29"/>
    <row r="104538" customFormat="1" s="29"/>
    <row r="104539" customFormat="1" s="29"/>
    <row r="104540" customFormat="1" s="29"/>
    <row r="104541" customFormat="1" s="29"/>
    <row r="104542" customFormat="1" s="29"/>
    <row r="104543" customFormat="1" s="29"/>
    <row r="104544" customFormat="1" s="29"/>
    <row r="104545" customFormat="1" s="29"/>
    <row r="104546" customFormat="1" s="29"/>
    <row r="104547" customFormat="1" s="29"/>
    <row r="104548" customFormat="1" s="29"/>
    <row r="104549" customFormat="1" s="29"/>
    <row r="104550" customFormat="1" s="29"/>
    <row r="104551" customFormat="1" s="29"/>
    <row r="104552" customFormat="1" s="29"/>
    <row r="104553" customFormat="1" s="29"/>
    <row r="104554" customFormat="1" s="29"/>
    <row r="104555" customFormat="1" s="29"/>
    <row r="104556" customFormat="1" s="29"/>
    <row r="104557" customFormat="1" s="29"/>
    <row r="104558" customFormat="1" s="29"/>
    <row r="104559" customFormat="1" s="29"/>
    <row r="104560" customFormat="1" s="29"/>
    <row r="104561" customFormat="1" s="29"/>
    <row r="104562" customFormat="1" s="29"/>
    <row r="104563" customFormat="1" s="29"/>
    <row r="104564" customFormat="1" s="29"/>
    <row r="104565" customFormat="1" s="29"/>
    <row r="104566" customFormat="1" s="29"/>
    <row r="104567" customFormat="1" s="29"/>
    <row r="104568" customFormat="1" s="29"/>
    <row r="104569" customFormat="1" s="29"/>
    <row r="104570" customFormat="1" s="29"/>
    <row r="104571" customFormat="1" s="29"/>
    <row r="104572" customFormat="1" s="29"/>
    <row r="104573" customFormat="1" s="29"/>
    <row r="104574" customFormat="1" s="29"/>
    <row r="104575" customFormat="1" s="29"/>
    <row r="104576" customFormat="1" s="29"/>
    <row r="104577" customFormat="1" s="29"/>
    <row r="104578" customFormat="1" s="29"/>
    <row r="104579" customFormat="1" s="29"/>
    <row r="104580" customFormat="1" s="29"/>
    <row r="104581" customFormat="1" s="29"/>
    <row r="104582" customFormat="1" s="29"/>
    <row r="104583" customFormat="1" s="29"/>
    <row r="104584" customFormat="1" s="29"/>
    <row r="104585" customFormat="1" s="29"/>
    <row r="104586" customFormat="1" s="29"/>
    <row r="104587" customFormat="1" s="29"/>
    <row r="104588" customFormat="1" s="29"/>
    <row r="104589" customFormat="1" s="29"/>
    <row r="104590" customFormat="1" s="29"/>
    <row r="104591" customFormat="1" s="29"/>
    <row r="104592" customFormat="1" s="29"/>
    <row r="104593" customFormat="1" s="29"/>
    <row r="104594" customFormat="1" s="29"/>
    <row r="104595" customFormat="1" s="29"/>
    <row r="104596" customFormat="1" s="29"/>
    <row r="104597" customFormat="1" s="29"/>
    <row r="104598" customFormat="1" s="29"/>
    <row r="104599" customFormat="1" s="29"/>
    <row r="104600" customFormat="1" s="29"/>
    <row r="104601" customFormat="1" s="29"/>
    <row r="104602" customFormat="1" s="29"/>
    <row r="104603" customFormat="1" s="29"/>
    <row r="104604" customFormat="1" s="29"/>
    <row r="104605" customFormat="1" s="29"/>
    <row r="104606" customFormat="1" s="29"/>
    <row r="104607" customFormat="1" s="29"/>
    <row r="104608" customFormat="1" s="29"/>
    <row r="104609" customFormat="1" s="29"/>
    <row r="104610" customFormat="1" s="29"/>
    <row r="104611" customFormat="1" s="29"/>
    <row r="104612" customFormat="1" s="29"/>
    <row r="104613" customFormat="1" s="29"/>
    <row r="104614" customFormat="1" s="29"/>
    <row r="104615" customFormat="1" s="29"/>
    <row r="104616" customFormat="1" s="29"/>
    <row r="104617" customFormat="1" s="29"/>
    <row r="104618" customFormat="1" s="29"/>
    <row r="104619" customFormat="1" s="29"/>
    <row r="104620" customFormat="1" s="29"/>
    <row r="104621" customFormat="1" s="29"/>
    <row r="104622" customFormat="1" s="29"/>
    <row r="104623" customFormat="1" s="29"/>
    <row r="104624" customFormat="1" s="29"/>
    <row r="104625" customFormat="1" s="29"/>
    <row r="104626" customFormat="1" s="29"/>
    <row r="104627" customFormat="1" s="29"/>
    <row r="104628" customFormat="1" s="29"/>
    <row r="104629" customFormat="1" s="29"/>
    <row r="104630" customFormat="1" s="29"/>
    <row r="104631" customFormat="1" s="29"/>
    <row r="104632" customFormat="1" s="29"/>
    <row r="104633" customFormat="1" s="29"/>
    <row r="104634" customFormat="1" s="29"/>
    <row r="104635" customFormat="1" s="29"/>
    <row r="104636" customFormat="1" s="29"/>
    <row r="104637" customFormat="1" s="29"/>
    <row r="104638" customFormat="1" s="29"/>
    <row r="104639" customFormat="1" s="29"/>
    <row r="104640" customFormat="1" s="29"/>
    <row r="104641" customFormat="1" s="29"/>
    <row r="104642" customFormat="1" s="29"/>
    <row r="104643" customFormat="1" s="29"/>
    <row r="104644" customFormat="1" s="29"/>
    <row r="104645" customFormat="1" s="29"/>
    <row r="104646" customFormat="1" s="29"/>
    <row r="104647" customFormat="1" s="29"/>
    <row r="104648" customFormat="1" s="29"/>
    <row r="104649" customFormat="1" s="29"/>
    <row r="104650" customFormat="1" s="29"/>
    <row r="104651" customFormat="1" s="29"/>
    <row r="104652" customFormat="1" s="29"/>
    <row r="104653" customFormat="1" s="29"/>
    <row r="104654" customFormat="1" s="29"/>
    <row r="104655" customFormat="1" s="29"/>
    <row r="104656" customFormat="1" s="29"/>
    <row r="104657" customFormat="1" s="29"/>
    <row r="104658" customFormat="1" s="29"/>
    <row r="104659" customFormat="1" s="29"/>
    <row r="104660" customFormat="1" s="29"/>
    <row r="104661" customFormat="1" s="29"/>
    <row r="104662" customFormat="1" s="29"/>
    <row r="104663" customFormat="1" s="29"/>
    <row r="104664" customFormat="1" s="29"/>
    <row r="104665" customFormat="1" s="29"/>
    <row r="104666" customFormat="1" s="29"/>
    <row r="104667" customFormat="1" s="29"/>
    <row r="104668" customFormat="1" s="29"/>
    <row r="104669" customFormat="1" s="29"/>
    <row r="104670" customFormat="1" s="29"/>
    <row r="104671" customFormat="1" s="29"/>
    <row r="104672" customFormat="1" s="29"/>
    <row r="104673" customFormat="1" s="29"/>
    <row r="104674" customFormat="1" s="29"/>
    <row r="104675" customFormat="1" s="29"/>
    <row r="104676" customFormat="1" s="29"/>
    <row r="104677" customFormat="1" s="29"/>
    <row r="104678" customFormat="1" s="29"/>
    <row r="104679" customFormat="1" s="29"/>
    <row r="104680" customFormat="1" s="29"/>
    <row r="104681" customFormat="1" s="29"/>
    <row r="104682" customFormat="1" s="29"/>
    <row r="104683" customFormat="1" s="29"/>
    <row r="104684" customFormat="1" s="29"/>
    <row r="104685" customFormat="1" s="29"/>
    <row r="104686" customFormat="1" s="29"/>
    <row r="104687" customFormat="1" s="29"/>
    <row r="104688" customFormat="1" s="29"/>
    <row r="104689" customFormat="1" s="29"/>
    <row r="104690" customFormat="1" s="29"/>
    <row r="104691" customFormat="1" s="29"/>
    <row r="104692" customFormat="1" s="29"/>
    <row r="104693" customFormat="1" s="29"/>
    <row r="104694" customFormat="1" s="29"/>
    <row r="104695" customFormat="1" s="29"/>
    <row r="104696" customFormat="1" s="29"/>
    <row r="104697" customFormat="1" s="29"/>
    <row r="104698" customFormat="1" s="29"/>
    <row r="104699" customFormat="1" s="29"/>
    <row r="104700" customFormat="1" s="29"/>
    <row r="104701" customFormat="1" s="29"/>
    <row r="104702" customFormat="1" s="29"/>
    <row r="104703" customFormat="1" s="29"/>
    <row r="104704" customFormat="1" s="29"/>
    <row r="104705" customFormat="1" s="29"/>
    <row r="104706" customFormat="1" s="29"/>
    <row r="104707" customFormat="1" s="29"/>
    <row r="104708" customFormat="1" s="29"/>
    <row r="104709" customFormat="1" s="29"/>
    <row r="104710" customFormat="1" s="29"/>
    <row r="104711" customFormat="1" s="29"/>
    <row r="104712" customFormat="1" s="29"/>
    <row r="104713" customFormat="1" s="29"/>
    <row r="104714" customFormat="1" s="29"/>
    <row r="104715" customFormat="1" s="29"/>
    <row r="104716" customFormat="1" s="29"/>
    <row r="104717" customFormat="1" s="29"/>
    <row r="104718" customFormat="1" s="29"/>
    <row r="104719" customFormat="1" s="29"/>
    <row r="104720" customFormat="1" s="29"/>
    <row r="104721" customFormat="1" s="29"/>
    <row r="104722" customFormat="1" s="29"/>
    <row r="104723" customFormat="1" s="29"/>
    <row r="104724" customFormat="1" s="29"/>
    <row r="104725" customFormat="1" s="29"/>
    <row r="104726" customFormat="1" s="29"/>
    <row r="104727" customFormat="1" s="29"/>
    <row r="104728" customFormat="1" s="29"/>
    <row r="104729" customFormat="1" s="29"/>
    <row r="104730" customFormat="1" s="29"/>
    <row r="104731" customFormat="1" s="29"/>
    <row r="104732" customFormat="1" s="29"/>
    <row r="104733" customFormat="1" s="29"/>
    <row r="104734" customFormat="1" s="29"/>
    <row r="104735" customFormat="1" s="29"/>
    <row r="104736" customFormat="1" s="29"/>
    <row r="104737" customFormat="1" s="29"/>
    <row r="104738" customFormat="1" s="29"/>
    <row r="104739" customFormat="1" s="29"/>
    <row r="104740" customFormat="1" s="29"/>
    <row r="104741" customFormat="1" s="29"/>
    <row r="104742" customFormat="1" s="29"/>
    <row r="104743" customFormat="1" s="29"/>
    <row r="104744" customFormat="1" s="29"/>
    <row r="104745" customFormat="1" s="29"/>
    <row r="104746" customFormat="1" s="29"/>
    <row r="104747" customFormat="1" s="29"/>
    <row r="104748" customFormat="1" s="29"/>
    <row r="104749" customFormat="1" s="29"/>
    <row r="104750" customFormat="1" s="29"/>
    <row r="104751" customFormat="1" s="29"/>
    <row r="104752" customFormat="1" s="29"/>
    <row r="104753" customFormat="1" s="29"/>
    <row r="104754" customFormat="1" s="29"/>
    <row r="104755" customFormat="1" s="29"/>
    <row r="104756" customFormat="1" s="29"/>
    <row r="104757" customFormat="1" s="29"/>
    <row r="104758" customFormat="1" s="29"/>
    <row r="104759" customFormat="1" s="29"/>
    <row r="104760" customFormat="1" s="29"/>
    <row r="104761" customFormat="1" s="29"/>
    <row r="104762" customFormat="1" s="29"/>
    <row r="104763" customFormat="1" s="29"/>
    <row r="104764" customFormat="1" s="29"/>
    <row r="104765" customFormat="1" s="29"/>
    <row r="104766" customFormat="1" s="29"/>
    <row r="104767" customFormat="1" s="29"/>
    <row r="104768" customFormat="1" s="29"/>
    <row r="104769" customFormat="1" s="29"/>
    <row r="104770" customFormat="1" s="29"/>
    <row r="104771" customFormat="1" s="29"/>
    <row r="104772" customFormat="1" s="29"/>
    <row r="104773" customFormat="1" s="29"/>
    <row r="104774" customFormat="1" s="29"/>
    <row r="104775" customFormat="1" s="29"/>
    <row r="104776" customFormat="1" s="29"/>
    <row r="104777" customFormat="1" s="29"/>
    <row r="104778" customFormat="1" s="29"/>
    <row r="104779" customFormat="1" s="29"/>
    <row r="104780" customFormat="1" s="29"/>
    <row r="104781" customFormat="1" s="29"/>
    <row r="104782" customFormat="1" s="29"/>
    <row r="104783" customFormat="1" s="29"/>
    <row r="104784" customFormat="1" s="29"/>
    <row r="104785" customFormat="1" s="29"/>
    <row r="104786" customFormat="1" s="29"/>
    <row r="104787" customFormat="1" s="29"/>
    <row r="104788" customFormat="1" s="29"/>
    <row r="104789" customFormat="1" s="29"/>
    <row r="104790" customFormat="1" s="29"/>
    <row r="104791" customFormat="1" s="29"/>
    <row r="104792" customFormat="1" s="29"/>
    <row r="104793" customFormat="1" s="29"/>
    <row r="104794" customFormat="1" s="29"/>
    <row r="104795" customFormat="1" s="29"/>
    <row r="104796" customFormat="1" s="29"/>
    <row r="104797" customFormat="1" s="29"/>
    <row r="104798" customFormat="1" s="29"/>
    <row r="104799" customFormat="1" s="29"/>
    <row r="104800" customFormat="1" s="29"/>
    <row r="104801" customFormat="1" s="29"/>
    <row r="104802" customFormat="1" s="29"/>
    <row r="104803" customFormat="1" s="29"/>
    <row r="104804" customFormat="1" s="29"/>
    <row r="104805" customFormat="1" s="29"/>
    <row r="104806" customFormat="1" s="29"/>
    <row r="104807" customFormat="1" s="29"/>
    <row r="104808" customFormat="1" s="29"/>
    <row r="104809" customFormat="1" s="29"/>
    <row r="104810" customFormat="1" s="29"/>
    <row r="104811" customFormat="1" s="29"/>
    <row r="104812" customFormat="1" s="29"/>
    <row r="104813" customFormat="1" s="29"/>
    <row r="104814" customFormat="1" s="29"/>
    <row r="104815" customFormat="1" s="29"/>
    <row r="104816" customFormat="1" s="29"/>
    <row r="104817" customFormat="1" s="29"/>
    <row r="104818" customFormat="1" s="29"/>
    <row r="104819" customFormat="1" s="29"/>
    <row r="104820" customFormat="1" s="29"/>
    <row r="104821" customFormat="1" s="29"/>
    <row r="104822" customFormat="1" s="29"/>
    <row r="104823" customFormat="1" s="29"/>
    <row r="104824" customFormat="1" s="29"/>
    <row r="104825" customFormat="1" s="29"/>
    <row r="104826" customFormat="1" s="29"/>
    <row r="104827" customFormat="1" s="29"/>
    <row r="104828" customFormat="1" s="29"/>
    <row r="104829" customFormat="1" s="29"/>
    <row r="104830" customFormat="1" s="29"/>
    <row r="104831" customFormat="1" s="29"/>
    <row r="104832" customFormat="1" s="29"/>
    <row r="104833" customFormat="1" s="29"/>
    <row r="104834" customFormat="1" s="29"/>
    <row r="104835" customFormat="1" s="29"/>
    <row r="104836" customFormat="1" s="29"/>
    <row r="104837" customFormat="1" s="29"/>
    <row r="104838" customFormat="1" s="29"/>
    <row r="104839" customFormat="1" s="29"/>
    <row r="104840" customFormat="1" s="29"/>
    <row r="104841" customFormat="1" s="29"/>
    <row r="104842" customFormat="1" s="29"/>
    <row r="104843" customFormat="1" s="29"/>
    <row r="104844" customFormat="1" s="29"/>
    <row r="104845" customFormat="1" s="29"/>
    <row r="104846" customFormat="1" s="29"/>
    <row r="104847" customFormat="1" s="29"/>
    <row r="104848" customFormat="1" s="29"/>
    <row r="104849" customFormat="1" s="29"/>
    <row r="104850" customFormat="1" s="29"/>
    <row r="104851" customFormat="1" s="29"/>
    <row r="104852" customFormat="1" s="29"/>
    <row r="104853" customFormat="1" s="29"/>
    <row r="104854" customFormat="1" s="29"/>
    <row r="104855" customFormat="1" s="29"/>
    <row r="104856" customFormat="1" s="29"/>
    <row r="104857" customFormat="1" s="29"/>
    <row r="104858" customFormat="1" s="29"/>
    <row r="104859" customFormat="1" s="29"/>
    <row r="104860" customFormat="1" s="29"/>
    <row r="104861" customFormat="1" s="29"/>
    <row r="104862" customFormat="1" s="29"/>
    <row r="104863" customFormat="1" s="29"/>
    <row r="104864" customFormat="1" s="29"/>
    <row r="104865" customFormat="1" s="29"/>
    <row r="104866" customFormat="1" s="29"/>
    <row r="104867" customFormat="1" s="29"/>
    <row r="104868" customFormat="1" s="29"/>
    <row r="104869" customFormat="1" s="29"/>
    <row r="104870" customFormat="1" s="29"/>
    <row r="104871" customFormat="1" s="29"/>
    <row r="104872" customFormat="1" s="29"/>
    <row r="104873" customFormat="1" s="29"/>
    <row r="104874" customFormat="1" s="29"/>
    <row r="104875" customFormat="1" s="29"/>
    <row r="104876" customFormat="1" s="29"/>
    <row r="104877" customFormat="1" s="29"/>
    <row r="104878" customFormat="1" s="29"/>
    <row r="104879" customFormat="1" s="29"/>
    <row r="104880" customFormat="1" s="29"/>
    <row r="104881" customFormat="1" s="29"/>
    <row r="104882" customFormat="1" s="29"/>
    <row r="104883" customFormat="1" s="29"/>
    <row r="104884" customFormat="1" s="29"/>
    <row r="104885" customFormat="1" s="29"/>
    <row r="104886" customFormat="1" s="29"/>
    <row r="104887" customFormat="1" s="29"/>
    <row r="104888" customFormat="1" s="29"/>
    <row r="104889" customFormat="1" s="29"/>
    <row r="104890" customFormat="1" s="29"/>
    <row r="104891" customFormat="1" s="29"/>
    <row r="104892" customFormat="1" s="29"/>
    <row r="104893" customFormat="1" s="29"/>
    <row r="104894" customFormat="1" s="29"/>
    <row r="104895" customFormat="1" s="29"/>
    <row r="104896" customFormat="1" s="29"/>
    <row r="104897" customFormat="1" s="29"/>
    <row r="104898" customFormat="1" s="29"/>
    <row r="104899" customFormat="1" s="29"/>
    <row r="104900" customFormat="1" s="29"/>
    <row r="104901" customFormat="1" s="29"/>
    <row r="104902" customFormat="1" s="29"/>
    <row r="104903" customFormat="1" s="29"/>
    <row r="104904" customFormat="1" s="29"/>
    <row r="104905" customFormat="1" s="29"/>
    <row r="104906" customFormat="1" s="29"/>
    <row r="104907" customFormat="1" s="29"/>
    <row r="104908" customFormat="1" s="29"/>
    <row r="104909" customFormat="1" s="29"/>
    <row r="104910" customFormat="1" s="29"/>
    <row r="104911" customFormat="1" s="29"/>
    <row r="104912" customFormat="1" s="29"/>
    <row r="104913" customFormat="1" s="29"/>
    <row r="104914" customFormat="1" s="29"/>
    <row r="104915" customFormat="1" s="29"/>
    <row r="104916" customFormat="1" s="29"/>
    <row r="104917" customFormat="1" s="29"/>
    <row r="104918" customFormat="1" s="29"/>
    <row r="104919" customFormat="1" s="29"/>
    <row r="104920" customFormat="1" s="29"/>
    <row r="104921" customFormat="1" s="29"/>
    <row r="104922" customFormat="1" s="29"/>
    <row r="104923" customFormat="1" s="29"/>
    <row r="104924" customFormat="1" s="29"/>
    <row r="104925" customFormat="1" s="29"/>
    <row r="104926" customFormat="1" s="29"/>
    <row r="104927" customFormat="1" s="29"/>
    <row r="104928" customFormat="1" s="29"/>
    <row r="104929" customFormat="1" s="29"/>
    <row r="104930" customFormat="1" s="29"/>
    <row r="104931" customFormat="1" s="29"/>
    <row r="104932" customFormat="1" s="29"/>
    <row r="104933" customFormat="1" s="29"/>
    <row r="104934" customFormat="1" s="29"/>
    <row r="104935" customFormat="1" s="29"/>
    <row r="104936" customFormat="1" s="29"/>
    <row r="104937" customFormat="1" s="29"/>
    <row r="104938" customFormat="1" s="29"/>
    <row r="104939" customFormat="1" s="29"/>
    <row r="104940" customFormat="1" s="29"/>
    <row r="104941" customFormat="1" s="29"/>
    <row r="104942" customFormat="1" s="29"/>
    <row r="104943" customFormat="1" s="29"/>
    <row r="104944" customFormat="1" s="29"/>
    <row r="104945" customFormat="1" s="29"/>
    <row r="104946" customFormat="1" s="29"/>
    <row r="104947" customFormat="1" s="29"/>
    <row r="104948" customFormat="1" s="29"/>
    <row r="104949" customFormat="1" s="29"/>
    <row r="104950" customFormat="1" s="29"/>
    <row r="104951" customFormat="1" s="29"/>
    <row r="104952" customFormat="1" s="29"/>
    <row r="104953" customFormat="1" s="29"/>
    <row r="104954" customFormat="1" s="29"/>
    <row r="104955" customFormat="1" s="29"/>
    <row r="104956" customFormat="1" s="29"/>
    <row r="104957" customFormat="1" s="29"/>
    <row r="104958" customFormat="1" s="29"/>
    <row r="104959" customFormat="1" s="29"/>
    <row r="104960" customFormat="1" s="29"/>
    <row r="104961" customFormat="1" s="29"/>
    <row r="104962" customFormat="1" s="29"/>
    <row r="104963" customFormat="1" s="29"/>
    <row r="104964" customFormat="1" s="29"/>
    <row r="104965" customFormat="1" s="29"/>
    <row r="104966" customFormat="1" s="29"/>
    <row r="104967" customFormat="1" s="29"/>
    <row r="104968" customFormat="1" s="29"/>
    <row r="104969" customFormat="1" s="29"/>
    <row r="104970" customFormat="1" s="29"/>
    <row r="104971" customFormat="1" s="29"/>
    <row r="104972" customFormat="1" s="29"/>
    <row r="104973" customFormat="1" s="29"/>
    <row r="104974" customFormat="1" s="29"/>
    <row r="104975" customFormat="1" s="29"/>
    <row r="104976" customFormat="1" s="29"/>
    <row r="104977" customFormat="1" s="29"/>
    <row r="104978" customFormat="1" s="29"/>
    <row r="104979" customFormat="1" s="29"/>
    <row r="104980" customFormat="1" s="29"/>
    <row r="104981" customFormat="1" s="29"/>
    <row r="104982" customFormat="1" s="29"/>
    <row r="104983" customFormat="1" s="29"/>
    <row r="104984" customFormat="1" s="29"/>
    <row r="104985" customFormat="1" s="29"/>
    <row r="104986" customFormat="1" s="29"/>
    <row r="104987" customFormat="1" s="29"/>
    <row r="104988" customFormat="1" s="29"/>
    <row r="104989" customFormat="1" s="29"/>
    <row r="104990" customFormat="1" s="29"/>
    <row r="104991" customFormat="1" s="29"/>
    <row r="104992" customFormat="1" s="29"/>
    <row r="104993" customFormat="1" s="29"/>
    <row r="104994" customFormat="1" s="29"/>
    <row r="104995" customFormat="1" s="29"/>
    <row r="104996" customFormat="1" s="29"/>
    <row r="104997" customFormat="1" s="29"/>
    <row r="104998" customFormat="1" s="29"/>
    <row r="104999" customFormat="1" s="29"/>
    <row r="105000" customFormat="1" s="29"/>
    <row r="105001" customFormat="1" s="29"/>
    <row r="105002" customFormat="1" s="29"/>
    <row r="105003" customFormat="1" s="29"/>
    <row r="105004" customFormat="1" s="29"/>
    <row r="105005" customFormat="1" s="29"/>
    <row r="105006" customFormat="1" s="29"/>
    <row r="105007" customFormat="1" s="29"/>
    <row r="105008" customFormat="1" s="29"/>
    <row r="105009" customFormat="1" s="29"/>
    <row r="105010" customFormat="1" s="29"/>
    <row r="105011" customFormat="1" s="29"/>
    <row r="105012" customFormat="1" s="29"/>
    <row r="105013" customFormat="1" s="29"/>
    <row r="105014" customFormat="1" s="29"/>
    <row r="105015" customFormat="1" s="29"/>
    <row r="105016" customFormat="1" s="29"/>
    <row r="105017" customFormat="1" s="29"/>
    <row r="105018" customFormat="1" s="29"/>
    <row r="105019" customFormat="1" s="29"/>
    <row r="105020" customFormat="1" s="29"/>
    <row r="105021" customFormat="1" s="29"/>
    <row r="105022" customFormat="1" s="29"/>
    <row r="105023" customFormat="1" s="29"/>
    <row r="105024" customFormat="1" s="29"/>
    <row r="105025" customFormat="1" s="29"/>
    <row r="105026" customFormat="1" s="29"/>
    <row r="105027" customFormat="1" s="29"/>
    <row r="105028" customFormat="1" s="29"/>
    <row r="105029" customFormat="1" s="29"/>
    <row r="105030" customFormat="1" s="29"/>
    <row r="105031" customFormat="1" s="29"/>
    <row r="105032" customFormat="1" s="29"/>
    <row r="105033" customFormat="1" s="29"/>
    <row r="105034" customFormat="1" s="29"/>
    <row r="105035" customFormat="1" s="29"/>
    <row r="105036" customFormat="1" s="29"/>
    <row r="105037" customFormat="1" s="29"/>
    <row r="105038" customFormat="1" s="29"/>
    <row r="105039" customFormat="1" s="29"/>
    <row r="105040" customFormat="1" s="29"/>
    <row r="105041" customFormat="1" s="29"/>
    <row r="105042" customFormat="1" s="29"/>
    <row r="105043" customFormat="1" s="29"/>
    <row r="105044" customFormat="1" s="29"/>
    <row r="105045" customFormat="1" s="29"/>
    <row r="105046" customFormat="1" s="29"/>
    <row r="105047" customFormat="1" s="29"/>
    <row r="105048" customFormat="1" s="29"/>
    <row r="105049" customFormat="1" s="29"/>
    <row r="105050" customFormat="1" s="29"/>
    <row r="105051" customFormat="1" s="29"/>
    <row r="105052" customFormat="1" s="29"/>
    <row r="105053" customFormat="1" s="29"/>
    <row r="105054" customFormat="1" s="29"/>
    <row r="105055" customFormat="1" s="29"/>
    <row r="105056" customFormat="1" s="29"/>
    <row r="105057" customFormat="1" s="29"/>
    <row r="105058" customFormat="1" s="29"/>
    <row r="105059" customFormat="1" s="29"/>
    <row r="105060" customFormat="1" s="29"/>
    <row r="105061" customFormat="1" s="29"/>
    <row r="105062" customFormat="1" s="29"/>
    <row r="105063" customFormat="1" s="29"/>
    <row r="105064" customFormat="1" s="29"/>
    <row r="105065" customFormat="1" s="29"/>
    <row r="105066" customFormat="1" s="29"/>
    <row r="105067" customFormat="1" s="29"/>
    <row r="105068" customFormat="1" s="29"/>
    <row r="105069" customFormat="1" s="29"/>
    <row r="105070" customFormat="1" s="29"/>
    <row r="105071" customFormat="1" s="29"/>
    <row r="105072" customFormat="1" s="29"/>
    <row r="105073" customFormat="1" s="29"/>
    <row r="105074" customFormat="1" s="29"/>
    <row r="105075" customFormat="1" s="29"/>
    <row r="105076" customFormat="1" s="29"/>
    <row r="105077" customFormat="1" s="29"/>
    <row r="105078" customFormat="1" s="29"/>
    <row r="105079" customFormat="1" s="29"/>
    <row r="105080" customFormat="1" s="29"/>
    <row r="105081" customFormat="1" s="29"/>
    <row r="105082" customFormat="1" s="29"/>
    <row r="105083" customFormat="1" s="29"/>
    <row r="105084" customFormat="1" s="29"/>
    <row r="105085" customFormat="1" s="29"/>
    <row r="105086" customFormat="1" s="29"/>
    <row r="105087" customFormat="1" s="29"/>
    <row r="105088" customFormat="1" s="29"/>
    <row r="105089" customFormat="1" s="29"/>
    <row r="105090" customFormat="1" s="29"/>
    <row r="105091" customFormat="1" s="29"/>
    <row r="105092" customFormat="1" s="29"/>
    <row r="105093" customFormat="1" s="29"/>
    <row r="105094" customFormat="1" s="29"/>
    <row r="105095" customFormat="1" s="29"/>
    <row r="105096" customFormat="1" s="29"/>
    <row r="105097" customFormat="1" s="29"/>
    <row r="105098" customFormat="1" s="29"/>
    <row r="105099" customFormat="1" s="29"/>
    <row r="105100" customFormat="1" s="29"/>
    <row r="105101" customFormat="1" s="29"/>
    <row r="105102" customFormat="1" s="29"/>
    <row r="105103" customFormat="1" s="29"/>
    <row r="105104" customFormat="1" s="29"/>
    <row r="105105" customFormat="1" s="29"/>
    <row r="105106" customFormat="1" s="29"/>
    <row r="105107" customFormat="1" s="29"/>
    <row r="105108" customFormat="1" s="29"/>
    <row r="105109" customFormat="1" s="29"/>
    <row r="105110" customFormat="1" s="29"/>
    <row r="105111" customFormat="1" s="29"/>
    <row r="105112" customFormat="1" s="29"/>
    <row r="105113" customFormat="1" s="29"/>
    <row r="105114" customFormat="1" s="29"/>
    <row r="105115" customFormat="1" s="29"/>
    <row r="105116" customFormat="1" s="29"/>
    <row r="105117" customFormat="1" s="29"/>
    <row r="105118" customFormat="1" s="29"/>
    <row r="105119" customFormat="1" s="29"/>
    <row r="105120" customFormat="1" s="29"/>
    <row r="105121" customFormat="1" s="29"/>
    <row r="105122" customFormat="1" s="29"/>
    <row r="105123" customFormat="1" s="29"/>
    <row r="105124" customFormat="1" s="29"/>
    <row r="105125" customFormat="1" s="29"/>
    <row r="105126" customFormat="1" s="29"/>
    <row r="105127" customFormat="1" s="29"/>
    <row r="105128" customFormat="1" s="29"/>
    <row r="105129" customFormat="1" s="29"/>
    <row r="105130" customFormat="1" s="29"/>
    <row r="105131" customFormat="1" s="29"/>
    <row r="105132" customFormat="1" s="29"/>
    <row r="105133" customFormat="1" s="29"/>
    <row r="105134" customFormat="1" s="29"/>
    <row r="105135" customFormat="1" s="29"/>
    <row r="105136" customFormat="1" s="29"/>
    <row r="105137" customFormat="1" s="29"/>
    <row r="105138" customFormat="1" s="29"/>
    <row r="105139" customFormat="1" s="29"/>
    <row r="105140" customFormat="1" s="29"/>
    <row r="105141" customFormat="1" s="29"/>
    <row r="105142" customFormat="1" s="29"/>
    <row r="105143" customFormat="1" s="29"/>
    <row r="105144" customFormat="1" s="29"/>
    <row r="105145" customFormat="1" s="29"/>
    <row r="105146" customFormat="1" s="29"/>
    <row r="105147" customFormat="1" s="29"/>
    <row r="105148" customFormat="1" s="29"/>
    <row r="105149" customFormat="1" s="29"/>
    <row r="105150" customFormat="1" s="29"/>
    <row r="105151" customFormat="1" s="29"/>
    <row r="105152" customFormat="1" s="29"/>
    <row r="105153" customFormat="1" s="29"/>
    <row r="105154" customFormat="1" s="29"/>
    <row r="105155" customFormat="1" s="29"/>
    <row r="105156" customFormat="1" s="29"/>
    <row r="105157" customFormat="1" s="29"/>
    <row r="105158" customFormat="1" s="29"/>
    <row r="105159" customFormat="1" s="29"/>
    <row r="105160" customFormat="1" s="29"/>
    <row r="105161" customFormat="1" s="29"/>
    <row r="105162" customFormat="1" s="29"/>
    <row r="105163" customFormat="1" s="29"/>
    <row r="105164" customFormat="1" s="29"/>
    <row r="105165" customFormat="1" s="29"/>
    <row r="105166" customFormat="1" s="29"/>
    <row r="105167" customFormat="1" s="29"/>
    <row r="105168" customFormat="1" s="29"/>
    <row r="105169" customFormat="1" s="29"/>
    <row r="105170" customFormat="1" s="29"/>
    <row r="105171" customFormat="1" s="29"/>
    <row r="105172" customFormat="1" s="29"/>
    <row r="105173" customFormat="1" s="29"/>
    <row r="105174" customFormat="1" s="29"/>
    <row r="105175" customFormat="1" s="29"/>
    <row r="105176" customFormat="1" s="29"/>
    <row r="105177" customFormat="1" s="29"/>
    <row r="105178" customFormat="1" s="29"/>
    <row r="105179" customFormat="1" s="29"/>
    <row r="105180" customFormat="1" s="29"/>
    <row r="105181" customFormat="1" s="29"/>
    <row r="105182" customFormat="1" s="29"/>
    <row r="105183" customFormat="1" s="29"/>
    <row r="105184" customFormat="1" s="29"/>
    <row r="105185" customFormat="1" s="29"/>
    <row r="105186" customFormat="1" s="29"/>
    <row r="105187" customFormat="1" s="29"/>
    <row r="105188" customFormat="1" s="29"/>
    <row r="105189" customFormat="1" s="29"/>
    <row r="105190" customFormat="1" s="29"/>
    <row r="105191" customFormat="1" s="29"/>
    <row r="105192" customFormat="1" s="29"/>
    <row r="105193" customFormat="1" s="29"/>
    <row r="105194" customFormat="1" s="29"/>
    <row r="105195" customFormat="1" s="29"/>
    <row r="105196" customFormat="1" s="29"/>
    <row r="105197" customFormat="1" s="29"/>
    <row r="105198" customFormat="1" s="29"/>
    <row r="105199" customFormat="1" s="29"/>
    <row r="105200" customFormat="1" s="29"/>
    <row r="105201" customFormat="1" s="29"/>
    <row r="105202" customFormat="1" s="29"/>
    <row r="105203" customFormat="1" s="29"/>
    <row r="105204" customFormat="1" s="29"/>
    <row r="105205" customFormat="1" s="29"/>
    <row r="105206" customFormat="1" s="29"/>
    <row r="105207" customFormat="1" s="29"/>
    <row r="105208" customFormat="1" s="29"/>
    <row r="105209" customFormat="1" s="29"/>
    <row r="105210" customFormat="1" s="29"/>
    <row r="105211" customFormat="1" s="29"/>
    <row r="105212" customFormat="1" s="29"/>
    <row r="105213" customFormat="1" s="29"/>
    <row r="105214" customFormat="1" s="29"/>
    <row r="105215" customFormat="1" s="29"/>
    <row r="105216" customFormat="1" s="29"/>
    <row r="105217" customFormat="1" s="29"/>
    <row r="105218" customFormat="1" s="29"/>
    <row r="105219" customFormat="1" s="29"/>
    <row r="105220" customFormat="1" s="29"/>
    <row r="105221" customFormat="1" s="29"/>
    <row r="105222" customFormat="1" s="29"/>
    <row r="105223" customFormat="1" s="29"/>
    <row r="105224" customFormat="1" s="29"/>
    <row r="105225" customFormat="1" s="29"/>
    <row r="105226" customFormat="1" s="29"/>
    <row r="105227" customFormat="1" s="29"/>
    <row r="105228" customFormat="1" s="29"/>
    <row r="105229" customFormat="1" s="29"/>
    <row r="105230" customFormat="1" s="29"/>
    <row r="105231" customFormat="1" s="29"/>
    <row r="105232" customFormat="1" s="29"/>
    <row r="105233" customFormat="1" s="29"/>
    <row r="105234" customFormat="1" s="29"/>
    <row r="105235" customFormat="1" s="29"/>
    <row r="105236" customFormat="1" s="29"/>
    <row r="105237" customFormat="1" s="29"/>
    <row r="105238" customFormat="1" s="29"/>
    <row r="105239" customFormat="1" s="29"/>
    <row r="105240" customFormat="1" s="29"/>
    <row r="105241" customFormat="1" s="29"/>
    <row r="105242" customFormat="1" s="29"/>
    <row r="105243" customFormat="1" s="29"/>
    <row r="105244" customFormat="1" s="29"/>
    <row r="105245" customFormat="1" s="29"/>
    <row r="105246" customFormat="1" s="29"/>
    <row r="105247" customFormat="1" s="29"/>
    <row r="105248" customFormat="1" s="29"/>
    <row r="105249" customFormat="1" s="29"/>
    <row r="105250" customFormat="1" s="29"/>
    <row r="105251" customFormat="1" s="29"/>
    <row r="105252" customFormat="1" s="29"/>
    <row r="105253" customFormat="1" s="29"/>
    <row r="105254" customFormat="1" s="29"/>
    <row r="105255" customFormat="1" s="29"/>
    <row r="105256" customFormat="1" s="29"/>
    <row r="105257" customFormat="1" s="29"/>
    <row r="105258" customFormat="1" s="29"/>
    <row r="105259" customFormat="1" s="29"/>
    <row r="105260" customFormat="1" s="29"/>
    <row r="105261" customFormat="1" s="29"/>
    <row r="105262" customFormat="1" s="29"/>
    <row r="105263" customFormat="1" s="29"/>
    <row r="105264" customFormat="1" s="29"/>
    <row r="105265" customFormat="1" s="29"/>
    <row r="105266" customFormat="1" s="29"/>
    <row r="105267" customFormat="1" s="29"/>
    <row r="105268" customFormat="1" s="29"/>
    <row r="105269" customFormat="1" s="29"/>
    <row r="105270" customFormat="1" s="29"/>
    <row r="105271" customFormat="1" s="29"/>
    <row r="105272" customFormat="1" s="29"/>
    <row r="105273" customFormat="1" s="29"/>
    <row r="105274" customFormat="1" s="29"/>
    <row r="105275" customFormat="1" s="29"/>
    <row r="105276" customFormat="1" s="29"/>
    <row r="105277" customFormat="1" s="29"/>
    <row r="105278" customFormat="1" s="29"/>
    <row r="105279" customFormat="1" s="29"/>
    <row r="105280" customFormat="1" s="29"/>
    <row r="105281" customFormat="1" s="29"/>
    <row r="105282" customFormat="1" s="29"/>
    <row r="105283" customFormat="1" s="29"/>
    <row r="105284" customFormat="1" s="29"/>
    <row r="105285" customFormat="1" s="29"/>
    <row r="105286" customFormat="1" s="29"/>
    <row r="105287" customFormat="1" s="29"/>
    <row r="105288" customFormat="1" s="29"/>
    <row r="105289" customFormat="1" s="29"/>
    <row r="105290" customFormat="1" s="29"/>
    <row r="105291" customFormat="1" s="29"/>
    <row r="105292" customFormat="1" s="29"/>
    <row r="105293" customFormat="1" s="29"/>
    <row r="105294" customFormat="1" s="29"/>
    <row r="105295" customFormat="1" s="29"/>
    <row r="105296" customFormat="1" s="29"/>
    <row r="105297" customFormat="1" s="29"/>
    <row r="105298" customFormat="1" s="29"/>
    <row r="105299" customFormat="1" s="29"/>
    <row r="105300" customFormat="1" s="29"/>
    <row r="105301" customFormat="1" s="29"/>
    <row r="105302" customFormat="1" s="29"/>
    <row r="105303" customFormat="1" s="29"/>
    <row r="105304" customFormat="1" s="29"/>
    <row r="105305" customFormat="1" s="29"/>
    <row r="105306" customFormat="1" s="29"/>
    <row r="105307" customFormat="1" s="29"/>
    <row r="105308" customFormat="1" s="29"/>
    <row r="105309" customFormat="1" s="29"/>
    <row r="105310" customFormat="1" s="29"/>
    <row r="105311" customFormat="1" s="29"/>
    <row r="105312" customFormat="1" s="29"/>
    <row r="105313" customFormat="1" s="29"/>
    <row r="105314" customFormat="1" s="29"/>
    <row r="105315" customFormat="1" s="29"/>
    <row r="105316" customFormat="1" s="29"/>
    <row r="105317" customFormat="1" s="29"/>
    <row r="105318" customFormat="1" s="29"/>
    <row r="105319" customFormat="1" s="29"/>
    <row r="105320" customFormat="1" s="29"/>
    <row r="105321" customFormat="1" s="29"/>
    <row r="105322" customFormat="1" s="29"/>
    <row r="105323" customFormat="1" s="29"/>
    <row r="105324" customFormat="1" s="29"/>
    <row r="105325" customFormat="1" s="29"/>
    <row r="105326" customFormat="1" s="29"/>
    <row r="105327" customFormat="1" s="29"/>
    <row r="105328" customFormat="1" s="29"/>
    <row r="105329" customFormat="1" s="29"/>
    <row r="105330" customFormat="1" s="29"/>
    <row r="105331" customFormat="1" s="29"/>
    <row r="105332" customFormat="1" s="29"/>
    <row r="105333" customFormat="1" s="29"/>
    <row r="105334" customFormat="1" s="29"/>
    <row r="105335" customFormat="1" s="29"/>
    <row r="105336" customFormat="1" s="29"/>
    <row r="105337" customFormat="1" s="29"/>
    <row r="105338" customFormat="1" s="29"/>
    <row r="105339" customFormat="1" s="29"/>
    <row r="105340" customFormat="1" s="29"/>
    <row r="105341" customFormat="1" s="29"/>
    <row r="105342" customFormat="1" s="29"/>
    <row r="105343" customFormat="1" s="29"/>
    <row r="105344" customFormat="1" s="29"/>
    <row r="105345" customFormat="1" s="29"/>
    <row r="105346" customFormat="1" s="29"/>
    <row r="105347" customFormat="1" s="29"/>
    <row r="105348" customFormat="1" s="29"/>
    <row r="105349" customFormat="1" s="29"/>
    <row r="105350" customFormat="1" s="29"/>
    <row r="105351" customFormat="1" s="29"/>
    <row r="105352" customFormat="1" s="29"/>
    <row r="105353" customFormat="1" s="29"/>
    <row r="105354" customFormat="1" s="29"/>
    <row r="105355" customFormat="1" s="29"/>
    <row r="105356" customFormat="1" s="29"/>
    <row r="105357" customFormat="1" s="29"/>
    <row r="105358" customFormat="1" s="29"/>
    <row r="105359" customFormat="1" s="29"/>
    <row r="105360" customFormat="1" s="29"/>
    <row r="105361" customFormat="1" s="29"/>
    <row r="105362" customFormat="1" s="29"/>
    <row r="105363" customFormat="1" s="29"/>
    <row r="105364" customFormat="1" s="29"/>
    <row r="105365" customFormat="1" s="29"/>
    <row r="105366" customFormat="1" s="29"/>
    <row r="105367" customFormat="1" s="29"/>
    <row r="105368" customFormat="1" s="29"/>
    <row r="105369" customFormat="1" s="29"/>
    <row r="105370" customFormat="1" s="29"/>
    <row r="105371" customFormat="1" s="29"/>
    <row r="105372" customFormat="1" s="29"/>
    <row r="105373" customFormat="1" s="29"/>
    <row r="105374" customFormat="1" s="29"/>
    <row r="105375" customFormat="1" s="29"/>
    <row r="105376" customFormat="1" s="29"/>
    <row r="105377" customFormat="1" s="29"/>
    <row r="105378" customFormat="1" s="29"/>
    <row r="105379" customFormat="1" s="29"/>
    <row r="105380" customFormat="1" s="29"/>
    <row r="105381" customFormat="1" s="29"/>
    <row r="105382" customFormat="1" s="29"/>
    <row r="105383" customFormat="1" s="29"/>
    <row r="105384" customFormat="1" s="29"/>
    <row r="105385" customFormat="1" s="29"/>
    <row r="105386" customFormat="1" s="29"/>
    <row r="105387" customFormat="1" s="29"/>
    <row r="105388" customFormat="1" s="29"/>
    <row r="105389" customFormat="1" s="29"/>
    <row r="105390" customFormat="1" s="29"/>
    <row r="105391" customFormat="1" s="29"/>
    <row r="105392" customFormat="1" s="29"/>
    <row r="105393" customFormat="1" s="29"/>
    <row r="105394" customFormat="1" s="29"/>
    <row r="105395" customFormat="1" s="29"/>
    <row r="105396" customFormat="1" s="29"/>
    <row r="105397" customFormat="1" s="29"/>
    <row r="105398" customFormat="1" s="29"/>
    <row r="105399" customFormat="1" s="29"/>
    <row r="105400" customFormat="1" s="29"/>
    <row r="105401" customFormat="1" s="29"/>
    <row r="105402" customFormat="1" s="29"/>
    <row r="105403" customFormat="1" s="29"/>
    <row r="105404" customFormat="1" s="29"/>
    <row r="105405" customFormat="1" s="29"/>
    <row r="105406" customFormat="1" s="29"/>
    <row r="105407" customFormat="1" s="29"/>
    <row r="105408" customFormat="1" s="29"/>
    <row r="105409" customFormat="1" s="29"/>
    <row r="105410" customFormat="1" s="29"/>
    <row r="105411" customFormat="1" s="29"/>
    <row r="105412" customFormat="1" s="29"/>
    <row r="105413" customFormat="1" s="29"/>
    <row r="105414" customFormat="1" s="29"/>
    <row r="105415" customFormat="1" s="29"/>
    <row r="105416" customFormat="1" s="29"/>
    <row r="105417" customFormat="1" s="29"/>
    <row r="105418" customFormat="1" s="29"/>
    <row r="105419" customFormat="1" s="29"/>
    <row r="105420" customFormat="1" s="29"/>
    <row r="105421" customFormat="1" s="29"/>
    <row r="105422" customFormat="1" s="29"/>
    <row r="105423" customFormat="1" s="29"/>
    <row r="105424" customFormat="1" s="29"/>
    <row r="105425" customFormat="1" s="29"/>
    <row r="105426" customFormat="1" s="29"/>
    <row r="105427" customFormat="1" s="29"/>
    <row r="105428" customFormat="1" s="29"/>
    <row r="105429" customFormat="1" s="29"/>
    <row r="105430" customFormat="1" s="29"/>
    <row r="105431" customFormat="1" s="29"/>
    <row r="105432" customFormat="1" s="29"/>
    <row r="105433" customFormat="1" s="29"/>
    <row r="105434" customFormat="1" s="29"/>
    <row r="105435" customFormat="1" s="29"/>
    <row r="105436" customFormat="1" s="29"/>
    <row r="105437" customFormat="1" s="29"/>
    <row r="105438" customFormat="1" s="29"/>
    <row r="105439" customFormat="1" s="29"/>
    <row r="105440" customFormat="1" s="29"/>
    <row r="105441" customFormat="1" s="29"/>
    <row r="105442" customFormat="1" s="29"/>
    <row r="105443" customFormat="1" s="29"/>
    <row r="105444" customFormat="1" s="29"/>
    <row r="105445" customFormat="1" s="29"/>
    <row r="105446" customFormat="1" s="29"/>
    <row r="105447" customFormat="1" s="29"/>
    <row r="105448" customFormat="1" s="29"/>
    <row r="105449" customFormat="1" s="29"/>
    <row r="105450" customFormat="1" s="29"/>
    <row r="105451" customFormat="1" s="29"/>
    <row r="105452" customFormat="1" s="29"/>
    <row r="105453" customFormat="1" s="29"/>
    <row r="105454" customFormat="1" s="29"/>
    <row r="105455" customFormat="1" s="29"/>
    <row r="105456" customFormat="1" s="29"/>
    <row r="105457" customFormat="1" s="29"/>
    <row r="105458" customFormat="1" s="29"/>
    <row r="105459" customFormat="1" s="29"/>
    <row r="105460" customFormat="1" s="29"/>
    <row r="105461" customFormat="1" s="29"/>
    <row r="105462" customFormat="1" s="29"/>
    <row r="105463" customFormat="1" s="29"/>
    <row r="105464" customFormat="1" s="29"/>
    <row r="105465" customFormat="1" s="29"/>
    <row r="105466" customFormat="1" s="29"/>
    <row r="105467" customFormat="1" s="29"/>
    <row r="105468" customFormat="1" s="29"/>
    <row r="105469" customFormat="1" s="29"/>
    <row r="105470" customFormat="1" s="29"/>
    <row r="105471" customFormat="1" s="29"/>
    <row r="105472" customFormat="1" s="29"/>
    <row r="105473" customFormat="1" s="29"/>
    <row r="105474" customFormat="1" s="29"/>
    <row r="105475" customFormat="1" s="29"/>
    <row r="105476" customFormat="1" s="29"/>
    <row r="105477" customFormat="1" s="29"/>
    <row r="105478" customFormat="1" s="29"/>
    <row r="105479" customFormat="1" s="29"/>
    <row r="105480" customFormat="1" s="29"/>
    <row r="105481" customFormat="1" s="29"/>
    <row r="105482" customFormat="1" s="29"/>
    <row r="105483" customFormat="1" s="29"/>
    <row r="105484" customFormat="1" s="29"/>
    <row r="105485" customFormat="1" s="29"/>
    <row r="105486" customFormat="1" s="29"/>
    <row r="105487" customFormat="1" s="29"/>
    <row r="105488" customFormat="1" s="29"/>
    <row r="105489" customFormat="1" s="29"/>
    <row r="105490" customFormat="1" s="29"/>
    <row r="105491" customFormat="1" s="29"/>
    <row r="105492" customFormat="1" s="29"/>
    <row r="105493" customFormat="1" s="29"/>
    <row r="105494" customFormat="1" s="29"/>
    <row r="105495" customFormat="1" s="29"/>
    <row r="105496" customFormat="1" s="29"/>
    <row r="105497" customFormat="1" s="29"/>
    <row r="105498" customFormat="1" s="29"/>
    <row r="105499" customFormat="1" s="29"/>
    <row r="105500" customFormat="1" s="29"/>
    <row r="105501" customFormat="1" s="29"/>
    <row r="105502" customFormat="1" s="29"/>
    <row r="105503" customFormat="1" s="29"/>
    <row r="105504" customFormat="1" s="29"/>
    <row r="105505" customFormat="1" s="29"/>
    <row r="105506" customFormat="1" s="29"/>
    <row r="105507" customFormat="1" s="29"/>
    <row r="105508" customFormat="1" s="29"/>
    <row r="105509" customFormat="1" s="29"/>
    <row r="105510" customFormat="1" s="29"/>
    <row r="105511" customFormat="1" s="29"/>
    <row r="105512" customFormat="1" s="29"/>
    <row r="105513" customFormat="1" s="29"/>
    <row r="105514" customFormat="1" s="29"/>
    <row r="105515" customFormat="1" s="29"/>
    <row r="105516" customFormat="1" s="29"/>
    <row r="105517" customFormat="1" s="29"/>
    <row r="105518" customFormat="1" s="29"/>
    <row r="105519" customFormat="1" s="29"/>
    <row r="105520" customFormat="1" s="29"/>
    <row r="105521" customFormat="1" s="29"/>
    <row r="105522" customFormat="1" s="29"/>
    <row r="105523" customFormat="1" s="29"/>
    <row r="105524" customFormat="1" s="29"/>
    <row r="105525" customFormat="1" s="29"/>
    <row r="105526" customFormat="1" s="29"/>
    <row r="105527" customFormat="1" s="29"/>
    <row r="105528" customFormat="1" s="29"/>
    <row r="105529" customFormat="1" s="29"/>
    <row r="105530" customFormat="1" s="29"/>
    <row r="105531" customFormat="1" s="29"/>
    <row r="105532" customFormat="1" s="29"/>
    <row r="105533" customFormat="1" s="29"/>
    <row r="105534" customFormat="1" s="29"/>
    <row r="105535" customFormat="1" s="29"/>
    <row r="105536" customFormat="1" s="29"/>
    <row r="105537" customFormat="1" s="29"/>
    <row r="105538" customFormat="1" s="29"/>
    <row r="105539" customFormat="1" s="29"/>
    <row r="105540" customFormat="1" s="29"/>
    <row r="105541" customFormat="1" s="29"/>
    <row r="105542" customFormat="1" s="29"/>
    <row r="105543" customFormat="1" s="29"/>
    <row r="105544" customFormat="1" s="29"/>
    <row r="105545" customFormat="1" s="29"/>
    <row r="105546" customFormat="1" s="29"/>
    <row r="105547" customFormat="1" s="29"/>
    <row r="105548" customFormat="1" s="29"/>
    <row r="105549" customFormat="1" s="29"/>
    <row r="105550" customFormat="1" s="29"/>
    <row r="105551" customFormat="1" s="29"/>
    <row r="105552" customFormat="1" s="29"/>
    <row r="105553" customFormat="1" s="29"/>
    <row r="105554" customFormat="1" s="29"/>
    <row r="105555" customFormat="1" s="29"/>
    <row r="105556" customFormat="1" s="29"/>
    <row r="105557" customFormat="1" s="29"/>
    <row r="105558" customFormat="1" s="29"/>
    <row r="105559" customFormat="1" s="29"/>
    <row r="105560" customFormat="1" s="29"/>
    <row r="105561" customFormat="1" s="29"/>
    <row r="105562" customFormat="1" s="29"/>
    <row r="105563" customFormat="1" s="29"/>
    <row r="105564" customFormat="1" s="29"/>
    <row r="105565" customFormat="1" s="29"/>
    <row r="105566" customFormat="1" s="29"/>
    <row r="105567" customFormat="1" s="29"/>
    <row r="105568" customFormat="1" s="29"/>
    <row r="105569" customFormat="1" s="29"/>
    <row r="105570" customFormat="1" s="29"/>
    <row r="105571" customFormat="1" s="29"/>
    <row r="105572" customFormat="1" s="29"/>
    <row r="105573" customFormat="1" s="29"/>
    <row r="105574" customFormat="1" s="29"/>
    <row r="105575" customFormat="1" s="29"/>
    <row r="105576" customFormat="1" s="29"/>
    <row r="105577" customFormat="1" s="29"/>
    <row r="105578" customFormat="1" s="29"/>
    <row r="105579" customFormat="1" s="29"/>
    <row r="105580" customFormat="1" s="29"/>
    <row r="105581" customFormat="1" s="29"/>
    <row r="105582" customFormat="1" s="29"/>
    <row r="105583" customFormat="1" s="29"/>
    <row r="105584" customFormat="1" s="29"/>
    <row r="105585" customFormat="1" s="29"/>
    <row r="105586" customFormat="1" s="29"/>
    <row r="105587" customFormat="1" s="29"/>
    <row r="105588" customFormat="1" s="29"/>
    <row r="105589" customFormat="1" s="29"/>
    <row r="105590" customFormat="1" s="29"/>
    <row r="105591" customFormat="1" s="29"/>
    <row r="105592" customFormat="1" s="29"/>
    <row r="105593" customFormat="1" s="29"/>
    <row r="105594" customFormat="1" s="29"/>
    <row r="105595" customFormat="1" s="29"/>
    <row r="105596" customFormat="1" s="29"/>
    <row r="105597" customFormat="1" s="29"/>
    <row r="105598" customFormat="1" s="29"/>
    <row r="105599" customFormat="1" s="29"/>
    <row r="105600" customFormat="1" s="29"/>
    <row r="105601" customFormat="1" s="29"/>
    <row r="105602" customFormat="1" s="29"/>
    <row r="105603" customFormat="1" s="29"/>
    <row r="105604" customFormat="1" s="29"/>
    <row r="105605" customFormat="1" s="29"/>
    <row r="105606" customFormat="1" s="29"/>
    <row r="105607" customFormat="1" s="29"/>
    <row r="105608" customFormat="1" s="29"/>
    <row r="105609" customFormat="1" s="29"/>
    <row r="105610" customFormat="1" s="29"/>
    <row r="105611" customFormat="1" s="29"/>
    <row r="105612" customFormat="1" s="29"/>
    <row r="105613" customFormat="1" s="29"/>
    <row r="105614" customFormat="1" s="29"/>
    <row r="105615" customFormat="1" s="29"/>
    <row r="105616" customFormat="1" s="29"/>
    <row r="105617" customFormat="1" s="29"/>
    <row r="105618" customFormat="1" s="29"/>
    <row r="105619" customFormat="1" s="29"/>
    <row r="105620" customFormat="1" s="29"/>
    <row r="105621" customFormat="1" s="29"/>
    <row r="105622" customFormat="1" s="29"/>
    <row r="105623" customFormat="1" s="29"/>
    <row r="105624" customFormat="1" s="29"/>
    <row r="105625" customFormat="1" s="29"/>
    <row r="105626" customFormat="1" s="29"/>
    <row r="105627" customFormat="1" s="29"/>
    <row r="105628" customFormat="1" s="29"/>
    <row r="105629" customFormat="1" s="29"/>
    <row r="105630" customFormat="1" s="29"/>
    <row r="105631" customFormat="1" s="29"/>
    <row r="105632" customFormat="1" s="29"/>
    <row r="105633" customFormat="1" s="29"/>
    <row r="105634" customFormat="1" s="29"/>
    <row r="105635" customFormat="1" s="29"/>
    <row r="105636" customFormat="1" s="29"/>
    <row r="105637" customFormat="1" s="29"/>
    <row r="105638" customFormat="1" s="29"/>
    <row r="105639" customFormat="1" s="29"/>
    <row r="105640" customFormat="1" s="29"/>
    <row r="105641" customFormat="1" s="29"/>
    <row r="105642" customFormat="1" s="29"/>
    <row r="105643" customFormat="1" s="29"/>
    <row r="105644" customFormat="1" s="29"/>
    <row r="105645" customFormat="1" s="29"/>
    <row r="105646" customFormat="1" s="29"/>
    <row r="105647" customFormat="1" s="29"/>
    <row r="105648" customFormat="1" s="29"/>
    <row r="105649" customFormat="1" s="29"/>
    <row r="105650" customFormat="1" s="29"/>
    <row r="105651" customFormat="1" s="29"/>
    <row r="105652" customFormat="1" s="29"/>
    <row r="105653" customFormat="1" s="29"/>
    <row r="105654" customFormat="1" s="29"/>
    <row r="105655" customFormat="1" s="29"/>
    <row r="105656" customFormat="1" s="29"/>
    <row r="105657" customFormat="1" s="29"/>
    <row r="105658" customFormat="1" s="29"/>
    <row r="105659" customFormat="1" s="29"/>
    <row r="105660" customFormat="1" s="29"/>
    <row r="105661" customFormat="1" s="29"/>
    <row r="105662" customFormat="1" s="29"/>
    <row r="105663" customFormat="1" s="29"/>
    <row r="105664" customFormat="1" s="29"/>
    <row r="105665" customFormat="1" s="29"/>
    <row r="105666" customFormat="1" s="29"/>
    <row r="105667" customFormat="1" s="29"/>
    <row r="105668" customFormat="1" s="29"/>
    <row r="105669" customFormat="1" s="29"/>
    <row r="105670" customFormat="1" s="29"/>
    <row r="105671" customFormat="1" s="29"/>
    <row r="105672" customFormat="1" s="29"/>
    <row r="105673" customFormat="1" s="29"/>
    <row r="105674" customFormat="1" s="29"/>
    <row r="105675" customFormat="1" s="29"/>
    <row r="105676" customFormat="1" s="29"/>
    <row r="105677" customFormat="1" s="29"/>
    <row r="105678" customFormat="1" s="29"/>
    <row r="105679" customFormat="1" s="29"/>
    <row r="105680" customFormat="1" s="29"/>
    <row r="105681" customFormat="1" s="29"/>
    <row r="105682" customFormat="1" s="29"/>
    <row r="105683" customFormat="1" s="29"/>
    <row r="105684" customFormat="1" s="29"/>
    <row r="105685" customFormat="1" s="29"/>
    <row r="105686" customFormat="1" s="29"/>
    <row r="105687" customFormat="1" s="29"/>
    <row r="105688" customFormat="1" s="29"/>
    <row r="105689" customFormat="1" s="29"/>
    <row r="105690" customFormat="1" s="29"/>
    <row r="105691" customFormat="1" s="29"/>
    <row r="105692" customFormat="1" s="29"/>
    <row r="105693" customFormat="1" s="29"/>
    <row r="105694" customFormat="1" s="29"/>
    <row r="105695" customFormat="1" s="29"/>
    <row r="105696" customFormat="1" s="29"/>
    <row r="105697" customFormat="1" s="29"/>
    <row r="105698" customFormat="1" s="29"/>
    <row r="105699" customFormat="1" s="29"/>
    <row r="105700" customFormat="1" s="29"/>
    <row r="105701" customFormat="1" s="29"/>
    <row r="105702" customFormat="1" s="29"/>
    <row r="105703" customFormat="1" s="29"/>
    <row r="105704" customFormat="1" s="29"/>
    <row r="105705" customFormat="1" s="29"/>
    <row r="105706" customFormat="1" s="29"/>
    <row r="105707" customFormat="1" s="29"/>
    <row r="105708" customFormat="1" s="29"/>
    <row r="105709" customFormat="1" s="29"/>
    <row r="105710" customFormat="1" s="29"/>
    <row r="105711" customFormat="1" s="29"/>
    <row r="105712" customFormat="1" s="29"/>
    <row r="105713" customFormat="1" s="29"/>
    <row r="105714" customFormat="1" s="29"/>
    <row r="105715" customFormat="1" s="29"/>
    <row r="105716" customFormat="1" s="29"/>
    <row r="105717" customFormat="1" s="29"/>
    <row r="105718" customFormat="1" s="29"/>
    <row r="105719" customFormat="1" s="29"/>
    <row r="105720" customFormat="1" s="29"/>
    <row r="105721" customFormat="1" s="29"/>
    <row r="105722" customFormat="1" s="29"/>
    <row r="105723" customFormat="1" s="29"/>
    <row r="105724" customFormat="1" s="29"/>
    <row r="105725" customFormat="1" s="29"/>
    <row r="105726" customFormat="1" s="29"/>
    <row r="105727" customFormat="1" s="29"/>
    <row r="105728" customFormat="1" s="29"/>
    <row r="105729" customFormat="1" s="29"/>
    <row r="105730" customFormat="1" s="29"/>
    <row r="105731" customFormat="1" s="29"/>
    <row r="105732" customFormat="1" s="29"/>
    <row r="105733" customFormat="1" s="29"/>
    <row r="105734" customFormat="1" s="29"/>
    <row r="105735" customFormat="1" s="29"/>
    <row r="105736" customFormat="1" s="29"/>
    <row r="105737" customFormat="1" s="29"/>
    <row r="105738" customFormat="1" s="29"/>
    <row r="105739" customFormat="1" s="29"/>
    <row r="105740" customFormat="1" s="29"/>
    <row r="105741" customFormat="1" s="29"/>
    <row r="105742" customFormat="1" s="29"/>
    <row r="105743" customFormat="1" s="29"/>
    <row r="105744" customFormat="1" s="29"/>
    <row r="105745" customFormat="1" s="29"/>
    <row r="105746" customFormat="1" s="29"/>
    <row r="105747" customFormat="1" s="29"/>
    <row r="105748" customFormat="1" s="29"/>
    <row r="105749" customFormat="1" s="29"/>
    <row r="105750" customFormat="1" s="29"/>
    <row r="105751" customFormat="1" s="29"/>
    <row r="105752" customFormat="1" s="29"/>
    <row r="105753" customFormat="1" s="29"/>
    <row r="105754" customFormat="1" s="29"/>
    <row r="105755" customFormat="1" s="29"/>
    <row r="105756" customFormat="1" s="29"/>
    <row r="105757" customFormat="1" s="29"/>
    <row r="105758" customFormat="1" s="29"/>
    <row r="105759" customFormat="1" s="29"/>
    <row r="105760" customFormat="1" s="29"/>
    <row r="105761" customFormat="1" s="29"/>
    <row r="105762" customFormat="1" s="29"/>
    <row r="105763" customFormat="1" s="29"/>
    <row r="105764" customFormat="1" s="29"/>
    <row r="105765" customFormat="1" s="29"/>
    <row r="105766" customFormat="1" s="29"/>
    <row r="105767" customFormat="1" s="29"/>
    <row r="105768" customFormat="1" s="29"/>
    <row r="105769" customFormat="1" s="29"/>
    <row r="105770" customFormat="1" s="29"/>
    <row r="105771" customFormat="1" s="29"/>
    <row r="105772" customFormat="1" s="29"/>
    <row r="105773" customFormat="1" s="29"/>
    <row r="105774" customFormat="1" s="29"/>
    <row r="105775" customFormat="1" s="29"/>
    <row r="105776" customFormat="1" s="29"/>
    <row r="105777" customFormat="1" s="29"/>
    <row r="105778" customFormat="1" s="29"/>
    <row r="105779" customFormat="1" s="29"/>
    <row r="105780" customFormat="1" s="29"/>
    <row r="105781" customFormat="1" s="29"/>
    <row r="105782" customFormat="1" s="29"/>
    <row r="105783" customFormat="1" s="29"/>
    <row r="105784" customFormat="1" s="29"/>
    <row r="105785" customFormat="1" s="29"/>
    <row r="105786" customFormat="1" s="29"/>
    <row r="105787" customFormat="1" s="29"/>
    <row r="105788" customFormat="1" s="29"/>
    <row r="105789" customFormat="1" s="29"/>
    <row r="105790" customFormat="1" s="29"/>
    <row r="105791" customFormat="1" s="29"/>
    <row r="105792" customFormat="1" s="29"/>
    <row r="105793" customFormat="1" s="29"/>
    <row r="105794" customFormat="1" s="29"/>
    <row r="105795" customFormat="1" s="29"/>
    <row r="105796" customFormat="1" s="29"/>
    <row r="105797" customFormat="1" s="29"/>
    <row r="105798" customFormat="1" s="29"/>
    <row r="105799" customFormat="1" s="29"/>
    <row r="105800" customFormat="1" s="29"/>
    <row r="105801" customFormat="1" s="29"/>
    <row r="105802" customFormat="1" s="29"/>
    <row r="105803" customFormat="1" s="29"/>
    <row r="105804" customFormat="1" s="29"/>
    <row r="105805" customFormat="1" s="29"/>
    <row r="105806" customFormat="1" s="29"/>
    <row r="105807" customFormat="1" s="29"/>
    <row r="105808" customFormat="1" s="29"/>
    <row r="105809" customFormat="1" s="29"/>
    <row r="105810" customFormat="1" s="29"/>
    <row r="105811" customFormat="1" s="29"/>
    <row r="105812" customFormat="1" s="29"/>
    <row r="105813" customFormat="1" s="29"/>
    <row r="105814" customFormat="1" s="29"/>
    <row r="105815" customFormat="1" s="29"/>
    <row r="105816" customFormat="1" s="29"/>
    <row r="105817" customFormat="1" s="29"/>
    <row r="105818" customFormat="1" s="29"/>
    <row r="105819" customFormat="1" s="29"/>
    <row r="105820" customFormat="1" s="29"/>
    <row r="105821" customFormat="1" s="29"/>
    <row r="105822" customFormat="1" s="29"/>
    <row r="105823" customFormat="1" s="29"/>
    <row r="105824" customFormat="1" s="29"/>
    <row r="105825" customFormat="1" s="29"/>
    <row r="105826" customFormat="1" s="29"/>
    <row r="105827" customFormat="1" s="29"/>
    <row r="105828" customFormat="1" s="29"/>
    <row r="105829" customFormat="1" s="29"/>
    <row r="105830" customFormat="1" s="29"/>
    <row r="105831" customFormat="1" s="29"/>
    <row r="105832" customFormat="1" s="29"/>
    <row r="105833" customFormat="1" s="29"/>
    <row r="105834" customFormat="1" s="29"/>
    <row r="105835" customFormat="1" s="29"/>
    <row r="105836" customFormat="1" s="29"/>
    <row r="105837" customFormat="1" s="29"/>
    <row r="105838" customFormat="1" s="29"/>
    <row r="105839" customFormat="1" s="29"/>
    <row r="105840" customFormat="1" s="29"/>
    <row r="105841" customFormat="1" s="29"/>
    <row r="105842" customFormat="1" s="29"/>
    <row r="105843" customFormat="1" s="29"/>
    <row r="105844" customFormat="1" s="29"/>
    <row r="105845" customFormat="1" s="29"/>
    <row r="105846" customFormat="1" s="29"/>
    <row r="105847" customFormat="1" s="29"/>
    <row r="105848" customFormat="1" s="29"/>
    <row r="105849" customFormat="1" s="29"/>
    <row r="105850" customFormat="1" s="29"/>
    <row r="105851" customFormat="1" s="29"/>
    <row r="105852" customFormat="1" s="29"/>
    <row r="105853" customFormat="1" s="29"/>
    <row r="105854" customFormat="1" s="29"/>
    <row r="105855" customFormat="1" s="29"/>
    <row r="105856" customFormat="1" s="29"/>
    <row r="105857" customFormat="1" s="29"/>
    <row r="105858" customFormat="1" s="29"/>
    <row r="105859" customFormat="1" s="29"/>
    <row r="105860" customFormat="1" s="29"/>
    <row r="105861" customFormat="1" s="29"/>
    <row r="105862" customFormat="1" s="29"/>
    <row r="105863" customFormat="1" s="29"/>
    <row r="105864" customFormat="1" s="29"/>
    <row r="105865" customFormat="1" s="29"/>
    <row r="105866" customFormat="1" s="29"/>
    <row r="105867" customFormat="1" s="29"/>
    <row r="105868" customFormat="1" s="29"/>
    <row r="105869" customFormat="1" s="29"/>
    <row r="105870" customFormat="1" s="29"/>
    <row r="105871" customFormat="1" s="29"/>
    <row r="105872" customFormat="1" s="29"/>
    <row r="105873" customFormat="1" s="29"/>
    <row r="105874" customFormat="1" s="29"/>
    <row r="105875" customFormat="1" s="29"/>
    <row r="105876" customFormat="1" s="29"/>
    <row r="105877" customFormat="1" s="29"/>
    <row r="105878" customFormat="1" s="29"/>
    <row r="105879" customFormat="1" s="29"/>
    <row r="105880" customFormat="1" s="29"/>
    <row r="105881" customFormat="1" s="29"/>
    <row r="105882" customFormat="1" s="29"/>
    <row r="105883" customFormat="1" s="29"/>
    <row r="105884" customFormat="1" s="29"/>
    <row r="105885" customFormat="1" s="29"/>
    <row r="105886" customFormat="1" s="29"/>
    <row r="105887" customFormat="1" s="29"/>
    <row r="105888" customFormat="1" s="29"/>
    <row r="105889" customFormat="1" s="29"/>
    <row r="105890" customFormat="1" s="29"/>
    <row r="105891" customFormat="1" s="29"/>
    <row r="105892" customFormat="1" s="29"/>
    <row r="105893" customFormat="1" s="29"/>
    <row r="105894" customFormat="1" s="29"/>
    <row r="105895" customFormat="1" s="29"/>
    <row r="105896" customFormat="1" s="29"/>
    <row r="105897" customFormat="1" s="29"/>
    <row r="105898" customFormat="1" s="29"/>
    <row r="105899" customFormat="1" s="29"/>
    <row r="105900" customFormat="1" s="29"/>
    <row r="105901" customFormat="1" s="29"/>
    <row r="105902" customFormat="1" s="29"/>
    <row r="105903" customFormat="1" s="29"/>
    <row r="105904" customFormat="1" s="29"/>
    <row r="105905" customFormat="1" s="29"/>
    <row r="105906" customFormat="1" s="29"/>
    <row r="105907" customFormat="1" s="29"/>
    <row r="105908" customFormat="1" s="29"/>
    <row r="105909" customFormat="1" s="29"/>
    <row r="105910" customFormat="1" s="29"/>
    <row r="105911" customFormat="1" s="29"/>
    <row r="105912" customFormat="1" s="29"/>
    <row r="105913" customFormat="1" s="29"/>
    <row r="105914" customFormat="1" s="29"/>
    <row r="105915" customFormat="1" s="29"/>
    <row r="105916" customFormat="1" s="29"/>
    <row r="105917" customFormat="1" s="29"/>
    <row r="105918" customFormat="1" s="29"/>
    <row r="105919" customFormat="1" s="29"/>
    <row r="105920" customFormat="1" s="29"/>
    <row r="105921" customFormat="1" s="29"/>
    <row r="105922" customFormat="1" s="29"/>
    <row r="105923" customFormat="1" s="29"/>
    <row r="105924" customFormat="1" s="29"/>
    <row r="105925" customFormat="1" s="29"/>
    <row r="105926" customFormat="1" s="29"/>
    <row r="105927" customFormat="1" s="29"/>
    <row r="105928" customFormat="1" s="29"/>
    <row r="105929" customFormat="1" s="29"/>
    <row r="105930" customFormat="1" s="29"/>
    <row r="105931" customFormat="1" s="29"/>
    <row r="105932" customFormat="1" s="29"/>
    <row r="105933" customFormat="1" s="29"/>
    <row r="105934" customFormat="1" s="29"/>
    <row r="105935" customFormat="1" s="29"/>
    <row r="105936" customFormat="1" s="29"/>
    <row r="105937" customFormat="1" s="29"/>
    <row r="105938" customFormat="1" s="29"/>
    <row r="105939" customFormat="1" s="29"/>
    <row r="105940" customFormat="1" s="29"/>
    <row r="105941" customFormat="1" s="29"/>
    <row r="105942" customFormat="1" s="29"/>
    <row r="105943" customFormat="1" s="29"/>
    <row r="105944" customFormat="1" s="29"/>
    <row r="105945" customFormat="1" s="29"/>
    <row r="105946" customFormat="1" s="29"/>
    <row r="105947" customFormat="1" s="29"/>
    <row r="105948" customFormat="1" s="29"/>
    <row r="105949" customFormat="1" s="29"/>
    <row r="105950" customFormat="1" s="29"/>
    <row r="105951" customFormat="1" s="29"/>
    <row r="105952" customFormat="1" s="29"/>
    <row r="105953" customFormat="1" s="29"/>
    <row r="105954" customFormat="1" s="29"/>
    <row r="105955" customFormat="1" s="29"/>
    <row r="105956" customFormat="1" s="29"/>
    <row r="105957" customFormat="1" s="29"/>
    <row r="105958" customFormat="1" s="29"/>
    <row r="105959" customFormat="1" s="29"/>
    <row r="105960" customFormat="1" s="29"/>
    <row r="105961" customFormat="1" s="29"/>
    <row r="105962" customFormat="1" s="29"/>
    <row r="105963" customFormat="1" s="29"/>
    <row r="105964" customFormat="1" s="29"/>
    <row r="105965" customFormat="1" s="29"/>
    <row r="105966" customFormat="1" s="29"/>
    <row r="105967" customFormat="1" s="29"/>
    <row r="105968" customFormat="1" s="29"/>
    <row r="105969" customFormat="1" s="29"/>
    <row r="105970" customFormat="1" s="29"/>
    <row r="105971" customFormat="1" s="29"/>
    <row r="105972" customFormat="1" s="29"/>
    <row r="105973" customFormat="1" s="29"/>
    <row r="105974" customFormat="1" s="29"/>
    <row r="105975" customFormat="1" s="29"/>
    <row r="105976" customFormat="1" s="29"/>
    <row r="105977" customFormat="1" s="29"/>
    <row r="105978" customFormat="1" s="29"/>
    <row r="105979" customFormat="1" s="29"/>
    <row r="105980" customFormat="1" s="29"/>
    <row r="105981" customFormat="1" s="29"/>
    <row r="105982" customFormat="1" s="29"/>
    <row r="105983" customFormat="1" s="29"/>
    <row r="105984" customFormat="1" s="29"/>
    <row r="105985" customFormat="1" s="29"/>
    <row r="105986" customFormat="1" s="29"/>
    <row r="105987" customFormat="1" s="29"/>
    <row r="105988" customFormat="1" s="29"/>
    <row r="105989" customFormat="1" s="29"/>
    <row r="105990" customFormat="1" s="29"/>
    <row r="105991" customFormat="1" s="29"/>
    <row r="105992" customFormat="1" s="29"/>
    <row r="105993" customFormat="1" s="29"/>
    <row r="105994" customFormat="1" s="29"/>
    <row r="105995" customFormat="1" s="29"/>
    <row r="105996" customFormat="1" s="29"/>
    <row r="105997" customFormat="1" s="29"/>
    <row r="105998" customFormat="1" s="29"/>
    <row r="105999" customFormat="1" s="29"/>
    <row r="106000" customFormat="1" s="29"/>
    <row r="106001" customFormat="1" s="29"/>
    <row r="106002" customFormat="1" s="29"/>
    <row r="106003" customFormat="1" s="29"/>
    <row r="106004" customFormat="1" s="29"/>
    <row r="106005" customFormat="1" s="29"/>
    <row r="106006" customFormat="1" s="29"/>
    <row r="106007" customFormat="1" s="29"/>
    <row r="106008" customFormat="1" s="29"/>
    <row r="106009" customFormat="1" s="29"/>
    <row r="106010" customFormat="1" s="29"/>
    <row r="106011" customFormat="1" s="29"/>
    <row r="106012" customFormat="1" s="29"/>
    <row r="106013" customFormat="1" s="29"/>
    <row r="106014" customFormat="1" s="29"/>
    <row r="106015" customFormat="1" s="29"/>
    <row r="106016" customFormat="1" s="29"/>
    <row r="106017" customFormat="1" s="29"/>
    <row r="106018" customFormat="1" s="29"/>
    <row r="106019" customFormat="1" s="29"/>
    <row r="106020" customFormat="1" s="29"/>
    <row r="106021" customFormat="1" s="29"/>
    <row r="106022" customFormat="1" s="29"/>
    <row r="106023" customFormat="1" s="29"/>
    <row r="106024" customFormat="1" s="29"/>
    <row r="106025" customFormat="1" s="29"/>
    <row r="106026" customFormat="1" s="29"/>
    <row r="106027" customFormat="1" s="29"/>
    <row r="106028" customFormat="1" s="29"/>
    <row r="106029" customFormat="1" s="29"/>
    <row r="106030" customFormat="1" s="29"/>
    <row r="106031" customFormat="1" s="29"/>
    <row r="106032" customFormat="1" s="29"/>
    <row r="106033" customFormat="1" s="29"/>
    <row r="106034" customFormat="1" s="29"/>
    <row r="106035" customFormat="1" s="29"/>
    <row r="106036" customFormat="1" s="29"/>
    <row r="106037" customFormat="1" s="29"/>
    <row r="106038" customFormat="1" s="29"/>
    <row r="106039" customFormat="1" s="29"/>
    <row r="106040" customFormat="1" s="29"/>
    <row r="106041" customFormat="1" s="29"/>
    <row r="106042" customFormat="1" s="29"/>
    <row r="106043" customFormat="1" s="29"/>
    <row r="106044" customFormat="1" s="29"/>
    <row r="106045" customFormat="1" s="29"/>
    <row r="106046" customFormat="1" s="29"/>
    <row r="106047" customFormat="1" s="29"/>
    <row r="106048" customFormat="1" s="29"/>
    <row r="106049" customFormat="1" s="29"/>
    <row r="106050" customFormat="1" s="29"/>
    <row r="106051" customFormat="1" s="29"/>
    <row r="106052" customFormat="1" s="29"/>
    <row r="106053" customFormat="1" s="29"/>
    <row r="106054" customFormat="1" s="29"/>
    <row r="106055" customFormat="1" s="29"/>
    <row r="106056" customFormat="1" s="29"/>
    <row r="106057" customFormat="1" s="29"/>
    <row r="106058" customFormat="1" s="29"/>
    <row r="106059" customFormat="1" s="29"/>
    <row r="106060" customFormat="1" s="29"/>
    <row r="106061" customFormat="1" s="29"/>
    <row r="106062" customFormat="1" s="29"/>
    <row r="106063" customFormat="1" s="29"/>
    <row r="106064" customFormat="1" s="29"/>
    <row r="106065" customFormat="1" s="29"/>
    <row r="106066" customFormat="1" s="29"/>
    <row r="106067" customFormat="1" s="29"/>
    <row r="106068" customFormat="1" s="29"/>
    <row r="106069" customFormat="1" s="29"/>
    <row r="106070" customFormat="1" s="29"/>
    <row r="106071" customFormat="1" s="29"/>
    <row r="106072" customFormat="1" s="29"/>
    <row r="106073" customFormat="1" s="29"/>
    <row r="106074" customFormat="1" s="29"/>
    <row r="106075" customFormat="1" s="29"/>
    <row r="106076" customFormat="1" s="29"/>
    <row r="106077" customFormat="1" s="29"/>
    <row r="106078" customFormat="1" s="29"/>
    <row r="106079" customFormat="1" s="29"/>
    <row r="106080" customFormat="1" s="29"/>
    <row r="106081" customFormat="1" s="29"/>
    <row r="106082" customFormat="1" s="29"/>
    <row r="106083" customFormat="1" s="29"/>
    <row r="106084" customFormat="1" s="29"/>
    <row r="106085" customFormat="1" s="29"/>
    <row r="106086" customFormat="1" s="29"/>
    <row r="106087" customFormat="1" s="29"/>
    <row r="106088" customFormat="1" s="29"/>
    <row r="106089" customFormat="1" s="29"/>
    <row r="106090" customFormat="1" s="29"/>
    <row r="106091" customFormat="1" s="29"/>
    <row r="106092" customFormat="1" s="29"/>
    <row r="106093" customFormat="1" s="29"/>
    <row r="106094" customFormat="1" s="29"/>
    <row r="106095" customFormat="1" s="29"/>
    <row r="106096" customFormat="1" s="29"/>
    <row r="106097" customFormat="1" s="29"/>
    <row r="106098" customFormat="1" s="29"/>
    <row r="106099" customFormat="1" s="29"/>
    <row r="106100" customFormat="1" s="29"/>
    <row r="106101" customFormat="1" s="29"/>
    <row r="106102" customFormat="1" s="29"/>
    <row r="106103" customFormat="1" s="29"/>
    <row r="106104" customFormat="1" s="29"/>
    <row r="106105" customFormat="1" s="29"/>
    <row r="106106" customFormat="1" s="29"/>
    <row r="106107" customFormat="1" s="29"/>
    <row r="106108" customFormat="1" s="29"/>
    <row r="106109" customFormat="1" s="29"/>
    <row r="106110" customFormat="1" s="29"/>
    <row r="106111" customFormat="1" s="29"/>
    <row r="106112" customFormat="1" s="29"/>
    <row r="106113" customFormat="1" s="29"/>
    <row r="106114" customFormat="1" s="29"/>
    <row r="106115" customFormat="1" s="29"/>
    <row r="106116" customFormat="1" s="29"/>
    <row r="106117" customFormat="1" s="29"/>
    <row r="106118" customFormat="1" s="29"/>
    <row r="106119" customFormat="1" s="29"/>
    <row r="106120" customFormat="1" s="29"/>
    <row r="106121" customFormat="1" s="29"/>
    <row r="106122" customFormat="1" s="29"/>
    <row r="106123" customFormat="1" s="29"/>
    <row r="106124" customFormat="1" s="29"/>
    <row r="106125" customFormat="1" s="29"/>
    <row r="106126" customFormat="1" s="29"/>
    <row r="106127" customFormat="1" s="29"/>
    <row r="106128" customFormat="1" s="29"/>
    <row r="106129" customFormat="1" s="29"/>
    <row r="106130" customFormat="1" s="29"/>
    <row r="106131" customFormat="1" s="29"/>
    <row r="106132" customFormat="1" s="29"/>
    <row r="106133" customFormat="1" s="29"/>
    <row r="106134" customFormat="1" s="29"/>
    <row r="106135" customFormat="1" s="29"/>
    <row r="106136" customFormat="1" s="29"/>
    <row r="106137" customFormat="1" s="29"/>
    <row r="106138" customFormat="1" s="29"/>
    <row r="106139" customFormat="1" s="29"/>
    <row r="106140" customFormat="1" s="29"/>
    <row r="106141" customFormat="1" s="29"/>
    <row r="106142" customFormat="1" s="29"/>
    <row r="106143" customFormat="1" s="29"/>
    <row r="106144" customFormat="1" s="29"/>
    <row r="106145" customFormat="1" s="29"/>
    <row r="106146" customFormat="1" s="29"/>
    <row r="106147" customFormat="1" s="29"/>
    <row r="106148" customFormat="1" s="29"/>
    <row r="106149" customFormat="1" s="29"/>
    <row r="106150" customFormat="1" s="29"/>
    <row r="106151" customFormat="1" s="29"/>
    <row r="106152" customFormat="1" s="29"/>
    <row r="106153" customFormat="1" s="29"/>
    <row r="106154" customFormat="1" s="29"/>
    <row r="106155" customFormat="1" s="29"/>
    <row r="106156" customFormat="1" s="29"/>
    <row r="106157" customFormat="1" s="29"/>
    <row r="106158" customFormat="1" s="29"/>
    <row r="106159" customFormat="1" s="29"/>
    <row r="106160" customFormat="1" s="29"/>
    <row r="106161" customFormat="1" s="29"/>
    <row r="106162" customFormat="1" s="29"/>
    <row r="106163" customFormat="1" s="29"/>
    <row r="106164" customFormat="1" s="29"/>
    <row r="106165" customFormat="1" s="29"/>
    <row r="106166" customFormat="1" s="29"/>
    <row r="106167" customFormat="1" s="29"/>
    <row r="106168" customFormat="1" s="29"/>
    <row r="106169" customFormat="1" s="29"/>
    <row r="106170" customFormat="1" s="29"/>
    <row r="106171" customFormat="1" s="29"/>
    <row r="106172" customFormat="1" s="29"/>
    <row r="106173" customFormat="1" s="29"/>
    <row r="106174" customFormat="1" s="29"/>
    <row r="106175" customFormat="1" s="29"/>
    <row r="106176" customFormat="1" s="29"/>
    <row r="106177" customFormat="1" s="29"/>
    <row r="106178" customFormat="1" s="29"/>
    <row r="106179" customFormat="1" s="29"/>
    <row r="106180" customFormat="1" s="29"/>
    <row r="106181" customFormat="1" s="29"/>
    <row r="106182" customFormat="1" s="29"/>
    <row r="106183" customFormat="1" s="29"/>
    <row r="106184" customFormat="1" s="29"/>
    <row r="106185" customFormat="1" s="29"/>
    <row r="106186" customFormat="1" s="29"/>
    <row r="106187" customFormat="1" s="29"/>
    <row r="106188" customFormat="1" s="29"/>
    <row r="106189" customFormat="1" s="29"/>
    <row r="106190" customFormat="1" s="29"/>
    <row r="106191" customFormat="1" s="29"/>
    <row r="106192" customFormat="1" s="29"/>
    <row r="106193" customFormat="1" s="29"/>
    <row r="106194" customFormat="1" s="29"/>
    <row r="106195" customFormat="1" s="29"/>
    <row r="106196" customFormat="1" s="29"/>
    <row r="106197" customFormat="1" s="29"/>
    <row r="106198" customFormat="1" s="29"/>
    <row r="106199" customFormat="1" s="29"/>
    <row r="106200" customFormat="1" s="29"/>
    <row r="106201" customFormat="1" s="29"/>
    <row r="106202" customFormat="1" s="29"/>
    <row r="106203" customFormat="1" s="29"/>
    <row r="106204" customFormat="1" s="29"/>
    <row r="106205" customFormat="1" s="29"/>
    <row r="106206" customFormat="1" s="29"/>
    <row r="106207" customFormat="1" s="29"/>
    <row r="106208" customFormat="1" s="29"/>
    <row r="106209" customFormat="1" s="29"/>
    <row r="106210" customFormat="1" s="29"/>
    <row r="106211" customFormat="1" s="29"/>
    <row r="106212" customFormat="1" s="29"/>
    <row r="106213" customFormat="1" s="29"/>
    <row r="106214" customFormat="1" s="29"/>
    <row r="106215" customFormat="1" s="29"/>
    <row r="106216" customFormat="1" s="29"/>
    <row r="106217" customFormat="1" s="29"/>
    <row r="106218" customFormat="1" s="29"/>
    <row r="106219" customFormat="1" s="29"/>
    <row r="106220" customFormat="1" s="29"/>
    <row r="106221" customFormat="1" s="29"/>
    <row r="106222" customFormat="1" s="29"/>
    <row r="106223" customFormat="1" s="29"/>
    <row r="106224" customFormat="1" s="29"/>
    <row r="106225" customFormat="1" s="29"/>
    <row r="106226" customFormat="1" s="29"/>
    <row r="106227" customFormat="1" s="29"/>
    <row r="106228" customFormat="1" s="29"/>
    <row r="106229" customFormat="1" s="29"/>
    <row r="106230" customFormat="1" s="29"/>
    <row r="106231" customFormat="1" s="29"/>
    <row r="106232" customFormat="1" s="29"/>
    <row r="106233" customFormat="1" s="29"/>
    <row r="106234" customFormat="1" s="29"/>
    <row r="106235" customFormat="1" s="29"/>
    <row r="106236" customFormat="1" s="29"/>
    <row r="106237" customFormat="1" s="29"/>
    <row r="106238" customFormat="1" s="29"/>
    <row r="106239" customFormat="1" s="29"/>
    <row r="106240" customFormat="1" s="29"/>
    <row r="106241" customFormat="1" s="29"/>
    <row r="106242" customFormat="1" s="29"/>
    <row r="106243" customFormat="1" s="29"/>
    <row r="106244" customFormat="1" s="29"/>
    <row r="106245" customFormat="1" s="29"/>
    <row r="106246" customFormat="1" s="29"/>
    <row r="106247" customFormat="1" s="29"/>
    <row r="106248" customFormat="1" s="29"/>
    <row r="106249" customFormat="1" s="29"/>
    <row r="106250" customFormat="1" s="29"/>
    <row r="106251" customFormat="1" s="29"/>
    <row r="106252" customFormat="1" s="29"/>
    <row r="106253" customFormat="1" s="29"/>
    <row r="106254" customFormat="1" s="29"/>
    <row r="106255" customFormat="1" s="29"/>
    <row r="106256" customFormat="1" s="29"/>
    <row r="106257" customFormat="1" s="29"/>
    <row r="106258" customFormat="1" s="29"/>
    <row r="106259" customFormat="1" s="29"/>
    <row r="106260" customFormat="1" s="29"/>
    <row r="106261" customFormat="1" s="29"/>
    <row r="106262" customFormat="1" s="29"/>
    <row r="106263" customFormat="1" s="29"/>
    <row r="106264" customFormat="1" s="29"/>
    <row r="106265" customFormat="1" s="29"/>
    <row r="106266" customFormat="1" s="29"/>
    <row r="106267" customFormat="1" s="29"/>
    <row r="106268" customFormat="1" s="29"/>
    <row r="106269" customFormat="1" s="29"/>
    <row r="106270" customFormat="1" s="29"/>
    <row r="106271" customFormat="1" s="29"/>
    <row r="106272" customFormat="1" s="29"/>
    <row r="106273" customFormat="1" s="29"/>
    <row r="106274" customFormat="1" s="29"/>
    <row r="106275" customFormat="1" s="29"/>
    <row r="106276" customFormat="1" s="29"/>
    <row r="106277" customFormat="1" s="29"/>
    <row r="106278" customFormat="1" s="29"/>
    <row r="106279" customFormat="1" s="29"/>
    <row r="106280" customFormat="1" s="29"/>
    <row r="106281" customFormat="1" s="29"/>
    <row r="106282" customFormat="1" s="29"/>
    <row r="106283" customFormat="1" s="29"/>
    <row r="106284" customFormat="1" s="29"/>
    <row r="106285" customFormat="1" s="29"/>
    <row r="106286" customFormat="1" s="29"/>
    <row r="106287" customFormat="1" s="29"/>
    <row r="106288" customFormat="1" s="29"/>
    <row r="106289" customFormat="1" s="29"/>
    <row r="106290" customFormat="1" s="29"/>
    <row r="106291" customFormat="1" s="29"/>
    <row r="106292" customFormat="1" s="29"/>
    <row r="106293" customFormat="1" s="29"/>
    <row r="106294" customFormat="1" s="29"/>
    <row r="106295" customFormat="1" s="29"/>
    <row r="106296" customFormat="1" s="29"/>
    <row r="106297" customFormat="1" s="29"/>
    <row r="106298" customFormat="1" s="29"/>
    <row r="106299" customFormat="1" s="29"/>
    <row r="106300" customFormat="1" s="29"/>
    <row r="106301" customFormat="1" s="29"/>
    <row r="106302" customFormat="1" s="29"/>
    <row r="106303" customFormat="1" s="29"/>
    <row r="106304" customFormat="1" s="29"/>
    <row r="106305" customFormat="1" s="29"/>
    <row r="106306" customFormat="1" s="29"/>
    <row r="106307" customFormat="1" s="29"/>
    <row r="106308" customFormat="1" s="29"/>
    <row r="106309" customFormat="1" s="29"/>
    <row r="106310" customFormat="1" s="29"/>
    <row r="106311" customFormat="1" s="29"/>
    <row r="106312" customFormat="1" s="29"/>
    <row r="106313" customFormat="1" s="29"/>
    <row r="106314" customFormat="1" s="29"/>
    <row r="106315" customFormat="1" s="29"/>
    <row r="106316" customFormat="1" s="29"/>
    <row r="106317" customFormat="1" s="29"/>
    <row r="106318" customFormat="1" s="29"/>
    <row r="106319" customFormat="1" s="29"/>
    <row r="106320" customFormat="1" s="29"/>
    <row r="106321" customFormat="1" s="29"/>
    <row r="106322" customFormat="1" s="29"/>
    <row r="106323" customFormat="1" s="29"/>
    <row r="106324" customFormat="1" s="29"/>
    <row r="106325" customFormat="1" s="29"/>
    <row r="106326" customFormat="1" s="29"/>
    <row r="106327" customFormat="1" s="29"/>
    <row r="106328" customFormat="1" s="29"/>
    <row r="106329" customFormat="1" s="29"/>
    <row r="106330" customFormat="1" s="29"/>
    <row r="106331" customFormat="1" s="29"/>
    <row r="106332" customFormat="1" s="29"/>
    <row r="106333" customFormat="1" s="29"/>
    <row r="106334" customFormat="1" s="29"/>
    <row r="106335" customFormat="1" s="29"/>
    <row r="106336" customFormat="1" s="29"/>
    <row r="106337" customFormat="1" s="29"/>
    <row r="106338" customFormat="1" s="29"/>
    <row r="106339" customFormat="1" s="29"/>
    <row r="106340" customFormat="1" s="29"/>
    <row r="106341" customFormat="1" s="29"/>
    <row r="106342" customFormat="1" s="29"/>
    <row r="106343" customFormat="1" s="29"/>
    <row r="106344" customFormat="1" s="29"/>
    <row r="106345" customFormat="1" s="29"/>
    <row r="106346" customFormat="1" s="29"/>
    <row r="106347" customFormat="1" s="29"/>
    <row r="106348" customFormat="1" s="29"/>
    <row r="106349" customFormat="1" s="29"/>
    <row r="106350" customFormat="1" s="29"/>
    <row r="106351" customFormat="1" s="29"/>
    <row r="106352" customFormat="1" s="29"/>
    <row r="106353" customFormat="1" s="29"/>
    <row r="106354" customFormat="1" s="29"/>
    <row r="106355" customFormat="1" s="29"/>
    <row r="106356" customFormat="1" s="29"/>
    <row r="106357" customFormat="1" s="29"/>
    <row r="106358" customFormat="1" s="29"/>
    <row r="106359" customFormat="1" s="29"/>
    <row r="106360" customFormat="1" s="29"/>
    <row r="106361" customFormat="1" s="29"/>
    <row r="106362" customFormat="1" s="29"/>
    <row r="106363" customFormat="1" s="29"/>
    <row r="106364" customFormat="1" s="29"/>
    <row r="106365" customFormat="1" s="29"/>
    <row r="106366" customFormat="1" s="29"/>
    <row r="106367" customFormat="1" s="29"/>
    <row r="106368" customFormat="1" s="29"/>
    <row r="106369" customFormat="1" s="29"/>
    <row r="106370" customFormat="1" s="29"/>
    <row r="106371" customFormat="1" s="29"/>
    <row r="106372" customFormat="1" s="29"/>
    <row r="106373" customFormat="1" s="29"/>
    <row r="106374" customFormat="1" s="29"/>
    <row r="106375" customFormat="1" s="29"/>
    <row r="106376" customFormat="1" s="29"/>
    <row r="106377" customFormat="1" s="29"/>
    <row r="106378" customFormat="1" s="29"/>
    <row r="106379" customFormat="1" s="29"/>
    <row r="106380" customFormat="1" s="29"/>
    <row r="106381" customFormat="1" s="29"/>
    <row r="106382" customFormat="1" s="29"/>
    <row r="106383" customFormat="1" s="29"/>
    <row r="106384" customFormat="1" s="29"/>
    <row r="106385" customFormat="1" s="29"/>
    <row r="106386" customFormat="1" s="29"/>
    <row r="106387" customFormat="1" s="29"/>
    <row r="106388" customFormat="1" s="29"/>
    <row r="106389" customFormat="1" s="29"/>
    <row r="106390" customFormat="1" s="29"/>
    <row r="106391" customFormat="1" s="29"/>
    <row r="106392" customFormat="1" s="29"/>
    <row r="106393" customFormat="1" s="29"/>
    <row r="106394" customFormat="1" s="29"/>
    <row r="106395" customFormat="1" s="29"/>
    <row r="106396" customFormat="1" s="29"/>
    <row r="106397" customFormat="1" s="29"/>
    <row r="106398" customFormat="1" s="29"/>
    <row r="106399" customFormat="1" s="29"/>
    <row r="106400" customFormat="1" s="29"/>
    <row r="106401" customFormat="1" s="29"/>
    <row r="106402" customFormat="1" s="29"/>
    <row r="106403" customFormat="1" s="29"/>
    <row r="106404" customFormat="1" s="29"/>
    <row r="106405" customFormat="1" s="29"/>
    <row r="106406" customFormat="1" s="29"/>
    <row r="106407" customFormat="1" s="29"/>
    <row r="106408" customFormat="1" s="29"/>
    <row r="106409" customFormat="1" s="29"/>
    <row r="106410" customFormat="1" s="29"/>
    <row r="106411" customFormat="1" s="29"/>
    <row r="106412" customFormat="1" s="29"/>
    <row r="106413" customFormat="1" s="29"/>
    <row r="106414" customFormat="1" s="29"/>
    <row r="106415" customFormat="1" s="29"/>
    <row r="106416" customFormat="1" s="29"/>
    <row r="106417" customFormat="1" s="29"/>
    <row r="106418" customFormat="1" s="29"/>
    <row r="106419" customFormat="1" s="29"/>
    <row r="106420" customFormat="1" s="29"/>
    <row r="106421" customFormat="1" s="29"/>
    <row r="106422" customFormat="1" s="29"/>
    <row r="106423" customFormat="1" s="29"/>
    <row r="106424" customFormat="1" s="29"/>
    <row r="106425" customFormat="1" s="29"/>
    <row r="106426" customFormat="1" s="29"/>
    <row r="106427" customFormat="1" s="29"/>
    <row r="106428" customFormat="1" s="29"/>
    <row r="106429" customFormat="1" s="29"/>
    <row r="106430" customFormat="1" s="29"/>
    <row r="106431" customFormat="1" s="29"/>
    <row r="106432" customFormat="1" s="29"/>
    <row r="106433" customFormat="1" s="29"/>
    <row r="106434" customFormat="1" s="29"/>
    <row r="106435" customFormat="1" s="29"/>
    <row r="106436" customFormat="1" s="29"/>
    <row r="106437" customFormat="1" s="29"/>
    <row r="106438" customFormat="1" s="29"/>
    <row r="106439" customFormat="1" s="29"/>
    <row r="106440" customFormat="1" s="29"/>
    <row r="106441" customFormat="1" s="29"/>
    <row r="106442" customFormat="1" s="29"/>
    <row r="106443" customFormat="1" s="29"/>
    <row r="106444" customFormat="1" s="29"/>
    <row r="106445" customFormat="1" s="29"/>
    <row r="106446" customFormat="1" s="29"/>
    <row r="106447" customFormat="1" s="29"/>
    <row r="106448" customFormat="1" s="29"/>
    <row r="106449" customFormat="1" s="29"/>
    <row r="106450" customFormat="1" s="29"/>
    <row r="106451" customFormat="1" s="29"/>
    <row r="106452" customFormat="1" s="29"/>
    <row r="106453" customFormat="1" s="29"/>
    <row r="106454" customFormat="1" s="29"/>
    <row r="106455" customFormat="1" s="29"/>
    <row r="106456" customFormat="1" s="29"/>
    <row r="106457" customFormat="1" s="29"/>
    <row r="106458" customFormat="1" s="29"/>
    <row r="106459" customFormat="1" s="29"/>
    <row r="106460" customFormat="1" s="29"/>
    <row r="106461" customFormat="1" s="29"/>
    <row r="106462" customFormat="1" s="29"/>
    <row r="106463" customFormat="1" s="29"/>
    <row r="106464" customFormat="1" s="29"/>
    <row r="106465" customFormat="1" s="29"/>
    <row r="106466" customFormat="1" s="29"/>
    <row r="106467" customFormat="1" s="29"/>
    <row r="106468" customFormat="1" s="29"/>
    <row r="106469" customFormat="1" s="29"/>
    <row r="106470" customFormat="1" s="29"/>
    <row r="106471" customFormat="1" s="29"/>
    <row r="106472" customFormat="1" s="29"/>
    <row r="106473" customFormat="1" s="29"/>
    <row r="106474" customFormat="1" s="29"/>
    <row r="106475" customFormat="1" s="29"/>
    <row r="106476" customFormat="1" s="29"/>
    <row r="106477" customFormat="1" s="29"/>
    <row r="106478" customFormat="1" s="29"/>
    <row r="106479" customFormat="1" s="29"/>
    <row r="106480" customFormat="1" s="29"/>
    <row r="106481" customFormat="1" s="29"/>
    <row r="106482" customFormat="1" s="29"/>
    <row r="106483" customFormat="1" s="29"/>
    <row r="106484" customFormat="1" s="29"/>
    <row r="106485" customFormat="1" s="29"/>
    <row r="106486" customFormat="1" s="29"/>
    <row r="106487" customFormat="1" s="29"/>
    <row r="106488" customFormat="1" s="29"/>
    <row r="106489" customFormat="1" s="29"/>
    <row r="106490" customFormat="1" s="29"/>
    <row r="106491" customFormat="1" s="29"/>
    <row r="106492" customFormat="1" s="29"/>
    <row r="106493" customFormat="1" s="29"/>
    <row r="106494" customFormat="1" s="29"/>
    <row r="106495" customFormat="1" s="29"/>
    <row r="106496" customFormat="1" s="29"/>
    <row r="106497" customFormat="1" s="29"/>
    <row r="106498" customFormat="1" s="29"/>
    <row r="106499" customFormat="1" s="29"/>
    <row r="106500" customFormat="1" s="29"/>
    <row r="106501" customFormat="1" s="29"/>
    <row r="106502" customFormat="1" s="29"/>
    <row r="106503" customFormat="1" s="29"/>
    <row r="106504" customFormat="1" s="29"/>
    <row r="106505" customFormat="1" s="29"/>
    <row r="106506" customFormat="1" s="29"/>
    <row r="106507" customFormat="1" s="29"/>
    <row r="106508" customFormat="1" s="29"/>
    <row r="106509" customFormat="1" s="29"/>
    <row r="106510" customFormat="1" s="29"/>
    <row r="106511" customFormat="1" s="29"/>
    <row r="106512" customFormat="1" s="29"/>
    <row r="106513" customFormat="1" s="29"/>
    <row r="106514" customFormat="1" s="29"/>
    <row r="106515" customFormat="1" s="29"/>
    <row r="106516" customFormat="1" s="29"/>
    <row r="106517" customFormat="1" s="29"/>
    <row r="106518" customFormat="1" s="29"/>
    <row r="106519" customFormat="1" s="29"/>
    <row r="106520" customFormat="1" s="29"/>
    <row r="106521" customFormat="1" s="29"/>
    <row r="106522" customFormat="1" s="29"/>
    <row r="106523" customFormat="1" s="29"/>
    <row r="106524" customFormat="1" s="29"/>
    <row r="106525" customFormat="1" s="29"/>
    <row r="106526" customFormat="1" s="29"/>
    <row r="106527" customFormat="1" s="29"/>
    <row r="106528" customFormat="1" s="29"/>
    <row r="106529" customFormat="1" s="29"/>
    <row r="106530" customFormat="1" s="29"/>
    <row r="106531" customFormat="1" s="29"/>
    <row r="106532" customFormat="1" s="29"/>
    <row r="106533" customFormat="1" s="29"/>
    <row r="106534" customFormat="1" s="29"/>
    <row r="106535" customFormat="1" s="29"/>
    <row r="106536" customFormat="1" s="29"/>
    <row r="106537" customFormat="1" s="29"/>
    <row r="106538" customFormat="1" s="29"/>
    <row r="106539" customFormat="1" s="29"/>
    <row r="106540" customFormat="1" s="29"/>
    <row r="106541" customFormat="1" s="29"/>
    <row r="106542" customFormat="1" s="29"/>
    <row r="106543" customFormat="1" s="29"/>
    <row r="106544" customFormat="1" s="29"/>
    <row r="106545" customFormat="1" s="29"/>
    <row r="106546" customFormat="1" s="29"/>
    <row r="106547" customFormat="1" s="29"/>
    <row r="106548" customFormat="1" s="29"/>
    <row r="106549" customFormat="1" s="29"/>
    <row r="106550" customFormat="1" s="29"/>
    <row r="106551" customFormat="1" s="29"/>
    <row r="106552" customFormat="1" s="29"/>
    <row r="106553" customFormat="1" s="29"/>
    <row r="106554" customFormat="1" s="29"/>
    <row r="106555" customFormat="1" s="29"/>
    <row r="106556" customFormat="1" s="29"/>
    <row r="106557" customFormat="1" s="29"/>
    <row r="106558" customFormat="1" s="29"/>
    <row r="106559" customFormat="1" s="29"/>
    <row r="106560" customFormat="1" s="29"/>
    <row r="106561" customFormat="1" s="29"/>
    <row r="106562" customFormat="1" s="29"/>
    <row r="106563" customFormat="1" s="29"/>
    <row r="106564" customFormat="1" s="29"/>
    <row r="106565" customFormat="1" s="29"/>
    <row r="106566" customFormat="1" s="29"/>
    <row r="106567" customFormat="1" s="29"/>
    <row r="106568" customFormat="1" s="29"/>
    <row r="106569" customFormat="1" s="29"/>
    <row r="106570" customFormat="1" s="29"/>
    <row r="106571" customFormat="1" s="29"/>
    <row r="106572" customFormat="1" s="29"/>
    <row r="106573" customFormat="1" s="29"/>
    <row r="106574" customFormat="1" s="29"/>
    <row r="106575" customFormat="1" s="29"/>
    <row r="106576" customFormat="1" s="29"/>
    <row r="106577" customFormat="1" s="29"/>
    <row r="106578" customFormat="1" s="29"/>
    <row r="106579" customFormat="1" s="29"/>
    <row r="106580" customFormat="1" s="29"/>
    <row r="106581" customFormat="1" s="29"/>
    <row r="106582" customFormat="1" s="29"/>
    <row r="106583" customFormat="1" s="29"/>
    <row r="106584" customFormat="1" s="29"/>
    <row r="106585" customFormat="1" s="29"/>
    <row r="106586" customFormat="1" s="29"/>
    <row r="106587" customFormat="1" s="29"/>
    <row r="106588" customFormat="1" s="29"/>
    <row r="106589" customFormat="1" s="29"/>
    <row r="106590" customFormat="1" s="29"/>
    <row r="106591" customFormat="1" s="29"/>
    <row r="106592" customFormat="1" s="29"/>
    <row r="106593" customFormat="1" s="29"/>
    <row r="106594" customFormat="1" s="29"/>
    <row r="106595" customFormat="1" s="29"/>
    <row r="106596" customFormat="1" s="29"/>
    <row r="106597" customFormat="1" s="29"/>
    <row r="106598" customFormat="1" s="29"/>
    <row r="106599" customFormat="1" s="29"/>
    <row r="106600" customFormat="1" s="29"/>
    <row r="106601" customFormat="1" s="29"/>
    <row r="106602" customFormat="1" s="29"/>
    <row r="106603" customFormat="1" s="29"/>
    <row r="106604" customFormat="1" s="29"/>
    <row r="106605" customFormat="1" s="29"/>
    <row r="106606" customFormat="1" s="29"/>
    <row r="106607" customFormat="1" s="29"/>
    <row r="106608" customFormat="1" s="29"/>
    <row r="106609" customFormat="1" s="29"/>
    <row r="106610" customFormat="1" s="29"/>
    <row r="106611" customFormat="1" s="29"/>
    <row r="106612" customFormat="1" s="29"/>
    <row r="106613" customFormat="1" s="29"/>
    <row r="106614" customFormat="1" s="29"/>
    <row r="106615" customFormat="1" s="29"/>
    <row r="106616" customFormat="1" s="29"/>
    <row r="106617" customFormat="1" s="29"/>
    <row r="106618" customFormat="1" s="29"/>
    <row r="106619" customFormat="1" s="29"/>
    <row r="106620" customFormat="1" s="29"/>
    <row r="106621" customFormat="1" s="29"/>
    <row r="106622" customFormat="1" s="29"/>
    <row r="106623" customFormat="1" s="29"/>
    <row r="106624" customFormat="1" s="29"/>
    <row r="106625" customFormat="1" s="29"/>
    <row r="106626" customFormat="1" s="29"/>
    <row r="106627" customFormat="1" s="29"/>
    <row r="106628" customFormat="1" s="29"/>
    <row r="106629" customFormat="1" s="29"/>
    <row r="106630" customFormat="1" s="29"/>
    <row r="106631" customFormat="1" s="29"/>
    <row r="106632" customFormat="1" s="29"/>
    <row r="106633" customFormat="1" s="29"/>
    <row r="106634" customFormat="1" s="29"/>
    <row r="106635" customFormat="1" s="29"/>
    <row r="106636" customFormat="1" s="29"/>
    <row r="106637" customFormat="1" s="29"/>
    <row r="106638" customFormat="1" s="29"/>
    <row r="106639" customFormat="1" s="29"/>
    <row r="106640" customFormat="1" s="29"/>
    <row r="106641" customFormat="1" s="29"/>
    <row r="106642" customFormat="1" s="29"/>
    <row r="106643" customFormat="1" s="29"/>
    <row r="106644" customFormat="1" s="29"/>
    <row r="106645" customFormat="1" s="29"/>
    <row r="106646" customFormat="1" s="29"/>
    <row r="106647" customFormat="1" s="29"/>
    <row r="106648" customFormat="1" s="29"/>
    <row r="106649" customFormat="1" s="29"/>
    <row r="106650" customFormat="1" s="29"/>
    <row r="106651" customFormat="1" s="29"/>
    <row r="106652" customFormat="1" s="29"/>
    <row r="106653" customFormat="1" s="29"/>
    <row r="106654" customFormat="1" s="29"/>
    <row r="106655" customFormat="1" s="29"/>
    <row r="106656" customFormat="1" s="29"/>
    <row r="106657" customFormat="1" s="29"/>
    <row r="106658" customFormat="1" s="29"/>
    <row r="106659" customFormat="1" s="29"/>
    <row r="106660" customFormat="1" s="29"/>
    <row r="106661" customFormat="1" s="29"/>
    <row r="106662" customFormat="1" s="29"/>
    <row r="106663" customFormat="1" s="29"/>
    <row r="106664" customFormat="1" s="29"/>
    <row r="106665" customFormat="1" s="29"/>
    <row r="106666" customFormat="1" s="29"/>
    <row r="106667" customFormat="1" s="29"/>
    <row r="106668" customFormat="1" s="29"/>
    <row r="106669" customFormat="1" s="29"/>
    <row r="106670" customFormat="1" s="29"/>
    <row r="106671" customFormat="1" s="29"/>
    <row r="106672" customFormat="1" s="29"/>
    <row r="106673" customFormat="1" s="29"/>
    <row r="106674" customFormat="1" s="29"/>
    <row r="106675" customFormat="1" s="29"/>
    <row r="106676" customFormat="1" s="29"/>
    <row r="106677" customFormat="1" s="29"/>
    <row r="106678" customFormat="1" s="29"/>
    <row r="106679" customFormat="1" s="29"/>
    <row r="106680" customFormat="1" s="29"/>
    <row r="106681" customFormat="1" s="29"/>
    <row r="106682" customFormat="1" s="29"/>
    <row r="106683" customFormat="1" s="29"/>
    <row r="106684" customFormat="1" s="29"/>
    <row r="106685" customFormat="1" s="29"/>
    <row r="106686" customFormat="1" s="29"/>
    <row r="106687" customFormat="1" s="29"/>
    <row r="106688" customFormat="1" s="29"/>
    <row r="106689" customFormat="1" s="29"/>
    <row r="106690" customFormat="1" s="29"/>
    <row r="106691" customFormat="1" s="29"/>
    <row r="106692" customFormat="1" s="29"/>
    <row r="106693" customFormat="1" s="29"/>
    <row r="106694" customFormat="1" s="29"/>
    <row r="106695" customFormat="1" s="29"/>
    <row r="106696" customFormat="1" s="29"/>
    <row r="106697" customFormat="1" s="29"/>
    <row r="106698" customFormat="1" s="29"/>
    <row r="106699" customFormat="1" s="29"/>
    <row r="106700" customFormat="1" s="29"/>
    <row r="106701" customFormat="1" s="29"/>
    <row r="106702" customFormat="1" s="29"/>
    <row r="106703" customFormat="1" s="29"/>
    <row r="106704" customFormat="1" s="29"/>
    <row r="106705" customFormat="1" s="29"/>
    <row r="106706" customFormat="1" s="29"/>
    <row r="106707" customFormat="1" s="29"/>
    <row r="106708" customFormat="1" s="29"/>
    <row r="106709" customFormat="1" s="29"/>
    <row r="106710" customFormat="1" s="29"/>
    <row r="106711" customFormat="1" s="29"/>
    <row r="106712" customFormat="1" s="29"/>
    <row r="106713" customFormat="1" s="29"/>
    <row r="106714" customFormat="1" s="29"/>
    <row r="106715" customFormat="1" s="29"/>
    <row r="106716" customFormat="1" s="29"/>
    <row r="106717" customFormat="1" s="29"/>
    <row r="106718" customFormat="1" s="29"/>
    <row r="106719" customFormat="1" s="29"/>
    <row r="106720" customFormat="1" s="29"/>
    <row r="106721" customFormat="1" s="29"/>
    <row r="106722" customFormat="1" s="29"/>
    <row r="106723" customFormat="1" s="29"/>
    <row r="106724" customFormat="1" s="29"/>
    <row r="106725" customFormat="1" s="29"/>
    <row r="106726" customFormat="1" s="29"/>
    <row r="106727" customFormat="1" s="29"/>
    <row r="106728" customFormat="1" s="29"/>
    <row r="106729" customFormat="1" s="29"/>
    <row r="106730" customFormat="1" s="29"/>
    <row r="106731" customFormat="1" s="29"/>
    <row r="106732" customFormat="1" s="29"/>
    <row r="106733" customFormat="1" s="29"/>
    <row r="106734" customFormat="1" s="29"/>
    <row r="106735" customFormat="1" s="29"/>
    <row r="106736" customFormat="1" s="29"/>
    <row r="106737" customFormat="1" s="29"/>
    <row r="106738" customFormat="1" s="29"/>
    <row r="106739" customFormat="1" s="29"/>
    <row r="106740" customFormat="1" s="29"/>
    <row r="106741" customFormat="1" s="29"/>
    <row r="106742" customFormat="1" s="29"/>
    <row r="106743" customFormat="1" s="29"/>
    <row r="106744" customFormat="1" s="29"/>
    <row r="106745" customFormat="1" s="29"/>
    <row r="106746" customFormat="1" s="29"/>
    <row r="106747" customFormat="1" s="29"/>
    <row r="106748" customFormat="1" s="29"/>
    <row r="106749" customFormat="1" s="29"/>
    <row r="106750" customFormat="1" s="29"/>
    <row r="106751" customFormat="1" s="29"/>
    <row r="106752" customFormat="1" s="29"/>
    <row r="106753" customFormat="1" s="29"/>
    <row r="106754" customFormat="1" s="29"/>
    <row r="106755" customFormat="1" s="29"/>
    <row r="106756" customFormat="1" s="29"/>
    <row r="106757" customFormat="1" s="29"/>
    <row r="106758" customFormat="1" s="29"/>
    <row r="106759" customFormat="1" s="29"/>
    <row r="106760" customFormat="1" s="29"/>
    <row r="106761" customFormat="1" s="29"/>
    <row r="106762" customFormat="1" s="29"/>
    <row r="106763" customFormat="1" s="29"/>
    <row r="106764" customFormat="1" s="29"/>
    <row r="106765" customFormat="1" s="29"/>
    <row r="106766" customFormat="1" s="29"/>
    <row r="106767" customFormat="1" s="29"/>
    <row r="106768" customFormat="1" s="29"/>
    <row r="106769" customFormat="1" s="29"/>
    <row r="106770" customFormat="1" s="29"/>
    <row r="106771" customFormat="1" s="29"/>
    <row r="106772" customFormat="1" s="29"/>
    <row r="106773" customFormat="1" s="29"/>
    <row r="106774" customFormat="1" s="29"/>
    <row r="106775" customFormat="1" s="29"/>
    <row r="106776" customFormat="1" s="29"/>
    <row r="106777" customFormat="1" s="29"/>
    <row r="106778" customFormat="1" s="29"/>
    <row r="106779" customFormat="1" s="29"/>
    <row r="106780" customFormat="1" s="29"/>
    <row r="106781" customFormat="1" s="29"/>
    <row r="106782" customFormat="1" s="29"/>
    <row r="106783" customFormat="1" s="29"/>
    <row r="106784" customFormat="1" s="29"/>
    <row r="106785" customFormat="1" s="29"/>
    <row r="106786" customFormat="1" s="29"/>
    <row r="106787" customFormat="1" s="29"/>
    <row r="106788" customFormat="1" s="29"/>
    <row r="106789" customFormat="1" s="29"/>
    <row r="106790" customFormat="1" s="29"/>
    <row r="106791" customFormat="1" s="29"/>
    <row r="106792" customFormat="1" s="29"/>
    <row r="106793" customFormat="1" s="29"/>
    <row r="106794" customFormat="1" s="29"/>
    <row r="106795" customFormat="1" s="29"/>
    <row r="106796" customFormat="1" s="29"/>
    <row r="106797" customFormat="1" s="29"/>
    <row r="106798" customFormat="1" s="29"/>
    <row r="106799" customFormat="1" s="29"/>
    <row r="106800" customFormat="1" s="29"/>
    <row r="106801" customFormat="1" s="29"/>
    <row r="106802" customFormat="1" s="29"/>
    <row r="106803" customFormat="1" s="29"/>
    <row r="106804" customFormat="1" s="29"/>
    <row r="106805" customFormat="1" s="29"/>
    <row r="106806" customFormat="1" s="29"/>
    <row r="106807" customFormat="1" s="29"/>
    <row r="106808" customFormat="1" s="29"/>
    <row r="106809" customFormat="1" s="29"/>
    <row r="106810" customFormat="1" s="29"/>
    <row r="106811" customFormat="1" s="29"/>
    <row r="106812" customFormat="1" s="29"/>
    <row r="106813" customFormat="1" s="29"/>
    <row r="106814" customFormat="1" s="29"/>
    <row r="106815" customFormat="1" s="29"/>
    <row r="106816" customFormat="1" s="29"/>
    <row r="106817" customFormat="1" s="29"/>
    <row r="106818" customFormat="1" s="29"/>
    <row r="106819" customFormat="1" s="29"/>
    <row r="106820" customFormat="1" s="29"/>
    <row r="106821" customFormat="1" s="29"/>
    <row r="106822" customFormat="1" s="29"/>
    <row r="106823" customFormat="1" s="29"/>
    <row r="106824" customFormat="1" s="29"/>
    <row r="106825" customFormat="1" s="29"/>
    <row r="106826" customFormat="1" s="29"/>
    <row r="106827" customFormat="1" s="29"/>
    <row r="106828" customFormat="1" s="29"/>
    <row r="106829" customFormat="1" s="29"/>
    <row r="106830" customFormat="1" s="29"/>
    <row r="106831" customFormat="1" s="29"/>
    <row r="106832" customFormat="1" s="29"/>
    <row r="106833" customFormat="1" s="29"/>
    <row r="106834" customFormat="1" s="29"/>
    <row r="106835" customFormat="1" s="29"/>
    <row r="106836" customFormat="1" s="29"/>
    <row r="106837" customFormat="1" s="29"/>
    <row r="106838" customFormat="1" s="29"/>
    <row r="106839" customFormat="1" s="29"/>
    <row r="106840" customFormat="1" s="29"/>
    <row r="106841" customFormat="1" s="29"/>
    <row r="106842" customFormat="1" s="29"/>
    <row r="106843" customFormat="1" s="29"/>
    <row r="106844" customFormat="1" s="29"/>
    <row r="106845" customFormat="1" s="29"/>
    <row r="106846" customFormat="1" s="29"/>
    <row r="106847" customFormat="1" s="29"/>
    <row r="106848" customFormat="1" s="29"/>
    <row r="106849" customFormat="1" s="29"/>
    <row r="106850" customFormat="1" s="29"/>
    <row r="106851" customFormat="1" s="29"/>
    <row r="106852" customFormat="1" s="29"/>
    <row r="106853" customFormat="1" s="29"/>
    <row r="106854" customFormat="1" s="29"/>
    <row r="106855" customFormat="1" s="29"/>
    <row r="106856" customFormat="1" s="29"/>
    <row r="106857" customFormat="1" s="29"/>
    <row r="106858" customFormat="1" s="29"/>
    <row r="106859" customFormat="1" s="29"/>
    <row r="106860" customFormat="1" s="29"/>
    <row r="106861" customFormat="1" s="29"/>
    <row r="106862" customFormat="1" s="29"/>
    <row r="106863" customFormat="1" s="29"/>
    <row r="106864" customFormat="1" s="29"/>
    <row r="106865" customFormat="1" s="29"/>
    <row r="106866" customFormat="1" s="29"/>
    <row r="106867" customFormat="1" s="29"/>
    <row r="106868" customFormat="1" s="29"/>
    <row r="106869" customFormat="1" s="29"/>
    <row r="106870" customFormat="1" s="29"/>
    <row r="106871" customFormat="1" s="29"/>
    <row r="106872" customFormat="1" s="29"/>
    <row r="106873" customFormat="1" s="29"/>
    <row r="106874" customFormat="1" s="29"/>
    <row r="106875" customFormat="1" s="29"/>
    <row r="106876" customFormat="1" s="29"/>
    <row r="106877" customFormat="1" s="29"/>
    <row r="106878" customFormat="1" s="29"/>
    <row r="106879" customFormat="1" s="29"/>
    <row r="106880" customFormat="1" s="29"/>
    <row r="106881" customFormat="1" s="29"/>
    <row r="106882" customFormat="1" s="29"/>
    <row r="106883" customFormat="1" s="29"/>
    <row r="106884" customFormat="1" s="29"/>
    <row r="106885" customFormat="1" s="29"/>
    <row r="106886" customFormat="1" s="29"/>
    <row r="106887" customFormat="1" s="29"/>
    <row r="106888" customFormat="1" s="29"/>
    <row r="106889" customFormat="1" s="29"/>
    <row r="106890" customFormat="1" s="29"/>
    <row r="106891" customFormat="1" s="29"/>
    <row r="106892" customFormat="1" s="29"/>
    <row r="106893" customFormat="1" s="29"/>
    <row r="106894" customFormat="1" s="29"/>
    <row r="106895" customFormat="1" s="29"/>
    <row r="106896" customFormat="1" s="29"/>
    <row r="106897" customFormat="1" s="29"/>
    <row r="106898" customFormat="1" s="29"/>
    <row r="106899" customFormat="1" s="29"/>
    <row r="106900" customFormat="1" s="29"/>
    <row r="106901" customFormat="1" s="29"/>
    <row r="106902" customFormat="1" s="29"/>
    <row r="106903" customFormat="1" s="29"/>
    <row r="106904" customFormat="1" s="29"/>
    <row r="106905" customFormat="1" s="29"/>
    <row r="106906" customFormat="1" s="29"/>
    <row r="106907" customFormat="1" s="29"/>
    <row r="106908" customFormat="1" s="29"/>
    <row r="106909" customFormat="1" s="29"/>
    <row r="106910" customFormat="1" s="29"/>
    <row r="106911" customFormat="1" s="29"/>
    <row r="106912" customFormat="1" s="29"/>
    <row r="106913" customFormat="1" s="29"/>
    <row r="106914" customFormat="1" s="29"/>
    <row r="106915" customFormat="1" s="29"/>
    <row r="106916" customFormat="1" s="29"/>
    <row r="106917" customFormat="1" s="29"/>
    <row r="106918" customFormat="1" s="29"/>
    <row r="106919" customFormat="1" s="29"/>
    <row r="106920" customFormat="1" s="29"/>
    <row r="106921" customFormat="1" s="29"/>
    <row r="106922" customFormat="1" s="29"/>
    <row r="106923" customFormat="1" s="29"/>
    <row r="106924" customFormat="1" s="29"/>
    <row r="106925" customFormat="1" s="29"/>
    <row r="106926" customFormat="1" s="29"/>
    <row r="106927" customFormat="1" s="29"/>
    <row r="106928" customFormat="1" s="29"/>
    <row r="106929" customFormat="1" s="29"/>
    <row r="106930" customFormat="1" s="29"/>
    <row r="106931" customFormat="1" s="29"/>
    <row r="106932" customFormat="1" s="29"/>
    <row r="106933" customFormat="1" s="29"/>
    <row r="106934" customFormat="1" s="29"/>
    <row r="106935" customFormat="1" s="29"/>
    <row r="106936" customFormat="1" s="29"/>
    <row r="106937" customFormat="1" s="29"/>
    <row r="106938" customFormat="1" s="29"/>
    <row r="106939" customFormat="1" s="29"/>
    <row r="106940" customFormat="1" s="29"/>
    <row r="106941" customFormat="1" s="29"/>
    <row r="106942" customFormat="1" s="29"/>
    <row r="106943" customFormat="1" s="29"/>
    <row r="106944" customFormat="1" s="29"/>
    <row r="106945" customFormat="1" s="29"/>
    <row r="106946" customFormat="1" s="29"/>
    <row r="106947" customFormat="1" s="29"/>
    <row r="106948" customFormat="1" s="29"/>
    <row r="106949" customFormat="1" s="29"/>
    <row r="106950" customFormat="1" s="29"/>
    <row r="106951" customFormat="1" s="29"/>
    <row r="106952" customFormat="1" s="29"/>
    <row r="106953" customFormat="1" s="29"/>
    <row r="106954" customFormat="1" s="29"/>
    <row r="106955" customFormat="1" s="29"/>
    <row r="106956" customFormat="1" s="29"/>
    <row r="106957" customFormat="1" s="29"/>
    <row r="106958" customFormat="1" s="29"/>
    <row r="106959" customFormat="1" s="29"/>
    <row r="106960" customFormat="1" s="29"/>
    <row r="106961" customFormat="1" s="29"/>
    <row r="106962" customFormat="1" s="29"/>
    <row r="106963" customFormat="1" s="29"/>
    <row r="106964" customFormat="1" s="29"/>
    <row r="106965" customFormat="1" s="29"/>
    <row r="106966" customFormat="1" s="29"/>
    <row r="106967" customFormat="1" s="29"/>
    <row r="106968" customFormat="1" s="29"/>
    <row r="106969" customFormat="1" s="29"/>
    <row r="106970" customFormat="1" s="29"/>
    <row r="106971" customFormat="1" s="29"/>
    <row r="106972" customFormat="1" s="29"/>
    <row r="106973" customFormat="1" s="29"/>
    <row r="106974" customFormat="1" s="29"/>
    <row r="106975" customFormat="1" s="29"/>
    <row r="106976" customFormat="1" s="29"/>
    <row r="106977" customFormat="1" s="29"/>
    <row r="106978" customFormat="1" s="29"/>
    <row r="106979" customFormat="1" s="29"/>
    <row r="106980" customFormat="1" s="29"/>
    <row r="106981" customFormat="1" s="29"/>
    <row r="106982" customFormat="1" s="29"/>
    <row r="106983" customFormat="1" s="29"/>
    <row r="106984" customFormat="1" s="29"/>
    <row r="106985" customFormat="1" s="29"/>
    <row r="106986" customFormat="1" s="29"/>
    <row r="106987" customFormat="1" s="29"/>
    <row r="106988" customFormat="1" s="29"/>
    <row r="106989" customFormat="1" s="29"/>
    <row r="106990" customFormat="1" s="29"/>
    <row r="106991" customFormat="1" s="29"/>
    <row r="106992" customFormat="1" s="29"/>
    <row r="106993" customFormat="1" s="29"/>
    <row r="106994" customFormat="1" s="29"/>
    <row r="106995" customFormat="1" s="29"/>
    <row r="106996" customFormat="1" s="29"/>
    <row r="106997" customFormat="1" s="29"/>
    <row r="106998" customFormat="1" s="29"/>
    <row r="106999" customFormat="1" s="29"/>
    <row r="107000" customFormat="1" s="29"/>
    <row r="107001" customFormat="1" s="29"/>
    <row r="107002" customFormat="1" s="29"/>
    <row r="107003" customFormat="1" s="29"/>
    <row r="107004" customFormat="1" s="29"/>
    <row r="107005" customFormat="1" s="29"/>
    <row r="107006" customFormat="1" s="29"/>
    <row r="107007" customFormat="1" s="29"/>
    <row r="107008" customFormat="1" s="29"/>
    <row r="107009" customFormat="1" s="29"/>
    <row r="107010" customFormat="1" s="29"/>
    <row r="107011" customFormat="1" s="29"/>
    <row r="107012" customFormat="1" s="29"/>
    <row r="107013" customFormat="1" s="29"/>
    <row r="107014" customFormat="1" s="29"/>
    <row r="107015" customFormat="1" s="29"/>
    <row r="107016" customFormat="1" s="29"/>
    <row r="107017" customFormat="1" s="29"/>
    <row r="107018" customFormat="1" s="29"/>
    <row r="107019" customFormat="1" s="29"/>
    <row r="107020" customFormat="1" s="29"/>
    <row r="107021" customFormat="1" s="29"/>
    <row r="107022" customFormat="1" s="29"/>
    <row r="107023" customFormat="1" s="29"/>
    <row r="107024" customFormat="1" s="29"/>
    <row r="107025" customFormat="1" s="29"/>
    <row r="107026" customFormat="1" s="29"/>
    <row r="107027" customFormat="1" s="29"/>
    <row r="107028" customFormat="1" s="29"/>
    <row r="107029" customFormat="1" s="29"/>
    <row r="107030" customFormat="1" s="29"/>
    <row r="107031" customFormat="1" s="29"/>
    <row r="107032" customFormat="1" s="29"/>
    <row r="107033" customFormat="1" s="29"/>
    <row r="107034" customFormat="1" s="29"/>
    <row r="107035" customFormat="1" s="29"/>
    <row r="107036" customFormat="1" s="29"/>
    <row r="107037" customFormat="1" s="29"/>
    <row r="107038" customFormat="1" s="29"/>
    <row r="107039" customFormat="1" s="29"/>
    <row r="107040" customFormat="1" s="29"/>
    <row r="107041" customFormat="1" s="29"/>
    <row r="107042" customFormat="1" s="29"/>
    <row r="107043" customFormat="1" s="29"/>
    <row r="107044" customFormat="1" s="29"/>
    <row r="107045" customFormat="1" s="29"/>
    <row r="107046" customFormat="1" s="29"/>
    <row r="107047" customFormat="1" s="29"/>
    <row r="107048" customFormat="1" s="29"/>
    <row r="107049" customFormat="1" s="29"/>
    <row r="107050" customFormat="1" s="29"/>
    <row r="107051" customFormat="1" s="29"/>
    <row r="107052" customFormat="1" s="29"/>
    <row r="107053" customFormat="1" s="29"/>
    <row r="107054" customFormat="1" s="29"/>
    <row r="107055" customFormat="1" s="29"/>
    <row r="107056" customFormat="1" s="29"/>
    <row r="107057" customFormat="1" s="29"/>
    <row r="107058" customFormat="1" s="29"/>
    <row r="107059" customFormat="1" s="29"/>
    <row r="107060" customFormat="1" s="29"/>
    <row r="107061" customFormat="1" s="29"/>
    <row r="107062" customFormat="1" s="29"/>
    <row r="107063" customFormat="1" s="29"/>
    <row r="107064" customFormat="1" s="29"/>
    <row r="107065" customFormat="1" s="29"/>
    <row r="107066" customFormat="1" s="29"/>
    <row r="107067" customFormat="1" s="29"/>
    <row r="107068" customFormat="1" s="29"/>
    <row r="107069" customFormat="1" s="29"/>
    <row r="107070" customFormat="1" s="29"/>
    <row r="107071" customFormat="1" s="29"/>
    <row r="107072" customFormat="1" s="29"/>
    <row r="107073" customFormat="1" s="29"/>
    <row r="107074" customFormat="1" s="29"/>
    <row r="107075" customFormat="1" s="29"/>
    <row r="107076" customFormat="1" s="29"/>
    <row r="107077" customFormat="1" s="29"/>
    <row r="107078" customFormat="1" s="29"/>
    <row r="107079" customFormat="1" s="29"/>
    <row r="107080" customFormat="1" s="29"/>
    <row r="107081" customFormat="1" s="29"/>
    <row r="107082" customFormat="1" s="29"/>
    <row r="107083" customFormat="1" s="29"/>
    <row r="107084" customFormat="1" s="29"/>
    <row r="107085" customFormat="1" s="29"/>
    <row r="107086" customFormat="1" s="29"/>
    <row r="107087" customFormat="1" s="29"/>
    <row r="107088" customFormat="1" s="29"/>
    <row r="107089" customFormat="1" s="29"/>
    <row r="107090" customFormat="1" s="29"/>
    <row r="107091" customFormat="1" s="29"/>
    <row r="107092" customFormat="1" s="29"/>
    <row r="107093" customFormat="1" s="29"/>
    <row r="107094" customFormat="1" s="29"/>
    <row r="107095" customFormat="1" s="29"/>
    <row r="107096" customFormat="1" s="29"/>
    <row r="107097" customFormat="1" s="29"/>
    <row r="107098" customFormat="1" s="29"/>
    <row r="107099" customFormat="1" s="29"/>
    <row r="107100" customFormat="1" s="29"/>
    <row r="107101" customFormat="1" s="29"/>
    <row r="107102" customFormat="1" s="29"/>
    <row r="107103" customFormat="1" s="29"/>
    <row r="107104" customFormat="1" s="29"/>
    <row r="107105" customFormat="1" s="29"/>
    <row r="107106" customFormat="1" s="29"/>
    <row r="107107" customFormat="1" s="29"/>
    <row r="107108" customFormat="1" s="29"/>
    <row r="107109" customFormat="1" s="29"/>
    <row r="107110" customFormat="1" s="29"/>
    <row r="107111" customFormat="1" s="29"/>
    <row r="107112" customFormat="1" s="29"/>
    <row r="107113" customFormat="1" s="29"/>
    <row r="107114" customFormat="1" s="29"/>
    <row r="107115" customFormat="1" s="29"/>
    <row r="107116" customFormat="1" s="29"/>
    <row r="107117" customFormat="1" s="29"/>
    <row r="107118" customFormat="1" s="29"/>
    <row r="107119" customFormat="1" s="29"/>
    <row r="107120" customFormat="1" s="29"/>
    <row r="107121" customFormat="1" s="29"/>
    <row r="107122" customFormat="1" s="29"/>
    <row r="107123" customFormat="1" s="29"/>
    <row r="107124" customFormat="1" s="29"/>
    <row r="107125" customFormat="1" s="29"/>
    <row r="107126" customFormat="1" s="29"/>
    <row r="107127" customFormat="1" s="29"/>
    <row r="107128" customFormat="1" s="29"/>
    <row r="107129" customFormat="1" s="29"/>
    <row r="107130" customFormat="1" s="29"/>
    <row r="107131" customFormat="1" s="29"/>
    <row r="107132" customFormat="1" s="29"/>
    <row r="107133" customFormat="1" s="29"/>
    <row r="107134" customFormat="1" s="29"/>
    <row r="107135" customFormat="1" s="29"/>
    <row r="107136" customFormat="1" s="29"/>
    <row r="107137" customFormat="1" s="29"/>
    <row r="107138" customFormat="1" s="29"/>
    <row r="107139" customFormat="1" s="29"/>
    <row r="107140" customFormat="1" s="29"/>
    <row r="107141" customFormat="1" s="29"/>
    <row r="107142" customFormat="1" s="29"/>
    <row r="107143" customFormat="1" s="29"/>
    <row r="107144" customFormat="1" s="29"/>
    <row r="107145" customFormat="1" s="29"/>
    <row r="107146" customFormat="1" s="29"/>
    <row r="107147" customFormat="1" s="29"/>
    <row r="107148" customFormat="1" s="29"/>
    <row r="107149" customFormat="1" s="29"/>
    <row r="107150" customFormat="1" s="29"/>
    <row r="107151" customFormat="1" s="29"/>
    <row r="107152" customFormat="1" s="29"/>
    <row r="107153" customFormat="1" s="29"/>
    <row r="107154" customFormat="1" s="29"/>
    <row r="107155" customFormat="1" s="29"/>
    <row r="107156" customFormat="1" s="29"/>
    <row r="107157" customFormat="1" s="29"/>
    <row r="107158" customFormat="1" s="29"/>
    <row r="107159" customFormat="1" s="29"/>
    <row r="107160" customFormat="1" s="29"/>
    <row r="107161" customFormat="1" s="29"/>
    <row r="107162" customFormat="1" s="29"/>
    <row r="107163" customFormat="1" s="29"/>
    <row r="107164" customFormat="1" s="29"/>
    <row r="107165" customFormat="1" s="29"/>
    <row r="107166" customFormat="1" s="29"/>
    <row r="107167" customFormat="1" s="29"/>
    <row r="107168" customFormat="1" s="29"/>
    <row r="107169" customFormat="1" s="29"/>
    <row r="107170" customFormat="1" s="29"/>
    <row r="107171" customFormat="1" s="29"/>
    <row r="107172" customFormat="1" s="29"/>
    <row r="107173" customFormat="1" s="29"/>
    <row r="107174" customFormat="1" s="29"/>
    <row r="107175" customFormat="1" s="29"/>
    <row r="107176" customFormat="1" s="29"/>
    <row r="107177" customFormat="1" s="29"/>
    <row r="107178" customFormat="1" s="29"/>
    <row r="107179" customFormat="1" s="29"/>
    <row r="107180" customFormat="1" s="29"/>
    <row r="107181" customFormat="1" s="29"/>
    <row r="107182" customFormat="1" s="29"/>
    <row r="107183" customFormat="1" s="29"/>
    <row r="107184" customFormat="1" s="29"/>
    <row r="107185" customFormat="1" s="29"/>
    <row r="107186" customFormat="1" s="29"/>
    <row r="107187" customFormat="1" s="29"/>
    <row r="107188" customFormat="1" s="29"/>
    <row r="107189" customFormat="1" s="29"/>
    <row r="107190" customFormat="1" s="29"/>
    <row r="107191" customFormat="1" s="29"/>
    <row r="107192" customFormat="1" s="29"/>
    <row r="107193" customFormat="1" s="29"/>
    <row r="107194" customFormat="1" s="29"/>
    <row r="107195" customFormat="1" s="29"/>
    <row r="107196" customFormat="1" s="29"/>
    <row r="107197" customFormat="1" s="29"/>
    <row r="107198" customFormat="1" s="29"/>
    <row r="107199" customFormat="1" s="29"/>
    <row r="107200" customFormat="1" s="29"/>
    <row r="107201" customFormat="1" s="29"/>
    <row r="107202" customFormat="1" s="29"/>
    <row r="107203" customFormat="1" s="29"/>
    <row r="107204" customFormat="1" s="29"/>
    <row r="107205" customFormat="1" s="29"/>
    <row r="107206" customFormat="1" s="29"/>
    <row r="107207" customFormat="1" s="29"/>
    <row r="107208" customFormat="1" s="29"/>
    <row r="107209" customFormat="1" s="29"/>
    <row r="107210" customFormat="1" s="29"/>
    <row r="107211" customFormat="1" s="29"/>
    <row r="107212" customFormat="1" s="29"/>
    <row r="107213" customFormat="1" s="29"/>
    <row r="107214" customFormat="1" s="29"/>
    <row r="107215" customFormat="1" s="29"/>
    <row r="107216" customFormat="1" s="29"/>
    <row r="107217" customFormat="1" s="29"/>
    <row r="107218" customFormat="1" s="29"/>
    <row r="107219" customFormat="1" s="29"/>
    <row r="107220" customFormat="1" s="29"/>
    <row r="107221" customFormat="1" s="29"/>
    <row r="107222" customFormat="1" s="29"/>
    <row r="107223" customFormat="1" s="29"/>
    <row r="107224" customFormat="1" s="29"/>
    <row r="107225" customFormat="1" s="29"/>
    <row r="107226" customFormat="1" s="29"/>
    <row r="107227" customFormat="1" s="29"/>
    <row r="107228" customFormat="1" s="29"/>
    <row r="107229" customFormat="1" s="29"/>
    <row r="107230" customFormat="1" s="29"/>
    <row r="107231" customFormat="1" s="29"/>
    <row r="107232" customFormat="1" s="29"/>
    <row r="107233" customFormat="1" s="29"/>
    <row r="107234" customFormat="1" s="29"/>
    <row r="107235" customFormat="1" s="29"/>
    <row r="107236" customFormat="1" s="29"/>
    <row r="107237" customFormat="1" s="29"/>
    <row r="107238" customFormat="1" s="29"/>
    <row r="107239" customFormat="1" s="29"/>
    <row r="107240" customFormat="1" s="29"/>
    <row r="107241" customFormat="1" s="29"/>
    <row r="107242" customFormat="1" s="29"/>
    <row r="107243" customFormat="1" s="29"/>
    <row r="107244" customFormat="1" s="29"/>
    <row r="107245" customFormat="1" s="29"/>
    <row r="107246" customFormat="1" s="29"/>
    <row r="107247" customFormat="1" s="29"/>
    <row r="107248" customFormat="1" s="29"/>
    <row r="107249" customFormat="1" s="29"/>
    <row r="107250" customFormat="1" s="29"/>
    <row r="107251" customFormat="1" s="29"/>
    <row r="107252" customFormat="1" s="29"/>
    <row r="107253" customFormat="1" s="29"/>
    <row r="107254" customFormat="1" s="29"/>
    <row r="107255" customFormat="1" s="29"/>
    <row r="107256" customFormat="1" s="29"/>
    <row r="107257" customFormat="1" s="29"/>
    <row r="107258" customFormat="1" s="29"/>
    <row r="107259" customFormat="1" s="29"/>
    <row r="107260" customFormat="1" s="29"/>
    <row r="107261" customFormat="1" s="29"/>
    <row r="107262" customFormat="1" s="29"/>
    <row r="107263" customFormat="1" s="29"/>
    <row r="107264" customFormat="1" s="29"/>
    <row r="107265" customFormat="1" s="29"/>
    <row r="107266" customFormat="1" s="29"/>
    <row r="107267" customFormat="1" s="29"/>
    <row r="107268" customFormat="1" s="29"/>
    <row r="107269" customFormat="1" s="29"/>
    <row r="107270" customFormat="1" s="29"/>
    <row r="107271" customFormat="1" s="29"/>
    <row r="107272" customFormat="1" s="29"/>
    <row r="107273" customFormat="1" s="29"/>
    <row r="107274" customFormat="1" s="29"/>
    <row r="107275" customFormat="1" s="29"/>
    <row r="107276" customFormat="1" s="29"/>
    <row r="107277" customFormat="1" s="29"/>
    <row r="107278" customFormat="1" s="29"/>
    <row r="107279" customFormat="1" s="29"/>
    <row r="107280" customFormat="1" s="29"/>
    <row r="107281" customFormat="1" s="29"/>
    <row r="107282" customFormat="1" s="29"/>
    <row r="107283" customFormat="1" s="29"/>
    <row r="107284" customFormat="1" s="29"/>
    <row r="107285" customFormat="1" s="29"/>
    <row r="107286" customFormat="1" s="29"/>
    <row r="107287" customFormat="1" s="29"/>
    <row r="107288" customFormat="1" s="29"/>
    <row r="107289" customFormat="1" s="29"/>
    <row r="107290" customFormat="1" s="29"/>
    <row r="107291" customFormat="1" s="29"/>
    <row r="107292" customFormat="1" s="29"/>
    <row r="107293" customFormat="1" s="29"/>
    <row r="107294" customFormat="1" s="29"/>
    <row r="107295" customFormat="1" s="29"/>
    <row r="107296" customFormat="1" s="29"/>
    <row r="107297" customFormat="1" s="29"/>
    <row r="107298" customFormat="1" s="29"/>
    <row r="107299" customFormat="1" s="29"/>
    <row r="107300" customFormat="1" s="29"/>
    <row r="107301" customFormat="1" s="29"/>
    <row r="107302" customFormat="1" s="29"/>
    <row r="107303" customFormat="1" s="29"/>
    <row r="107304" customFormat="1" s="29"/>
    <row r="107305" customFormat="1" s="29"/>
    <row r="107306" customFormat="1" s="29"/>
    <row r="107307" customFormat="1" s="29"/>
    <row r="107308" customFormat="1" s="29"/>
    <row r="107309" customFormat="1" s="29"/>
    <row r="107310" customFormat="1" s="29"/>
    <row r="107311" customFormat="1" s="29"/>
    <row r="107312" customFormat="1" s="29"/>
    <row r="107313" customFormat="1" s="29"/>
    <row r="107314" customFormat="1" s="29"/>
    <row r="107315" customFormat="1" s="29"/>
    <row r="107316" customFormat="1" s="29"/>
    <row r="107317" customFormat="1" s="29"/>
    <row r="107318" customFormat="1" s="29"/>
    <row r="107319" customFormat="1" s="29"/>
    <row r="107320" customFormat="1" s="29"/>
    <row r="107321" customFormat="1" s="29"/>
    <row r="107322" customFormat="1" s="29"/>
    <row r="107323" customFormat="1" s="29"/>
    <row r="107324" customFormat="1" s="29"/>
    <row r="107325" customFormat="1" s="29"/>
    <row r="107326" customFormat="1" s="29"/>
    <row r="107327" customFormat="1" s="29"/>
    <row r="107328" customFormat="1" s="29"/>
    <row r="107329" customFormat="1" s="29"/>
    <row r="107330" customFormat="1" s="29"/>
    <row r="107331" customFormat="1" s="29"/>
    <row r="107332" customFormat="1" s="29"/>
    <row r="107333" customFormat="1" s="29"/>
    <row r="107334" customFormat="1" s="29"/>
    <row r="107335" customFormat="1" s="29"/>
    <row r="107336" customFormat="1" s="29"/>
    <row r="107337" customFormat="1" s="29"/>
    <row r="107338" customFormat="1" s="29"/>
    <row r="107339" customFormat="1" s="29"/>
    <row r="107340" customFormat="1" s="29"/>
    <row r="107341" customFormat="1" s="29"/>
    <row r="107342" customFormat="1" s="29"/>
    <row r="107343" customFormat="1" s="29"/>
    <row r="107344" customFormat="1" s="29"/>
    <row r="107345" customFormat="1" s="29"/>
    <row r="107346" customFormat="1" s="29"/>
    <row r="107347" customFormat="1" s="29"/>
    <row r="107348" customFormat="1" s="29"/>
    <row r="107349" customFormat="1" s="29"/>
    <row r="107350" customFormat="1" s="29"/>
    <row r="107351" customFormat="1" s="29"/>
    <row r="107352" customFormat="1" s="29"/>
    <row r="107353" customFormat="1" s="29"/>
    <row r="107354" customFormat="1" s="29"/>
    <row r="107355" customFormat="1" s="29"/>
    <row r="107356" customFormat="1" s="29"/>
    <row r="107357" customFormat="1" s="29"/>
    <row r="107358" customFormat="1" s="29"/>
    <row r="107359" customFormat="1" s="29"/>
    <row r="107360" customFormat="1" s="29"/>
    <row r="107361" customFormat="1" s="29"/>
    <row r="107362" customFormat="1" s="29"/>
    <row r="107363" customFormat="1" s="29"/>
    <row r="107364" customFormat="1" s="29"/>
    <row r="107365" customFormat="1" s="29"/>
    <row r="107366" customFormat="1" s="29"/>
    <row r="107367" customFormat="1" s="29"/>
    <row r="107368" customFormat="1" s="29"/>
    <row r="107369" customFormat="1" s="29"/>
    <row r="107370" customFormat="1" s="29"/>
    <row r="107371" customFormat="1" s="29"/>
    <row r="107372" customFormat="1" s="29"/>
    <row r="107373" customFormat="1" s="29"/>
    <row r="107374" customFormat="1" s="29"/>
    <row r="107375" customFormat="1" s="29"/>
    <row r="107376" customFormat="1" s="29"/>
    <row r="107377" customFormat="1" s="29"/>
    <row r="107378" customFormat="1" s="29"/>
    <row r="107379" customFormat="1" s="29"/>
    <row r="107380" customFormat="1" s="29"/>
    <row r="107381" customFormat="1" s="29"/>
    <row r="107382" customFormat="1" s="29"/>
    <row r="107383" customFormat="1" s="29"/>
    <row r="107384" customFormat="1" s="29"/>
    <row r="107385" customFormat="1" s="29"/>
    <row r="107386" customFormat="1" s="29"/>
    <row r="107387" customFormat="1" s="29"/>
    <row r="107388" customFormat="1" s="29"/>
    <row r="107389" customFormat="1" s="29"/>
    <row r="107390" customFormat="1" s="29"/>
    <row r="107391" customFormat="1" s="29"/>
    <row r="107392" customFormat="1" s="29"/>
    <row r="107393" customFormat="1" s="29"/>
    <row r="107394" customFormat="1" s="29"/>
    <row r="107395" customFormat="1" s="29"/>
    <row r="107396" customFormat="1" s="29"/>
    <row r="107397" customFormat="1" s="29"/>
    <row r="107398" customFormat="1" s="29"/>
    <row r="107399" customFormat="1" s="29"/>
    <row r="107400" customFormat="1" s="29"/>
    <row r="107401" customFormat="1" s="29"/>
    <row r="107402" customFormat="1" s="29"/>
    <row r="107403" customFormat="1" s="29"/>
    <row r="107404" customFormat="1" s="29"/>
    <row r="107405" customFormat="1" s="29"/>
    <row r="107406" customFormat="1" s="29"/>
    <row r="107407" customFormat="1" s="29"/>
    <row r="107408" customFormat="1" s="29"/>
    <row r="107409" customFormat="1" s="29"/>
    <row r="107410" customFormat="1" s="29"/>
    <row r="107411" customFormat="1" s="29"/>
    <row r="107412" customFormat="1" s="29"/>
    <row r="107413" customFormat="1" s="29"/>
    <row r="107414" customFormat="1" s="29"/>
    <row r="107415" customFormat="1" s="29"/>
    <row r="107416" customFormat="1" s="29"/>
    <row r="107417" customFormat="1" s="29"/>
    <row r="107418" customFormat="1" s="29"/>
    <row r="107419" customFormat="1" s="29"/>
    <row r="107420" customFormat="1" s="29"/>
    <row r="107421" customFormat="1" s="29"/>
    <row r="107422" customFormat="1" s="29"/>
    <row r="107423" customFormat="1" s="29"/>
    <row r="107424" customFormat="1" s="29"/>
    <row r="107425" customFormat="1" s="29"/>
    <row r="107426" customFormat="1" s="29"/>
    <row r="107427" customFormat="1" s="29"/>
    <row r="107428" customFormat="1" s="29"/>
    <row r="107429" customFormat="1" s="29"/>
    <row r="107430" customFormat="1" s="29"/>
    <row r="107431" customFormat="1" s="29"/>
    <row r="107432" customFormat="1" s="29"/>
    <row r="107433" customFormat="1" s="29"/>
    <row r="107434" customFormat="1" s="29"/>
    <row r="107435" customFormat="1" s="29"/>
    <row r="107436" customFormat="1" s="29"/>
    <row r="107437" customFormat="1" s="29"/>
    <row r="107438" customFormat="1" s="29"/>
    <row r="107439" customFormat="1" s="29"/>
    <row r="107440" customFormat="1" s="29"/>
    <row r="107441" customFormat="1" s="29"/>
    <row r="107442" customFormat="1" s="29"/>
    <row r="107443" customFormat="1" s="29"/>
    <row r="107444" customFormat="1" s="29"/>
    <row r="107445" customFormat="1" s="29"/>
    <row r="107446" customFormat="1" s="29"/>
    <row r="107447" customFormat="1" s="29"/>
    <row r="107448" customFormat="1" s="29"/>
    <row r="107449" customFormat="1" s="29"/>
    <row r="107450" customFormat="1" s="29"/>
    <row r="107451" customFormat="1" s="29"/>
    <row r="107452" customFormat="1" s="29"/>
    <row r="107453" customFormat="1" s="29"/>
    <row r="107454" customFormat="1" s="29"/>
    <row r="107455" customFormat="1" s="29"/>
    <row r="107456" customFormat="1" s="29"/>
    <row r="107457" customFormat="1" s="29"/>
    <row r="107458" customFormat="1" s="29"/>
    <row r="107459" customFormat="1" s="29"/>
    <row r="107460" customFormat="1" s="29"/>
    <row r="107461" customFormat="1" s="29"/>
    <row r="107462" customFormat="1" s="29"/>
    <row r="107463" customFormat="1" s="29"/>
    <row r="107464" customFormat="1" s="29"/>
    <row r="107465" customFormat="1" s="29"/>
    <row r="107466" customFormat="1" s="29"/>
    <row r="107467" customFormat="1" s="29"/>
    <row r="107468" customFormat="1" s="29"/>
    <row r="107469" customFormat="1" s="29"/>
    <row r="107470" customFormat="1" s="29"/>
    <row r="107471" customFormat="1" s="29"/>
    <row r="107472" customFormat="1" s="29"/>
    <row r="107473" customFormat="1" s="29"/>
    <row r="107474" customFormat="1" s="29"/>
    <row r="107475" customFormat="1" s="29"/>
    <row r="107476" customFormat="1" s="29"/>
    <row r="107477" customFormat="1" s="29"/>
    <row r="107478" customFormat="1" s="29"/>
    <row r="107479" customFormat="1" s="29"/>
    <row r="107480" customFormat="1" s="29"/>
    <row r="107481" customFormat="1" s="29"/>
    <row r="107482" customFormat="1" s="29"/>
    <row r="107483" customFormat="1" s="29"/>
    <row r="107484" customFormat="1" s="29"/>
    <row r="107485" customFormat="1" s="29"/>
    <row r="107486" customFormat="1" s="29"/>
    <row r="107487" customFormat="1" s="29"/>
    <row r="107488" customFormat="1" s="29"/>
    <row r="107489" customFormat="1" s="29"/>
    <row r="107490" customFormat="1" s="29"/>
    <row r="107491" customFormat="1" s="29"/>
    <row r="107492" customFormat="1" s="29"/>
    <row r="107493" customFormat="1" s="29"/>
    <row r="107494" customFormat="1" s="29"/>
    <row r="107495" customFormat="1" s="29"/>
    <row r="107496" customFormat="1" s="29"/>
    <row r="107497" customFormat="1" s="29"/>
    <row r="107498" customFormat="1" s="29"/>
    <row r="107499" customFormat="1" s="29"/>
    <row r="107500" customFormat="1" s="29"/>
    <row r="107501" customFormat="1" s="29"/>
    <row r="107502" customFormat="1" s="29"/>
    <row r="107503" customFormat="1" s="29"/>
    <row r="107504" customFormat="1" s="29"/>
    <row r="107505" customFormat="1" s="29"/>
    <row r="107506" customFormat="1" s="29"/>
    <row r="107507" customFormat="1" s="29"/>
    <row r="107508" customFormat="1" s="29"/>
    <row r="107509" customFormat="1" s="29"/>
    <row r="107510" customFormat="1" s="29"/>
    <row r="107511" customFormat="1" s="29"/>
    <row r="107512" customFormat="1" s="29"/>
    <row r="107513" customFormat="1" s="29"/>
    <row r="107514" customFormat="1" s="29"/>
    <row r="107515" customFormat="1" s="29"/>
    <row r="107516" customFormat="1" s="29"/>
    <row r="107517" customFormat="1" s="29"/>
    <row r="107518" customFormat="1" s="29"/>
    <row r="107519" customFormat="1" s="29"/>
    <row r="107520" customFormat="1" s="29"/>
    <row r="107521" customFormat="1" s="29"/>
    <row r="107522" customFormat="1" s="29"/>
    <row r="107523" customFormat="1" s="29"/>
    <row r="107524" customFormat="1" s="29"/>
    <row r="107525" customFormat="1" s="29"/>
    <row r="107526" customFormat="1" s="29"/>
    <row r="107527" customFormat="1" s="29"/>
    <row r="107528" customFormat="1" s="29"/>
    <row r="107529" customFormat="1" s="29"/>
    <row r="107530" customFormat="1" s="29"/>
    <row r="107531" customFormat="1" s="29"/>
    <row r="107532" customFormat="1" s="29"/>
    <row r="107533" customFormat="1" s="29"/>
    <row r="107534" customFormat="1" s="29"/>
    <row r="107535" customFormat="1" s="29"/>
    <row r="107536" customFormat="1" s="29"/>
    <row r="107537" customFormat="1" s="29"/>
    <row r="107538" customFormat="1" s="29"/>
    <row r="107539" customFormat="1" s="29"/>
    <row r="107540" customFormat="1" s="29"/>
    <row r="107541" customFormat="1" s="29"/>
    <row r="107542" customFormat="1" s="29"/>
    <row r="107543" customFormat="1" s="29"/>
    <row r="107544" customFormat="1" s="29"/>
    <row r="107545" customFormat="1" s="29"/>
    <row r="107546" customFormat="1" s="29"/>
    <row r="107547" customFormat="1" s="29"/>
    <row r="107548" customFormat="1" s="29"/>
    <row r="107549" customFormat="1" s="29"/>
    <row r="107550" customFormat="1" s="29"/>
    <row r="107551" customFormat="1" s="29"/>
    <row r="107552" customFormat="1" s="29"/>
    <row r="107553" customFormat="1" s="29"/>
    <row r="107554" customFormat="1" s="29"/>
    <row r="107555" customFormat="1" s="29"/>
    <row r="107556" customFormat="1" s="29"/>
    <row r="107557" customFormat="1" s="29"/>
    <row r="107558" customFormat="1" s="29"/>
    <row r="107559" customFormat="1" s="29"/>
    <row r="107560" customFormat="1" s="29"/>
    <row r="107561" customFormat="1" s="29"/>
    <row r="107562" customFormat="1" s="29"/>
    <row r="107563" customFormat="1" s="29"/>
    <row r="107564" customFormat="1" s="29"/>
    <row r="107565" customFormat="1" s="29"/>
    <row r="107566" customFormat="1" s="29"/>
    <row r="107567" customFormat="1" s="29"/>
    <row r="107568" customFormat="1" s="29"/>
    <row r="107569" customFormat="1" s="29"/>
    <row r="107570" customFormat="1" s="29"/>
    <row r="107571" customFormat="1" s="29"/>
    <row r="107572" customFormat="1" s="29"/>
    <row r="107573" customFormat="1" s="29"/>
    <row r="107574" customFormat="1" s="29"/>
    <row r="107575" customFormat="1" s="29"/>
    <row r="107576" customFormat="1" s="29"/>
    <row r="107577" customFormat="1" s="29"/>
    <row r="107578" customFormat="1" s="29"/>
    <row r="107579" customFormat="1" s="29"/>
    <row r="107580" customFormat="1" s="29"/>
    <row r="107581" customFormat="1" s="29"/>
    <row r="107582" customFormat="1" s="29"/>
    <row r="107583" customFormat="1" s="29"/>
    <row r="107584" customFormat="1" s="29"/>
    <row r="107585" customFormat="1" s="29"/>
    <row r="107586" customFormat="1" s="29"/>
    <row r="107587" customFormat="1" s="29"/>
    <row r="107588" customFormat="1" s="29"/>
    <row r="107589" customFormat="1" s="29"/>
    <row r="107590" customFormat="1" s="29"/>
    <row r="107591" customFormat="1" s="29"/>
    <row r="107592" customFormat="1" s="29"/>
    <row r="107593" customFormat="1" s="29"/>
    <row r="107594" customFormat="1" s="29"/>
    <row r="107595" customFormat="1" s="29"/>
    <row r="107596" customFormat="1" s="29"/>
    <row r="107597" customFormat="1" s="29"/>
    <row r="107598" customFormat="1" s="29"/>
    <row r="107599" customFormat="1" s="29"/>
    <row r="107600" customFormat="1" s="29"/>
    <row r="107601" customFormat="1" s="29"/>
    <row r="107602" customFormat="1" s="29"/>
    <row r="107603" customFormat="1" s="29"/>
    <row r="107604" customFormat="1" s="29"/>
    <row r="107605" customFormat="1" s="29"/>
    <row r="107606" customFormat="1" s="29"/>
    <row r="107607" customFormat="1" s="29"/>
    <row r="107608" customFormat="1" s="29"/>
    <row r="107609" customFormat="1" s="29"/>
    <row r="107610" customFormat="1" s="29"/>
    <row r="107611" customFormat="1" s="29"/>
    <row r="107612" customFormat="1" s="29"/>
    <row r="107613" customFormat="1" s="29"/>
    <row r="107614" customFormat="1" s="29"/>
    <row r="107615" customFormat="1" s="29"/>
    <row r="107616" customFormat="1" s="29"/>
    <row r="107617" customFormat="1" s="29"/>
    <row r="107618" customFormat="1" s="29"/>
    <row r="107619" customFormat="1" s="29"/>
    <row r="107620" customFormat="1" s="29"/>
    <row r="107621" customFormat="1" s="29"/>
    <row r="107622" customFormat="1" s="29"/>
    <row r="107623" customFormat="1" s="29"/>
    <row r="107624" customFormat="1" s="29"/>
    <row r="107625" customFormat="1" s="29"/>
    <row r="107626" customFormat="1" s="29"/>
    <row r="107627" customFormat="1" s="29"/>
    <row r="107628" customFormat="1" s="29"/>
    <row r="107629" customFormat="1" s="29"/>
    <row r="107630" customFormat="1" s="29"/>
    <row r="107631" customFormat="1" s="29"/>
    <row r="107632" customFormat="1" s="29"/>
    <row r="107633" customFormat="1" s="29"/>
    <row r="107634" customFormat="1" s="29"/>
    <row r="107635" customFormat="1" s="29"/>
    <row r="107636" customFormat="1" s="29"/>
    <row r="107637" customFormat="1" s="29"/>
    <row r="107638" customFormat="1" s="29"/>
    <row r="107639" customFormat="1" s="29"/>
    <row r="107640" customFormat="1" s="29"/>
    <row r="107641" customFormat="1" s="29"/>
    <row r="107642" customFormat="1" s="29"/>
    <row r="107643" customFormat="1" s="29"/>
    <row r="107644" customFormat="1" s="29"/>
    <row r="107645" customFormat="1" s="29"/>
    <row r="107646" customFormat="1" s="29"/>
    <row r="107647" customFormat="1" s="29"/>
    <row r="107648" customFormat="1" s="29"/>
    <row r="107649" customFormat="1" s="29"/>
    <row r="107650" customFormat="1" s="29"/>
    <row r="107651" customFormat="1" s="29"/>
    <row r="107652" customFormat="1" s="29"/>
    <row r="107653" customFormat="1" s="29"/>
    <row r="107654" customFormat="1" s="29"/>
    <row r="107655" customFormat="1" s="29"/>
    <row r="107656" customFormat="1" s="29"/>
    <row r="107657" customFormat="1" s="29"/>
    <row r="107658" customFormat="1" s="29"/>
    <row r="107659" customFormat="1" s="29"/>
    <row r="107660" customFormat="1" s="29"/>
    <row r="107661" customFormat="1" s="29"/>
    <row r="107662" customFormat="1" s="29"/>
    <row r="107663" customFormat="1" s="29"/>
    <row r="107664" customFormat="1" s="29"/>
    <row r="107665" customFormat="1" s="29"/>
    <row r="107666" customFormat="1" s="29"/>
    <row r="107667" customFormat="1" s="29"/>
    <row r="107668" customFormat="1" s="29"/>
    <row r="107669" customFormat="1" s="29"/>
    <row r="107670" customFormat="1" s="29"/>
    <row r="107671" customFormat="1" s="29"/>
    <row r="107672" customFormat="1" s="29"/>
    <row r="107673" customFormat="1" s="29"/>
    <row r="107674" customFormat="1" s="29"/>
    <row r="107675" customFormat="1" s="29"/>
    <row r="107676" customFormat="1" s="29"/>
    <row r="107677" customFormat="1" s="29"/>
    <row r="107678" customFormat="1" s="29"/>
    <row r="107679" customFormat="1" s="29"/>
    <row r="107680" customFormat="1" s="29"/>
    <row r="107681" customFormat="1" s="29"/>
    <row r="107682" customFormat="1" s="29"/>
    <row r="107683" customFormat="1" s="29"/>
    <row r="107684" customFormat="1" s="29"/>
    <row r="107685" customFormat="1" s="29"/>
    <row r="107686" customFormat="1" s="29"/>
    <row r="107687" customFormat="1" s="29"/>
    <row r="107688" customFormat="1" s="29"/>
    <row r="107689" customFormat="1" s="29"/>
    <row r="107690" customFormat="1" s="29"/>
    <row r="107691" customFormat="1" s="29"/>
    <row r="107692" customFormat="1" s="29"/>
    <row r="107693" customFormat="1" s="29"/>
    <row r="107694" customFormat="1" s="29"/>
    <row r="107695" customFormat="1" s="29"/>
    <row r="107696" customFormat="1" s="29"/>
    <row r="107697" customFormat="1" s="29"/>
    <row r="107698" customFormat="1" s="29"/>
    <row r="107699" customFormat="1" s="29"/>
    <row r="107700" customFormat="1" s="29"/>
    <row r="107701" customFormat="1" s="29"/>
    <row r="107702" customFormat="1" s="29"/>
    <row r="107703" customFormat="1" s="29"/>
    <row r="107704" customFormat="1" s="29"/>
    <row r="107705" customFormat="1" s="29"/>
    <row r="107706" customFormat="1" s="29"/>
    <row r="107707" customFormat="1" s="29"/>
    <row r="107708" customFormat="1" s="29"/>
    <row r="107709" customFormat="1" s="29"/>
    <row r="107710" customFormat="1" s="29"/>
    <row r="107711" customFormat="1" s="29"/>
    <row r="107712" customFormat="1" s="29"/>
    <row r="107713" customFormat="1" s="29"/>
    <row r="107714" customFormat="1" s="29"/>
    <row r="107715" customFormat="1" s="29"/>
    <row r="107716" customFormat="1" s="29"/>
    <row r="107717" customFormat="1" s="29"/>
    <row r="107718" customFormat="1" s="29"/>
    <row r="107719" customFormat="1" s="29"/>
    <row r="107720" customFormat="1" s="29"/>
    <row r="107721" customFormat="1" s="29"/>
    <row r="107722" customFormat="1" s="29"/>
    <row r="107723" customFormat="1" s="29"/>
    <row r="107724" customFormat="1" s="29"/>
    <row r="107725" customFormat="1" s="29"/>
    <row r="107726" customFormat="1" s="29"/>
    <row r="107727" customFormat="1" s="29"/>
    <row r="107728" customFormat="1" s="29"/>
    <row r="107729" customFormat="1" s="29"/>
    <row r="107730" customFormat="1" s="29"/>
    <row r="107731" customFormat="1" s="29"/>
    <row r="107732" customFormat="1" s="29"/>
    <row r="107733" customFormat="1" s="29"/>
    <row r="107734" customFormat="1" s="29"/>
    <row r="107735" customFormat="1" s="29"/>
    <row r="107736" customFormat="1" s="29"/>
    <row r="107737" customFormat="1" s="29"/>
    <row r="107738" customFormat="1" s="29"/>
    <row r="107739" customFormat="1" s="29"/>
    <row r="107740" customFormat="1" s="29"/>
    <row r="107741" customFormat="1" s="29"/>
    <row r="107742" customFormat="1" s="29"/>
    <row r="107743" customFormat="1" s="29"/>
    <row r="107744" customFormat="1" s="29"/>
    <row r="107745" customFormat="1" s="29"/>
    <row r="107746" customFormat="1" s="29"/>
    <row r="107747" customFormat="1" s="29"/>
    <row r="107748" customFormat="1" s="29"/>
    <row r="107749" customFormat="1" s="29"/>
    <row r="107750" customFormat="1" s="29"/>
    <row r="107751" customFormat="1" s="29"/>
    <row r="107752" customFormat="1" s="29"/>
    <row r="107753" customFormat="1" s="29"/>
    <row r="107754" customFormat="1" s="29"/>
    <row r="107755" customFormat="1" s="29"/>
    <row r="107756" customFormat="1" s="29"/>
    <row r="107757" customFormat="1" s="29"/>
    <row r="107758" customFormat="1" s="29"/>
    <row r="107759" customFormat="1" s="29"/>
    <row r="107760" customFormat="1" s="29"/>
    <row r="107761" customFormat="1" s="29"/>
    <row r="107762" customFormat="1" s="29"/>
    <row r="107763" customFormat="1" s="29"/>
    <row r="107764" customFormat="1" s="29"/>
    <row r="107765" customFormat="1" s="29"/>
    <row r="107766" customFormat="1" s="29"/>
    <row r="107767" customFormat="1" s="29"/>
    <row r="107768" customFormat="1" s="29"/>
    <row r="107769" customFormat="1" s="29"/>
    <row r="107770" customFormat="1" s="29"/>
    <row r="107771" customFormat="1" s="29"/>
    <row r="107772" customFormat="1" s="29"/>
    <row r="107773" customFormat="1" s="29"/>
    <row r="107774" customFormat="1" s="29"/>
    <row r="107775" customFormat="1" s="29"/>
    <row r="107776" customFormat="1" s="29"/>
    <row r="107777" customFormat="1" s="29"/>
    <row r="107778" customFormat="1" s="29"/>
    <row r="107779" customFormat="1" s="29"/>
    <row r="107780" customFormat="1" s="29"/>
    <row r="107781" customFormat="1" s="29"/>
    <row r="107782" customFormat="1" s="29"/>
    <row r="107783" customFormat="1" s="29"/>
    <row r="107784" customFormat="1" s="29"/>
    <row r="107785" customFormat="1" s="29"/>
    <row r="107786" customFormat="1" s="29"/>
    <row r="107787" customFormat="1" s="29"/>
    <row r="107788" customFormat="1" s="29"/>
    <row r="107789" customFormat="1" s="29"/>
    <row r="107790" customFormat="1" s="29"/>
    <row r="107791" customFormat="1" s="29"/>
    <row r="107792" customFormat="1" s="29"/>
    <row r="107793" customFormat="1" s="29"/>
    <row r="107794" customFormat="1" s="29"/>
    <row r="107795" customFormat="1" s="29"/>
    <row r="107796" customFormat="1" s="29"/>
    <row r="107797" customFormat="1" s="29"/>
    <row r="107798" customFormat="1" s="29"/>
    <row r="107799" customFormat="1" s="29"/>
    <row r="107800" customFormat="1" s="29"/>
    <row r="107801" customFormat="1" s="29"/>
    <row r="107802" customFormat="1" s="29"/>
    <row r="107803" customFormat="1" s="29"/>
    <row r="107804" customFormat="1" s="29"/>
    <row r="107805" customFormat="1" s="29"/>
    <row r="107806" customFormat="1" s="29"/>
    <row r="107807" customFormat="1" s="29"/>
    <row r="107808" customFormat="1" s="29"/>
    <row r="107809" customFormat="1" s="29"/>
    <row r="107810" customFormat="1" s="29"/>
    <row r="107811" customFormat="1" s="29"/>
    <row r="107812" customFormat="1" s="29"/>
    <row r="107813" customFormat="1" s="29"/>
    <row r="107814" customFormat="1" s="29"/>
    <row r="107815" customFormat="1" s="29"/>
    <row r="107816" customFormat="1" s="29"/>
    <row r="107817" customFormat="1" s="29"/>
    <row r="107818" customFormat="1" s="29"/>
    <row r="107819" customFormat="1" s="29"/>
    <row r="107820" customFormat="1" s="29"/>
    <row r="107821" customFormat="1" s="29"/>
    <row r="107822" customFormat="1" s="29"/>
    <row r="107823" customFormat="1" s="29"/>
    <row r="107824" customFormat="1" s="29"/>
    <row r="107825" customFormat="1" s="29"/>
    <row r="107826" customFormat="1" s="29"/>
    <row r="107827" customFormat="1" s="29"/>
    <row r="107828" customFormat="1" s="29"/>
    <row r="107829" customFormat="1" s="29"/>
    <row r="107830" customFormat="1" s="29"/>
    <row r="107831" customFormat="1" s="29"/>
    <row r="107832" customFormat="1" s="29"/>
    <row r="107833" customFormat="1" s="29"/>
    <row r="107834" customFormat="1" s="29"/>
    <row r="107835" customFormat="1" s="29"/>
    <row r="107836" customFormat="1" s="29"/>
    <row r="107837" customFormat="1" s="29"/>
    <row r="107838" customFormat="1" s="29"/>
    <row r="107839" customFormat="1" s="29"/>
    <row r="107840" customFormat="1" s="29"/>
    <row r="107841" customFormat="1" s="29"/>
    <row r="107842" customFormat="1" s="29"/>
    <row r="107843" customFormat="1" s="29"/>
    <row r="107844" customFormat="1" s="29"/>
    <row r="107845" customFormat="1" s="29"/>
    <row r="107846" customFormat="1" s="29"/>
    <row r="107847" customFormat="1" s="29"/>
    <row r="107848" customFormat="1" s="29"/>
    <row r="107849" customFormat="1" s="29"/>
    <row r="107850" customFormat="1" s="29"/>
    <row r="107851" customFormat="1" s="29"/>
    <row r="107852" customFormat="1" s="29"/>
    <row r="107853" customFormat="1" s="29"/>
    <row r="107854" customFormat="1" s="29"/>
    <row r="107855" customFormat="1" s="29"/>
    <row r="107856" customFormat="1" s="29"/>
    <row r="107857" customFormat="1" s="29"/>
    <row r="107858" customFormat="1" s="29"/>
    <row r="107859" customFormat="1" s="29"/>
    <row r="107860" customFormat="1" s="29"/>
    <row r="107861" customFormat="1" s="29"/>
    <row r="107862" customFormat="1" s="29"/>
    <row r="107863" customFormat="1" s="29"/>
    <row r="107864" customFormat="1" s="29"/>
    <row r="107865" customFormat="1" s="29"/>
    <row r="107866" customFormat="1" s="29"/>
    <row r="107867" customFormat="1" s="29"/>
    <row r="107868" customFormat="1" s="29"/>
    <row r="107869" customFormat="1" s="29"/>
    <row r="107870" customFormat="1" s="29"/>
    <row r="107871" customFormat="1" s="29"/>
    <row r="107872" customFormat="1" s="29"/>
    <row r="107873" customFormat="1" s="29"/>
    <row r="107874" customFormat="1" s="29"/>
    <row r="107875" customFormat="1" s="29"/>
    <row r="107876" customFormat="1" s="29"/>
    <row r="107877" customFormat="1" s="29"/>
    <row r="107878" customFormat="1" s="29"/>
    <row r="107879" customFormat="1" s="29"/>
    <row r="107880" customFormat="1" s="29"/>
    <row r="107881" customFormat="1" s="29"/>
    <row r="107882" customFormat="1" s="29"/>
    <row r="107883" customFormat="1" s="29"/>
    <row r="107884" customFormat="1" s="29"/>
    <row r="107885" customFormat="1" s="29"/>
    <row r="107886" customFormat="1" s="29"/>
    <row r="107887" customFormat="1" s="29"/>
    <row r="107888" customFormat="1" s="29"/>
    <row r="107889" customFormat="1" s="29"/>
    <row r="107890" customFormat="1" s="29"/>
    <row r="107891" customFormat="1" s="29"/>
    <row r="107892" customFormat="1" s="29"/>
    <row r="107893" customFormat="1" s="29"/>
    <row r="107894" customFormat="1" s="29"/>
    <row r="107895" customFormat="1" s="29"/>
    <row r="107896" customFormat="1" s="29"/>
    <row r="107897" customFormat="1" s="29"/>
    <row r="107898" customFormat="1" s="29"/>
    <row r="107899" customFormat="1" s="29"/>
    <row r="107900" customFormat="1" s="29"/>
    <row r="107901" customFormat="1" s="29"/>
    <row r="107902" customFormat="1" s="29"/>
    <row r="107903" customFormat="1" s="29"/>
    <row r="107904" customFormat="1" s="29"/>
    <row r="107905" customFormat="1" s="29"/>
    <row r="107906" customFormat="1" s="29"/>
    <row r="107907" customFormat="1" s="29"/>
    <row r="107908" customFormat="1" s="29"/>
    <row r="107909" customFormat="1" s="29"/>
    <row r="107910" customFormat="1" s="29"/>
    <row r="107911" customFormat="1" s="29"/>
    <row r="107912" customFormat="1" s="29"/>
    <row r="107913" customFormat="1" s="29"/>
    <row r="107914" customFormat="1" s="29"/>
    <row r="107915" customFormat="1" s="29"/>
    <row r="107916" customFormat="1" s="29"/>
    <row r="107917" customFormat="1" s="29"/>
    <row r="107918" customFormat="1" s="29"/>
    <row r="107919" customFormat="1" s="29"/>
    <row r="107920" customFormat="1" s="29"/>
    <row r="107921" customFormat="1" s="29"/>
    <row r="107922" customFormat="1" s="29"/>
    <row r="107923" customFormat="1" s="29"/>
    <row r="107924" customFormat="1" s="29"/>
    <row r="107925" customFormat="1" s="29"/>
    <row r="107926" customFormat="1" s="29"/>
    <row r="107927" customFormat="1" s="29"/>
    <row r="107928" customFormat="1" s="29"/>
    <row r="107929" customFormat="1" s="29"/>
    <row r="107930" customFormat="1" s="29"/>
    <row r="107931" customFormat="1" s="29"/>
    <row r="107932" customFormat="1" s="29"/>
    <row r="107933" customFormat="1" s="29"/>
    <row r="107934" customFormat="1" s="29"/>
    <row r="107935" customFormat="1" s="29"/>
    <row r="107936" customFormat="1" s="29"/>
    <row r="107937" customFormat="1" s="29"/>
    <row r="107938" customFormat="1" s="29"/>
    <row r="107939" customFormat="1" s="29"/>
    <row r="107940" customFormat="1" s="29"/>
    <row r="107941" customFormat="1" s="29"/>
    <row r="107942" customFormat="1" s="29"/>
    <row r="107943" customFormat="1" s="29"/>
    <row r="107944" customFormat="1" s="29"/>
    <row r="107945" customFormat="1" s="29"/>
    <row r="107946" customFormat="1" s="29"/>
    <row r="107947" customFormat="1" s="29"/>
    <row r="107948" customFormat="1" s="29"/>
    <row r="107949" customFormat="1" s="29"/>
    <row r="107950" customFormat="1" s="29"/>
    <row r="107951" customFormat="1" s="29"/>
    <row r="107952" customFormat="1" s="29"/>
    <row r="107953" customFormat="1" s="29"/>
    <row r="107954" customFormat="1" s="29"/>
    <row r="107955" customFormat="1" s="29"/>
    <row r="107956" customFormat="1" s="29"/>
    <row r="107957" customFormat="1" s="29"/>
    <row r="107958" customFormat="1" s="29"/>
    <row r="107959" customFormat="1" s="29"/>
    <row r="107960" customFormat="1" s="29"/>
    <row r="107961" customFormat="1" s="29"/>
    <row r="107962" customFormat="1" s="29"/>
    <row r="107963" customFormat="1" s="29"/>
    <row r="107964" customFormat="1" s="29"/>
    <row r="107965" customFormat="1" s="29"/>
    <row r="107966" customFormat="1" s="29"/>
    <row r="107967" customFormat="1" s="29"/>
    <row r="107968" customFormat="1" s="29"/>
    <row r="107969" customFormat="1" s="29"/>
    <row r="107970" customFormat="1" s="29"/>
    <row r="107971" customFormat="1" s="29"/>
    <row r="107972" customFormat="1" s="29"/>
    <row r="107973" customFormat="1" s="29"/>
    <row r="107974" customFormat="1" s="29"/>
    <row r="107975" customFormat="1" s="29"/>
    <row r="107976" customFormat="1" s="29"/>
    <row r="107977" customFormat="1" s="29"/>
    <row r="107978" customFormat="1" s="29"/>
    <row r="107979" customFormat="1" s="29"/>
    <row r="107980" customFormat="1" s="29"/>
    <row r="107981" customFormat="1" s="29"/>
    <row r="107982" customFormat="1" s="29"/>
    <row r="107983" customFormat="1" s="29"/>
    <row r="107984" customFormat="1" s="29"/>
    <row r="107985" customFormat="1" s="29"/>
    <row r="107986" customFormat="1" s="29"/>
    <row r="107987" customFormat="1" s="29"/>
    <row r="107988" customFormat="1" s="29"/>
    <row r="107989" customFormat="1" s="29"/>
    <row r="107990" customFormat="1" s="29"/>
    <row r="107991" customFormat="1" s="29"/>
    <row r="107992" customFormat="1" s="29"/>
    <row r="107993" customFormat="1" s="29"/>
    <row r="107994" customFormat="1" s="29"/>
    <row r="107995" customFormat="1" s="29"/>
    <row r="107996" customFormat="1" s="29"/>
    <row r="107997" customFormat="1" s="29"/>
    <row r="107998" customFormat="1" s="29"/>
    <row r="107999" customFormat="1" s="29"/>
    <row r="108000" customFormat="1" s="29"/>
    <row r="108001" customFormat="1" s="29"/>
    <row r="108002" customFormat="1" s="29"/>
    <row r="108003" customFormat="1" s="29"/>
    <row r="108004" customFormat="1" s="29"/>
    <row r="108005" customFormat="1" s="29"/>
    <row r="108006" customFormat="1" s="29"/>
    <row r="108007" customFormat="1" s="29"/>
    <row r="108008" customFormat="1" s="29"/>
    <row r="108009" customFormat="1" s="29"/>
    <row r="108010" customFormat="1" s="29"/>
    <row r="108011" customFormat="1" s="29"/>
    <row r="108012" customFormat="1" s="29"/>
    <row r="108013" customFormat="1" s="29"/>
    <row r="108014" customFormat="1" s="29"/>
    <row r="108015" customFormat="1" s="29"/>
    <row r="108016" customFormat="1" s="29"/>
    <row r="108017" customFormat="1" s="29"/>
    <row r="108018" customFormat="1" s="29"/>
    <row r="108019" customFormat="1" s="29"/>
    <row r="108020" customFormat="1" s="29"/>
    <row r="108021" customFormat="1" s="29"/>
    <row r="108022" customFormat="1" s="29"/>
    <row r="108023" customFormat="1" s="29"/>
    <row r="108024" customFormat="1" s="29"/>
    <row r="108025" customFormat="1" s="29"/>
    <row r="108026" customFormat="1" s="29"/>
    <row r="108027" customFormat="1" s="29"/>
    <row r="108028" customFormat="1" s="29"/>
    <row r="108029" customFormat="1" s="29"/>
    <row r="108030" customFormat="1" s="29"/>
    <row r="108031" customFormat="1" s="29"/>
    <row r="108032" customFormat="1" s="29"/>
    <row r="108033" customFormat="1" s="29"/>
    <row r="108034" customFormat="1" s="29"/>
    <row r="108035" customFormat="1" s="29"/>
    <row r="108036" customFormat="1" s="29"/>
    <row r="108037" customFormat="1" s="29"/>
    <row r="108038" customFormat="1" s="29"/>
    <row r="108039" customFormat="1" s="29"/>
    <row r="108040" customFormat="1" s="29"/>
    <row r="108041" customFormat="1" s="29"/>
    <row r="108042" customFormat="1" s="29"/>
    <row r="108043" customFormat="1" s="29"/>
    <row r="108044" customFormat="1" s="29"/>
    <row r="108045" customFormat="1" s="29"/>
    <row r="108046" customFormat="1" s="29"/>
    <row r="108047" customFormat="1" s="29"/>
    <row r="108048" customFormat="1" s="29"/>
    <row r="108049" customFormat="1" s="29"/>
    <row r="108050" customFormat="1" s="29"/>
    <row r="108051" customFormat="1" s="29"/>
    <row r="108052" customFormat="1" s="29"/>
    <row r="108053" customFormat="1" s="29"/>
    <row r="108054" customFormat="1" s="29"/>
    <row r="108055" customFormat="1" s="29"/>
    <row r="108056" customFormat="1" s="29"/>
    <row r="108057" customFormat="1" s="29"/>
    <row r="108058" customFormat="1" s="29"/>
    <row r="108059" customFormat="1" s="29"/>
    <row r="108060" customFormat="1" s="29"/>
    <row r="108061" customFormat="1" s="29"/>
    <row r="108062" customFormat="1" s="29"/>
    <row r="108063" customFormat="1" s="29"/>
    <row r="108064" customFormat="1" s="29"/>
    <row r="108065" customFormat="1" s="29"/>
    <row r="108066" customFormat="1" s="29"/>
    <row r="108067" customFormat="1" s="29"/>
    <row r="108068" customFormat="1" s="29"/>
    <row r="108069" customFormat="1" s="29"/>
    <row r="108070" customFormat="1" s="29"/>
    <row r="108071" customFormat="1" s="29"/>
    <row r="108072" customFormat="1" s="29"/>
    <row r="108073" customFormat="1" s="29"/>
    <row r="108074" customFormat="1" s="29"/>
    <row r="108075" customFormat="1" s="29"/>
    <row r="108076" customFormat="1" s="29"/>
    <row r="108077" customFormat="1" s="29"/>
    <row r="108078" customFormat="1" s="29"/>
    <row r="108079" customFormat="1" s="29"/>
    <row r="108080" customFormat="1" s="29"/>
    <row r="108081" customFormat="1" s="29"/>
    <row r="108082" customFormat="1" s="29"/>
    <row r="108083" customFormat="1" s="29"/>
    <row r="108084" customFormat="1" s="29"/>
    <row r="108085" customFormat="1" s="29"/>
    <row r="108086" customFormat="1" s="29"/>
    <row r="108087" customFormat="1" s="29"/>
    <row r="108088" customFormat="1" s="29"/>
    <row r="108089" customFormat="1" s="29"/>
    <row r="108090" customFormat="1" s="29"/>
    <row r="108091" customFormat="1" s="29"/>
    <row r="108092" customFormat="1" s="29"/>
    <row r="108093" customFormat="1" s="29"/>
    <row r="108094" customFormat="1" s="29"/>
    <row r="108095" customFormat="1" s="29"/>
    <row r="108096" customFormat="1" s="29"/>
    <row r="108097" customFormat="1" s="29"/>
    <row r="108098" customFormat="1" s="29"/>
    <row r="108099" customFormat="1" s="29"/>
    <row r="108100" customFormat="1" s="29"/>
    <row r="108101" customFormat="1" s="29"/>
    <row r="108102" customFormat="1" s="29"/>
    <row r="108103" customFormat="1" s="29"/>
    <row r="108104" customFormat="1" s="29"/>
    <row r="108105" customFormat="1" s="29"/>
    <row r="108106" customFormat="1" s="29"/>
    <row r="108107" customFormat="1" s="29"/>
    <row r="108108" customFormat="1" s="29"/>
    <row r="108109" customFormat="1" s="29"/>
    <row r="108110" customFormat="1" s="29"/>
    <row r="108111" customFormat="1" s="29"/>
    <row r="108112" customFormat="1" s="29"/>
    <row r="108113" customFormat="1" s="29"/>
    <row r="108114" customFormat="1" s="29"/>
    <row r="108115" customFormat="1" s="29"/>
    <row r="108116" customFormat="1" s="29"/>
    <row r="108117" customFormat="1" s="29"/>
    <row r="108118" customFormat="1" s="29"/>
    <row r="108119" customFormat="1" s="29"/>
    <row r="108120" customFormat="1" s="29"/>
    <row r="108121" customFormat="1" s="29"/>
    <row r="108122" customFormat="1" s="29"/>
    <row r="108123" customFormat="1" s="29"/>
    <row r="108124" customFormat="1" s="29"/>
    <row r="108125" customFormat="1" s="29"/>
    <row r="108126" customFormat="1" s="29"/>
    <row r="108127" customFormat="1" s="29"/>
    <row r="108128" customFormat="1" s="29"/>
    <row r="108129" customFormat="1" s="29"/>
    <row r="108130" customFormat="1" s="29"/>
    <row r="108131" customFormat="1" s="29"/>
    <row r="108132" customFormat="1" s="29"/>
    <row r="108133" customFormat="1" s="29"/>
    <row r="108134" customFormat="1" s="29"/>
    <row r="108135" customFormat="1" s="29"/>
    <row r="108136" customFormat="1" s="29"/>
    <row r="108137" customFormat="1" s="29"/>
    <row r="108138" customFormat="1" s="29"/>
    <row r="108139" customFormat="1" s="29"/>
    <row r="108140" customFormat="1" s="29"/>
    <row r="108141" customFormat="1" s="29"/>
    <row r="108142" customFormat="1" s="29"/>
    <row r="108143" customFormat="1" s="29"/>
    <row r="108144" customFormat="1" s="29"/>
    <row r="108145" customFormat="1" s="29"/>
    <row r="108146" customFormat="1" s="29"/>
    <row r="108147" customFormat="1" s="29"/>
    <row r="108148" customFormat="1" s="29"/>
    <row r="108149" customFormat="1" s="29"/>
    <row r="108150" customFormat="1" s="29"/>
    <row r="108151" customFormat="1" s="29"/>
    <row r="108152" customFormat="1" s="29"/>
    <row r="108153" customFormat="1" s="29"/>
    <row r="108154" customFormat="1" s="29"/>
    <row r="108155" customFormat="1" s="29"/>
    <row r="108156" customFormat="1" s="29"/>
    <row r="108157" customFormat="1" s="29"/>
    <row r="108158" customFormat="1" s="29"/>
    <row r="108159" customFormat="1" s="29"/>
    <row r="108160" customFormat="1" s="29"/>
    <row r="108161" customFormat="1" s="29"/>
    <row r="108162" customFormat="1" s="29"/>
    <row r="108163" customFormat="1" s="29"/>
    <row r="108164" customFormat="1" s="29"/>
    <row r="108165" customFormat="1" s="29"/>
    <row r="108166" customFormat="1" s="29"/>
    <row r="108167" customFormat="1" s="29"/>
    <row r="108168" customFormat="1" s="29"/>
    <row r="108169" customFormat="1" s="29"/>
    <row r="108170" customFormat="1" s="29"/>
    <row r="108171" customFormat="1" s="29"/>
    <row r="108172" customFormat="1" s="29"/>
    <row r="108173" customFormat="1" s="29"/>
    <row r="108174" customFormat="1" s="29"/>
    <row r="108175" customFormat="1" s="29"/>
    <row r="108176" customFormat="1" s="29"/>
    <row r="108177" customFormat="1" s="29"/>
    <row r="108178" customFormat="1" s="29"/>
    <row r="108179" customFormat="1" s="29"/>
    <row r="108180" customFormat="1" s="29"/>
    <row r="108181" customFormat="1" s="29"/>
    <row r="108182" customFormat="1" s="29"/>
    <row r="108183" customFormat="1" s="29"/>
    <row r="108184" customFormat="1" s="29"/>
    <row r="108185" customFormat="1" s="29"/>
    <row r="108186" customFormat="1" s="29"/>
    <row r="108187" customFormat="1" s="29"/>
    <row r="108188" customFormat="1" s="29"/>
    <row r="108189" customFormat="1" s="29"/>
    <row r="108190" customFormat="1" s="29"/>
    <row r="108191" customFormat="1" s="29"/>
    <row r="108192" customFormat="1" s="29"/>
    <row r="108193" customFormat="1" s="29"/>
    <row r="108194" customFormat="1" s="29"/>
    <row r="108195" customFormat="1" s="29"/>
    <row r="108196" customFormat="1" s="29"/>
    <row r="108197" customFormat="1" s="29"/>
    <row r="108198" customFormat="1" s="29"/>
    <row r="108199" customFormat="1" s="29"/>
    <row r="108200" customFormat="1" s="29"/>
    <row r="108201" customFormat="1" s="29"/>
    <row r="108202" customFormat="1" s="29"/>
    <row r="108203" customFormat="1" s="29"/>
    <row r="108204" customFormat="1" s="29"/>
    <row r="108205" customFormat="1" s="29"/>
    <row r="108206" customFormat="1" s="29"/>
    <row r="108207" customFormat="1" s="29"/>
    <row r="108208" customFormat="1" s="29"/>
    <row r="108209" customFormat="1" s="29"/>
    <row r="108210" customFormat="1" s="29"/>
    <row r="108211" customFormat="1" s="29"/>
    <row r="108212" customFormat="1" s="29"/>
    <row r="108213" customFormat="1" s="29"/>
    <row r="108214" customFormat="1" s="29"/>
    <row r="108215" customFormat="1" s="29"/>
    <row r="108216" customFormat="1" s="29"/>
    <row r="108217" customFormat="1" s="29"/>
    <row r="108218" customFormat="1" s="29"/>
    <row r="108219" customFormat="1" s="29"/>
    <row r="108220" customFormat="1" s="29"/>
    <row r="108221" customFormat="1" s="29"/>
    <row r="108222" customFormat="1" s="29"/>
    <row r="108223" customFormat="1" s="29"/>
    <row r="108224" customFormat="1" s="29"/>
    <row r="108225" customFormat="1" s="29"/>
    <row r="108226" customFormat="1" s="29"/>
    <row r="108227" customFormat="1" s="29"/>
    <row r="108228" customFormat="1" s="29"/>
    <row r="108229" customFormat="1" s="29"/>
    <row r="108230" customFormat="1" s="29"/>
    <row r="108231" customFormat="1" s="29"/>
    <row r="108232" customFormat="1" s="29"/>
    <row r="108233" customFormat="1" s="29"/>
    <row r="108234" customFormat="1" s="29"/>
    <row r="108235" customFormat="1" s="29"/>
    <row r="108236" customFormat="1" s="29"/>
    <row r="108237" customFormat="1" s="29"/>
    <row r="108238" customFormat="1" s="29"/>
    <row r="108239" customFormat="1" s="29"/>
    <row r="108240" customFormat="1" s="29"/>
    <row r="108241" customFormat="1" s="29"/>
    <row r="108242" customFormat="1" s="29"/>
    <row r="108243" customFormat="1" s="29"/>
    <row r="108244" customFormat="1" s="29"/>
    <row r="108245" customFormat="1" s="29"/>
    <row r="108246" customFormat="1" s="29"/>
    <row r="108247" customFormat="1" s="29"/>
    <row r="108248" customFormat="1" s="29"/>
    <row r="108249" customFormat="1" s="29"/>
    <row r="108250" customFormat="1" s="29"/>
    <row r="108251" customFormat="1" s="29"/>
    <row r="108252" customFormat="1" s="29"/>
    <row r="108253" customFormat="1" s="29"/>
    <row r="108254" customFormat="1" s="29"/>
    <row r="108255" customFormat="1" s="29"/>
    <row r="108256" customFormat="1" s="29"/>
    <row r="108257" customFormat="1" s="29"/>
    <row r="108258" customFormat="1" s="29"/>
    <row r="108259" customFormat="1" s="29"/>
    <row r="108260" customFormat="1" s="29"/>
    <row r="108261" customFormat="1" s="29"/>
    <row r="108262" customFormat="1" s="29"/>
    <row r="108263" customFormat="1" s="29"/>
    <row r="108264" customFormat="1" s="29"/>
    <row r="108265" customFormat="1" s="29"/>
    <row r="108266" customFormat="1" s="29"/>
    <row r="108267" customFormat="1" s="29"/>
    <row r="108268" customFormat="1" s="29"/>
    <row r="108269" customFormat="1" s="29"/>
    <row r="108270" customFormat="1" s="29"/>
    <row r="108271" customFormat="1" s="29"/>
    <row r="108272" customFormat="1" s="29"/>
    <row r="108273" customFormat="1" s="29"/>
    <row r="108274" customFormat="1" s="29"/>
    <row r="108275" customFormat="1" s="29"/>
    <row r="108276" customFormat="1" s="29"/>
    <row r="108277" customFormat="1" s="29"/>
    <row r="108278" customFormat="1" s="29"/>
    <row r="108279" customFormat="1" s="29"/>
    <row r="108280" customFormat="1" s="29"/>
    <row r="108281" customFormat="1" s="29"/>
    <row r="108282" customFormat="1" s="29"/>
    <row r="108283" customFormat="1" s="29"/>
    <row r="108284" customFormat="1" s="29"/>
    <row r="108285" customFormat="1" s="29"/>
    <row r="108286" customFormat="1" s="29"/>
    <row r="108287" customFormat="1" s="29"/>
    <row r="108288" customFormat="1" s="29"/>
    <row r="108289" customFormat="1" s="29"/>
    <row r="108290" customFormat="1" s="29"/>
    <row r="108291" customFormat="1" s="29"/>
    <row r="108292" customFormat="1" s="29"/>
    <row r="108293" customFormat="1" s="29"/>
    <row r="108294" customFormat="1" s="29"/>
    <row r="108295" customFormat="1" s="29"/>
    <row r="108296" customFormat="1" s="29"/>
    <row r="108297" customFormat="1" s="29"/>
    <row r="108298" customFormat="1" s="29"/>
    <row r="108299" customFormat="1" s="29"/>
    <row r="108300" customFormat="1" s="29"/>
    <row r="108301" customFormat="1" s="29"/>
    <row r="108302" customFormat="1" s="29"/>
    <row r="108303" customFormat="1" s="29"/>
    <row r="108304" customFormat="1" s="29"/>
    <row r="108305" customFormat="1" s="29"/>
    <row r="108306" customFormat="1" s="29"/>
    <row r="108307" customFormat="1" s="29"/>
    <row r="108308" customFormat="1" s="29"/>
    <row r="108309" customFormat="1" s="29"/>
    <row r="108310" customFormat="1" s="29"/>
    <row r="108311" customFormat="1" s="29"/>
    <row r="108312" customFormat="1" s="29"/>
    <row r="108313" customFormat="1" s="29"/>
    <row r="108314" customFormat="1" s="29"/>
    <row r="108315" customFormat="1" s="29"/>
    <row r="108316" customFormat="1" s="29"/>
    <row r="108317" customFormat="1" s="29"/>
    <row r="108318" customFormat="1" s="29"/>
    <row r="108319" customFormat="1" s="29"/>
    <row r="108320" customFormat="1" s="29"/>
    <row r="108321" customFormat="1" s="29"/>
    <row r="108322" customFormat="1" s="29"/>
    <row r="108323" customFormat="1" s="29"/>
    <row r="108324" customFormat="1" s="29"/>
    <row r="108325" customFormat="1" s="29"/>
    <row r="108326" customFormat="1" s="29"/>
    <row r="108327" customFormat="1" s="29"/>
    <row r="108328" customFormat="1" s="29"/>
    <row r="108329" customFormat="1" s="29"/>
    <row r="108330" customFormat="1" s="29"/>
    <row r="108331" customFormat="1" s="29"/>
    <row r="108332" customFormat="1" s="29"/>
    <row r="108333" customFormat="1" s="29"/>
    <row r="108334" customFormat="1" s="29"/>
    <row r="108335" customFormat="1" s="29"/>
    <row r="108336" customFormat="1" s="29"/>
    <row r="108337" customFormat="1" s="29"/>
    <row r="108338" customFormat="1" s="29"/>
    <row r="108339" customFormat="1" s="29"/>
    <row r="108340" customFormat="1" s="29"/>
    <row r="108341" customFormat="1" s="29"/>
    <row r="108342" customFormat="1" s="29"/>
    <row r="108343" customFormat="1" s="29"/>
    <row r="108344" customFormat="1" s="29"/>
    <row r="108345" customFormat="1" s="29"/>
    <row r="108346" customFormat="1" s="29"/>
    <row r="108347" customFormat="1" s="29"/>
    <row r="108348" customFormat="1" s="29"/>
    <row r="108349" customFormat="1" s="29"/>
    <row r="108350" customFormat="1" s="29"/>
    <row r="108351" customFormat="1" s="29"/>
    <row r="108352" customFormat="1" s="29"/>
    <row r="108353" customFormat="1" s="29"/>
    <row r="108354" customFormat="1" s="29"/>
    <row r="108355" customFormat="1" s="29"/>
    <row r="108356" customFormat="1" s="29"/>
    <row r="108357" customFormat="1" s="29"/>
    <row r="108358" customFormat="1" s="29"/>
    <row r="108359" customFormat="1" s="29"/>
    <row r="108360" customFormat="1" s="29"/>
    <row r="108361" customFormat="1" s="29"/>
    <row r="108362" customFormat="1" s="29"/>
    <row r="108363" customFormat="1" s="29"/>
    <row r="108364" customFormat="1" s="29"/>
    <row r="108365" customFormat="1" s="29"/>
    <row r="108366" customFormat="1" s="29"/>
    <row r="108367" customFormat="1" s="29"/>
    <row r="108368" customFormat="1" s="29"/>
    <row r="108369" customFormat="1" s="29"/>
    <row r="108370" customFormat="1" s="29"/>
    <row r="108371" customFormat="1" s="29"/>
    <row r="108372" customFormat="1" s="29"/>
    <row r="108373" customFormat="1" s="29"/>
    <row r="108374" customFormat="1" s="29"/>
    <row r="108375" customFormat="1" s="29"/>
    <row r="108376" customFormat="1" s="29"/>
    <row r="108377" customFormat="1" s="29"/>
    <row r="108378" customFormat="1" s="29"/>
    <row r="108379" customFormat="1" s="29"/>
    <row r="108380" customFormat="1" s="29"/>
    <row r="108381" customFormat="1" s="29"/>
    <row r="108382" customFormat="1" s="29"/>
    <row r="108383" customFormat="1" s="29"/>
    <row r="108384" customFormat="1" s="29"/>
    <row r="108385" customFormat="1" s="29"/>
    <row r="108386" customFormat="1" s="29"/>
    <row r="108387" customFormat="1" s="29"/>
    <row r="108388" customFormat="1" s="29"/>
    <row r="108389" customFormat="1" s="29"/>
    <row r="108390" customFormat="1" s="29"/>
    <row r="108391" customFormat="1" s="29"/>
    <row r="108392" customFormat="1" s="29"/>
    <row r="108393" customFormat="1" s="29"/>
    <row r="108394" customFormat="1" s="29"/>
    <row r="108395" customFormat="1" s="29"/>
    <row r="108396" customFormat="1" s="29"/>
    <row r="108397" customFormat="1" s="29"/>
    <row r="108398" customFormat="1" s="29"/>
    <row r="108399" customFormat="1" s="29"/>
    <row r="108400" customFormat="1" s="29"/>
    <row r="108401" customFormat="1" s="29"/>
    <row r="108402" customFormat="1" s="29"/>
    <row r="108403" customFormat="1" s="29"/>
    <row r="108404" customFormat="1" s="29"/>
    <row r="108405" customFormat="1" s="29"/>
    <row r="108406" customFormat="1" s="29"/>
    <row r="108407" customFormat="1" s="29"/>
    <row r="108408" customFormat="1" s="29"/>
    <row r="108409" customFormat="1" s="29"/>
    <row r="108410" customFormat="1" s="29"/>
    <row r="108411" customFormat="1" s="29"/>
    <row r="108412" customFormat="1" s="29"/>
    <row r="108413" customFormat="1" s="29"/>
    <row r="108414" customFormat="1" s="29"/>
    <row r="108415" customFormat="1" s="29"/>
    <row r="108416" customFormat="1" s="29"/>
    <row r="108417" customFormat="1" s="29"/>
    <row r="108418" customFormat="1" s="29"/>
    <row r="108419" customFormat="1" s="29"/>
    <row r="108420" customFormat="1" s="29"/>
    <row r="108421" customFormat="1" s="29"/>
    <row r="108422" customFormat="1" s="29"/>
    <row r="108423" customFormat="1" s="29"/>
    <row r="108424" customFormat="1" s="29"/>
    <row r="108425" customFormat="1" s="29"/>
    <row r="108426" customFormat="1" s="29"/>
    <row r="108427" customFormat="1" s="29"/>
    <row r="108428" customFormat="1" s="29"/>
    <row r="108429" customFormat="1" s="29"/>
    <row r="108430" customFormat="1" s="29"/>
    <row r="108431" customFormat="1" s="29"/>
    <row r="108432" customFormat="1" s="29"/>
    <row r="108433" customFormat="1" s="29"/>
    <row r="108434" customFormat="1" s="29"/>
    <row r="108435" customFormat="1" s="29"/>
    <row r="108436" customFormat="1" s="29"/>
    <row r="108437" customFormat="1" s="29"/>
    <row r="108438" customFormat="1" s="29"/>
    <row r="108439" customFormat="1" s="29"/>
    <row r="108440" customFormat="1" s="29"/>
    <row r="108441" customFormat="1" s="29"/>
    <row r="108442" customFormat="1" s="29"/>
    <row r="108443" customFormat="1" s="29"/>
    <row r="108444" customFormat="1" s="29"/>
    <row r="108445" customFormat="1" s="29"/>
    <row r="108446" customFormat="1" s="29"/>
    <row r="108447" customFormat="1" s="29"/>
    <row r="108448" customFormat="1" s="29"/>
    <row r="108449" customFormat="1" s="29"/>
    <row r="108450" customFormat="1" s="29"/>
    <row r="108451" customFormat="1" s="29"/>
    <row r="108452" customFormat="1" s="29"/>
    <row r="108453" customFormat="1" s="29"/>
    <row r="108454" customFormat="1" s="29"/>
    <row r="108455" customFormat="1" s="29"/>
    <row r="108456" customFormat="1" s="29"/>
    <row r="108457" customFormat="1" s="29"/>
    <row r="108458" customFormat="1" s="29"/>
    <row r="108459" customFormat="1" s="29"/>
    <row r="108460" customFormat="1" s="29"/>
    <row r="108461" customFormat="1" s="29"/>
    <row r="108462" customFormat="1" s="29"/>
    <row r="108463" customFormat="1" s="29"/>
    <row r="108464" customFormat="1" s="29"/>
    <row r="108465" customFormat="1" s="29"/>
    <row r="108466" customFormat="1" s="29"/>
    <row r="108467" customFormat="1" s="29"/>
    <row r="108468" customFormat="1" s="29"/>
    <row r="108469" customFormat="1" s="29"/>
    <row r="108470" customFormat="1" s="29"/>
    <row r="108471" customFormat="1" s="29"/>
    <row r="108472" customFormat="1" s="29"/>
    <row r="108473" customFormat="1" s="29"/>
    <row r="108474" customFormat="1" s="29"/>
    <row r="108475" customFormat="1" s="29"/>
    <row r="108476" customFormat="1" s="29"/>
    <row r="108477" customFormat="1" s="29"/>
    <row r="108478" customFormat="1" s="29"/>
    <row r="108479" customFormat="1" s="29"/>
    <row r="108480" customFormat="1" s="29"/>
    <row r="108481" customFormat="1" s="29"/>
    <row r="108482" customFormat="1" s="29"/>
    <row r="108483" customFormat="1" s="29"/>
    <row r="108484" customFormat="1" s="29"/>
    <row r="108485" customFormat="1" s="29"/>
    <row r="108486" customFormat="1" s="29"/>
    <row r="108487" customFormat="1" s="29"/>
    <row r="108488" customFormat="1" s="29"/>
    <row r="108489" customFormat="1" s="29"/>
    <row r="108490" customFormat="1" s="29"/>
    <row r="108491" customFormat="1" s="29"/>
    <row r="108492" customFormat="1" s="29"/>
    <row r="108493" customFormat="1" s="29"/>
    <row r="108494" customFormat="1" s="29"/>
    <row r="108495" customFormat="1" s="29"/>
    <row r="108496" customFormat="1" s="29"/>
    <row r="108497" customFormat="1" s="29"/>
    <row r="108498" customFormat="1" s="29"/>
    <row r="108499" customFormat="1" s="29"/>
    <row r="108500" customFormat="1" s="29"/>
    <row r="108501" customFormat="1" s="29"/>
    <row r="108502" customFormat="1" s="29"/>
    <row r="108503" customFormat="1" s="29"/>
    <row r="108504" customFormat="1" s="29"/>
    <row r="108505" customFormat="1" s="29"/>
    <row r="108506" customFormat="1" s="29"/>
    <row r="108507" customFormat="1" s="29"/>
    <row r="108508" customFormat="1" s="29"/>
    <row r="108509" customFormat="1" s="29"/>
    <row r="108510" customFormat="1" s="29"/>
    <row r="108511" customFormat="1" s="29"/>
    <row r="108512" customFormat="1" s="29"/>
    <row r="108513" customFormat="1" s="29"/>
    <row r="108514" customFormat="1" s="29"/>
    <row r="108515" customFormat="1" s="29"/>
    <row r="108516" customFormat="1" s="29"/>
    <row r="108517" customFormat="1" s="29"/>
    <row r="108518" customFormat="1" s="29"/>
    <row r="108519" customFormat="1" s="29"/>
    <row r="108520" customFormat="1" s="29"/>
    <row r="108521" customFormat="1" s="29"/>
    <row r="108522" customFormat="1" s="29"/>
    <row r="108523" customFormat="1" s="29"/>
    <row r="108524" customFormat="1" s="29"/>
    <row r="108525" customFormat="1" s="29"/>
    <row r="108526" customFormat="1" s="29"/>
    <row r="108527" customFormat="1" s="29"/>
    <row r="108528" customFormat="1" s="29"/>
    <row r="108529" customFormat="1" s="29"/>
    <row r="108530" customFormat="1" s="29"/>
    <row r="108531" customFormat="1" s="29"/>
    <row r="108532" customFormat="1" s="29"/>
    <row r="108533" customFormat="1" s="29"/>
    <row r="108534" customFormat="1" s="29"/>
    <row r="108535" customFormat="1" s="29"/>
    <row r="108536" customFormat="1" s="29"/>
    <row r="108537" customFormat="1" s="29"/>
    <row r="108538" customFormat="1" s="29"/>
    <row r="108539" customFormat="1" s="29"/>
    <row r="108540" customFormat="1" s="29"/>
    <row r="108541" customFormat="1" s="29"/>
    <row r="108542" customFormat="1" s="29"/>
    <row r="108543" customFormat="1" s="29"/>
    <row r="108544" customFormat="1" s="29"/>
    <row r="108545" customFormat="1" s="29"/>
    <row r="108546" customFormat="1" s="29"/>
    <row r="108547" customFormat="1" s="29"/>
    <row r="108548" customFormat="1" s="29"/>
    <row r="108549" customFormat="1" s="29"/>
    <row r="108550" customFormat="1" s="29"/>
    <row r="108551" customFormat="1" s="29"/>
    <row r="108552" customFormat="1" s="29"/>
    <row r="108553" customFormat="1" s="29"/>
    <row r="108554" customFormat="1" s="29"/>
    <row r="108555" customFormat="1" s="29"/>
    <row r="108556" customFormat="1" s="29"/>
    <row r="108557" customFormat="1" s="29"/>
    <row r="108558" customFormat="1" s="29"/>
    <row r="108559" customFormat="1" s="29"/>
    <row r="108560" customFormat="1" s="29"/>
    <row r="108561" customFormat="1" s="29"/>
    <row r="108562" customFormat="1" s="29"/>
    <row r="108563" customFormat="1" s="29"/>
    <row r="108564" customFormat="1" s="29"/>
    <row r="108565" customFormat="1" s="29"/>
    <row r="108566" customFormat="1" s="29"/>
    <row r="108567" customFormat="1" s="29"/>
    <row r="108568" customFormat="1" s="29"/>
    <row r="108569" customFormat="1" s="29"/>
    <row r="108570" customFormat="1" s="29"/>
    <row r="108571" customFormat="1" s="29"/>
    <row r="108572" customFormat="1" s="29"/>
    <row r="108573" customFormat="1" s="29"/>
    <row r="108574" customFormat="1" s="29"/>
    <row r="108575" customFormat="1" s="29"/>
    <row r="108576" customFormat="1" s="29"/>
    <row r="108577" customFormat="1" s="29"/>
    <row r="108578" customFormat="1" s="29"/>
    <row r="108579" customFormat="1" s="29"/>
    <row r="108580" customFormat="1" s="29"/>
    <row r="108581" customFormat="1" s="29"/>
    <row r="108582" customFormat="1" s="29"/>
    <row r="108583" customFormat="1" s="29"/>
    <row r="108584" customFormat="1" s="29"/>
    <row r="108585" customFormat="1" s="29"/>
    <row r="108586" customFormat="1" s="29"/>
    <row r="108587" customFormat="1" s="29"/>
    <row r="108588" customFormat="1" s="29"/>
    <row r="108589" customFormat="1" s="29"/>
    <row r="108590" customFormat="1" s="29"/>
    <row r="108591" customFormat="1" s="29"/>
    <row r="108592" customFormat="1" s="29"/>
    <row r="108593" customFormat="1" s="29"/>
    <row r="108594" customFormat="1" s="29"/>
    <row r="108595" customFormat="1" s="29"/>
    <row r="108596" customFormat="1" s="29"/>
    <row r="108597" customFormat="1" s="29"/>
    <row r="108598" customFormat="1" s="29"/>
    <row r="108599" customFormat="1" s="29"/>
    <row r="108600" customFormat="1" s="29"/>
    <row r="108601" customFormat="1" s="29"/>
    <row r="108602" customFormat="1" s="29"/>
    <row r="108603" customFormat="1" s="29"/>
    <row r="108604" customFormat="1" s="29"/>
    <row r="108605" customFormat="1" s="29"/>
    <row r="108606" customFormat="1" s="29"/>
    <row r="108607" customFormat="1" s="29"/>
    <row r="108608" customFormat="1" s="29"/>
    <row r="108609" customFormat="1" s="29"/>
    <row r="108610" customFormat="1" s="29"/>
    <row r="108611" customFormat="1" s="29"/>
    <row r="108612" customFormat="1" s="29"/>
    <row r="108613" customFormat="1" s="29"/>
    <row r="108614" customFormat="1" s="29"/>
    <row r="108615" customFormat="1" s="29"/>
    <row r="108616" customFormat="1" s="29"/>
    <row r="108617" customFormat="1" s="29"/>
    <row r="108618" customFormat="1" s="29"/>
    <row r="108619" customFormat="1" s="29"/>
    <row r="108620" customFormat="1" s="29"/>
    <row r="108621" customFormat="1" s="29"/>
    <row r="108622" customFormat="1" s="29"/>
    <row r="108623" customFormat="1" s="29"/>
    <row r="108624" customFormat="1" s="29"/>
    <row r="108625" customFormat="1" s="29"/>
    <row r="108626" customFormat="1" s="29"/>
    <row r="108627" customFormat="1" s="29"/>
    <row r="108628" customFormat="1" s="29"/>
    <row r="108629" customFormat="1" s="29"/>
    <row r="108630" customFormat="1" s="29"/>
    <row r="108631" customFormat="1" s="29"/>
    <row r="108632" customFormat="1" s="29"/>
    <row r="108633" customFormat="1" s="29"/>
    <row r="108634" customFormat="1" s="29"/>
    <row r="108635" customFormat="1" s="29"/>
    <row r="108636" customFormat="1" s="29"/>
    <row r="108637" customFormat="1" s="29"/>
    <row r="108638" customFormat="1" s="29"/>
    <row r="108639" customFormat="1" s="29"/>
    <row r="108640" customFormat="1" s="29"/>
    <row r="108641" customFormat="1" s="29"/>
    <row r="108642" customFormat="1" s="29"/>
    <row r="108643" customFormat="1" s="29"/>
    <row r="108644" customFormat="1" s="29"/>
    <row r="108645" customFormat="1" s="29"/>
    <row r="108646" customFormat="1" s="29"/>
    <row r="108647" customFormat="1" s="29"/>
    <row r="108648" customFormat="1" s="29"/>
    <row r="108649" customFormat="1" s="29"/>
    <row r="108650" customFormat="1" s="29"/>
    <row r="108651" customFormat="1" s="29"/>
    <row r="108652" customFormat="1" s="29"/>
    <row r="108653" customFormat="1" s="29"/>
    <row r="108654" customFormat="1" s="29"/>
    <row r="108655" customFormat="1" s="29"/>
    <row r="108656" customFormat="1" s="29"/>
    <row r="108657" customFormat="1" s="29"/>
    <row r="108658" customFormat="1" s="29"/>
    <row r="108659" customFormat="1" s="29"/>
    <row r="108660" customFormat="1" s="29"/>
    <row r="108661" customFormat="1" s="29"/>
    <row r="108662" customFormat="1" s="29"/>
    <row r="108663" customFormat="1" s="29"/>
    <row r="108664" customFormat="1" s="29"/>
    <row r="108665" customFormat="1" s="29"/>
    <row r="108666" customFormat="1" s="29"/>
    <row r="108667" customFormat="1" s="29"/>
    <row r="108668" customFormat="1" s="29"/>
    <row r="108669" customFormat="1" s="29"/>
    <row r="108670" customFormat="1" s="29"/>
    <row r="108671" customFormat="1" s="29"/>
    <row r="108672" customFormat="1" s="29"/>
    <row r="108673" customFormat="1" s="29"/>
    <row r="108674" customFormat="1" s="29"/>
    <row r="108675" customFormat="1" s="29"/>
    <row r="108676" customFormat="1" s="29"/>
    <row r="108677" customFormat="1" s="29"/>
    <row r="108678" customFormat="1" s="29"/>
    <row r="108679" customFormat="1" s="29"/>
    <row r="108680" customFormat="1" s="29"/>
    <row r="108681" customFormat="1" s="29"/>
    <row r="108682" customFormat="1" s="29"/>
    <row r="108683" customFormat="1" s="29"/>
    <row r="108684" customFormat="1" s="29"/>
    <row r="108685" customFormat="1" s="29"/>
    <row r="108686" customFormat="1" s="29"/>
    <row r="108687" customFormat="1" s="29"/>
    <row r="108688" customFormat="1" s="29"/>
    <row r="108689" customFormat="1" s="29"/>
    <row r="108690" customFormat="1" s="29"/>
    <row r="108691" customFormat="1" s="29"/>
    <row r="108692" customFormat="1" s="29"/>
    <row r="108693" customFormat="1" s="29"/>
    <row r="108694" customFormat="1" s="29"/>
    <row r="108695" customFormat="1" s="29"/>
    <row r="108696" customFormat="1" s="29"/>
    <row r="108697" customFormat="1" s="29"/>
    <row r="108698" customFormat="1" s="29"/>
    <row r="108699" customFormat="1" s="29"/>
    <row r="108700" customFormat="1" s="29"/>
    <row r="108701" customFormat="1" s="29"/>
    <row r="108702" customFormat="1" s="29"/>
    <row r="108703" customFormat="1" s="29"/>
    <row r="108704" customFormat="1" s="29"/>
    <row r="108705" customFormat="1" s="29"/>
    <row r="108706" customFormat="1" s="29"/>
    <row r="108707" customFormat="1" s="29"/>
    <row r="108708" customFormat="1" s="29"/>
    <row r="108709" customFormat="1" s="29"/>
    <row r="108710" customFormat="1" s="29"/>
    <row r="108711" customFormat="1" s="29"/>
    <row r="108712" customFormat="1" s="29"/>
    <row r="108713" customFormat="1" s="29"/>
    <row r="108714" customFormat="1" s="29"/>
    <row r="108715" customFormat="1" s="29"/>
    <row r="108716" customFormat="1" s="29"/>
    <row r="108717" customFormat="1" s="29"/>
    <row r="108718" customFormat="1" s="29"/>
    <row r="108719" customFormat="1" s="29"/>
    <row r="108720" customFormat="1" s="29"/>
    <row r="108721" customFormat="1" s="29"/>
    <row r="108722" customFormat="1" s="29"/>
    <row r="108723" customFormat="1" s="29"/>
    <row r="108724" customFormat="1" s="29"/>
    <row r="108725" customFormat="1" s="29"/>
    <row r="108726" customFormat="1" s="29"/>
    <row r="108727" customFormat="1" s="29"/>
    <row r="108728" customFormat="1" s="29"/>
    <row r="108729" customFormat="1" s="29"/>
    <row r="108730" customFormat="1" s="29"/>
    <row r="108731" customFormat="1" s="29"/>
    <row r="108732" customFormat="1" s="29"/>
    <row r="108733" customFormat="1" s="29"/>
    <row r="108734" customFormat="1" s="29"/>
    <row r="108735" customFormat="1" s="29"/>
    <row r="108736" customFormat="1" s="29"/>
    <row r="108737" customFormat="1" s="29"/>
    <row r="108738" customFormat="1" s="29"/>
    <row r="108739" customFormat="1" s="29"/>
    <row r="108740" customFormat="1" s="29"/>
    <row r="108741" customFormat="1" s="29"/>
    <row r="108742" customFormat="1" s="29"/>
    <row r="108743" customFormat="1" s="29"/>
    <row r="108744" customFormat="1" s="29"/>
    <row r="108745" customFormat="1" s="29"/>
    <row r="108746" customFormat="1" s="29"/>
    <row r="108747" customFormat="1" s="29"/>
    <row r="108748" customFormat="1" s="29"/>
    <row r="108749" customFormat="1" s="29"/>
    <row r="108750" customFormat="1" s="29"/>
    <row r="108751" customFormat="1" s="29"/>
    <row r="108752" customFormat="1" s="29"/>
    <row r="108753" customFormat="1" s="29"/>
    <row r="108754" customFormat="1" s="29"/>
    <row r="108755" customFormat="1" s="29"/>
    <row r="108756" customFormat="1" s="29"/>
    <row r="108757" customFormat="1" s="29"/>
    <row r="108758" customFormat="1" s="29"/>
    <row r="108759" customFormat="1" s="29"/>
    <row r="108760" customFormat="1" s="29"/>
    <row r="108761" customFormat="1" s="29"/>
    <row r="108762" customFormat="1" s="29"/>
    <row r="108763" customFormat="1" s="29"/>
    <row r="108764" customFormat="1" s="29"/>
    <row r="108765" customFormat="1" s="29"/>
    <row r="108766" customFormat="1" s="29"/>
    <row r="108767" customFormat="1" s="29"/>
    <row r="108768" customFormat="1" s="29"/>
    <row r="108769" customFormat="1" s="29"/>
    <row r="108770" customFormat="1" s="29"/>
    <row r="108771" customFormat="1" s="29"/>
    <row r="108772" customFormat="1" s="29"/>
    <row r="108773" customFormat="1" s="29"/>
    <row r="108774" customFormat="1" s="29"/>
    <row r="108775" customFormat="1" s="29"/>
    <row r="108776" customFormat="1" s="29"/>
    <row r="108777" customFormat="1" s="29"/>
    <row r="108778" customFormat="1" s="29"/>
    <row r="108779" customFormat="1" s="29"/>
    <row r="108780" customFormat="1" s="29"/>
    <row r="108781" customFormat="1" s="29"/>
    <row r="108782" customFormat="1" s="29"/>
    <row r="108783" customFormat="1" s="29"/>
    <row r="108784" customFormat="1" s="29"/>
    <row r="108785" customFormat="1" s="29"/>
    <row r="108786" customFormat="1" s="29"/>
    <row r="108787" customFormat="1" s="29"/>
    <row r="108788" customFormat="1" s="29"/>
    <row r="108789" customFormat="1" s="29"/>
    <row r="108790" customFormat="1" s="29"/>
    <row r="108791" customFormat="1" s="29"/>
    <row r="108792" customFormat="1" s="29"/>
    <row r="108793" customFormat="1" s="29"/>
    <row r="108794" customFormat="1" s="29"/>
    <row r="108795" customFormat="1" s="29"/>
    <row r="108796" customFormat="1" s="29"/>
    <row r="108797" customFormat="1" s="29"/>
    <row r="108798" customFormat="1" s="29"/>
    <row r="108799" customFormat="1" s="29"/>
    <row r="108800" customFormat="1" s="29"/>
    <row r="108801" customFormat="1" s="29"/>
    <row r="108802" customFormat="1" s="29"/>
    <row r="108803" customFormat="1" s="29"/>
    <row r="108804" customFormat="1" s="29"/>
    <row r="108805" customFormat="1" s="29"/>
    <row r="108806" customFormat="1" s="29"/>
    <row r="108807" customFormat="1" s="29"/>
    <row r="108808" customFormat="1" s="29"/>
    <row r="108809" customFormat="1" s="29"/>
    <row r="108810" customFormat="1" s="29"/>
    <row r="108811" customFormat="1" s="29"/>
    <row r="108812" customFormat="1" s="29"/>
    <row r="108813" customFormat="1" s="29"/>
    <row r="108814" customFormat="1" s="29"/>
    <row r="108815" customFormat="1" s="29"/>
    <row r="108816" customFormat="1" s="29"/>
    <row r="108817" customFormat="1" s="29"/>
    <row r="108818" customFormat="1" s="29"/>
    <row r="108819" customFormat="1" s="29"/>
    <row r="108820" customFormat="1" s="29"/>
    <row r="108821" customFormat="1" s="29"/>
    <row r="108822" customFormat="1" s="29"/>
    <row r="108823" customFormat="1" s="29"/>
    <row r="108824" customFormat="1" s="29"/>
    <row r="108825" customFormat="1" s="29"/>
    <row r="108826" customFormat="1" s="29"/>
    <row r="108827" customFormat="1" s="29"/>
    <row r="108828" customFormat="1" s="29"/>
    <row r="108829" customFormat="1" s="29"/>
    <row r="108830" customFormat="1" s="29"/>
    <row r="108831" customFormat="1" s="29"/>
    <row r="108832" customFormat="1" s="29"/>
    <row r="108833" customFormat="1" s="29"/>
    <row r="108834" customFormat="1" s="29"/>
    <row r="108835" customFormat="1" s="29"/>
    <row r="108836" customFormat="1" s="29"/>
    <row r="108837" customFormat="1" s="29"/>
    <row r="108838" customFormat="1" s="29"/>
    <row r="108839" customFormat="1" s="29"/>
    <row r="108840" customFormat="1" s="29"/>
    <row r="108841" customFormat="1" s="29"/>
    <row r="108842" customFormat="1" s="29"/>
    <row r="108843" customFormat="1" s="29"/>
    <row r="108844" customFormat="1" s="29"/>
    <row r="108845" customFormat="1" s="29"/>
    <row r="108846" customFormat="1" s="29"/>
    <row r="108847" customFormat="1" s="29"/>
    <row r="108848" customFormat="1" s="29"/>
    <row r="108849" customFormat="1" s="29"/>
    <row r="108850" customFormat="1" s="29"/>
    <row r="108851" customFormat="1" s="29"/>
    <row r="108852" customFormat="1" s="29"/>
    <row r="108853" customFormat="1" s="29"/>
    <row r="108854" customFormat="1" s="29"/>
    <row r="108855" customFormat="1" s="29"/>
    <row r="108856" customFormat="1" s="29"/>
    <row r="108857" customFormat="1" s="29"/>
    <row r="108858" customFormat="1" s="29"/>
    <row r="108859" customFormat="1" s="29"/>
    <row r="108860" customFormat="1" s="29"/>
    <row r="108861" customFormat="1" s="29"/>
    <row r="108862" customFormat="1" s="29"/>
    <row r="108863" customFormat="1" s="29"/>
    <row r="108864" customFormat="1" s="29"/>
    <row r="108865" customFormat="1" s="29"/>
    <row r="108866" customFormat="1" s="29"/>
    <row r="108867" customFormat="1" s="29"/>
    <row r="108868" customFormat="1" s="29"/>
    <row r="108869" customFormat="1" s="29"/>
    <row r="108870" customFormat="1" s="29"/>
    <row r="108871" customFormat="1" s="29"/>
    <row r="108872" customFormat="1" s="29"/>
    <row r="108873" customFormat="1" s="29"/>
    <row r="108874" customFormat="1" s="29"/>
    <row r="108875" customFormat="1" s="29"/>
    <row r="108876" customFormat="1" s="29"/>
    <row r="108877" customFormat="1" s="29"/>
    <row r="108878" customFormat="1" s="29"/>
    <row r="108879" customFormat="1" s="29"/>
    <row r="108880" customFormat="1" s="29"/>
    <row r="108881" customFormat="1" s="29"/>
    <row r="108882" customFormat="1" s="29"/>
    <row r="108883" customFormat="1" s="29"/>
    <row r="108884" customFormat="1" s="29"/>
    <row r="108885" customFormat="1" s="29"/>
    <row r="108886" customFormat="1" s="29"/>
    <row r="108887" customFormat="1" s="29"/>
    <row r="108888" customFormat="1" s="29"/>
    <row r="108889" customFormat="1" s="29"/>
    <row r="108890" customFormat="1" s="29"/>
    <row r="108891" customFormat="1" s="29"/>
    <row r="108892" customFormat="1" s="29"/>
    <row r="108893" customFormat="1" s="29"/>
    <row r="108894" customFormat="1" s="29"/>
    <row r="108895" customFormat="1" s="29"/>
    <row r="108896" customFormat="1" s="29"/>
    <row r="108897" customFormat="1" s="29"/>
    <row r="108898" customFormat="1" s="29"/>
    <row r="108899" customFormat="1" s="29"/>
    <row r="108900" customFormat="1" s="29"/>
    <row r="108901" customFormat="1" s="29"/>
    <row r="108902" customFormat="1" s="29"/>
    <row r="108903" customFormat="1" s="29"/>
    <row r="108904" customFormat="1" s="29"/>
    <row r="108905" customFormat="1" s="29"/>
    <row r="108906" customFormat="1" s="29"/>
    <row r="108907" customFormat="1" s="29"/>
    <row r="108908" customFormat="1" s="29"/>
    <row r="108909" customFormat="1" s="29"/>
    <row r="108910" customFormat="1" s="29"/>
    <row r="108911" customFormat="1" s="29"/>
    <row r="108912" customFormat="1" s="29"/>
    <row r="108913" customFormat="1" s="29"/>
    <row r="108914" customFormat="1" s="29"/>
    <row r="108915" customFormat="1" s="29"/>
    <row r="108916" customFormat="1" s="29"/>
    <row r="108917" customFormat="1" s="29"/>
    <row r="108918" customFormat="1" s="29"/>
    <row r="108919" customFormat="1" s="29"/>
    <row r="108920" customFormat="1" s="29"/>
    <row r="108921" customFormat="1" s="29"/>
    <row r="108922" customFormat="1" s="29"/>
    <row r="108923" customFormat="1" s="29"/>
    <row r="108924" customFormat="1" s="29"/>
    <row r="108925" customFormat="1" s="29"/>
    <row r="108926" customFormat="1" s="29"/>
    <row r="108927" customFormat="1" s="29"/>
    <row r="108928" customFormat="1" s="29"/>
    <row r="108929" customFormat="1" s="29"/>
    <row r="108930" customFormat="1" s="29"/>
    <row r="108931" customFormat="1" s="29"/>
    <row r="108932" customFormat="1" s="29"/>
    <row r="108933" customFormat="1" s="29"/>
    <row r="108934" customFormat="1" s="29"/>
    <row r="108935" customFormat="1" s="29"/>
    <row r="108936" customFormat="1" s="29"/>
    <row r="108937" customFormat="1" s="29"/>
    <row r="108938" customFormat="1" s="29"/>
    <row r="108939" customFormat="1" s="29"/>
    <row r="108940" customFormat="1" s="29"/>
    <row r="108941" customFormat="1" s="29"/>
    <row r="108942" customFormat="1" s="29"/>
    <row r="108943" customFormat="1" s="29"/>
    <row r="108944" customFormat="1" s="29"/>
    <row r="108945" customFormat="1" s="29"/>
    <row r="108946" customFormat="1" s="29"/>
    <row r="108947" customFormat="1" s="29"/>
    <row r="108948" customFormat="1" s="29"/>
    <row r="108949" customFormat="1" s="29"/>
    <row r="108950" customFormat="1" s="29"/>
    <row r="108951" customFormat="1" s="29"/>
    <row r="108952" customFormat="1" s="29"/>
    <row r="108953" customFormat="1" s="29"/>
    <row r="108954" customFormat="1" s="29"/>
    <row r="108955" customFormat="1" s="29"/>
    <row r="108956" customFormat="1" s="29"/>
    <row r="108957" customFormat="1" s="29"/>
    <row r="108958" customFormat="1" s="29"/>
    <row r="108959" customFormat="1" s="29"/>
    <row r="108960" customFormat="1" s="29"/>
    <row r="108961" customFormat="1" s="29"/>
    <row r="108962" customFormat="1" s="29"/>
    <row r="108963" customFormat="1" s="29"/>
    <row r="108964" customFormat="1" s="29"/>
    <row r="108965" customFormat="1" s="29"/>
    <row r="108966" customFormat="1" s="29"/>
    <row r="108967" customFormat="1" s="29"/>
    <row r="108968" customFormat="1" s="29"/>
    <row r="108969" customFormat="1" s="29"/>
    <row r="108970" customFormat="1" s="29"/>
    <row r="108971" customFormat="1" s="29"/>
    <row r="108972" customFormat="1" s="29"/>
    <row r="108973" customFormat="1" s="29"/>
    <row r="108974" customFormat="1" s="29"/>
    <row r="108975" customFormat="1" s="29"/>
    <row r="108976" customFormat="1" s="29"/>
    <row r="108977" customFormat="1" s="29"/>
    <row r="108978" customFormat="1" s="29"/>
    <row r="108979" customFormat="1" s="29"/>
    <row r="108980" customFormat="1" s="29"/>
    <row r="108981" customFormat="1" s="29"/>
    <row r="108982" customFormat="1" s="29"/>
    <row r="108983" customFormat="1" s="29"/>
    <row r="108984" customFormat="1" s="29"/>
    <row r="108985" customFormat="1" s="29"/>
    <row r="108986" customFormat="1" s="29"/>
    <row r="108987" customFormat="1" s="29"/>
    <row r="108988" customFormat="1" s="29"/>
    <row r="108989" customFormat="1" s="29"/>
    <row r="108990" customFormat="1" s="29"/>
    <row r="108991" customFormat="1" s="29"/>
    <row r="108992" customFormat="1" s="29"/>
    <row r="108993" customFormat="1" s="29"/>
    <row r="108994" customFormat="1" s="29"/>
    <row r="108995" customFormat="1" s="29"/>
    <row r="108996" customFormat="1" s="29"/>
    <row r="108997" customFormat="1" s="29"/>
    <row r="108998" customFormat="1" s="29"/>
    <row r="108999" customFormat="1" s="29"/>
    <row r="109000" customFormat="1" s="29"/>
    <row r="109001" customFormat="1" s="29"/>
    <row r="109002" customFormat="1" s="29"/>
    <row r="109003" customFormat="1" s="29"/>
    <row r="109004" customFormat="1" s="29"/>
    <row r="109005" customFormat="1" s="29"/>
    <row r="109006" customFormat="1" s="29"/>
    <row r="109007" customFormat="1" s="29"/>
    <row r="109008" customFormat="1" s="29"/>
    <row r="109009" customFormat="1" s="29"/>
    <row r="109010" customFormat="1" s="29"/>
    <row r="109011" customFormat="1" s="29"/>
    <row r="109012" customFormat="1" s="29"/>
    <row r="109013" customFormat="1" s="29"/>
    <row r="109014" customFormat="1" s="29"/>
    <row r="109015" customFormat="1" s="29"/>
    <row r="109016" customFormat="1" s="29"/>
    <row r="109017" customFormat="1" s="29"/>
    <row r="109018" customFormat="1" s="29"/>
    <row r="109019" customFormat="1" s="29"/>
    <row r="109020" customFormat="1" s="29"/>
    <row r="109021" customFormat="1" s="29"/>
    <row r="109022" customFormat="1" s="29"/>
    <row r="109023" customFormat="1" s="29"/>
    <row r="109024" customFormat="1" s="29"/>
    <row r="109025" customFormat="1" s="29"/>
    <row r="109026" customFormat="1" s="29"/>
    <row r="109027" customFormat="1" s="29"/>
    <row r="109028" customFormat="1" s="29"/>
    <row r="109029" customFormat="1" s="29"/>
    <row r="109030" customFormat="1" s="29"/>
    <row r="109031" customFormat="1" s="29"/>
    <row r="109032" customFormat="1" s="29"/>
    <row r="109033" customFormat="1" s="29"/>
    <row r="109034" customFormat="1" s="29"/>
    <row r="109035" customFormat="1" s="29"/>
    <row r="109036" customFormat="1" s="29"/>
    <row r="109037" customFormat="1" s="29"/>
    <row r="109038" customFormat="1" s="29"/>
    <row r="109039" customFormat="1" s="29"/>
    <row r="109040" customFormat="1" s="29"/>
    <row r="109041" customFormat="1" s="29"/>
    <row r="109042" customFormat="1" s="29"/>
    <row r="109043" customFormat="1" s="29"/>
    <row r="109044" customFormat="1" s="29"/>
    <row r="109045" customFormat="1" s="29"/>
    <row r="109046" customFormat="1" s="29"/>
    <row r="109047" customFormat="1" s="29"/>
    <row r="109048" customFormat="1" s="29"/>
    <row r="109049" customFormat="1" s="29"/>
    <row r="109050" customFormat="1" s="29"/>
    <row r="109051" customFormat="1" s="29"/>
    <row r="109052" customFormat="1" s="29"/>
    <row r="109053" customFormat="1" s="29"/>
    <row r="109054" customFormat="1" s="29"/>
    <row r="109055" customFormat="1" s="29"/>
    <row r="109056" customFormat="1" s="29"/>
    <row r="109057" customFormat="1" s="29"/>
    <row r="109058" customFormat="1" s="29"/>
    <row r="109059" customFormat="1" s="29"/>
    <row r="109060" customFormat="1" s="29"/>
    <row r="109061" customFormat="1" s="29"/>
    <row r="109062" customFormat="1" s="29"/>
    <row r="109063" customFormat="1" s="29"/>
    <row r="109064" customFormat="1" s="29"/>
    <row r="109065" customFormat="1" s="29"/>
    <row r="109066" customFormat="1" s="29"/>
    <row r="109067" customFormat="1" s="29"/>
    <row r="109068" customFormat="1" s="29"/>
    <row r="109069" customFormat="1" s="29"/>
    <row r="109070" customFormat="1" s="29"/>
    <row r="109071" customFormat="1" s="29"/>
    <row r="109072" customFormat="1" s="29"/>
    <row r="109073" customFormat="1" s="29"/>
    <row r="109074" customFormat="1" s="29"/>
    <row r="109075" customFormat="1" s="29"/>
    <row r="109076" customFormat="1" s="29"/>
    <row r="109077" customFormat="1" s="29"/>
    <row r="109078" customFormat="1" s="29"/>
    <row r="109079" customFormat="1" s="29"/>
    <row r="109080" customFormat="1" s="29"/>
    <row r="109081" customFormat="1" s="29"/>
    <row r="109082" customFormat="1" s="29"/>
    <row r="109083" customFormat="1" s="29"/>
    <row r="109084" customFormat="1" s="29"/>
    <row r="109085" customFormat="1" s="29"/>
    <row r="109086" customFormat="1" s="29"/>
    <row r="109087" customFormat="1" s="29"/>
    <row r="109088" customFormat="1" s="29"/>
    <row r="109089" customFormat="1" s="29"/>
    <row r="109090" customFormat="1" s="29"/>
    <row r="109091" customFormat="1" s="29"/>
    <row r="109092" customFormat="1" s="29"/>
    <row r="109093" customFormat="1" s="29"/>
    <row r="109094" customFormat="1" s="29"/>
    <row r="109095" customFormat="1" s="29"/>
    <row r="109096" customFormat="1" s="29"/>
    <row r="109097" customFormat="1" s="29"/>
    <row r="109098" customFormat="1" s="29"/>
    <row r="109099" customFormat="1" s="29"/>
    <row r="109100" customFormat="1" s="29"/>
    <row r="109101" customFormat="1" s="29"/>
    <row r="109102" customFormat="1" s="29"/>
    <row r="109103" customFormat="1" s="29"/>
    <row r="109104" customFormat="1" s="29"/>
    <row r="109105" customFormat="1" s="29"/>
    <row r="109106" customFormat="1" s="29"/>
    <row r="109107" customFormat="1" s="29"/>
    <row r="109108" customFormat="1" s="29"/>
    <row r="109109" customFormat="1" s="29"/>
    <row r="109110" customFormat="1" s="29"/>
    <row r="109111" customFormat="1" s="29"/>
    <row r="109112" customFormat="1" s="29"/>
    <row r="109113" customFormat="1" s="29"/>
    <row r="109114" customFormat="1" s="29"/>
    <row r="109115" customFormat="1" s="29"/>
    <row r="109116" customFormat="1" s="29"/>
    <row r="109117" customFormat="1" s="29"/>
    <row r="109118" customFormat="1" s="29"/>
    <row r="109119" customFormat="1" s="29"/>
    <row r="109120" customFormat="1" s="29"/>
    <row r="109121" customFormat="1" s="29"/>
    <row r="109122" customFormat="1" s="29"/>
    <row r="109123" customFormat="1" s="29"/>
    <row r="109124" customFormat="1" s="29"/>
    <row r="109125" customFormat="1" s="29"/>
    <row r="109126" customFormat="1" s="29"/>
    <row r="109127" customFormat="1" s="29"/>
    <row r="109128" customFormat="1" s="29"/>
    <row r="109129" customFormat="1" s="29"/>
    <row r="109130" customFormat="1" s="29"/>
    <row r="109131" customFormat="1" s="29"/>
    <row r="109132" customFormat="1" s="29"/>
    <row r="109133" customFormat="1" s="29"/>
    <row r="109134" customFormat="1" s="29"/>
    <row r="109135" customFormat="1" s="29"/>
    <row r="109136" customFormat="1" s="29"/>
    <row r="109137" customFormat="1" s="29"/>
    <row r="109138" customFormat="1" s="29"/>
    <row r="109139" customFormat="1" s="29"/>
    <row r="109140" customFormat="1" s="29"/>
    <row r="109141" customFormat="1" s="29"/>
    <row r="109142" customFormat="1" s="29"/>
    <row r="109143" customFormat="1" s="29"/>
    <row r="109144" customFormat="1" s="29"/>
    <row r="109145" customFormat="1" s="29"/>
    <row r="109146" customFormat="1" s="29"/>
    <row r="109147" customFormat="1" s="29"/>
    <row r="109148" customFormat="1" s="29"/>
    <row r="109149" customFormat="1" s="29"/>
    <row r="109150" customFormat="1" s="29"/>
    <row r="109151" customFormat="1" s="29"/>
    <row r="109152" customFormat="1" s="29"/>
    <row r="109153" customFormat="1" s="29"/>
    <row r="109154" customFormat="1" s="29"/>
    <row r="109155" customFormat="1" s="29"/>
    <row r="109156" customFormat="1" s="29"/>
    <row r="109157" customFormat="1" s="29"/>
    <row r="109158" customFormat="1" s="29"/>
    <row r="109159" customFormat="1" s="29"/>
    <row r="109160" customFormat="1" s="29"/>
    <row r="109161" customFormat="1" s="29"/>
    <row r="109162" customFormat="1" s="29"/>
    <row r="109163" customFormat="1" s="29"/>
    <row r="109164" customFormat="1" s="29"/>
    <row r="109165" customFormat="1" s="29"/>
    <row r="109166" customFormat="1" s="29"/>
    <row r="109167" customFormat="1" s="29"/>
    <row r="109168" customFormat="1" s="29"/>
    <row r="109169" customFormat="1" s="29"/>
    <row r="109170" customFormat="1" s="29"/>
    <row r="109171" customFormat="1" s="29"/>
    <row r="109172" customFormat="1" s="29"/>
    <row r="109173" customFormat="1" s="29"/>
    <row r="109174" customFormat="1" s="29"/>
    <row r="109175" customFormat="1" s="29"/>
    <row r="109176" customFormat="1" s="29"/>
    <row r="109177" customFormat="1" s="29"/>
    <row r="109178" customFormat="1" s="29"/>
    <row r="109179" customFormat="1" s="29"/>
    <row r="109180" customFormat="1" s="29"/>
    <row r="109181" customFormat="1" s="29"/>
    <row r="109182" customFormat="1" s="29"/>
    <row r="109183" customFormat="1" s="29"/>
    <row r="109184" customFormat="1" s="29"/>
    <row r="109185" customFormat="1" s="29"/>
    <row r="109186" customFormat="1" s="29"/>
    <row r="109187" customFormat="1" s="29"/>
    <row r="109188" customFormat="1" s="29"/>
    <row r="109189" customFormat="1" s="29"/>
    <row r="109190" customFormat="1" s="29"/>
    <row r="109191" customFormat="1" s="29"/>
    <row r="109192" customFormat="1" s="29"/>
    <row r="109193" customFormat="1" s="29"/>
    <row r="109194" customFormat="1" s="29"/>
    <row r="109195" customFormat="1" s="29"/>
    <row r="109196" customFormat="1" s="29"/>
    <row r="109197" customFormat="1" s="29"/>
    <row r="109198" customFormat="1" s="29"/>
    <row r="109199" customFormat="1" s="29"/>
    <row r="109200" customFormat="1" s="29"/>
    <row r="109201" customFormat="1" s="29"/>
    <row r="109202" customFormat="1" s="29"/>
    <row r="109203" customFormat="1" s="29"/>
    <row r="109204" customFormat="1" s="29"/>
    <row r="109205" customFormat="1" s="29"/>
    <row r="109206" customFormat="1" s="29"/>
    <row r="109207" customFormat="1" s="29"/>
    <row r="109208" customFormat="1" s="29"/>
    <row r="109209" customFormat="1" s="29"/>
    <row r="109210" customFormat="1" s="29"/>
    <row r="109211" customFormat="1" s="29"/>
    <row r="109212" customFormat="1" s="29"/>
    <row r="109213" customFormat="1" s="29"/>
    <row r="109214" customFormat="1" s="29"/>
    <row r="109215" customFormat="1" s="29"/>
    <row r="109216" customFormat="1" s="29"/>
    <row r="109217" customFormat="1" s="29"/>
    <row r="109218" customFormat="1" s="29"/>
    <row r="109219" customFormat="1" s="29"/>
    <row r="109220" customFormat="1" s="29"/>
    <row r="109221" customFormat="1" s="29"/>
    <row r="109222" customFormat="1" s="29"/>
    <row r="109223" customFormat="1" s="29"/>
    <row r="109224" customFormat="1" s="29"/>
    <row r="109225" customFormat="1" s="29"/>
    <row r="109226" customFormat="1" s="29"/>
    <row r="109227" customFormat="1" s="29"/>
    <row r="109228" customFormat="1" s="29"/>
    <row r="109229" customFormat="1" s="29"/>
    <row r="109230" customFormat="1" s="29"/>
    <row r="109231" customFormat="1" s="29"/>
    <row r="109232" customFormat="1" s="29"/>
    <row r="109233" customFormat="1" s="29"/>
    <row r="109234" customFormat="1" s="29"/>
    <row r="109235" customFormat="1" s="29"/>
    <row r="109236" customFormat="1" s="29"/>
    <row r="109237" customFormat="1" s="29"/>
    <row r="109238" customFormat="1" s="29"/>
    <row r="109239" customFormat="1" s="29"/>
    <row r="109240" customFormat="1" s="29"/>
    <row r="109241" customFormat="1" s="29"/>
    <row r="109242" customFormat="1" s="29"/>
    <row r="109243" customFormat="1" s="29"/>
    <row r="109244" customFormat="1" s="29"/>
    <row r="109245" customFormat="1" s="29"/>
    <row r="109246" customFormat="1" s="29"/>
    <row r="109247" customFormat="1" s="29"/>
    <row r="109248" customFormat="1" s="29"/>
    <row r="109249" customFormat="1" s="29"/>
    <row r="109250" customFormat="1" s="29"/>
    <row r="109251" customFormat="1" s="29"/>
    <row r="109252" customFormat="1" s="29"/>
    <row r="109253" customFormat="1" s="29"/>
    <row r="109254" customFormat="1" s="29"/>
    <row r="109255" customFormat="1" s="29"/>
    <row r="109256" customFormat="1" s="29"/>
    <row r="109257" customFormat="1" s="29"/>
    <row r="109258" customFormat="1" s="29"/>
    <row r="109259" customFormat="1" s="29"/>
    <row r="109260" customFormat="1" s="29"/>
    <row r="109261" customFormat="1" s="29"/>
    <row r="109262" customFormat="1" s="29"/>
    <row r="109263" customFormat="1" s="29"/>
    <row r="109264" customFormat="1" s="29"/>
    <row r="109265" customFormat="1" s="29"/>
    <row r="109266" customFormat="1" s="29"/>
    <row r="109267" customFormat="1" s="29"/>
    <row r="109268" customFormat="1" s="29"/>
    <row r="109269" customFormat="1" s="29"/>
    <row r="109270" customFormat="1" s="29"/>
    <row r="109271" customFormat="1" s="29"/>
    <row r="109272" customFormat="1" s="29"/>
    <row r="109273" customFormat="1" s="29"/>
    <row r="109274" customFormat="1" s="29"/>
    <row r="109275" customFormat="1" s="29"/>
    <row r="109276" customFormat="1" s="29"/>
    <row r="109277" customFormat="1" s="29"/>
    <row r="109278" customFormat="1" s="29"/>
    <row r="109279" customFormat="1" s="29"/>
    <row r="109280" customFormat="1" s="29"/>
    <row r="109281" customFormat="1" s="29"/>
    <row r="109282" customFormat="1" s="29"/>
    <row r="109283" customFormat="1" s="29"/>
    <row r="109284" customFormat="1" s="29"/>
    <row r="109285" customFormat="1" s="29"/>
    <row r="109286" customFormat="1" s="29"/>
    <row r="109287" customFormat="1" s="29"/>
    <row r="109288" customFormat="1" s="29"/>
    <row r="109289" customFormat="1" s="29"/>
    <row r="109290" customFormat="1" s="29"/>
    <row r="109291" customFormat="1" s="29"/>
    <row r="109292" customFormat="1" s="29"/>
    <row r="109293" customFormat="1" s="29"/>
    <row r="109294" customFormat="1" s="29"/>
    <row r="109295" customFormat="1" s="29"/>
    <row r="109296" customFormat="1" s="29"/>
    <row r="109297" customFormat="1" s="29"/>
    <row r="109298" customFormat="1" s="29"/>
    <row r="109299" customFormat="1" s="29"/>
    <row r="109300" customFormat="1" s="29"/>
    <row r="109301" customFormat="1" s="29"/>
    <row r="109302" customFormat="1" s="29"/>
    <row r="109303" customFormat="1" s="29"/>
    <row r="109304" customFormat="1" s="29"/>
    <row r="109305" customFormat="1" s="29"/>
    <row r="109306" customFormat="1" s="29"/>
    <row r="109307" customFormat="1" s="29"/>
    <row r="109308" customFormat="1" s="29"/>
    <row r="109309" customFormat="1" s="29"/>
    <row r="109310" customFormat="1" s="29"/>
    <row r="109311" customFormat="1" s="29"/>
    <row r="109312" customFormat="1" s="29"/>
    <row r="109313" customFormat="1" s="29"/>
    <row r="109314" customFormat="1" s="29"/>
    <row r="109315" customFormat="1" s="29"/>
    <row r="109316" customFormat="1" s="29"/>
    <row r="109317" customFormat="1" s="29"/>
    <row r="109318" customFormat="1" s="29"/>
    <row r="109319" customFormat="1" s="29"/>
    <row r="109320" customFormat="1" s="29"/>
    <row r="109321" customFormat="1" s="29"/>
    <row r="109322" customFormat="1" s="29"/>
    <row r="109323" customFormat="1" s="29"/>
    <row r="109324" customFormat="1" s="29"/>
    <row r="109325" customFormat="1" s="29"/>
    <row r="109326" customFormat="1" s="29"/>
    <row r="109327" customFormat="1" s="29"/>
    <row r="109328" customFormat="1" s="29"/>
    <row r="109329" customFormat="1" s="29"/>
    <row r="109330" customFormat="1" s="29"/>
    <row r="109331" customFormat="1" s="29"/>
    <row r="109332" customFormat="1" s="29"/>
    <row r="109333" customFormat="1" s="29"/>
    <row r="109334" customFormat="1" s="29"/>
    <row r="109335" customFormat="1" s="29"/>
    <row r="109336" customFormat="1" s="29"/>
    <row r="109337" customFormat="1" s="29"/>
    <row r="109338" customFormat="1" s="29"/>
    <row r="109339" customFormat="1" s="29"/>
    <row r="109340" customFormat="1" s="29"/>
    <row r="109341" customFormat="1" s="29"/>
    <row r="109342" customFormat="1" s="29"/>
    <row r="109343" customFormat="1" s="29"/>
    <row r="109344" customFormat="1" s="29"/>
    <row r="109345" customFormat="1" s="29"/>
    <row r="109346" customFormat="1" s="29"/>
    <row r="109347" customFormat="1" s="29"/>
    <row r="109348" customFormat="1" s="29"/>
    <row r="109349" customFormat="1" s="29"/>
    <row r="109350" customFormat="1" s="29"/>
    <row r="109351" customFormat="1" s="29"/>
    <row r="109352" customFormat="1" s="29"/>
    <row r="109353" customFormat="1" s="29"/>
    <row r="109354" customFormat="1" s="29"/>
    <row r="109355" customFormat="1" s="29"/>
    <row r="109356" customFormat="1" s="29"/>
    <row r="109357" customFormat="1" s="29"/>
    <row r="109358" customFormat="1" s="29"/>
    <row r="109359" customFormat="1" s="29"/>
    <row r="109360" customFormat="1" s="29"/>
    <row r="109361" customFormat="1" s="29"/>
    <row r="109362" customFormat="1" s="29"/>
    <row r="109363" customFormat="1" s="29"/>
    <row r="109364" customFormat="1" s="29"/>
    <row r="109365" customFormat="1" s="29"/>
    <row r="109366" customFormat="1" s="29"/>
    <row r="109367" customFormat="1" s="29"/>
    <row r="109368" customFormat="1" s="29"/>
    <row r="109369" customFormat="1" s="29"/>
    <row r="109370" customFormat="1" s="29"/>
    <row r="109371" customFormat="1" s="29"/>
    <row r="109372" customFormat="1" s="29"/>
    <row r="109373" customFormat="1" s="29"/>
    <row r="109374" customFormat="1" s="29"/>
    <row r="109375" customFormat="1" s="29"/>
    <row r="109376" customFormat="1" s="29"/>
    <row r="109377" customFormat="1" s="29"/>
    <row r="109378" customFormat="1" s="29"/>
    <row r="109379" customFormat="1" s="29"/>
    <row r="109380" customFormat="1" s="29"/>
    <row r="109381" customFormat="1" s="29"/>
    <row r="109382" customFormat="1" s="29"/>
    <row r="109383" customFormat="1" s="29"/>
    <row r="109384" customFormat="1" s="29"/>
    <row r="109385" customFormat="1" s="29"/>
    <row r="109386" customFormat="1" s="29"/>
    <row r="109387" customFormat="1" s="29"/>
    <row r="109388" customFormat="1" s="29"/>
    <row r="109389" customFormat="1" s="29"/>
    <row r="109390" customFormat="1" s="29"/>
    <row r="109391" customFormat="1" s="29"/>
    <row r="109392" customFormat="1" s="29"/>
    <row r="109393" customFormat="1" s="29"/>
    <row r="109394" customFormat="1" s="29"/>
    <row r="109395" customFormat="1" s="29"/>
    <row r="109396" customFormat="1" s="29"/>
    <row r="109397" customFormat="1" s="29"/>
    <row r="109398" customFormat="1" s="29"/>
    <row r="109399" customFormat="1" s="29"/>
    <row r="109400" customFormat="1" s="29"/>
    <row r="109401" customFormat="1" s="29"/>
    <row r="109402" customFormat="1" s="29"/>
    <row r="109403" customFormat="1" s="29"/>
    <row r="109404" customFormat="1" s="29"/>
    <row r="109405" customFormat="1" s="29"/>
    <row r="109406" customFormat="1" s="29"/>
    <row r="109407" customFormat="1" s="29"/>
    <row r="109408" customFormat="1" s="29"/>
    <row r="109409" customFormat="1" s="29"/>
    <row r="109410" customFormat="1" s="29"/>
    <row r="109411" customFormat="1" s="29"/>
    <row r="109412" customFormat="1" s="29"/>
    <row r="109413" customFormat="1" s="29"/>
    <row r="109414" customFormat="1" s="29"/>
    <row r="109415" customFormat="1" s="29"/>
    <row r="109416" customFormat="1" s="29"/>
    <row r="109417" customFormat="1" s="29"/>
    <row r="109418" customFormat="1" s="29"/>
    <row r="109419" customFormat="1" s="29"/>
    <row r="109420" customFormat="1" s="29"/>
    <row r="109421" customFormat="1" s="29"/>
    <row r="109422" customFormat="1" s="29"/>
    <row r="109423" customFormat="1" s="29"/>
    <row r="109424" customFormat="1" s="29"/>
    <row r="109425" customFormat="1" s="29"/>
    <row r="109426" customFormat="1" s="29"/>
    <row r="109427" customFormat="1" s="29"/>
    <row r="109428" customFormat="1" s="29"/>
    <row r="109429" customFormat="1" s="29"/>
    <row r="109430" customFormat="1" s="29"/>
    <row r="109431" customFormat="1" s="29"/>
    <row r="109432" customFormat="1" s="29"/>
    <row r="109433" customFormat="1" s="29"/>
    <row r="109434" customFormat="1" s="29"/>
    <row r="109435" customFormat="1" s="29"/>
    <row r="109436" customFormat="1" s="29"/>
    <row r="109437" customFormat="1" s="29"/>
    <row r="109438" customFormat="1" s="29"/>
    <row r="109439" customFormat="1" s="29"/>
    <row r="109440" customFormat="1" s="29"/>
    <row r="109441" customFormat="1" s="29"/>
    <row r="109442" customFormat="1" s="29"/>
    <row r="109443" customFormat="1" s="29"/>
    <row r="109444" customFormat="1" s="29"/>
    <row r="109445" customFormat="1" s="29"/>
    <row r="109446" customFormat="1" s="29"/>
    <row r="109447" customFormat="1" s="29"/>
    <row r="109448" customFormat="1" s="29"/>
    <row r="109449" customFormat="1" s="29"/>
    <row r="109450" customFormat="1" s="29"/>
    <row r="109451" customFormat="1" s="29"/>
    <row r="109452" customFormat="1" s="29"/>
    <row r="109453" customFormat="1" s="29"/>
    <row r="109454" customFormat="1" s="29"/>
    <row r="109455" customFormat="1" s="29"/>
    <row r="109456" customFormat="1" s="29"/>
    <row r="109457" customFormat="1" s="29"/>
    <row r="109458" customFormat="1" s="29"/>
    <row r="109459" customFormat="1" s="29"/>
    <row r="109460" customFormat="1" s="29"/>
    <row r="109461" customFormat="1" s="29"/>
    <row r="109462" customFormat="1" s="29"/>
    <row r="109463" customFormat="1" s="29"/>
    <row r="109464" customFormat="1" s="29"/>
    <row r="109465" customFormat="1" s="29"/>
    <row r="109466" customFormat="1" s="29"/>
    <row r="109467" customFormat="1" s="29"/>
    <row r="109468" customFormat="1" s="29"/>
    <row r="109469" customFormat="1" s="29"/>
    <row r="109470" customFormat="1" s="29"/>
    <row r="109471" customFormat="1" s="29"/>
    <row r="109472" customFormat="1" s="29"/>
    <row r="109473" customFormat="1" s="29"/>
    <row r="109474" customFormat="1" s="29"/>
    <row r="109475" customFormat="1" s="29"/>
    <row r="109476" customFormat="1" s="29"/>
    <row r="109477" customFormat="1" s="29"/>
    <row r="109478" customFormat="1" s="29"/>
    <row r="109479" customFormat="1" s="29"/>
    <row r="109480" customFormat="1" s="29"/>
    <row r="109481" customFormat="1" s="29"/>
    <row r="109482" customFormat="1" s="29"/>
    <row r="109483" customFormat="1" s="29"/>
    <row r="109484" customFormat="1" s="29"/>
    <row r="109485" customFormat="1" s="29"/>
    <row r="109486" customFormat="1" s="29"/>
    <row r="109487" customFormat="1" s="29"/>
    <row r="109488" customFormat="1" s="29"/>
    <row r="109489" customFormat="1" s="29"/>
    <row r="109490" customFormat="1" s="29"/>
    <row r="109491" customFormat="1" s="29"/>
    <row r="109492" customFormat="1" s="29"/>
    <row r="109493" customFormat="1" s="29"/>
    <row r="109494" customFormat="1" s="29"/>
    <row r="109495" customFormat="1" s="29"/>
    <row r="109496" customFormat="1" s="29"/>
    <row r="109497" customFormat="1" s="29"/>
    <row r="109498" customFormat="1" s="29"/>
    <row r="109499" customFormat="1" s="29"/>
    <row r="109500" customFormat="1" s="29"/>
    <row r="109501" customFormat="1" s="29"/>
    <row r="109502" customFormat="1" s="29"/>
    <row r="109503" customFormat="1" s="29"/>
    <row r="109504" customFormat="1" s="29"/>
    <row r="109505" customFormat="1" s="29"/>
    <row r="109506" customFormat="1" s="29"/>
    <row r="109507" customFormat="1" s="29"/>
    <row r="109508" customFormat="1" s="29"/>
    <row r="109509" customFormat="1" s="29"/>
    <row r="109510" customFormat="1" s="29"/>
    <row r="109511" customFormat="1" s="29"/>
    <row r="109512" customFormat="1" s="29"/>
    <row r="109513" customFormat="1" s="29"/>
    <row r="109514" customFormat="1" s="29"/>
    <row r="109515" customFormat="1" s="29"/>
    <row r="109516" customFormat="1" s="29"/>
    <row r="109517" customFormat="1" s="29"/>
    <row r="109518" customFormat="1" s="29"/>
    <row r="109519" customFormat="1" s="29"/>
    <row r="109520" customFormat="1" s="29"/>
    <row r="109521" customFormat="1" s="29"/>
    <row r="109522" customFormat="1" s="29"/>
    <row r="109523" customFormat="1" s="29"/>
    <row r="109524" customFormat="1" s="29"/>
    <row r="109525" customFormat="1" s="29"/>
    <row r="109526" customFormat="1" s="29"/>
    <row r="109527" customFormat="1" s="29"/>
    <row r="109528" customFormat="1" s="29"/>
    <row r="109529" customFormat="1" s="29"/>
    <row r="109530" customFormat="1" s="29"/>
    <row r="109531" customFormat="1" s="29"/>
    <row r="109532" customFormat="1" s="29"/>
    <row r="109533" customFormat="1" s="29"/>
    <row r="109534" customFormat="1" s="29"/>
    <row r="109535" customFormat="1" s="29"/>
    <row r="109536" customFormat="1" s="29"/>
    <row r="109537" customFormat="1" s="29"/>
    <row r="109538" customFormat="1" s="29"/>
    <row r="109539" customFormat="1" s="29"/>
    <row r="109540" customFormat="1" s="29"/>
    <row r="109541" customFormat="1" s="29"/>
    <row r="109542" customFormat="1" s="29"/>
    <row r="109543" customFormat="1" s="29"/>
    <row r="109544" customFormat="1" s="29"/>
    <row r="109545" customFormat="1" s="29"/>
    <row r="109546" customFormat="1" s="29"/>
    <row r="109547" customFormat="1" s="29"/>
    <row r="109548" customFormat="1" s="29"/>
    <row r="109549" customFormat="1" s="29"/>
    <row r="109550" customFormat="1" s="29"/>
    <row r="109551" customFormat="1" s="29"/>
    <row r="109552" customFormat="1" s="29"/>
    <row r="109553" customFormat="1" s="29"/>
    <row r="109554" customFormat="1" s="29"/>
    <row r="109555" customFormat="1" s="29"/>
    <row r="109556" customFormat="1" s="29"/>
    <row r="109557" customFormat="1" s="29"/>
    <row r="109558" customFormat="1" s="29"/>
    <row r="109559" customFormat="1" s="29"/>
    <row r="109560" customFormat="1" s="29"/>
    <row r="109561" customFormat="1" s="29"/>
    <row r="109562" customFormat="1" s="29"/>
    <row r="109563" customFormat="1" s="29"/>
    <row r="109564" customFormat="1" s="29"/>
    <row r="109565" customFormat="1" s="29"/>
    <row r="109566" customFormat="1" s="29"/>
    <row r="109567" customFormat="1" s="29"/>
    <row r="109568" customFormat="1" s="29"/>
    <row r="109569" customFormat="1" s="29"/>
    <row r="109570" customFormat="1" s="29"/>
    <row r="109571" customFormat="1" s="29"/>
    <row r="109572" customFormat="1" s="29"/>
    <row r="109573" customFormat="1" s="29"/>
    <row r="109574" customFormat="1" s="29"/>
    <row r="109575" customFormat="1" s="29"/>
    <row r="109576" customFormat="1" s="29"/>
    <row r="109577" customFormat="1" s="29"/>
    <row r="109578" customFormat="1" s="29"/>
    <row r="109579" customFormat="1" s="29"/>
    <row r="109580" customFormat="1" s="29"/>
    <row r="109581" customFormat="1" s="29"/>
    <row r="109582" customFormat="1" s="29"/>
    <row r="109583" customFormat="1" s="29"/>
    <row r="109584" customFormat="1" s="29"/>
    <row r="109585" customFormat="1" s="29"/>
    <row r="109586" customFormat="1" s="29"/>
    <row r="109587" customFormat="1" s="29"/>
    <row r="109588" customFormat="1" s="29"/>
    <row r="109589" customFormat="1" s="29"/>
    <row r="109590" customFormat="1" s="29"/>
    <row r="109591" customFormat="1" s="29"/>
    <row r="109592" customFormat="1" s="29"/>
    <row r="109593" customFormat="1" s="29"/>
    <row r="109594" customFormat="1" s="29"/>
    <row r="109595" customFormat="1" s="29"/>
    <row r="109596" customFormat="1" s="29"/>
    <row r="109597" customFormat="1" s="29"/>
    <row r="109598" customFormat="1" s="29"/>
    <row r="109599" customFormat="1" s="29"/>
    <row r="109600" customFormat="1" s="29"/>
    <row r="109601" customFormat="1" s="29"/>
    <row r="109602" customFormat="1" s="29"/>
    <row r="109603" customFormat="1" s="29"/>
    <row r="109604" customFormat="1" s="29"/>
    <row r="109605" customFormat="1" s="29"/>
    <row r="109606" customFormat="1" s="29"/>
    <row r="109607" customFormat="1" s="29"/>
    <row r="109608" customFormat="1" s="29"/>
    <row r="109609" customFormat="1" s="29"/>
    <row r="109610" customFormat="1" s="29"/>
    <row r="109611" customFormat="1" s="29"/>
    <row r="109612" customFormat="1" s="29"/>
    <row r="109613" customFormat="1" s="29"/>
    <row r="109614" customFormat="1" s="29"/>
    <row r="109615" customFormat="1" s="29"/>
    <row r="109616" customFormat="1" s="29"/>
    <row r="109617" customFormat="1" s="29"/>
    <row r="109618" customFormat="1" s="29"/>
    <row r="109619" customFormat="1" s="29"/>
    <row r="109620" customFormat="1" s="29"/>
    <row r="109621" customFormat="1" s="29"/>
    <row r="109622" customFormat="1" s="29"/>
    <row r="109623" customFormat="1" s="29"/>
    <row r="109624" customFormat="1" s="29"/>
    <row r="109625" customFormat="1" s="29"/>
    <row r="109626" customFormat="1" s="29"/>
    <row r="109627" customFormat="1" s="29"/>
    <row r="109628" customFormat="1" s="29"/>
    <row r="109629" customFormat="1" s="29"/>
    <row r="109630" customFormat="1" s="29"/>
    <row r="109631" customFormat="1" s="29"/>
    <row r="109632" customFormat="1" s="29"/>
    <row r="109633" customFormat="1" s="29"/>
    <row r="109634" customFormat="1" s="29"/>
    <row r="109635" customFormat="1" s="29"/>
    <row r="109636" customFormat="1" s="29"/>
    <row r="109637" customFormat="1" s="29"/>
    <row r="109638" customFormat="1" s="29"/>
    <row r="109639" customFormat="1" s="29"/>
    <row r="109640" customFormat="1" s="29"/>
    <row r="109641" customFormat="1" s="29"/>
    <row r="109642" customFormat="1" s="29"/>
    <row r="109643" customFormat="1" s="29"/>
    <row r="109644" customFormat="1" s="29"/>
    <row r="109645" customFormat="1" s="29"/>
    <row r="109646" customFormat="1" s="29"/>
    <row r="109647" customFormat="1" s="29"/>
    <row r="109648" customFormat="1" s="29"/>
    <row r="109649" customFormat="1" s="29"/>
    <row r="109650" customFormat="1" s="29"/>
    <row r="109651" customFormat="1" s="29"/>
    <row r="109652" customFormat="1" s="29"/>
    <row r="109653" customFormat="1" s="29"/>
    <row r="109654" customFormat="1" s="29"/>
    <row r="109655" customFormat="1" s="29"/>
    <row r="109656" customFormat="1" s="29"/>
    <row r="109657" customFormat="1" s="29"/>
    <row r="109658" customFormat="1" s="29"/>
    <row r="109659" customFormat="1" s="29"/>
    <row r="109660" customFormat="1" s="29"/>
    <row r="109661" customFormat="1" s="29"/>
    <row r="109662" customFormat="1" s="29"/>
    <row r="109663" customFormat="1" s="29"/>
    <row r="109664" customFormat="1" s="29"/>
    <row r="109665" customFormat="1" s="29"/>
    <row r="109666" customFormat="1" s="29"/>
    <row r="109667" customFormat="1" s="29"/>
    <row r="109668" customFormat="1" s="29"/>
    <row r="109669" customFormat="1" s="29"/>
    <row r="109670" customFormat="1" s="29"/>
    <row r="109671" customFormat="1" s="29"/>
    <row r="109672" customFormat="1" s="29"/>
    <row r="109673" customFormat="1" s="29"/>
    <row r="109674" customFormat="1" s="29"/>
    <row r="109675" customFormat="1" s="29"/>
    <row r="109676" customFormat="1" s="29"/>
    <row r="109677" customFormat="1" s="29"/>
    <row r="109678" customFormat="1" s="29"/>
    <row r="109679" customFormat="1" s="29"/>
    <row r="109680" customFormat="1" s="29"/>
    <row r="109681" customFormat="1" s="29"/>
    <row r="109682" customFormat="1" s="29"/>
    <row r="109683" customFormat="1" s="29"/>
    <row r="109684" customFormat="1" s="29"/>
    <row r="109685" customFormat="1" s="29"/>
    <row r="109686" customFormat="1" s="29"/>
    <row r="109687" customFormat="1" s="29"/>
    <row r="109688" customFormat="1" s="29"/>
    <row r="109689" customFormat="1" s="29"/>
    <row r="109690" customFormat="1" s="29"/>
    <row r="109691" customFormat="1" s="29"/>
    <row r="109692" customFormat="1" s="29"/>
    <row r="109693" customFormat="1" s="29"/>
    <row r="109694" customFormat="1" s="29"/>
    <row r="109695" customFormat="1" s="29"/>
    <row r="109696" customFormat="1" s="29"/>
    <row r="109697" customFormat="1" s="29"/>
    <row r="109698" customFormat="1" s="29"/>
    <row r="109699" customFormat="1" s="29"/>
    <row r="109700" customFormat="1" s="29"/>
    <row r="109701" customFormat="1" s="29"/>
    <row r="109702" customFormat="1" s="29"/>
    <row r="109703" customFormat="1" s="29"/>
    <row r="109704" customFormat="1" s="29"/>
    <row r="109705" customFormat="1" s="29"/>
    <row r="109706" customFormat="1" s="29"/>
    <row r="109707" customFormat="1" s="29"/>
    <row r="109708" customFormat="1" s="29"/>
    <row r="109709" customFormat="1" s="29"/>
    <row r="109710" customFormat="1" s="29"/>
    <row r="109711" customFormat="1" s="29"/>
    <row r="109712" customFormat="1" s="29"/>
    <row r="109713" customFormat="1" s="29"/>
    <row r="109714" customFormat="1" s="29"/>
    <row r="109715" customFormat="1" s="29"/>
    <row r="109716" customFormat="1" s="29"/>
    <row r="109717" customFormat="1" s="29"/>
    <row r="109718" customFormat="1" s="29"/>
    <row r="109719" customFormat="1" s="29"/>
    <row r="109720" customFormat="1" s="29"/>
    <row r="109721" customFormat="1" s="29"/>
    <row r="109722" customFormat="1" s="29"/>
    <row r="109723" customFormat="1" s="29"/>
    <row r="109724" customFormat="1" s="29"/>
    <row r="109725" customFormat="1" s="29"/>
    <row r="109726" customFormat="1" s="29"/>
    <row r="109727" customFormat="1" s="29"/>
    <row r="109728" customFormat="1" s="29"/>
    <row r="109729" customFormat="1" s="29"/>
    <row r="109730" customFormat="1" s="29"/>
    <row r="109731" customFormat="1" s="29"/>
    <row r="109732" customFormat="1" s="29"/>
    <row r="109733" customFormat="1" s="29"/>
    <row r="109734" customFormat="1" s="29"/>
    <row r="109735" customFormat="1" s="29"/>
    <row r="109736" customFormat="1" s="29"/>
    <row r="109737" customFormat="1" s="29"/>
    <row r="109738" customFormat="1" s="29"/>
    <row r="109739" customFormat="1" s="29"/>
    <row r="109740" customFormat="1" s="29"/>
    <row r="109741" customFormat="1" s="29"/>
    <row r="109742" customFormat="1" s="29"/>
    <row r="109743" customFormat="1" s="29"/>
    <row r="109744" customFormat="1" s="29"/>
    <row r="109745" customFormat="1" s="29"/>
    <row r="109746" customFormat="1" s="29"/>
    <row r="109747" customFormat="1" s="29"/>
    <row r="109748" customFormat="1" s="29"/>
    <row r="109749" customFormat="1" s="29"/>
    <row r="109750" customFormat="1" s="29"/>
    <row r="109751" customFormat="1" s="29"/>
    <row r="109752" customFormat="1" s="29"/>
    <row r="109753" customFormat="1" s="29"/>
    <row r="109754" customFormat="1" s="29"/>
    <row r="109755" customFormat="1" s="29"/>
    <row r="109756" customFormat="1" s="29"/>
    <row r="109757" customFormat="1" s="29"/>
    <row r="109758" customFormat="1" s="29"/>
    <row r="109759" customFormat="1" s="29"/>
    <row r="109760" customFormat="1" s="29"/>
    <row r="109761" customFormat="1" s="29"/>
    <row r="109762" customFormat="1" s="29"/>
    <row r="109763" customFormat="1" s="29"/>
    <row r="109764" customFormat="1" s="29"/>
    <row r="109765" customFormat="1" s="29"/>
    <row r="109766" customFormat="1" s="29"/>
    <row r="109767" customFormat="1" s="29"/>
    <row r="109768" customFormat="1" s="29"/>
    <row r="109769" customFormat="1" s="29"/>
    <row r="109770" customFormat="1" s="29"/>
    <row r="109771" customFormat="1" s="29"/>
    <row r="109772" customFormat="1" s="29"/>
    <row r="109773" customFormat="1" s="29"/>
    <row r="109774" customFormat="1" s="29"/>
    <row r="109775" customFormat="1" s="29"/>
    <row r="109776" customFormat="1" s="29"/>
    <row r="109777" customFormat="1" s="29"/>
    <row r="109778" customFormat="1" s="29"/>
    <row r="109779" customFormat="1" s="29"/>
    <row r="109780" customFormat="1" s="29"/>
    <row r="109781" customFormat="1" s="29"/>
    <row r="109782" customFormat="1" s="29"/>
    <row r="109783" customFormat="1" s="29"/>
    <row r="109784" customFormat="1" s="29"/>
    <row r="109785" customFormat="1" s="29"/>
    <row r="109786" customFormat="1" s="29"/>
    <row r="109787" customFormat="1" s="29"/>
    <row r="109788" customFormat="1" s="29"/>
    <row r="109789" customFormat="1" s="29"/>
    <row r="109790" customFormat="1" s="29"/>
    <row r="109791" customFormat="1" s="29"/>
    <row r="109792" customFormat="1" s="29"/>
    <row r="109793" customFormat="1" s="29"/>
    <row r="109794" customFormat="1" s="29"/>
    <row r="109795" customFormat="1" s="29"/>
    <row r="109796" customFormat="1" s="29"/>
    <row r="109797" customFormat="1" s="29"/>
    <row r="109798" customFormat="1" s="29"/>
    <row r="109799" customFormat="1" s="29"/>
    <row r="109800" customFormat="1" s="29"/>
    <row r="109801" customFormat="1" s="29"/>
    <row r="109802" customFormat="1" s="29"/>
    <row r="109803" customFormat="1" s="29"/>
    <row r="109804" customFormat="1" s="29"/>
    <row r="109805" customFormat="1" s="29"/>
    <row r="109806" customFormat="1" s="29"/>
    <row r="109807" customFormat="1" s="29"/>
    <row r="109808" customFormat="1" s="29"/>
    <row r="109809" customFormat="1" s="29"/>
    <row r="109810" customFormat="1" s="29"/>
    <row r="109811" customFormat="1" s="29"/>
    <row r="109812" customFormat="1" s="29"/>
    <row r="109813" customFormat="1" s="29"/>
    <row r="109814" customFormat="1" s="29"/>
    <row r="109815" customFormat="1" s="29"/>
    <row r="109816" customFormat="1" s="29"/>
    <row r="109817" customFormat="1" s="29"/>
    <row r="109818" customFormat="1" s="29"/>
    <row r="109819" customFormat="1" s="29"/>
    <row r="109820" customFormat="1" s="29"/>
    <row r="109821" customFormat="1" s="29"/>
    <row r="109822" customFormat="1" s="29"/>
    <row r="109823" customFormat="1" s="29"/>
    <row r="109824" customFormat="1" s="29"/>
    <row r="109825" customFormat="1" s="29"/>
    <row r="109826" customFormat="1" s="29"/>
    <row r="109827" customFormat="1" s="29"/>
    <row r="109828" customFormat="1" s="29"/>
    <row r="109829" customFormat="1" s="29"/>
    <row r="109830" customFormat="1" s="29"/>
    <row r="109831" customFormat="1" s="29"/>
    <row r="109832" customFormat="1" s="29"/>
    <row r="109833" customFormat="1" s="29"/>
    <row r="109834" customFormat="1" s="29"/>
    <row r="109835" customFormat="1" s="29"/>
    <row r="109836" customFormat="1" s="29"/>
    <row r="109837" customFormat="1" s="29"/>
    <row r="109838" customFormat="1" s="29"/>
    <row r="109839" customFormat="1" s="29"/>
    <row r="109840" customFormat="1" s="29"/>
    <row r="109841" customFormat="1" s="29"/>
    <row r="109842" customFormat="1" s="29"/>
    <row r="109843" customFormat="1" s="29"/>
    <row r="109844" customFormat="1" s="29"/>
    <row r="109845" customFormat="1" s="29"/>
    <row r="109846" customFormat="1" s="29"/>
    <row r="109847" customFormat="1" s="29"/>
    <row r="109848" customFormat="1" s="29"/>
    <row r="109849" customFormat="1" s="29"/>
    <row r="109850" customFormat="1" s="29"/>
    <row r="109851" customFormat="1" s="29"/>
    <row r="109852" customFormat="1" s="29"/>
    <row r="109853" customFormat="1" s="29"/>
    <row r="109854" customFormat="1" s="29"/>
    <row r="109855" customFormat="1" s="29"/>
    <row r="109856" customFormat="1" s="29"/>
    <row r="109857" customFormat="1" s="29"/>
    <row r="109858" customFormat="1" s="29"/>
    <row r="109859" customFormat="1" s="29"/>
    <row r="109860" customFormat="1" s="29"/>
    <row r="109861" customFormat="1" s="29"/>
    <row r="109862" customFormat="1" s="29"/>
    <row r="109863" customFormat="1" s="29"/>
    <row r="109864" customFormat="1" s="29"/>
    <row r="109865" customFormat="1" s="29"/>
    <row r="109866" customFormat="1" s="29"/>
    <row r="109867" customFormat="1" s="29"/>
    <row r="109868" customFormat="1" s="29"/>
    <row r="109869" customFormat="1" s="29"/>
    <row r="109870" customFormat="1" s="29"/>
    <row r="109871" customFormat="1" s="29"/>
    <row r="109872" customFormat="1" s="29"/>
    <row r="109873" customFormat="1" s="29"/>
    <row r="109874" customFormat="1" s="29"/>
    <row r="109875" customFormat="1" s="29"/>
    <row r="109876" customFormat="1" s="29"/>
    <row r="109877" customFormat="1" s="29"/>
    <row r="109878" customFormat="1" s="29"/>
    <row r="109879" customFormat="1" s="29"/>
    <row r="109880" customFormat="1" s="29"/>
    <row r="109881" customFormat="1" s="29"/>
    <row r="109882" customFormat="1" s="29"/>
    <row r="109883" customFormat="1" s="29"/>
    <row r="109884" customFormat="1" s="29"/>
    <row r="109885" customFormat="1" s="29"/>
    <row r="109886" customFormat="1" s="29"/>
    <row r="109887" customFormat="1" s="29"/>
    <row r="109888" customFormat="1" s="29"/>
    <row r="109889" customFormat="1" s="29"/>
    <row r="109890" customFormat="1" s="29"/>
    <row r="109891" customFormat="1" s="29"/>
    <row r="109892" customFormat="1" s="29"/>
    <row r="109893" customFormat="1" s="29"/>
    <row r="109894" customFormat="1" s="29"/>
    <row r="109895" customFormat="1" s="29"/>
    <row r="109896" customFormat="1" s="29"/>
    <row r="109897" customFormat="1" s="29"/>
    <row r="109898" customFormat="1" s="29"/>
    <row r="109899" customFormat="1" s="29"/>
    <row r="109900" customFormat="1" s="29"/>
    <row r="109901" customFormat="1" s="29"/>
    <row r="109902" customFormat="1" s="29"/>
    <row r="109903" customFormat="1" s="29"/>
    <row r="109904" customFormat="1" s="29"/>
    <row r="109905" customFormat="1" s="29"/>
    <row r="109906" customFormat="1" s="29"/>
    <row r="109907" customFormat="1" s="29"/>
    <row r="109908" customFormat="1" s="29"/>
    <row r="109909" customFormat="1" s="29"/>
    <row r="109910" customFormat="1" s="29"/>
    <row r="109911" customFormat="1" s="29"/>
    <row r="109912" customFormat="1" s="29"/>
    <row r="109913" customFormat="1" s="29"/>
    <row r="109914" customFormat="1" s="29"/>
    <row r="109915" customFormat="1" s="29"/>
    <row r="109916" customFormat="1" s="29"/>
    <row r="109917" customFormat="1" s="29"/>
    <row r="109918" customFormat="1" s="29"/>
    <row r="109919" customFormat="1" s="29"/>
    <row r="109920" customFormat="1" s="29"/>
    <row r="109921" customFormat="1" s="29"/>
    <row r="109922" customFormat="1" s="29"/>
    <row r="109923" customFormat="1" s="29"/>
    <row r="109924" customFormat="1" s="29"/>
    <row r="109925" customFormat="1" s="29"/>
    <row r="109926" customFormat="1" s="29"/>
    <row r="109927" customFormat="1" s="29"/>
    <row r="109928" customFormat="1" s="29"/>
    <row r="109929" customFormat="1" s="29"/>
    <row r="109930" customFormat="1" s="29"/>
    <row r="109931" customFormat="1" s="29"/>
    <row r="109932" customFormat="1" s="29"/>
    <row r="109933" customFormat="1" s="29"/>
    <row r="109934" customFormat="1" s="29"/>
    <row r="109935" customFormat="1" s="29"/>
    <row r="109936" customFormat="1" s="29"/>
    <row r="109937" customFormat="1" s="29"/>
    <row r="109938" customFormat="1" s="29"/>
    <row r="109939" customFormat="1" s="29"/>
    <row r="109940" customFormat="1" s="29"/>
    <row r="109941" customFormat="1" s="29"/>
    <row r="109942" customFormat="1" s="29"/>
    <row r="109943" customFormat="1" s="29"/>
    <row r="109944" customFormat="1" s="29"/>
    <row r="109945" customFormat="1" s="29"/>
    <row r="109946" customFormat="1" s="29"/>
    <row r="109947" customFormat="1" s="29"/>
    <row r="109948" customFormat="1" s="29"/>
    <row r="109949" customFormat="1" s="29"/>
    <row r="109950" customFormat="1" s="29"/>
    <row r="109951" customFormat="1" s="29"/>
    <row r="109952" customFormat="1" s="29"/>
    <row r="109953" customFormat="1" s="29"/>
    <row r="109954" customFormat="1" s="29"/>
    <row r="109955" customFormat="1" s="29"/>
    <row r="109956" customFormat="1" s="29"/>
    <row r="109957" customFormat="1" s="29"/>
    <row r="109958" customFormat="1" s="29"/>
    <row r="109959" customFormat="1" s="29"/>
    <row r="109960" customFormat="1" s="29"/>
    <row r="109961" customFormat="1" s="29"/>
    <row r="109962" customFormat="1" s="29"/>
    <row r="109963" customFormat="1" s="29"/>
    <row r="109964" customFormat="1" s="29"/>
    <row r="109965" customFormat="1" s="29"/>
    <row r="109966" customFormat="1" s="29"/>
    <row r="109967" customFormat="1" s="29"/>
    <row r="109968" customFormat="1" s="29"/>
    <row r="109969" customFormat="1" s="29"/>
    <row r="109970" customFormat="1" s="29"/>
    <row r="109971" customFormat="1" s="29"/>
    <row r="109972" customFormat="1" s="29"/>
    <row r="109973" customFormat="1" s="29"/>
    <row r="109974" customFormat="1" s="29"/>
    <row r="109975" customFormat="1" s="29"/>
    <row r="109976" customFormat="1" s="29"/>
    <row r="109977" customFormat="1" s="29"/>
    <row r="109978" customFormat="1" s="29"/>
    <row r="109979" customFormat="1" s="29"/>
    <row r="109980" customFormat="1" s="29"/>
    <row r="109981" customFormat="1" s="29"/>
    <row r="109982" customFormat="1" s="29"/>
    <row r="109983" customFormat="1" s="29"/>
    <row r="109984" customFormat="1" s="29"/>
    <row r="109985" customFormat="1" s="29"/>
    <row r="109986" customFormat="1" s="29"/>
    <row r="109987" customFormat="1" s="29"/>
    <row r="109988" customFormat="1" s="29"/>
    <row r="109989" customFormat="1" s="29"/>
    <row r="109990" customFormat="1" s="29"/>
    <row r="109991" customFormat="1" s="29"/>
    <row r="109992" customFormat="1" s="29"/>
    <row r="109993" customFormat="1" s="29"/>
    <row r="109994" customFormat="1" s="29"/>
    <row r="109995" customFormat="1" s="29"/>
    <row r="109996" customFormat="1" s="29"/>
    <row r="109997" customFormat="1" s="29"/>
    <row r="109998" customFormat="1" s="29"/>
    <row r="109999" customFormat="1" s="29"/>
    <row r="110000" customFormat="1" s="29"/>
    <row r="110001" customFormat="1" s="29"/>
    <row r="110002" customFormat="1" s="29"/>
    <row r="110003" customFormat="1" s="29"/>
    <row r="110004" customFormat="1" s="29"/>
    <row r="110005" customFormat="1" s="29"/>
    <row r="110006" customFormat="1" s="29"/>
    <row r="110007" customFormat="1" s="29"/>
    <row r="110008" customFormat="1" s="29"/>
    <row r="110009" customFormat="1" s="29"/>
    <row r="110010" customFormat="1" s="29"/>
    <row r="110011" customFormat="1" s="29"/>
    <row r="110012" customFormat="1" s="29"/>
    <row r="110013" customFormat="1" s="29"/>
    <row r="110014" customFormat="1" s="29"/>
    <row r="110015" customFormat="1" s="29"/>
    <row r="110016" customFormat="1" s="29"/>
    <row r="110017" customFormat="1" s="29"/>
    <row r="110018" customFormat="1" s="29"/>
    <row r="110019" customFormat="1" s="29"/>
    <row r="110020" customFormat="1" s="29"/>
    <row r="110021" customFormat="1" s="29"/>
    <row r="110022" customFormat="1" s="29"/>
    <row r="110023" customFormat="1" s="29"/>
    <row r="110024" customFormat="1" s="29"/>
    <row r="110025" customFormat="1" s="29"/>
    <row r="110026" customFormat="1" s="29"/>
    <row r="110027" customFormat="1" s="29"/>
    <row r="110028" customFormat="1" s="29"/>
    <row r="110029" customFormat="1" s="29"/>
    <row r="110030" customFormat="1" s="29"/>
    <row r="110031" customFormat="1" s="29"/>
    <row r="110032" customFormat="1" s="29"/>
    <row r="110033" customFormat="1" s="29"/>
    <row r="110034" customFormat="1" s="29"/>
    <row r="110035" customFormat="1" s="29"/>
    <row r="110036" customFormat="1" s="29"/>
    <row r="110037" customFormat="1" s="29"/>
    <row r="110038" customFormat="1" s="29"/>
    <row r="110039" customFormat="1" s="29"/>
    <row r="110040" customFormat="1" s="29"/>
    <row r="110041" customFormat="1" s="29"/>
    <row r="110042" customFormat="1" s="29"/>
    <row r="110043" customFormat="1" s="29"/>
    <row r="110044" customFormat="1" s="29"/>
    <row r="110045" customFormat="1" s="29"/>
    <row r="110046" customFormat="1" s="29"/>
    <row r="110047" customFormat="1" s="29"/>
    <row r="110048" customFormat="1" s="29"/>
    <row r="110049" customFormat="1" s="29"/>
    <row r="110050" customFormat="1" s="29"/>
    <row r="110051" customFormat="1" s="29"/>
    <row r="110052" customFormat="1" s="29"/>
    <row r="110053" customFormat="1" s="29"/>
    <row r="110054" customFormat="1" s="29"/>
    <row r="110055" customFormat="1" s="29"/>
    <row r="110056" customFormat="1" s="29"/>
    <row r="110057" customFormat="1" s="29"/>
    <row r="110058" customFormat="1" s="29"/>
    <row r="110059" customFormat="1" s="29"/>
    <row r="110060" customFormat="1" s="29"/>
    <row r="110061" customFormat="1" s="29"/>
    <row r="110062" customFormat="1" s="29"/>
    <row r="110063" customFormat="1" s="29"/>
    <row r="110064" customFormat="1" s="29"/>
    <row r="110065" customFormat="1" s="29"/>
    <row r="110066" customFormat="1" s="29"/>
    <row r="110067" customFormat="1" s="29"/>
    <row r="110068" customFormat="1" s="29"/>
    <row r="110069" customFormat="1" s="29"/>
    <row r="110070" customFormat="1" s="29"/>
    <row r="110071" customFormat="1" s="29"/>
    <row r="110072" customFormat="1" s="29"/>
    <row r="110073" customFormat="1" s="29"/>
    <row r="110074" customFormat="1" s="29"/>
    <row r="110075" customFormat="1" s="29"/>
    <row r="110076" customFormat="1" s="29"/>
    <row r="110077" customFormat="1" s="29"/>
    <row r="110078" customFormat="1" s="29"/>
    <row r="110079" customFormat="1" s="29"/>
    <row r="110080" customFormat="1" s="29"/>
    <row r="110081" customFormat="1" s="29"/>
    <row r="110082" customFormat="1" s="29"/>
    <row r="110083" customFormat="1" s="29"/>
    <row r="110084" customFormat="1" s="29"/>
    <row r="110085" customFormat="1" s="29"/>
    <row r="110086" customFormat="1" s="29"/>
    <row r="110087" customFormat="1" s="29"/>
    <row r="110088" customFormat="1" s="29"/>
    <row r="110089" customFormat="1" s="29"/>
    <row r="110090" customFormat="1" s="29"/>
    <row r="110091" customFormat="1" s="29"/>
    <row r="110092" customFormat="1" s="29"/>
    <row r="110093" customFormat="1" s="29"/>
    <row r="110094" customFormat="1" s="29"/>
    <row r="110095" customFormat="1" s="29"/>
    <row r="110096" customFormat="1" s="29"/>
    <row r="110097" customFormat="1" s="29"/>
    <row r="110098" customFormat="1" s="29"/>
    <row r="110099" customFormat="1" s="29"/>
    <row r="110100" customFormat="1" s="29"/>
    <row r="110101" customFormat="1" s="29"/>
    <row r="110102" customFormat="1" s="29"/>
    <row r="110103" customFormat="1" s="29"/>
    <row r="110104" customFormat="1" s="29"/>
    <row r="110105" customFormat="1" s="29"/>
    <row r="110106" customFormat="1" s="29"/>
    <row r="110107" customFormat="1" s="29"/>
    <row r="110108" customFormat="1" s="29"/>
    <row r="110109" customFormat="1" s="29"/>
    <row r="110110" customFormat="1" s="29"/>
    <row r="110111" customFormat="1" s="29"/>
    <row r="110112" customFormat="1" s="29"/>
    <row r="110113" customFormat="1" s="29"/>
    <row r="110114" customFormat="1" s="29"/>
    <row r="110115" customFormat="1" s="29"/>
    <row r="110116" customFormat="1" s="29"/>
    <row r="110117" customFormat="1" s="29"/>
    <row r="110118" customFormat="1" s="29"/>
    <row r="110119" customFormat="1" s="29"/>
    <row r="110120" customFormat="1" s="29"/>
    <row r="110121" customFormat="1" s="29"/>
    <row r="110122" customFormat="1" s="29"/>
    <row r="110123" customFormat="1" s="29"/>
    <row r="110124" customFormat="1" s="29"/>
    <row r="110125" customFormat="1" s="29"/>
    <row r="110126" customFormat="1" s="29"/>
    <row r="110127" customFormat="1" s="29"/>
    <row r="110128" customFormat="1" s="29"/>
    <row r="110129" customFormat="1" s="29"/>
    <row r="110130" customFormat="1" s="29"/>
    <row r="110131" customFormat="1" s="29"/>
    <row r="110132" customFormat="1" s="29"/>
    <row r="110133" customFormat="1" s="29"/>
    <row r="110134" customFormat="1" s="29"/>
    <row r="110135" customFormat="1" s="29"/>
    <row r="110136" customFormat="1" s="29"/>
    <row r="110137" customFormat="1" s="29"/>
    <row r="110138" customFormat="1" s="29"/>
    <row r="110139" customFormat="1" s="29"/>
    <row r="110140" customFormat="1" s="29"/>
    <row r="110141" customFormat="1" s="29"/>
    <row r="110142" customFormat="1" s="29"/>
    <row r="110143" customFormat="1" s="29"/>
    <row r="110144" customFormat="1" s="29"/>
    <row r="110145" customFormat="1" s="29"/>
    <row r="110146" customFormat="1" s="29"/>
    <row r="110147" customFormat="1" s="29"/>
    <row r="110148" customFormat="1" s="29"/>
    <row r="110149" customFormat="1" s="29"/>
    <row r="110150" customFormat="1" s="29"/>
    <row r="110151" customFormat="1" s="29"/>
    <row r="110152" customFormat="1" s="29"/>
    <row r="110153" customFormat="1" s="29"/>
    <row r="110154" customFormat="1" s="29"/>
    <row r="110155" customFormat="1" s="29"/>
    <row r="110156" customFormat="1" s="29"/>
    <row r="110157" customFormat="1" s="29"/>
    <row r="110158" customFormat="1" s="29"/>
    <row r="110159" customFormat="1" s="29"/>
    <row r="110160" customFormat="1" s="29"/>
    <row r="110161" customFormat="1" s="29"/>
    <row r="110162" customFormat="1" s="29"/>
    <row r="110163" customFormat="1" s="29"/>
    <row r="110164" customFormat="1" s="29"/>
    <row r="110165" customFormat="1" s="29"/>
    <row r="110166" customFormat="1" s="29"/>
    <row r="110167" customFormat="1" s="29"/>
    <row r="110168" customFormat="1" s="29"/>
    <row r="110169" customFormat="1" s="29"/>
    <row r="110170" customFormat="1" s="29"/>
    <row r="110171" customFormat="1" s="29"/>
    <row r="110172" customFormat="1" s="29"/>
    <row r="110173" customFormat="1" s="29"/>
    <row r="110174" customFormat="1" s="29"/>
    <row r="110175" customFormat="1" s="29"/>
    <row r="110176" customFormat="1" s="29"/>
    <row r="110177" customFormat="1" s="29"/>
    <row r="110178" customFormat="1" s="29"/>
    <row r="110179" customFormat="1" s="29"/>
    <row r="110180" customFormat="1" s="29"/>
    <row r="110181" customFormat="1" s="29"/>
    <row r="110182" customFormat="1" s="29"/>
    <row r="110183" customFormat="1" s="29"/>
    <row r="110184" customFormat="1" s="29"/>
    <row r="110185" customFormat="1" s="29"/>
    <row r="110186" customFormat="1" s="29"/>
    <row r="110187" customFormat="1" s="29"/>
    <row r="110188" customFormat="1" s="29"/>
    <row r="110189" customFormat="1" s="29"/>
    <row r="110190" customFormat="1" s="29"/>
    <row r="110191" customFormat="1" s="29"/>
    <row r="110192" customFormat="1" s="29"/>
    <row r="110193" customFormat="1" s="29"/>
    <row r="110194" customFormat="1" s="29"/>
    <row r="110195" customFormat="1" s="29"/>
    <row r="110196" customFormat="1" s="29"/>
    <row r="110197" customFormat="1" s="29"/>
    <row r="110198" customFormat="1" s="29"/>
    <row r="110199" customFormat="1" s="29"/>
    <row r="110200" customFormat="1" s="29"/>
    <row r="110201" customFormat="1" s="29"/>
    <row r="110202" customFormat="1" s="29"/>
    <row r="110203" customFormat="1" s="29"/>
    <row r="110204" customFormat="1" s="29"/>
    <row r="110205" customFormat="1" s="29"/>
    <row r="110206" customFormat="1" s="29"/>
    <row r="110207" customFormat="1" s="29"/>
    <row r="110208" customFormat="1" s="29"/>
    <row r="110209" customFormat="1" s="29"/>
    <row r="110210" customFormat="1" s="29"/>
    <row r="110211" customFormat="1" s="29"/>
    <row r="110212" customFormat="1" s="29"/>
    <row r="110213" customFormat="1" s="29"/>
    <row r="110214" customFormat="1" s="29"/>
    <row r="110215" customFormat="1" s="29"/>
    <row r="110216" customFormat="1" s="29"/>
    <row r="110217" customFormat="1" s="29"/>
    <row r="110218" customFormat="1" s="29"/>
    <row r="110219" customFormat="1" s="29"/>
    <row r="110220" customFormat="1" s="29"/>
    <row r="110221" customFormat="1" s="29"/>
    <row r="110222" customFormat="1" s="29"/>
    <row r="110223" customFormat="1" s="29"/>
    <row r="110224" customFormat="1" s="29"/>
    <row r="110225" customFormat="1" s="29"/>
    <row r="110226" customFormat="1" s="29"/>
    <row r="110227" customFormat="1" s="29"/>
    <row r="110228" customFormat="1" s="29"/>
    <row r="110229" customFormat="1" s="29"/>
    <row r="110230" customFormat="1" s="29"/>
    <row r="110231" customFormat="1" s="29"/>
    <row r="110232" customFormat="1" s="29"/>
    <row r="110233" customFormat="1" s="29"/>
    <row r="110234" customFormat="1" s="29"/>
    <row r="110235" customFormat="1" s="29"/>
    <row r="110236" customFormat="1" s="29"/>
    <row r="110237" customFormat="1" s="29"/>
    <row r="110238" customFormat="1" s="29"/>
    <row r="110239" customFormat="1" s="29"/>
    <row r="110240" customFormat="1" s="29"/>
    <row r="110241" customFormat="1" s="29"/>
    <row r="110242" customFormat="1" s="29"/>
    <row r="110243" customFormat="1" s="29"/>
    <row r="110244" customFormat="1" s="29"/>
    <row r="110245" customFormat="1" s="29"/>
    <row r="110246" customFormat="1" s="29"/>
    <row r="110247" customFormat="1" s="29"/>
    <row r="110248" customFormat="1" s="29"/>
    <row r="110249" customFormat="1" s="29"/>
    <row r="110250" customFormat="1" s="29"/>
    <row r="110251" customFormat="1" s="29"/>
    <row r="110252" customFormat="1" s="29"/>
    <row r="110253" customFormat="1" s="29"/>
    <row r="110254" customFormat="1" s="29"/>
    <row r="110255" customFormat="1" s="29"/>
    <row r="110256" customFormat="1" s="29"/>
    <row r="110257" customFormat="1" s="29"/>
    <row r="110258" customFormat="1" s="29"/>
    <row r="110259" customFormat="1" s="29"/>
    <row r="110260" customFormat="1" s="29"/>
    <row r="110261" customFormat="1" s="29"/>
    <row r="110262" customFormat="1" s="29"/>
    <row r="110263" customFormat="1" s="29"/>
    <row r="110264" customFormat="1" s="29"/>
    <row r="110265" customFormat="1" s="29"/>
    <row r="110266" customFormat="1" s="29"/>
    <row r="110267" customFormat="1" s="29"/>
    <row r="110268" customFormat="1" s="29"/>
    <row r="110269" customFormat="1" s="29"/>
    <row r="110270" customFormat="1" s="29"/>
    <row r="110271" customFormat="1" s="29"/>
    <row r="110272" customFormat="1" s="29"/>
    <row r="110273" customFormat="1" s="29"/>
    <row r="110274" customFormat="1" s="29"/>
    <row r="110275" customFormat="1" s="29"/>
    <row r="110276" customFormat="1" s="29"/>
    <row r="110277" customFormat="1" s="29"/>
    <row r="110278" customFormat="1" s="29"/>
    <row r="110279" customFormat="1" s="29"/>
    <row r="110280" customFormat="1" s="29"/>
    <row r="110281" customFormat="1" s="29"/>
    <row r="110282" customFormat="1" s="29"/>
    <row r="110283" customFormat="1" s="29"/>
    <row r="110284" customFormat="1" s="29"/>
    <row r="110285" customFormat="1" s="29"/>
    <row r="110286" customFormat="1" s="29"/>
    <row r="110287" customFormat="1" s="29"/>
    <row r="110288" customFormat="1" s="29"/>
    <row r="110289" customFormat="1" s="29"/>
    <row r="110290" customFormat="1" s="29"/>
    <row r="110291" customFormat="1" s="29"/>
    <row r="110292" customFormat="1" s="29"/>
    <row r="110293" customFormat="1" s="29"/>
    <row r="110294" customFormat="1" s="29"/>
    <row r="110295" customFormat="1" s="29"/>
    <row r="110296" customFormat="1" s="29"/>
    <row r="110297" customFormat="1" s="29"/>
    <row r="110298" customFormat="1" s="29"/>
    <row r="110299" customFormat="1" s="29"/>
    <row r="110300" customFormat="1" s="29"/>
    <row r="110301" customFormat="1" s="29"/>
    <row r="110302" customFormat="1" s="29"/>
    <row r="110303" customFormat="1" s="29"/>
    <row r="110304" customFormat="1" s="29"/>
    <row r="110305" customFormat="1" s="29"/>
    <row r="110306" customFormat="1" s="29"/>
    <row r="110307" customFormat="1" s="29"/>
    <row r="110308" customFormat="1" s="29"/>
    <row r="110309" customFormat="1" s="29"/>
    <row r="110310" customFormat="1" s="29"/>
    <row r="110311" customFormat="1" s="29"/>
    <row r="110312" customFormat="1" s="29"/>
    <row r="110313" customFormat="1" s="29"/>
    <row r="110314" customFormat="1" s="29"/>
    <row r="110315" customFormat="1" s="29"/>
    <row r="110316" customFormat="1" s="29"/>
    <row r="110317" customFormat="1" s="29"/>
    <row r="110318" customFormat="1" s="29"/>
    <row r="110319" customFormat="1" s="29"/>
    <row r="110320" customFormat="1" s="29"/>
    <row r="110321" customFormat="1" s="29"/>
    <row r="110322" customFormat="1" s="29"/>
    <row r="110323" customFormat="1" s="29"/>
    <row r="110324" customFormat="1" s="29"/>
    <row r="110325" customFormat="1" s="29"/>
    <row r="110326" customFormat="1" s="29"/>
    <row r="110327" customFormat="1" s="29"/>
    <row r="110328" customFormat="1" s="29"/>
    <row r="110329" customFormat="1" s="29"/>
    <row r="110330" customFormat="1" s="29"/>
    <row r="110331" customFormat="1" s="29"/>
    <row r="110332" customFormat="1" s="29"/>
    <row r="110333" customFormat="1" s="29"/>
    <row r="110334" customFormat="1" s="29"/>
    <row r="110335" customFormat="1" s="29"/>
    <row r="110336" customFormat="1" s="29"/>
    <row r="110337" customFormat="1" s="29"/>
    <row r="110338" customFormat="1" s="29"/>
    <row r="110339" customFormat="1" s="29"/>
    <row r="110340" customFormat="1" s="29"/>
    <row r="110341" customFormat="1" s="29"/>
    <row r="110342" customFormat="1" s="29"/>
    <row r="110343" customFormat="1" s="29"/>
    <row r="110344" customFormat="1" s="29"/>
    <row r="110345" customFormat="1" s="29"/>
    <row r="110346" customFormat="1" s="29"/>
    <row r="110347" customFormat="1" s="29"/>
    <row r="110348" customFormat="1" s="29"/>
    <row r="110349" customFormat="1" s="29"/>
    <row r="110350" customFormat="1" s="29"/>
    <row r="110351" customFormat="1" s="29"/>
    <row r="110352" customFormat="1" s="29"/>
    <row r="110353" customFormat="1" s="29"/>
    <row r="110354" customFormat="1" s="29"/>
    <row r="110355" customFormat="1" s="29"/>
    <row r="110356" customFormat="1" s="29"/>
    <row r="110357" customFormat="1" s="29"/>
    <row r="110358" customFormat="1" s="29"/>
    <row r="110359" customFormat="1" s="29"/>
    <row r="110360" customFormat="1" s="29"/>
    <row r="110361" customFormat="1" s="29"/>
    <row r="110362" customFormat="1" s="29"/>
    <row r="110363" customFormat="1" s="29"/>
    <row r="110364" customFormat="1" s="29"/>
    <row r="110365" customFormat="1" s="29"/>
    <row r="110366" customFormat="1" s="29"/>
    <row r="110367" customFormat="1" s="29"/>
    <row r="110368" customFormat="1" s="29"/>
    <row r="110369" customFormat="1" s="29"/>
    <row r="110370" customFormat="1" s="29"/>
    <row r="110371" customFormat="1" s="29"/>
    <row r="110372" customFormat="1" s="29"/>
    <row r="110373" customFormat="1" s="29"/>
    <row r="110374" customFormat="1" s="29"/>
    <row r="110375" customFormat="1" s="29"/>
    <row r="110376" customFormat="1" s="29"/>
    <row r="110377" customFormat="1" s="29"/>
    <row r="110378" customFormat="1" s="29"/>
    <row r="110379" customFormat="1" s="29"/>
    <row r="110380" customFormat="1" s="29"/>
    <row r="110381" customFormat="1" s="29"/>
    <row r="110382" customFormat="1" s="29"/>
    <row r="110383" customFormat="1" s="29"/>
    <row r="110384" customFormat="1" s="29"/>
    <row r="110385" customFormat="1" s="29"/>
    <row r="110386" customFormat="1" s="29"/>
    <row r="110387" customFormat="1" s="29"/>
    <row r="110388" customFormat="1" s="29"/>
    <row r="110389" customFormat="1" s="29"/>
    <row r="110390" customFormat="1" s="29"/>
    <row r="110391" customFormat="1" s="29"/>
    <row r="110392" customFormat="1" s="29"/>
    <row r="110393" customFormat="1" s="29"/>
    <row r="110394" customFormat="1" s="29"/>
    <row r="110395" customFormat="1" s="29"/>
    <row r="110396" customFormat="1" s="29"/>
    <row r="110397" customFormat="1" s="29"/>
    <row r="110398" customFormat="1" s="29"/>
    <row r="110399" customFormat="1" s="29"/>
    <row r="110400" customFormat="1" s="29"/>
    <row r="110401" customFormat="1" s="29"/>
    <row r="110402" customFormat="1" s="29"/>
    <row r="110403" customFormat="1" s="29"/>
    <row r="110404" customFormat="1" s="29"/>
    <row r="110405" customFormat="1" s="29"/>
    <row r="110406" customFormat="1" s="29"/>
    <row r="110407" customFormat="1" s="29"/>
    <row r="110408" customFormat="1" s="29"/>
    <row r="110409" customFormat="1" s="29"/>
    <row r="110410" customFormat="1" s="29"/>
    <row r="110411" customFormat="1" s="29"/>
    <row r="110412" customFormat="1" s="29"/>
    <row r="110413" customFormat="1" s="29"/>
    <row r="110414" customFormat="1" s="29"/>
    <row r="110415" customFormat="1" s="29"/>
    <row r="110416" customFormat="1" s="29"/>
    <row r="110417" customFormat="1" s="29"/>
    <row r="110418" customFormat="1" s="29"/>
    <row r="110419" customFormat="1" s="29"/>
    <row r="110420" customFormat="1" s="29"/>
    <row r="110421" customFormat="1" s="29"/>
    <row r="110422" customFormat="1" s="29"/>
    <row r="110423" customFormat="1" s="29"/>
    <row r="110424" customFormat="1" s="29"/>
    <row r="110425" customFormat="1" s="29"/>
    <row r="110426" customFormat="1" s="29"/>
    <row r="110427" customFormat="1" s="29"/>
    <row r="110428" customFormat="1" s="29"/>
    <row r="110429" customFormat="1" s="29"/>
    <row r="110430" customFormat="1" s="29"/>
    <row r="110431" customFormat="1" s="29"/>
    <row r="110432" customFormat="1" s="29"/>
    <row r="110433" customFormat="1" s="29"/>
    <row r="110434" customFormat="1" s="29"/>
    <row r="110435" customFormat="1" s="29"/>
    <row r="110436" customFormat="1" s="29"/>
    <row r="110437" customFormat="1" s="29"/>
    <row r="110438" customFormat="1" s="29"/>
    <row r="110439" customFormat="1" s="29"/>
    <row r="110440" customFormat="1" s="29"/>
    <row r="110441" customFormat="1" s="29"/>
    <row r="110442" customFormat="1" s="29"/>
    <row r="110443" customFormat="1" s="29"/>
    <row r="110444" customFormat="1" s="29"/>
    <row r="110445" customFormat="1" s="29"/>
    <row r="110446" customFormat="1" s="29"/>
    <row r="110447" customFormat="1" s="29"/>
    <row r="110448" customFormat="1" s="29"/>
    <row r="110449" customFormat="1" s="29"/>
    <row r="110450" customFormat="1" s="29"/>
    <row r="110451" customFormat="1" s="29"/>
    <row r="110452" customFormat="1" s="29"/>
    <row r="110453" customFormat="1" s="29"/>
    <row r="110454" customFormat="1" s="29"/>
    <row r="110455" customFormat="1" s="29"/>
    <row r="110456" customFormat="1" s="29"/>
    <row r="110457" customFormat="1" s="29"/>
    <row r="110458" customFormat="1" s="29"/>
    <row r="110459" customFormat="1" s="29"/>
    <row r="110460" customFormat="1" s="29"/>
    <row r="110461" customFormat="1" s="29"/>
    <row r="110462" customFormat="1" s="29"/>
    <row r="110463" customFormat="1" s="29"/>
    <row r="110464" customFormat="1" s="29"/>
    <row r="110465" customFormat="1" s="29"/>
    <row r="110466" customFormat="1" s="29"/>
    <row r="110467" customFormat="1" s="29"/>
    <row r="110468" customFormat="1" s="29"/>
    <row r="110469" customFormat="1" s="29"/>
    <row r="110470" customFormat="1" s="29"/>
    <row r="110471" customFormat="1" s="29"/>
    <row r="110472" customFormat="1" s="29"/>
    <row r="110473" customFormat="1" s="29"/>
    <row r="110474" customFormat="1" s="29"/>
    <row r="110475" customFormat="1" s="29"/>
    <row r="110476" customFormat="1" s="29"/>
    <row r="110477" customFormat="1" s="29"/>
    <row r="110478" customFormat="1" s="29"/>
    <row r="110479" customFormat="1" s="29"/>
    <row r="110480" customFormat="1" s="29"/>
    <row r="110481" customFormat="1" s="29"/>
    <row r="110482" customFormat="1" s="29"/>
    <row r="110483" customFormat="1" s="29"/>
    <row r="110484" customFormat="1" s="29"/>
    <row r="110485" customFormat="1" s="29"/>
    <row r="110486" customFormat="1" s="29"/>
    <row r="110487" customFormat="1" s="29"/>
    <row r="110488" customFormat="1" s="29"/>
    <row r="110489" customFormat="1" s="29"/>
    <row r="110490" customFormat="1" s="29"/>
    <row r="110491" customFormat="1" s="29"/>
    <row r="110492" customFormat="1" s="29"/>
    <row r="110493" customFormat="1" s="29"/>
    <row r="110494" customFormat="1" s="29"/>
    <row r="110495" customFormat="1" s="29"/>
    <row r="110496" customFormat="1" s="29"/>
    <row r="110497" customFormat="1" s="29"/>
    <row r="110498" customFormat="1" s="29"/>
    <row r="110499" customFormat="1" s="29"/>
    <row r="110500" customFormat="1" s="29"/>
    <row r="110501" customFormat="1" s="29"/>
    <row r="110502" customFormat="1" s="29"/>
    <row r="110503" customFormat="1" s="29"/>
    <row r="110504" customFormat="1" s="29"/>
    <row r="110505" customFormat="1" s="29"/>
    <row r="110506" customFormat="1" s="29"/>
    <row r="110507" customFormat="1" s="29"/>
    <row r="110508" customFormat="1" s="29"/>
    <row r="110509" customFormat="1" s="29"/>
    <row r="110510" customFormat="1" s="29"/>
    <row r="110511" customFormat="1" s="29"/>
    <row r="110512" customFormat="1" s="29"/>
    <row r="110513" customFormat="1" s="29"/>
    <row r="110514" customFormat="1" s="29"/>
    <row r="110515" customFormat="1" s="29"/>
    <row r="110516" customFormat="1" s="29"/>
    <row r="110517" customFormat="1" s="29"/>
    <row r="110518" customFormat="1" s="29"/>
    <row r="110519" customFormat="1" s="29"/>
    <row r="110520" customFormat="1" s="29"/>
    <row r="110521" customFormat="1" s="29"/>
    <row r="110522" customFormat="1" s="29"/>
    <row r="110523" customFormat="1" s="29"/>
    <row r="110524" customFormat="1" s="29"/>
    <row r="110525" customFormat="1" s="29"/>
    <row r="110526" customFormat="1" s="29"/>
    <row r="110527" customFormat="1" s="29"/>
    <row r="110528" customFormat="1" s="29"/>
    <row r="110529" customFormat="1" s="29"/>
    <row r="110530" customFormat="1" s="29"/>
    <row r="110531" customFormat="1" s="29"/>
    <row r="110532" customFormat="1" s="29"/>
    <row r="110533" customFormat="1" s="29"/>
    <row r="110534" customFormat="1" s="29"/>
    <row r="110535" customFormat="1" s="29"/>
    <row r="110536" customFormat="1" s="29"/>
    <row r="110537" customFormat="1" s="29"/>
    <row r="110538" customFormat="1" s="29"/>
    <row r="110539" customFormat="1" s="29"/>
    <row r="110540" customFormat="1" s="29"/>
    <row r="110541" customFormat="1" s="29"/>
    <row r="110542" customFormat="1" s="29"/>
    <row r="110543" customFormat="1" s="29"/>
    <row r="110544" customFormat="1" s="29"/>
    <row r="110545" customFormat="1" s="29"/>
    <row r="110546" customFormat="1" s="29"/>
    <row r="110547" customFormat="1" s="29"/>
    <row r="110548" customFormat="1" s="29"/>
    <row r="110549" customFormat="1" s="29"/>
    <row r="110550" customFormat="1" s="29"/>
    <row r="110551" customFormat="1" s="29"/>
    <row r="110552" customFormat="1" s="29"/>
    <row r="110553" customFormat="1" s="29"/>
    <row r="110554" customFormat="1" s="29"/>
    <row r="110555" customFormat="1" s="29"/>
    <row r="110556" customFormat="1" s="29"/>
    <row r="110557" customFormat="1" s="29"/>
    <row r="110558" customFormat="1" s="29"/>
    <row r="110559" customFormat="1" s="29"/>
    <row r="110560" customFormat="1" s="29"/>
    <row r="110561" customFormat="1" s="29"/>
    <row r="110562" customFormat="1" s="29"/>
    <row r="110563" customFormat="1" s="29"/>
    <row r="110564" customFormat="1" s="29"/>
    <row r="110565" customFormat="1" s="29"/>
    <row r="110566" customFormat="1" s="29"/>
    <row r="110567" customFormat="1" s="29"/>
    <row r="110568" customFormat="1" s="29"/>
    <row r="110569" customFormat="1" s="29"/>
    <row r="110570" customFormat="1" s="29"/>
    <row r="110571" customFormat="1" s="29"/>
    <row r="110572" customFormat="1" s="29"/>
    <row r="110573" customFormat="1" s="29"/>
    <row r="110574" customFormat="1" s="29"/>
    <row r="110575" customFormat="1" s="29"/>
    <row r="110576" customFormat="1" s="29"/>
    <row r="110577" customFormat="1" s="29"/>
    <row r="110578" customFormat="1" s="29"/>
    <row r="110579" customFormat="1" s="29"/>
    <row r="110580" customFormat="1" s="29"/>
    <row r="110581" customFormat="1" s="29"/>
    <row r="110582" customFormat="1" s="29"/>
    <row r="110583" customFormat="1" s="29"/>
    <row r="110584" customFormat="1" s="29"/>
    <row r="110585" customFormat="1" s="29"/>
    <row r="110586" customFormat="1" s="29"/>
    <row r="110587" customFormat="1" s="29"/>
    <row r="110588" customFormat="1" s="29"/>
    <row r="110589" customFormat="1" s="29"/>
    <row r="110590" customFormat="1" s="29"/>
    <row r="110591" customFormat="1" s="29"/>
    <row r="110592" customFormat="1" s="29"/>
    <row r="110593" customFormat="1" s="29"/>
    <row r="110594" customFormat="1" s="29"/>
    <row r="110595" customFormat="1" s="29"/>
    <row r="110596" customFormat="1" s="29"/>
    <row r="110597" customFormat="1" s="29"/>
    <row r="110598" customFormat="1" s="29"/>
    <row r="110599" customFormat="1" s="29"/>
    <row r="110600" customFormat="1" s="29"/>
    <row r="110601" customFormat="1" s="29"/>
    <row r="110602" customFormat="1" s="29"/>
    <row r="110603" customFormat="1" s="29"/>
    <row r="110604" customFormat="1" s="29"/>
    <row r="110605" customFormat="1" s="29"/>
    <row r="110606" customFormat="1" s="29"/>
    <row r="110607" customFormat="1" s="29"/>
    <row r="110608" customFormat="1" s="29"/>
    <row r="110609" customFormat="1" s="29"/>
    <row r="110610" customFormat="1" s="29"/>
    <row r="110611" customFormat="1" s="29"/>
    <row r="110612" customFormat="1" s="29"/>
    <row r="110613" customFormat="1" s="29"/>
    <row r="110614" customFormat="1" s="29"/>
    <row r="110615" customFormat="1" s="29"/>
    <row r="110616" customFormat="1" s="29"/>
    <row r="110617" customFormat="1" s="29"/>
    <row r="110618" customFormat="1" s="29"/>
    <row r="110619" customFormat="1" s="29"/>
    <row r="110620" customFormat="1" s="29"/>
    <row r="110621" customFormat="1" s="29"/>
    <row r="110622" customFormat="1" s="29"/>
    <row r="110623" customFormat="1" s="29"/>
    <row r="110624" customFormat="1" s="29"/>
    <row r="110625" customFormat="1" s="29"/>
    <row r="110626" customFormat="1" s="29"/>
    <row r="110627" customFormat="1" s="29"/>
    <row r="110628" customFormat="1" s="29"/>
    <row r="110629" customFormat="1" s="29"/>
    <row r="110630" customFormat="1" s="29"/>
    <row r="110631" customFormat="1" s="29"/>
    <row r="110632" customFormat="1" s="29"/>
    <row r="110633" customFormat="1" s="29"/>
    <row r="110634" customFormat="1" s="29"/>
    <row r="110635" customFormat="1" s="29"/>
    <row r="110636" customFormat="1" s="29"/>
    <row r="110637" customFormat="1" s="29"/>
    <row r="110638" customFormat="1" s="29"/>
    <row r="110639" customFormat="1" s="29"/>
    <row r="110640" customFormat="1" s="29"/>
    <row r="110641" customFormat="1" s="29"/>
    <row r="110642" customFormat="1" s="29"/>
    <row r="110643" customFormat="1" s="29"/>
    <row r="110644" customFormat="1" s="29"/>
    <row r="110645" customFormat="1" s="29"/>
    <row r="110646" customFormat="1" s="29"/>
    <row r="110647" customFormat="1" s="29"/>
    <row r="110648" customFormat="1" s="29"/>
    <row r="110649" customFormat="1" s="29"/>
    <row r="110650" customFormat="1" s="29"/>
    <row r="110651" customFormat="1" s="29"/>
    <row r="110652" customFormat="1" s="29"/>
    <row r="110653" customFormat="1" s="29"/>
    <row r="110654" customFormat="1" s="29"/>
    <row r="110655" customFormat="1" s="29"/>
    <row r="110656" customFormat="1" s="29"/>
    <row r="110657" customFormat="1" s="29"/>
    <row r="110658" customFormat="1" s="29"/>
    <row r="110659" customFormat="1" s="29"/>
    <row r="110660" customFormat="1" s="29"/>
    <row r="110661" customFormat="1" s="29"/>
    <row r="110662" customFormat="1" s="29"/>
    <row r="110663" customFormat="1" s="29"/>
    <row r="110664" customFormat="1" s="29"/>
    <row r="110665" customFormat="1" s="29"/>
    <row r="110666" customFormat="1" s="29"/>
    <row r="110667" customFormat="1" s="29"/>
    <row r="110668" customFormat="1" s="29"/>
    <row r="110669" customFormat="1" s="29"/>
    <row r="110670" customFormat="1" s="29"/>
    <row r="110671" customFormat="1" s="29"/>
    <row r="110672" customFormat="1" s="29"/>
    <row r="110673" customFormat="1" s="29"/>
    <row r="110674" customFormat="1" s="29"/>
    <row r="110675" customFormat="1" s="29"/>
    <row r="110676" customFormat="1" s="29"/>
    <row r="110677" customFormat="1" s="29"/>
    <row r="110678" customFormat="1" s="29"/>
    <row r="110679" customFormat="1" s="29"/>
    <row r="110680" customFormat="1" s="29"/>
    <row r="110681" customFormat="1" s="29"/>
    <row r="110682" customFormat="1" s="29"/>
    <row r="110683" customFormat="1" s="29"/>
    <row r="110684" customFormat="1" s="29"/>
    <row r="110685" customFormat="1" s="29"/>
    <row r="110686" customFormat="1" s="29"/>
    <row r="110687" customFormat="1" s="29"/>
    <row r="110688" customFormat="1" s="29"/>
    <row r="110689" customFormat="1" s="29"/>
    <row r="110690" customFormat="1" s="29"/>
    <row r="110691" customFormat="1" s="29"/>
    <row r="110692" customFormat="1" s="29"/>
    <row r="110693" customFormat="1" s="29"/>
    <row r="110694" customFormat="1" s="29"/>
    <row r="110695" customFormat="1" s="29"/>
    <row r="110696" customFormat="1" s="29"/>
    <row r="110697" customFormat="1" s="29"/>
    <row r="110698" customFormat="1" s="29"/>
    <row r="110699" customFormat="1" s="29"/>
    <row r="110700" customFormat="1" s="29"/>
    <row r="110701" customFormat="1" s="29"/>
    <row r="110702" customFormat="1" s="29"/>
    <row r="110703" customFormat="1" s="29"/>
    <row r="110704" customFormat="1" s="29"/>
    <row r="110705" customFormat="1" s="29"/>
    <row r="110706" customFormat="1" s="29"/>
    <row r="110707" customFormat="1" s="29"/>
    <row r="110708" customFormat="1" s="29"/>
    <row r="110709" customFormat="1" s="29"/>
    <row r="110710" customFormat="1" s="29"/>
    <row r="110711" customFormat="1" s="29"/>
    <row r="110712" customFormat="1" s="29"/>
    <row r="110713" customFormat="1" s="29"/>
    <row r="110714" customFormat="1" s="29"/>
    <row r="110715" customFormat="1" s="29"/>
    <row r="110716" customFormat="1" s="29"/>
    <row r="110717" customFormat="1" s="29"/>
    <row r="110718" customFormat="1" s="29"/>
    <row r="110719" customFormat="1" s="29"/>
    <row r="110720" customFormat="1" s="29"/>
    <row r="110721" customFormat="1" s="29"/>
    <row r="110722" customFormat="1" s="29"/>
    <row r="110723" customFormat="1" s="29"/>
    <row r="110724" customFormat="1" s="29"/>
    <row r="110725" customFormat="1" s="29"/>
    <row r="110726" customFormat="1" s="29"/>
    <row r="110727" customFormat="1" s="29"/>
    <row r="110728" customFormat="1" s="29"/>
    <row r="110729" customFormat="1" s="29"/>
    <row r="110730" customFormat="1" s="29"/>
    <row r="110731" customFormat="1" s="29"/>
    <row r="110732" customFormat="1" s="29"/>
    <row r="110733" customFormat="1" s="29"/>
    <row r="110734" customFormat="1" s="29"/>
    <row r="110735" customFormat="1" s="29"/>
    <row r="110736" customFormat="1" s="29"/>
    <row r="110737" customFormat="1" s="29"/>
    <row r="110738" customFormat="1" s="29"/>
    <row r="110739" customFormat="1" s="29"/>
    <row r="110740" customFormat="1" s="29"/>
    <row r="110741" customFormat="1" s="29"/>
    <row r="110742" customFormat="1" s="29"/>
    <row r="110743" customFormat="1" s="29"/>
    <row r="110744" customFormat="1" s="29"/>
    <row r="110745" customFormat="1" s="29"/>
    <row r="110746" customFormat="1" s="29"/>
    <row r="110747" customFormat="1" s="29"/>
    <row r="110748" customFormat="1" s="29"/>
    <row r="110749" customFormat="1" s="29"/>
    <row r="110750" customFormat="1" s="29"/>
    <row r="110751" customFormat="1" s="29"/>
    <row r="110752" customFormat="1" s="29"/>
    <row r="110753" customFormat="1" s="29"/>
    <row r="110754" customFormat="1" s="29"/>
    <row r="110755" customFormat="1" s="29"/>
    <row r="110756" customFormat="1" s="29"/>
    <row r="110757" customFormat="1" s="29"/>
    <row r="110758" customFormat="1" s="29"/>
    <row r="110759" customFormat="1" s="29"/>
    <row r="110760" customFormat="1" s="29"/>
    <row r="110761" customFormat="1" s="29"/>
    <row r="110762" customFormat="1" s="29"/>
    <row r="110763" customFormat="1" s="29"/>
    <row r="110764" customFormat="1" s="29"/>
    <row r="110765" customFormat="1" s="29"/>
    <row r="110766" customFormat="1" s="29"/>
    <row r="110767" customFormat="1" s="29"/>
    <row r="110768" customFormat="1" s="29"/>
    <row r="110769" customFormat="1" s="29"/>
    <row r="110770" customFormat="1" s="29"/>
    <row r="110771" customFormat="1" s="29"/>
    <row r="110772" customFormat="1" s="29"/>
    <row r="110773" customFormat="1" s="29"/>
    <row r="110774" customFormat="1" s="29"/>
    <row r="110775" customFormat="1" s="29"/>
    <row r="110776" customFormat="1" s="29"/>
    <row r="110777" customFormat="1" s="29"/>
    <row r="110778" customFormat="1" s="29"/>
    <row r="110779" customFormat="1" s="29"/>
    <row r="110780" customFormat="1" s="29"/>
    <row r="110781" customFormat="1" s="29"/>
    <row r="110782" customFormat="1" s="29"/>
    <row r="110783" customFormat="1" s="29"/>
    <row r="110784" customFormat="1" s="29"/>
    <row r="110785" customFormat="1" s="29"/>
    <row r="110786" customFormat="1" s="29"/>
    <row r="110787" customFormat="1" s="29"/>
    <row r="110788" customFormat="1" s="29"/>
    <row r="110789" customFormat="1" s="29"/>
    <row r="110790" customFormat="1" s="29"/>
    <row r="110791" customFormat="1" s="29"/>
    <row r="110792" customFormat="1" s="29"/>
    <row r="110793" customFormat="1" s="29"/>
    <row r="110794" customFormat="1" s="29"/>
    <row r="110795" customFormat="1" s="29"/>
    <row r="110796" customFormat="1" s="29"/>
    <row r="110797" customFormat="1" s="29"/>
    <row r="110798" customFormat="1" s="29"/>
    <row r="110799" customFormat="1" s="29"/>
    <row r="110800" customFormat="1" s="29"/>
    <row r="110801" customFormat="1" s="29"/>
    <row r="110802" customFormat="1" s="29"/>
    <row r="110803" customFormat="1" s="29"/>
    <row r="110804" customFormat="1" s="29"/>
    <row r="110805" customFormat="1" s="29"/>
    <row r="110806" customFormat="1" s="29"/>
    <row r="110807" customFormat="1" s="29"/>
    <row r="110808" customFormat="1" s="29"/>
    <row r="110809" customFormat="1" s="29"/>
    <row r="110810" customFormat="1" s="29"/>
    <row r="110811" customFormat="1" s="29"/>
    <row r="110812" customFormat="1" s="29"/>
    <row r="110813" customFormat="1" s="29"/>
    <row r="110814" customFormat="1" s="29"/>
    <row r="110815" customFormat="1" s="29"/>
    <row r="110816" customFormat="1" s="29"/>
    <row r="110817" customFormat="1" s="29"/>
    <row r="110818" customFormat="1" s="29"/>
    <row r="110819" customFormat="1" s="29"/>
    <row r="110820" customFormat="1" s="29"/>
    <row r="110821" customFormat="1" s="29"/>
    <row r="110822" customFormat="1" s="29"/>
    <row r="110823" customFormat="1" s="29"/>
    <row r="110824" customFormat="1" s="29"/>
    <row r="110825" customFormat="1" s="29"/>
    <row r="110826" customFormat="1" s="29"/>
    <row r="110827" customFormat="1" s="29"/>
    <row r="110828" customFormat="1" s="29"/>
    <row r="110829" customFormat="1" s="29"/>
    <row r="110830" customFormat="1" s="29"/>
    <row r="110831" customFormat="1" s="29"/>
    <row r="110832" customFormat="1" s="29"/>
    <row r="110833" customFormat="1" s="29"/>
    <row r="110834" customFormat="1" s="29"/>
    <row r="110835" customFormat="1" s="29"/>
    <row r="110836" customFormat="1" s="29"/>
    <row r="110837" customFormat="1" s="29"/>
    <row r="110838" customFormat="1" s="29"/>
    <row r="110839" customFormat="1" s="29"/>
    <row r="110840" customFormat="1" s="29"/>
    <row r="110841" customFormat="1" s="29"/>
    <row r="110842" customFormat="1" s="29"/>
    <row r="110843" customFormat="1" s="29"/>
    <row r="110844" customFormat="1" s="29"/>
    <row r="110845" customFormat="1" s="29"/>
    <row r="110846" customFormat="1" s="29"/>
    <row r="110847" customFormat="1" s="29"/>
    <row r="110848" customFormat="1" s="29"/>
    <row r="110849" customFormat="1" s="29"/>
    <row r="110850" customFormat="1" s="29"/>
    <row r="110851" customFormat="1" s="29"/>
    <row r="110852" customFormat="1" s="29"/>
    <row r="110853" customFormat="1" s="29"/>
    <row r="110854" customFormat="1" s="29"/>
    <row r="110855" customFormat="1" s="29"/>
    <row r="110856" customFormat="1" s="29"/>
    <row r="110857" customFormat="1" s="29"/>
    <row r="110858" customFormat="1" s="29"/>
    <row r="110859" customFormat="1" s="29"/>
    <row r="110860" customFormat="1" s="29"/>
    <row r="110861" customFormat="1" s="29"/>
    <row r="110862" customFormat="1" s="29"/>
    <row r="110863" customFormat="1" s="29"/>
    <row r="110864" customFormat="1" s="29"/>
    <row r="110865" customFormat="1" s="29"/>
    <row r="110866" customFormat="1" s="29"/>
    <row r="110867" customFormat="1" s="29"/>
    <row r="110868" customFormat="1" s="29"/>
    <row r="110869" customFormat="1" s="29"/>
    <row r="110870" customFormat="1" s="29"/>
    <row r="110871" customFormat="1" s="29"/>
    <row r="110872" customFormat="1" s="29"/>
    <row r="110873" customFormat="1" s="29"/>
    <row r="110874" customFormat="1" s="29"/>
    <row r="110875" customFormat="1" s="29"/>
    <row r="110876" customFormat="1" s="29"/>
    <row r="110877" customFormat="1" s="29"/>
    <row r="110878" customFormat="1" s="29"/>
    <row r="110879" customFormat="1" s="29"/>
    <row r="110880" customFormat="1" s="29"/>
    <row r="110881" customFormat="1" s="29"/>
    <row r="110882" customFormat="1" s="29"/>
    <row r="110883" customFormat="1" s="29"/>
    <row r="110884" customFormat="1" s="29"/>
    <row r="110885" customFormat="1" s="29"/>
    <row r="110886" customFormat="1" s="29"/>
    <row r="110887" customFormat="1" s="29"/>
    <row r="110888" customFormat="1" s="29"/>
    <row r="110889" customFormat="1" s="29"/>
    <row r="110890" customFormat="1" s="29"/>
    <row r="110891" customFormat="1" s="29"/>
    <row r="110892" customFormat="1" s="29"/>
    <row r="110893" customFormat="1" s="29"/>
    <row r="110894" customFormat="1" s="29"/>
    <row r="110895" customFormat="1" s="29"/>
    <row r="110896" customFormat="1" s="29"/>
    <row r="110897" customFormat="1" s="29"/>
    <row r="110898" customFormat="1" s="29"/>
    <row r="110899" customFormat="1" s="29"/>
    <row r="110900" customFormat="1" s="29"/>
    <row r="110901" customFormat="1" s="29"/>
    <row r="110902" customFormat="1" s="29"/>
    <row r="110903" customFormat="1" s="29"/>
    <row r="110904" customFormat="1" s="29"/>
    <row r="110905" customFormat="1" s="29"/>
    <row r="110906" customFormat="1" s="29"/>
    <row r="110907" customFormat="1" s="29"/>
    <row r="110908" customFormat="1" s="29"/>
    <row r="110909" customFormat="1" s="29"/>
    <row r="110910" customFormat="1" s="29"/>
    <row r="110911" customFormat="1" s="29"/>
    <row r="110912" customFormat="1" s="29"/>
    <row r="110913" customFormat="1" s="29"/>
    <row r="110914" customFormat="1" s="29"/>
    <row r="110915" customFormat="1" s="29"/>
    <row r="110916" customFormat="1" s="29"/>
    <row r="110917" customFormat="1" s="29"/>
    <row r="110918" customFormat="1" s="29"/>
    <row r="110919" customFormat="1" s="29"/>
    <row r="110920" customFormat="1" s="29"/>
    <row r="110921" customFormat="1" s="29"/>
    <row r="110922" customFormat="1" s="29"/>
    <row r="110923" customFormat="1" s="29"/>
    <row r="110924" customFormat="1" s="29"/>
    <row r="110925" customFormat="1" s="29"/>
    <row r="110926" customFormat="1" s="29"/>
    <row r="110927" customFormat="1" s="29"/>
    <row r="110928" customFormat="1" s="29"/>
    <row r="110929" customFormat="1" s="29"/>
    <row r="110930" customFormat="1" s="29"/>
    <row r="110931" customFormat="1" s="29"/>
    <row r="110932" customFormat="1" s="29"/>
    <row r="110933" customFormat="1" s="29"/>
    <row r="110934" customFormat="1" s="29"/>
    <row r="110935" customFormat="1" s="29"/>
    <row r="110936" customFormat="1" s="29"/>
    <row r="110937" customFormat="1" s="29"/>
    <row r="110938" customFormat="1" s="29"/>
    <row r="110939" customFormat="1" s="29"/>
    <row r="110940" customFormat="1" s="29"/>
    <row r="110941" customFormat="1" s="29"/>
    <row r="110942" customFormat="1" s="29"/>
    <row r="110943" customFormat="1" s="29"/>
    <row r="110944" customFormat="1" s="29"/>
    <row r="110945" customFormat="1" s="29"/>
    <row r="110946" customFormat="1" s="29"/>
    <row r="110947" customFormat="1" s="29"/>
    <row r="110948" customFormat="1" s="29"/>
    <row r="110949" customFormat="1" s="29"/>
    <row r="110950" customFormat="1" s="29"/>
    <row r="110951" customFormat="1" s="29"/>
    <row r="110952" customFormat="1" s="29"/>
    <row r="110953" customFormat="1" s="29"/>
    <row r="110954" customFormat="1" s="29"/>
    <row r="110955" customFormat="1" s="29"/>
    <row r="110956" customFormat="1" s="29"/>
    <row r="110957" customFormat="1" s="29"/>
    <row r="110958" customFormat="1" s="29"/>
    <row r="110959" customFormat="1" s="29"/>
    <row r="110960" customFormat="1" s="29"/>
    <row r="110961" customFormat="1" s="29"/>
    <row r="110962" customFormat="1" s="29"/>
    <row r="110963" customFormat="1" s="29"/>
    <row r="110964" customFormat="1" s="29"/>
    <row r="110965" customFormat="1" s="29"/>
    <row r="110966" customFormat="1" s="29"/>
    <row r="110967" customFormat="1" s="29"/>
    <row r="110968" customFormat="1" s="29"/>
    <row r="110969" customFormat="1" s="29"/>
    <row r="110970" customFormat="1" s="29"/>
    <row r="110971" customFormat="1" s="29"/>
    <row r="110972" customFormat="1" s="29"/>
    <row r="110973" customFormat="1" s="29"/>
    <row r="110974" customFormat="1" s="29"/>
    <row r="110975" customFormat="1" s="29"/>
    <row r="110976" customFormat="1" s="29"/>
    <row r="110977" customFormat="1" s="29"/>
    <row r="110978" customFormat="1" s="29"/>
    <row r="110979" customFormat="1" s="29"/>
    <row r="110980" customFormat="1" s="29"/>
    <row r="110981" customFormat="1" s="29"/>
    <row r="110982" customFormat="1" s="29"/>
    <row r="110983" customFormat="1" s="29"/>
    <row r="110984" customFormat="1" s="29"/>
    <row r="110985" customFormat="1" s="29"/>
    <row r="110986" customFormat="1" s="29"/>
    <row r="110987" customFormat="1" s="29"/>
    <row r="110988" customFormat="1" s="29"/>
    <row r="110989" customFormat="1" s="29"/>
    <row r="110990" customFormat="1" s="29"/>
    <row r="110991" customFormat="1" s="29"/>
    <row r="110992" customFormat="1" s="29"/>
    <row r="110993" customFormat="1" s="29"/>
    <row r="110994" customFormat="1" s="29"/>
    <row r="110995" customFormat="1" s="29"/>
    <row r="110996" customFormat="1" s="29"/>
    <row r="110997" customFormat="1" s="29"/>
    <row r="110998" customFormat="1" s="29"/>
    <row r="110999" customFormat="1" s="29"/>
    <row r="111000" customFormat="1" s="29"/>
    <row r="111001" customFormat="1" s="29"/>
    <row r="111002" customFormat="1" s="29"/>
    <row r="111003" customFormat="1" s="29"/>
    <row r="111004" customFormat="1" s="29"/>
    <row r="111005" customFormat="1" s="29"/>
    <row r="111006" customFormat="1" s="29"/>
    <row r="111007" customFormat="1" s="29"/>
    <row r="111008" customFormat="1" s="29"/>
    <row r="111009" customFormat="1" s="29"/>
    <row r="111010" customFormat="1" s="29"/>
    <row r="111011" customFormat="1" s="29"/>
    <row r="111012" customFormat="1" s="29"/>
    <row r="111013" customFormat="1" s="29"/>
    <row r="111014" customFormat="1" s="29"/>
    <row r="111015" customFormat="1" s="29"/>
    <row r="111016" customFormat="1" s="29"/>
    <row r="111017" customFormat="1" s="29"/>
    <row r="111018" customFormat="1" s="29"/>
    <row r="111019" customFormat="1" s="29"/>
    <row r="111020" customFormat="1" s="29"/>
    <row r="111021" customFormat="1" s="29"/>
    <row r="111022" customFormat="1" s="29"/>
    <row r="111023" customFormat="1" s="29"/>
    <row r="111024" customFormat="1" s="29"/>
    <row r="111025" customFormat="1" s="29"/>
    <row r="111026" customFormat="1" s="29"/>
    <row r="111027" customFormat="1" s="29"/>
    <row r="111028" customFormat="1" s="29"/>
    <row r="111029" customFormat="1" s="29"/>
    <row r="111030" customFormat="1" s="29"/>
    <row r="111031" customFormat="1" s="29"/>
    <row r="111032" customFormat="1" s="29"/>
    <row r="111033" customFormat="1" s="29"/>
    <row r="111034" customFormat="1" s="29"/>
    <row r="111035" customFormat="1" s="29"/>
    <row r="111036" customFormat="1" s="29"/>
    <row r="111037" customFormat="1" s="29"/>
    <row r="111038" customFormat="1" s="29"/>
    <row r="111039" customFormat="1" s="29"/>
    <row r="111040" customFormat="1" s="29"/>
    <row r="111041" customFormat="1" s="29"/>
    <row r="111042" customFormat="1" s="29"/>
    <row r="111043" customFormat="1" s="29"/>
    <row r="111044" customFormat="1" s="29"/>
    <row r="111045" customFormat="1" s="29"/>
    <row r="111046" customFormat="1" s="29"/>
    <row r="111047" customFormat="1" s="29"/>
    <row r="111048" customFormat="1" s="29"/>
    <row r="111049" customFormat="1" s="29"/>
    <row r="111050" customFormat="1" s="29"/>
    <row r="111051" customFormat="1" s="29"/>
    <row r="111052" customFormat="1" s="29"/>
    <row r="111053" customFormat="1" s="29"/>
    <row r="111054" customFormat="1" s="29"/>
    <row r="111055" customFormat="1" s="29"/>
    <row r="111056" customFormat="1" s="29"/>
    <row r="111057" customFormat="1" s="29"/>
    <row r="111058" customFormat="1" s="29"/>
    <row r="111059" customFormat="1" s="29"/>
    <row r="111060" customFormat="1" s="29"/>
    <row r="111061" customFormat="1" s="29"/>
    <row r="111062" customFormat="1" s="29"/>
    <row r="111063" customFormat="1" s="29"/>
    <row r="111064" customFormat="1" s="29"/>
    <row r="111065" customFormat="1" s="29"/>
    <row r="111066" customFormat="1" s="29"/>
    <row r="111067" customFormat="1" s="29"/>
    <row r="111068" customFormat="1" s="29"/>
    <row r="111069" customFormat="1" s="29"/>
    <row r="111070" customFormat="1" s="29"/>
    <row r="111071" customFormat="1" s="29"/>
    <row r="111072" customFormat="1" s="29"/>
    <row r="111073" customFormat="1" s="29"/>
    <row r="111074" customFormat="1" s="29"/>
    <row r="111075" customFormat="1" s="29"/>
    <row r="111076" customFormat="1" s="29"/>
    <row r="111077" customFormat="1" s="29"/>
    <row r="111078" customFormat="1" s="29"/>
    <row r="111079" customFormat="1" s="29"/>
    <row r="111080" customFormat="1" s="29"/>
    <row r="111081" customFormat="1" s="29"/>
    <row r="111082" customFormat="1" s="29"/>
    <row r="111083" customFormat="1" s="29"/>
    <row r="111084" customFormat="1" s="29"/>
    <row r="111085" customFormat="1" s="29"/>
    <row r="111086" customFormat="1" s="29"/>
    <row r="111087" customFormat="1" s="29"/>
    <row r="111088" customFormat="1" s="29"/>
    <row r="111089" customFormat="1" s="29"/>
    <row r="111090" customFormat="1" s="29"/>
    <row r="111091" customFormat="1" s="29"/>
    <row r="111092" customFormat="1" s="29"/>
    <row r="111093" customFormat="1" s="29"/>
    <row r="111094" customFormat="1" s="29"/>
    <row r="111095" customFormat="1" s="29"/>
    <row r="111096" customFormat="1" s="29"/>
    <row r="111097" customFormat="1" s="29"/>
    <row r="111098" customFormat="1" s="29"/>
    <row r="111099" customFormat="1" s="29"/>
    <row r="111100" customFormat="1" s="29"/>
    <row r="111101" customFormat="1" s="29"/>
    <row r="111102" customFormat="1" s="29"/>
    <row r="111103" customFormat="1" s="29"/>
    <row r="111104" customFormat="1" s="29"/>
    <row r="111105" customFormat="1" s="29"/>
    <row r="111106" customFormat="1" s="29"/>
    <row r="111107" customFormat="1" s="29"/>
    <row r="111108" customFormat="1" s="29"/>
    <row r="111109" customFormat="1" s="29"/>
    <row r="111110" customFormat="1" s="29"/>
    <row r="111111" customFormat="1" s="29"/>
    <row r="111112" customFormat="1" s="29"/>
    <row r="111113" customFormat="1" s="29"/>
    <row r="111114" customFormat="1" s="29"/>
    <row r="111115" customFormat="1" s="29"/>
    <row r="111116" customFormat="1" s="29"/>
    <row r="111117" customFormat="1" s="29"/>
    <row r="111118" customFormat="1" s="29"/>
    <row r="111119" customFormat="1" s="29"/>
    <row r="111120" customFormat="1" s="29"/>
    <row r="111121" customFormat="1" s="29"/>
    <row r="111122" customFormat="1" s="29"/>
    <row r="111123" customFormat="1" s="29"/>
    <row r="111124" customFormat="1" s="29"/>
    <row r="111125" customFormat="1" s="29"/>
    <row r="111126" customFormat="1" s="29"/>
    <row r="111127" customFormat="1" s="29"/>
    <row r="111128" customFormat="1" s="29"/>
    <row r="111129" customFormat="1" s="29"/>
    <row r="111130" customFormat="1" s="29"/>
    <row r="111131" customFormat="1" s="29"/>
    <row r="111132" customFormat="1" s="29"/>
    <row r="111133" customFormat="1" s="29"/>
    <row r="111134" customFormat="1" s="29"/>
    <row r="111135" customFormat="1" s="29"/>
    <row r="111136" customFormat="1" s="29"/>
    <row r="111137" customFormat="1" s="29"/>
    <row r="111138" customFormat="1" s="29"/>
    <row r="111139" customFormat="1" s="29"/>
    <row r="111140" customFormat="1" s="29"/>
    <row r="111141" customFormat="1" s="29"/>
    <row r="111142" customFormat="1" s="29"/>
    <row r="111143" customFormat="1" s="29"/>
    <row r="111144" customFormat="1" s="29"/>
    <row r="111145" customFormat="1" s="29"/>
    <row r="111146" customFormat="1" s="29"/>
    <row r="111147" customFormat="1" s="29"/>
    <row r="111148" customFormat="1" s="29"/>
    <row r="111149" customFormat="1" s="29"/>
    <row r="111150" customFormat="1" s="29"/>
    <row r="111151" customFormat="1" s="29"/>
    <row r="111152" customFormat="1" s="29"/>
    <row r="111153" customFormat="1" s="29"/>
    <row r="111154" customFormat="1" s="29"/>
    <row r="111155" customFormat="1" s="29"/>
    <row r="111156" customFormat="1" s="29"/>
    <row r="111157" customFormat="1" s="29"/>
    <row r="111158" customFormat="1" s="29"/>
    <row r="111159" customFormat="1" s="29"/>
    <row r="111160" customFormat="1" s="29"/>
    <row r="111161" customFormat="1" s="29"/>
    <row r="111162" customFormat="1" s="29"/>
    <row r="111163" customFormat="1" s="29"/>
    <row r="111164" customFormat="1" s="29"/>
    <row r="111165" customFormat="1" s="29"/>
    <row r="111166" customFormat="1" s="29"/>
    <row r="111167" customFormat="1" s="29"/>
    <row r="111168" customFormat="1" s="29"/>
    <row r="111169" customFormat="1" s="29"/>
    <row r="111170" customFormat="1" s="29"/>
    <row r="111171" customFormat="1" s="29"/>
    <row r="111172" customFormat="1" s="29"/>
    <row r="111173" customFormat="1" s="29"/>
    <row r="111174" customFormat="1" s="29"/>
    <row r="111175" customFormat="1" s="29"/>
    <row r="111176" customFormat="1" s="29"/>
    <row r="111177" customFormat="1" s="29"/>
    <row r="111178" customFormat="1" s="29"/>
    <row r="111179" customFormat="1" s="29"/>
    <row r="111180" customFormat="1" s="29"/>
    <row r="111181" customFormat="1" s="29"/>
    <row r="111182" customFormat="1" s="29"/>
    <row r="111183" customFormat="1" s="29"/>
    <row r="111184" customFormat="1" s="29"/>
    <row r="111185" customFormat="1" s="29"/>
    <row r="111186" customFormat="1" s="29"/>
    <row r="111187" customFormat="1" s="29"/>
    <row r="111188" customFormat="1" s="29"/>
    <row r="111189" customFormat="1" s="29"/>
    <row r="111190" customFormat="1" s="29"/>
    <row r="111191" customFormat="1" s="29"/>
    <row r="111192" customFormat="1" s="29"/>
    <row r="111193" customFormat="1" s="29"/>
    <row r="111194" customFormat="1" s="29"/>
    <row r="111195" customFormat="1" s="29"/>
    <row r="111196" customFormat="1" s="29"/>
    <row r="111197" customFormat="1" s="29"/>
    <row r="111198" customFormat="1" s="29"/>
    <row r="111199" customFormat="1" s="29"/>
    <row r="111200" customFormat="1" s="29"/>
    <row r="111201" customFormat="1" s="29"/>
    <row r="111202" customFormat="1" s="29"/>
    <row r="111203" customFormat="1" s="29"/>
    <row r="111204" customFormat="1" s="29"/>
    <row r="111205" customFormat="1" s="29"/>
    <row r="111206" customFormat="1" s="29"/>
    <row r="111207" customFormat="1" s="29"/>
    <row r="111208" customFormat="1" s="29"/>
    <row r="111209" customFormat="1" s="29"/>
    <row r="111210" customFormat="1" s="29"/>
    <row r="111211" customFormat="1" s="29"/>
    <row r="111212" customFormat="1" s="29"/>
    <row r="111213" customFormat="1" s="29"/>
    <row r="111214" customFormat="1" s="29"/>
    <row r="111215" customFormat="1" s="29"/>
    <row r="111216" customFormat="1" s="29"/>
    <row r="111217" customFormat="1" s="29"/>
    <row r="111218" customFormat="1" s="29"/>
    <row r="111219" customFormat="1" s="29"/>
    <row r="111220" customFormat="1" s="29"/>
    <row r="111221" customFormat="1" s="29"/>
    <row r="111222" customFormat="1" s="29"/>
    <row r="111223" customFormat="1" s="29"/>
    <row r="111224" customFormat="1" s="29"/>
    <row r="111225" customFormat="1" s="29"/>
    <row r="111226" customFormat="1" s="29"/>
    <row r="111227" customFormat="1" s="29"/>
    <row r="111228" customFormat="1" s="29"/>
    <row r="111229" customFormat="1" s="29"/>
    <row r="111230" customFormat="1" s="29"/>
    <row r="111231" customFormat="1" s="29"/>
    <row r="111232" customFormat="1" s="29"/>
    <row r="111233" customFormat="1" s="29"/>
    <row r="111234" customFormat="1" s="29"/>
    <row r="111235" customFormat="1" s="29"/>
    <row r="111236" customFormat="1" s="29"/>
    <row r="111237" customFormat="1" s="29"/>
    <row r="111238" customFormat="1" s="29"/>
    <row r="111239" customFormat="1" s="29"/>
    <row r="111240" customFormat="1" s="29"/>
    <row r="111241" customFormat="1" s="29"/>
    <row r="111242" customFormat="1" s="29"/>
    <row r="111243" customFormat="1" s="29"/>
    <row r="111244" customFormat="1" s="29"/>
    <row r="111245" customFormat="1" s="29"/>
    <row r="111246" customFormat="1" s="29"/>
    <row r="111247" customFormat="1" s="29"/>
    <row r="111248" customFormat="1" s="29"/>
    <row r="111249" customFormat="1" s="29"/>
    <row r="111250" customFormat="1" s="29"/>
    <row r="111251" customFormat="1" s="29"/>
    <row r="111252" customFormat="1" s="29"/>
    <row r="111253" customFormat="1" s="29"/>
    <row r="111254" customFormat="1" s="29"/>
    <row r="111255" customFormat="1" s="29"/>
    <row r="111256" customFormat="1" s="29"/>
    <row r="111257" customFormat="1" s="29"/>
    <row r="111258" customFormat="1" s="29"/>
    <row r="111259" customFormat="1" s="29"/>
    <row r="111260" customFormat="1" s="29"/>
    <row r="111261" customFormat="1" s="29"/>
    <row r="111262" customFormat="1" s="29"/>
    <row r="111263" customFormat="1" s="29"/>
    <row r="111264" customFormat="1" s="29"/>
    <row r="111265" customFormat="1" s="29"/>
    <row r="111266" customFormat="1" s="29"/>
    <row r="111267" customFormat="1" s="29"/>
    <row r="111268" customFormat="1" s="29"/>
    <row r="111269" customFormat="1" s="29"/>
    <row r="111270" customFormat="1" s="29"/>
    <row r="111271" customFormat="1" s="29"/>
    <row r="111272" customFormat="1" s="29"/>
    <row r="111273" customFormat="1" s="29"/>
    <row r="111274" customFormat="1" s="29"/>
    <row r="111275" customFormat="1" s="29"/>
    <row r="111276" customFormat="1" s="29"/>
    <row r="111277" customFormat="1" s="29"/>
    <row r="111278" customFormat="1" s="29"/>
    <row r="111279" customFormat="1" s="29"/>
    <row r="111280" customFormat="1" s="29"/>
    <row r="111281" customFormat="1" s="29"/>
    <row r="111282" customFormat="1" s="29"/>
    <row r="111283" customFormat="1" s="29"/>
    <row r="111284" customFormat="1" s="29"/>
    <row r="111285" customFormat="1" s="29"/>
    <row r="111286" customFormat="1" s="29"/>
    <row r="111287" customFormat="1" s="29"/>
    <row r="111288" customFormat="1" s="29"/>
    <row r="111289" customFormat="1" s="29"/>
    <row r="111290" customFormat="1" s="29"/>
    <row r="111291" customFormat="1" s="29"/>
    <row r="111292" customFormat="1" s="29"/>
    <row r="111293" customFormat="1" s="29"/>
    <row r="111294" customFormat="1" s="29"/>
    <row r="111295" customFormat="1" s="29"/>
    <row r="111296" customFormat="1" s="29"/>
    <row r="111297" customFormat="1" s="29"/>
    <row r="111298" customFormat="1" s="29"/>
    <row r="111299" customFormat="1" s="29"/>
    <row r="111300" customFormat="1" s="29"/>
    <row r="111301" customFormat="1" s="29"/>
    <row r="111302" customFormat="1" s="29"/>
    <row r="111303" customFormat="1" s="29"/>
    <row r="111304" customFormat="1" s="29"/>
    <row r="111305" customFormat="1" s="29"/>
    <row r="111306" customFormat="1" s="29"/>
    <row r="111307" customFormat="1" s="29"/>
    <row r="111308" customFormat="1" s="29"/>
    <row r="111309" customFormat="1" s="29"/>
    <row r="111310" customFormat="1" s="29"/>
    <row r="111311" customFormat="1" s="29"/>
    <row r="111312" customFormat="1" s="29"/>
    <row r="111313" customFormat="1" s="29"/>
    <row r="111314" customFormat="1" s="29"/>
    <row r="111315" customFormat="1" s="29"/>
    <row r="111316" customFormat="1" s="29"/>
    <row r="111317" customFormat="1" s="29"/>
    <row r="111318" customFormat="1" s="29"/>
    <row r="111319" customFormat="1" s="29"/>
    <row r="111320" customFormat="1" s="29"/>
    <row r="111321" customFormat="1" s="29"/>
    <row r="111322" customFormat="1" s="29"/>
    <row r="111323" customFormat="1" s="29"/>
    <row r="111324" customFormat="1" s="29"/>
    <row r="111325" customFormat="1" s="29"/>
    <row r="111326" customFormat="1" s="29"/>
    <row r="111327" customFormat="1" s="29"/>
    <row r="111328" customFormat="1" s="29"/>
    <row r="111329" customFormat="1" s="29"/>
    <row r="111330" customFormat="1" s="29"/>
    <row r="111331" customFormat="1" s="29"/>
    <row r="111332" customFormat="1" s="29"/>
    <row r="111333" customFormat="1" s="29"/>
    <row r="111334" customFormat="1" s="29"/>
    <row r="111335" customFormat="1" s="29"/>
    <row r="111336" customFormat="1" s="29"/>
    <row r="111337" customFormat="1" s="29"/>
    <row r="111338" customFormat="1" s="29"/>
    <row r="111339" customFormat="1" s="29"/>
    <row r="111340" customFormat="1" s="29"/>
    <row r="111341" customFormat="1" s="29"/>
    <row r="111342" customFormat="1" s="29"/>
    <row r="111343" customFormat="1" s="29"/>
    <row r="111344" customFormat="1" s="29"/>
    <row r="111345" customFormat="1" s="29"/>
    <row r="111346" customFormat="1" s="29"/>
    <row r="111347" customFormat="1" s="29"/>
    <row r="111348" customFormat="1" s="29"/>
    <row r="111349" customFormat="1" s="29"/>
    <row r="111350" customFormat="1" s="29"/>
    <row r="111351" customFormat="1" s="29"/>
    <row r="111352" customFormat="1" s="29"/>
    <row r="111353" customFormat="1" s="29"/>
    <row r="111354" customFormat="1" s="29"/>
    <row r="111355" customFormat="1" s="29"/>
    <row r="111356" customFormat="1" s="29"/>
    <row r="111357" customFormat="1" s="29"/>
    <row r="111358" customFormat="1" s="29"/>
    <row r="111359" customFormat="1" s="29"/>
    <row r="111360" customFormat="1" s="29"/>
    <row r="111361" customFormat="1" s="29"/>
    <row r="111362" customFormat="1" s="29"/>
    <row r="111363" customFormat="1" s="29"/>
    <row r="111364" customFormat="1" s="29"/>
    <row r="111365" customFormat="1" s="29"/>
    <row r="111366" customFormat="1" s="29"/>
    <row r="111367" customFormat="1" s="29"/>
    <row r="111368" customFormat="1" s="29"/>
    <row r="111369" customFormat="1" s="29"/>
    <row r="111370" customFormat="1" s="29"/>
    <row r="111371" customFormat="1" s="29"/>
    <row r="111372" customFormat="1" s="29"/>
    <row r="111373" customFormat="1" s="29"/>
    <row r="111374" customFormat="1" s="29"/>
    <row r="111375" customFormat="1" s="29"/>
    <row r="111376" customFormat="1" s="29"/>
    <row r="111377" customFormat="1" s="29"/>
    <row r="111378" customFormat="1" s="29"/>
    <row r="111379" customFormat="1" s="29"/>
    <row r="111380" customFormat="1" s="29"/>
    <row r="111381" customFormat="1" s="29"/>
    <row r="111382" customFormat="1" s="29"/>
    <row r="111383" customFormat="1" s="29"/>
    <row r="111384" customFormat="1" s="29"/>
    <row r="111385" customFormat="1" s="29"/>
    <row r="111386" customFormat="1" s="29"/>
    <row r="111387" customFormat="1" s="29"/>
    <row r="111388" customFormat="1" s="29"/>
    <row r="111389" customFormat="1" s="29"/>
    <row r="111390" customFormat="1" s="29"/>
    <row r="111391" customFormat="1" s="29"/>
    <row r="111392" customFormat="1" s="29"/>
    <row r="111393" customFormat="1" s="29"/>
    <row r="111394" customFormat="1" s="29"/>
    <row r="111395" customFormat="1" s="29"/>
    <row r="111396" customFormat="1" s="29"/>
    <row r="111397" customFormat="1" s="29"/>
    <row r="111398" customFormat="1" s="29"/>
    <row r="111399" customFormat="1" s="29"/>
    <row r="111400" customFormat="1" s="29"/>
    <row r="111401" customFormat="1" s="29"/>
    <row r="111402" customFormat="1" s="29"/>
    <row r="111403" customFormat="1" s="29"/>
    <row r="111404" customFormat="1" s="29"/>
    <row r="111405" customFormat="1" s="29"/>
    <row r="111406" customFormat="1" s="29"/>
    <row r="111407" customFormat="1" s="29"/>
    <row r="111408" customFormat="1" s="29"/>
    <row r="111409" customFormat="1" s="29"/>
    <row r="111410" customFormat="1" s="29"/>
    <row r="111411" customFormat="1" s="29"/>
    <row r="111412" customFormat="1" s="29"/>
    <row r="111413" customFormat="1" s="29"/>
    <row r="111414" customFormat="1" s="29"/>
    <row r="111415" customFormat="1" s="29"/>
    <row r="111416" customFormat="1" s="29"/>
    <row r="111417" customFormat="1" s="29"/>
    <row r="111418" customFormat="1" s="29"/>
    <row r="111419" customFormat="1" s="29"/>
    <row r="111420" customFormat="1" s="29"/>
    <row r="111421" customFormat="1" s="29"/>
    <row r="111422" customFormat="1" s="29"/>
    <row r="111423" customFormat="1" s="29"/>
    <row r="111424" customFormat="1" s="29"/>
    <row r="111425" customFormat="1" s="29"/>
    <row r="111426" customFormat="1" s="29"/>
    <row r="111427" customFormat="1" s="29"/>
    <row r="111428" customFormat="1" s="29"/>
    <row r="111429" customFormat="1" s="29"/>
    <row r="111430" customFormat="1" s="29"/>
    <row r="111431" customFormat="1" s="29"/>
    <row r="111432" customFormat="1" s="29"/>
    <row r="111433" customFormat="1" s="29"/>
    <row r="111434" customFormat="1" s="29"/>
    <row r="111435" customFormat="1" s="29"/>
    <row r="111436" customFormat="1" s="29"/>
    <row r="111437" customFormat="1" s="29"/>
    <row r="111438" customFormat="1" s="29"/>
    <row r="111439" customFormat="1" s="29"/>
    <row r="111440" customFormat="1" s="29"/>
    <row r="111441" customFormat="1" s="29"/>
    <row r="111442" customFormat="1" s="29"/>
    <row r="111443" customFormat="1" s="29"/>
    <row r="111444" customFormat="1" s="29"/>
    <row r="111445" customFormat="1" s="29"/>
    <row r="111446" customFormat="1" s="29"/>
    <row r="111447" customFormat="1" s="29"/>
    <row r="111448" customFormat="1" s="29"/>
    <row r="111449" customFormat="1" s="29"/>
    <row r="111450" customFormat="1" s="29"/>
    <row r="111451" customFormat="1" s="29"/>
    <row r="111452" customFormat="1" s="29"/>
    <row r="111453" customFormat="1" s="29"/>
    <row r="111454" customFormat="1" s="29"/>
    <row r="111455" customFormat="1" s="29"/>
    <row r="111456" customFormat="1" s="29"/>
    <row r="111457" customFormat="1" s="29"/>
    <row r="111458" customFormat="1" s="29"/>
    <row r="111459" customFormat="1" s="29"/>
    <row r="111460" customFormat="1" s="29"/>
    <row r="111461" customFormat="1" s="29"/>
    <row r="111462" customFormat="1" s="29"/>
    <row r="111463" customFormat="1" s="29"/>
    <row r="111464" customFormat="1" s="29"/>
    <row r="111465" customFormat="1" s="29"/>
    <row r="111466" customFormat="1" s="29"/>
    <row r="111467" customFormat="1" s="29"/>
    <row r="111468" customFormat="1" s="29"/>
    <row r="111469" customFormat="1" s="29"/>
    <row r="111470" customFormat="1" s="29"/>
    <row r="111471" customFormat="1" s="29"/>
    <row r="111472" customFormat="1" s="29"/>
    <row r="111473" customFormat="1" s="29"/>
    <row r="111474" customFormat="1" s="29"/>
    <row r="111475" customFormat="1" s="29"/>
    <row r="111476" customFormat="1" s="29"/>
    <row r="111477" customFormat="1" s="29"/>
    <row r="111478" customFormat="1" s="29"/>
    <row r="111479" customFormat="1" s="29"/>
    <row r="111480" customFormat="1" s="29"/>
    <row r="111481" customFormat="1" s="29"/>
    <row r="111482" customFormat="1" s="29"/>
    <row r="111483" customFormat="1" s="29"/>
    <row r="111484" customFormat="1" s="29"/>
    <row r="111485" customFormat="1" s="29"/>
    <row r="111486" customFormat="1" s="29"/>
    <row r="111487" customFormat="1" s="29"/>
    <row r="111488" customFormat="1" s="29"/>
    <row r="111489" customFormat="1" s="29"/>
    <row r="111490" customFormat="1" s="29"/>
    <row r="111491" customFormat="1" s="29"/>
    <row r="111492" customFormat="1" s="29"/>
    <row r="111493" customFormat="1" s="29"/>
    <row r="111494" customFormat="1" s="29"/>
    <row r="111495" customFormat="1" s="29"/>
    <row r="111496" customFormat="1" s="29"/>
    <row r="111497" customFormat="1" s="29"/>
    <row r="111498" customFormat="1" s="29"/>
    <row r="111499" customFormat="1" s="29"/>
    <row r="111500" customFormat="1" s="29"/>
    <row r="111501" customFormat="1" s="29"/>
    <row r="111502" customFormat="1" s="29"/>
    <row r="111503" customFormat="1" s="29"/>
    <row r="111504" customFormat="1" s="29"/>
    <row r="111505" customFormat="1" s="29"/>
    <row r="111506" customFormat="1" s="29"/>
    <row r="111507" customFormat="1" s="29"/>
    <row r="111508" customFormat="1" s="29"/>
    <row r="111509" customFormat="1" s="29"/>
    <row r="111510" customFormat="1" s="29"/>
    <row r="111511" customFormat="1" s="29"/>
    <row r="111512" customFormat="1" s="29"/>
    <row r="111513" customFormat="1" s="29"/>
    <row r="111514" customFormat="1" s="29"/>
    <row r="111515" customFormat="1" s="29"/>
    <row r="111516" customFormat="1" s="29"/>
    <row r="111517" customFormat="1" s="29"/>
    <row r="111518" customFormat="1" s="29"/>
    <row r="111519" customFormat="1" s="29"/>
    <row r="111520" customFormat="1" s="29"/>
    <row r="111521" customFormat="1" s="29"/>
    <row r="111522" customFormat="1" s="29"/>
    <row r="111523" customFormat="1" s="29"/>
    <row r="111524" customFormat="1" s="29"/>
    <row r="111525" customFormat="1" s="29"/>
    <row r="111526" customFormat="1" s="29"/>
    <row r="111527" customFormat="1" s="29"/>
    <row r="111528" customFormat="1" s="29"/>
    <row r="111529" customFormat="1" s="29"/>
    <row r="111530" customFormat="1" s="29"/>
    <row r="111531" customFormat="1" s="29"/>
    <row r="111532" customFormat="1" s="29"/>
    <row r="111533" customFormat="1" s="29"/>
    <row r="111534" customFormat="1" s="29"/>
    <row r="111535" customFormat="1" s="29"/>
    <row r="111536" customFormat="1" s="29"/>
    <row r="111537" customFormat="1" s="29"/>
    <row r="111538" customFormat="1" s="29"/>
    <row r="111539" customFormat="1" s="29"/>
    <row r="111540" customFormat="1" s="29"/>
    <row r="111541" customFormat="1" s="29"/>
    <row r="111542" customFormat="1" s="29"/>
    <row r="111543" customFormat="1" s="29"/>
    <row r="111544" customFormat="1" s="29"/>
    <row r="111545" customFormat="1" s="29"/>
    <row r="111546" customFormat="1" s="29"/>
    <row r="111547" customFormat="1" s="29"/>
    <row r="111548" customFormat="1" s="29"/>
    <row r="111549" customFormat="1" s="29"/>
    <row r="111550" customFormat="1" s="29"/>
    <row r="111551" customFormat="1" s="29"/>
    <row r="111552" customFormat="1" s="29"/>
    <row r="111553" customFormat="1" s="29"/>
    <row r="111554" customFormat="1" s="29"/>
    <row r="111555" customFormat="1" s="29"/>
    <row r="111556" customFormat="1" s="29"/>
    <row r="111557" customFormat="1" s="29"/>
    <row r="111558" customFormat="1" s="29"/>
    <row r="111559" customFormat="1" s="29"/>
    <row r="111560" customFormat="1" s="29"/>
    <row r="111561" customFormat="1" s="29"/>
    <row r="111562" customFormat="1" s="29"/>
    <row r="111563" customFormat="1" s="29"/>
    <row r="111564" customFormat="1" s="29"/>
    <row r="111565" customFormat="1" s="29"/>
    <row r="111566" customFormat="1" s="29"/>
    <row r="111567" customFormat="1" s="29"/>
    <row r="111568" customFormat="1" s="29"/>
    <row r="111569" customFormat="1" s="29"/>
    <row r="111570" customFormat="1" s="29"/>
    <row r="111571" customFormat="1" s="29"/>
    <row r="111572" customFormat="1" s="29"/>
    <row r="111573" customFormat="1" s="29"/>
    <row r="111574" customFormat="1" s="29"/>
    <row r="111575" customFormat="1" s="29"/>
    <row r="111576" customFormat="1" s="29"/>
    <row r="111577" customFormat="1" s="29"/>
    <row r="111578" customFormat="1" s="29"/>
    <row r="111579" customFormat="1" s="29"/>
    <row r="111580" customFormat="1" s="29"/>
    <row r="111581" customFormat="1" s="29"/>
    <row r="111582" customFormat="1" s="29"/>
    <row r="111583" customFormat="1" s="29"/>
    <row r="111584" customFormat="1" s="29"/>
    <row r="111585" customFormat="1" s="29"/>
    <row r="111586" customFormat="1" s="29"/>
    <row r="111587" customFormat="1" s="29"/>
    <row r="111588" customFormat="1" s="29"/>
    <row r="111589" customFormat="1" s="29"/>
    <row r="111590" customFormat="1" s="29"/>
    <row r="111591" customFormat="1" s="29"/>
    <row r="111592" customFormat="1" s="29"/>
    <row r="111593" customFormat="1" s="29"/>
    <row r="111594" customFormat="1" s="29"/>
    <row r="111595" customFormat="1" s="29"/>
    <row r="111596" customFormat="1" s="29"/>
    <row r="111597" customFormat="1" s="29"/>
    <row r="111598" customFormat="1" s="29"/>
    <row r="111599" customFormat="1" s="29"/>
    <row r="111600" customFormat="1" s="29"/>
    <row r="111601" customFormat="1" s="29"/>
    <row r="111602" customFormat="1" s="29"/>
    <row r="111603" customFormat="1" s="29"/>
    <row r="111604" customFormat="1" s="29"/>
    <row r="111605" customFormat="1" s="29"/>
    <row r="111606" customFormat="1" s="29"/>
    <row r="111607" customFormat="1" s="29"/>
    <row r="111608" customFormat="1" s="29"/>
    <row r="111609" customFormat="1" s="29"/>
    <row r="111610" customFormat="1" s="29"/>
    <row r="111611" customFormat="1" s="29"/>
    <row r="111612" customFormat="1" s="29"/>
    <row r="111613" customFormat="1" s="29"/>
    <row r="111614" customFormat="1" s="29"/>
    <row r="111615" customFormat="1" s="29"/>
    <row r="111616" customFormat="1" s="29"/>
    <row r="111617" customFormat="1" s="29"/>
    <row r="111618" customFormat="1" s="29"/>
    <row r="111619" customFormat="1" s="29"/>
    <row r="111620" customFormat="1" s="29"/>
    <row r="111621" customFormat="1" s="29"/>
    <row r="111622" customFormat="1" s="29"/>
    <row r="111623" customFormat="1" s="29"/>
    <row r="111624" customFormat="1" s="29"/>
    <row r="111625" customFormat="1" s="29"/>
    <row r="111626" customFormat="1" s="29"/>
    <row r="111627" customFormat="1" s="29"/>
    <row r="111628" customFormat="1" s="29"/>
    <row r="111629" customFormat="1" s="29"/>
    <row r="111630" customFormat="1" s="29"/>
    <row r="111631" customFormat="1" s="29"/>
    <row r="111632" customFormat="1" s="29"/>
    <row r="111633" customFormat="1" s="29"/>
    <row r="111634" customFormat="1" s="29"/>
    <row r="111635" customFormat="1" s="29"/>
    <row r="111636" customFormat="1" s="29"/>
    <row r="111637" customFormat="1" s="29"/>
    <row r="111638" customFormat="1" s="29"/>
    <row r="111639" customFormat="1" s="29"/>
    <row r="111640" customFormat="1" s="29"/>
    <row r="111641" customFormat="1" s="29"/>
    <row r="111642" customFormat="1" s="29"/>
    <row r="111643" customFormat="1" s="29"/>
    <row r="111644" customFormat="1" s="29"/>
    <row r="111645" customFormat="1" s="29"/>
    <row r="111646" customFormat="1" s="29"/>
    <row r="111647" customFormat="1" s="29"/>
    <row r="111648" customFormat="1" s="29"/>
    <row r="111649" customFormat="1" s="29"/>
    <row r="111650" customFormat="1" s="29"/>
    <row r="111651" customFormat="1" s="29"/>
    <row r="111652" customFormat="1" s="29"/>
    <row r="111653" customFormat="1" s="29"/>
    <row r="111654" customFormat="1" s="29"/>
    <row r="111655" customFormat="1" s="29"/>
    <row r="111656" customFormat="1" s="29"/>
    <row r="111657" customFormat="1" s="29"/>
    <row r="111658" customFormat="1" s="29"/>
    <row r="111659" customFormat="1" s="29"/>
    <row r="111660" customFormat="1" s="29"/>
    <row r="111661" customFormat="1" s="29"/>
    <row r="111662" customFormat="1" s="29"/>
    <row r="111663" customFormat="1" s="29"/>
    <row r="111664" customFormat="1" s="29"/>
    <row r="111665" customFormat="1" s="29"/>
    <row r="111666" customFormat="1" s="29"/>
    <row r="111667" customFormat="1" s="29"/>
    <row r="111668" customFormat="1" s="29"/>
    <row r="111669" customFormat="1" s="29"/>
    <row r="111670" customFormat="1" s="29"/>
    <row r="111671" customFormat="1" s="29"/>
    <row r="111672" customFormat="1" s="29"/>
    <row r="111673" customFormat="1" s="29"/>
    <row r="111674" customFormat="1" s="29"/>
    <row r="111675" customFormat="1" s="29"/>
    <row r="111676" customFormat="1" s="29"/>
    <row r="111677" customFormat="1" s="29"/>
    <row r="111678" customFormat="1" s="29"/>
    <row r="111679" customFormat="1" s="29"/>
    <row r="111680" customFormat="1" s="29"/>
    <row r="111681" customFormat="1" s="29"/>
    <row r="111682" customFormat="1" s="29"/>
    <row r="111683" customFormat="1" s="29"/>
    <row r="111684" customFormat="1" s="29"/>
    <row r="111685" customFormat="1" s="29"/>
    <row r="111686" customFormat="1" s="29"/>
    <row r="111687" customFormat="1" s="29"/>
    <row r="111688" customFormat="1" s="29"/>
    <row r="111689" customFormat="1" s="29"/>
    <row r="111690" customFormat="1" s="29"/>
    <row r="111691" customFormat="1" s="29"/>
    <row r="111692" customFormat="1" s="29"/>
    <row r="111693" customFormat="1" s="29"/>
    <row r="111694" customFormat="1" s="29"/>
    <row r="111695" customFormat="1" s="29"/>
    <row r="111696" customFormat="1" s="29"/>
    <row r="111697" customFormat="1" s="29"/>
    <row r="111698" customFormat="1" s="29"/>
    <row r="111699" customFormat="1" s="29"/>
    <row r="111700" customFormat="1" s="29"/>
    <row r="111701" customFormat="1" s="29"/>
    <row r="111702" customFormat="1" s="29"/>
    <row r="111703" customFormat="1" s="29"/>
    <row r="111704" customFormat="1" s="29"/>
    <row r="111705" customFormat="1" s="29"/>
    <row r="111706" customFormat="1" s="29"/>
    <row r="111707" customFormat="1" s="29"/>
    <row r="111708" customFormat="1" s="29"/>
    <row r="111709" customFormat="1" s="29"/>
    <row r="111710" customFormat="1" s="29"/>
    <row r="111711" customFormat="1" s="29"/>
    <row r="111712" customFormat="1" s="29"/>
    <row r="111713" customFormat="1" s="29"/>
    <row r="111714" customFormat="1" s="29"/>
    <row r="111715" customFormat="1" s="29"/>
    <row r="111716" customFormat="1" s="29"/>
    <row r="111717" customFormat="1" s="29"/>
    <row r="111718" customFormat="1" s="29"/>
    <row r="111719" customFormat="1" s="29"/>
    <row r="111720" customFormat="1" s="29"/>
    <row r="111721" customFormat="1" s="29"/>
    <row r="111722" customFormat="1" s="29"/>
    <row r="111723" customFormat="1" s="29"/>
    <row r="111724" customFormat="1" s="29"/>
    <row r="111725" customFormat="1" s="29"/>
    <row r="111726" customFormat="1" s="29"/>
    <row r="111727" customFormat="1" s="29"/>
    <row r="111728" customFormat="1" s="29"/>
    <row r="111729" customFormat="1" s="29"/>
    <row r="111730" customFormat="1" s="29"/>
    <row r="111731" customFormat="1" s="29"/>
    <row r="111732" customFormat="1" s="29"/>
    <row r="111733" customFormat="1" s="29"/>
    <row r="111734" customFormat="1" s="29"/>
    <row r="111735" customFormat="1" s="29"/>
    <row r="111736" customFormat="1" s="29"/>
    <row r="111737" customFormat="1" s="29"/>
    <row r="111738" customFormat="1" s="29"/>
    <row r="111739" customFormat="1" s="29"/>
    <row r="111740" customFormat="1" s="29"/>
    <row r="111741" customFormat="1" s="29"/>
    <row r="111742" customFormat="1" s="29"/>
    <row r="111743" customFormat="1" s="29"/>
    <row r="111744" customFormat="1" s="29"/>
    <row r="111745" customFormat="1" s="29"/>
    <row r="111746" customFormat="1" s="29"/>
    <row r="111747" customFormat="1" s="29"/>
    <row r="111748" customFormat="1" s="29"/>
    <row r="111749" customFormat="1" s="29"/>
    <row r="111750" customFormat="1" s="29"/>
    <row r="111751" customFormat="1" s="29"/>
    <row r="111752" customFormat="1" s="29"/>
    <row r="111753" customFormat="1" s="29"/>
    <row r="111754" customFormat="1" s="29"/>
    <row r="111755" customFormat="1" s="29"/>
    <row r="111756" customFormat="1" s="29"/>
    <row r="111757" customFormat="1" s="29"/>
    <row r="111758" customFormat="1" s="29"/>
    <row r="111759" customFormat="1" s="29"/>
    <row r="111760" customFormat="1" s="29"/>
    <row r="111761" customFormat="1" s="29"/>
    <row r="111762" customFormat="1" s="29"/>
    <row r="111763" customFormat="1" s="29"/>
    <row r="111764" customFormat="1" s="29"/>
    <row r="111765" customFormat="1" s="29"/>
    <row r="111766" customFormat="1" s="29"/>
    <row r="111767" customFormat="1" s="29"/>
    <row r="111768" customFormat="1" s="29"/>
    <row r="111769" customFormat="1" s="29"/>
    <row r="111770" customFormat="1" s="29"/>
    <row r="111771" customFormat="1" s="29"/>
    <row r="111772" customFormat="1" s="29"/>
    <row r="111773" customFormat="1" s="29"/>
    <row r="111774" customFormat="1" s="29"/>
    <row r="111775" customFormat="1" s="29"/>
    <row r="111776" customFormat="1" s="29"/>
    <row r="111777" customFormat="1" s="29"/>
    <row r="111778" customFormat="1" s="29"/>
    <row r="111779" customFormat="1" s="29"/>
    <row r="111780" customFormat="1" s="29"/>
    <row r="111781" customFormat="1" s="29"/>
    <row r="111782" customFormat="1" s="29"/>
    <row r="111783" customFormat="1" s="29"/>
    <row r="111784" customFormat="1" s="29"/>
    <row r="111785" customFormat="1" s="29"/>
    <row r="111786" customFormat="1" s="29"/>
    <row r="111787" customFormat="1" s="29"/>
    <row r="111788" customFormat="1" s="29"/>
    <row r="111789" customFormat="1" s="29"/>
    <row r="111790" customFormat="1" s="29"/>
    <row r="111791" customFormat="1" s="29"/>
    <row r="111792" customFormat="1" s="29"/>
    <row r="111793" customFormat="1" s="29"/>
    <row r="111794" customFormat="1" s="29"/>
    <row r="111795" customFormat="1" s="29"/>
    <row r="111796" customFormat="1" s="29"/>
    <row r="111797" customFormat="1" s="29"/>
    <row r="111798" customFormat="1" s="29"/>
    <row r="111799" customFormat="1" s="29"/>
    <row r="111800" customFormat="1" s="29"/>
    <row r="111801" customFormat="1" s="29"/>
    <row r="111802" customFormat="1" s="29"/>
    <row r="111803" customFormat="1" s="29"/>
    <row r="111804" customFormat="1" s="29"/>
    <row r="111805" customFormat="1" s="29"/>
    <row r="111806" customFormat="1" s="29"/>
    <row r="111807" customFormat="1" s="29"/>
    <row r="111808" customFormat="1" s="29"/>
    <row r="111809" customFormat="1" s="29"/>
    <row r="111810" customFormat="1" s="29"/>
    <row r="111811" customFormat="1" s="29"/>
    <row r="111812" customFormat="1" s="29"/>
    <row r="111813" customFormat="1" s="29"/>
    <row r="111814" customFormat="1" s="29"/>
    <row r="111815" customFormat="1" s="29"/>
    <row r="111816" customFormat="1" s="29"/>
    <row r="111817" customFormat="1" s="29"/>
    <row r="111818" customFormat="1" s="29"/>
    <row r="111819" customFormat="1" s="29"/>
    <row r="111820" customFormat="1" s="29"/>
    <row r="111821" customFormat="1" s="29"/>
    <row r="111822" customFormat="1" s="29"/>
    <row r="111823" customFormat="1" s="29"/>
    <row r="111824" customFormat="1" s="29"/>
    <row r="111825" customFormat="1" s="29"/>
    <row r="111826" customFormat="1" s="29"/>
    <row r="111827" customFormat="1" s="29"/>
    <row r="111828" customFormat="1" s="29"/>
    <row r="111829" customFormat="1" s="29"/>
    <row r="111830" customFormat="1" s="29"/>
    <row r="111831" customFormat="1" s="29"/>
    <row r="111832" customFormat="1" s="29"/>
    <row r="111833" customFormat="1" s="29"/>
    <row r="111834" customFormat="1" s="29"/>
    <row r="111835" customFormat="1" s="29"/>
    <row r="111836" customFormat="1" s="29"/>
    <row r="111837" customFormat="1" s="29"/>
    <row r="111838" customFormat="1" s="29"/>
    <row r="111839" customFormat="1" s="29"/>
    <row r="111840" customFormat="1" s="29"/>
    <row r="111841" customFormat="1" s="29"/>
    <row r="111842" customFormat="1" s="29"/>
    <row r="111843" customFormat="1" s="29"/>
    <row r="111844" customFormat="1" s="29"/>
    <row r="111845" customFormat="1" s="29"/>
    <row r="111846" customFormat="1" s="29"/>
    <row r="111847" customFormat="1" s="29"/>
    <row r="111848" customFormat="1" s="29"/>
    <row r="111849" customFormat="1" s="29"/>
    <row r="111850" customFormat="1" s="29"/>
    <row r="111851" customFormat="1" s="29"/>
    <row r="111852" customFormat="1" s="29"/>
    <row r="111853" customFormat="1" s="29"/>
    <row r="111854" customFormat="1" s="29"/>
    <row r="111855" customFormat="1" s="29"/>
    <row r="111856" customFormat="1" s="29"/>
    <row r="111857" customFormat="1" s="29"/>
    <row r="111858" customFormat="1" s="29"/>
    <row r="111859" customFormat="1" s="29"/>
    <row r="111860" customFormat="1" s="29"/>
    <row r="111861" customFormat="1" s="29"/>
    <row r="111862" customFormat="1" s="29"/>
    <row r="111863" customFormat="1" s="29"/>
    <row r="111864" customFormat="1" s="29"/>
    <row r="111865" customFormat="1" s="29"/>
    <row r="111866" customFormat="1" s="29"/>
    <row r="111867" customFormat="1" s="29"/>
    <row r="111868" customFormat="1" s="29"/>
    <row r="111869" customFormat="1" s="29"/>
    <row r="111870" customFormat="1" s="29"/>
    <row r="111871" customFormat="1" s="29"/>
    <row r="111872" customFormat="1" s="29"/>
    <row r="111873" customFormat="1" s="29"/>
    <row r="111874" customFormat="1" s="29"/>
    <row r="111875" customFormat="1" s="29"/>
    <row r="111876" customFormat="1" s="29"/>
    <row r="111877" customFormat="1" s="29"/>
    <row r="111878" customFormat="1" s="29"/>
    <row r="111879" customFormat="1" s="29"/>
    <row r="111880" customFormat="1" s="29"/>
    <row r="111881" customFormat="1" s="29"/>
    <row r="111882" customFormat="1" s="29"/>
    <row r="111883" customFormat="1" s="29"/>
    <row r="111884" customFormat="1" s="29"/>
    <row r="111885" customFormat="1" s="29"/>
    <row r="111886" customFormat="1" s="29"/>
    <row r="111887" customFormat="1" s="29"/>
    <row r="111888" customFormat="1" s="29"/>
    <row r="111889" customFormat="1" s="29"/>
    <row r="111890" customFormat="1" s="29"/>
    <row r="111891" customFormat="1" s="29"/>
    <row r="111892" customFormat="1" s="29"/>
    <row r="111893" customFormat="1" s="29"/>
    <row r="111894" customFormat="1" s="29"/>
    <row r="111895" customFormat="1" s="29"/>
    <row r="111896" customFormat="1" s="29"/>
    <row r="111897" customFormat="1" s="29"/>
    <row r="111898" customFormat="1" s="29"/>
    <row r="111899" customFormat="1" s="29"/>
    <row r="111900" customFormat="1" s="29"/>
    <row r="111901" customFormat="1" s="29"/>
    <row r="111902" customFormat="1" s="29"/>
    <row r="111903" customFormat="1" s="29"/>
    <row r="111904" customFormat="1" s="29"/>
    <row r="111905" customFormat="1" s="29"/>
    <row r="111906" customFormat="1" s="29"/>
    <row r="111907" customFormat="1" s="29"/>
    <row r="111908" customFormat="1" s="29"/>
    <row r="111909" customFormat="1" s="29"/>
    <row r="111910" customFormat="1" s="29"/>
    <row r="111911" customFormat="1" s="29"/>
    <row r="111912" customFormat="1" s="29"/>
    <row r="111913" customFormat="1" s="29"/>
    <row r="111914" customFormat="1" s="29"/>
    <row r="111915" customFormat="1" s="29"/>
    <row r="111916" customFormat="1" s="29"/>
    <row r="111917" customFormat="1" s="29"/>
    <row r="111918" customFormat="1" s="29"/>
    <row r="111919" customFormat="1" s="29"/>
    <row r="111920" customFormat="1" s="29"/>
    <row r="111921" customFormat="1" s="29"/>
    <row r="111922" customFormat="1" s="29"/>
    <row r="111923" customFormat="1" s="29"/>
    <row r="111924" customFormat="1" s="29"/>
    <row r="111925" customFormat="1" s="29"/>
    <row r="111926" customFormat="1" s="29"/>
    <row r="111927" customFormat="1" s="29"/>
    <row r="111928" customFormat="1" s="29"/>
    <row r="111929" customFormat="1" s="29"/>
    <row r="111930" customFormat="1" s="29"/>
    <row r="111931" customFormat="1" s="29"/>
    <row r="111932" customFormat="1" s="29"/>
    <row r="111933" customFormat="1" s="29"/>
    <row r="111934" customFormat="1" s="29"/>
    <row r="111935" customFormat="1" s="29"/>
    <row r="111936" customFormat="1" s="29"/>
    <row r="111937" customFormat="1" s="29"/>
    <row r="111938" customFormat="1" s="29"/>
    <row r="111939" customFormat="1" s="29"/>
    <row r="111940" customFormat="1" s="29"/>
    <row r="111941" customFormat="1" s="29"/>
    <row r="111942" customFormat="1" s="29"/>
    <row r="111943" customFormat="1" s="29"/>
    <row r="111944" customFormat="1" s="29"/>
    <row r="111945" customFormat="1" s="29"/>
    <row r="111946" customFormat="1" s="29"/>
    <row r="111947" customFormat="1" s="29"/>
    <row r="111948" customFormat="1" s="29"/>
    <row r="111949" customFormat="1" s="29"/>
    <row r="111950" customFormat="1" s="29"/>
    <row r="111951" customFormat="1" s="29"/>
    <row r="111952" customFormat="1" s="29"/>
    <row r="111953" customFormat="1" s="29"/>
    <row r="111954" customFormat="1" s="29"/>
    <row r="111955" customFormat="1" s="29"/>
    <row r="111956" customFormat="1" s="29"/>
    <row r="111957" customFormat="1" s="29"/>
    <row r="111958" customFormat="1" s="29"/>
    <row r="111959" customFormat="1" s="29"/>
    <row r="111960" customFormat="1" s="29"/>
    <row r="111961" customFormat="1" s="29"/>
    <row r="111962" customFormat="1" s="29"/>
    <row r="111963" customFormat="1" s="29"/>
    <row r="111964" customFormat="1" s="29"/>
    <row r="111965" customFormat="1" s="29"/>
    <row r="111966" customFormat="1" s="29"/>
    <row r="111967" customFormat="1" s="29"/>
    <row r="111968" customFormat="1" s="29"/>
    <row r="111969" customFormat="1" s="29"/>
    <row r="111970" customFormat="1" s="29"/>
    <row r="111971" customFormat="1" s="29"/>
    <row r="111972" customFormat="1" s="29"/>
    <row r="111973" customFormat="1" s="29"/>
    <row r="111974" customFormat="1" s="29"/>
    <row r="111975" customFormat="1" s="29"/>
    <row r="111976" customFormat="1" s="29"/>
    <row r="111977" customFormat="1" s="29"/>
    <row r="111978" customFormat="1" s="29"/>
    <row r="111979" customFormat="1" s="29"/>
    <row r="111980" customFormat="1" s="29"/>
    <row r="111981" customFormat="1" s="29"/>
    <row r="111982" customFormat="1" s="29"/>
    <row r="111983" customFormat="1" s="29"/>
    <row r="111984" customFormat="1" s="29"/>
    <row r="111985" customFormat="1" s="29"/>
    <row r="111986" customFormat="1" s="29"/>
    <row r="111987" customFormat="1" s="29"/>
    <row r="111988" customFormat="1" s="29"/>
    <row r="111989" customFormat="1" s="29"/>
    <row r="111990" customFormat="1" s="29"/>
    <row r="111991" customFormat="1" s="29"/>
    <row r="111992" customFormat="1" s="29"/>
    <row r="111993" customFormat="1" s="29"/>
    <row r="111994" customFormat="1" s="29"/>
    <row r="111995" customFormat="1" s="29"/>
    <row r="111996" customFormat="1" s="29"/>
    <row r="111997" customFormat="1" s="29"/>
    <row r="111998" customFormat="1" s="29"/>
    <row r="111999" customFormat="1" s="29"/>
    <row r="112000" customFormat="1" s="29"/>
    <row r="112001" customFormat="1" s="29"/>
    <row r="112002" customFormat="1" s="29"/>
    <row r="112003" customFormat="1" s="29"/>
    <row r="112004" customFormat="1" s="29"/>
    <row r="112005" customFormat="1" s="29"/>
    <row r="112006" customFormat="1" s="29"/>
    <row r="112007" customFormat="1" s="29"/>
    <row r="112008" customFormat="1" s="29"/>
    <row r="112009" customFormat="1" s="29"/>
    <row r="112010" customFormat="1" s="29"/>
    <row r="112011" customFormat="1" s="29"/>
    <row r="112012" customFormat="1" s="29"/>
    <row r="112013" customFormat="1" s="29"/>
    <row r="112014" customFormat="1" s="29"/>
    <row r="112015" customFormat="1" s="29"/>
    <row r="112016" customFormat="1" s="29"/>
    <row r="112017" customFormat="1" s="29"/>
    <row r="112018" customFormat="1" s="29"/>
    <row r="112019" customFormat="1" s="29"/>
    <row r="112020" customFormat="1" s="29"/>
    <row r="112021" customFormat="1" s="29"/>
    <row r="112022" customFormat="1" s="29"/>
    <row r="112023" customFormat="1" s="29"/>
    <row r="112024" customFormat="1" s="29"/>
    <row r="112025" customFormat="1" s="29"/>
    <row r="112026" customFormat="1" s="29"/>
    <row r="112027" customFormat="1" s="29"/>
    <row r="112028" customFormat="1" s="29"/>
    <row r="112029" customFormat="1" s="29"/>
    <row r="112030" customFormat="1" s="29"/>
    <row r="112031" customFormat="1" s="29"/>
    <row r="112032" customFormat="1" s="29"/>
    <row r="112033" customFormat="1" s="29"/>
    <row r="112034" customFormat="1" s="29"/>
    <row r="112035" customFormat="1" s="29"/>
    <row r="112036" customFormat="1" s="29"/>
    <row r="112037" customFormat="1" s="29"/>
    <row r="112038" customFormat="1" s="29"/>
    <row r="112039" customFormat="1" s="29"/>
    <row r="112040" customFormat="1" s="29"/>
    <row r="112041" customFormat="1" s="29"/>
    <row r="112042" customFormat="1" s="29"/>
    <row r="112043" customFormat="1" s="29"/>
    <row r="112044" customFormat="1" s="29"/>
    <row r="112045" customFormat="1" s="29"/>
    <row r="112046" customFormat="1" s="29"/>
    <row r="112047" customFormat="1" s="29"/>
    <row r="112048" customFormat="1" s="29"/>
    <row r="112049" customFormat="1" s="29"/>
    <row r="112050" customFormat="1" s="29"/>
    <row r="112051" customFormat="1" s="29"/>
    <row r="112052" customFormat="1" s="29"/>
    <row r="112053" customFormat="1" s="29"/>
    <row r="112054" customFormat="1" s="29"/>
    <row r="112055" customFormat="1" s="29"/>
    <row r="112056" customFormat="1" s="29"/>
    <row r="112057" customFormat="1" s="29"/>
    <row r="112058" customFormat="1" s="29"/>
    <row r="112059" customFormat="1" s="29"/>
    <row r="112060" customFormat="1" s="29"/>
    <row r="112061" customFormat="1" s="29"/>
    <row r="112062" customFormat="1" s="29"/>
    <row r="112063" customFormat="1" s="29"/>
    <row r="112064" customFormat="1" s="29"/>
    <row r="112065" customFormat="1" s="29"/>
    <row r="112066" customFormat="1" s="29"/>
    <row r="112067" customFormat="1" s="29"/>
    <row r="112068" customFormat="1" s="29"/>
    <row r="112069" customFormat="1" s="29"/>
    <row r="112070" customFormat="1" s="29"/>
    <row r="112071" customFormat="1" s="29"/>
    <row r="112072" customFormat="1" s="29"/>
    <row r="112073" customFormat="1" s="29"/>
    <row r="112074" customFormat="1" s="29"/>
    <row r="112075" customFormat="1" s="29"/>
    <row r="112076" customFormat="1" s="29"/>
    <row r="112077" customFormat="1" s="29"/>
    <row r="112078" customFormat="1" s="29"/>
    <row r="112079" customFormat="1" s="29"/>
    <row r="112080" customFormat="1" s="29"/>
    <row r="112081" customFormat="1" s="29"/>
    <row r="112082" customFormat="1" s="29"/>
    <row r="112083" customFormat="1" s="29"/>
    <row r="112084" customFormat="1" s="29"/>
    <row r="112085" customFormat="1" s="29"/>
    <row r="112086" customFormat="1" s="29"/>
    <row r="112087" customFormat="1" s="29"/>
    <row r="112088" customFormat="1" s="29"/>
    <row r="112089" customFormat="1" s="29"/>
    <row r="112090" customFormat="1" s="29"/>
    <row r="112091" customFormat="1" s="29"/>
    <row r="112092" customFormat="1" s="29"/>
    <row r="112093" customFormat="1" s="29"/>
    <row r="112094" customFormat="1" s="29"/>
    <row r="112095" customFormat="1" s="29"/>
    <row r="112096" customFormat="1" s="29"/>
    <row r="112097" customFormat="1" s="29"/>
    <row r="112098" customFormat="1" s="29"/>
    <row r="112099" customFormat="1" s="29"/>
    <row r="112100" customFormat="1" s="29"/>
    <row r="112101" customFormat="1" s="29"/>
    <row r="112102" customFormat="1" s="29"/>
    <row r="112103" customFormat="1" s="29"/>
    <row r="112104" customFormat="1" s="29"/>
    <row r="112105" customFormat="1" s="29"/>
    <row r="112106" customFormat="1" s="29"/>
    <row r="112107" customFormat="1" s="29"/>
    <row r="112108" customFormat="1" s="29"/>
    <row r="112109" customFormat="1" s="29"/>
    <row r="112110" customFormat="1" s="29"/>
    <row r="112111" customFormat="1" s="29"/>
    <row r="112112" customFormat="1" s="29"/>
    <row r="112113" customFormat="1" s="29"/>
    <row r="112114" customFormat="1" s="29"/>
    <row r="112115" customFormat="1" s="29"/>
    <row r="112116" customFormat="1" s="29"/>
    <row r="112117" customFormat="1" s="29"/>
    <row r="112118" customFormat="1" s="29"/>
    <row r="112119" customFormat="1" s="29"/>
    <row r="112120" customFormat="1" s="29"/>
    <row r="112121" customFormat="1" s="29"/>
    <row r="112122" customFormat="1" s="29"/>
    <row r="112123" customFormat="1" s="29"/>
    <row r="112124" customFormat="1" s="29"/>
    <row r="112125" customFormat="1" s="29"/>
    <row r="112126" customFormat="1" s="29"/>
    <row r="112127" customFormat="1" s="29"/>
    <row r="112128" customFormat="1" s="29"/>
    <row r="112129" customFormat="1" s="29"/>
    <row r="112130" customFormat="1" s="29"/>
    <row r="112131" customFormat="1" s="29"/>
    <row r="112132" customFormat="1" s="29"/>
    <row r="112133" customFormat="1" s="29"/>
    <row r="112134" customFormat="1" s="29"/>
    <row r="112135" customFormat="1" s="29"/>
    <row r="112136" customFormat="1" s="29"/>
    <row r="112137" customFormat="1" s="29"/>
    <row r="112138" customFormat="1" s="29"/>
    <row r="112139" customFormat="1" s="29"/>
    <row r="112140" customFormat="1" s="29"/>
    <row r="112141" customFormat="1" s="29"/>
    <row r="112142" customFormat="1" s="29"/>
    <row r="112143" customFormat="1" s="29"/>
    <row r="112144" customFormat="1" s="29"/>
    <row r="112145" customFormat="1" s="29"/>
    <row r="112146" customFormat="1" s="29"/>
    <row r="112147" customFormat="1" s="29"/>
    <row r="112148" customFormat="1" s="29"/>
    <row r="112149" customFormat="1" s="29"/>
    <row r="112150" customFormat="1" s="29"/>
    <row r="112151" customFormat="1" s="29"/>
    <row r="112152" customFormat="1" s="29"/>
    <row r="112153" customFormat="1" s="29"/>
    <row r="112154" customFormat="1" s="29"/>
    <row r="112155" customFormat="1" s="29"/>
    <row r="112156" customFormat="1" s="29"/>
    <row r="112157" customFormat="1" s="29"/>
    <row r="112158" customFormat="1" s="29"/>
    <row r="112159" customFormat="1" s="29"/>
    <row r="112160" customFormat="1" s="29"/>
    <row r="112161" customFormat="1" s="29"/>
    <row r="112162" customFormat="1" s="29"/>
    <row r="112163" customFormat="1" s="29"/>
    <row r="112164" customFormat="1" s="29"/>
    <row r="112165" customFormat="1" s="29"/>
    <row r="112166" customFormat="1" s="29"/>
    <row r="112167" customFormat="1" s="29"/>
    <row r="112168" customFormat="1" s="29"/>
    <row r="112169" customFormat="1" s="29"/>
    <row r="112170" customFormat="1" s="29"/>
    <row r="112171" customFormat="1" s="29"/>
    <row r="112172" customFormat="1" s="29"/>
    <row r="112173" customFormat="1" s="29"/>
    <row r="112174" customFormat="1" s="29"/>
    <row r="112175" customFormat="1" s="29"/>
    <row r="112176" customFormat="1" s="29"/>
    <row r="112177" customFormat="1" s="29"/>
    <row r="112178" customFormat="1" s="29"/>
    <row r="112179" customFormat="1" s="29"/>
    <row r="112180" customFormat="1" s="29"/>
    <row r="112181" customFormat="1" s="29"/>
    <row r="112182" customFormat="1" s="29"/>
    <row r="112183" customFormat="1" s="29"/>
    <row r="112184" customFormat="1" s="29"/>
    <row r="112185" customFormat="1" s="29"/>
    <row r="112186" customFormat="1" s="29"/>
    <row r="112187" customFormat="1" s="29"/>
    <row r="112188" customFormat="1" s="29"/>
    <row r="112189" customFormat="1" s="29"/>
    <row r="112190" customFormat="1" s="29"/>
    <row r="112191" customFormat="1" s="29"/>
    <row r="112192" customFormat="1" s="29"/>
    <row r="112193" customFormat="1" s="29"/>
    <row r="112194" customFormat="1" s="29"/>
    <row r="112195" customFormat="1" s="29"/>
    <row r="112196" customFormat="1" s="29"/>
    <row r="112197" customFormat="1" s="29"/>
    <row r="112198" customFormat="1" s="29"/>
    <row r="112199" customFormat="1" s="29"/>
    <row r="112200" customFormat="1" s="29"/>
    <row r="112201" customFormat="1" s="29"/>
    <row r="112202" customFormat="1" s="29"/>
    <row r="112203" customFormat="1" s="29"/>
    <row r="112204" customFormat="1" s="29"/>
    <row r="112205" customFormat="1" s="29"/>
    <row r="112206" customFormat="1" s="29"/>
    <row r="112207" customFormat="1" s="29"/>
    <row r="112208" customFormat="1" s="29"/>
    <row r="112209" customFormat="1" s="29"/>
    <row r="112210" customFormat="1" s="29"/>
    <row r="112211" customFormat="1" s="29"/>
    <row r="112212" customFormat="1" s="29"/>
    <row r="112213" customFormat="1" s="29"/>
    <row r="112214" customFormat="1" s="29"/>
    <row r="112215" customFormat="1" s="29"/>
    <row r="112216" customFormat="1" s="29"/>
    <row r="112217" customFormat="1" s="29"/>
    <row r="112218" customFormat="1" s="29"/>
    <row r="112219" customFormat="1" s="29"/>
    <row r="112220" customFormat="1" s="29"/>
    <row r="112221" customFormat="1" s="29"/>
    <row r="112222" customFormat="1" s="29"/>
    <row r="112223" customFormat="1" s="29"/>
    <row r="112224" customFormat="1" s="29"/>
    <row r="112225" customFormat="1" s="29"/>
    <row r="112226" customFormat="1" s="29"/>
    <row r="112227" customFormat="1" s="29"/>
    <row r="112228" customFormat="1" s="29"/>
    <row r="112229" customFormat="1" s="29"/>
    <row r="112230" customFormat="1" s="29"/>
    <row r="112231" customFormat="1" s="29"/>
    <row r="112232" customFormat="1" s="29"/>
    <row r="112233" customFormat="1" s="29"/>
    <row r="112234" customFormat="1" s="29"/>
    <row r="112235" customFormat="1" s="29"/>
    <row r="112236" customFormat="1" s="29"/>
    <row r="112237" customFormat="1" s="29"/>
    <row r="112238" customFormat="1" s="29"/>
    <row r="112239" customFormat="1" s="29"/>
    <row r="112240" customFormat="1" s="29"/>
    <row r="112241" customFormat="1" s="29"/>
    <row r="112242" customFormat="1" s="29"/>
    <row r="112243" customFormat="1" s="29"/>
    <row r="112244" customFormat="1" s="29"/>
    <row r="112245" customFormat="1" s="29"/>
    <row r="112246" customFormat="1" s="29"/>
    <row r="112247" customFormat="1" s="29"/>
    <row r="112248" customFormat="1" s="29"/>
    <row r="112249" customFormat="1" s="29"/>
    <row r="112250" customFormat="1" s="29"/>
    <row r="112251" customFormat="1" s="29"/>
    <row r="112252" customFormat="1" s="29"/>
    <row r="112253" customFormat="1" s="29"/>
    <row r="112254" customFormat="1" s="29"/>
    <row r="112255" customFormat="1" s="29"/>
    <row r="112256" customFormat="1" s="29"/>
    <row r="112257" customFormat="1" s="29"/>
    <row r="112258" customFormat="1" s="29"/>
    <row r="112259" customFormat="1" s="29"/>
    <row r="112260" customFormat="1" s="29"/>
    <row r="112261" customFormat="1" s="29"/>
    <row r="112262" customFormat="1" s="29"/>
    <row r="112263" customFormat="1" s="29"/>
    <row r="112264" customFormat="1" s="29"/>
    <row r="112265" customFormat="1" s="29"/>
    <row r="112266" customFormat="1" s="29"/>
    <row r="112267" customFormat="1" s="29"/>
    <row r="112268" customFormat="1" s="29"/>
    <row r="112269" customFormat="1" s="29"/>
    <row r="112270" customFormat="1" s="29"/>
    <row r="112271" customFormat="1" s="29"/>
    <row r="112272" customFormat="1" s="29"/>
    <row r="112273" customFormat="1" s="29"/>
    <row r="112274" customFormat="1" s="29"/>
    <row r="112275" customFormat="1" s="29"/>
    <row r="112276" customFormat="1" s="29"/>
    <row r="112277" customFormat="1" s="29"/>
    <row r="112278" customFormat="1" s="29"/>
    <row r="112279" customFormat="1" s="29"/>
    <row r="112280" customFormat="1" s="29"/>
    <row r="112281" customFormat="1" s="29"/>
    <row r="112282" customFormat="1" s="29"/>
    <row r="112283" customFormat="1" s="29"/>
    <row r="112284" customFormat="1" s="29"/>
    <row r="112285" customFormat="1" s="29"/>
    <row r="112286" customFormat="1" s="29"/>
    <row r="112287" customFormat="1" s="29"/>
    <row r="112288" customFormat="1" s="29"/>
    <row r="112289" customFormat="1" s="29"/>
    <row r="112290" customFormat="1" s="29"/>
    <row r="112291" customFormat="1" s="29"/>
    <row r="112292" customFormat="1" s="29"/>
    <row r="112293" customFormat="1" s="29"/>
    <row r="112294" customFormat="1" s="29"/>
    <row r="112295" customFormat="1" s="29"/>
    <row r="112296" customFormat="1" s="29"/>
    <row r="112297" customFormat="1" s="29"/>
    <row r="112298" customFormat="1" s="29"/>
    <row r="112299" customFormat="1" s="29"/>
    <row r="112300" customFormat="1" s="29"/>
    <row r="112301" customFormat="1" s="29"/>
    <row r="112302" customFormat="1" s="29"/>
    <row r="112303" customFormat="1" s="29"/>
    <row r="112304" customFormat="1" s="29"/>
    <row r="112305" customFormat="1" s="29"/>
    <row r="112306" customFormat="1" s="29"/>
    <row r="112307" customFormat="1" s="29"/>
    <row r="112308" customFormat="1" s="29"/>
    <row r="112309" customFormat="1" s="29"/>
    <row r="112310" customFormat="1" s="29"/>
    <row r="112311" customFormat="1" s="29"/>
    <row r="112312" customFormat="1" s="29"/>
    <row r="112313" customFormat="1" s="29"/>
    <row r="112314" customFormat="1" s="29"/>
    <row r="112315" customFormat="1" s="29"/>
    <row r="112316" customFormat="1" s="29"/>
    <row r="112317" customFormat="1" s="29"/>
    <row r="112318" customFormat="1" s="29"/>
    <row r="112319" customFormat="1" s="29"/>
    <row r="112320" customFormat="1" s="29"/>
    <row r="112321" customFormat="1" s="29"/>
    <row r="112322" customFormat="1" s="29"/>
    <row r="112323" customFormat="1" s="29"/>
    <row r="112324" customFormat="1" s="29"/>
    <row r="112325" customFormat="1" s="29"/>
    <row r="112326" customFormat="1" s="29"/>
    <row r="112327" customFormat="1" s="29"/>
    <row r="112328" customFormat="1" s="29"/>
    <row r="112329" customFormat="1" s="29"/>
    <row r="112330" customFormat="1" s="29"/>
    <row r="112331" customFormat="1" s="29"/>
    <row r="112332" customFormat="1" s="29"/>
    <row r="112333" customFormat="1" s="29"/>
    <row r="112334" customFormat="1" s="29"/>
    <row r="112335" customFormat="1" s="29"/>
    <row r="112336" customFormat="1" s="29"/>
    <row r="112337" customFormat="1" s="29"/>
    <row r="112338" customFormat="1" s="29"/>
    <row r="112339" customFormat="1" s="29"/>
    <row r="112340" customFormat="1" s="29"/>
    <row r="112341" customFormat="1" s="29"/>
    <row r="112342" customFormat="1" s="29"/>
    <row r="112343" customFormat="1" s="29"/>
    <row r="112344" customFormat="1" s="29"/>
    <row r="112345" customFormat="1" s="29"/>
    <row r="112346" customFormat="1" s="29"/>
    <row r="112347" customFormat="1" s="29"/>
    <row r="112348" customFormat="1" s="29"/>
    <row r="112349" customFormat="1" s="29"/>
    <row r="112350" customFormat="1" s="29"/>
    <row r="112351" customFormat="1" s="29"/>
    <row r="112352" customFormat="1" s="29"/>
    <row r="112353" customFormat="1" s="29"/>
    <row r="112354" customFormat="1" s="29"/>
    <row r="112355" customFormat="1" s="29"/>
    <row r="112356" customFormat="1" s="29"/>
    <row r="112357" customFormat="1" s="29"/>
    <row r="112358" customFormat="1" s="29"/>
    <row r="112359" customFormat="1" s="29"/>
    <row r="112360" customFormat="1" s="29"/>
    <row r="112361" customFormat="1" s="29"/>
    <row r="112362" customFormat="1" s="29"/>
    <row r="112363" customFormat="1" s="29"/>
    <row r="112364" customFormat="1" s="29"/>
    <row r="112365" customFormat="1" s="29"/>
    <row r="112366" customFormat="1" s="29"/>
    <row r="112367" customFormat="1" s="29"/>
    <row r="112368" customFormat="1" s="29"/>
    <row r="112369" customFormat="1" s="29"/>
    <row r="112370" customFormat="1" s="29"/>
    <row r="112371" customFormat="1" s="29"/>
    <row r="112372" customFormat="1" s="29"/>
    <row r="112373" customFormat="1" s="29"/>
    <row r="112374" customFormat="1" s="29"/>
    <row r="112375" customFormat="1" s="29"/>
    <row r="112376" customFormat="1" s="29"/>
    <row r="112377" customFormat="1" s="29"/>
    <row r="112378" customFormat="1" s="29"/>
    <row r="112379" customFormat="1" s="29"/>
    <row r="112380" customFormat="1" s="29"/>
    <row r="112381" customFormat="1" s="29"/>
    <row r="112382" customFormat="1" s="29"/>
    <row r="112383" customFormat="1" s="29"/>
    <row r="112384" customFormat="1" s="29"/>
    <row r="112385" customFormat="1" s="29"/>
    <row r="112386" customFormat="1" s="29"/>
    <row r="112387" customFormat="1" s="29"/>
    <row r="112388" customFormat="1" s="29"/>
    <row r="112389" customFormat="1" s="29"/>
    <row r="112390" customFormat="1" s="29"/>
    <row r="112391" customFormat="1" s="29"/>
    <row r="112392" customFormat="1" s="29"/>
    <row r="112393" customFormat="1" s="29"/>
    <row r="112394" customFormat="1" s="29"/>
    <row r="112395" customFormat="1" s="29"/>
    <row r="112396" customFormat="1" s="29"/>
    <row r="112397" customFormat="1" s="29"/>
    <row r="112398" customFormat="1" s="29"/>
    <row r="112399" customFormat="1" s="29"/>
    <row r="112400" customFormat="1" s="29"/>
    <row r="112401" customFormat="1" s="29"/>
    <row r="112402" customFormat="1" s="29"/>
    <row r="112403" customFormat="1" s="29"/>
    <row r="112404" customFormat="1" s="29"/>
    <row r="112405" customFormat="1" s="29"/>
    <row r="112406" customFormat="1" s="29"/>
    <row r="112407" customFormat="1" s="29"/>
    <row r="112408" customFormat="1" s="29"/>
    <row r="112409" customFormat="1" s="29"/>
    <row r="112410" customFormat="1" s="29"/>
    <row r="112411" customFormat="1" s="29"/>
    <row r="112412" customFormat="1" s="29"/>
    <row r="112413" customFormat="1" s="29"/>
    <row r="112414" customFormat="1" s="29"/>
    <row r="112415" customFormat="1" s="29"/>
    <row r="112416" customFormat="1" s="29"/>
    <row r="112417" customFormat="1" s="29"/>
    <row r="112418" customFormat="1" s="29"/>
    <row r="112419" customFormat="1" s="29"/>
    <row r="112420" customFormat="1" s="29"/>
    <row r="112421" customFormat="1" s="29"/>
    <row r="112422" customFormat="1" s="29"/>
    <row r="112423" customFormat="1" s="29"/>
    <row r="112424" customFormat="1" s="29"/>
    <row r="112425" customFormat="1" s="29"/>
    <row r="112426" customFormat="1" s="29"/>
    <row r="112427" customFormat="1" s="29"/>
    <row r="112428" customFormat="1" s="29"/>
    <row r="112429" customFormat="1" s="29"/>
    <row r="112430" customFormat="1" s="29"/>
    <row r="112431" customFormat="1" s="29"/>
    <row r="112432" customFormat="1" s="29"/>
    <row r="112433" customFormat="1" s="29"/>
    <row r="112434" customFormat="1" s="29"/>
    <row r="112435" customFormat="1" s="29"/>
    <row r="112436" customFormat="1" s="29"/>
    <row r="112437" customFormat="1" s="29"/>
    <row r="112438" customFormat="1" s="29"/>
    <row r="112439" customFormat="1" s="29"/>
    <row r="112440" customFormat="1" s="29"/>
    <row r="112441" customFormat="1" s="29"/>
    <row r="112442" customFormat="1" s="29"/>
    <row r="112443" customFormat="1" s="29"/>
    <row r="112444" customFormat="1" s="29"/>
    <row r="112445" customFormat="1" s="29"/>
    <row r="112446" customFormat="1" s="29"/>
    <row r="112447" customFormat="1" s="29"/>
    <row r="112448" customFormat="1" s="29"/>
    <row r="112449" customFormat="1" s="29"/>
    <row r="112450" customFormat="1" s="29"/>
    <row r="112451" customFormat="1" s="29"/>
    <row r="112452" customFormat="1" s="29"/>
    <row r="112453" customFormat="1" s="29"/>
    <row r="112454" customFormat="1" s="29"/>
    <row r="112455" customFormat="1" s="29"/>
    <row r="112456" customFormat="1" s="29"/>
    <row r="112457" customFormat="1" s="29"/>
    <row r="112458" customFormat="1" s="29"/>
    <row r="112459" customFormat="1" s="29"/>
    <row r="112460" customFormat="1" s="29"/>
    <row r="112461" customFormat="1" s="29"/>
    <row r="112462" customFormat="1" s="29"/>
    <row r="112463" customFormat="1" s="29"/>
    <row r="112464" customFormat="1" s="29"/>
    <row r="112465" customFormat="1" s="29"/>
    <row r="112466" customFormat="1" s="29"/>
    <row r="112467" customFormat="1" s="29"/>
    <row r="112468" customFormat="1" s="29"/>
    <row r="112469" customFormat="1" s="29"/>
    <row r="112470" customFormat="1" s="29"/>
    <row r="112471" customFormat="1" s="29"/>
    <row r="112472" customFormat="1" s="29"/>
    <row r="112473" customFormat="1" s="29"/>
    <row r="112474" customFormat="1" s="29"/>
    <row r="112475" customFormat="1" s="29"/>
    <row r="112476" customFormat="1" s="29"/>
    <row r="112477" customFormat="1" s="29"/>
    <row r="112478" customFormat="1" s="29"/>
    <row r="112479" customFormat="1" s="29"/>
    <row r="112480" customFormat="1" s="29"/>
    <row r="112481" customFormat="1" s="29"/>
    <row r="112482" customFormat="1" s="29"/>
    <row r="112483" customFormat="1" s="29"/>
    <row r="112484" customFormat="1" s="29"/>
    <row r="112485" customFormat="1" s="29"/>
    <row r="112486" customFormat="1" s="29"/>
    <row r="112487" customFormat="1" s="29"/>
    <row r="112488" customFormat="1" s="29"/>
    <row r="112489" customFormat="1" s="29"/>
    <row r="112490" customFormat="1" s="29"/>
    <row r="112491" customFormat="1" s="29"/>
    <row r="112492" customFormat="1" s="29"/>
    <row r="112493" customFormat="1" s="29"/>
    <row r="112494" customFormat="1" s="29"/>
    <row r="112495" customFormat="1" s="29"/>
    <row r="112496" customFormat="1" s="29"/>
    <row r="112497" customFormat="1" s="29"/>
    <row r="112498" customFormat="1" s="29"/>
    <row r="112499" customFormat="1" s="29"/>
    <row r="112500" customFormat="1" s="29"/>
    <row r="112501" customFormat="1" s="29"/>
    <row r="112502" customFormat="1" s="29"/>
    <row r="112503" customFormat="1" s="29"/>
    <row r="112504" customFormat="1" s="29"/>
    <row r="112505" customFormat="1" s="29"/>
    <row r="112506" customFormat="1" s="29"/>
    <row r="112507" customFormat="1" s="29"/>
    <row r="112508" customFormat="1" s="29"/>
    <row r="112509" customFormat="1" s="29"/>
    <row r="112510" customFormat="1" s="29"/>
    <row r="112511" customFormat="1" s="29"/>
    <row r="112512" customFormat="1" s="29"/>
    <row r="112513" customFormat="1" s="29"/>
    <row r="112514" customFormat="1" s="29"/>
    <row r="112515" customFormat="1" s="29"/>
    <row r="112516" customFormat="1" s="29"/>
    <row r="112517" customFormat="1" s="29"/>
    <row r="112518" customFormat="1" s="29"/>
    <row r="112519" customFormat="1" s="29"/>
    <row r="112520" customFormat="1" s="29"/>
    <row r="112521" customFormat="1" s="29"/>
    <row r="112522" customFormat="1" s="29"/>
    <row r="112523" customFormat="1" s="29"/>
    <row r="112524" customFormat="1" s="29"/>
    <row r="112525" customFormat="1" s="29"/>
    <row r="112526" customFormat="1" s="29"/>
    <row r="112527" customFormat="1" s="29"/>
    <row r="112528" customFormat="1" s="29"/>
    <row r="112529" customFormat="1" s="29"/>
    <row r="112530" customFormat="1" s="29"/>
    <row r="112531" customFormat="1" s="29"/>
    <row r="112532" customFormat="1" s="29"/>
    <row r="112533" customFormat="1" s="29"/>
    <row r="112534" customFormat="1" s="29"/>
    <row r="112535" customFormat="1" s="29"/>
    <row r="112536" customFormat="1" s="29"/>
    <row r="112537" customFormat="1" s="29"/>
    <row r="112538" customFormat="1" s="29"/>
    <row r="112539" customFormat="1" s="29"/>
    <row r="112540" customFormat="1" s="29"/>
    <row r="112541" customFormat="1" s="29"/>
    <row r="112542" customFormat="1" s="29"/>
    <row r="112543" customFormat="1" s="29"/>
    <row r="112544" customFormat="1" s="29"/>
    <row r="112545" customFormat="1" s="29"/>
    <row r="112546" customFormat="1" s="29"/>
    <row r="112547" customFormat="1" s="29"/>
    <row r="112548" customFormat="1" s="29"/>
    <row r="112549" customFormat="1" s="29"/>
    <row r="112550" customFormat="1" s="29"/>
    <row r="112551" customFormat="1" s="29"/>
    <row r="112552" customFormat="1" s="29"/>
    <row r="112553" customFormat="1" s="29"/>
    <row r="112554" customFormat="1" s="29"/>
    <row r="112555" customFormat="1" s="29"/>
    <row r="112556" customFormat="1" s="29"/>
    <row r="112557" customFormat="1" s="29"/>
    <row r="112558" customFormat="1" s="29"/>
    <row r="112559" customFormat="1" s="29"/>
    <row r="112560" customFormat="1" s="29"/>
    <row r="112561" customFormat="1" s="29"/>
    <row r="112562" customFormat="1" s="29"/>
    <row r="112563" customFormat="1" s="29"/>
    <row r="112564" customFormat="1" s="29"/>
    <row r="112565" customFormat="1" s="29"/>
    <row r="112566" customFormat="1" s="29"/>
    <row r="112567" customFormat="1" s="29"/>
    <row r="112568" customFormat="1" s="29"/>
    <row r="112569" customFormat="1" s="29"/>
    <row r="112570" customFormat="1" s="29"/>
    <row r="112571" customFormat="1" s="29"/>
    <row r="112572" customFormat="1" s="29"/>
    <row r="112573" customFormat="1" s="29"/>
    <row r="112574" customFormat="1" s="29"/>
    <row r="112575" customFormat="1" s="29"/>
    <row r="112576" customFormat="1" s="29"/>
    <row r="112577" customFormat="1" s="29"/>
    <row r="112578" customFormat="1" s="29"/>
    <row r="112579" customFormat="1" s="29"/>
    <row r="112580" customFormat="1" s="29"/>
    <row r="112581" customFormat="1" s="29"/>
    <row r="112582" customFormat="1" s="29"/>
    <row r="112583" customFormat="1" s="29"/>
    <row r="112584" customFormat="1" s="29"/>
    <row r="112585" customFormat="1" s="29"/>
    <row r="112586" customFormat="1" s="29"/>
    <row r="112587" customFormat="1" s="29"/>
    <row r="112588" customFormat="1" s="29"/>
    <row r="112589" customFormat="1" s="29"/>
    <row r="112590" customFormat="1" s="29"/>
    <row r="112591" customFormat="1" s="29"/>
    <row r="112592" customFormat="1" s="29"/>
    <row r="112593" customFormat="1" s="29"/>
    <row r="112594" customFormat="1" s="29"/>
    <row r="112595" customFormat="1" s="29"/>
    <row r="112596" customFormat="1" s="29"/>
    <row r="112597" customFormat="1" s="29"/>
    <row r="112598" customFormat="1" s="29"/>
    <row r="112599" customFormat="1" s="29"/>
    <row r="112600" customFormat="1" s="29"/>
    <row r="112601" customFormat="1" s="29"/>
    <row r="112602" customFormat="1" s="29"/>
    <row r="112603" customFormat="1" s="29"/>
    <row r="112604" customFormat="1" s="29"/>
    <row r="112605" customFormat="1" s="29"/>
    <row r="112606" customFormat="1" s="29"/>
    <row r="112607" customFormat="1" s="29"/>
    <row r="112608" customFormat="1" s="29"/>
    <row r="112609" customFormat="1" s="29"/>
    <row r="112610" customFormat="1" s="29"/>
    <row r="112611" customFormat="1" s="29"/>
    <row r="112612" customFormat="1" s="29"/>
    <row r="112613" customFormat="1" s="29"/>
    <row r="112614" customFormat="1" s="29"/>
    <row r="112615" customFormat="1" s="29"/>
    <row r="112616" customFormat="1" s="29"/>
    <row r="112617" customFormat="1" s="29"/>
    <row r="112618" customFormat="1" s="29"/>
    <row r="112619" customFormat="1" s="29"/>
    <row r="112620" customFormat="1" s="29"/>
    <row r="112621" customFormat="1" s="29"/>
    <row r="112622" customFormat="1" s="29"/>
    <row r="112623" customFormat="1" s="29"/>
    <row r="112624" customFormat="1" s="29"/>
    <row r="112625" customFormat="1" s="29"/>
    <row r="112626" customFormat="1" s="29"/>
    <row r="112627" customFormat="1" s="29"/>
    <row r="112628" customFormat="1" s="29"/>
    <row r="112629" customFormat="1" s="29"/>
    <row r="112630" customFormat="1" s="29"/>
    <row r="112631" customFormat="1" s="29"/>
    <row r="112632" customFormat="1" s="29"/>
    <row r="112633" customFormat="1" s="29"/>
    <row r="112634" customFormat="1" s="29"/>
    <row r="112635" customFormat="1" s="29"/>
    <row r="112636" customFormat="1" s="29"/>
    <row r="112637" customFormat="1" s="29"/>
    <row r="112638" customFormat="1" s="29"/>
    <row r="112639" customFormat="1" s="29"/>
    <row r="112640" customFormat="1" s="29"/>
    <row r="112641" customFormat="1" s="29"/>
    <row r="112642" customFormat="1" s="29"/>
    <row r="112643" customFormat="1" s="29"/>
    <row r="112644" customFormat="1" s="29"/>
    <row r="112645" customFormat="1" s="29"/>
    <row r="112646" customFormat="1" s="29"/>
    <row r="112647" customFormat="1" s="29"/>
    <row r="112648" customFormat="1" s="29"/>
    <row r="112649" customFormat="1" s="29"/>
    <row r="112650" customFormat="1" s="29"/>
    <row r="112651" customFormat="1" s="29"/>
    <row r="112652" customFormat="1" s="29"/>
    <row r="112653" customFormat="1" s="29"/>
    <row r="112654" customFormat="1" s="29"/>
    <row r="112655" customFormat="1" s="29"/>
    <row r="112656" customFormat="1" s="29"/>
    <row r="112657" customFormat="1" s="29"/>
    <row r="112658" customFormat="1" s="29"/>
    <row r="112659" customFormat="1" s="29"/>
    <row r="112660" customFormat="1" s="29"/>
    <row r="112661" customFormat="1" s="29"/>
    <row r="112662" customFormat="1" s="29"/>
    <row r="112663" customFormat="1" s="29"/>
    <row r="112664" customFormat="1" s="29"/>
    <row r="112665" customFormat="1" s="29"/>
    <row r="112666" customFormat="1" s="29"/>
    <row r="112667" customFormat="1" s="29"/>
    <row r="112668" customFormat="1" s="29"/>
    <row r="112669" customFormat="1" s="29"/>
    <row r="112670" customFormat="1" s="29"/>
    <row r="112671" customFormat="1" s="29"/>
    <row r="112672" customFormat="1" s="29"/>
    <row r="112673" customFormat="1" s="29"/>
    <row r="112674" customFormat="1" s="29"/>
    <row r="112675" customFormat="1" s="29"/>
    <row r="112676" customFormat="1" s="29"/>
    <row r="112677" customFormat="1" s="29"/>
    <row r="112678" customFormat="1" s="29"/>
    <row r="112679" customFormat="1" s="29"/>
    <row r="112680" customFormat="1" s="29"/>
    <row r="112681" customFormat="1" s="29"/>
    <row r="112682" customFormat="1" s="29"/>
    <row r="112683" customFormat="1" s="29"/>
    <row r="112684" customFormat="1" s="29"/>
    <row r="112685" customFormat="1" s="29"/>
    <row r="112686" customFormat="1" s="29"/>
    <row r="112687" customFormat="1" s="29"/>
    <row r="112688" customFormat="1" s="29"/>
    <row r="112689" customFormat="1" s="29"/>
    <row r="112690" customFormat="1" s="29"/>
    <row r="112691" customFormat="1" s="29"/>
    <row r="112692" customFormat="1" s="29"/>
    <row r="112693" customFormat="1" s="29"/>
    <row r="112694" customFormat="1" s="29"/>
    <row r="112695" customFormat="1" s="29"/>
    <row r="112696" customFormat="1" s="29"/>
    <row r="112697" customFormat="1" s="29"/>
    <row r="112698" customFormat="1" s="29"/>
    <row r="112699" customFormat="1" s="29"/>
    <row r="112700" customFormat="1" s="29"/>
    <row r="112701" customFormat="1" s="29"/>
    <row r="112702" customFormat="1" s="29"/>
    <row r="112703" customFormat="1" s="29"/>
    <row r="112704" customFormat="1" s="29"/>
    <row r="112705" customFormat="1" s="29"/>
    <row r="112706" customFormat="1" s="29"/>
    <row r="112707" customFormat="1" s="29"/>
    <row r="112708" customFormat="1" s="29"/>
    <row r="112709" customFormat="1" s="29"/>
    <row r="112710" customFormat="1" s="29"/>
    <row r="112711" customFormat="1" s="29"/>
    <row r="112712" customFormat="1" s="29"/>
    <row r="112713" customFormat="1" s="29"/>
    <row r="112714" customFormat="1" s="29"/>
    <row r="112715" customFormat="1" s="29"/>
    <row r="112716" customFormat="1" s="29"/>
    <row r="112717" customFormat="1" s="29"/>
    <row r="112718" customFormat="1" s="29"/>
    <row r="112719" customFormat="1" s="29"/>
    <row r="112720" customFormat="1" s="29"/>
    <row r="112721" customFormat="1" s="29"/>
    <row r="112722" customFormat="1" s="29"/>
    <row r="112723" customFormat="1" s="29"/>
    <row r="112724" customFormat="1" s="29"/>
    <row r="112725" customFormat="1" s="29"/>
    <row r="112726" customFormat="1" s="29"/>
    <row r="112727" customFormat="1" s="29"/>
    <row r="112728" customFormat="1" s="29"/>
    <row r="112729" customFormat="1" s="29"/>
    <row r="112730" customFormat="1" s="29"/>
    <row r="112731" customFormat="1" s="29"/>
    <row r="112732" customFormat="1" s="29"/>
    <row r="112733" customFormat="1" s="29"/>
    <row r="112734" customFormat="1" s="29"/>
    <row r="112735" customFormat="1" s="29"/>
    <row r="112736" customFormat="1" s="29"/>
    <row r="112737" customFormat="1" s="29"/>
    <row r="112738" customFormat="1" s="29"/>
    <row r="112739" customFormat="1" s="29"/>
    <row r="112740" customFormat="1" s="29"/>
    <row r="112741" customFormat="1" s="29"/>
    <row r="112742" customFormat="1" s="29"/>
    <row r="112743" customFormat="1" s="29"/>
    <row r="112744" customFormat="1" s="29"/>
    <row r="112745" customFormat="1" s="29"/>
    <row r="112746" customFormat="1" s="29"/>
    <row r="112747" customFormat="1" s="29"/>
    <row r="112748" customFormat="1" s="29"/>
    <row r="112749" customFormat="1" s="29"/>
    <row r="112750" customFormat="1" s="29"/>
    <row r="112751" customFormat="1" s="29"/>
    <row r="112752" customFormat="1" s="29"/>
    <row r="112753" customFormat="1" s="29"/>
    <row r="112754" customFormat="1" s="29"/>
    <row r="112755" customFormat="1" s="29"/>
    <row r="112756" customFormat="1" s="29"/>
    <row r="112757" customFormat="1" s="29"/>
    <row r="112758" customFormat="1" s="29"/>
    <row r="112759" customFormat="1" s="29"/>
    <row r="112760" customFormat="1" s="29"/>
    <row r="112761" customFormat="1" s="29"/>
    <row r="112762" customFormat="1" s="29"/>
    <row r="112763" customFormat="1" s="29"/>
    <row r="112764" customFormat="1" s="29"/>
    <row r="112765" customFormat="1" s="29"/>
    <row r="112766" customFormat="1" s="29"/>
    <row r="112767" customFormat="1" s="29"/>
    <row r="112768" customFormat="1" s="29"/>
    <row r="112769" customFormat="1" s="29"/>
    <row r="112770" customFormat="1" s="29"/>
    <row r="112771" customFormat="1" s="29"/>
    <row r="112772" customFormat="1" s="29"/>
    <row r="112773" customFormat="1" s="29"/>
    <row r="112774" customFormat="1" s="29"/>
    <row r="112775" customFormat="1" s="29"/>
    <row r="112776" customFormat="1" s="29"/>
    <row r="112777" customFormat="1" s="29"/>
    <row r="112778" customFormat="1" s="29"/>
    <row r="112779" customFormat="1" s="29"/>
    <row r="112780" customFormat="1" s="29"/>
    <row r="112781" customFormat="1" s="29"/>
    <row r="112782" customFormat="1" s="29"/>
    <row r="112783" customFormat="1" s="29"/>
    <row r="112784" customFormat="1" s="29"/>
    <row r="112785" customFormat="1" s="29"/>
    <row r="112786" customFormat="1" s="29"/>
    <row r="112787" customFormat="1" s="29"/>
    <row r="112788" customFormat="1" s="29"/>
    <row r="112789" customFormat="1" s="29"/>
    <row r="112790" customFormat="1" s="29"/>
    <row r="112791" customFormat="1" s="29"/>
    <row r="112792" customFormat="1" s="29"/>
    <row r="112793" customFormat="1" s="29"/>
    <row r="112794" customFormat="1" s="29"/>
    <row r="112795" customFormat="1" s="29"/>
    <row r="112796" customFormat="1" s="29"/>
    <row r="112797" customFormat="1" s="29"/>
    <row r="112798" customFormat="1" s="29"/>
    <row r="112799" customFormat="1" s="29"/>
    <row r="112800" customFormat="1" s="29"/>
    <row r="112801" customFormat="1" s="29"/>
    <row r="112802" customFormat="1" s="29"/>
    <row r="112803" customFormat="1" s="29"/>
    <row r="112804" customFormat="1" s="29"/>
    <row r="112805" customFormat="1" s="29"/>
    <row r="112806" customFormat="1" s="29"/>
    <row r="112807" customFormat="1" s="29"/>
    <row r="112808" customFormat="1" s="29"/>
    <row r="112809" customFormat="1" s="29"/>
    <row r="112810" customFormat="1" s="29"/>
    <row r="112811" customFormat="1" s="29"/>
    <row r="112812" customFormat="1" s="29"/>
    <row r="112813" customFormat="1" s="29"/>
    <row r="112814" customFormat="1" s="29"/>
    <row r="112815" customFormat="1" s="29"/>
    <row r="112816" customFormat="1" s="29"/>
    <row r="112817" customFormat="1" s="29"/>
    <row r="112818" customFormat="1" s="29"/>
    <row r="112819" customFormat="1" s="29"/>
    <row r="112820" customFormat="1" s="29"/>
    <row r="112821" customFormat="1" s="29"/>
    <row r="112822" customFormat="1" s="29"/>
    <row r="112823" customFormat="1" s="29"/>
    <row r="112824" customFormat="1" s="29"/>
    <row r="112825" customFormat="1" s="29"/>
    <row r="112826" customFormat="1" s="29"/>
    <row r="112827" customFormat="1" s="29"/>
    <row r="112828" customFormat="1" s="29"/>
    <row r="112829" customFormat="1" s="29"/>
    <row r="112830" customFormat="1" s="29"/>
    <row r="112831" customFormat="1" s="29"/>
    <row r="112832" customFormat="1" s="29"/>
    <row r="112833" customFormat="1" s="29"/>
    <row r="112834" customFormat="1" s="29"/>
    <row r="112835" customFormat="1" s="29"/>
    <row r="112836" customFormat="1" s="29"/>
    <row r="112837" customFormat="1" s="29"/>
    <row r="112838" customFormat="1" s="29"/>
    <row r="112839" customFormat="1" s="29"/>
    <row r="112840" customFormat="1" s="29"/>
    <row r="112841" customFormat="1" s="29"/>
    <row r="112842" customFormat="1" s="29"/>
    <row r="112843" customFormat="1" s="29"/>
    <row r="112844" customFormat="1" s="29"/>
    <row r="112845" customFormat="1" s="29"/>
    <row r="112846" customFormat="1" s="29"/>
    <row r="112847" customFormat="1" s="29"/>
    <row r="112848" customFormat="1" s="29"/>
    <row r="112849" customFormat="1" s="29"/>
    <row r="112850" customFormat="1" s="29"/>
    <row r="112851" customFormat="1" s="29"/>
    <row r="112852" customFormat="1" s="29"/>
    <row r="112853" customFormat="1" s="29"/>
    <row r="112854" customFormat="1" s="29"/>
    <row r="112855" customFormat="1" s="29"/>
    <row r="112856" customFormat="1" s="29"/>
    <row r="112857" customFormat="1" s="29"/>
    <row r="112858" customFormat="1" s="29"/>
    <row r="112859" customFormat="1" s="29"/>
    <row r="112860" customFormat="1" s="29"/>
    <row r="112861" customFormat="1" s="29"/>
    <row r="112862" customFormat="1" s="29"/>
    <row r="112863" customFormat="1" s="29"/>
    <row r="112864" customFormat="1" s="29"/>
    <row r="112865" customFormat="1" s="29"/>
    <row r="112866" customFormat="1" s="29"/>
    <row r="112867" customFormat="1" s="29"/>
    <row r="112868" customFormat="1" s="29"/>
    <row r="112869" customFormat="1" s="29"/>
    <row r="112870" customFormat="1" s="29"/>
    <row r="112871" customFormat="1" s="29"/>
    <row r="112872" customFormat="1" s="29"/>
    <row r="112873" customFormat="1" s="29"/>
    <row r="112874" customFormat="1" s="29"/>
    <row r="112875" customFormat="1" s="29"/>
    <row r="112876" customFormat="1" s="29"/>
    <row r="112877" customFormat="1" s="29"/>
    <row r="112878" customFormat="1" s="29"/>
    <row r="112879" customFormat="1" s="29"/>
    <row r="112880" customFormat="1" s="29"/>
    <row r="112881" customFormat="1" s="29"/>
    <row r="112882" customFormat="1" s="29"/>
    <row r="112883" customFormat="1" s="29"/>
    <row r="112884" customFormat="1" s="29"/>
    <row r="112885" customFormat="1" s="29"/>
    <row r="112886" customFormat="1" s="29"/>
    <row r="112887" customFormat="1" s="29"/>
    <row r="112888" customFormat="1" s="29"/>
    <row r="112889" customFormat="1" s="29"/>
    <row r="112890" customFormat="1" s="29"/>
    <row r="112891" customFormat="1" s="29"/>
    <row r="112892" customFormat="1" s="29"/>
    <row r="112893" customFormat="1" s="29"/>
    <row r="112894" customFormat="1" s="29"/>
    <row r="112895" customFormat="1" s="29"/>
    <row r="112896" customFormat="1" s="29"/>
    <row r="112897" customFormat="1" s="29"/>
    <row r="112898" customFormat="1" s="29"/>
    <row r="112899" customFormat="1" s="29"/>
    <row r="112900" customFormat="1" s="29"/>
    <row r="112901" customFormat="1" s="29"/>
    <row r="112902" customFormat="1" s="29"/>
    <row r="112903" customFormat="1" s="29"/>
    <row r="112904" customFormat="1" s="29"/>
    <row r="112905" customFormat="1" s="29"/>
    <row r="112906" customFormat="1" s="29"/>
    <row r="112907" customFormat="1" s="29"/>
    <row r="112908" customFormat="1" s="29"/>
    <row r="112909" customFormat="1" s="29"/>
    <row r="112910" customFormat="1" s="29"/>
    <row r="112911" customFormat="1" s="29"/>
    <row r="112912" customFormat="1" s="29"/>
    <row r="112913" customFormat="1" s="29"/>
    <row r="112914" customFormat="1" s="29"/>
    <row r="112915" customFormat="1" s="29"/>
    <row r="112916" customFormat="1" s="29"/>
    <row r="112917" customFormat="1" s="29"/>
    <row r="112918" customFormat="1" s="29"/>
    <row r="112919" customFormat="1" s="29"/>
    <row r="112920" customFormat="1" s="29"/>
    <row r="112921" customFormat="1" s="29"/>
    <row r="112922" customFormat="1" s="29"/>
    <row r="112923" customFormat="1" s="29"/>
    <row r="112924" customFormat="1" s="29"/>
    <row r="112925" customFormat="1" s="29"/>
    <row r="112926" customFormat="1" s="29"/>
    <row r="112927" customFormat="1" s="29"/>
    <row r="112928" customFormat="1" s="29"/>
    <row r="112929" customFormat="1" s="29"/>
    <row r="112930" customFormat="1" s="29"/>
    <row r="112931" customFormat="1" s="29"/>
    <row r="112932" customFormat="1" s="29"/>
    <row r="112933" customFormat="1" s="29"/>
    <row r="112934" customFormat="1" s="29"/>
    <row r="112935" customFormat="1" s="29"/>
    <row r="112936" customFormat="1" s="29"/>
    <row r="112937" customFormat="1" s="29"/>
    <row r="112938" customFormat="1" s="29"/>
    <row r="112939" customFormat="1" s="29"/>
    <row r="112940" customFormat="1" s="29"/>
    <row r="112941" customFormat="1" s="29"/>
    <row r="112942" customFormat="1" s="29"/>
    <row r="112943" customFormat="1" s="29"/>
    <row r="112944" customFormat="1" s="29"/>
    <row r="112945" customFormat="1" s="29"/>
    <row r="112946" customFormat="1" s="29"/>
    <row r="112947" customFormat="1" s="29"/>
    <row r="112948" customFormat="1" s="29"/>
    <row r="112949" customFormat="1" s="29"/>
    <row r="112950" customFormat="1" s="29"/>
    <row r="112951" customFormat="1" s="29"/>
    <row r="112952" customFormat="1" s="29"/>
    <row r="112953" customFormat="1" s="29"/>
    <row r="112954" customFormat="1" s="29"/>
    <row r="112955" customFormat="1" s="29"/>
    <row r="112956" customFormat="1" s="29"/>
    <row r="112957" customFormat="1" s="29"/>
    <row r="112958" customFormat="1" s="29"/>
    <row r="112959" customFormat="1" s="29"/>
    <row r="112960" customFormat="1" s="29"/>
    <row r="112961" customFormat="1" s="29"/>
    <row r="112962" customFormat="1" s="29"/>
    <row r="112963" customFormat="1" s="29"/>
    <row r="112964" customFormat="1" s="29"/>
    <row r="112965" customFormat="1" s="29"/>
    <row r="112966" customFormat="1" s="29"/>
    <row r="112967" customFormat="1" s="29"/>
    <row r="112968" customFormat="1" s="29"/>
    <row r="112969" customFormat="1" s="29"/>
    <row r="112970" customFormat="1" s="29"/>
    <row r="112971" customFormat="1" s="29"/>
    <row r="112972" customFormat="1" s="29"/>
    <row r="112973" customFormat="1" s="29"/>
    <row r="112974" customFormat="1" s="29"/>
    <row r="112975" customFormat="1" s="29"/>
    <row r="112976" customFormat="1" s="29"/>
    <row r="112977" customFormat="1" s="29"/>
    <row r="112978" customFormat="1" s="29"/>
    <row r="112979" customFormat="1" s="29"/>
    <row r="112980" customFormat="1" s="29"/>
    <row r="112981" customFormat="1" s="29"/>
    <row r="112982" customFormat="1" s="29"/>
    <row r="112983" customFormat="1" s="29"/>
    <row r="112984" customFormat="1" s="29"/>
    <row r="112985" customFormat="1" s="29"/>
    <row r="112986" customFormat="1" s="29"/>
    <row r="112987" customFormat="1" s="29"/>
    <row r="112988" customFormat="1" s="29"/>
    <row r="112989" customFormat="1" s="29"/>
    <row r="112990" customFormat="1" s="29"/>
    <row r="112991" customFormat="1" s="29"/>
    <row r="112992" customFormat="1" s="29"/>
    <row r="112993" customFormat="1" s="29"/>
    <row r="112994" customFormat="1" s="29"/>
    <row r="112995" customFormat="1" s="29"/>
    <row r="112996" customFormat="1" s="29"/>
    <row r="112997" customFormat="1" s="29"/>
    <row r="112998" customFormat="1" s="29"/>
    <row r="112999" customFormat="1" s="29"/>
    <row r="113000" customFormat="1" s="29"/>
    <row r="113001" customFormat="1" s="29"/>
    <row r="113002" customFormat="1" s="29"/>
    <row r="113003" customFormat="1" s="29"/>
    <row r="113004" customFormat="1" s="29"/>
    <row r="113005" customFormat="1" s="29"/>
    <row r="113006" customFormat="1" s="29"/>
    <row r="113007" customFormat="1" s="29"/>
    <row r="113008" customFormat="1" s="29"/>
    <row r="113009" customFormat="1" s="29"/>
    <row r="113010" customFormat="1" s="29"/>
    <row r="113011" customFormat="1" s="29"/>
    <row r="113012" customFormat="1" s="29"/>
    <row r="113013" customFormat="1" s="29"/>
    <row r="113014" customFormat="1" s="29"/>
    <row r="113015" customFormat="1" s="29"/>
    <row r="113016" customFormat="1" s="29"/>
    <row r="113017" customFormat="1" s="29"/>
    <row r="113018" customFormat="1" s="29"/>
    <row r="113019" customFormat="1" s="29"/>
    <row r="113020" customFormat="1" s="29"/>
    <row r="113021" customFormat="1" s="29"/>
    <row r="113022" customFormat="1" s="29"/>
    <row r="113023" customFormat="1" s="29"/>
    <row r="113024" customFormat="1" s="29"/>
    <row r="113025" customFormat="1" s="29"/>
    <row r="113026" customFormat="1" s="29"/>
    <row r="113027" customFormat="1" s="29"/>
    <row r="113028" customFormat="1" s="29"/>
    <row r="113029" customFormat="1" s="29"/>
    <row r="113030" customFormat="1" s="29"/>
    <row r="113031" customFormat="1" s="29"/>
    <row r="113032" customFormat="1" s="29"/>
    <row r="113033" customFormat="1" s="29"/>
    <row r="113034" customFormat="1" s="29"/>
    <row r="113035" customFormat="1" s="29"/>
    <row r="113036" customFormat="1" s="29"/>
    <row r="113037" customFormat="1" s="29"/>
    <row r="113038" customFormat="1" s="29"/>
    <row r="113039" customFormat="1" s="29"/>
    <row r="113040" customFormat="1" s="29"/>
    <row r="113041" customFormat="1" s="29"/>
    <row r="113042" customFormat="1" s="29"/>
    <row r="113043" customFormat="1" s="29"/>
    <row r="113044" customFormat="1" s="29"/>
    <row r="113045" customFormat="1" s="29"/>
    <row r="113046" customFormat="1" s="29"/>
    <row r="113047" customFormat="1" s="29"/>
    <row r="113048" customFormat="1" s="29"/>
    <row r="113049" customFormat="1" s="29"/>
    <row r="113050" customFormat="1" s="29"/>
    <row r="113051" customFormat="1" s="29"/>
    <row r="113052" customFormat="1" s="29"/>
    <row r="113053" customFormat="1" s="29"/>
    <row r="113054" customFormat="1" s="29"/>
    <row r="113055" customFormat="1" s="29"/>
    <row r="113056" customFormat="1" s="29"/>
    <row r="113057" customFormat="1" s="29"/>
    <row r="113058" customFormat="1" s="29"/>
    <row r="113059" customFormat="1" s="29"/>
    <row r="113060" customFormat="1" s="29"/>
    <row r="113061" customFormat="1" s="29"/>
    <row r="113062" customFormat="1" s="29"/>
    <row r="113063" customFormat="1" s="29"/>
    <row r="113064" customFormat="1" s="29"/>
    <row r="113065" customFormat="1" s="29"/>
    <row r="113066" customFormat="1" s="29"/>
    <row r="113067" customFormat="1" s="29"/>
    <row r="113068" customFormat="1" s="29"/>
    <row r="113069" customFormat="1" s="29"/>
    <row r="113070" customFormat="1" s="29"/>
    <row r="113071" customFormat="1" s="29"/>
    <row r="113072" customFormat="1" s="29"/>
    <row r="113073" customFormat="1" s="29"/>
    <row r="113074" customFormat="1" s="29"/>
    <row r="113075" customFormat="1" s="29"/>
    <row r="113076" customFormat="1" s="29"/>
    <row r="113077" customFormat="1" s="29"/>
    <row r="113078" customFormat="1" s="29"/>
    <row r="113079" customFormat="1" s="29"/>
    <row r="113080" customFormat="1" s="29"/>
    <row r="113081" customFormat="1" s="29"/>
    <row r="113082" customFormat="1" s="29"/>
    <row r="113083" customFormat="1" s="29"/>
    <row r="113084" customFormat="1" s="29"/>
    <row r="113085" customFormat="1" s="29"/>
    <row r="113086" customFormat="1" s="29"/>
    <row r="113087" customFormat="1" s="29"/>
    <row r="113088" customFormat="1" s="29"/>
    <row r="113089" customFormat="1" s="29"/>
    <row r="113090" customFormat="1" s="29"/>
    <row r="113091" customFormat="1" s="29"/>
    <row r="113092" customFormat="1" s="29"/>
    <row r="113093" customFormat="1" s="29"/>
    <row r="113094" customFormat="1" s="29"/>
    <row r="113095" customFormat="1" s="29"/>
    <row r="113096" customFormat="1" s="29"/>
    <row r="113097" customFormat="1" s="29"/>
    <row r="113098" customFormat="1" s="29"/>
    <row r="113099" customFormat="1" s="29"/>
    <row r="113100" customFormat="1" s="29"/>
    <row r="113101" customFormat="1" s="29"/>
    <row r="113102" customFormat="1" s="29"/>
    <row r="113103" customFormat="1" s="29"/>
    <row r="113104" customFormat="1" s="29"/>
    <row r="113105" customFormat="1" s="29"/>
    <row r="113106" customFormat="1" s="29"/>
    <row r="113107" customFormat="1" s="29"/>
    <row r="113108" customFormat="1" s="29"/>
    <row r="113109" customFormat="1" s="29"/>
    <row r="113110" customFormat="1" s="29"/>
    <row r="113111" customFormat="1" s="29"/>
    <row r="113112" customFormat="1" s="29"/>
    <row r="113113" customFormat="1" s="29"/>
    <row r="113114" customFormat="1" s="29"/>
    <row r="113115" customFormat="1" s="29"/>
    <row r="113116" customFormat="1" s="29"/>
    <row r="113117" customFormat="1" s="29"/>
    <row r="113118" customFormat="1" s="29"/>
    <row r="113119" customFormat="1" s="29"/>
    <row r="113120" customFormat="1" s="29"/>
    <row r="113121" customFormat="1" s="29"/>
    <row r="113122" customFormat="1" s="29"/>
    <row r="113123" customFormat="1" s="29"/>
    <row r="113124" customFormat="1" s="29"/>
    <row r="113125" customFormat="1" s="29"/>
    <row r="113126" customFormat="1" s="29"/>
    <row r="113127" customFormat="1" s="29"/>
    <row r="113128" customFormat="1" s="29"/>
    <row r="113129" customFormat="1" s="29"/>
    <row r="113130" customFormat="1" s="29"/>
    <row r="113131" customFormat="1" s="29"/>
    <row r="113132" customFormat="1" s="29"/>
    <row r="113133" customFormat="1" s="29"/>
    <row r="113134" customFormat="1" s="29"/>
    <row r="113135" customFormat="1" s="29"/>
    <row r="113136" customFormat="1" s="29"/>
    <row r="113137" customFormat="1" s="29"/>
    <row r="113138" customFormat="1" s="29"/>
    <row r="113139" customFormat="1" s="29"/>
    <row r="113140" customFormat="1" s="29"/>
    <row r="113141" customFormat="1" s="29"/>
    <row r="113142" customFormat="1" s="29"/>
    <row r="113143" customFormat="1" s="29"/>
    <row r="113144" customFormat="1" s="29"/>
    <row r="113145" customFormat="1" s="29"/>
    <row r="113146" customFormat="1" s="29"/>
    <row r="113147" customFormat="1" s="29"/>
    <row r="113148" customFormat="1" s="29"/>
    <row r="113149" customFormat="1" s="29"/>
    <row r="113150" customFormat="1" s="29"/>
    <row r="113151" customFormat="1" s="29"/>
    <row r="113152" customFormat="1" s="29"/>
    <row r="113153" customFormat="1" s="29"/>
    <row r="113154" customFormat="1" s="29"/>
    <row r="113155" customFormat="1" s="29"/>
    <row r="113156" customFormat="1" s="29"/>
    <row r="113157" customFormat="1" s="29"/>
    <row r="113158" customFormat="1" s="29"/>
    <row r="113159" customFormat="1" s="29"/>
    <row r="113160" customFormat="1" s="29"/>
    <row r="113161" customFormat="1" s="29"/>
    <row r="113162" customFormat="1" s="29"/>
    <row r="113163" customFormat="1" s="29"/>
    <row r="113164" customFormat="1" s="29"/>
    <row r="113165" customFormat="1" s="29"/>
    <row r="113166" customFormat="1" s="29"/>
    <row r="113167" customFormat="1" s="29"/>
    <row r="113168" customFormat="1" s="29"/>
    <row r="113169" customFormat="1" s="29"/>
    <row r="113170" customFormat="1" s="29"/>
    <row r="113171" customFormat="1" s="29"/>
    <row r="113172" customFormat="1" s="29"/>
    <row r="113173" customFormat="1" s="29"/>
    <row r="113174" customFormat="1" s="29"/>
    <row r="113175" customFormat="1" s="29"/>
    <row r="113176" customFormat="1" s="29"/>
    <row r="113177" customFormat="1" s="29"/>
    <row r="113178" customFormat="1" s="29"/>
    <row r="113179" customFormat="1" s="29"/>
    <row r="113180" customFormat="1" s="29"/>
    <row r="113181" customFormat="1" s="29"/>
    <row r="113182" customFormat="1" s="29"/>
    <row r="113183" customFormat="1" s="29"/>
    <row r="113184" customFormat="1" s="29"/>
    <row r="113185" customFormat="1" s="29"/>
    <row r="113186" customFormat="1" s="29"/>
    <row r="113187" customFormat="1" s="29"/>
    <row r="113188" customFormat="1" s="29"/>
    <row r="113189" customFormat="1" s="29"/>
    <row r="113190" customFormat="1" s="29"/>
    <row r="113191" customFormat="1" s="29"/>
    <row r="113192" customFormat="1" s="29"/>
    <row r="113193" customFormat="1" s="29"/>
    <row r="113194" customFormat="1" s="29"/>
    <row r="113195" customFormat="1" s="29"/>
    <row r="113196" customFormat="1" s="29"/>
    <row r="113197" customFormat="1" s="29"/>
    <row r="113198" customFormat="1" s="29"/>
    <row r="113199" customFormat="1" s="29"/>
    <row r="113200" customFormat="1" s="29"/>
    <row r="113201" customFormat="1" s="29"/>
    <row r="113202" customFormat="1" s="29"/>
    <row r="113203" customFormat="1" s="29"/>
    <row r="113204" customFormat="1" s="29"/>
    <row r="113205" customFormat="1" s="29"/>
    <row r="113206" customFormat="1" s="29"/>
    <row r="113207" customFormat="1" s="29"/>
    <row r="113208" customFormat="1" s="29"/>
    <row r="113209" customFormat="1" s="29"/>
    <row r="113210" customFormat="1" s="29"/>
    <row r="113211" customFormat="1" s="29"/>
    <row r="113212" customFormat="1" s="29"/>
    <row r="113213" customFormat="1" s="29"/>
    <row r="113214" customFormat="1" s="29"/>
    <row r="113215" customFormat="1" s="29"/>
    <row r="113216" customFormat="1" s="29"/>
    <row r="113217" customFormat="1" s="29"/>
    <row r="113218" customFormat="1" s="29"/>
    <row r="113219" customFormat="1" s="29"/>
    <row r="113220" customFormat="1" s="29"/>
    <row r="113221" customFormat="1" s="29"/>
    <row r="113222" customFormat="1" s="29"/>
    <row r="113223" customFormat="1" s="29"/>
    <row r="113224" customFormat="1" s="29"/>
    <row r="113225" customFormat="1" s="29"/>
    <row r="113226" customFormat="1" s="29"/>
    <row r="113227" customFormat="1" s="29"/>
    <row r="113228" customFormat="1" s="29"/>
    <row r="113229" customFormat="1" s="29"/>
    <row r="113230" customFormat="1" s="29"/>
    <row r="113231" customFormat="1" s="29"/>
    <row r="113232" customFormat="1" s="29"/>
    <row r="113233" customFormat="1" s="29"/>
    <row r="113234" customFormat="1" s="29"/>
    <row r="113235" customFormat="1" s="29"/>
    <row r="113236" customFormat="1" s="29"/>
    <row r="113237" customFormat="1" s="29"/>
    <row r="113238" customFormat="1" s="29"/>
    <row r="113239" customFormat="1" s="29"/>
    <row r="113240" customFormat="1" s="29"/>
    <row r="113241" customFormat="1" s="29"/>
    <row r="113242" customFormat="1" s="29"/>
    <row r="113243" customFormat="1" s="29"/>
    <row r="113244" customFormat="1" s="29"/>
    <row r="113245" customFormat="1" s="29"/>
    <row r="113246" customFormat="1" s="29"/>
    <row r="113247" customFormat="1" s="29"/>
    <row r="113248" customFormat="1" s="29"/>
    <row r="113249" customFormat="1" s="29"/>
    <row r="113250" customFormat="1" s="29"/>
    <row r="113251" customFormat="1" s="29"/>
    <row r="113252" customFormat="1" s="29"/>
    <row r="113253" customFormat="1" s="29"/>
    <row r="113254" customFormat="1" s="29"/>
    <row r="113255" customFormat="1" s="29"/>
    <row r="113256" customFormat="1" s="29"/>
    <row r="113257" customFormat="1" s="29"/>
    <row r="113258" customFormat="1" s="29"/>
    <row r="113259" customFormat="1" s="29"/>
    <row r="113260" customFormat="1" s="29"/>
    <row r="113261" customFormat="1" s="29"/>
    <row r="113262" customFormat="1" s="29"/>
    <row r="113263" customFormat="1" s="29"/>
    <row r="113264" customFormat="1" s="29"/>
    <row r="113265" customFormat="1" s="29"/>
    <row r="113266" customFormat="1" s="29"/>
    <row r="113267" customFormat="1" s="29"/>
    <row r="113268" customFormat="1" s="29"/>
    <row r="113269" customFormat="1" s="29"/>
    <row r="113270" customFormat="1" s="29"/>
    <row r="113271" customFormat="1" s="29"/>
    <row r="113272" customFormat="1" s="29"/>
    <row r="113273" customFormat="1" s="29"/>
    <row r="113274" customFormat="1" s="29"/>
    <row r="113275" customFormat="1" s="29"/>
    <row r="113276" customFormat="1" s="29"/>
    <row r="113277" customFormat="1" s="29"/>
    <row r="113278" customFormat="1" s="29"/>
    <row r="113279" customFormat="1" s="29"/>
    <row r="113280" customFormat="1" s="29"/>
    <row r="113281" customFormat="1" s="29"/>
    <row r="113282" customFormat="1" s="29"/>
    <row r="113283" customFormat="1" s="29"/>
    <row r="113284" customFormat="1" s="29"/>
    <row r="113285" customFormat="1" s="29"/>
    <row r="113286" customFormat="1" s="29"/>
    <row r="113287" customFormat="1" s="29"/>
    <row r="113288" customFormat="1" s="29"/>
    <row r="113289" customFormat="1" s="29"/>
    <row r="113290" customFormat="1" s="29"/>
    <row r="113291" customFormat="1" s="29"/>
    <row r="113292" customFormat="1" s="29"/>
    <row r="113293" customFormat="1" s="29"/>
    <row r="113294" customFormat="1" s="29"/>
    <row r="113295" customFormat="1" s="29"/>
    <row r="113296" customFormat="1" s="29"/>
    <row r="113297" customFormat="1" s="29"/>
    <row r="113298" customFormat="1" s="29"/>
    <row r="113299" customFormat="1" s="29"/>
    <row r="113300" customFormat="1" s="29"/>
    <row r="113301" customFormat="1" s="29"/>
    <row r="113302" customFormat="1" s="29"/>
    <row r="113303" customFormat="1" s="29"/>
    <row r="113304" customFormat="1" s="29"/>
    <row r="113305" customFormat="1" s="29"/>
    <row r="113306" customFormat="1" s="29"/>
    <row r="113307" customFormat="1" s="29"/>
    <row r="113308" customFormat="1" s="29"/>
    <row r="113309" customFormat="1" s="29"/>
    <row r="113310" customFormat="1" s="29"/>
    <row r="113311" customFormat="1" s="29"/>
    <row r="113312" customFormat="1" s="29"/>
    <row r="113313" customFormat="1" s="29"/>
    <row r="113314" customFormat="1" s="29"/>
    <row r="113315" customFormat="1" s="29"/>
    <row r="113316" customFormat="1" s="29"/>
    <row r="113317" customFormat="1" s="29"/>
    <row r="113318" customFormat="1" s="29"/>
    <row r="113319" customFormat="1" s="29"/>
    <row r="113320" customFormat="1" s="29"/>
    <row r="113321" customFormat="1" s="29"/>
    <row r="113322" customFormat="1" s="29"/>
    <row r="113323" customFormat="1" s="29"/>
    <row r="113324" customFormat="1" s="29"/>
    <row r="113325" customFormat="1" s="29"/>
    <row r="113326" customFormat="1" s="29"/>
    <row r="113327" customFormat="1" s="29"/>
    <row r="113328" customFormat="1" s="29"/>
    <row r="113329" customFormat="1" s="29"/>
    <row r="113330" customFormat="1" s="29"/>
    <row r="113331" customFormat="1" s="29"/>
    <row r="113332" customFormat="1" s="29"/>
    <row r="113333" customFormat="1" s="29"/>
    <row r="113334" customFormat="1" s="29"/>
    <row r="113335" customFormat="1" s="29"/>
    <row r="113336" customFormat="1" s="29"/>
    <row r="113337" customFormat="1" s="29"/>
    <row r="113338" customFormat="1" s="29"/>
    <row r="113339" customFormat="1" s="29"/>
    <row r="113340" customFormat="1" s="29"/>
    <row r="113341" customFormat="1" s="29"/>
    <row r="113342" customFormat="1" s="29"/>
    <row r="113343" customFormat="1" s="29"/>
    <row r="113344" customFormat="1" s="29"/>
    <row r="113345" customFormat="1" s="29"/>
    <row r="113346" customFormat="1" s="29"/>
    <row r="113347" customFormat="1" s="29"/>
    <row r="113348" customFormat="1" s="29"/>
    <row r="113349" customFormat="1" s="29"/>
    <row r="113350" customFormat="1" s="29"/>
    <row r="113351" customFormat="1" s="29"/>
    <row r="113352" customFormat="1" s="29"/>
    <row r="113353" customFormat="1" s="29"/>
    <row r="113354" customFormat="1" s="29"/>
    <row r="113355" customFormat="1" s="29"/>
    <row r="113356" customFormat="1" s="29"/>
    <row r="113357" customFormat="1" s="29"/>
    <row r="113358" customFormat="1" s="29"/>
    <row r="113359" customFormat="1" s="29"/>
    <row r="113360" customFormat="1" s="29"/>
    <row r="113361" customFormat="1" s="29"/>
    <row r="113362" customFormat="1" s="29"/>
    <row r="113363" customFormat="1" s="29"/>
    <row r="113364" customFormat="1" s="29"/>
    <row r="113365" customFormat="1" s="29"/>
    <row r="113366" customFormat="1" s="29"/>
    <row r="113367" customFormat="1" s="29"/>
    <row r="113368" customFormat="1" s="29"/>
    <row r="113369" customFormat="1" s="29"/>
    <row r="113370" customFormat="1" s="29"/>
    <row r="113371" customFormat="1" s="29"/>
    <row r="113372" customFormat="1" s="29"/>
    <row r="113373" customFormat="1" s="29"/>
    <row r="113374" customFormat="1" s="29"/>
    <row r="113375" customFormat="1" s="29"/>
    <row r="113376" customFormat="1" s="29"/>
    <row r="113377" customFormat="1" s="29"/>
    <row r="113378" customFormat="1" s="29"/>
    <row r="113379" customFormat="1" s="29"/>
    <row r="113380" customFormat="1" s="29"/>
    <row r="113381" customFormat="1" s="29"/>
    <row r="113382" customFormat="1" s="29"/>
    <row r="113383" customFormat="1" s="29"/>
    <row r="113384" customFormat="1" s="29"/>
    <row r="113385" customFormat="1" s="29"/>
    <row r="113386" customFormat="1" s="29"/>
    <row r="113387" customFormat="1" s="29"/>
    <row r="113388" customFormat="1" s="29"/>
    <row r="113389" customFormat="1" s="29"/>
    <row r="113390" customFormat="1" s="29"/>
    <row r="113391" customFormat="1" s="29"/>
    <row r="113392" customFormat="1" s="29"/>
    <row r="113393" customFormat="1" s="29"/>
    <row r="113394" customFormat="1" s="29"/>
    <row r="113395" customFormat="1" s="29"/>
    <row r="113396" customFormat="1" s="29"/>
    <row r="113397" customFormat="1" s="29"/>
    <row r="113398" customFormat="1" s="29"/>
    <row r="113399" customFormat="1" s="29"/>
    <row r="113400" customFormat="1" s="29"/>
    <row r="113401" customFormat="1" s="29"/>
    <row r="113402" customFormat="1" s="29"/>
    <row r="113403" customFormat="1" s="29"/>
    <row r="113404" customFormat="1" s="29"/>
    <row r="113405" customFormat="1" s="29"/>
    <row r="113406" customFormat="1" s="29"/>
    <row r="113407" customFormat="1" s="29"/>
    <row r="113408" customFormat="1" s="29"/>
    <row r="113409" customFormat="1" s="29"/>
    <row r="113410" customFormat="1" s="29"/>
    <row r="113411" customFormat="1" s="29"/>
    <row r="113412" customFormat="1" s="29"/>
    <row r="113413" customFormat="1" s="29"/>
    <row r="113414" customFormat="1" s="29"/>
    <row r="113415" customFormat="1" s="29"/>
    <row r="113416" customFormat="1" s="29"/>
    <row r="113417" customFormat="1" s="29"/>
    <row r="113418" customFormat="1" s="29"/>
    <row r="113419" customFormat="1" s="29"/>
    <row r="113420" customFormat="1" s="29"/>
    <row r="113421" customFormat="1" s="29"/>
    <row r="113422" customFormat="1" s="29"/>
    <row r="113423" customFormat="1" s="29"/>
    <row r="113424" customFormat="1" s="29"/>
    <row r="113425" customFormat="1" s="29"/>
    <row r="113426" customFormat="1" s="29"/>
    <row r="113427" customFormat="1" s="29"/>
    <row r="113428" customFormat="1" s="29"/>
    <row r="113429" customFormat="1" s="29"/>
    <row r="113430" customFormat="1" s="29"/>
    <row r="113431" customFormat="1" s="29"/>
    <row r="113432" customFormat="1" s="29"/>
    <row r="113433" customFormat="1" s="29"/>
    <row r="113434" customFormat="1" s="29"/>
    <row r="113435" customFormat="1" s="29"/>
    <row r="113436" customFormat="1" s="29"/>
    <row r="113437" customFormat="1" s="29"/>
    <row r="113438" customFormat="1" s="29"/>
    <row r="113439" customFormat="1" s="29"/>
    <row r="113440" customFormat="1" s="29"/>
    <row r="113441" customFormat="1" s="29"/>
    <row r="113442" customFormat="1" s="29"/>
    <row r="113443" customFormat="1" s="29"/>
    <row r="113444" customFormat="1" s="29"/>
    <row r="113445" customFormat="1" s="29"/>
    <row r="113446" customFormat="1" s="29"/>
    <row r="113447" customFormat="1" s="29"/>
    <row r="113448" customFormat="1" s="29"/>
    <row r="113449" customFormat="1" s="29"/>
    <row r="113450" customFormat="1" s="29"/>
    <row r="113451" customFormat="1" s="29"/>
    <row r="113452" customFormat="1" s="29"/>
    <row r="113453" customFormat="1" s="29"/>
    <row r="113454" customFormat="1" s="29"/>
    <row r="113455" customFormat="1" s="29"/>
    <row r="113456" customFormat="1" s="29"/>
    <row r="113457" customFormat="1" s="29"/>
    <row r="113458" customFormat="1" s="29"/>
    <row r="113459" customFormat="1" s="29"/>
    <row r="113460" customFormat="1" s="29"/>
    <row r="113461" customFormat="1" s="29"/>
    <row r="113462" customFormat="1" s="29"/>
    <row r="113463" customFormat="1" s="29"/>
    <row r="113464" customFormat="1" s="29"/>
    <row r="113465" customFormat="1" s="29"/>
    <row r="113466" customFormat="1" s="29"/>
    <row r="113467" customFormat="1" s="29"/>
    <row r="113468" customFormat="1" s="29"/>
    <row r="113469" customFormat="1" s="29"/>
    <row r="113470" customFormat="1" s="29"/>
    <row r="113471" customFormat="1" s="29"/>
    <row r="113472" customFormat="1" s="29"/>
    <row r="113473" customFormat="1" s="29"/>
    <row r="113474" customFormat="1" s="29"/>
    <row r="113475" customFormat="1" s="29"/>
    <row r="113476" customFormat="1" s="29"/>
    <row r="113477" customFormat="1" s="29"/>
    <row r="113478" customFormat="1" s="29"/>
    <row r="113479" customFormat="1" s="29"/>
    <row r="113480" customFormat="1" s="29"/>
    <row r="113481" customFormat="1" s="29"/>
    <row r="113482" customFormat="1" s="29"/>
    <row r="113483" customFormat="1" s="29"/>
    <row r="113484" customFormat="1" s="29"/>
    <row r="113485" customFormat="1" s="29"/>
    <row r="113486" customFormat="1" s="29"/>
    <row r="113487" customFormat="1" s="29"/>
    <row r="113488" customFormat="1" s="29"/>
    <row r="113489" customFormat="1" s="29"/>
    <row r="113490" customFormat="1" s="29"/>
    <row r="113491" customFormat="1" s="29"/>
    <row r="113492" customFormat="1" s="29"/>
    <row r="113493" customFormat="1" s="29"/>
    <row r="113494" customFormat="1" s="29"/>
    <row r="113495" customFormat="1" s="29"/>
    <row r="113496" customFormat="1" s="29"/>
    <row r="113497" customFormat="1" s="29"/>
    <row r="113498" customFormat="1" s="29"/>
    <row r="113499" customFormat="1" s="29"/>
    <row r="113500" customFormat="1" s="29"/>
    <row r="113501" customFormat="1" s="29"/>
    <row r="113502" customFormat="1" s="29"/>
    <row r="113503" customFormat="1" s="29"/>
    <row r="113504" customFormat="1" s="29"/>
    <row r="113505" customFormat="1" s="29"/>
    <row r="113506" customFormat="1" s="29"/>
    <row r="113507" customFormat="1" s="29"/>
    <row r="113508" customFormat="1" s="29"/>
    <row r="113509" customFormat="1" s="29"/>
    <row r="113510" customFormat="1" s="29"/>
    <row r="113511" customFormat="1" s="29"/>
    <row r="113512" customFormat="1" s="29"/>
    <row r="113513" customFormat="1" s="29"/>
    <row r="113514" customFormat="1" s="29"/>
    <row r="113515" customFormat="1" s="29"/>
    <row r="113516" customFormat="1" s="29"/>
    <row r="113517" customFormat="1" s="29"/>
    <row r="113518" customFormat="1" s="29"/>
    <row r="113519" customFormat="1" s="29"/>
    <row r="113520" customFormat="1" s="29"/>
    <row r="113521" customFormat="1" s="29"/>
    <row r="113522" customFormat="1" s="29"/>
    <row r="113523" customFormat="1" s="29"/>
    <row r="113524" customFormat="1" s="29"/>
    <row r="113525" customFormat="1" s="29"/>
    <row r="113526" customFormat="1" s="29"/>
    <row r="113527" customFormat="1" s="29"/>
    <row r="113528" customFormat="1" s="29"/>
    <row r="113529" customFormat="1" s="29"/>
    <row r="113530" customFormat="1" s="29"/>
    <row r="113531" customFormat="1" s="29"/>
    <row r="113532" customFormat="1" s="29"/>
    <row r="113533" customFormat="1" s="29"/>
    <row r="113534" customFormat="1" s="29"/>
    <row r="113535" customFormat="1" s="29"/>
    <row r="113536" customFormat="1" s="29"/>
    <row r="113537" customFormat="1" s="29"/>
    <row r="113538" customFormat="1" s="29"/>
    <row r="113539" customFormat="1" s="29"/>
    <row r="113540" customFormat="1" s="29"/>
    <row r="113541" customFormat="1" s="29"/>
    <row r="113542" customFormat="1" s="29"/>
    <row r="113543" customFormat="1" s="29"/>
    <row r="113544" customFormat="1" s="29"/>
    <row r="113545" customFormat="1" s="29"/>
    <row r="113546" customFormat="1" s="29"/>
    <row r="113547" customFormat="1" s="29"/>
    <row r="113548" customFormat="1" s="29"/>
    <row r="113549" customFormat="1" s="29"/>
    <row r="113550" customFormat="1" s="29"/>
    <row r="113551" customFormat="1" s="29"/>
    <row r="113552" customFormat="1" s="29"/>
    <row r="113553" customFormat="1" s="29"/>
    <row r="113554" customFormat="1" s="29"/>
    <row r="113555" customFormat="1" s="29"/>
    <row r="113556" customFormat="1" s="29"/>
    <row r="113557" customFormat="1" s="29"/>
    <row r="113558" customFormat="1" s="29"/>
    <row r="113559" customFormat="1" s="29"/>
    <row r="113560" customFormat="1" s="29"/>
    <row r="113561" customFormat="1" s="29"/>
    <row r="113562" customFormat="1" s="29"/>
    <row r="113563" customFormat="1" s="29"/>
    <row r="113564" customFormat="1" s="29"/>
    <row r="113565" customFormat="1" s="29"/>
    <row r="113566" customFormat="1" s="29"/>
    <row r="113567" customFormat="1" s="29"/>
    <row r="113568" customFormat="1" s="29"/>
    <row r="113569" customFormat="1" s="29"/>
    <row r="113570" customFormat="1" s="29"/>
    <row r="113571" customFormat="1" s="29"/>
    <row r="113572" customFormat="1" s="29"/>
    <row r="113573" customFormat="1" s="29"/>
    <row r="113574" customFormat="1" s="29"/>
    <row r="113575" customFormat="1" s="29"/>
    <row r="113576" customFormat="1" s="29"/>
    <row r="113577" customFormat="1" s="29"/>
    <row r="113578" customFormat="1" s="29"/>
    <row r="113579" customFormat="1" s="29"/>
    <row r="113580" customFormat="1" s="29"/>
    <row r="113581" customFormat="1" s="29"/>
    <row r="113582" customFormat="1" s="29"/>
    <row r="113583" customFormat="1" s="29"/>
    <row r="113584" customFormat="1" s="29"/>
    <row r="113585" customFormat="1" s="29"/>
    <row r="113586" customFormat="1" s="29"/>
    <row r="113587" customFormat="1" s="29"/>
    <row r="113588" customFormat="1" s="29"/>
    <row r="113589" customFormat="1" s="29"/>
    <row r="113590" customFormat="1" s="29"/>
    <row r="113591" customFormat="1" s="29"/>
    <row r="113592" customFormat="1" s="29"/>
    <row r="113593" customFormat="1" s="29"/>
    <row r="113594" customFormat="1" s="29"/>
    <row r="113595" customFormat="1" s="29"/>
    <row r="113596" customFormat="1" s="29"/>
    <row r="113597" customFormat="1" s="29"/>
    <row r="113598" customFormat="1" s="29"/>
    <row r="113599" customFormat="1" s="29"/>
    <row r="113600" customFormat="1" s="29"/>
    <row r="113601" customFormat="1" s="29"/>
    <row r="113602" customFormat="1" s="29"/>
    <row r="113603" customFormat="1" s="29"/>
    <row r="113604" customFormat="1" s="29"/>
    <row r="113605" customFormat="1" s="29"/>
    <row r="113606" customFormat="1" s="29"/>
    <row r="113607" customFormat="1" s="29"/>
    <row r="113608" customFormat="1" s="29"/>
    <row r="113609" customFormat="1" s="29"/>
    <row r="113610" customFormat="1" s="29"/>
    <row r="113611" customFormat="1" s="29"/>
    <row r="113612" customFormat="1" s="29"/>
    <row r="113613" customFormat="1" s="29"/>
    <row r="113614" customFormat="1" s="29"/>
    <row r="113615" customFormat="1" s="29"/>
    <row r="113616" customFormat="1" s="29"/>
    <row r="113617" customFormat="1" s="29"/>
    <row r="113618" customFormat="1" s="29"/>
    <row r="113619" customFormat="1" s="29"/>
    <row r="113620" customFormat="1" s="29"/>
    <row r="113621" customFormat="1" s="29"/>
    <row r="113622" customFormat="1" s="29"/>
    <row r="113623" customFormat="1" s="29"/>
    <row r="113624" customFormat="1" s="29"/>
    <row r="113625" customFormat="1" s="29"/>
    <row r="113626" customFormat="1" s="29"/>
    <row r="113627" customFormat="1" s="29"/>
    <row r="113628" customFormat="1" s="29"/>
    <row r="113629" customFormat="1" s="29"/>
    <row r="113630" customFormat="1" s="29"/>
    <row r="113631" customFormat="1" s="29"/>
    <row r="113632" customFormat="1" s="29"/>
    <row r="113633" customFormat="1" s="29"/>
    <row r="113634" customFormat="1" s="29"/>
    <row r="113635" customFormat="1" s="29"/>
    <row r="113636" customFormat="1" s="29"/>
    <row r="113637" customFormat="1" s="29"/>
    <row r="113638" customFormat="1" s="29"/>
    <row r="113639" customFormat="1" s="29"/>
    <row r="113640" customFormat="1" s="29"/>
    <row r="113641" customFormat="1" s="29"/>
    <row r="113642" customFormat="1" s="29"/>
    <row r="113643" customFormat="1" s="29"/>
    <row r="113644" customFormat="1" s="29"/>
    <row r="113645" customFormat="1" s="29"/>
    <row r="113646" customFormat="1" s="29"/>
    <row r="113647" customFormat="1" s="29"/>
    <row r="113648" customFormat="1" s="29"/>
    <row r="113649" customFormat="1" s="29"/>
    <row r="113650" customFormat="1" s="29"/>
    <row r="113651" customFormat="1" s="29"/>
    <row r="113652" customFormat="1" s="29"/>
    <row r="113653" customFormat="1" s="29"/>
    <row r="113654" customFormat="1" s="29"/>
    <row r="113655" customFormat="1" s="29"/>
    <row r="113656" customFormat="1" s="29"/>
    <row r="113657" customFormat="1" s="29"/>
    <row r="113658" customFormat="1" s="29"/>
    <row r="113659" customFormat="1" s="29"/>
    <row r="113660" customFormat="1" s="29"/>
    <row r="113661" customFormat="1" s="29"/>
    <row r="113662" customFormat="1" s="29"/>
    <row r="113663" customFormat="1" s="29"/>
    <row r="113664" customFormat="1" s="29"/>
    <row r="113665" customFormat="1" s="29"/>
    <row r="113666" customFormat="1" s="29"/>
    <row r="113667" customFormat="1" s="29"/>
    <row r="113668" customFormat="1" s="29"/>
    <row r="113669" customFormat="1" s="29"/>
    <row r="113670" customFormat="1" s="29"/>
    <row r="113671" customFormat="1" s="29"/>
    <row r="113672" customFormat="1" s="29"/>
    <row r="113673" customFormat="1" s="29"/>
    <row r="113674" customFormat="1" s="29"/>
    <row r="113675" customFormat="1" s="29"/>
    <row r="113676" customFormat="1" s="29"/>
    <row r="113677" customFormat="1" s="29"/>
    <row r="113678" customFormat="1" s="29"/>
    <row r="113679" customFormat="1" s="29"/>
    <row r="113680" customFormat="1" s="29"/>
    <row r="113681" customFormat="1" s="29"/>
    <row r="113682" customFormat="1" s="29"/>
    <row r="113683" customFormat="1" s="29"/>
    <row r="113684" customFormat="1" s="29"/>
    <row r="113685" customFormat="1" s="29"/>
    <row r="113686" customFormat="1" s="29"/>
    <row r="113687" customFormat="1" s="29"/>
    <row r="113688" customFormat="1" s="29"/>
    <row r="113689" customFormat="1" s="29"/>
    <row r="113690" customFormat="1" s="29"/>
    <row r="113691" customFormat="1" s="29"/>
    <row r="113692" customFormat="1" s="29"/>
    <row r="113693" customFormat="1" s="29"/>
    <row r="113694" customFormat="1" s="29"/>
    <row r="113695" customFormat="1" s="29"/>
    <row r="113696" customFormat="1" s="29"/>
    <row r="113697" customFormat="1" s="29"/>
    <row r="113698" customFormat="1" s="29"/>
    <row r="113699" customFormat="1" s="29"/>
    <row r="113700" customFormat="1" s="29"/>
    <row r="113701" customFormat="1" s="29"/>
    <row r="113702" customFormat="1" s="29"/>
    <row r="113703" customFormat="1" s="29"/>
    <row r="113704" customFormat="1" s="29"/>
    <row r="113705" customFormat="1" s="29"/>
    <row r="113706" customFormat="1" s="29"/>
    <row r="113707" customFormat="1" s="29"/>
    <row r="113708" customFormat="1" s="29"/>
    <row r="113709" customFormat="1" s="29"/>
    <row r="113710" customFormat="1" s="29"/>
    <row r="113711" customFormat="1" s="29"/>
    <row r="113712" customFormat="1" s="29"/>
    <row r="113713" customFormat="1" s="29"/>
    <row r="113714" customFormat="1" s="29"/>
    <row r="113715" customFormat="1" s="29"/>
    <row r="113716" customFormat="1" s="29"/>
    <row r="113717" customFormat="1" s="29"/>
    <row r="113718" customFormat="1" s="29"/>
    <row r="113719" customFormat="1" s="29"/>
    <row r="113720" customFormat="1" s="29"/>
    <row r="113721" customFormat="1" s="29"/>
    <row r="113722" customFormat="1" s="29"/>
    <row r="113723" customFormat="1" s="29"/>
    <row r="113724" customFormat="1" s="29"/>
    <row r="113725" customFormat="1" s="29"/>
    <row r="113726" customFormat="1" s="29"/>
    <row r="113727" customFormat="1" s="29"/>
    <row r="113728" customFormat="1" s="29"/>
    <row r="113729" customFormat="1" s="29"/>
    <row r="113730" customFormat="1" s="29"/>
    <row r="113731" customFormat="1" s="29"/>
    <row r="113732" customFormat="1" s="29"/>
    <row r="113733" customFormat="1" s="29"/>
    <row r="113734" customFormat="1" s="29"/>
    <row r="113735" customFormat="1" s="29"/>
    <row r="113736" customFormat="1" s="29"/>
    <row r="113737" customFormat="1" s="29"/>
    <row r="113738" customFormat="1" s="29"/>
    <row r="113739" customFormat="1" s="29"/>
    <row r="113740" customFormat="1" s="29"/>
    <row r="113741" customFormat="1" s="29"/>
    <row r="113742" customFormat="1" s="29"/>
    <row r="113743" customFormat="1" s="29"/>
    <row r="113744" customFormat="1" s="29"/>
    <row r="113745" customFormat="1" s="29"/>
    <row r="113746" customFormat="1" s="29"/>
    <row r="113747" customFormat="1" s="29"/>
    <row r="113748" customFormat="1" s="29"/>
    <row r="113749" customFormat="1" s="29"/>
    <row r="113750" customFormat="1" s="29"/>
    <row r="113751" customFormat="1" s="29"/>
    <row r="113752" customFormat="1" s="29"/>
    <row r="113753" customFormat="1" s="29"/>
    <row r="113754" customFormat="1" s="29"/>
    <row r="113755" customFormat="1" s="29"/>
    <row r="113756" customFormat="1" s="29"/>
    <row r="113757" customFormat="1" s="29"/>
    <row r="113758" customFormat="1" s="29"/>
    <row r="113759" customFormat="1" s="29"/>
    <row r="113760" customFormat="1" s="29"/>
    <row r="113761" customFormat="1" s="29"/>
    <row r="113762" customFormat="1" s="29"/>
    <row r="113763" customFormat="1" s="29"/>
    <row r="113764" customFormat="1" s="29"/>
    <row r="113765" customFormat="1" s="29"/>
    <row r="113766" customFormat="1" s="29"/>
    <row r="113767" customFormat="1" s="29"/>
    <row r="113768" customFormat="1" s="29"/>
    <row r="113769" customFormat="1" s="29"/>
    <row r="113770" customFormat="1" s="29"/>
    <row r="113771" customFormat="1" s="29"/>
    <row r="113772" customFormat="1" s="29"/>
    <row r="113773" customFormat="1" s="29"/>
    <row r="113774" customFormat="1" s="29"/>
    <row r="113775" customFormat="1" s="29"/>
    <row r="113776" customFormat="1" s="29"/>
    <row r="113777" customFormat="1" s="29"/>
    <row r="113778" customFormat="1" s="29"/>
    <row r="113779" customFormat="1" s="29"/>
    <row r="113780" customFormat="1" s="29"/>
    <row r="113781" customFormat="1" s="29"/>
    <row r="113782" customFormat="1" s="29"/>
    <row r="113783" customFormat="1" s="29"/>
    <row r="113784" customFormat="1" s="29"/>
    <row r="113785" customFormat="1" s="29"/>
    <row r="113786" customFormat="1" s="29"/>
    <row r="113787" customFormat="1" s="29"/>
    <row r="113788" customFormat="1" s="29"/>
    <row r="113789" customFormat="1" s="29"/>
    <row r="113790" customFormat="1" s="29"/>
    <row r="113791" customFormat="1" s="29"/>
    <row r="113792" customFormat="1" s="29"/>
    <row r="113793" customFormat="1" s="29"/>
    <row r="113794" customFormat="1" s="29"/>
    <row r="113795" customFormat="1" s="29"/>
    <row r="113796" customFormat="1" s="29"/>
    <row r="113797" customFormat="1" s="29"/>
    <row r="113798" customFormat="1" s="29"/>
    <row r="113799" customFormat="1" s="29"/>
    <row r="113800" customFormat="1" s="29"/>
    <row r="113801" customFormat="1" s="29"/>
    <row r="113802" customFormat="1" s="29"/>
    <row r="113803" customFormat="1" s="29"/>
    <row r="113804" customFormat="1" s="29"/>
    <row r="113805" customFormat="1" s="29"/>
    <row r="113806" customFormat="1" s="29"/>
    <row r="113807" customFormat="1" s="29"/>
    <row r="113808" customFormat="1" s="29"/>
    <row r="113809" customFormat="1" s="29"/>
    <row r="113810" customFormat="1" s="29"/>
    <row r="113811" customFormat="1" s="29"/>
    <row r="113812" customFormat="1" s="29"/>
    <row r="113813" customFormat="1" s="29"/>
    <row r="113814" customFormat="1" s="29"/>
    <row r="113815" customFormat="1" s="29"/>
    <row r="113816" customFormat="1" s="29"/>
    <row r="113817" customFormat="1" s="29"/>
    <row r="113818" customFormat="1" s="29"/>
    <row r="113819" customFormat="1" s="29"/>
    <row r="113820" customFormat="1" s="29"/>
    <row r="113821" customFormat="1" s="29"/>
    <row r="113822" customFormat="1" s="29"/>
    <row r="113823" customFormat="1" s="29"/>
    <row r="113824" customFormat="1" s="29"/>
    <row r="113825" customFormat="1" s="29"/>
    <row r="113826" customFormat="1" s="29"/>
    <row r="113827" customFormat="1" s="29"/>
    <row r="113828" customFormat="1" s="29"/>
    <row r="113829" customFormat="1" s="29"/>
    <row r="113830" customFormat="1" s="29"/>
    <row r="113831" customFormat="1" s="29"/>
    <row r="113832" customFormat="1" s="29"/>
    <row r="113833" customFormat="1" s="29"/>
    <row r="113834" customFormat="1" s="29"/>
    <row r="113835" customFormat="1" s="29"/>
    <row r="113836" customFormat="1" s="29"/>
    <row r="113837" customFormat="1" s="29"/>
    <row r="113838" customFormat="1" s="29"/>
    <row r="113839" customFormat="1" s="29"/>
    <row r="113840" customFormat="1" s="29"/>
    <row r="113841" customFormat="1" s="29"/>
    <row r="113842" customFormat="1" s="29"/>
    <row r="113843" customFormat="1" s="29"/>
    <row r="113844" customFormat="1" s="29"/>
    <row r="113845" customFormat="1" s="29"/>
    <row r="113846" customFormat="1" s="29"/>
    <row r="113847" customFormat="1" s="29"/>
    <row r="113848" customFormat="1" s="29"/>
    <row r="113849" customFormat="1" s="29"/>
    <row r="113850" customFormat="1" s="29"/>
    <row r="113851" customFormat="1" s="29"/>
    <row r="113852" customFormat="1" s="29"/>
    <row r="113853" customFormat="1" s="29"/>
    <row r="113854" customFormat="1" s="29"/>
    <row r="113855" customFormat="1" s="29"/>
    <row r="113856" customFormat="1" s="29"/>
    <row r="113857" customFormat="1" s="29"/>
    <row r="113858" customFormat="1" s="29"/>
    <row r="113859" customFormat="1" s="29"/>
    <row r="113860" customFormat="1" s="29"/>
    <row r="113861" customFormat="1" s="29"/>
    <row r="113862" customFormat="1" s="29"/>
    <row r="113863" customFormat="1" s="29"/>
    <row r="113864" customFormat="1" s="29"/>
    <row r="113865" customFormat="1" s="29"/>
    <row r="113866" customFormat="1" s="29"/>
    <row r="113867" customFormat="1" s="29"/>
    <row r="113868" customFormat="1" s="29"/>
    <row r="113869" customFormat="1" s="29"/>
    <row r="113870" customFormat="1" s="29"/>
    <row r="113871" customFormat="1" s="29"/>
    <row r="113872" customFormat="1" s="29"/>
    <row r="113873" customFormat="1" s="29"/>
    <row r="113874" customFormat="1" s="29"/>
    <row r="113875" customFormat="1" s="29"/>
    <row r="113876" customFormat="1" s="29"/>
    <row r="113877" customFormat="1" s="29"/>
    <row r="113878" customFormat="1" s="29"/>
    <row r="113879" customFormat="1" s="29"/>
    <row r="113880" customFormat="1" s="29"/>
    <row r="113881" customFormat="1" s="29"/>
    <row r="113882" customFormat="1" s="29"/>
    <row r="113883" customFormat="1" s="29"/>
    <row r="113884" customFormat="1" s="29"/>
    <row r="113885" customFormat="1" s="29"/>
    <row r="113886" customFormat="1" s="29"/>
    <row r="113887" customFormat="1" s="29"/>
    <row r="113888" customFormat="1" s="29"/>
    <row r="113889" customFormat="1" s="29"/>
    <row r="113890" customFormat="1" s="29"/>
    <row r="113891" customFormat="1" s="29"/>
    <row r="113892" customFormat="1" s="29"/>
    <row r="113893" customFormat="1" s="29"/>
    <row r="113894" customFormat="1" s="29"/>
    <row r="113895" customFormat="1" s="29"/>
    <row r="113896" customFormat="1" s="29"/>
    <row r="113897" customFormat="1" s="29"/>
    <row r="113898" customFormat="1" s="29"/>
    <row r="113899" customFormat="1" s="29"/>
    <row r="113900" customFormat="1" s="29"/>
    <row r="113901" customFormat="1" s="29"/>
    <row r="113902" customFormat="1" s="29"/>
    <row r="113903" customFormat="1" s="29"/>
    <row r="113904" customFormat="1" s="29"/>
    <row r="113905" customFormat="1" s="29"/>
    <row r="113906" customFormat="1" s="29"/>
    <row r="113907" customFormat="1" s="29"/>
    <row r="113908" customFormat="1" s="29"/>
    <row r="113909" customFormat="1" s="29"/>
    <row r="113910" customFormat="1" s="29"/>
    <row r="113911" customFormat="1" s="29"/>
    <row r="113912" customFormat="1" s="29"/>
    <row r="113913" customFormat="1" s="29"/>
    <row r="113914" customFormat="1" s="29"/>
    <row r="113915" customFormat="1" s="29"/>
    <row r="113916" customFormat="1" s="29"/>
    <row r="113917" customFormat="1" s="29"/>
    <row r="113918" customFormat="1" s="29"/>
    <row r="113919" customFormat="1" s="29"/>
    <row r="113920" customFormat="1" s="29"/>
    <row r="113921" customFormat="1" s="29"/>
    <row r="113922" customFormat="1" s="29"/>
    <row r="113923" customFormat="1" s="29"/>
    <row r="113924" customFormat="1" s="29"/>
    <row r="113925" customFormat="1" s="29"/>
    <row r="113926" customFormat="1" s="29"/>
    <row r="113927" customFormat="1" s="29"/>
    <row r="113928" customFormat="1" s="29"/>
    <row r="113929" customFormat="1" s="29"/>
    <row r="113930" customFormat="1" s="29"/>
    <row r="113931" customFormat="1" s="29"/>
    <row r="113932" customFormat="1" s="29"/>
    <row r="113933" customFormat="1" s="29"/>
    <row r="113934" customFormat="1" s="29"/>
    <row r="113935" customFormat="1" s="29"/>
    <row r="113936" customFormat="1" s="29"/>
    <row r="113937" customFormat="1" s="29"/>
    <row r="113938" customFormat="1" s="29"/>
    <row r="113939" customFormat="1" s="29"/>
    <row r="113940" customFormat="1" s="29"/>
    <row r="113941" customFormat="1" s="29"/>
    <row r="113942" customFormat="1" s="29"/>
    <row r="113943" customFormat="1" s="29"/>
    <row r="113944" customFormat="1" s="29"/>
    <row r="113945" customFormat="1" s="29"/>
    <row r="113946" customFormat="1" s="29"/>
    <row r="113947" customFormat="1" s="29"/>
    <row r="113948" customFormat="1" s="29"/>
    <row r="113949" customFormat="1" s="29"/>
    <row r="113950" customFormat="1" s="29"/>
    <row r="113951" customFormat="1" s="29"/>
    <row r="113952" customFormat="1" s="29"/>
    <row r="113953" customFormat="1" s="29"/>
    <row r="113954" customFormat="1" s="29"/>
    <row r="113955" customFormat="1" s="29"/>
    <row r="113956" customFormat="1" s="29"/>
    <row r="113957" customFormat="1" s="29"/>
    <row r="113958" customFormat="1" s="29"/>
    <row r="113959" customFormat="1" s="29"/>
    <row r="113960" customFormat="1" s="29"/>
    <row r="113961" customFormat="1" s="29"/>
    <row r="113962" customFormat="1" s="29"/>
    <row r="113963" customFormat="1" s="29"/>
    <row r="113964" customFormat="1" s="29"/>
    <row r="113965" customFormat="1" s="29"/>
    <row r="113966" customFormat="1" s="29"/>
    <row r="113967" customFormat="1" s="29"/>
    <row r="113968" customFormat="1" s="29"/>
    <row r="113969" customFormat="1" s="29"/>
    <row r="113970" customFormat="1" s="29"/>
    <row r="113971" customFormat="1" s="29"/>
    <row r="113972" customFormat="1" s="29"/>
    <row r="113973" customFormat="1" s="29"/>
    <row r="113974" customFormat="1" s="29"/>
    <row r="113975" customFormat="1" s="29"/>
    <row r="113976" customFormat="1" s="29"/>
    <row r="113977" customFormat="1" s="29"/>
    <row r="113978" customFormat="1" s="29"/>
    <row r="113979" customFormat="1" s="29"/>
    <row r="113980" customFormat="1" s="29"/>
    <row r="113981" customFormat="1" s="29"/>
    <row r="113982" customFormat="1" s="29"/>
    <row r="113983" customFormat="1" s="29"/>
    <row r="113984" customFormat="1" s="29"/>
    <row r="113985" customFormat="1" s="29"/>
    <row r="113986" customFormat="1" s="29"/>
    <row r="113987" customFormat="1" s="29"/>
    <row r="113988" customFormat="1" s="29"/>
    <row r="113989" customFormat="1" s="29"/>
    <row r="113990" customFormat="1" s="29"/>
    <row r="113991" customFormat="1" s="29"/>
    <row r="113992" customFormat="1" s="29"/>
    <row r="113993" customFormat="1" s="29"/>
    <row r="113994" customFormat="1" s="29"/>
    <row r="113995" customFormat="1" s="29"/>
    <row r="113996" customFormat="1" s="29"/>
    <row r="113997" customFormat="1" s="29"/>
    <row r="113998" customFormat="1" s="29"/>
    <row r="113999" customFormat="1" s="29"/>
    <row r="114000" customFormat="1" s="29"/>
    <row r="114001" customFormat="1" s="29"/>
    <row r="114002" customFormat="1" s="29"/>
    <row r="114003" customFormat="1" s="29"/>
    <row r="114004" customFormat="1" s="29"/>
    <row r="114005" customFormat="1" s="29"/>
    <row r="114006" customFormat="1" s="29"/>
    <row r="114007" customFormat="1" s="29"/>
    <row r="114008" customFormat="1" s="29"/>
    <row r="114009" customFormat="1" s="29"/>
    <row r="114010" customFormat="1" s="29"/>
    <row r="114011" customFormat="1" s="29"/>
    <row r="114012" customFormat="1" s="29"/>
    <row r="114013" customFormat="1" s="29"/>
    <row r="114014" customFormat="1" s="29"/>
    <row r="114015" customFormat="1" s="29"/>
    <row r="114016" customFormat="1" s="29"/>
    <row r="114017" customFormat="1" s="29"/>
    <row r="114018" customFormat="1" s="29"/>
    <row r="114019" customFormat="1" s="29"/>
    <row r="114020" customFormat="1" s="29"/>
    <row r="114021" customFormat="1" s="29"/>
    <row r="114022" customFormat="1" s="29"/>
    <row r="114023" customFormat="1" s="29"/>
    <row r="114024" customFormat="1" s="29"/>
    <row r="114025" customFormat="1" s="29"/>
    <row r="114026" customFormat="1" s="29"/>
    <row r="114027" customFormat="1" s="29"/>
    <row r="114028" customFormat="1" s="29"/>
    <row r="114029" customFormat="1" s="29"/>
    <row r="114030" customFormat="1" s="29"/>
    <row r="114031" customFormat="1" s="29"/>
    <row r="114032" customFormat="1" s="29"/>
    <row r="114033" customFormat="1" s="29"/>
    <row r="114034" customFormat="1" s="29"/>
    <row r="114035" customFormat="1" s="29"/>
    <row r="114036" customFormat="1" s="29"/>
    <row r="114037" customFormat="1" s="29"/>
    <row r="114038" customFormat="1" s="29"/>
    <row r="114039" customFormat="1" s="29"/>
    <row r="114040" customFormat="1" s="29"/>
    <row r="114041" customFormat="1" s="29"/>
    <row r="114042" customFormat="1" s="29"/>
    <row r="114043" customFormat="1" s="29"/>
    <row r="114044" customFormat="1" s="29"/>
    <row r="114045" customFormat="1" s="29"/>
    <row r="114046" customFormat="1" s="29"/>
    <row r="114047" customFormat="1" s="29"/>
    <row r="114048" customFormat="1" s="29"/>
    <row r="114049" customFormat="1" s="29"/>
    <row r="114050" customFormat="1" s="29"/>
    <row r="114051" customFormat="1" s="29"/>
    <row r="114052" customFormat="1" s="29"/>
    <row r="114053" customFormat="1" s="29"/>
    <row r="114054" customFormat="1" s="29"/>
    <row r="114055" customFormat="1" s="29"/>
    <row r="114056" customFormat="1" s="29"/>
    <row r="114057" customFormat="1" s="29"/>
    <row r="114058" customFormat="1" s="29"/>
    <row r="114059" customFormat="1" s="29"/>
    <row r="114060" customFormat="1" s="29"/>
    <row r="114061" customFormat="1" s="29"/>
    <row r="114062" customFormat="1" s="29"/>
    <row r="114063" customFormat="1" s="29"/>
    <row r="114064" customFormat="1" s="29"/>
    <row r="114065" customFormat="1" s="29"/>
    <row r="114066" customFormat="1" s="29"/>
    <row r="114067" customFormat="1" s="29"/>
    <row r="114068" customFormat="1" s="29"/>
    <row r="114069" customFormat="1" s="29"/>
    <row r="114070" customFormat="1" s="29"/>
    <row r="114071" customFormat="1" s="29"/>
    <row r="114072" customFormat="1" s="29"/>
    <row r="114073" customFormat="1" s="29"/>
    <row r="114074" customFormat="1" s="29"/>
    <row r="114075" customFormat="1" s="29"/>
    <row r="114076" customFormat="1" s="29"/>
    <row r="114077" customFormat="1" s="29"/>
    <row r="114078" customFormat="1" s="29"/>
    <row r="114079" customFormat="1" s="29"/>
    <row r="114080" customFormat="1" s="29"/>
    <row r="114081" customFormat="1" s="29"/>
    <row r="114082" customFormat="1" s="29"/>
    <row r="114083" customFormat="1" s="29"/>
    <row r="114084" customFormat="1" s="29"/>
    <row r="114085" customFormat="1" s="29"/>
    <row r="114086" customFormat="1" s="29"/>
    <row r="114087" customFormat="1" s="29"/>
    <row r="114088" customFormat="1" s="29"/>
    <row r="114089" customFormat="1" s="29"/>
    <row r="114090" customFormat="1" s="29"/>
    <row r="114091" customFormat="1" s="29"/>
    <row r="114092" customFormat="1" s="29"/>
    <row r="114093" customFormat="1" s="29"/>
    <row r="114094" customFormat="1" s="29"/>
    <row r="114095" customFormat="1" s="29"/>
    <row r="114096" customFormat="1" s="29"/>
    <row r="114097" customFormat="1" s="29"/>
    <row r="114098" customFormat="1" s="29"/>
    <row r="114099" customFormat="1" s="29"/>
    <row r="114100" customFormat="1" s="29"/>
    <row r="114101" customFormat="1" s="29"/>
    <row r="114102" customFormat="1" s="29"/>
    <row r="114103" customFormat="1" s="29"/>
    <row r="114104" customFormat="1" s="29"/>
    <row r="114105" customFormat="1" s="29"/>
    <row r="114106" customFormat="1" s="29"/>
    <row r="114107" customFormat="1" s="29"/>
    <row r="114108" customFormat="1" s="29"/>
    <row r="114109" customFormat="1" s="29"/>
    <row r="114110" customFormat="1" s="29"/>
    <row r="114111" customFormat="1" s="29"/>
    <row r="114112" customFormat="1" s="29"/>
    <row r="114113" customFormat="1" s="29"/>
    <row r="114114" customFormat="1" s="29"/>
    <row r="114115" customFormat="1" s="29"/>
    <row r="114116" customFormat="1" s="29"/>
    <row r="114117" customFormat="1" s="29"/>
    <row r="114118" customFormat="1" s="29"/>
    <row r="114119" customFormat="1" s="29"/>
    <row r="114120" customFormat="1" s="29"/>
    <row r="114121" customFormat="1" s="29"/>
    <row r="114122" customFormat="1" s="29"/>
    <row r="114123" customFormat="1" s="29"/>
    <row r="114124" customFormat="1" s="29"/>
    <row r="114125" customFormat="1" s="29"/>
    <row r="114126" customFormat="1" s="29"/>
    <row r="114127" customFormat="1" s="29"/>
    <row r="114128" customFormat="1" s="29"/>
    <row r="114129" customFormat="1" s="29"/>
    <row r="114130" customFormat="1" s="29"/>
    <row r="114131" customFormat="1" s="29"/>
    <row r="114132" customFormat="1" s="29"/>
    <row r="114133" customFormat="1" s="29"/>
    <row r="114134" customFormat="1" s="29"/>
    <row r="114135" customFormat="1" s="29"/>
    <row r="114136" customFormat="1" s="29"/>
    <row r="114137" customFormat="1" s="29"/>
    <row r="114138" customFormat="1" s="29"/>
    <row r="114139" customFormat="1" s="29"/>
    <row r="114140" customFormat="1" s="29"/>
    <row r="114141" customFormat="1" s="29"/>
    <row r="114142" customFormat="1" s="29"/>
    <row r="114143" customFormat="1" s="29"/>
    <row r="114144" customFormat="1" s="29"/>
    <row r="114145" customFormat="1" s="29"/>
    <row r="114146" customFormat="1" s="29"/>
    <row r="114147" customFormat="1" s="29"/>
    <row r="114148" customFormat="1" s="29"/>
    <row r="114149" customFormat="1" s="29"/>
    <row r="114150" customFormat="1" s="29"/>
    <row r="114151" customFormat="1" s="29"/>
    <row r="114152" customFormat="1" s="29"/>
    <row r="114153" customFormat="1" s="29"/>
    <row r="114154" customFormat="1" s="29"/>
    <row r="114155" customFormat="1" s="29"/>
    <row r="114156" customFormat="1" s="29"/>
    <row r="114157" customFormat="1" s="29"/>
    <row r="114158" customFormat="1" s="29"/>
    <row r="114159" customFormat="1" s="29"/>
    <row r="114160" customFormat="1" s="29"/>
    <row r="114161" customFormat="1" s="29"/>
    <row r="114162" customFormat="1" s="29"/>
    <row r="114163" customFormat="1" s="29"/>
    <row r="114164" customFormat="1" s="29"/>
    <row r="114165" customFormat="1" s="29"/>
    <row r="114166" customFormat="1" s="29"/>
    <row r="114167" customFormat="1" s="29"/>
    <row r="114168" customFormat="1" s="29"/>
    <row r="114169" customFormat="1" s="29"/>
    <row r="114170" customFormat="1" s="29"/>
    <row r="114171" customFormat="1" s="29"/>
    <row r="114172" customFormat="1" s="29"/>
    <row r="114173" customFormat="1" s="29"/>
    <row r="114174" customFormat="1" s="29"/>
    <row r="114175" customFormat="1" s="29"/>
    <row r="114176" customFormat="1" s="29"/>
    <row r="114177" customFormat="1" s="29"/>
    <row r="114178" customFormat="1" s="29"/>
    <row r="114179" customFormat="1" s="29"/>
    <row r="114180" customFormat="1" s="29"/>
    <row r="114181" customFormat="1" s="29"/>
    <row r="114182" customFormat="1" s="29"/>
    <row r="114183" customFormat="1" s="29"/>
    <row r="114184" customFormat="1" s="29"/>
    <row r="114185" customFormat="1" s="29"/>
    <row r="114186" customFormat="1" s="29"/>
    <row r="114187" customFormat="1" s="29"/>
    <row r="114188" customFormat="1" s="29"/>
    <row r="114189" customFormat="1" s="29"/>
    <row r="114190" customFormat="1" s="29"/>
    <row r="114191" customFormat="1" s="29"/>
    <row r="114192" customFormat="1" s="29"/>
    <row r="114193" customFormat="1" s="29"/>
    <row r="114194" customFormat="1" s="29"/>
    <row r="114195" customFormat="1" s="29"/>
    <row r="114196" customFormat="1" s="29"/>
    <row r="114197" customFormat="1" s="29"/>
    <row r="114198" customFormat="1" s="29"/>
    <row r="114199" customFormat="1" s="29"/>
    <row r="114200" customFormat="1" s="29"/>
    <row r="114201" customFormat="1" s="29"/>
    <row r="114202" customFormat="1" s="29"/>
    <row r="114203" customFormat="1" s="29"/>
    <row r="114204" customFormat="1" s="29"/>
    <row r="114205" customFormat="1" s="29"/>
    <row r="114206" customFormat="1" s="29"/>
    <row r="114207" customFormat="1" s="29"/>
    <row r="114208" customFormat="1" s="29"/>
    <row r="114209" customFormat="1" s="29"/>
    <row r="114210" customFormat="1" s="29"/>
    <row r="114211" customFormat="1" s="29"/>
    <row r="114212" customFormat="1" s="29"/>
    <row r="114213" customFormat="1" s="29"/>
    <row r="114214" customFormat="1" s="29"/>
    <row r="114215" customFormat="1" s="29"/>
    <row r="114216" customFormat="1" s="29"/>
    <row r="114217" customFormat="1" s="29"/>
    <row r="114218" customFormat="1" s="29"/>
    <row r="114219" customFormat="1" s="29"/>
    <row r="114220" customFormat="1" s="29"/>
    <row r="114221" customFormat="1" s="29"/>
    <row r="114222" customFormat="1" s="29"/>
    <row r="114223" customFormat="1" s="29"/>
    <row r="114224" customFormat="1" s="29"/>
    <row r="114225" customFormat="1" s="29"/>
    <row r="114226" customFormat="1" s="29"/>
    <row r="114227" customFormat="1" s="29"/>
    <row r="114228" customFormat="1" s="29"/>
    <row r="114229" customFormat="1" s="29"/>
    <row r="114230" customFormat="1" s="29"/>
    <row r="114231" customFormat="1" s="29"/>
    <row r="114232" customFormat="1" s="29"/>
    <row r="114233" customFormat="1" s="29"/>
    <row r="114234" customFormat="1" s="29"/>
    <row r="114235" customFormat="1" s="29"/>
    <row r="114236" customFormat="1" s="29"/>
    <row r="114237" customFormat="1" s="29"/>
    <row r="114238" customFormat="1" s="29"/>
    <row r="114239" customFormat="1" s="29"/>
    <row r="114240" customFormat="1" s="29"/>
    <row r="114241" customFormat="1" s="29"/>
    <row r="114242" customFormat="1" s="29"/>
    <row r="114243" customFormat="1" s="29"/>
    <row r="114244" customFormat="1" s="29"/>
    <row r="114245" customFormat="1" s="29"/>
    <row r="114246" customFormat="1" s="29"/>
    <row r="114247" customFormat="1" s="29"/>
    <row r="114248" customFormat="1" s="29"/>
    <row r="114249" customFormat="1" s="29"/>
    <row r="114250" customFormat="1" s="29"/>
    <row r="114251" customFormat="1" s="29"/>
    <row r="114252" customFormat="1" s="29"/>
    <row r="114253" customFormat="1" s="29"/>
    <row r="114254" customFormat="1" s="29"/>
    <row r="114255" customFormat="1" s="29"/>
    <row r="114256" customFormat="1" s="29"/>
    <row r="114257" customFormat="1" s="29"/>
    <row r="114258" customFormat="1" s="29"/>
    <row r="114259" customFormat="1" s="29"/>
    <row r="114260" customFormat="1" s="29"/>
    <row r="114261" customFormat="1" s="29"/>
    <row r="114262" customFormat="1" s="29"/>
    <row r="114263" customFormat="1" s="29"/>
    <row r="114264" customFormat="1" s="29"/>
    <row r="114265" customFormat="1" s="29"/>
    <row r="114266" customFormat="1" s="29"/>
    <row r="114267" customFormat="1" s="29"/>
    <row r="114268" customFormat="1" s="29"/>
    <row r="114269" customFormat="1" s="29"/>
    <row r="114270" customFormat="1" s="29"/>
    <row r="114271" customFormat="1" s="29"/>
    <row r="114272" customFormat="1" s="29"/>
    <row r="114273" customFormat="1" s="29"/>
    <row r="114274" customFormat="1" s="29"/>
    <row r="114275" customFormat="1" s="29"/>
    <row r="114276" customFormat="1" s="29"/>
    <row r="114277" customFormat="1" s="29"/>
    <row r="114278" customFormat="1" s="29"/>
    <row r="114279" customFormat="1" s="29"/>
    <row r="114280" customFormat="1" s="29"/>
    <row r="114281" customFormat="1" s="29"/>
    <row r="114282" customFormat="1" s="29"/>
    <row r="114283" customFormat="1" s="29"/>
    <row r="114284" customFormat="1" s="29"/>
    <row r="114285" customFormat="1" s="29"/>
    <row r="114286" customFormat="1" s="29"/>
    <row r="114287" customFormat="1" s="29"/>
    <row r="114288" customFormat="1" s="29"/>
    <row r="114289" customFormat="1" s="29"/>
    <row r="114290" customFormat="1" s="29"/>
    <row r="114291" customFormat="1" s="29"/>
    <row r="114292" customFormat="1" s="29"/>
    <row r="114293" customFormat="1" s="29"/>
    <row r="114294" customFormat="1" s="29"/>
    <row r="114295" customFormat="1" s="29"/>
    <row r="114296" customFormat="1" s="29"/>
    <row r="114297" customFormat="1" s="29"/>
    <row r="114298" customFormat="1" s="29"/>
    <row r="114299" customFormat="1" s="29"/>
    <row r="114300" customFormat="1" s="29"/>
    <row r="114301" customFormat="1" s="29"/>
    <row r="114302" customFormat="1" s="29"/>
    <row r="114303" customFormat="1" s="29"/>
    <row r="114304" customFormat="1" s="29"/>
    <row r="114305" customFormat="1" s="29"/>
    <row r="114306" customFormat="1" s="29"/>
    <row r="114307" customFormat="1" s="29"/>
    <row r="114308" customFormat="1" s="29"/>
    <row r="114309" customFormat="1" s="29"/>
    <row r="114310" customFormat="1" s="29"/>
    <row r="114311" customFormat="1" s="29"/>
    <row r="114312" customFormat="1" s="29"/>
    <row r="114313" customFormat="1" s="29"/>
    <row r="114314" customFormat="1" s="29"/>
    <row r="114315" customFormat="1" s="29"/>
    <row r="114316" customFormat="1" s="29"/>
    <row r="114317" customFormat="1" s="29"/>
    <row r="114318" customFormat="1" s="29"/>
    <row r="114319" customFormat="1" s="29"/>
    <row r="114320" customFormat="1" s="29"/>
    <row r="114321" customFormat="1" s="29"/>
    <row r="114322" customFormat="1" s="29"/>
    <row r="114323" customFormat="1" s="29"/>
    <row r="114324" customFormat="1" s="29"/>
    <row r="114325" customFormat="1" s="29"/>
    <row r="114326" customFormat="1" s="29"/>
    <row r="114327" customFormat="1" s="29"/>
    <row r="114328" customFormat="1" s="29"/>
    <row r="114329" customFormat="1" s="29"/>
    <row r="114330" customFormat="1" s="29"/>
    <row r="114331" customFormat="1" s="29"/>
    <row r="114332" customFormat="1" s="29"/>
    <row r="114333" customFormat="1" s="29"/>
    <row r="114334" customFormat="1" s="29"/>
    <row r="114335" customFormat="1" s="29"/>
    <row r="114336" customFormat="1" s="29"/>
    <row r="114337" customFormat="1" s="29"/>
    <row r="114338" customFormat="1" s="29"/>
    <row r="114339" customFormat="1" s="29"/>
    <row r="114340" customFormat="1" s="29"/>
    <row r="114341" customFormat="1" s="29"/>
    <row r="114342" customFormat="1" s="29"/>
    <row r="114343" customFormat="1" s="29"/>
    <row r="114344" customFormat="1" s="29"/>
    <row r="114345" customFormat="1" s="29"/>
    <row r="114346" customFormat="1" s="29"/>
    <row r="114347" customFormat="1" s="29"/>
    <row r="114348" customFormat="1" s="29"/>
    <row r="114349" customFormat="1" s="29"/>
    <row r="114350" customFormat="1" s="29"/>
    <row r="114351" customFormat="1" s="29"/>
    <row r="114352" customFormat="1" s="29"/>
    <row r="114353" customFormat="1" s="29"/>
    <row r="114354" customFormat="1" s="29"/>
    <row r="114355" customFormat="1" s="29"/>
    <row r="114356" customFormat="1" s="29"/>
    <row r="114357" customFormat="1" s="29"/>
    <row r="114358" customFormat="1" s="29"/>
    <row r="114359" customFormat="1" s="29"/>
    <row r="114360" customFormat="1" s="29"/>
    <row r="114361" customFormat="1" s="29"/>
    <row r="114362" customFormat="1" s="29"/>
    <row r="114363" customFormat="1" s="29"/>
    <row r="114364" customFormat="1" s="29"/>
    <row r="114365" customFormat="1" s="29"/>
    <row r="114366" customFormat="1" s="29"/>
    <row r="114367" customFormat="1" s="29"/>
    <row r="114368" customFormat="1" s="29"/>
    <row r="114369" customFormat="1" s="29"/>
    <row r="114370" customFormat="1" s="29"/>
    <row r="114371" customFormat="1" s="29"/>
    <row r="114372" customFormat="1" s="29"/>
    <row r="114373" customFormat="1" s="29"/>
    <row r="114374" customFormat="1" s="29"/>
    <row r="114375" customFormat="1" s="29"/>
    <row r="114376" customFormat="1" s="29"/>
    <row r="114377" customFormat="1" s="29"/>
    <row r="114378" customFormat="1" s="29"/>
    <row r="114379" customFormat="1" s="29"/>
    <row r="114380" customFormat="1" s="29"/>
    <row r="114381" customFormat="1" s="29"/>
    <row r="114382" customFormat="1" s="29"/>
    <row r="114383" customFormat="1" s="29"/>
    <row r="114384" customFormat="1" s="29"/>
    <row r="114385" customFormat="1" s="29"/>
    <row r="114386" customFormat="1" s="29"/>
    <row r="114387" customFormat="1" s="29"/>
    <row r="114388" customFormat="1" s="29"/>
    <row r="114389" customFormat="1" s="29"/>
    <row r="114390" customFormat="1" s="29"/>
    <row r="114391" customFormat="1" s="29"/>
    <row r="114392" customFormat="1" s="29"/>
    <row r="114393" customFormat="1" s="29"/>
    <row r="114394" customFormat="1" s="29"/>
    <row r="114395" customFormat="1" s="29"/>
    <row r="114396" customFormat="1" s="29"/>
    <row r="114397" customFormat="1" s="29"/>
    <row r="114398" customFormat="1" s="29"/>
    <row r="114399" customFormat="1" s="29"/>
    <row r="114400" customFormat="1" s="29"/>
    <row r="114401" customFormat="1" s="29"/>
    <row r="114402" customFormat="1" s="29"/>
    <row r="114403" customFormat="1" s="29"/>
    <row r="114404" customFormat="1" s="29"/>
    <row r="114405" customFormat="1" s="29"/>
    <row r="114406" customFormat="1" s="29"/>
    <row r="114407" customFormat="1" s="29"/>
    <row r="114408" customFormat="1" s="29"/>
    <row r="114409" customFormat="1" s="29"/>
    <row r="114410" customFormat="1" s="29"/>
    <row r="114411" customFormat="1" s="29"/>
    <row r="114412" customFormat="1" s="29"/>
    <row r="114413" customFormat="1" s="29"/>
    <row r="114414" customFormat="1" s="29"/>
    <row r="114415" customFormat="1" s="29"/>
    <row r="114416" customFormat="1" s="29"/>
    <row r="114417" customFormat="1" s="29"/>
    <row r="114418" customFormat="1" s="29"/>
    <row r="114419" customFormat="1" s="29"/>
    <row r="114420" customFormat="1" s="29"/>
    <row r="114421" customFormat="1" s="29"/>
    <row r="114422" customFormat="1" s="29"/>
    <row r="114423" customFormat="1" s="29"/>
    <row r="114424" customFormat="1" s="29"/>
    <row r="114425" customFormat="1" s="29"/>
    <row r="114426" customFormat="1" s="29"/>
    <row r="114427" customFormat="1" s="29"/>
    <row r="114428" customFormat="1" s="29"/>
    <row r="114429" customFormat="1" s="29"/>
    <row r="114430" customFormat="1" s="29"/>
    <row r="114431" customFormat="1" s="29"/>
    <row r="114432" customFormat="1" s="29"/>
    <row r="114433" customFormat="1" s="29"/>
    <row r="114434" customFormat="1" s="29"/>
    <row r="114435" customFormat="1" s="29"/>
    <row r="114436" customFormat="1" s="29"/>
    <row r="114437" customFormat="1" s="29"/>
    <row r="114438" customFormat="1" s="29"/>
    <row r="114439" customFormat="1" s="29"/>
    <row r="114440" customFormat="1" s="29"/>
    <row r="114441" customFormat="1" s="29"/>
    <row r="114442" customFormat="1" s="29"/>
    <row r="114443" customFormat="1" s="29"/>
    <row r="114444" customFormat="1" s="29"/>
    <row r="114445" customFormat="1" s="29"/>
    <row r="114446" customFormat="1" s="29"/>
    <row r="114447" customFormat="1" s="29"/>
    <row r="114448" customFormat="1" s="29"/>
    <row r="114449" customFormat="1" s="29"/>
    <row r="114450" customFormat="1" s="29"/>
    <row r="114451" customFormat="1" s="29"/>
    <row r="114452" customFormat="1" s="29"/>
    <row r="114453" customFormat="1" s="29"/>
    <row r="114454" customFormat="1" s="29"/>
    <row r="114455" customFormat="1" s="29"/>
    <row r="114456" customFormat="1" s="29"/>
    <row r="114457" customFormat="1" s="29"/>
    <row r="114458" customFormat="1" s="29"/>
    <row r="114459" customFormat="1" s="29"/>
    <row r="114460" customFormat="1" s="29"/>
    <row r="114461" customFormat="1" s="29"/>
    <row r="114462" customFormat="1" s="29"/>
    <row r="114463" customFormat="1" s="29"/>
    <row r="114464" customFormat="1" s="29"/>
    <row r="114465" customFormat="1" s="29"/>
    <row r="114466" customFormat="1" s="29"/>
    <row r="114467" customFormat="1" s="29"/>
    <row r="114468" customFormat="1" s="29"/>
    <row r="114469" customFormat="1" s="29"/>
    <row r="114470" customFormat="1" s="29"/>
    <row r="114471" customFormat="1" s="29"/>
    <row r="114472" customFormat="1" s="29"/>
    <row r="114473" customFormat="1" s="29"/>
    <row r="114474" customFormat="1" s="29"/>
    <row r="114475" customFormat="1" s="29"/>
    <row r="114476" customFormat="1" s="29"/>
    <row r="114477" customFormat="1" s="29"/>
    <row r="114478" customFormat="1" s="29"/>
    <row r="114479" customFormat="1" s="29"/>
    <row r="114480" customFormat="1" s="29"/>
    <row r="114481" customFormat="1" s="29"/>
    <row r="114482" customFormat="1" s="29"/>
    <row r="114483" customFormat="1" s="29"/>
    <row r="114484" customFormat="1" s="29"/>
    <row r="114485" customFormat="1" s="29"/>
    <row r="114486" customFormat="1" s="29"/>
    <row r="114487" customFormat="1" s="29"/>
    <row r="114488" customFormat="1" s="29"/>
    <row r="114489" customFormat="1" s="29"/>
    <row r="114490" customFormat="1" s="29"/>
    <row r="114491" customFormat="1" s="29"/>
    <row r="114492" customFormat="1" s="29"/>
    <row r="114493" customFormat="1" s="29"/>
    <row r="114494" customFormat="1" s="29"/>
    <row r="114495" customFormat="1" s="29"/>
    <row r="114496" customFormat="1" s="29"/>
    <row r="114497" customFormat="1" s="29"/>
    <row r="114498" customFormat="1" s="29"/>
    <row r="114499" customFormat="1" s="29"/>
    <row r="114500" customFormat="1" s="29"/>
    <row r="114501" customFormat="1" s="29"/>
    <row r="114502" customFormat="1" s="29"/>
    <row r="114503" customFormat="1" s="29"/>
    <row r="114504" customFormat="1" s="29"/>
    <row r="114505" customFormat="1" s="29"/>
    <row r="114506" customFormat="1" s="29"/>
    <row r="114507" customFormat="1" s="29"/>
    <row r="114508" customFormat="1" s="29"/>
    <row r="114509" customFormat="1" s="29"/>
    <row r="114510" customFormat="1" s="29"/>
    <row r="114511" customFormat="1" s="29"/>
    <row r="114512" customFormat="1" s="29"/>
    <row r="114513" customFormat="1" s="29"/>
    <row r="114514" customFormat="1" s="29"/>
    <row r="114515" customFormat="1" s="29"/>
    <row r="114516" customFormat="1" s="29"/>
    <row r="114517" customFormat="1" s="29"/>
    <row r="114518" customFormat="1" s="29"/>
    <row r="114519" customFormat="1" s="29"/>
    <row r="114520" customFormat="1" s="29"/>
    <row r="114521" customFormat="1" s="29"/>
    <row r="114522" customFormat="1" s="29"/>
    <row r="114523" customFormat="1" s="29"/>
    <row r="114524" customFormat="1" s="29"/>
    <row r="114525" customFormat="1" s="29"/>
    <row r="114526" customFormat="1" s="29"/>
    <row r="114527" customFormat="1" s="29"/>
    <row r="114528" customFormat="1" s="29"/>
    <row r="114529" customFormat="1" s="29"/>
    <row r="114530" customFormat="1" s="29"/>
    <row r="114531" customFormat="1" s="29"/>
    <row r="114532" customFormat="1" s="29"/>
    <row r="114533" customFormat="1" s="29"/>
    <row r="114534" customFormat="1" s="29"/>
    <row r="114535" customFormat="1" s="29"/>
    <row r="114536" customFormat="1" s="29"/>
    <row r="114537" customFormat="1" s="29"/>
    <row r="114538" customFormat="1" s="29"/>
    <row r="114539" customFormat="1" s="29"/>
    <row r="114540" customFormat="1" s="29"/>
    <row r="114541" customFormat="1" s="29"/>
    <row r="114542" customFormat="1" s="29"/>
    <row r="114543" customFormat="1" s="29"/>
    <row r="114544" customFormat="1" s="29"/>
    <row r="114545" customFormat="1" s="29"/>
    <row r="114546" customFormat="1" s="29"/>
    <row r="114547" customFormat="1" s="29"/>
    <row r="114548" customFormat="1" s="29"/>
    <row r="114549" customFormat="1" s="29"/>
    <row r="114550" customFormat="1" s="29"/>
    <row r="114551" customFormat="1" s="29"/>
    <row r="114552" customFormat="1" s="29"/>
    <row r="114553" customFormat="1" s="29"/>
    <row r="114554" customFormat="1" s="29"/>
    <row r="114555" customFormat="1" s="29"/>
    <row r="114556" customFormat="1" s="29"/>
    <row r="114557" customFormat="1" s="29"/>
    <row r="114558" customFormat="1" s="29"/>
    <row r="114559" customFormat="1" s="29"/>
    <row r="114560" customFormat="1" s="29"/>
    <row r="114561" customFormat="1" s="29"/>
    <row r="114562" customFormat="1" s="29"/>
    <row r="114563" customFormat="1" s="29"/>
    <row r="114564" customFormat="1" s="29"/>
    <row r="114565" customFormat="1" s="29"/>
    <row r="114566" customFormat="1" s="29"/>
    <row r="114567" customFormat="1" s="29"/>
    <row r="114568" customFormat="1" s="29"/>
    <row r="114569" customFormat="1" s="29"/>
    <row r="114570" customFormat="1" s="29"/>
    <row r="114571" customFormat="1" s="29"/>
    <row r="114572" customFormat="1" s="29"/>
    <row r="114573" customFormat="1" s="29"/>
    <row r="114574" customFormat="1" s="29"/>
    <row r="114575" customFormat="1" s="29"/>
    <row r="114576" customFormat="1" s="29"/>
    <row r="114577" customFormat="1" s="29"/>
    <row r="114578" customFormat="1" s="29"/>
    <row r="114579" customFormat="1" s="29"/>
    <row r="114580" customFormat="1" s="29"/>
    <row r="114581" customFormat="1" s="29"/>
    <row r="114582" customFormat="1" s="29"/>
    <row r="114583" customFormat="1" s="29"/>
    <row r="114584" customFormat="1" s="29"/>
    <row r="114585" customFormat="1" s="29"/>
    <row r="114586" customFormat="1" s="29"/>
    <row r="114587" customFormat="1" s="29"/>
    <row r="114588" customFormat="1" s="29"/>
    <row r="114589" customFormat="1" s="29"/>
    <row r="114590" customFormat="1" s="29"/>
    <row r="114591" customFormat="1" s="29"/>
    <row r="114592" customFormat="1" s="29"/>
    <row r="114593" customFormat="1" s="29"/>
    <row r="114594" customFormat="1" s="29"/>
    <row r="114595" customFormat="1" s="29"/>
    <row r="114596" customFormat="1" s="29"/>
    <row r="114597" customFormat="1" s="29"/>
    <row r="114598" customFormat="1" s="29"/>
    <row r="114599" customFormat="1" s="29"/>
    <row r="114600" customFormat="1" s="29"/>
    <row r="114601" customFormat="1" s="29"/>
    <row r="114602" customFormat="1" s="29"/>
    <row r="114603" customFormat="1" s="29"/>
    <row r="114604" customFormat="1" s="29"/>
    <row r="114605" customFormat="1" s="29"/>
    <row r="114606" customFormat="1" s="29"/>
    <row r="114607" customFormat="1" s="29"/>
    <row r="114608" customFormat="1" s="29"/>
    <row r="114609" customFormat="1" s="29"/>
    <row r="114610" customFormat="1" s="29"/>
    <row r="114611" customFormat="1" s="29"/>
    <row r="114612" customFormat="1" s="29"/>
    <row r="114613" customFormat="1" s="29"/>
    <row r="114614" customFormat="1" s="29"/>
    <row r="114615" customFormat="1" s="29"/>
    <row r="114616" customFormat="1" s="29"/>
    <row r="114617" customFormat="1" s="29"/>
    <row r="114618" customFormat="1" s="29"/>
    <row r="114619" customFormat="1" s="29"/>
    <row r="114620" customFormat="1" s="29"/>
    <row r="114621" customFormat="1" s="29"/>
    <row r="114622" customFormat="1" s="29"/>
    <row r="114623" customFormat="1" s="29"/>
    <row r="114624" customFormat="1" s="29"/>
    <row r="114625" customFormat="1" s="29"/>
    <row r="114626" customFormat="1" s="29"/>
    <row r="114627" customFormat="1" s="29"/>
    <row r="114628" customFormat="1" s="29"/>
    <row r="114629" customFormat="1" s="29"/>
    <row r="114630" customFormat="1" s="29"/>
    <row r="114631" customFormat="1" s="29"/>
    <row r="114632" customFormat="1" s="29"/>
    <row r="114633" customFormat="1" s="29"/>
    <row r="114634" customFormat="1" s="29"/>
    <row r="114635" customFormat="1" s="29"/>
    <row r="114636" customFormat="1" s="29"/>
    <row r="114637" customFormat="1" s="29"/>
    <row r="114638" customFormat="1" s="29"/>
    <row r="114639" customFormat="1" s="29"/>
    <row r="114640" customFormat="1" s="29"/>
    <row r="114641" customFormat="1" s="29"/>
    <row r="114642" customFormat="1" s="29"/>
    <row r="114643" customFormat="1" s="29"/>
    <row r="114644" customFormat="1" s="29"/>
    <row r="114645" customFormat="1" s="29"/>
    <row r="114646" customFormat="1" s="29"/>
    <row r="114647" customFormat="1" s="29"/>
    <row r="114648" customFormat="1" s="29"/>
    <row r="114649" customFormat="1" s="29"/>
    <row r="114650" customFormat="1" s="29"/>
    <row r="114651" customFormat="1" s="29"/>
    <row r="114652" customFormat="1" s="29"/>
    <row r="114653" customFormat="1" s="29"/>
    <row r="114654" customFormat="1" s="29"/>
    <row r="114655" customFormat="1" s="29"/>
    <row r="114656" customFormat="1" s="29"/>
    <row r="114657" customFormat="1" s="29"/>
    <row r="114658" customFormat="1" s="29"/>
    <row r="114659" customFormat="1" s="29"/>
    <row r="114660" customFormat="1" s="29"/>
    <row r="114661" customFormat="1" s="29"/>
    <row r="114662" customFormat="1" s="29"/>
    <row r="114663" customFormat="1" s="29"/>
    <row r="114664" customFormat="1" s="29"/>
    <row r="114665" customFormat="1" s="29"/>
    <row r="114666" customFormat="1" s="29"/>
    <row r="114667" customFormat="1" s="29"/>
    <row r="114668" customFormat="1" s="29"/>
    <row r="114669" customFormat="1" s="29"/>
    <row r="114670" customFormat="1" s="29"/>
    <row r="114671" customFormat="1" s="29"/>
    <row r="114672" customFormat="1" s="29"/>
    <row r="114673" customFormat="1" s="29"/>
    <row r="114674" customFormat="1" s="29"/>
    <row r="114675" customFormat="1" s="29"/>
    <row r="114676" customFormat="1" s="29"/>
    <row r="114677" customFormat="1" s="29"/>
    <row r="114678" customFormat="1" s="29"/>
    <row r="114679" customFormat="1" s="29"/>
    <row r="114680" customFormat="1" s="29"/>
    <row r="114681" customFormat="1" s="29"/>
    <row r="114682" customFormat="1" s="29"/>
    <row r="114683" customFormat="1" s="29"/>
    <row r="114684" customFormat="1" s="29"/>
    <row r="114685" customFormat="1" s="29"/>
    <row r="114686" customFormat="1" s="29"/>
    <row r="114687" customFormat="1" s="29"/>
    <row r="114688" customFormat="1" s="29"/>
    <row r="114689" customFormat="1" s="29"/>
    <row r="114690" customFormat="1" s="29"/>
    <row r="114691" customFormat="1" s="29"/>
    <row r="114692" customFormat="1" s="29"/>
    <row r="114693" customFormat="1" s="29"/>
    <row r="114694" customFormat="1" s="29"/>
    <row r="114695" customFormat="1" s="29"/>
    <row r="114696" customFormat="1" s="29"/>
    <row r="114697" customFormat="1" s="29"/>
    <row r="114698" customFormat="1" s="29"/>
    <row r="114699" customFormat="1" s="29"/>
    <row r="114700" customFormat="1" s="29"/>
    <row r="114701" customFormat="1" s="29"/>
    <row r="114702" customFormat="1" s="29"/>
    <row r="114703" customFormat="1" s="29"/>
    <row r="114704" customFormat="1" s="29"/>
    <row r="114705" customFormat="1" s="29"/>
    <row r="114706" customFormat="1" s="29"/>
    <row r="114707" customFormat="1" s="29"/>
    <row r="114708" customFormat="1" s="29"/>
    <row r="114709" customFormat="1" s="29"/>
    <row r="114710" customFormat="1" s="29"/>
    <row r="114711" customFormat="1" s="29"/>
    <row r="114712" customFormat="1" s="29"/>
    <row r="114713" customFormat="1" s="29"/>
    <row r="114714" customFormat="1" s="29"/>
    <row r="114715" customFormat="1" s="29"/>
    <row r="114716" customFormat="1" s="29"/>
    <row r="114717" customFormat="1" s="29"/>
    <row r="114718" customFormat="1" s="29"/>
    <row r="114719" customFormat="1" s="29"/>
    <row r="114720" customFormat="1" s="29"/>
    <row r="114721" customFormat="1" s="29"/>
    <row r="114722" customFormat="1" s="29"/>
    <row r="114723" customFormat="1" s="29"/>
    <row r="114724" customFormat="1" s="29"/>
    <row r="114725" customFormat="1" s="29"/>
    <row r="114726" customFormat="1" s="29"/>
    <row r="114727" customFormat="1" s="29"/>
    <row r="114728" customFormat="1" s="29"/>
    <row r="114729" customFormat="1" s="29"/>
    <row r="114730" customFormat="1" s="29"/>
    <row r="114731" customFormat="1" s="29"/>
    <row r="114732" customFormat="1" s="29"/>
    <row r="114733" customFormat="1" s="29"/>
    <row r="114734" customFormat="1" s="29"/>
    <row r="114735" customFormat="1" s="29"/>
    <row r="114736" customFormat="1" s="29"/>
    <row r="114737" customFormat="1" s="29"/>
    <row r="114738" customFormat="1" s="29"/>
    <row r="114739" customFormat="1" s="29"/>
    <row r="114740" customFormat="1" s="29"/>
    <row r="114741" customFormat="1" s="29"/>
    <row r="114742" customFormat="1" s="29"/>
    <row r="114743" customFormat="1" s="29"/>
    <row r="114744" customFormat="1" s="29"/>
    <row r="114745" customFormat="1" s="29"/>
    <row r="114746" customFormat="1" s="29"/>
    <row r="114747" customFormat="1" s="29"/>
    <row r="114748" customFormat="1" s="29"/>
    <row r="114749" customFormat="1" s="29"/>
    <row r="114750" customFormat="1" s="29"/>
    <row r="114751" customFormat="1" s="29"/>
    <row r="114752" customFormat="1" s="29"/>
    <row r="114753" customFormat="1" s="29"/>
    <row r="114754" customFormat="1" s="29"/>
    <row r="114755" customFormat="1" s="29"/>
    <row r="114756" customFormat="1" s="29"/>
    <row r="114757" customFormat="1" s="29"/>
    <row r="114758" customFormat="1" s="29"/>
    <row r="114759" customFormat="1" s="29"/>
    <row r="114760" customFormat="1" s="29"/>
    <row r="114761" customFormat="1" s="29"/>
    <row r="114762" customFormat="1" s="29"/>
    <row r="114763" customFormat="1" s="29"/>
    <row r="114764" customFormat="1" s="29"/>
    <row r="114765" customFormat="1" s="29"/>
    <row r="114766" customFormat="1" s="29"/>
    <row r="114767" customFormat="1" s="29"/>
    <row r="114768" customFormat="1" s="29"/>
    <row r="114769" customFormat="1" s="29"/>
    <row r="114770" customFormat="1" s="29"/>
    <row r="114771" customFormat="1" s="29"/>
    <row r="114772" customFormat="1" s="29"/>
    <row r="114773" customFormat="1" s="29"/>
    <row r="114774" customFormat="1" s="29"/>
    <row r="114775" customFormat="1" s="29"/>
    <row r="114776" customFormat="1" s="29"/>
    <row r="114777" customFormat="1" s="29"/>
    <row r="114778" customFormat="1" s="29"/>
    <row r="114779" customFormat="1" s="29"/>
    <row r="114780" customFormat="1" s="29"/>
    <row r="114781" customFormat="1" s="29"/>
    <row r="114782" customFormat="1" s="29"/>
    <row r="114783" customFormat="1" s="29"/>
    <row r="114784" customFormat="1" s="29"/>
    <row r="114785" customFormat="1" s="29"/>
    <row r="114786" customFormat="1" s="29"/>
    <row r="114787" customFormat="1" s="29"/>
    <row r="114788" customFormat="1" s="29"/>
    <row r="114789" customFormat="1" s="29"/>
    <row r="114790" customFormat="1" s="29"/>
    <row r="114791" customFormat="1" s="29"/>
    <row r="114792" customFormat="1" s="29"/>
    <row r="114793" customFormat="1" s="29"/>
    <row r="114794" customFormat="1" s="29"/>
    <row r="114795" customFormat="1" s="29"/>
    <row r="114796" customFormat="1" s="29"/>
    <row r="114797" customFormat="1" s="29"/>
    <row r="114798" customFormat="1" s="29"/>
    <row r="114799" customFormat="1" s="29"/>
    <row r="114800" customFormat="1" s="29"/>
    <row r="114801" customFormat="1" s="29"/>
    <row r="114802" customFormat="1" s="29"/>
    <row r="114803" customFormat="1" s="29"/>
    <row r="114804" customFormat="1" s="29"/>
    <row r="114805" customFormat="1" s="29"/>
    <row r="114806" customFormat="1" s="29"/>
    <row r="114807" customFormat="1" s="29"/>
    <row r="114808" customFormat="1" s="29"/>
    <row r="114809" customFormat="1" s="29"/>
    <row r="114810" customFormat="1" s="29"/>
    <row r="114811" customFormat="1" s="29"/>
    <row r="114812" customFormat="1" s="29"/>
    <row r="114813" customFormat="1" s="29"/>
    <row r="114814" customFormat="1" s="29"/>
    <row r="114815" customFormat="1" s="29"/>
    <row r="114816" customFormat="1" s="29"/>
    <row r="114817" customFormat="1" s="29"/>
    <row r="114818" customFormat="1" s="29"/>
    <row r="114819" customFormat="1" s="29"/>
    <row r="114820" customFormat="1" s="29"/>
    <row r="114821" customFormat="1" s="29"/>
    <row r="114822" customFormat="1" s="29"/>
    <row r="114823" customFormat="1" s="29"/>
    <row r="114824" customFormat="1" s="29"/>
    <row r="114825" customFormat="1" s="29"/>
    <row r="114826" customFormat="1" s="29"/>
    <row r="114827" customFormat="1" s="29"/>
    <row r="114828" customFormat="1" s="29"/>
    <row r="114829" customFormat="1" s="29"/>
    <row r="114830" customFormat="1" s="29"/>
    <row r="114831" customFormat="1" s="29"/>
    <row r="114832" customFormat="1" s="29"/>
    <row r="114833" customFormat="1" s="29"/>
    <row r="114834" customFormat="1" s="29"/>
    <row r="114835" customFormat="1" s="29"/>
    <row r="114836" customFormat="1" s="29"/>
    <row r="114837" customFormat="1" s="29"/>
    <row r="114838" customFormat="1" s="29"/>
    <row r="114839" customFormat="1" s="29"/>
    <row r="114840" customFormat="1" s="29"/>
    <row r="114841" customFormat="1" s="29"/>
    <row r="114842" customFormat="1" s="29"/>
    <row r="114843" customFormat="1" s="29"/>
    <row r="114844" customFormat="1" s="29"/>
    <row r="114845" customFormat="1" s="29"/>
    <row r="114846" customFormat="1" s="29"/>
    <row r="114847" customFormat="1" s="29"/>
    <row r="114848" customFormat="1" s="29"/>
    <row r="114849" customFormat="1" s="29"/>
    <row r="114850" customFormat="1" s="29"/>
    <row r="114851" customFormat="1" s="29"/>
    <row r="114852" customFormat="1" s="29"/>
    <row r="114853" customFormat="1" s="29"/>
    <row r="114854" customFormat="1" s="29"/>
    <row r="114855" customFormat="1" s="29"/>
    <row r="114856" customFormat="1" s="29"/>
    <row r="114857" customFormat="1" s="29"/>
    <row r="114858" customFormat="1" s="29"/>
    <row r="114859" customFormat="1" s="29"/>
    <row r="114860" customFormat="1" s="29"/>
    <row r="114861" customFormat="1" s="29"/>
    <row r="114862" customFormat="1" s="29"/>
    <row r="114863" customFormat="1" s="29"/>
    <row r="114864" customFormat="1" s="29"/>
    <row r="114865" customFormat="1" s="29"/>
    <row r="114866" customFormat="1" s="29"/>
    <row r="114867" customFormat="1" s="29"/>
    <row r="114868" customFormat="1" s="29"/>
    <row r="114869" customFormat="1" s="29"/>
    <row r="114870" customFormat="1" s="29"/>
    <row r="114871" customFormat="1" s="29"/>
    <row r="114872" customFormat="1" s="29"/>
    <row r="114873" customFormat="1" s="29"/>
    <row r="114874" customFormat="1" s="29"/>
    <row r="114875" customFormat="1" s="29"/>
    <row r="114876" customFormat="1" s="29"/>
    <row r="114877" customFormat="1" s="29"/>
    <row r="114878" customFormat="1" s="29"/>
    <row r="114879" customFormat="1" s="29"/>
    <row r="114880" customFormat="1" s="29"/>
    <row r="114881" customFormat="1" s="29"/>
    <row r="114882" customFormat="1" s="29"/>
    <row r="114883" customFormat="1" s="29"/>
    <row r="114884" customFormat="1" s="29"/>
    <row r="114885" customFormat="1" s="29"/>
    <row r="114886" customFormat="1" s="29"/>
    <row r="114887" customFormat="1" s="29"/>
    <row r="114888" customFormat="1" s="29"/>
    <row r="114889" customFormat="1" s="29"/>
    <row r="114890" customFormat="1" s="29"/>
    <row r="114891" customFormat="1" s="29"/>
    <row r="114892" customFormat="1" s="29"/>
    <row r="114893" customFormat="1" s="29"/>
    <row r="114894" customFormat="1" s="29"/>
    <row r="114895" customFormat="1" s="29"/>
    <row r="114896" customFormat="1" s="29"/>
    <row r="114897" customFormat="1" s="29"/>
    <row r="114898" customFormat="1" s="29"/>
    <row r="114899" customFormat="1" s="29"/>
    <row r="114900" customFormat="1" s="29"/>
    <row r="114901" customFormat="1" s="29"/>
    <row r="114902" customFormat="1" s="29"/>
    <row r="114903" customFormat="1" s="29"/>
    <row r="114904" customFormat="1" s="29"/>
    <row r="114905" customFormat="1" s="29"/>
    <row r="114906" customFormat="1" s="29"/>
    <row r="114907" customFormat="1" s="29"/>
    <row r="114908" customFormat="1" s="29"/>
    <row r="114909" customFormat="1" s="29"/>
    <row r="114910" customFormat="1" s="29"/>
    <row r="114911" customFormat="1" s="29"/>
    <row r="114912" customFormat="1" s="29"/>
    <row r="114913" customFormat="1" s="29"/>
    <row r="114914" customFormat="1" s="29"/>
    <row r="114915" customFormat="1" s="29"/>
    <row r="114916" customFormat="1" s="29"/>
    <row r="114917" customFormat="1" s="29"/>
    <row r="114918" customFormat="1" s="29"/>
    <row r="114919" customFormat="1" s="29"/>
    <row r="114920" customFormat="1" s="29"/>
    <row r="114921" customFormat="1" s="29"/>
    <row r="114922" customFormat="1" s="29"/>
    <row r="114923" customFormat="1" s="29"/>
    <row r="114924" customFormat="1" s="29"/>
    <row r="114925" customFormat="1" s="29"/>
    <row r="114926" customFormat="1" s="29"/>
    <row r="114927" customFormat="1" s="29"/>
    <row r="114928" customFormat="1" s="29"/>
    <row r="114929" customFormat="1" s="29"/>
    <row r="114930" customFormat="1" s="29"/>
    <row r="114931" customFormat="1" s="29"/>
    <row r="114932" customFormat="1" s="29"/>
    <row r="114933" customFormat="1" s="29"/>
    <row r="114934" customFormat="1" s="29"/>
    <row r="114935" customFormat="1" s="29"/>
    <row r="114936" customFormat="1" s="29"/>
    <row r="114937" customFormat="1" s="29"/>
    <row r="114938" customFormat="1" s="29"/>
    <row r="114939" customFormat="1" s="29"/>
    <row r="114940" customFormat="1" s="29"/>
    <row r="114941" customFormat="1" s="29"/>
    <row r="114942" customFormat="1" s="29"/>
    <row r="114943" customFormat="1" s="29"/>
    <row r="114944" customFormat="1" s="29"/>
    <row r="114945" customFormat="1" s="29"/>
    <row r="114946" customFormat="1" s="29"/>
    <row r="114947" customFormat="1" s="29"/>
    <row r="114948" customFormat="1" s="29"/>
    <row r="114949" customFormat="1" s="29"/>
    <row r="114950" customFormat="1" s="29"/>
    <row r="114951" customFormat="1" s="29"/>
    <row r="114952" customFormat="1" s="29"/>
    <row r="114953" customFormat="1" s="29"/>
    <row r="114954" customFormat="1" s="29"/>
    <row r="114955" customFormat="1" s="29"/>
    <row r="114956" customFormat="1" s="29"/>
    <row r="114957" customFormat="1" s="29"/>
    <row r="114958" customFormat="1" s="29"/>
    <row r="114959" customFormat="1" s="29"/>
    <row r="114960" customFormat="1" s="29"/>
    <row r="114961" customFormat="1" s="29"/>
    <row r="114962" customFormat="1" s="29"/>
    <row r="114963" customFormat="1" s="29"/>
    <row r="114964" customFormat="1" s="29"/>
    <row r="114965" customFormat="1" s="29"/>
    <row r="114966" customFormat="1" s="29"/>
    <row r="114967" customFormat="1" s="29"/>
    <row r="114968" customFormat="1" s="29"/>
    <row r="114969" customFormat="1" s="29"/>
    <row r="114970" customFormat="1" s="29"/>
    <row r="114971" customFormat="1" s="29"/>
    <row r="114972" customFormat="1" s="29"/>
    <row r="114973" customFormat="1" s="29"/>
    <row r="114974" customFormat="1" s="29"/>
    <row r="114975" customFormat="1" s="29"/>
    <row r="114976" customFormat="1" s="29"/>
    <row r="114977" customFormat="1" s="29"/>
    <row r="114978" customFormat="1" s="29"/>
    <row r="114979" customFormat="1" s="29"/>
    <row r="114980" customFormat="1" s="29"/>
    <row r="114981" customFormat="1" s="29"/>
    <row r="114982" customFormat="1" s="29"/>
    <row r="114983" customFormat="1" s="29"/>
    <row r="114984" customFormat="1" s="29"/>
    <row r="114985" customFormat="1" s="29"/>
    <row r="114986" customFormat="1" s="29"/>
    <row r="114987" customFormat="1" s="29"/>
    <row r="114988" customFormat="1" s="29"/>
    <row r="114989" customFormat="1" s="29"/>
    <row r="114990" customFormat="1" s="29"/>
    <row r="114991" customFormat="1" s="29"/>
    <row r="114992" customFormat="1" s="29"/>
    <row r="114993" customFormat="1" s="29"/>
    <row r="114994" customFormat="1" s="29"/>
    <row r="114995" customFormat="1" s="29"/>
    <row r="114996" customFormat="1" s="29"/>
    <row r="114997" customFormat="1" s="29"/>
    <row r="114998" customFormat="1" s="29"/>
    <row r="114999" customFormat="1" s="29"/>
    <row r="115000" customFormat="1" s="29"/>
    <row r="115001" customFormat="1" s="29"/>
    <row r="115002" customFormat="1" s="29"/>
    <row r="115003" customFormat="1" s="29"/>
    <row r="115004" customFormat="1" s="29"/>
    <row r="115005" customFormat="1" s="29"/>
    <row r="115006" customFormat="1" s="29"/>
    <row r="115007" customFormat="1" s="29"/>
    <row r="115008" customFormat="1" s="29"/>
    <row r="115009" customFormat="1" s="29"/>
    <row r="115010" customFormat="1" s="29"/>
    <row r="115011" customFormat="1" s="29"/>
    <row r="115012" customFormat="1" s="29"/>
    <row r="115013" customFormat="1" s="29"/>
    <row r="115014" customFormat="1" s="29"/>
    <row r="115015" customFormat="1" s="29"/>
    <row r="115016" customFormat="1" s="29"/>
    <row r="115017" customFormat="1" s="29"/>
    <row r="115018" customFormat="1" s="29"/>
    <row r="115019" customFormat="1" s="29"/>
    <row r="115020" customFormat="1" s="29"/>
    <row r="115021" customFormat="1" s="29"/>
    <row r="115022" customFormat="1" s="29"/>
    <row r="115023" customFormat="1" s="29"/>
    <row r="115024" customFormat="1" s="29"/>
    <row r="115025" customFormat="1" s="29"/>
    <row r="115026" customFormat="1" s="29"/>
    <row r="115027" customFormat="1" s="29"/>
    <row r="115028" customFormat="1" s="29"/>
    <row r="115029" customFormat="1" s="29"/>
    <row r="115030" customFormat="1" s="29"/>
    <row r="115031" customFormat="1" s="29"/>
    <row r="115032" customFormat="1" s="29"/>
    <row r="115033" customFormat="1" s="29"/>
    <row r="115034" customFormat="1" s="29"/>
    <row r="115035" customFormat="1" s="29"/>
    <row r="115036" customFormat="1" s="29"/>
    <row r="115037" customFormat="1" s="29"/>
    <row r="115038" customFormat="1" s="29"/>
    <row r="115039" customFormat="1" s="29"/>
    <row r="115040" customFormat="1" s="29"/>
    <row r="115041" customFormat="1" s="29"/>
    <row r="115042" customFormat="1" s="29"/>
    <row r="115043" customFormat="1" s="29"/>
    <row r="115044" customFormat="1" s="29"/>
    <row r="115045" customFormat="1" s="29"/>
    <row r="115046" customFormat="1" s="29"/>
    <row r="115047" customFormat="1" s="29"/>
    <row r="115048" customFormat="1" s="29"/>
    <row r="115049" customFormat="1" s="29"/>
    <row r="115050" customFormat="1" s="29"/>
    <row r="115051" customFormat="1" s="29"/>
    <row r="115052" customFormat="1" s="29"/>
    <row r="115053" customFormat="1" s="29"/>
    <row r="115054" customFormat="1" s="29"/>
    <row r="115055" customFormat="1" s="29"/>
    <row r="115056" customFormat="1" s="29"/>
    <row r="115057" customFormat="1" s="29"/>
    <row r="115058" customFormat="1" s="29"/>
    <row r="115059" customFormat="1" s="29"/>
    <row r="115060" customFormat="1" s="29"/>
    <row r="115061" customFormat="1" s="29"/>
    <row r="115062" customFormat="1" s="29"/>
    <row r="115063" customFormat="1" s="29"/>
    <row r="115064" customFormat="1" s="29"/>
    <row r="115065" customFormat="1" s="29"/>
    <row r="115066" customFormat="1" s="29"/>
    <row r="115067" customFormat="1" s="29"/>
    <row r="115068" customFormat="1" s="29"/>
    <row r="115069" customFormat="1" s="29"/>
    <row r="115070" customFormat="1" s="29"/>
    <row r="115071" customFormat="1" s="29"/>
    <row r="115072" customFormat="1" s="29"/>
    <row r="115073" customFormat="1" s="29"/>
    <row r="115074" customFormat="1" s="29"/>
    <row r="115075" customFormat="1" s="29"/>
    <row r="115076" customFormat="1" s="29"/>
    <row r="115077" customFormat="1" s="29"/>
    <row r="115078" customFormat="1" s="29"/>
    <row r="115079" customFormat="1" s="29"/>
    <row r="115080" customFormat="1" s="29"/>
    <row r="115081" customFormat="1" s="29"/>
    <row r="115082" customFormat="1" s="29"/>
    <row r="115083" customFormat="1" s="29"/>
    <row r="115084" customFormat="1" s="29"/>
    <row r="115085" customFormat="1" s="29"/>
    <row r="115086" customFormat="1" s="29"/>
    <row r="115087" customFormat="1" s="29"/>
    <row r="115088" customFormat="1" s="29"/>
    <row r="115089" customFormat="1" s="29"/>
    <row r="115090" customFormat="1" s="29"/>
    <row r="115091" customFormat="1" s="29"/>
    <row r="115092" customFormat="1" s="29"/>
    <row r="115093" customFormat="1" s="29"/>
    <row r="115094" customFormat="1" s="29"/>
    <row r="115095" customFormat="1" s="29"/>
    <row r="115096" customFormat="1" s="29"/>
    <row r="115097" customFormat="1" s="29"/>
    <row r="115098" customFormat="1" s="29"/>
    <row r="115099" customFormat="1" s="29"/>
    <row r="115100" customFormat="1" s="29"/>
    <row r="115101" customFormat="1" s="29"/>
    <row r="115102" customFormat="1" s="29"/>
    <row r="115103" customFormat="1" s="29"/>
    <row r="115104" customFormat="1" s="29"/>
    <row r="115105" customFormat="1" s="29"/>
    <row r="115106" customFormat="1" s="29"/>
    <row r="115107" customFormat="1" s="29"/>
    <row r="115108" customFormat="1" s="29"/>
    <row r="115109" customFormat="1" s="29"/>
    <row r="115110" customFormat="1" s="29"/>
    <row r="115111" customFormat="1" s="29"/>
    <row r="115112" customFormat="1" s="29"/>
    <row r="115113" customFormat="1" s="29"/>
    <row r="115114" customFormat="1" s="29"/>
    <row r="115115" customFormat="1" s="29"/>
    <row r="115116" customFormat="1" s="29"/>
    <row r="115117" customFormat="1" s="29"/>
    <row r="115118" customFormat="1" s="29"/>
    <row r="115119" customFormat="1" s="29"/>
    <row r="115120" customFormat="1" s="29"/>
    <row r="115121" customFormat="1" s="29"/>
    <row r="115122" customFormat="1" s="29"/>
    <row r="115123" customFormat="1" s="29"/>
    <row r="115124" customFormat="1" s="29"/>
    <row r="115125" customFormat="1" s="29"/>
    <row r="115126" customFormat="1" s="29"/>
    <row r="115127" customFormat="1" s="29"/>
    <row r="115128" customFormat="1" s="29"/>
    <row r="115129" customFormat="1" s="29"/>
    <row r="115130" customFormat="1" s="29"/>
    <row r="115131" customFormat="1" s="29"/>
    <row r="115132" customFormat="1" s="29"/>
    <row r="115133" customFormat="1" s="29"/>
    <row r="115134" customFormat="1" s="29"/>
    <row r="115135" customFormat="1" s="29"/>
    <row r="115136" customFormat="1" s="29"/>
    <row r="115137" customFormat="1" s="29"/>
    <row r="115138" customFormat="1" s="29"/>
    <row r="115139" customFormat="1" s="29"/>
    <row r="115140" customFormat="1" s="29"/>
    <row r="115141" customFormat="1" s="29"/>
    <row r="115142" customFormat="1" s="29"/>
    <row r="115143" customFormat="1" s="29"/>
    <row r="115144" customFormat="1" s="29"/>
    <row r="115145" customFormat="1" s="29"/>
    <row r="115146" customFormat="1" s="29"/>
    <row r="115147" customFormat="1" s="29"/>
    <row r="115148" customFormat="1" s="29"/>
    <row r="115149" customFormat="1" s="29"/>
    <row r="115150" customFormat="1" s="29"/>
    <row r="115151" customFormat="1" s="29"/>
    <row r="115152" customFormat="1" s="29"/>
    <row r="115153" customFormat="1" s="29"/>
    <row r="115154" customFormat="1" s="29"/>
    <row r="115155" customFormat="1" s="29"/>
    <row r="115156" customFormat="1" s="29"/>
    <row r="115157" customFormat="1" s="29"/>
    <row r="115158" customFormat="1" s="29"/>
    <row r="115159" customFormat="1" s="29"/>
    <row r="115160" customFormat="1" s="29"/>
    <row r="115161" customFormat="1" s="29"/>
    <row r="115162" customFormat="1" s="29"/>
    <row r="115163" customFormat="1" s="29"/>
    <row r="115164" customFormat="1" s="29"/>
    <row r="115165" customFormat="1" s="29"/>
    <row r="115166" customFormat="1" s="29"/>
    <row r="115167" customFormat="1" s="29"/>
    <row r="115168" customFormat="1" s="29"/>
    <row r="115169" customFormat="1" s="29"/>
    <row r="115170" customFormat="1" s="29"/>
    <row r="115171" customFormat="1" s="29"/>
    <row r="115172" customFormat="1" s="29"/>
    <row r="115173" customFormat="1" s="29"/>
    <row r="115174" customFormat="1" s="29"/>
    <row r="115175" customFormat="1" s="29"/>
    <row r="115176" customFormat="1" s="29"/>
    <row r="115177" customFormat="1" s="29"/>
    <row r="115178" customFormat="1" s="29"/>
    <row r="115179" customFormat="1" s="29"/>
    <row r="115180" customFormat="1" s="29"/>
    <row r="115181" customFormat="1" s="29"/>
    <row r="115182" customFormat="1" s="29"/>
    <row r="115183" customFormat="1" s="29"/>
    <row r="115184" customFormat="1" s="29"/>
    <row r="115185" customFormat="1" s="29"/>
    <row r="115186" customFormat="1" s="29"/>
    <row r="115187" customFormat="1" s="29"/>
    <row r="115188" customFormat="1" s="29"/>
    <row r="115189" customFormat="1" s="29"/>
    <row r="115190" customFormat="1" s="29"/>
    <row r="115191" customFormat="1" s="29"/>
    <row r="115192" customFormat="1" s="29"/>
    <row r="115193" customFormat="1" s="29"/>
    <row r="115194" customFormat="1" s="29"/>
    <row r="115195" customFormat="1" s="29"/>
    <row r="115196" customFormat="1" s="29"/>
    <row r="115197" customFormat="1" s="29"/>
    <row r="115198" customFormat="1" s="29"/>
    <row r="115199" customFormat="1" s="29"/>
    <row r="115200" customFormat="1" s="29"/>
    <row r="115201" customFormat="1" s="29"/>
    <row r="115202" customFormat="1" s="29"/>
    <row r="115203" customFormat="1" s="29"/>
    <row r="115204" customFormat="1" s="29"/>
    <row r="115205" customFormat="1" s="29"/>
    <row r="115206" customFormat="1" s="29"/>
    <row r="115207" customFormat="1" s="29"/>
    <row r="115208" customFormat="1" s="29"/>
    <row r="115209" customFormat="1" s="29"/>
    <row r="115210" customFormat="1" s="29"/>
    <row r="115211" customFormat="1" s="29"/>
    <row r="115212" customFormat="1" s="29"/>
    <row r="115213" customFormat="1" s="29"/>
    <row r="115214" customFormat="1" s="29"/>
    <row r="115215" customFormat="1" s="29"/>
    <row r="115216" customFormat="1" s="29"/>
    <row r="115217" customFormat="1" s="29"/>
    <row r="115218" customFormat="1" s="29"/>
    <row r="115219" customFormat="1" s="29"/>
    <row r="115220" customFormat="1" s="29"/>
    <row r="115221" customFormat="1" s="29"/>
    <row r="115222" customFormat="1" s="29"/>
    <row r="115223" customFormat="1" s="29"/>
    <row r="115224" customFormat="1" s="29"/>
    <row r="115225" customFormat="1" s="29"/>
    <row r="115226" customFormat="1" s="29"/>
    <row r="115227" customFormat="1" s="29"/>
    <row r="115228" customFormat="1" s="29"/>
    <row r="115229" customFormat="1" s="29"/>
    <row r="115230" customFormat="1" s="29"/>
    <row r="115231" customFormat="1" s="29"/>
    <row r="115232" customFormat="1" s="29"/>
    <row r="115233" customFormat="1" s="29"/>
    <row r="115234" customFormat="1" s="29"/>
    <row r="115235" customFormat="1" s="29"/>
    <row r="115236" customFormat="1" s="29"/>
    <row r="115237" customFormat="1" s="29"/>
    <row r="115238" customFormat="1" s="29"/>
    <row r="115239" customFormat="1" s="29"/>
    <row r="115240" customFormat="1" s="29"/>
    <row r="115241" customFormat="1" s="29"/>
    <row r="115242" customFormat="1" s="29"/>
    <row r="115243" customFormat="1" s="29"/>
    <row r="115244" customFormat="1" s="29"/>
    <row r="115245" customFormat="1" s="29"/>
    <row r="115246" customFormat="1" s="29"/>
    <row r="115247" customFormat="1" s="29"/>
    <row r="115248" customFormat="1" s="29"/>
    <row r="115249" customFormat="1" s="29"/>
    <row r="115250" customFormat="1" s="29"/>
    <row r="115251" customFormat="1" s="29"/>
    <row r="115252" customFormat="1" s="29"/>
    <row r="115253" customFormat="1" s="29"/>
    <row r="115254" customFormat="1" s="29"/>
    <row r="115255" customFormat="1" s="29"/>
    <row r="115256" customFormat="1" s="29"/>
    <row r="115257" customFormat="1" s="29"/>
    <row r="115258" customFormat="1" s="29"/>
    <row r="115259" customFormat="1" s="29"/>
    <row r="115260" customFormat="1" s="29"/>
    <row r="115261" customFormat="1" s="29"/>
    <row r="115262" customFormat="1" s="29"/>
    <row r="115263" customFormat="1" s="29"/>
    <row r="115264" customFormat="1" s="29"/>
    <row r="115265" customFormat="1" s="29"/>
    <row r="115266" customFormat="1" s="29"/>
    <row r="115267" customFormat="1" s="29"/>
    <row r="115268" customFormat="1" s="29"/>
    <row r="115269" customFormat="1" s="29"/>
    <row r="115270" customFormat="1" s="29"/>
    <row r="115271" customFormat="1" s="29"/>
    <row r="115272" customFormat="1" s="29"/>
    <row r="115273" customFormat="1" s="29"/>
    <row r="115274" customFormat="1" s="29"/>
    <row r="115275" customFormat="1" s="29"/>
    <row r="115276" customFormat="1" s="29"/>
    <row r="115277" customFormat="1" s="29"/>
    <row r="115278" customFormat="1" s="29"/>
    <row r="115279" customFormat="1" s="29"/>
    <row r="115280" customFormat="1" s="29"/>
    <row r="115281" customFormat="1" s="29"/>
    <row r="115282" customFormat="1" s="29"/>
    <row r="115283" customFormat="1" s="29"/>
    <row r="115284" customFormat="1" s="29"/>
    <row r="115285" customFormat="1" s="29"/>
    <row r="115286" customFormat="1" s="29"/>
    <row r="115287" customFormat="1" s="29"/>
    <row r="115288" customFormat="1" s="29"/>
    <row r="115289" customFormat="1" s="29"/>
    <row r="115290" customFormat="1" s="29"/>
    <row r="115291" customFormat="1" s="29"/>
    <row r="115292" customFormat="1" s="29"/>
    <row r="115293" customFormat="1" s="29"/>
    <row r="115294" customFormat="1" s="29"/>
    <row r="115295" customFormat="1" s="29"/>
    <row r="115296" customFormat="1" s="29"/>
    <row r="115297" customFormat="1" s="29"/>
    <row r="115298" customFormat="1" s="29"/>
    <row r="115299" customFormat="1" s="29"/>
    <row r="115300" customFormat="1" s="29"/>
    <row r="115301" customFormat="1" s="29"/>
    <row r="115302" customFormat="1" s="29"/>
    <row r="115303" customFormat="1" s="29"/>
    <row r="115304" customFormat="1" s="29"/>
    <row r="115305" customFormat="1" s="29"/>
    <row r="115306" customFormat="1" s="29"/>
    <row r="115307" customFormat="1" s="29"/>
    <row r="115308" customFormat="1" s="29"/>
    <row r="115309" customFormat="1" s="29"/>
    <row r="115310" customFormat="1" s="29"/>
    <row r="115311" customFormat="1" s="29"/>
    <row r="115312" customFormat="1" s="29"/>
    <row r="115313" customFormat="1" s="29"/>
    <row r="115314" customFormat="1" s="29"/>
    <row r="115315" customFormat="1" s="29"/>
    <row r="115316" customFormat="1" s="29"/>
    <row r="115317" customFormat="1" s="29"/>
    <row r="115318" customFormat="1" s="29"/>
    <row r="115319" customFormat="1" s="29"/>
    <row r="115320" customFormat="1" s="29"/>
    <row r="115321" customFormat="1" s="29"/>
    <row r="115322" customFormat="1" s="29"/>
    <row r="115323" customFormat="1" s="29"/>
    <row r="115324" customFormat="1" s="29"/>
    <row r="115325" customFormat="1" s="29"/>
    <row r="115326" customFormat="1" s="29"/>
    <row r="115327" customFormat="1" s="29"/>
    <row r="115328" customFormat="1" s="29"/>
    <row r="115329" customFormat="1" s="29"/>
    <row r="115330" customFormat="1" s="29"/>
    <row r="115331" customFormat="1" s="29"/>
    <row r="115332" customFormat="1" s="29"/>
    <row r="115333" customFormat="1" s="29"/>
    <row r="115334" customFormat="1" s="29"/>
    <row r="115335" customFormat="1" s="29"/>
    <row r="115336" customFormat="1" s="29"/>
    <row r="115337" customFormat="1" s="29"/>
    <row r="115338" customFormat="1" s="29"/>
    <row r="115339" customFormat="1" s="29"/>
    <row r="115340" customFormat="1" s="29"/>
    <row r="115341" customFormat="1" s="29"/>
    <row r="115342" customFormat="1" s="29"/>
    <row r="115343" customFormat="1" s="29"/>
    <row r="115344" customFormat="1" s="29"/>
    <row r="115345" customFormat="1" s="29"/>
    <row r="115346" customFormat="1" s="29"/>
    <row r="115347" customFormat="1" s="29"/>
    <row r="115348" customFormat="1" s="29"/>
    <row r="115349" customFormat="1" s="29"/>
    <row r="115350" customFormat="1" s="29"/>
    <row r="115351" customFormat="1" s="29"/>
    <row r="115352" customFormat="1" s="29"/>
    <row r="115353" customFormat="1" s="29"/>
    <row r="115354" customFormat="1" s="29"/>
    <row r="115355" customFormat="1" s="29"/>
    <row r="115356" customFormat="1" s="29"/>
    <row r="115357" customFormat="1" s="29"/>
    <row r="115358" customFormat="1" s="29"/>
    <row r="115359" customFormat="1" s="29"/>
    <row r="115360" customFormat="1" s="29"/>
    <row r="115361" customFormat="1" s="29"/>
    <row r="115362" customFormat="1" s="29"/>
    <row r="115363" customFormat="1" s="29"/>
    <row r="115364" customFormat="1" s="29"/>
    <row r="115365" customFormat="1" s="29"/>
    <row r="115366" customFormat="1" s="29"/>
    <row r="115367" customFormat="1" s="29"/>
    <row r="115368" customFormat="1" s="29"/>
    <row r="115369" customFormat="1" s="29"/>
    <row r="115370" customFormat="1" s="29"/>
    <row r="115371" customFormat="1" s="29"/>
    <row r="115372" customFormat="1" s="29"/>
    <row r="115373" customFormat="1" s="29"/>
    <row r="115374" customFormat="1" s="29"/>
    <row r="115375" customFormat="1" s="29"/>
    <row r="115376" customFormat="1" s="29"/>
    <row r="115377" customFormat="1" s="29"/>
    <row r="115378" customFormat="1" s="29"/>
    <row r="115379" customFormat="1" s="29"/>
    <row r="115380" customFormat="1" s="29"/>
    <row r="115381" customFormat="1" s="29"/>
    <row r="115382" customFormat="1" s="29"/>
    <row r="115383" customFormat="1" s="29"/>
    <row r="115384" customFormat="1" s="29"/>
    <row r="115385" customFormat="1" s="29"/>
    <row r="115386" customFormat="1" s="29"/>
    <row r="115387" customFormat="1" s="29"/>
    <row r="115388" customFormat="1" s="29"/>
    <row r="115389" customFormat="1" s="29"/>
    <row r="115390" customFormat="1" s="29"/>
    <row r="115391" customFormat="1" s="29"/>
    <row r="115392" customFormat="1" s="29"/>
    <row r="115393" customFormat="1" s="29"/>
    <row r="115394" customFormat="1" s="29"/>
    <row r="115395" customFormat="1" s="29"/>
    <row r="115396" customFormat="1" s="29"/>
    <row r="115397" customFormat="1" s="29"/>
    <row r="115398" customFormat="1" s="29"/>
    <row r="115399" customFormat="1" s="29"/>
    <row r="115400" customFormat="1" s="29"/>
    <row r="115401" customFormat="1" s="29"/>
    <row r="115402" customFormat="1" s="29"/>
    <row r="115403" customFormat="1" s="29"/>
    <row r="115404" customFormat="1" s="29"/>
    <row r="115405" customFormat="1" s="29"/>
    <row r="115406" customFormat="1" s="29"/>
    <row r="115407" customFormat="1" s="29"/>
    <row r="115408" customFormat="1" s="29"/>
    <row r="115409" customFormat="1" s="29"/>
    <row r="115410" customFormat="1" s="29"/>
    <row r="115411" customFormat="1" s="29"/>
    <row r="115412" customFormat="1" s="29"/>
    <row r="115413" customFormat="1" s="29"/>
    <row r="115414" customFormat="1" s="29"/>
    <row r="115415" customFormat="1" s="29"/>
    <row r="115416" customFormat="1" s="29"/>
    <row r="115417" customFormat="1" s="29"/>
    <row r="115418" customFormat="1" s="29"/>
    <row r="115419" customFormat="1" s="29"/>
    <row r="115420" customFormat="1" s="29"/>
    <row r="115421" customFormat="1" s="29"/>
    <row r="115422" customFormat="1" s="29"/>
    <row r="115423" customFormat="1" s="29"/>
    <row r="115424" customFormat="1" s="29"/>
    <row r="115425" customFormat="1" s="29"/>
    <row r="115426" customFormat="1" s="29"/>
    <row r="115427" customFormat="1" s="29"/>
    <row r="115428" customFormat="1" s="29"/>
    <row r="115429" customFormat="1" s="29"/>
    <row r="115430" customFormat="1" s="29"/>
    <row r="115431" customFormat="1" s="29"/>
    <row r="115432" customFormat="1" s="29"/>
    <row r="115433" customFormat="1" s="29"/>
    <row r="115434" customFormat="1" s="29"/>
    <row r="115435" customFormat="1" s="29"/>
    <row r="115436" customFormat="1" s="29"/>
    <row r="115437" customFormat="1" s="29"/>
    <row r="115438" customFormat="1" s="29"/>
    <row r="115439" customFormat="1" s="29"/>
    <row r="115440" customFormat="1" s="29"/>
    <row r="115441" customFormat="1" s="29"/>
    <row r="115442" customFormat="1" s="29"/>
    <row r="115443" customFormat="1" s="29"/>
    <row r="115444" customFormat="1" s="29"/>
    <row r="115445" customFormat="1" s="29"/>
    <row r="115446" customFormat="1" s="29"/>
    <row r="115447" customFormat="1" s="29"/>
    <row r="115448" customFormat="1" s="29"/>
    <row r="115449" customFormat="1" s="29"/>
    <row r="115450" customFormat="1" s="29"/>
    <row r="115451" customFormat="1" s="29"/>
    <row r="115452" customFormat="1" s="29"/>
    <row r="115453" customFormat="1" s="29"/>
    <row r="115454" customFormat="1" s="29"/>
    <row r="115455" customFormat="1" s="29"/>
    <row r="115456" customFormat="1" s="29"/>
    <row r="115457" customFormat="1" s="29"/>
    <row r="115458" customFormat="1" s="29"/>
    <row r="115459" customFormat="1" s="29"/>
    <row r="115460" customFormat="1" s="29"/>
    <row r="115461" customFormat="1" s="29"/>
    <row r="115462" customFormat="1" s="29"/>
    <row r="115463" customFormat="1" s="29"/>
    <row r="115464" customFormat="1" s="29"/>
    <row r="115465" customFormat="1" s="29"/>
    <row r="115466" customFormat="1" s="29"/>
    <row r="115467" customFormat="1" s="29"/>
    <row r="115468" customFormat="1" s="29"/>
    <row r="115469" customFormat="1" s="29"/>
    <row r="115470" customFormat="1" s="29"/>
    <row r="115471" customFormat="1" s="29"/>
    <row r="115472" customFormat="1" s="29"/>
    <row r="115473" customFormat="1" s="29"/>
    <row r="115474" customFormat="1" s="29"/>
    <row r="115475" customFormat="1" s="29"/>
    <row r="115476" customFormat="1" s="29"/>
    <row r="115477" customFormat="1" s="29"/>
    <row r="115478" customFormat="1" s="29"/>
    <row r="115479" customFormat="1" s="29"/>
    <row r="115480" customFormat="1" s="29"/>
    <row r="115481" customFormat="1" s="29"/>
    <row r="115482" customFormat="1" s="29"/>
    <row r="115483" customFormat="1" s="29"/>
    <row r="115484" customFormat="1" s="29"/>
    <row r="115485" customFormat="1" s="29"/>
    <row r="115486" customFormat="1" s="29"/>
    <row r="115487" customFormat="1" s="29"/>
    <row r="115488" customFormat="1" s="29"/>
    <row r="115489" customFormat="1" s="29"/>
    <row r="115490" customFormat="1" s="29"/>
    <row r="115491" customFormat="1" s="29"/>
    <row r="115492" customFormat="1" s="29"/>
    <row r="115493" customFormat="1" s="29"/>
    <row r="115494" customFormat="1" s="29"/>
    <row r="115495" customFormat="1" s="29"/>
    <row r="115496" customFormat="1" s="29"/>
    <row r="115497" customFormat="1" s="29"/>
    <row r="115498" customFormat="1" s="29"/>
    <row r="115499" customFormat="1" s="29"/>
    <row r="115500" customFormat="1" s="29"/>
    <row r="115501" customFormat="1" s="29"/>
    <row r="115502" customFormat="1" s="29"/>
    <row r="115503" customFormat="1" s="29"/>
    <row r="115504" customFormat="1" s="29"/>
    <row r="115505" customFormat="1" s="29"/>
    <row r="115506" customFormat="1" s="29"/>
    <row r="115507" customFormat="1" s="29"/>
    <row r="115508" customFormat="1" s="29"/>
    <row r="115509" customFormat="1" s="29"/>
    <row r="115510" customFormat="1" s="29"/>
    <row r="115511" customFormat="1" s="29"/>
    <row r="115512" customFormat="1" s="29"/>
    <row r="115513" customFormat="1" s="29"/>
    <row r="115514" customFormat="1" s="29"/>
    <row r="115515" customFormat="1" s="29"/>
    <row r="115516" customFormat="1" s="29"/>
    <row r="115517" customFormat="1" s="29"/>
    <row r="115518" customFormat="1" s="29"/>
    <row r="115519" customFormat="1" s="29"/>
    <row r="115520" customFormat="1" s="29"/>
    <row r="115521" customFormat="1" s="29"/>
    <row r="115522" customFormat="1" s="29"/>
    <row r="115523" customFormat="1" s="29"/>
    <row r="115524" customFormat="1" s="29"/>
    <row r="115525" customFormat="1" s="29"/>
    <row r="115526" customFormat="1" s="29"/>
    <row r="115527" customFormat="1" s="29"/>
    <row r="115528" customFormat="1" s="29"/>
    <row r="115529" customFormat="1" s="29"/>
    <row r="115530" customFormat="1" s="29"/>
    <row r="115531" customFormat="1" s="29"/>
    <row r="115532" customFormat="1" s="29"/>
    <row r="115533" customFormat="1" s="29"/>
    <row r="115534" customFormat="1" s="29"/>
    <row r="115535" customFormat="1" s="29"/>
    <row r="115536" customFormat="1" s="29"/>
    <row r="115537" customFormat="1" s="29"/>
    <row r="115538" customFormat="1" s="29"/>
    <row r="115539" customFormat="1" s="29"/>
    <row r="115540" customFormat="1" s="29"/>
    <row r="115541" customFormat="1" s="29"/>
    <row r="115542" customFormat="1" s="29"/>
    <row r="115543" customFormat="1" s="29"/>
    <row r="115544" customFormat="1" s="29"/>
    <row r="115545" customFormat="1" s="29"/>
    <row r="115546" customFormat="1" s="29"/>
    <row r="115547" customFormat="1" s="29"/>
    <row r="115548" customFormat="1" s="29"/>
    <row r="115549" customFormat="1" s="29"/>
    <row r="115550" customFormat="1" s="29"/>
    <row r="115551" customFormat="1" s="29"/>
    <row r="115552" customFormat="1" s="29"/>
    <row r="115553" customFormat="1" s="29"/>
    <row r="115554" customFormat="1" s="29"/>
    <row r="115555" customFormat="1" s="29"/>
    <row r="115556" customFormat="1" s="29"/>
    <row r="115557" customFormat="1" s="29"/>
    <row r="115558" customFormat="1" s="29"/>
    <row r="115559" customFormat="1" s="29"/>
    <row r="115560" customFormat="1" s="29"/>
    <row r="115561" customFormat="1" s="29"/>
    <row r="115562" customFormat="1" s="29"/>
    <row r="115563" customFormat="1" s="29"/>
    <row r="115564" customFormat="1" s="29"/>
    <row r="115565" customFormat="1" s="29"/>
    <row r="115566" customFormat="1" s="29"/>
    <row r="115567" customFormat="1" s="29"/>
    <row r="115568" customFormat="1" s="29"/>
    <row r="115569" customFormat="1" s="29"/>
    <row r="115570" customFormat="1" s="29"/>
    <row r="115571" customFormat="1" s="29"/>
    <row r="115572" customFormat="1" s="29"/>
    <row r="115573" customFormat="1" s="29"/>
    <row r="115574" customFormat="1" s="29"/>
    <row r="115575" customFormat="1" s="29"/>
    <row r="115576" customFormat="1" s="29"/>
    <row r="115577" customFormat="1" s="29"/>
    <row r="115578" customFormat="1" s="29"/>
    <row r="115579" customFormat="1" s="29"/>
    <row r="115580" customFormat="1" s="29"/>
    <row r="115581" customFormat="1" s="29"/>
    <row r="115582" customFormat="1" s="29"/>
    <row r="115583" customFormat="1" s="29"/>
    <row r="115584" customFormat="1" s="29"/>
    <row r="115585" customFormat="1" s="29"/>
    <row r="115586" customFormat="1" s="29"/>
    <row r="115587" customFormat="1" s="29"/>
    <row r="115588" customFormat="1" s="29"/>
    <row r="115589" customFormat="1" s="29"/>
    <row r="115590" customFormat="1" s="29"/>
    <row r="115591" customFormat="1" s="29"/>
    <row r="115592" customFormat="1" s="29"/>
    <row r="115593" customFormat="1" s="29"/>
    <row r="115594" customFormat="1" s="29"/>
    <row r="115595" customFormat="1" s="29"/>
    <row r="115596" customFormat="1" s="29"/>
    <row r="115597" customFormat="1" s="29"/>
    <row r="115598" customFormat="1" s="29"/>
    <row r="115599" customFormat="1" s="29"/>
    <row r="115600" customFormat="1" s="29"/>
    <row r="115601" customFormat="1" s="29"/>
    <row r="115602" customFormat="1" s="29"/>
    <row r="115603" customFormat="1" s="29"/>
    <row r="115604" customFormat="1" s="29"/>
    <row r="115605" customFormat="1" s="29"/>
    <row r="115606" customFormat="1" s="29"/>
    <row r="115607" customFormat="1" s="29"/>
    <row r="115608" customFormat="1" s="29"/>
    <row r="115609" customFormat="1" s="29"/>
    <row r="115610" customFormat="1" s="29"/>
    <row r="115611" customFormat="1" s="29"/>
    <row r="115612" customFormat="1" s="29"/>
    <row r="115613" customFormat="1" s="29"/>
    <row r="115614" customFormat="1" s="29"/>
    <row r="115615" customFormat="1" s="29"/>
    <row r="115616" customFormat="1" s="29"/>
    <row r="115617" customFormat="1" s="29"/>
    <row r="115618" customFormat="1" s="29"/>
    <row r="115619" customFormat="1" s="29"/>
    <row r="115620" customFormat="1" s="29"/>
    <row r="115621" customFormat="1" s="29"/>
    <row r="115622" customFormat="1" s="29"/>
    <row r="115623" customFormat="1" s="29"/>
    <row r="115624" customFormat="1" s="29"/>
    <row r="115625" customFormat="1" s="29"/>
    <row r="115626" customFormat="1" s="29"/>
    <row r="115627" customFormat="1" s="29"/>
    <row r="115628" customFormat="1" s="29"/>
    <row r="115629" customFormat="1" s="29"/>
    <row r="115630" customFormat="1" s="29"/>
    <row r="115631" customFormat="1" s="29"/>
    <row r="115632" customFormat="1" s="29"/>
    <row r="115633" customFormat="1" s="29"/>
    <row r="115634" customFormat="1" s="29"/>
    <row r="115635" customFormat="1" s="29"/>
    <row r="115636" customFormat="1" s="29"/>
    <row r="115637" customFormat="1" s="29"/>
    <row r="115638" customFormat="1" s="29"/>
    <row r="115639" customFormat="1" s="29"/>
    <row r="115640" customFormat="1" s="29"/>
    <row r="115641" customFormat="1" s="29"/>
    <row r="115642" customFormat="1" s="29"/>
    <row r="115643" customFormat="1" s="29"/>
    <row r="115644" customFormat="1" s="29"/>
    <row r="115645" customFormat="1" s="29"/>
    <row r="115646" customFormat="1" s="29"/>
    <row r="115647" customFormat="1" s="29"/>
    <row r="115648" customFormat="1" s="29"/>
    <row r="115649" customFormat="1" s="29"/>
    <row r="115650" customFormat="1" s="29"/>
    <row r="115651" customFormat="1" s="29"/>
    <row r="115652" customFormat="1" s="29"/>
    <row r="115653" customFormat="1" s="29"/>
    <row r="115654" customFormat="1" s="29"/>
    <row r="115655" customFormat="1" s="29"/>
    <row r="115656" customFormat="1" s="29"/>
    <row r="115657" customFormat="1" s="29"/>
    <row r="115658" customFormat="1" s="29"/>
    <row r="115659" customFormat="1" s="29"/>
    <row r="115660" customFormat="1" s="29"/>
    <row r="115661" customFormat="1" s="29"/>
    <row r="115662" customFormat="1" s="29"/>
    <row r="115663" customFormat="1" s="29"/>
    <row r="115664" customFormat="1" s="29"/>
    <row r="115665" customFormat="1" s="29"/>
    <row r="115666" customFormat="1" s="29"/>
    <row r="115667" customFormat="1" s="29"/>
    <row r="115668" customFormat="1" s="29"/>
    <row r="115669" customFormat="1" s="29"/>
    <row r="115670" customFormat="1" s="29"/>
    <row r="115671" customFormat="1" s="29"/>
    <row r="115672" customFormat="1" s="29"/>
    <row r="115673" customFormat="1" s="29"/>
    <row r="115674" customFormat="1" s="29"/>
    <row r="115675" customFormat="1" s="29"/>
    <row r="115676" customFormat="1" s="29"/>
    <row r="115677" customFormat="1" s="29"/>
    <row r="115678" customFormat="1" s="29"/>
    <row r="115679" customFormat="1" s="29"/>
    <row r="115680" customFormat="1" s="29"/>
    <row r="115681" customFormat="1" s="29"/>
    <row r="115682" customFormat="1" s="29"/>
    <row r="115683" customFormat="1" s="29"/>
    <row r="115684" customFormat="1" s="29"/>
    <row r="115685" customFormat="1" s="29"/>
    <row r="115686" customFormat="1" s="29"/>
    <row r="115687" customFormat="1" s="29"/>
    <row r="115688" customFormat="1" s="29"/>
    <row r="115689" customFormat="1" s="29"/>
    <row r="115690" customFormat="1" s="29"/>
    <row r="115691" customFormat="1" s="29"/>
    <row r="115692" customFormat="1" s="29"/>
    <row r="115693" customFormat="1" s="29"/>
    <row r="115694" customFormat="1" s="29"/>
    <row r="115695" customFormat="1" s="29"/>
    <row r="115696" customFormat="1" s="29"/>
    <row r="115697" customFormat="1" s="29"/>
    <row r="115698" customFormat="1" s="29"/>
    <row r="115699" customFormat="1" s="29"/>
    <row r="115700" customFormat="1" s="29"/>
    <row r="115701" customFormat="1" s="29"/>
    <row r="115702" customFormat="1" s="29"/>
    <row r="115703" customFormat="1" s="29"/>
    <row r="115704" customFormat="1" s="29"/>
    <row r="115705" customFormat="1" s="29"/>
    <row r="115706" customFormat="1" s="29"/>
    <row r="115707" customFormat="1" s="29"/>
    <row r="115708" customFormat="1" s="29"/>
    <row r="115709" customFormat="1" s="29"/>
    <row r="115710" customFormat="1" s="29"/>
    <row r="115711" customFormat="1" s="29"/>
    <row r="115712" customFormat="1" s="29"/>
    <row r="115713" customFormat="1" s="29"/>
    <row r="115714" customFormat="1" s="29"/>
    <row r="115715" customFormat="1" s="29"/>
    <row r="115716" customFormat="1" s="29"/>
    <row r="115717" customFormat="1" s="29"/>
    <row r="115718" customFormat="1" s="29"/>
    <row r="115719" customFormat="1" s="29"/>
    <row r="115720" customFormat="1" s="29"/>
    <row r="115721" customFormat="1" s="29"/>
    <row r="115722" customFormat="1" s="29"/>
    <row r="115723" customFormat="1" s="29"/>
    <row r="115724" customFormat="1" s="29"/>
    <row r="115725" customFormat="1" s="29"/>
    <row r="115726" customFormat="1" s="29"/>
    <row r="115727" customFormat="1" s="29"/>
    <row r="115728" customFormat="1" s="29"/>
    <row r="115729" customFormat="1" s="29"/>
    <row r="115730" customFormat="1" s="29"/>
    <row r="115731" customFormat="1" s="29"/>
    <row r="115732" customFormat="1" s="29"/>
    <row r="115733" customFormat="1" s="29"/>
    <row r="115734" customFormat="1" s="29"/>
    <row r="115735" customFormat="1" s="29"/>
    <row r="115736" customFormat="1" s="29"/>
    <row r="115737" customFormat="1" s="29"/>
    <row r="115738" customFormat="1" s="29"/>
    <row r="115739" customFormat="1" s="29"/>
    <row r="115740" customFormat="1" s="29"/>
    <row r="115741" customFormat="1" s="29"/>
    <row r="115742" customFormat="1" s="29"/>
    <row r="115743" customFormat="1" s="29"/>
    <row r="115744" customFormat="1" s="29"/>
    <row r="115745" customFormat="1" s="29"/>
    <row r="115746" customFormat="1" s="29"/>
    <row r="115747" customFormat="1" s="29"/>
    <row r="115748" customFormat="1" s="29"/>
    <row r="115749" customFormat="1" s="29"/>
    <row r="115750" customFormat="1" s="29"/>
    <row r="115751" customFormat="1" s="29"/>
    <row r="115752" customFormat="1" s="29"/>
    <row r="115753" customFormat="1" s="29"/>
    <row r="115754" customFormat="1" s="29"/>
    <row r="115755" customFormat="1" s="29"/>
    <row r="115756" customFormat="1" s="29"/>
    <row r="115757" customFormat="1" s="29"/>
    <row r="115758" customFormat="1" s="29"/>
    <row r="115759" customFormat="1" s="29"/>
    <row r="115760" customFormat="1" s="29"/>
    <row r="115761" customFormat="1" s="29"/>
    <row r="115762" customFormat="1" s="29"/>
    <row r="115763" customFormat="1" s="29"/>
    <row r="115764" customFormat="1" s="29"/>
    <row r="115765" customFormat="1" s="29"/>
    <row r="115766" customFormat="1" s="29"/>
    <row r="115767" customFormat="1" s="29"/>
    <row r="115768" customFormat="1" s="29"/>
    <row r="115769" customFormat="1" s="29"/>
    <row r="115770" customFormat="1" s="29"/>
    <row r="115771" customFormat="1" s="29"/>
    <row r="115772" customFormat="1" s="29"/>
    <row r="115773" customFormat="1" s="29"/>
    <row r="115774" customFormat="1" s="29"/>
    <row r="115775" customFormat="1" s="29"/>
    <row r="115776" customFormat="1" s="29"/>
    <row r="115777" customFormat="1" s="29"/>
    <row r="115778" customFormat="1" s="29"/>
    <row r="115779" customFormat="1" s="29"/>
    <row r="115780" customFormat="1" s="29"/>
    <row r="115781" customFormat="1" s="29"/>
    <row r="115782" customFormat="1" s="29"/>
    <row r="115783" customFormat="1" s="29"/>
    <row r="115784" customFormat="1" s="29"/>
    <row r="115785" customFormat="1" s="29"/>
    <row r="115786" customFormat="1" s="29"/>
    <row r="115787" customFormat="1" s="29"/>
    <row r="115788" customFormat="1" s="29"/>
    <row r="115789" customFormat="1" s="29"/>
    <row r="115790" customFormat="1" s="29"/>
    <row r="115791" customFormat="1" s="29"/>
    <row r="115792" customFormat="1" s="29"/>
    <row r="115793" customFormat="1" s="29"/>
    <row r="115794" customFormat="1" s="29"/>
    <row r="115795" customFormat="1" s="29"/>
    <row r="115796" customFormat="1" s="29"/>
    <row r="115797" customFormat="1" s="29"/>
    <row r="115798" customFormat="1" s="29"/>
    <row r="115799" customFormat="1" s="29"/>
    <row r="115800" customFormat="1" s="29"/>
    <row r="115801" customFormat="1" s="29"/>
    <row r="115802" customFormat="1" s="29"/>
    <row r="115803" customFormat="1" s="29"/>
    <row r="115804" customFormat="1" s="29"/>
    <row r="115805" customFormat="1" s="29"/>
    <row r="115806" customFormat="1" s="29"/>
    <row r="115807" customFormat="1" s="29"/>
    <row r="115808" customFormat="1" s="29"/>
    <row r="115809" customFormat="1" s="29"/>
    <row r="115810" customFormat="1" s="29"/>
    <row r="115811" customFormat="1" s="29"/>
    <row r="115812" customFormat="1" s="29"/>
    <row r="115813" customFormat="1" s="29"/>
    <row r="115814" customFormat="1" s="29"/>
    <row r="115815" customFormat="1" s="29"/>
    <row r="115816" customFormat="1" s="29"/>
    <row r="115817" customFormat="1" s="29"/>
    <row r="115818" customFormat="1" s="29"/>
    <row r="115819" customFormat="1" s="29"/>
    <row r="115820" customFormat="1" s="29"/>
    <row r="115821" customFormat="1" s="29"/>
    <row r="115822" customFormat="1" s="29"/>
    <row r="115823" customFormat="1" s="29"/>
    <row r="115824" customFormat="1" s="29"/>
    <row r="115825" customFormat="1" s="29"/>
    <row r="115826" customFormat="1" s="29"/>
    <row r="115827" customFormat="1" s="29"/>
    <row r="115828" customFormat="1" s="29"/>
    <row r="115829" customFormat="1" s="29"/>
    <row r="115830" customFormat="1" s="29"/>
    <row r="115831" customFormat="1" s="29"/>
    <row r="115832" customFormat="1" s="29"/>
    <row r="115833" customFormat="1" s="29"/>
    <row r="115834" customFormat="1" s="29"/>
    <row r="115835" customFormat="1" s="29"/>
    <row r="115836" customFormat="1" s="29"/>
    <row r="115837" customFormat="1" s="29"/>
    <row r="115838" customFormat="1" s="29"/>
    <row r="115839" customFormat="1" s="29"/>
    <row r="115840" customFormat="1" s="29"/>
    <row r="115841" customFormat="1" s="29"/>
    <row r="115842" customFormat="1" s="29"/>
    <row r="115843" customFormat="1" s="29"/>
    <row r="115844" customFormat="1" s="29"/>
    <row r="115845" customFormat="1" s="29"/>
    <row r="115846" customFormat="1" s="29"/>
    <row r="115847" customFormat="1" s="29"/>
    <row r="115848" customFormat="1" s="29"/>
    <row r="115849" customFormat="1" s="29"/>
    <row r="115850" customFormat="1" s="29"/>
    <row r="115851" customFormat="1" s="29"/>
    <row r="115852" customFormat="1" s="29"/>
    <row r="115853" customFormat="1" s="29"/>
    <row r="115854" customFormat="1" s="29"/>
    <row r="115855" customFormat="1" s="29"/>
    <row r="115856" customFormat="1" s="29"/>
    <row r="115857" customFormat="1" s="29"/>
    <row r="115858" customFormat="1" s="29"/>
    <row r="115859" customFormat="1" s="29"/>
    <row r="115860" customFormat="1" s="29"/>
    <row r="115861" customFormat="1" s="29"/>
    <row r="115862" customFormat="1" s="29"/>
    <row r="115863" customFormat="1" s="29"/>
    <row r="115864" customFormat="1" s="29"/>
    <row r="115865" customFormat="1" s="29"/>
    <row r="115866" customFormat="1" s="29"/>
    <row r="115867" customFormat="1" s="29"/>
    <row r="115868" customFormat="1" s="29"/>
    <row r="115869" customFormat="1" s="29"/>
    <row r="115870" customFormat="1" s="29"/>
    <row r="115871" customFormat="1" s="29"/>
    <row r="115872" customFormat="1" s="29"/>
    <row r="115873" customFormat="1" s="29"/>
    <row r="115874" customFormat="1" s="29"/>
    <row r="115875" customFormat="1" s="29"/>
    <row r="115876" customFormat="1" s="29"/>
    <row r="115877" customFormat="1" s="29"/>
    <row r="115878" customFormat="1" s="29"/>
    <row r="115879" customFormat="1" s="29"/>
    <row r="115880" customFormat="1" s="29"/>
    <row r="115881" customFormat="1" s="29"/>
    <row r="115882" customFormat="1" s="29"/>
    <row r="115883" customFormat="1" s="29"/>
    <row r="115884" customFormat="1" s="29"/>
    <row r="115885" customFormat="1" s="29"/>
    <row r="115886" customFormat="1" s="29"/>
    <row r="115887" customFormat="1" s="29"/>
    <row r="115888" customFormat="1" s="29"/>
    <row r="115889" customFormat="1" s="29"/>
    <row r="115890" customFormat="1" s="29"/>
    <row r="115891" customFormat="1" s="29"/>
    <row r="115892" customFormat="1" s="29"/>
    <row r="115893" customFormat="1" s="29"/>
    <row r="115894" customFormat="1" s="29"/>
    <row r="115895" customFormat="1" s="29"/>
    <row r="115896" customFormat="1" s="29"/>
    <row r="115897" customFormat="1" s="29"/>
    <row r="115898" customFormat="1" s="29"/>
    <row r="115899" customFormat="1" s="29"/>
    <row r="115900" customFormat="1" s="29"/>
    <row r="115901" customFormat="1" s="29"/>
    <row r="115902" customFormat="1" s="29"/>
    <row r="115903" customFormat="1" s="29"/>
    <row r="115904" customFormat="1" s="29"/>
    <row r="115905" customFormat="1" s="29"/>
    <row r="115906" customFormat="1" s="29"/>
    <row r="115907" customFormat="1" s="29"/>
    <row r="115908" customFormat="1" s="29"/>
    <row r="115909" customFormat="1" s="29"/>
    <row r="115910" customFormat="1" s="29"/>
    <row r="115911" customFormat="1" s="29"/>
    <row r="115912" customFormat="1" s="29"/>
    <row r="115913" customFormat="1" s="29"/>
    <row r="115914" customFormat="1" s="29"/>
    <row r="115915" customFormat="1" s="29"/>
    <row r="115916" customFormat="1" s="29"/>
    <row r="115917" customFormat="1" s="29"/>
    <row r="115918" customFormat="1" s="29"/>
    <row r="115919" customFormat="1" s="29"/>
    <row r="115920" customFormat="1" s="29"/>
    <row r="115921" customFormat="1" s="29"/>
    <row r="115922" customFormat="1" s="29"/>
    <row r="115923" customFormat="1" s="29"/>
    <row r="115924" customFormat="1" s="29"/>
    <row r="115925" customFormat="1" s="29"/>
    <row r="115926" customFormat="1" s="29"/>
    <row r="115927" customFormat="1" s="29"/>
    <row r="115928" customFormat="1" s="29"/>
    <row r="115929" customFormat="1" s="29"/>
    <row r="115930" customFormat="1" s="29"/>
    <row r="115931" customFormat="1" s="29"/>
    <row r="115932" customFormat="1" s="29"/>
    <row r="115933" customFormat="1" s="29"/>
    <row r="115934" customFormat="1" s="29"/>
    <row r="115935" customFormat="1" s="29"/>
    <row r="115936" customFormat="1" s="29"/>
    <row r="115937" customFormat="1" s="29"/>
    <row r="115938" customFormat="1" s="29"/>
    <row r="115939" customFormat="1" s="29"/>
    <row r="115940" customFormat="1" s="29"/>
    <row r="115941" customFormat="1" s="29"/>
    <row r="115942" customFormat="1" s="29"/>
    <row r="115943" customFormat="1" s="29"/>
    <row r="115944" customFormat="1" s="29"/>
    <row r="115945" customFormat="1" s="29"/>
    <row r="115946" customFormat="1" s="29"/>
    <row r="115947" customFormat="1" s="29"/>
    <row r="115948" customFormat="1" s="29"/>
    <row r="115949" customFormat="1" s="29"/>
    <row r="115950" customFormat="1" s="29"/>
    <row r="115951" customFormat="1" s="29"/>
    <row r="115952" customFormat="1" s="29"/>
    <row r="115953" customFormat="1" s="29"/>
    <row r="115954" customFormat="1" s="29"/>
    <row r="115955" customFormat="1" s="29"/>
    <row r="115956" customFormat="1" s="29"/>
    <row r="115957" customFormat="1" s="29"/>
    <row r="115958" customFormat="1" s="29"/>
    <row r="115959" customFormat="1" s="29"/>
    <row r="115960" customFormat="1" s="29"/>
    <row r="115961" customFormat="1" s="29"/>
    <row r="115962" customFormat="1" s="29"/>
    <row r="115963" customFormat="1" s="29"/>
    <row r="115964" customFormat="1" s="29"/>
    <row r="115965" customFormat="1" s="29"/>
    <row r="115966" customFormat="1" s="29"/>
    <row r="115967" customFormat="1" s="29"/>
    <row r="115968" customFormat="1" s="29"/>
    <row r="115969" customFormat="1" s="29"/>
    <row r="115970" customFormat="1" s="29"/>
    <row r="115971" customFormat="1" s="29"/>
    <row r="115972" customFormat="1" s="29"/>
    <row r="115973" customFormat="1" s="29"/>
    <row r="115974" customFormat="1" s="29"/>
    <row r="115975" customFormat="1" s="29"/>
    <row r="115976" customFormat="1" s="29"/>
    <row r="115977" customFormat="1" s="29"/>
    <row r="115978" customFormat="1" s="29"/>
    <row r="115979" customFormat="1" s="29"/>
    <row r="115980" customFormat="1" s="29"/>
    <row r="115981" customFormat="1" s="29"/>
    <row r="115982" customFormat="1" s="29"/>
    <row r="115983" customFormat="1" s="29"/>
    <row r="115984" customFormat="1" s="29"/>
    <row r="115985" customFormat="1" s="29"/>
    <row r="115986" customFormat="1" s="29"/>
    <row r="115987" customFormat="1" s="29"/>
    <row r="115988" customFormat="1" s="29"/>
    <row r="115989" customFormat="1" s="29"/>
    <row r="115990" customFormat="1" s="29"/>
    <row r="115991" customFormat="1" s="29"/>
    <row r="115992" customFormat="1" s="29"/>
    <row r="115993" customFormat="1" s="29"/>
    <row r="115994" customFormat="1" s="29"/>
    <row r="115995" customFormat="1" s="29"/>
    <row r="115996" customFormat="1" s="29"/>
    <row r="115997" customFormat="1" s="29"/>
    <row r="115998" customFormat="1" s="29"/>
    <row r="115999" customFormat="1" s="29"/>
    <row r="116000" customFormat="1" s="29"/>
    <row r="116001" customFormat="1" s="29"/>
    <row r="116002" customFormat="1" s="29"/>
    <row r="116003" customFormat="1" s="29"/>
    <row r="116004" customFormat="1" s="29"/>
    <row r="116005" customFormat="1" s="29"/>
    <row r="116006" customFormat="1" s="29"/>
    <row r="116007" customFormat="1" s="29"/>
    <row r="116008" customFormat="1" s="29"/>
    <row r="116009" customFormat="1" s="29"/>
    <row r="116010" customFormat="1" s="29"/>
    <row r="116011" customFormat="1" s="29"/>
    <row r="116012" customFormat="1" s="29"/>
    <row r="116013" customFormat="1" s="29"/>
    <row r="116014" customFormat="1" s="29"/>
    <row r="116015" customFormat="1" s="29"/>
    <row r="116016" customFormat="1" s="29"/>
    <row r="116017" customFormat="1" s="29"/>
    <row r="116018" customFormat="1" s="29"/>
    <row r="116019" customFormat="1" s="29"/>
    <row r="116020" customFormat="1" s="29"/>
    <row r="116021" customFormat="1" s="29"/>
    <row r="116022" customFormat="1" s="29"/>
    <row r="116023" customFormat="1" s="29"/>
    <row r="116024" customFormat="1" s="29"/>
    <row r="116025" customFormat="1" s="29"/>
    <row r="116026" customFormat="1" s="29"/>
    <row r="116027" customFormat="1" s="29"/>
    <row r="116028" customFormat="1" s="29"/>
    <row r="116029" customFormat="1" s="29"/>
    <row r="116030" customFormat="1" s="29"/>
    <row r="116031" customFormat="1" s="29"/>
    <row r="116032" customFormat="1" s="29"/>
    <row r="116033" customFormat="1" s="29"/>
    <row r="116034" customFormat="1" s="29"/>
    <row r="116035" customFormat="1" s="29"/>
    <row r="116036" customFormat="1" s="29"/>
    <row r="116037" customFormat="1" s="29"/>
    <row r="116038" customFormat="1" s="29"/>
    <row r="116039" customFormat="1" s="29"/>
    <row r="116040" customFormat="1" s="29"/>
    <row r="116041" customFormat="1" s="29"/>
    <row r="116042" customFormat="1" s="29"/>
    <row r="116043" customFormat="1" s="29"/>
    <row r="116044" customFormat="1" s="29"/>
    <row r="116045" customFormat="1" s="29"/>
    <row r="116046" customFormat="1" s="29"/>
    <row r="116047" customFormat="1" s="29"/>
    <row r="116048" customFormat="1" s="29"/>
    <row r="116049" customFormat="1" s="29"/>
    <row r="116050" customFormat="1" s="29"/>
    <row r="116051" customFormat="1" s="29"/>
    <row r="116052" customFormat="1" s="29"/>
    <row r="116053" customFormat="1" s="29"/>
    <row r="116054" customFormat="1" s="29"/>
    <row r="116055" customFormat="1" s="29"/>
    <row r="116056" customFormat="1" s="29"/>
    <row r="116057" customFormat="1" s="29"/>
    <row r="116058" customFormat="1" s="29"/>
    <row r="116059" customFormat="1" s="29"/>
    <row r="116060" customFormat="1" s="29"/>
    <row r="116061" customFormat="1" s="29"/>
    <row r="116062" customFormat="1" s="29"/>
    <row r="116063" customFormat="1" s="29"/>
    <row r="116064" customFormat="1" s="29"/>
    <row r="116065" customFormat="1" s="29"/>
    <row r="116066" customFormat="1" s="29"/>
    <row r="116067" customFormat="1" s="29"/>
    <row r="116068" customFormat="1" s="29"/>
    <row r="116069" customFormat="1" s="29"/>
    <row r="116070" customFormat="1" s="29"/>
    <row r="116071" customFormat="1" s="29"/>
    <row r="116072" customFormat="1" s="29"/>
    <row r="116073" customFormat="1" s="29"/>
    <row r="116074" customFormat="1" s="29"/>
    <row r="116075" customFormat="1" s="29"/>
    <row r="116076" customFormat="1" s="29"/>
    <row r="116077" customFormat="1" s="29"/>
    <row r="116078" customFormat="1" s="29"/>
    <row r="116079" customFormat="1" s="29"/>
    <row r="116080" customFormat="1" s="29"/>
    <row r="116081" customFormat="1" s="29"/>
    <row r="116082" customFormat="1" s="29"/>
    <row r="116083" customFormat="1" s="29"/>
    <row r="116084" customFormat="1" s="29"/>
    <row r="116085" customFormat="1" s="29"/>
    <row r="116086" customFormat="1" s="29"/>
    <row r="116087" customFormat="1" s="29"/>
    <row r="116088" customFormat="1" s="29"/>
    <row r="116089" customFormat="1" s="29"/>
    <row r="116090" customFormat="1" s="29"/>
    <row r="116091" customFormat="1" s="29"/>
    <row r="116092" customFormat="1" s="29"/>
    <row r="116093" customFormat="1" s="29"/>
    <row r="116094" customFormat="1" s="29"/>
    <row r="116095" customFormat="1" s="29"/>
    <row r="116096" customFormat="1" s="29"/>
    <row r="116097" customFormat="1" s="29"/>
    <row r="116098" customFormat="1" s="29"/>
    <row r="116099" customFormat="1" s="29"/>
    <row r="116100" customFormat="1" s="29"/>
    <row r="116101" customFormat="1" s="29"/>
    <row r="116102" customFormat="1" s="29"/>
    <row r="116103" customFormat="1" s="29"/>
    <row r="116104" customFormat="1" s="29"/>
    <row r="116105" customFormat="1" s="29"/>
    <row r="116106" customFormat="1" s="29"/>
    <row r="116107" customFormat="1" s="29"/>
    <row r="116108" customFormat="1" s="29"/>
    <row r="116109" customFormat="1" s="29"/>
    <row r="116110" customFormat="1" s="29"/>
    <row r="116111" customFormat="1" s="29"/>
    <row r="116112" customFormat="1" s="29"/>
    <row r="116113" customFormat="1" s="29"/>
    <row r="116114" customFormat="1" s="29"/>
    <row r="116115" customFormat="1" s="29"/>
    <row r="116116" customFormat="1" s="29"/>
    <row r="116117" customFormat="1" s="29"/>
    <row r="116118" customFormat="1" s="29"/>
    <row r="116119" customFormat="1" s="29"/>
    <row r="116120" customFormat="1" s="29"/>
    <row r="116121" customFormat="1" s="29"/>
    <row r="116122" customFormat="1" s="29"/>
    <row r="116123" customFormat="1" s="29"/>
    <row r="116124" customFormat="1" s="29"/>
    <row r="116125" customFormat="1" s="29"/>
    <row r="116126" customFormat="1" s="29"/>
    <row r="116127" customFormat="1" s="29"/>
    <row r="116128" customFormat="1" s="29"/>
    <row r="116129" customFormat="1" s="29"/>
    <row r="116130" customFormat="1" s="29"/>
    <row r="116131" customFormat="1" s="29"/>
    <row r="116132" customFormat="1" s="29"/>
    <row r="116133" customFormat="1" s="29"/>
    <row r="116134" customFormat="1" s="29"/>
    <row r="116135" customFormat="1" s="29"/>
    <row r="116136" customFormat="1" s="29"/>
    <row r="116137" customFormat="1" s="29"/>
    <row r="116138" customFormat="1" s="29"/>
    <row r="116139" customFormat="1" s="29"/>
    <row r="116140" customFormat="1" s="29"/>
    <row r="116141" customFormat="1" s="29"/>
    <row r="116142" customFormat="1" s="29"/>
    <row r="116143" customFormat="1" s="29"/>
    <row r="116144" customFormat="1" s="29"/>
    <row r="116145" customFormat="1" s="29"/>
    <row r="116146" customFormat="1" s="29"/>
    <row r="116147" customFormat="1" s="29"/>
    <row r="116148" customFormat="1" s="29"/>
    <row r="116149" customFormat="1" s="29"/>
    <row r="116150" customFormat="1" s="29"/>
    <row r="116151" customFormat="1" s="29"/>
    <row r="116152" customFormat="1" s="29"/>
    <row r="116153" customFormat="1" s="29"/>
    <row r="116154" customFormat="1" s="29"/>
    <row r="116155" customFormat="1" s="29"/>
    <row r="116156" customFormat="1" s="29"/>
    <row r="116157" customFormat="1" s="29"/>
    <row r="116158" customFormat="1" s="29"/>
    <row r="116159" customFormat="1" s="29"/>
    <row r="116160" customFormat="1" s="29"/>
    <row r="116161" customFormat="1" s="29"/>
    <row r="116162" customFormat="1" s="29"/>
    <row r="116163" customFormat="1" s="29"/>
    <row r="116164" customFormat="1" s="29"/>
    <row r="116165" customFormat="1" s="29"/>
    <row r="116166" customFormat="1" s="29"/>
    <row r="116167" customFormat="1" s="29"/>
    <row r="116168" customFormat="1" s="29"/>
    <row r="116169" customFormat="1" s="29"/>
    <row r="116170" customFormat="1" s="29"/>
    <row r="116171" customFormat="1" s="29"/>
    <row r="116172" customFormat="1" s="29"/>
    <row r="116173" customFormat="1" s="29"/>
    <row r="116174" customFormat="1" s="29"/>
    <row r="116175" customFormat="1" s="29"/>
    <row r="116176" customFormat="1" s="29"/>
    <row r="116177" customFormat="1" s="29"/>
    <row r="116178" customFormat="1" s="29"/>
    <row r="116179" customFormat="1" s="29"/>
    <row r="116180" customFormat="1" s="29"/>
    <row r="116181" customFormat="1" s="29"/>
    <row r="116182" customFormat="1" s="29"/>
    <row r="116183" customFormat="1" s="29"/>
    <row r="116184" customFormat="1" s="29"/>
    <row r="116185" customFormat="1" s="29"/>
    <row r="116186" customFormat="1" s="29"/>
    <row r="116187" customFormat="1" s="29"/>
    <row r="116188" customFormat="1" s="29"/>
    <row r="116189" customFormat="1" s="29"/>
    <row r="116190" customFormat="1" s="29"/>
    <row r="116191" customFormat="1" s="29"/>
    <row r="116192" customFormat="1" s="29"/>
    <row r="116193" customFormat="1" s="29"/>
    <row r="116194" customFormat="1" s="29"/>
    <row r="116195" customFormat="1" s="29"/>
    <row r="116196" customFormat="1" s="29"/>
    <row r="116197" customFormat="1" s="29"/>
    <row r="116198" customFormat="1" s="29"/>
    <row r="116199" customFormat="1" s="29"/>
    <row r="116200" customFormat="1" s="29"/>
    <row r="116201" customFormat="1" s="29"/>
    <row r="116202" customFormat="1" s="29"/>
    <row r="116203" customFormat="1" s="29"/>
    <row r="116204" customFormat="1" s="29"/>
    <row r="116205" customFormat="1" s="29"/>
    <row r="116206" customFormat="1" s="29"/>
    <row r="116207" customFormat="1" s="29"/>
    <row r="116208" customFormat="1" s="29"/>
    <row r="116209" customFormat="1" s="29"/>
    <row r="116210" customFormat="1" s="29"/>
    <row r="116211" customFormat="1" s="29"/>
    <row r="116212" customFormat="1" s="29"/>
    <row r="116213" customFormat="1" s="29"/>
    <row r="116214" customFormat="1" s="29"/>
    <row r="116215" customFormat="1" s="29"/>
    <row r="116216" customFormat="1" s="29"/>
    <row r="116217" customFormat="1" s="29"/>
    <row r="116218" customFormat="1" s="29"/>
    <row r="116219" customFormat="1" s="29"/>
    <row r="116220" customFormat="1" s="29"/>
    <row r="116221" customFormat="1" s="29"/>
    <row r="116222" customFormat="1" s="29"/>
    <row r="116223" customFormat="1" s="29"/>
    <row r="116224" customFormat="1" s="29"/>
    <row r="116225" customFormat="1" s="29"/>
    <row r="116226" customFormat="1" s="29"/>
    <row r="116227" customFormat="1" s="29"/>
    <row r="116228" customFormat="1" s="29"/>
    <row r="116229" customFormat="1" s="29"/>
    <row r="116230" customFormat="1" s="29"/>
    <row r="116231" customFormat="1" s="29"/>
    <row r="116232" customFormat="1" s="29"/>
    <row r="116233" customFormat="1" s="29"/>
    <row r="116234" customFormat="1" s="29"/>
    <row r="116235" customFormat="1" s="29"/>
    <row r="116236" customFormat="1" s="29"/>
    <row r="116237" customFormat="1" s="29"/>
    <row r="116238" customFormat="1" s="29"/>
    <row r="116239" customFormat="1" s="29"/>
    <row r="116240" customFormat="1" s="29"/>
    <row r="116241" customFormat="1" s="29"/>
    <row r="116242" customFormat="1" s="29"/>
    <row r="116243" customFormat="1" s="29"/>
    <row r="116244" customFormat="1" s="29"/>
    <row r="116245" customFormat="1" s="29"/>
    <row r="116246" customFormat="1" s="29"/>
    <row r="116247" customFormat="1" s="29"/>
    <row r="116248" customFormat="1" s="29"/>
    <row r="116249" customFormat="1" s="29"/>
    <row r="116250" customFormat="1" s="29"/>
    <row r="116251" customFormat="1" s="29"/>
    <row r="116252" customFormat="1" s="29"/>
    <row r="116253" customFormat="1" s="29"/>
    <row r="116254" customFormat="1" s="29"/>
    <row r="116255" customFormat="1" s="29"/>
    <row r="116256" customFormat="1" s="29"/>
    <row r="116257" customFormat="1" s="29"/>
    <row r="116258" customFormat="1" s="29"/>
    <row r="116259" customFormat="1" s="29"/>
    <row r="116260" customFormat="1" s="29"/>
    <row r="116261" customFormat="1" s="29"/>
    <row r="116262" customFormat="1" s="29"/>
    <row r="116263" customFormat="1" s="29"/>
    <row r="116264" customFormat="1" s="29"/>
    <row r="116265" customFormat="1" s="29"/>
    <row r="116266" customFormat="1" s="29"/>
    <row r="116267" customFormat="1" s="29"/>
    <row r="116268" customFormat="1" s="29"/>
    <row r="116269" customFormat="1" s="29"/>
    <row r="116270" customFormat="1" s="29"/>
    <row r="116271" customFormat="1" s="29"/>
    <row r="116272" customFormat="1" s="29"/>
    <row r="116273" customFormat="1" s="29"/>
    <row r="116274" customFormat="1" s="29"/>
    <row r="116275" customFormat="1" s="29"/>
    <row r="116276" customFormat="1" s="29"/>
    <row r="116277" customFormat="1" s="29"/>
    <row r="116278" customFormat="1" s="29"/>
    <row r="116279" customFormat="1" s="29"/>
    <row r="116280" customFormat="1" s="29"/>
    <row r="116281" customFormat="1" s="29"/>
    <row r="116282" customFormat="1" s="29"/>
    <row r="116283" customFormat="1" s="29"/>
    <row r="116284" customFormat="1" s="29"/>
    <row r="116285" customFormat="1" s="29"/>
    <row r="116286" customFormat="1" s="29"/>
    <row r="116287" customFormat="1" s="29"/>
    <row r="116288" customFormat="1" s="29"/>
    <row r="116289" customFormat="1" s="29"/>
    <row r="116290" customFormat="1" s="29"/>
    <row r="116291" customFormat="1" s="29"/>
    <row r="116292" customFormat="1" s="29"/>
    <row r="116293" customFormat="1" s="29"/>
    <row r="116294" customFormat="1" s="29"/>
    <row r="116295" customFormat="1" s="29"/>
    <row r="116296" customFormat="1" s="29"/>
    <row r="116297" customFormat="1" s="29"/>
    <row r="116298" customFormat="1" s="29"/>
    <row r="116299" customFormat="1" s="29"/>
    <row r="116300" customFormat="1" s="29"/>
    <row r="116301" customFormat="1" s="29"/>
    <row r="116302" customFormat="1" s="29"/>
    <row r="116303" customFormat="1" s="29"/>
    <row r="116304" customFormat="1" s="29"/>
    <row r="116305" customFormat="1" s="29"/>
    <row r="116306" customFormat="1" s="29"/>
    <row r="116307" customFormat="1" s="29"/>
    <row r="116308" customFormat="1" s="29"/>
    <row r="116309" customFormat="1" s="29"/>
    <row r="116310" customFormat="1" s="29"/>
    <row r="116311" customFormat="1" s="29"/>
    <row r="116312" customFormat="1" s="29"/>
    <row r="116313" customFormat="1" s="29"/>
    <row r="116314" customFormat="1" s="29"/>
    <row r="116315" customFormat="1" s="29"/>
    <row r="116316" customFormat="1" s="29"/>
    <row r="116317" customFormat="1" s="29"/>
    <row r="116318" customFormat="1" s="29"/>
    <row r="116319" customFormat="1" s="29"/>
    <row r="116320" customFormat="1" s="29"/>
    <row r="116321" customFormat="1" s="29"/>
    <row r="116322" customFormat="1" s="29"/>
    <row r="116323" customFormat="1" s="29"/>
    <row r="116324" customFormat="1" s="29"/>
    <row r="116325" customFormat="1" s="29"/>
    <row r="116326" customFormat="1" s="29"/>
    <row r="116327" customFormat="1" s="29"/>
    <row r="116328" customFormat="1" s="29"/>
    <row r="116329" customFormat="1" s="29"/>
    <row r="116330" customFormat="1" s="29"/>
    <row r="116331" customFormat="1" s="29"/>
    <row r="116332" customFormat="1" s="29"/>
    <row r="116333" customFormat="1" s="29"/>
    <row r="116334" customFormat="1" s="29"/>
    <row r="116335" customFormat="1" s="29"/>
    <row r="116336" customFormat="1" s="29"/>
    <row r="116337" customFormat="1" s="29"/>
    <row r="116338" customFormat="1" s="29"/>
    <row r="116339" customFormat="1" s="29"/>
    <row r="116340" customFormat="1" s="29"/>
    <row r="116341" customFormat="1" s="29"/>
    <row r="116342" customFormat="1" s="29"/>
    <row r="116343" customFormat="1" s="29"/>
    <row r="116344" customFormat="1" s="29"/>
    <row r="116345" customFormat="1" s="29"/>
    <row r="116346" customFormat="1" s="29"/>
    <row r="116347" customFormat="1" s="29"/>
    <row r="116348" customFormat="1" s="29"/>
    <row r="116349" customFormat="1" s="29"/>
    <row r="116350" customFormat="1" s="29"/>
    <row r="116351" customFormat="1" s="29"/>
    <row r="116352" customFormat="1" s="29"/>
    <row r="116353" customFormat="1" s="29"/>
    <row r="116354" customFormat="1" s="29"/>
    <row r="116355" customFormat="1" s="29"/>
    <row r="116356" customFormat="1" s="29"/>
    <row r="116357" customFormat="1" s="29"/>
    <row r="116358" customFormat="1" s="29"/>
    <row r="116359" customFormat="1" s="29"/>
    <row r="116360" customFormat="1" s="29"/>
    <row r="116361" customFormat="1" s="29"/>
    <row r="116362" customFormat="1" s="29"/>
    <row r="116363" customFormat="1" s="29"/>
    <row r="116364" customFormat="1" s="29"/>
    <row r="116365" customFormat="1" s="29"/>
    <row r="116366" customFormat="1" s="29"/>
    <row r="116367" customFormat="1" s="29"/>
    <row r="116368" customFormat="1" s="29"/>
    <row r="116369" customFormat="1" s="29"/>
    <row r="116370" customFormat="1" s="29"/>
    <row r="116371" customFormat="1" s="29"/>
    <row r="116372" customFormat="1" s="29"/>
    <row r="116373" customFormat="1" s="29"/>
    <row r="116374" customFormat="1" s="29"/>
    <row r="116375" customFormat="1" s="29"/>
    <row r="116376" customFormat="1" s="29"/>
    <row r="116377" customFormat="1" s="29"/>
    <row r="116378" customFormat="1" s="29"/>
    <row r="116379" customFormat="1" s="29"/>
    <row r="116380" customFormat="1" s="29"/>
    <row r="116381" customFormat="1" s="29"/>
    <row r="116382" customFormat="1" s="29"/>
    <row r="116383" customFormat="1" s="29"/>
    <row r="116384" customFormat="1" s="29"/>
    <row r="116385" customFormat="1" s="29"/>
    <row r="116386" customFormat="1" s="29"/>
    <row r="116387" customFormat="1" s="29"/>
    <row r="116388" customFormat="1" s="29"/>
    <row r="116389" customFormat="1" s="29"/>
    <row r="116390" customFormat="1" s="29"/>
    <row r="116391" customFormat="1" s="29"/>
    <row r="116392" customFormat="1" s="29"/>
    <row r="116393" customFormat="1" s="29"/>
    <row r="116394" customFormat="1" s="29"/>
    <row r="116395" customFormat="1" s="29"/>
    <row r="116396" customFormat="1" s="29"/>
    <row r="116397" customFormat="1" s="29"/>
    <row r="116398" customFormat="1" s="29"/>
    <row r="116399" customFormat="1" s="29"/>
    <row r="116400" customFormat="1" s="29"/>
    <row r="116401" customFormat="1" s="29"/>
    <row r="116402" customFormat="1" s="29"/>
    <row r="116403" customFormat="1" s="29"/>
    <row r="116404" customFormat="1" s="29"/>
    <row r="116405" customFormat="1" s="29"/>
    <row r="116406" customFormat="1" s="29"/>
    <row r="116407" customFormat="1" s="29"/>
    <row r="116408" customFormat="1" s="29"/>
    <row r="116409" customFormat="1" s="29"/>
    <row r="116410" customFormat="1" s="29"/>
    <row r="116411" customFormat="1" s="29"/>
    <row r="116412" customFormat="1" s="29"/>
    <row r="116413" customFormat="1" s="29"/>
    <row r="116414" customFormat="1" s="29"/>
    <row r="116415" customFormat="1" s="29"/>
    <row r="116416" customFormat="1" s="29"/>
    <row r="116417" customFormat="1" s="29"/>
    <row r="116418" customFormat="1" s="29"/>
    <row r="116419" customFormat="1" s="29"/>
    <row r="116420" customFormat="1" s="29"/>
    <row r="116421" customFormat="1" s="29"/>
    <row r="116422" customFormat="1" s="29"/>
    <row r="116423" customFormat="1" s="29"/>
    <row r="116424" customFormat="1" s="29"/>
    <row r="116425" customFormat="1" s="29"/>
    <row r="116426" customFormat="1" s="29"/>
    <row r="116427" customFormat="1" s="29"/>
    <row r="116428" customFormat="1" s="29"/>
    <row r="116429" customFormat="1" s="29"/>
    <row r="116430" customFormat="1" s="29"/>
    <row r="116431" customFormat="1" s="29"/>
    <row r="116432" customFormat="1" s="29"/>
    <row r="116433" customFormat="1" s="29"/>
    <row r="116434" customFormat="1" s="29"/>
    <row r="116435" customFormat="1" s="29"/>
    <row r="116436" customFormat="1" s="29"/>
    <row r="116437" customFormat="1" s="29"/>
    <row r="116438" customFormat="1" s="29"/>
    <row r="116439" customFormat="1" s="29"/>
    <row r="116440" customFormat="1" s="29"/>
    <row r="116441" customFormat="1" s="29"/>
    <row r="116442" customFormat="1" s="29"/>
    <row r="116443" customFormat="1" s="29"/>
    <row r="116444" customFormat="1" s="29"/>
    <row r="116445" customFormat="1" s="29"/>
    <row r="116446" customFormat="1" s="29"/>
    <row r="116447" customFormat="1" s="29"/>
    <row r="116448" customFormat="1" s="29"/>
    <row r="116449" customFormat="1" s="29"/>
    <row r="116450" customFormat="1" s="29"/>
    <row r="116451" customFormat="1" s="29"/>
    <row r="116452" customFormat="1" s="29"/>
    <row r="116453" customFormat="1" s="29"/>
    <row r="116454" customFormat="1" s="29"/>
    <row r="116455" customFormat="1" s="29"/>
    <row r="116456" customFormat="1" s="29"/>
    <row r="116457" customFormat="1" s="29"/>
    <row r="116458" customFormat="1" s="29"/>
    <row r="116459" customFormat="1" s="29"/>
    <row r="116460" customFormat="1" s="29"/>
    <row r="116461" customFormat="1" s="29"/>
    <row r="116462" customFormat="1" s="29"/>
    <row r="116463" customFormat="1" s="29"/>
    <row r="116464" customFormat="1" s="29"/>
    <row r="116465" customFormat="1" s="29"/>
    <row r="116466" customFormat="1" s="29"/>
    <row r="116467" customFormat="1" s="29"/>
    <row r="116468" customFormat="1" s="29"/>
    <row r="116469" customFormat="1" s="29"/>
    <row r="116470" customFormat="1" s="29"/>
    <row r="116471" customFormat="1" s="29"/>
    <row r="116472" customFormat="1" s="29"/>
    <row r="116473" customFormat="1" s="29"/>
    <row r="116474" customFormat="1" s="29"/>
    <row r="116475" customFormat="1" s="29"/>
    <row r="116476" customFormat="1" s="29"/>
    <row r="116477" customFormat="1" s="29"/>
    <row r="116478" customFormat="1" s="29"/>
    <row r="116479" customFormat="1" s="29"/>
    <row r="116480" customFormat="1" s="29"/>
    <row r="116481" customFormat="1" s="29"/>
    <row r="116482" customFormat="1" s="29"/>
    <row r="116483" customFormat="1" s="29"/>
    <row r="116484" customFormat="1" s="29"/>
    <row r="116485" customFormat="1" s="29"/>
    <row r="116486" customFormat="1" s="29"/>
    <row r="116487" customFormat="1" s="29"/>
    <row r="116488" customFormat="1" s="29"/>
    <row r="116489" customFormat="1" s="29"/>
    <row r="116490" customFormat="1" s="29"/>
    <row r="116491" customFormat="1" s="29"/>
    <row r="116492" customFormat="1" s="29"/>
    <row r="116493" customFormat="1" s="29"/>
    <row r="116494" customFormat="1" s="29"/>
    <row r="116495" customFormat="1" s="29"/>
    <row r="116496" customFormat="1" s="29"/>
    <row r="116497" customFormat="1" s="29"/>
    <row r="116498" customFormat="1" s="29"/>
    <row r="116499" customFormat="1" s="29"/>
    <row r="116500" customFormat="1" s="29"/>
    <row r="116501" customFormat="1" s="29"/>
    <row r="116502" customFormat="1" s="29"/>
    <row r="116503" customFormat="1" s="29"/>
    <row r="116504" customFormat="1" s="29"/>
    <row r="116505" customFormat="1" s="29"/>
    <row r="116506" customFormat="1" s="29"/>
    <row r="116507" customFormat="1" s="29"/>
    <row r="116508" customFormat="1" s="29"/>
    <row r="116509" customFormat="1" s="29"/>
    <row r="116510" customFormat="1" s="29"/>
    <row r="116511" customFormat="1" s="29"/>
    <row r="116512" customFormat="1" s="29"/>
    <row r="116513" customFormat="1" s="29"/>
    <row r="116514" customFormat="1" s="29"/>
    <row r="116515" customFormat="1" s="29"/>
    <row r="116516" customFormat="1" s="29"/>
    <row r="116517" customFormat="1" s="29"/>
    <row r="116518" customFormat="1" s="29"/>
    <row r="116519" customFormat="1" s="29"/>
    <row r="116520" customFormat="1" s="29"/>
    <row r="116521" customFormat="1" s="29"/>
    <row r="116522" customFormat="1" s="29"/>
    <row r="116523" customFormat="1" s="29"/>
    <row r="116524" customFormat="1" s="29"/>
    <row r="116525" customFormat="1" s="29"/>
    <row r="116526" customFormat="1" s="29"/>
    <row r="116527" customFormat="1" s="29"/>
    <row r="116528" customFormat="1" s="29"/>
    <row r="116529" customFormat="1" s="29"/>
    <row r="116530" customFormat="1" s="29"/>
    <row r="116531" customFormat="1" s="29"/>
    <row r="116532" customFormat="1" s="29"/>
    <row r="116533" customFormat="1" s="29"/>
    <row r="116534" customFormat="1" s="29"/>
    <row r="116535" customFormat="1" s="29"/>
    <row r="116536" customFormat="1" s="29"/>
    <row r="116537" customFormat="1" s="29"/>
    <row r="116538" customFormat="1" s="29"/>
    <row r="116539" customFormat="1" s="29"/>
    <row r="116540" customFormat="1" s="29"/>
    <row r="116541" customFormat="1" s="29"/>
    <row r="116542" customFormat="1" s="29"/>
    <row r="116543" customFormat="1" s="29"/>
    <row r="116544" customFormat="1" s="29"/>
    <row r="116545" customFormat="1" s="29"/>
    <row r="116546" customFormat="1" s="29"/>
    <row r="116547" customFormat="1" s="29"/>
    <row r="116548" customFormat="1" s="29"/>
    <row r="116549" customFormat="1" s="29"/>
    <row r="116550" customFormat="1" s="29"/>
    <row r="116551" customFormat="1" s="29"/>
    <row r="116552" customFormat="1" s="29"/>
    <row r="116553" customFormat="1" s="29"/>
    <row r="116554" customFormat="1" s="29"/>
    <row r="116555" customFormat="1" s="29"/>
    <row r="116556" customFormat="1" s="29"/>
    <row r="116557" customFormat="1" s="29"/>
    <row r="116558" customFormat="1" s="29"/>
    <row r="116559" customFormat="1" s="29"/>
    <row r="116560" customFormat="1" s="29"/>
    <row r="116561" customFormat="1" s="29"/>
    <row r="116562" customFormat="1" s="29"/>
    <row r="116563" customFormat="1" s="29"/>
    <row r="116564" customFormat="1" s="29"/>
    <row r="116565" customFormat="1" s="29"/>
    <row r="116566" customFormat="1" s="29"/>
    <row r="116567" customFormat="1" s="29"/>
    <row r="116568" customFormat="1" s="29"/>
    <row r="116569" customFormat="1" s="29"/>
    <row r="116570" customFormat="1" s="29"/>
    <row r="116571" customFormat="1" s="29"/>
    <row r="116572" customFormat="1" s="29"/>
    <row r="116573" customFormat="1" s="29"/>
    <row r="116574" customFormat="1" s="29"/>
    <row r="116575" customFormat="1" s="29"/>
    <row r="116576" customFormat="1" s="29"/>
    <row r="116577" customFormat="1" s="29"/>
    <row r="116578" customFormat="1" s="29"/>
    <row r="116579" customFormat="1" s="29"/>
    <row r="116580" customFormat="1" s="29"/>
    <row r="116581" customFormat="1" s="29"/>
    <row r="116582" customFormat="1" s="29"/>
    <row r="116583" customFormat="1" s="29"/>
    <row r="116584" customFormat="1" s="29"/>
    <row r="116585" customFormat="1" s="29"/>
    <row r="116586" customFormat="1" s="29"/>
    <row r="116587" customFormat="1" s="29"/>
    <row r="116588" customFormat="1" s="29"/>
    <row r="116589" customFormat="1" s="29"/>
    <row r="116590" customFormat="1" s="29"/>
    <row r="116591" customFormat="1" s="29"/>
    <row r="116592" customFormat="1" s="29"/>
    <row r="116593" customFormat="1" s="29"/>
    <row r="116594" customFormat="1" s="29"/>
    <row r="116595" customFormat="1" s="29"/>
    <row r="116596" customFormat="1" s="29"/>
    <row r="116597" customFormat="1" s="29"/>
    <row r="116598" customFormat="1" s="29"/>
    <row r="116599" customFormat="1" s="29"/>
    <row r="116600" customFormat="1" s="29"/>
    <row r="116601" customFormat="1" s="29"/>
    <row r="116602" customFormat="1" s="29"/>
    <row r="116603" customFormat="1" s="29"/>
    <row r="116604" customFormat="1" s="29"/>
    <row r="116605" customFormat="1" s="29"/>
    <row r="116606" customFormat="1" s="29"/>
    <row r="116607" customFormat="1" s="29"/>
    <row r="116608" customFormat="1" s="29"/>
    <row r="116609" customFormat="1" s="29"/>
    <row r="116610" customFormat="1" s="29"/>
    <row r="116611" customFormat="1" s="29"/>
    <row r="116612" customFormat="1" s="29"/>
    <row r="116613" customFormat="1" s="29"/>
    <row r="116614" customFormat="1" s="29"/>
    <row r="116615" customFormat="1" s="29"/>
    <row r="116616" customFormat="1" s="29"/>
    <row r="116617" customFormat="1" s="29"/>
    <row r="116618" customFormat="1" s="29"/>
    <row r="116619" customFormat="1" s="29"/>
    <row r="116620" customFormat="1" s="29"/>
    <row r="116621" customFormat="1" s="29"/>
    <row r="116622" customFormat="1" s="29"/>
    <row r="116623" customFormat="1" s="29"/>
    <row r="116624" customFormat="1" s="29"/>
    <row r="116625" customFormat="1" s="29"/>
    <row r="116626" customFormat="1" s="29"/>
    <row r="116627" customFormat="1" s="29"/>
    <row r="116628" customFormat="1" s="29"/>
    <row r="116629" customFormat="1" s="29"/>
    <row r="116630" customFormat="1" s="29"/>
    <row r="116631" customFormat="1" s="29"/>
    <row r="116632" customFormat="1" s="29"/>
    <row r="116633" customFormat="1" s="29"/>
    <row r="116634" customFormat="1" s="29"/>
    <row r="116635" customFormat="1" s="29"/>
    <row r="116636" customFormat="1" s="29"/>
    <row r="116637" customFormat="1" s="29"/>
    <row r="116638" customFormat="1" s="29"/>
    <row r="116639" customFormat="1" s="29"/>
    <row r="116640" customFormat="1" s="29"/>
    <row r="116641" customFormat="1" s="29"/>
    <row r="116642" customFormat="1" s="29"/>
    <row r="116643" customFormat="1" s="29"/>
    <row r="116644" customFormat="1" s="29"/>
    <row r="116645" customFormat="1" s="29"/>
    <row r="116646" customFormat="1" s="29"/>
    <row r="116647" customFormat="1" s="29"/>
    <row r="116648" customFormat="1" s="29"/>
    <row r="116649" customFormat="1" s="29"/>
    <row r="116650" customFormat="1" s="29"/>
    <row r="116651" customFormat="1" s="29"/>
    <row r="116652" customFormat="1" s="29"/>
    <row r="116653" customFormat="1" s="29"/>
    <row r="116654" customFormat="1" s="29"/>
    <row r="116655" customFormat="1" s="29"/>
    <row r="116656" customFormat="1" s="29"/>
    <row r="116657" customFormat="1" s="29"/>
    <row r="116658" customFormat="1" s="29"/>
    <row r="116659" customFormat="1" s="29"/>
    <row r="116660" customFormat="1" s="29"/>
    <row r="116661" customFormat="1" s="29"/>
    <row r="116662" customFormat="1" s="29"/>
    <row r="116663" customFormat="1" s="29"/>
    <row r="116664" customFormat="1" s="29"/>
    <row r="116665" customFormat="1" s="29"/>
    <row r="116666" customFormat="1" s="29"/>
    <row r="116667" customFormat="1" s="29"/>
    <row r="116668" customFormat="1" s="29"/>
    <row r="116669" customFormat="1" s="29"/>
    <row r="116670" customFormat="1" s="29"/>
    <row r="116671" customFormat="1" s="29"/>
    <row r="116672" customFormat="1" s="29"/>
    <row r="116673" customFormat="1" s="29"/>
    <row r="116674" customFormat="1" s="29"/>
    <row r="116675" customFormat="1" s="29"/>
    <row r="116676" customFormat="1" s="29"/>
    <row r="116677" customFormat="1" s="29"/>
    <row r="116678" customFormat="1" s="29"/>
    <row r="116679" customFormat="1" s="29"/>
    <row r="116680" customFormat="1" s="29"/>
    <row r="116681" customFormat="1" s="29"/>
    <row r="116682" customFormat="1" s="29"/>
    <row r="116683" customFormat="1" s="29"/>
    <row r="116684" customFormat="1" s="29"/>
    <row r="116685" customFormat="1" s="29"/>
    <row r="116686" customFormat="1" s="29"/>
    <row r="116687" customFormat="1" s="29"/>
    <row r="116688" customFormat="1" s="29"/>
    <row r="116689" customFormat="1" s="29"/>
    <row r="116690" customFormat="1" s="29"/>
    <row r="116691" customFormat="1" s="29"/>
    <row r="116692" customFormat="1" s="29"/>
    <row r="116693" customFormat="1" s="29"/>
    <row r="116694" customFormat="1" s="29"/>
    <row r="116695" customFormat="1" s="29"/>
    <row r="116696" customFormat="1" s="29"/>
    <row r="116697" customFormat="1" s="29"/>
    <row r="116698" customFormat="1" s="29"/>
    <row r="116699" customFormat="1" s="29"/>
    <row r="116700" customFormat="1" s="29"/>
    <row r="116701" customFormat="1" s="29"/>
    <row r="116702" customFormat="1" s="29"/>
    <row r="116703" customFormat="1" s="29"/>
    <row r="116704" customFormat="1" s="29"/>
    <row r="116705" customFormat="1" s="29"/>
    <row r="116706" customFormat="1" s="29"/>
    <row r="116707" customFormat="1" s="29"/>
    <row r="116708" customFormat="1" s="29"/>
    <row r="116709" customFormat="1" s="29"/>
    <row r="116710" customFormat="1" s="29"/>
    <row r="116711" customFormat="1" s="29"/>
    <row r="116712" customFormat="1" s="29"/>
    <row r="116713" customFormat="1" s="29"/>
    <row r="116714" customFormat="1" s="29"/>
    <row r="116715" customFormat="1" s="29"/>
    <row r="116716" customFormat="1" s="29"/>
    <row r="116717" customFormat="1" s="29"/>
    <row r="116718" customFormat="1" s="29"/>
    <row r="116719" customFormat="1" s="29"/>
    <row r="116720" customFormat="1" s="29"/>
    <row r="116721" customFormat="1" s="29"/>
    <row r="116722" customFormat="1" s="29"/>
    <row r="116723" customFormat="1" s="29"/>
    <row r="116724" customFormat="1" s="29"/>
    <row r="116725" customFormat="1" s="29"/>
    <row r="116726" customFormat="1" s="29"/>
    <row r="116727" customFormat="1" s="29"/>
    <row r="116728" customFormat="1" s="29"/>
    <row r="116729" customFormat="1" s="29"/>
    <row r="116730" customFormat="1" s="29"/>
    <row r="116731" customFormat="1" s="29"/>
    <row r="116732" customFormat="1" s="29"/>
    <row r="116733" customFormat="1" s="29"/>
    <row r="116734" customFormat="1" s="29"/>
    <row r="116735" customFormat="1" s="29"/>
    <row r="116736" customFormat="1" s="29"/>
    <row r="116737" customFormat="1" s="29"/>
    <row r="116738" customFormat="1" s="29"/>
    <row r="116739" customFormat="1" s="29"/>
    <row r="116740" customFormat="1" s="29"/>
    <row r="116741" customFormat="1" s="29"/>
    <row r="116742" customFormat="1" s="29"/>
    <row r="116743" customFormat="1" s="29"/>
    <row r="116744" customFormat="1" s="29"/>
    <row r="116745" customFormat="1" s="29"/>
    <row r="116746" customFormat="1" s="29"/>
    <row r="116747" customFormat="1" s="29"/>
    <row r="116748" customFormat="1" s="29"/>
    <row r="116749" customFormat="1" s="29"/>
    <row r="116750" customFormat="1" s="29"/>
    <row r="116751" customFormat="1" s="29"/>
    <row r="116752" customFormat="1" s="29"/>
    <row r="116753" customFormat="1" s="29"/>
    <row r="116754" customFormat="1" s="29"/>
    <row r="116755" customFormat="1" s="29"/>
    <row r="116756" customFormat="1" s="29"/>
    <row r="116757" customFormat="1" s="29"/>
    <row r="116758" customFormat="1" s="29"/>
    <row r="116759" customFormat="1" s="29"/>
    <row r="116760" customFormat="1" s="29"/>
    <row r="116761" customFormat="1" s="29"/>
    <row r="116762" customFormat="1" s="29"/>
    <row r="116763" customFormat="1" s="29"/>
    <row r="116764" customFormat="1" s="29"/>
    <row r="116765" customFormat="1" s="29"/>
    <row r="116766" customFormat="1" s="29"/>
    <row r="116767" customFormat="1" s="29"/>
    <row r="116768" customFormat="1" s="29"/>
    <row r="116769" customFormat="1" s="29"/>
    <row r="116770" customFormat="1" s="29"/>
    <row r="116771" customFormat="1" s="29"/>
    <row r="116772" customFormat="1" s="29"/>
    <row r="116773" customFormat="1" s="29"/>
    <row r="116774" customFormat="1" s="29"/>
    <row r="116775" customFormat="1" s="29"/>
    <row r="116776" customFormat="1" s="29"/>
    <row r="116777" customFormat="1" s="29"/>
    <row r="116778" customFormat="1" s="29"/>
    <row r="116779" customFormat="1" s="29"/>
    <row r="116780" customFormat="1" s="29"/>
    <row r="116781" customFormat="1" s="29"/>
    <row r="116782" customFormat="1" s="29"/>
    <row r="116783" customFormat="1" s="29"/>
    <row r="116784" customFormat="1" s="29"/>
    <row r="116785" customFormat="1" s="29"/>
    <row r="116786" customFormat="1" s="29"/>
    <row r="116787" customFormat="1" s="29"/>
    <row r="116788" customFormat="1" s="29"/>
    <row r="116789" customFormat="1" s="29"/>
    <row r="116790" customFormat="1" s="29"/>
    <row r="116791" customFormat="1" s="29"/>
    <row r="116792" customFormat="1" s="29"/>
    <row r="116793" customFormat="1" s="29"/>
    <row r="116794" customFormat="1" s="29"/>
    <row r="116795" customFormat="1" s="29"/>
    <row r="116796" customFormat="1" s="29"/>
    <row r="116797" customFormat="1" s="29"/>
    <row r="116798" customFormat="1" s="29"/>
    <row r="116799" customFormat="1" s="29"/>
    <row r="116800" customFormat="1" s="29"/>
    <row r="116801" customFormat="1" s="29"/>
    <row r="116802" customFormat="1" s="29"/>
    <row r="116803" customFormat="1" s="29"/>
    <row r="116804" customFormat="1" s="29"/>
    <row r="116805" customFormat="1" s="29"/>
    <row r="116806" customFormat="1" s="29"/>
    <row r="116807" customFormat="1" s="29"/>
    <row r="116808" customFormat="1" s="29"/>
    <row r="116809" customFormat="1" s="29"/>
    <row r="116810" customFormat="1" s="29"/>
    <row r="116811" customFormat="1" s="29"/>
    <row r="116812" customFormat="1" s="29"/>
    <row r="116813" customFormat="1" s="29"/>
    <row r="116814" customFormat="1" s="29"/>
    <row r="116815" customFormat="1" s="29"/>
    <row r="116816" customFormat="1" s="29"/>
    <row r="116817" customFormat="1" s="29"/>
    <row r="116818" customFormat="1" s="29"/>
    <row r="116819" customFormat="1" s="29"/>
    <row r="116820" customFormat="1" s="29"/>
    <row r="116821" customFormat="1" s="29"/>
    <row r="116822" customFormat="1" s="29"/>
    <row r="116823" customFormat="1" s="29"/>
    <row r="116824" customFormat="1" s="29"/>
    <row r="116825" customFormat="1" s="29"/>
    <row r="116826" customFormat="1" s="29"/>
    <row r="116827" customFormat="1" s="29"/>
    <row r="116828" customFormat="1" s="29"/>
    <row r="116829" customFormat="1" s="29"/>
    <row r="116830" customFormat="1" s="29"/>
    <row r="116831" customFormat="1" s="29"/>
    <row r="116832" customFormat="1" s="29"/>
    <row r="116833" customFormat="1" s="29"/>
    <row r="116834" customFormat="1" s="29"/>
    <row r="116835" customFormat="1" s="29"/>
    <row r="116836" customFormat="1" s="29"/>
    <row r="116837" customFormat="1" s="29"/>
    <row r="116838" customFormat="1" s="29"/>
    <row r="116839" customFormat="1" s="29"/>
    <row r="116840" customFormat="1" s="29"/>
    <row r="116841" customFormat="1" s="29"/>
    <row r="116842" customFormat="1" s="29"/>
    <row r="116843" customFormat="1" s="29"/>
    <row r="116844" customFormat="1" s="29"/>
    <row r="116845" customFormat="1" s="29"/>
    <row r="116846" customFormat="1" s="29"/>
    <row r="116847" customFormat="1" s="29"/>
    <row r="116848" customFormat="1" s="29"/>
    <row r="116849" customFormat="1" s="29"/>
    <row r="116850" customFormat="1" s="29"/>
    <row r="116851" customFormat="1" s="29"/>
    <row r="116852" customFormat="1" s="29"/>
    <row r="116853" customFormat="1" s="29"/>
    <row r="116854" customFormat="1" s="29"/>
    <row r="116855" customFormat="1" s="29"/>
    <row r="116856" customFormat="1" s="29"/>
    <row r="116857" customFormat="1" s="29"/>
    <row r="116858" customFormat="1" s="29"/>
    <row r="116859" customFormat="1" s="29"/>
    <row r="116860" customFormat="1" s="29"/>
    <row r="116861" customFormat="1" s="29"/>
    <row r="116862" customFormat="1" s="29"/>
    <row r="116863" customFormat="1" s="29"/>
    <row r="116864" customFormat="1" s="29"/>
    <row r="116865" customFormat="1" s="29"/>
    <row r="116866" customFormat="1" s="29"/>
    <row r="116867" customFormat="1" s="29"/>
    <row r="116868" customFormat="1" s="29"/>
    <row r="116869" customFormat="1" s="29"/>
    <row r="116870" customFormat="1" s="29"/>
    <row r="116871" customFormat="1" s="29"/>
    <row r="116872" customFormat="1" s="29"/>
    <row r="116873" customFormat="1" s="29"/>
    <row r="116874" customFormat="1" s="29"/>
    <row r="116875" customFormat="1" s="29"/>
    <row r="116876" customFormat="1" s="29"/>
    <row r="116877" customFormat="1" s="29"/>
    <row r="116878" customFormat="1" s="29"/>
    <row r="116879" customFormat="1" s="29"/>
    <row r="116880" customFormat="1" s="29"/>
    <row r="116881" customFormat="1" s="29"/>
    <row r="116882" customFormat="1" s="29"/>
    <row r="116883" customFormat="1" s="29"/>
    <row r="116884" customFormat="1" s="29"/>
    <row r="116885" customFormat="1" s="29"/>
    <row r="116886" customFormat="1" s="29"/>
    <row r="116887" customFormat="1" s="29"/>
    <row r="116888" customFormat="1" s="29"/>
    <row r="116889" customFormat="1" s="29"/>
    <row r="116890" customFormat="1" s="29"/>
    <row r="116891" customFormat="1" s="29"/>
    <row r="116892" customFormat="1" s="29"/>
    <row r="116893" customFormat="1" s="29"/>
    <row r="116894" customFormat="1" s="29"/>
    <row r="116895" customFormat="1" s="29"/>
    <row r="116896" customFormat="1" s="29"/>
    <row r="116897" customFormat="1" s="29"/>
    <row r="116898" customFormat="1" s="29"/>
    <row r="116899" customFormat="1" s="29"/>
    <row r="116900" customFormat="1" s="29"/>
    <row r="116901" customFormat="1" s="29"/>
    <row r="116902" customFormat="1" s="29"/>
    <row r="116903" customFormat="1" s="29"/>
    <row r="116904" customFormat="1" s="29"/>
    <row r="116905" customFormat="1" s="29"/>
    <row r="116906" customFormat="1" s="29"/>
    <row r="116907" customFormat="1" s="29"/>
    <row r="116908" customFormat="1" s="29"/>
    <row r="116909" customFormat="1" s="29"/>
    <row r="116910" customFormat="1" s="29"/>
    <row r="116911" customFormat="1" s="29"/>
    <row r="116912" customFormat="1" s="29"/>
    <row r="116913" customFormat="1" s="29"/>
    <row r="116914" customFormat="1" s="29"/>
    <row r="116915" customFormat="1" s="29"/>
    <row r="116916" customFormat="1" s="29"/>
    <row r="116917" customFormat="1" s="29"/>
    <row r="116918" customFormat="1" s="29"/>
    <row r="116919" customFormat="1" s="29"/>
    <row r="116920" customFormat="1" s="29"/>
    <row r="116921" customFormat="1" s="29"/>
    <row r="116922" customFormat="1" s="29"/>
    <row r="116923" customFormat="1" s="29"/>
    <row r="116924" customFormat="1" s="29"/>
    <row r="116925" customFormat="1" s="29"/>
    <row r="116926" customFormat="1" s="29"/>
    <row r="116927" customFormat="1" s="29"/>
    <row r="116928" customFormat="1" s="29"/>
    <row r="116929" customFormat="1" s="29"/>
    <row r="116930" customFormat="1" s="29"/>
    <row r="116931" customFormat="1" s="29"/>
    <row r="116932" customFormat="1" s="29"/>
    <row r="116933" customFormat="1" s="29"/>
    <row r="116934" customFormat="1" s="29"/>
    <row r="116935" customFormat="1" s="29"/>
    <row r="116936" customFormat="1" s="29"/>
    <row r="116937" customFormat="1" s="29"/>
    <row r="116938" customFormat="1" s="29"/>
    <row r="116939" customFormat="1" s="29"/>
    <row r="116940" customFormat="1" s="29"/>
    <row r="116941" customFormat="1" s="29"/>
    <row r="116942" customFormat="1" s="29"/>
    <row r="116943" customFormat="1" s="29"/>
    <row r="116944" customFormat="1" s="29"/>
    <row r="116945" customFormat="1" s="29"/>
    <row r="116946" customFormat="1" s="29"/>
    <row r="116947" customFormat="1" s="29"/>
    <row r="116948" customFormat="1" s="29"/>
    <row r="116949" customFormat="1" s="29"/>
    <row r="116950" customFormat="1" s="29"/>
    <row r="116951" customFormat="1" s="29"/>
    <row r="116952" customFormat="1" s="29"/>
    <row r="116953" customFormat="1" s="29"/>
    <row r="116954" customFormat="1" s="29"/>
    <row r="116955" customFormat="1" s="29"/>
    <row r="116956" customFormat="1" s="29"/>
    <row r="116957" customFormat="1" s="29"/>
    <row r="116958" customFormat="1" s="29"/>
    <row r="116959" customFormat="1" s="29"/>
    <row r="116960" customFormat="1" s="29"/>
    <row r="116961" customFormat="1" s="29"/>
    <row r="116962" customFormat="1" s="29"/>
    <row r="116963" customFormat="1" s="29"/>
    <row r="116964" customFormat="1" s="29"/>
    <row r="116965" customFormat="1" s="29"/>
    <row r="116966" customFormat="1" s="29"/>
    <row r="116967" customFormat="1" s="29"/>
    <row r="116968" customFormat="1" s="29"/>
    <row r="116969" customFormat="1" s="29"/>
    <row r="116970" customFormat="1" s="29"/>
    <row r="116971" customFormat="1" s="29"/>
    <row r="116972" customFormat="1" s="29"/>
    <row r="116973" customFormat="1" s="29"/>
    <row r="116974" customFormat="1" s="29"/>
    <row r="116975" customFormat="1" s="29"/>
    <row r="116976" customFormat="1" s="29"/>
    <row r="116977" customFormat="1" s="29"/>
    <row r="116978" customFormat="1" s="29"/>
    <row r="116979" customFormat="1" s="29"/>
    <row r="116980" customFormat="1" s="29"/>
    <row r="116981" customFormat="1" s="29"/>
    <row r="116982" customFormat="1" s="29"/>
    <row r="116983" customFormat="1" s="29"/>
    <row r="116984" customFormat="1" s="29"/>
    <row r="116985" customFormat="1" s="29"/>
    <row r="116986" customFormat="1" s="29"/>
    <row r="116987" customFormat="1" s="29"/>
    <row r="116988" customFormat="1" s="29"/>
    <row r="116989" customFormat="1" s="29"/>
    <row r="116990" customFormat="1" s="29"/>
    <row r="116991" customFormat="1" s="29"/>
    <row r="116992" customFormat="1" s="29"/>
    <row r="116993" customFormat="1" s="29"/>
    <row r="116994" customFormat="1" s="29"/>
    <row r="116995" customFormat="1" s="29"/>
    <row r="116996" customFormat="1" s="29"/>
    <row r="116997" customFormat="1" s="29"/>
    <row r="116998" customFormat="1" s="29"/>
    <row r="116999" customFormat="1" s="29"/>
    <row r="117000" customFormat="1" s="29"/>
    <row r="117001" customFormat="1" s="29"/>
    <row r="117002" customFormat="1" s="29"/>
    <row r="117003" customFormat="1" s="29"/>
    <row r="117004" customFormat="1" s="29"/>
    <row r="117005" customFormat="1" s="29"/>
    <row r="117006" customFormat="1" s="29"/>
    <row r="117007" customFormat="1" s="29"/>
    <row r="117008" customFormat="1" s="29"/>
    <row r="117009" customFormat="1" s="29"/>
    <row r="117010" customFormat="1" s="29"/>
    <row r="117011" customFormat="1" s="29"/>
    <row r="117012" customFormat="1" s="29"/>
    <row r="117013" customFormat="1" s="29"/>
    <row r="117014" customFormat="1" s="29"/>
    <row r="117015" customFormat="1" s="29"/>
    <row r="117016" customFormat="1" s="29"/>
    <row r="117017" customFormat="1" s="29"/>
    <row r="117018" customFormat="1" s="29"/>
    <row r="117019" customFormat="1" s="29"/>
    <row r="117020" customFormat="1" s="29"/>
    <row r="117021" customFormat="1" s="29"/>
    <row r="117022" customFormat="1" s="29"/>
    <row r="117023" customFormat="1" s="29"/>
    <row r="117024" customFormat="1" s="29"/>
    <row r="117025" customFormat="1" s="29"/>
    <row r="117026" customFormat="1" s="29"/>
    <row r="117027" customFormat="1" s="29"/>
    <row r="117028" customFormat="1" s="29"/>
    <row r="117029" customFormat="1" s="29"/>
    <row r="117030" customFormat="1" s="29"/>
    <row r="117031" customFormat="1" s="29"/>
    <row r="117032" customFormat="1" s="29"/>
    <row r="117033" customFormat="1" s="29"/>
    <row r="117034" customFormat="1" s="29"/>
    <row r="117035" customFormat="1" s="29"/>
    <row r="117036" customFormat="1" s="29"/>
    <row r="117037" customFormat="1" s="29"/>
    <row r="117038" customFormat="1" s="29"/>
    <row r="117039" customFormat="1" s="29"/>
    <row r="117040" customFormat="1" s="29"/>
    <row r="117041" customFormat="1" s="29"/>
    <row r="117042" customFormat="1" s="29"/>
    <row r="117043" customFormat="1" s="29"/>
    <row r="117044" customFormat="1" s="29"/>
    <row r="117045" customFormat="1" s="29"/>
    <row r="117046" customFormat="1" s="29"/>
    <row r="117047" customFormat="1" s="29"/>
    <row r="117048" customFormat="1" s="29"/>
    <row r="117049" customFormat="1" s="29"/>
    <row r="117050" customFormat="1" s="29"/>
    <row r="117051" customFormat="1" s="29"/>
    <row r="117052" customFormat="1" s="29"/>
    <row r="117053" customFormat="1" s="29"/>
    <row r="117054" customFormat="1" s="29"/>
    <row r="117055" customFormat="1" s="29"/>
    <row r="117056" customFormat="1" s="29"/>
    <row r="117057" customFormat="1" s="29"/>
    <row r="117058" customFormat="1" s="29"/>
    <row r="117059" customFormat="1" s="29"/>
    <row r="117060" customFormat="1" s="29"/>
    <row r="117061" customFormat="1" s="29"/>
    <row r="117062" customFormat="1" s="29"/>
    <row r="117063" customFormat="1" s="29"/>
    <row r="117064" customFormat="1" s="29"/>
    <row r="117065" customFormat="1" s="29"/>
    <row r="117066" customFormat="1" s="29"/>
    <row r="117067" customFormat="1" s="29"/>
    <row r="117068" customFormat="1" s="29"/>
    <row r="117069" customFormat="1" s="29"/>
    <row r="117070" customFormat="1" s="29"/>
    <row r="117071" customFormat="1" s="29"/>
    <row r="117072" customFormat="1" s="29"/>
    <row r="117073" customFormat="1" s="29"/>
    <row r="117074" customFormat="1" s="29"/>
    <row r="117075" customFormat="1" s="29"/>
    <row r="117076" customFormat="1" s="29"/>
    <row r="117077" customFormat="1" s="29"/>
    <row r="117078" customFormat="1" s="29"/>
    <row r="117079" customFormat="1" s="29"/>
    <row r="117080" customFormat="1" s="29"/>
    <row r="117081" customFormat="1" s="29"/>
    <row r="117082" customFormat="1" s="29"/>
    <row r="117083" customFormat="1" s="29"/>
    <row r="117084" customFormat="1" s="29"/>
    <row r="117085" customFormat="1" s="29"/>
    <row r="117086" customFormat="1" s="29"/>
    <row r="117087" customFormat="1" s="29"/>
    <row r="117088" customFormat="1" s="29"/>
    <row r="117089" customFormat="1" s="29"/>
    <row r="117090" customFormat="1" s="29"/>
    <row r="117091" customFormat="1" s="29"/>
    <row r="117092" customFormat="1" s="29"/>
    <row r="117093" customFormat="1" s="29"/>
    <row r="117094" customFormat="1" s="29"/>
    <row r="117095" customFormat="1" s="29"/>
    <row r="117096" customFormat="1" s="29"/>
    <row r="117097" customFormat="1" s="29"/>
    <row r="117098" customFormat="1" s="29"/>
    <row r="117099" customFormat="1" s="29"/>
    <row r="117100" customFormat="1" s="29"/>
    <row r="117101" customFormat="1" s="29"/>
    <row r="117102" customFormat="1" s="29"/>
    <row r="117103" customFormat="1" s="29"/>
    <row r="117104" customFormat="1" s="29"/>
    <row r="117105" customFormat="1" s="29"/>
    <row r="117106" customFormat="1" s="29"/>
    <row r="117107" customFormat="1" s="29"/>
    <row r="117108" customFormat="1" s="29"/>
    <row r="117109" customFormat="1" s="29"/>
    <row r="117110" customFormat="1" s="29"/>
    <row r="117111" customFormat="1" s="29"/>
    <row r="117112" customFormat="1" s="29"/>
    <row r="117113" customFormat="1" s="29"/>
    <row r="117114" customFormat="1" s="29"/>
    <row r="117115" customFormat="1" s="29"/>
    <row r="117116" customFormat="1" s="29"/>
    <row r="117117" customFormat="1" s="29"/>
    <row r="117118" customFormat="1" s="29"/>
    <row r="117119" customFormat="1" s="29"/>
    <row r="117120" customFormat="1" s="29"/>
    <row r="117121" customFormat="1" s="29"/>
    <row r="117122" customFormat="1" s="29"/>
    <row r="117123" customFormat="1" s="29"/>
    <row r="117124" customFormat="1" s="29"/>
    <row r="117125" customFormat="1" s="29"/>
    <row r="117126" customFormat="1" s="29"/>
    <row r="117127" customFormat="1" s="29"/>
    <row r="117128" customFormat="1" s="29"/>
    <row r="117129" customFormat="1" s="29"/>
    <row r="117130" customFormat="1" s="29"/>
    <row r="117131" customFormat="1" s="29"/>
    <row r="117132" customFormat="1" s="29"/>
    <row r="117133" customFormat="1" s="29"/>
    <row r="117134" customFormat="1" s="29"/>
    <row r="117135" customFormat="1" s="29"/>
    <row r="117136" customFormat="1" s="29"/>
    <row r="117137" customFormat="1" s="29"/>
    <row r="117138" customFormat="1" s="29"/>
    <row r="117139" customFormat="1" s="29"/>
    <row r="117140" customFormat="1" s="29"/>
    <row r="117141" customFormat="1" s="29"/>
    <row r="117142" customFormat="1" s="29"/>
    <row r="117143" customFormat="1" s="29"/>
    <row r="117144" customFormat="1" s="29"/>
    <row r="117145" customFormat="1" s="29"/>
    <row r="117146" customFormat="1" s="29"/>
    <row r="117147" customFormat="1" s="29"/>
    <row r="117148" customFormat="1" s="29"/>
    <row r="117149" customFormat="1" s="29"/>
    <row r="117150" customFormat="1" s="29"/>
    <row r="117151" customFormat="1" s="29"/>
    <row r="117152" customFormat="1" s="29"/>
    <row r="117153" customFormat="1" s="29"/>
    <row r="117154" customFormat="1" s="29"/>
    <row r="117155" customFormat="1" s="29"/>
    <row r="117156" customFormat="1" s="29"/>
    <row r="117157" customFormat="1" s="29"/>
    <row r="117158" customFormat="1" s="29"/>
    <row r="117159" customFormat="1" s="29"/>
    <row r="117160" customFormat="1" s="29"/>
    <row r="117161" customFormat="1" s="29"/>
    <row r="117162" customFormat="1" s="29"/>
    <row r="117163" customFormat="1" s="29"/>
    <row r="117164" customFormat="1" s="29"/>
    <row r="117165" customFormat="1" s="29"/>
    <row r="117166" customFormat="1" s="29"/>
    <row r="117167" customFormat="1" s="29"/>
    <row r="117168" customFormat="1" s="29"/>
    <row r="117169" customFormat="1" s="29"/>
    <row r="117170" customFormat="1" s="29"/>
    <row r="117171" customFormat="1" s="29"/>
    <row r="117172" customFormat="1" s="29"/>
    <row r="117173" customFormat="1" s="29"/>
    <row r="117174" customFormat="1" s="29"/>
    <row r="117175" customFormat="1" s="29"/>
    <row r="117176" customFormat="1" s="29"/>
    <row r="117177" customFormat="1" s="29"/>
    <row r="117178" customFormat="1" s="29"/>
    <row r="117179" customFormat="1" s="29"/>
    <row r="117180" customFormat="1" s="29"/>
    <row r="117181" customFormat="1" s="29"/>
    <row r="117182" customFormat="1" s="29"/>
    <row r="117183" customFormat="1" s="29"/>
    <row r="117184" customFormat="1" s="29"/>
    <row r="117185" customFormat="1" s="29"/>
    <row r="117186" customFormat="1" s="29"/>
    <row r="117187" customFormat="1" s="29"/>
    <row r="117188" customFormat="1" s="29"/>
    <row r="117189" customFormat="1" s="29"/>
    <row r="117190" customFormat="1" s="29"/>
    <row r="117191" customFormat="1" s="29"/>
    <row r="117192" customFormat="1" s="29"/>
    <row r="117193" customFormat="1" s="29"/>
    <row r="117194" customFormat="1" s="29"/>
    <row r="117195" customFormat="1" s="29"/>
    <row r="117196" customFormat="1" s="29"/>
    <row r="117197" customFormat="1" s="29"/>
    <row r="117198" customFormat="1" s="29"/>
    <row r="117199" customFormat="1" s="29"/>
    <row r="117200" customFormat="1" s="29"/>
    <row r="117201" customFormat="1" s="29"/>
    <row r="117202" customFormat="1" s="29"/>
    <row r="117203" customFormat="1" s="29"/>
    <row r="117204" customFormat="1" s="29"/>
    <row r="117205" customFormat="1" s="29"/>
    <row r="117206" customFormat="1" s="29"/>
    <row r="117207" customFormat="1" s="29"/>
    <row r="117208" customFormat="1" s="29"/>
    <row r="117209" customFormat="1" s="29"/>
    <row r="117210" customFormat="1" s="29"/>
    <row r="117211" customFormat="1" s="29"/>
    <row r="117212" customFormat="1" s="29"/>
    <row r="117213" customFormat="1" s="29"/>
    <row r="117214" customFormat="1" s="29"/>
    <row r="117215" customFormat="1" s="29"/>
    <row r="117216" customFormat="1" s="29"/>
    <row r="117217" customFormat="1" s="29"/>
    <row r="117218" customFormat="1" s="29"/>
    <row r="117219" customFormat="1" s="29"/>
    <row r="117220" customFormat="1" s="29"/>
    <row r="117221" customFormat="1" s="29"/>
    <row r="117222" customFormat="1" s="29"/>
    <row r="117223" customFormat="1" s="29"/>
    <row r="117224" customFormat="1" s="29"/>
    <row r="117225" customFormat="1" s="29"/>
    <row r="117226" customFormat="1" s="29"/>
    <row r="117227" customFormat="1" s="29"/>
    <row r="117228" customFormat="1" s="29"/>
    <row r="117229" customFormat="1" s="29"/>
    <row r="117230" customFormat="1" s="29"/>
    <row r="117231" customFormat="1" s="29"/>
    <row r="117232" customFormat="1" s="29"/>
    <row r="117233" customFormat="1" s="29"/>
    <row r="117234" customFormat="1" s="29"/>
    <row r="117235" customFormat="1" s="29"/>
    <row r="117236" customFormat="1" s="29"/>
    <row r="117237" customFormat="1" s="29"/>
    <row r="117238" customFormat="1" s="29"/>
    <row r="117239" customFormat="1" s="29"/>
    <row r="117240" customFormat="1" s="29"/>
    <row r="117241" customFormat="1" s="29"/>
    <row r="117242" customFormat="1" s="29"/>
    <row r="117243" customFormat="1" s="29"/>
    <row r="117244" customFormat="1" s="29"/>
    <row r="117245" customFormat="1" s="29"/>
    <row r="117246" customFormat="1" s="29"/>
    <row r="117247" customFormat="1" s="29"/>
    <row r="117248" customFormat="1" s="29"/>
    <row r="117249" customFormat="1" s="29"/>
    <row r="117250" customFormat="1" s="29"/>
    <row r="117251" customFormat="1" s="29"/>
    <row r="117252" customFormat="1" s="29"/>
    <row r="117253" customFormat="1" s="29"/>
    <row r="117254" customFormat="1" s="29"/>
    <row r="117255" customFormat="1" s="29"/>
    <row r="117256" customFormat="1" s="29"/>
    <row r="117257" customFormat="1" s="29"/>
    <row r="117258" customFormat="1" s="29"/>
    <row r="117259" customFormat="1" s="29"/>
    <row r="117260" customFormat="1" s="29"/>
    <row r="117261" customFormat="1" s="29"/>
    <row r="117262" customFormat="1" s="29"/>
    <row r="117263" customFormat="1" s="29"/>
    <row r="117264" customFormat="1" s="29"/>
    <row r="117265" customFormat="1" s="29"/>
    <row r="117266" customFormat="1" s="29"/>
    <row r="117267" customFormat="1" s="29"/>
    <row r="117268" customFormat="1" s="29"/>
    <row r="117269" customFormat="1" s="29"/>
    <row r="117270" customFormat="1" s="29"/>
    <row r="117271" customFormat="1" s="29"/>
    <row r="117272" customFormat="1" s="29"/>
    <row r="117273" customFormat="1" s="29"/>
    <row r="117274" customFormat="1" s="29"/>
    <row r="117275" customFormat="1" s="29"/>
    <row r="117276" customFormat="1" s="29"/>
    <row r="117277" customFormat="1" s="29"/>
    <row r="117278" customFormat="1" s="29"/>
    <row r="117279" customFormat="1" s="29"/>
    <row r="117280" customFormat="1" s="29"/>
    <row r="117281" customFormat="1" s="29"/>
    <row r="117282" customFormat="1" s="29"/>
    <row r="117283" customFormat="1" s="29"/>
    <row r="117284" customFormat="1" s="29"/>
    <row r="117285" customFormat="1" s="29"/>
    <row r="117286" customFormat="1" s="29"/>
    <row r="117287" customFormat="1" s="29"/>
    <row r="117288" customFormat="1" s="29"/>
    <row r="117289" customFormat="1" s="29"/>
    <row r="117290" customFormat="1" s="29"/>
    <row r="117291" customFormat="1" s="29"/>
    <row r="117292" customFormat="1" s="29"/>
    <row r="117293" customFormat="1" s="29"/>
    <row r="117294" customFormat="1" s="29"/>
    <row r="117295" customFormat="1" s="29"/>
    <row r="117296" customFormat="1" s="29"/>
    <row r="117297" customFormat="1" s="29"/>
    <row r="117298" customFormat="1" s="29"/>
    <row r="117299" customFormat="1" s="29"/>
    <row r="117300" customFormat="1" s="29"/>
    <row r="117301" customFormat="1" s="29"/>
    <row r="117302" customFormat="1" s="29"/>
    <row r="117303" customFormat="1" s="29"/>
    <row r="117304" customFormat="1" s="29"/>
    <row r="117305" customFormat="1" s="29"/>
    <row r="117306" customFormat="1" s="29"/>
    <row r="117307" customFormat="1" s="29"/>
    <row r="117308" customFormat="1" s="29"/>
    <row r="117309" customFormat="1" s="29"/>
    <row r="117310" customFormat="1" s="29"/>
    <row r="117311" customFormat="1" s="29"/>
    <row r="117312" customFormat="1" s="29"/>
    <row r="117313" customFormat="1" s="29"/>
    <row r="117314" customFormat="1" s="29"/>
    <row r="117315" customFormat="1" s="29"/>
    <row r="117316" customFormat="1" s="29"/>
    <row r="117317" customFormat="1" s="29"/>
    <row r="117318" customFormat="1" s="29"/>
    <row r="117319" customFormat="1" s="29"/>
    <row r="117320" customFormat="1" s="29"/>
    <row r="117321" customFormat="1" s="29"/>
    <row r="117322" customFormat="1" s="29"/>
    <row r="117323" customFormat="1" s="29"/>
    <row r="117324" customFormat="1" s="29"/>
    <row r="117325" customFormat="1" s="29"/>
    <row r="117326" customFormat="1" s="29"/>
    <row r="117327" customFormat="1" s="29"/>
    <row r="117328" customFormat="1" s="29"/>
    <row r="117329" customFormat="1" s="29"/>
    <row r="117330" customFormat="1" s="29"/>
    <row r="117331" customFormat="1" s="29"/>
    <row r="117332" customFormat="1" s="29"/>
    <row r="117333" customFormat="1" s="29"/>
    <row r="117334" customFormat="1" s="29"/>
    <row r="117335" customFormat="1" s="29"/>
    <row r="117336" customFormat="1" s="29"/>
    <row r="117337" customFormat="1" s="29"/>
    <row r="117338" customFormat="1" s="29"/>
    <row r="117339" customFormat="1" s="29"/>
    <row r="117340" customFormat="1" s="29"/>
    <row r="117341" customFormat="1" s="29"/>
    <row r="117342" customFormat="1" s="29"/>
    <row r="117343" customFormat="1" s="29"/>
    <row r="117344" customFormat="1" s="29"/>
    <row r="117345" customFormat="1" s="29"/>
    <row r="117346" customFormat="1" s="29"/>
    <row r="117347" customFormat="1" s="29"/>
    <row r="117348" customFormat="1" s="29"/>
    <row r="117349" customFormat="1" s="29"/>
    <row r="117350" customFormat="1" s="29"/>
    <row r="117351" customFormat="1" s="29"/>
    <row r="117352" customFormat="1" s="29"/>
    <row r="117353" customFormat="1" s="29"/>
    <row r="117354" customFormat="1" s="29"/>
    <row r="117355" customFormat="1" s="29"/>
    <row r="117356" customFormat="1" s="29"/>
    <row r="117357" customFormat="1" s="29"/>
    <row r="117358" customFormat="1" s="29"/>
    <row r="117359" customFormat="1" s="29"/>
    <row r="117360" customFormat="1" s="29"/>
    <row r="117361" customFormat="1" s="29"/>
    <row r="117362" customFormat="1" s="29"/>
    <row r="117363" customFormat="1" s="29"/>
    <row r="117364" customFormat="1" s="29"/>
    <row r="117365" customFormat="1" s="29"/>
    <row r="117366" customFormat="1" s="29"/>
    <row r="117367" customFormat="1" s="29"/>
    <row r="117368" customFormat="1" s="29"/>
    <row r="117369" customFormat="1" s="29"/>
    <row r="117370" customFormat="1" s="29"/>
    <row r="117371" customFormat="1" s="29"/>
    <row r="117372" customFormat="1" s="29"/>
    <row r="117373" customFormat="1" s="29"/>
    <row r="117374" customFormat="1" s="29"/>
    <row r="117375" customFormat="1" s="29"/>
    <row r="117376" customFormat="1" s="29"/>
    <row r="117377" customFormat="1" s="29"/>
    <row r="117378" customFormat="1" s="29"/>
    <row r="117379" customFormat="1" s="29"/>
    <row r="117380" customFormat="1" s="29"/>
    <row r="117381" customFormat="1" s="29"/>
    <row r="117382" customFormat="1" s="29"/>
    <row r="117383" customFormat="1" s="29"/>
    <row r="117384" customFormat="1" s="29"/>
    <row r="117385" customFormat="1" s="29"/>
    <row r="117386" customFormat="1" s="29"/>
    <row r="117387" customFormat="1" s="29"/>
    <row r="117388" customFormat="1" s="29"/>
    <row r="117389" customFormat="1" s="29"/>
    <row r="117390" customFormat="1" s="29"/>
    <row r="117391" customFormat="1" s="29"/>
    <row r="117392" customFormat="1" s="29"/>
    <row r="117393" customFormat="1" s="29"/>
    <row r="117394" customFormat="1" s="29"/>
    <row r="117395" customFormat="1" s="29"/>
    <row r="117396" customFormat="1" s="29"/>
    <row r="117397" customFormat="1" s="29"/>
    <row r="117398" customFormat="1" s="29"/>
    <row r="117399" customFormat="1" s="29"/>
    <row r="117400" customFormat="1" s="29"/>
    <row r="117401" customFormat="1" s="29"/>
    <row r="117402" customFormat="1" s="29"/>
    <row r="117403" customFormat="1" s="29"/>
    <row r="117404" customFormat="1" s="29"/>
    <row r="117405" customFormat="1" s="29"/>
    <row r="117406" customFormat="1" s="29"/>
    <row r="117407" customFormat="1" s="29"/>
    <row r="117408" customFormat="1" s="29"/>
    <row r="117409" customFormat="1" s="29"/>
    <row r="117410" customFormat="1" s="29"/>
    <row r="117411" customFormat="1" s="29"/>
    <row r="117412" customFormat="1" s="29"/>
    <row r="117413" customFormat="1" s="29"/>
    <row r="117414" customFormat="1" s="29"/>
    <row r="117415" customFormat="1" s="29"/>
    <row r="117416" customFormat="1" s="29"/>
    <row r="117417" customFormat="1" s="29"/>
    <row r="117418" customFormat="1" s="29"/>
    <row r="117419" customFormat="1" s="29"/>
    <row r="117420" customFormat="1" s="29"/>
    <row r="117421" customFormat="1" s="29"/>
    <row r="117422" customFormat="1" s="29"/>
    <row r="117423" customFormat="1" s="29"/>
    <row r="117424" customFormat="1" s="29"/>
    <row r="117425" customFormat="1" s="29"/>
    <row r="117426" customFormat="1" s="29"/>
    <row r="117427" customFormat="1" s="29"/>
    <row r="117428" customFormat="1" s="29"/>
    <row r="117429" customFormat="1" s="29"/>
    <row r="117430" customFormat="1" s="29"/>
    <row r="117431" customFormat="1" s="29"/>
    <row r="117432" customFormat="1" s="29"/>
    <row r="117433" customFormat="1" s="29"/>
    <row r="117434" customFormat="1" s="29"/>
    <row r="117435" customFormat="1" s="29"/>
    <row r="117436" customFormat="1" s="29"/>
    <row r="117437" customFormat="1" s="29"/>
    <row r="117438" customFormat="1" s="29"/>
    <row r="117439" customFormat="1" s="29"/>
    <row r="117440" customFormat="1" s="29"/>
    <row r="117441" customFormat="1" s="29"/>
    <row r="117442" customFormat="1" s="29"/>
    <row r="117443" customFormat="1" s="29"/>
    <row r="117444" customFormat="1" s="29"/>
    <row r="117445" customFormat="1" s="29"/>
    <row r="117446" customFormat="1" s="29"/>
    <row r="117447" customFormat="1" s="29"/>
    <row r="117448" customFormat="1" s="29"/>
    <row r="117449" customFormat="1" s="29"/>
    <row r="117450" customFormat="1" s="29"/>
    <row r="117451" customFormat="1" s="29"/>
    <row r="117452" customFormat="1" s="29"/>
    <row r="117453" customFormat="1" s="29"/>
    <row r="117454" customFormat="1" s="29"/>
    <row r="117455" customFormat="1" s="29"/>
    <row r="117456" customFormat="1" s="29"/>
    <row r="117457" customFormat="1" s="29"/>
    <row r="117458" customFormat="1" s="29"/>
    <row r="117459" customFormat="1" s="29"/>
    <row r="117460" customFormat="1" s="29"/>
    <row r="117461" customFormat="1" s="29"/>
    <row r="117462" customFormat="1" s="29"/>
    <row r="117463" customFormat="1" s="29"/>
    <row r="117464" customFormat="1" s="29"/>
    <row r="117465" customFormat="1" s="29"/>
    <row r="117466" customFormat="1" s="29"/>
    <row r="117467" customFormat="1" s="29"/>
    <row r="117468" customFormat="1" s="29"/>
    <row r="117469" customFormat="1" s="29"/>
    <row r="117470" customFormat="1" s="29"/>
    <row r="117471" customFormat="1" s="29"/>
    <row r="117472" customFormat="1" s="29"/>
    <row r="117473" customFormat="1" s="29"/>
    <row r="117474" customFormat="1" s="29"/>
    <row r="117475" customFormat="1" s="29"/>
    <row r="117476" customFormat="1" s="29"/>
    <row r="117477" customFormat="1" s="29"/>
    <row r="117478" customFormat="1" s="29"/>
    <row r="117479" customFormat="1" s="29"/>
    <row r="117480" customFormat="1" s="29"/>
    <row r="117481" customFormat="1" s="29"/>
    <row r="117482" customFormat="1" s="29"/>
    <row r="117483" customFormat="1" s="29"/>
    <row r="117484" customFormat="1" s="29"/>
    <row r="117485" customFormat="1" s="29"/>
    <row r="117486" customFormat="1" s="29"/>
    <row r="117487" customFormat="1" s="29"/>
    <row r="117488" customFormat="1" s="29"/>
    <row r="117489" customFormat="1" s="29"/>
    <row r="117490" customFormat="1" s="29"/>
    <row r="117491" customFormat="1" s="29"/>
    <row r="117492" customFormat="1" s="29"/>
    <row r="117493" customFormat="1" s="29"/>
    <row r="117494" customFormat="1" s="29"/>
    <row r="117495" customFormat="1" s="29"/>
    <row r="117496" customFormat="1" s="29"/>
    <row r="117497" customFormat="1" s="29"/>
    <row r="117498" customFormat="1" s="29"/>
    <row r="117499" customFormat="1" s="29"/>
    <row r="117500" customFormat="1" s="29"/>
    <row r="117501" customFormat="1" s="29"/>
    <row r="117502" customFormat="1" s="29"/>
    <row r="117503" customFormat="1" s="29"/>
    <row r="117504" customFormat="1" s="29"/>
    <row r="117505" customFormat="1" s="29"/>
    <row r="117506" customFormat="1" s="29"/>
    <row r="117507" customFormat="1" s="29"/>
    <row r="117508" customFormat="1" s="29"/>
    <row r="117509" customFormat="1" s="29"/>
    <row r="117510" customFormat="1" s="29"/>
    <row r="117511" customFormat="1" s="29"/>
    <row r="117512" customFormat="1" s="29"/>
    <row r="117513" customFormat="1" s="29"/>
    <row r="117514" customFormat="1" s="29"/>
    <row r="117515" customFormat="1" s="29"/>
    <row r="117516" customFormat="1" s="29"/>
    <row r="117517" customFormat="1" s="29"/>
    <row r="117518" customFormat="1" s="29"/>
    <row r="117519" customFormat="1" s="29"/>
    <row r="117520" customFormat="1" s="29"/>
    <row r="117521" customFormat="1" s="29"/>
    <row r="117522" customFormat="1" s="29"/>
    <row r="117523" customFormat="1" s="29"/>
    <row r="117524" customFormat="1" s="29"/>
    <row r="117525" customFormat="1" s="29"/>
    <row r="117526" customFormat="1" s="29"/>
    <row r="117527" customFormat="1" s="29"/>
    <row r="117528" customFormat="1" s="29"/>
    <row r="117529" customFormat="1" s="29"/>
    <row r="117530" customFormat="1" s="29"/>
    <row r="117531" customFormat="1" s="29"/>
    <row r="117532" customFormat="1" s="29"/>
    <row r="117533" customFormat="1" s="29"/>
    <row r="117534" customFormat="1" s="29"/>
    <row r="117535" customFormat="1" s="29"/>
    <row r="117536" customFormat="1" s="29"/>
    <row r="117537" customFormat="1" s="29"/>
    <row r="117538" customFormat="1" s="29"/>
    <row r="117539" customFormat="1" s="29"/>
    <row r="117540" customFormat="1" s="29"/>
    <row r="117541" customFormat="1" s="29"/>
    <row r="117542" customFormat="1" s="29"/>
    <row r="117543" customFormat="1" s="29"/>
    <row r="117544" customFormat="1" s="29"/>
    <row r="117545" customFormat="1" s="29"/>
    <row r="117546" customFormat="1" s="29"/>
    <row r="117547" customFormat="1" s="29"/>
    <row r="117548" customFormat="1" s="29"/>
    <row r="117549" customFormat="1" s="29"/>
    <row r="117550" customFormat="1" s="29"/>
    <row r="117551" customFormat="1" s="29"/>
    <row r="117552" customFormat="1" s="29"/>
    <row r="117553" customFormat="1" s="29"/>
    <row r="117554" customFormat="1" s="29"/>
    <row r="117555" customFormat="1" s="29"/>
    <row r="117556" customFormat="1" s="29"/>
    <row r="117557" customFormat="1" s="29"/>
    <row r="117558" customFormat="1" s="29"/>
    <row r="117559" customFormat="1" s="29"/>
    <row r="117560" customFormat="1" s="29"/>
    <row r="117561" customFormat="1" s="29"/>
    <row r="117562" customFormat="1" s="29"/>
    <row r="117563" customFormat="1" s="29"/>
    <row r="117564" customFormat="1" s="29"/>
    <row r="117565" customFormat="1" s="29"/>
    <row r="117566" customFormat="1" s="29"/>
    <row r="117567" customFormat="1" s="29"/>
    <row r="117568" customFormat="1" s="29"/>
    <row r="117569" customFormat="1" s="29"/>
    <row r="117570" customFormat="1" s="29"/>
    <row r="117571" customFormat="1" s="29"/>
    <row r="117572" customFormat="1" s="29"/>
    <row r="117573" customFormat="1" s="29"/>
    <row r="117574" customFormat="1" s="29"/>
    <row r="117575" customFormat="1" s="29"/>
    <row r="117576" customFormat="1" s="29"/>
    <row r="117577" customFormat="1" s="29"/>
    <row r="117578" customFormat="1" s="29"/>
    <row r="117579" customFormat="1" s="29"/>
    <row r="117580" customFormat="1" s="29"/>
    <row r="117581" customFormat="1" s="29"/>
    <row r="117582" customFormat="1" s="29"/>
    <row r="117583" customFormat="1" s="29"/>
    <row r="117584" customFormat="1" s="29"/>
    <row r="117585" customFormat="1" s="29"/>
    <row r="117586" customFormat="1" s="29"/>
    <row r="117587" customFormat="1" s="29"/>
    <row r="117588" customFormat="1" s="29"/>
    <row r="117589" customFormat="1" s="29"/>
    <row r="117590" customFormat="1" s="29"/>
    <row r="117591" customFormat="1" s="29"/>
    <row r="117592" customFormat="1" s="29"/>
    <row r="117593" customFormat="1" s="29"/>
    <row r="117594" customFormat="1" s="29"/>
    <row r="117595" customFormat="1" s="29"/>
    <row r="117596" customFormat="1" s="29"/>
    <row r="117597" customFormat="1" s="29"/>
    <row r="117598" customFormat="1" s="29"/>
    <row r="117599" customFormat="1" s="29"/>
    <row r="117600" customFormat="1" s="29"/>
    <row r="117601" customFormat="1" s="29"/>
    <row r="117602" customFormat="1" s="29"/>
    <row r="117603" customFormat="1" s="29"/>
    <row r="117604" customFormat="1" s="29"/>
    <row r="117605" customFormat="1" s="29"/>
    <row r="117606" customFormat="1" s="29"/>
    <row r="117607" customFormat="1" s="29"/>
    <row r="117608" customFormat="1" s="29"/>
    <row r="117609" customFormat="1" s="29"/>
    <row r="117610" customFormat="1" s="29"/>
    <row r="117611" customFormat="1" s="29"/>
    <row r="117612" customFormat="1" s="29"/>
    <row r="117613" customFormat="1" s="29"/>
    <row r="117614" customFormat="1" s="29"/>
    <row r="117615" customFormat="1" s="29"/>
    <row r="117616" customFormat="1" s="29"/>
    <row r="117617" customFormat="1" s="29"/>
    <row r="117618" customFormat="1" s="29"/>
    <row r="117619" customFormat="1" s="29"/>
    <row r="117620" customFormat="1" s="29"/>
    <row r="117621" customFormat="1" s="29"/>
    <row r="117622" customFormat="1" s="29"/>
    <row r="117623" customFormat="1" s="29"/>
    <row r="117624" customFormat="1" s="29"/>
    <row r="117625" customFormat="1" s="29"/>
    <row r="117626" customFormat="1" s="29"/>
    <row r="117627" customFormat="1" s="29"/>
    <row r="117628" customFormat="1" s="29"/>
    <row r="117629" customFormat="1" s="29"/>
    <row r="117630" customFormat="1" s="29"/>
    <row r="117631" customFormat="1" s="29"/>
    <row r="117632" customFormat="1" s="29"/>
    <row r="117633" customFormat="1" s="29"/>
    <row r="117634" customFormat="1" s="29"/>
    <row r="117635" customFormat="1" s="29"/>
    <row r="117636" customFormat="1" s="29"/>
    <row r="117637" customFormat="1" s="29"/>
    <row r="117638" customFormat="1" s="29"/>
    <row r="117639" customFormat="1" s="29"/>
    <row r="117640" customFormat="1" s="29"/>
    <row r="117641" customFormat="1" s="29"/>
    <row r="117642" customFormat="1" s="29"/>
    <row r="117643" customFormat="1" s="29"/>
    <row r="117644" customFormat="1" s="29"/>
    <row r="117645" customFormat="1" s="29"/>
    <row r="117646" customFormat="1" s="29"/>
    <row r="117647" customFormat="1" s="29"/>
    <row r="117648" customFormat="1" s="29"/>
    <row r="117649" customFormat="1" s="29"/>
    <row r="117650" customFormat="1" s="29"/>
    <row r="117651" customFormat="1" s="29"/>
    <row r="117652" customFormat="1" s="29"/>
    <row r="117653" customFormat="1" s="29"/>
    <row r="117654" customFormat="1" s="29"/>
    <row r="117655" customFormat="1" s="29"/>
    <row r="117656" customFormat="1" s="29"/>
    <row r="117657" customFormat="1" s="29"/>
    <row r="117658" customFormat="1" s="29"/>
    <row r="117659" customFormat="1" s="29"/>
    <row r="117660" customFormat="1" s="29"/>
    <row r="117661" customFormat="1" s="29"/>
    <row r="117662" customFormat="1" s="29"/>
    <row r="117663" customFormat="1" s="29"/>
    <row r="117664" customFormat="1" s="29"/>
    <row r="117665" customFormat="1" s="29"/>
    <row r="117666" customFormat="1" s="29"/>
    <row r="117667" customFormat="1" s="29"/>
    <row r="117668" customFormat="1" s="29"/>
    <row r="117669" customFormat="1" s="29"/>
    <row r="117670" customFormat="1" s="29"/>
    <row r="117671" customFormat="1" s="29"/>
    <row r="117672" customFormat="1" s="29"/>
    <row r="117673" customFormat="1" s="29"/>
    <row r="117674" customFormat="1" s="29"/>
    <row r="117675" customFormat="1" s="29"/>
    <row r="117676" customFormat="1" s="29"/>
    <row r="117677" customFormat="1" s="29"/>
    <row r="117678" customFormat="1" s="29"/>
    <row r="117679" customFormat="1" s="29"/>
    <row r="117680" customFormat="1" s="29"/>
    <row r="117681" customFormat="1" s="29"/>
    <row r="117682" customFormat="1" s="29"/>
    <row r="117683" customFormat="1" s="29"/>
    <row r="117684" customFormat="1" s="29"/>
    <row r="117685" customFormat="1" s="29"/>
    <row r="117686" customFormat="1" s="29"/>
    <row r="117687" customFormat="1" s="29"/>
    <row r="117688" customFormat="1" s="29"/>
    <row r="117689" customFormat="1" s="29"/>
    <row r="117690" customFormat="1" s="29"/>
    <row r="117691" customFormat="1" s="29"/>
    <row r="117692" customFormat="1" s="29"/>
    <row r="117693" customFormat="1" s="29"/>
    <row r="117694" customFormat="1" s="29"/>
    <row r="117695" customFormat="1" s="29"/>
    <row r="117696" customFormat="1" s="29"/>
    <row r="117697" customFormat="1" s="29"/>
    <row r="117698" customFormat="1" s="29"/>
    <row r="117699" customFormat="1" s="29"/>
    <row r="117700" customFormat="1" s="29"/>
    <row r="117701" customFormat="1" s="29"/>
    <row r="117702" customFormat="1" s="29"/>
    <row r="117703" customFormat="1" s="29"/>
    <row r="117704" customFormat="1" s="29"/>
    <row r="117705" customFormat="1" s="29"/>
    <row r="117706" customFormat="1" s="29"/>
    <row r="117707" customFormat="1" s="29"/>
    <row r="117708" customFormat="1" s="29"/>
    <row r="117709" customFormat="1" s="29"/>
    <row r="117710" customFormat="1" s="29"/>
    <row r="117711" customFormat="1" s="29"/>
    <row r="117712" customFormat="1" s="29"/>
    <row r="117713" customFormat="1" s="29"/>
    <row r="117714" customFormat="1" s="29"/>
    <row r="117715" customFormat="1" s="29"/>
    <row r="117716" customFormat="1" s="29"/>
    <row r="117717" customFormat="1" s="29"/>
    <row r="117718" customFormat="1" s="29"/>
    <row r="117719" customFormat="1" s="29"/>
    <row r="117720" customFormat="1" s="29"/>
    <row r="117721" customFormat="1" s="29"/>
    <row r="117722" customFormat="1" s="29"/>
    <row r="117723" customFormat="1" s="29"/>
    <row r="117724" customFormat="1" s="29"/>
    <row r="117725" customFormat="1" s="29"/>
    <row r="117726" customFormat="1" s="29"/>
    <row r="117727" customFormat="1" s="29"/>
    <row r="117728" customFormat="1" s="29"/>
    <row r="117729" customFormat="1" s="29"/>
    <row r="117730" customFormat="1" s="29"/>
    <row r="117731" customFormat="1" s="29"/>
    <row r="117732" customFormat="1" s="29"/>
    <row r="117733" customFormat="1" s="29"/>
    <row r="117734" customFormat="1" s="29"/>
    <row r="117735" customFormat="1" s="29"/>
    <row r="117736" customFormat="1" s="29"/>
    <row r="117737" customFormat="1" s="29"/>
    <row r="117738" customFormat="1" s="29"/>
    <row r="117739" customFormat="1" s="29"/>
    <row r="117740" customFormat="1" s="29"/>
    <row r="117741" customFormat="1" s="29"/>
    <row r="117742" customFormat="1" s="29"/>
    <row r="117743" customFormat="1" s="29"/>
    <row r="117744" customFormat="1" s="29"/>
    <row r="117745" customFormat="1" s="29"/>
    <row r="117746" customFormat="1" s="29"/>
    <row r="117747" customFormat="1" s="29"/>
    <row r="117748" customFormat="1" s="29"/>
    <row r="117749" customFormat="1" s="29"/>
    <row r="117750" customFormat="1" s="29"/>
    <row r="117751" customFormat="1" s="29"/>
    <row r="117752" customFormat="1" s="29"/>
    <row r="117753" customFormat="1" s="29"/>
    <row r="117754" customFormat="1" s="29"/>
    <row r="117755" customFormat="1" s="29"/>
    <row r="117756" customFormat="1" s="29"/>
    <row r="117757" customFormat="1" s="29"/>
    <row r="117758" customFormat="1" s="29"/>
    <row r="117759" customFormat="1" s="29"/>
    <row r="117760" customFormat="1" s="29"/>
    <row r="117761" customFormat="1" s="29"/>
    <row r="117762" customFormat="1" s="29"/>
    <row r="117763" customFormat="1" s="29"/>
    <row r="117764" customFormat="1" s="29"/>
    <row r="117765" customFormat="1" s="29"/>
    <row r="117766" customFormat="1" s="29"/>
    <row r="117767" customFormat="1" s="29"/>
    <row r="117768" customFormat="1" s="29"/>
    <row r="117769" customFormat="1" s="29"/>
    <row r="117770" customFormat="1" s="29"/>
    <row r="117771" customFormat="1" s="29"/>
    <row r="117772" customFormat="1" s="29"/>
    <row r="117773" customFormat="1" s="29"/>
    <row r="117774" customFormat="1" s="29"/>
    <row r="117775" customFormat="1" s="29"/>
    <row r="117776" customFormat="1" s="29"/>
    <row r="117777" customFormat="1" s="29"/>
    <row r="117778" customFormat="1" s="29"/>
    <row r="117779" customFormat="1" s="29"/>
    <row r="117780" customFormat="1" s="29"/>
    <row r="117781" customFormat="1" s="29"/>
    <row r="117782" customFormat="1" s="29"/>
    <row r="117783" customFormat="1" s="29"/>
    <row r="117784" customFormat="1" s="29"/>
    <row r="117785" customFormat="1" s="29"/>
    <row r="117786" customFormat="1" s="29"/>
    <row r="117787" customFormat="1" s="29"/>
    <row r="117788" customFormat="1" s="29"/>
    <row r="117789" customFormat="1" s="29"/>
    <row r="117790" customFormat="1" s="29"/>
    <row r="117791" customFormat="1" s="29"/>
    <row r="117792" customFormat="1" s="29"/>
    <row r="117793" customFormat="1" s="29"/>
    <row r="117794" customFormat="1" s="29"/>
    <row r="117795" customFormat="1" s="29"/>
    <row r="117796" customFormat="1" s="29"/>
    <row r="117797" customFormat="1" s="29"/>
    <row r="117798" customFormat="1" s="29"/>
    <row r="117799" customFormat="1" s="29"/>
    <row r="117800" customFormat="1" s="29"/>
    <row r="117801" customFormat="1" s="29"/>
    <row r="117802" customFormat="1" s="29"/>
    <row r="117803" customFormat="1" s="29"/>
    <row r="117804" customFormat="1" s="29"/>
    <row r="117805" customFormat="1" s="29"/>
    <row r="117806" customFormat="1" s="29"/>
    <row r="117807" customFormat="1" s="29"/>
    <row r="117808" customFormat="1" s="29"/>
    <row r="117809" customFormat="1" s="29"/>
    <row r="117810" customFormat="1" s="29"/>
    <row r="117811" customFormat="1" s="29"/>
    <row r="117812" customFormat="1" s="29"/>
    <row r="117813" customFormat="1" s="29"/>
    <row r="117814" customFormat="1" s="29"/>
    <row r="117815" customFormat="1" s="29"/>
    <row r="117816" customFormat="1" s="29"/>
    <row r="117817" customFormat="1" s="29"/>
    <row r="117818" customFormat="1" s="29"/>
    <row r="117819" customFormat="1" s="29"/>
    <row r="117820" customFormat="1" s="29"/>
    <row r="117821" customFormat="1" s="29"/>
    <row r="117822" customFormat="1" s="29"/>
    <row r="117823" customFormat="1" s="29"/>
    <row r="117824" customFormat="1" s="29"/>
    <row r="117825" customFormat="1" s="29"/>
    <row r="117826" customFormat="1" s="29"/>
    <row r="117827" customFormat="1" s="29"/>
    <row r="117828" customFormat="1" s="29"/>
    <row r="117829" customFormat="1" s="29"/>
    <row r="117830" customFormat="1" s="29"/>
    <row r="117831" customFormat="1" s="29"/>
    <row r="117832" customFormat="1" s="29"/>
    <row r="117833" customFormat="1" s="29"/>
    <row r="117834" customFormat="1" s="29"/>
    <row r="117835" customFormat="1" s="29"/>
    <row r="117836" customFormat="1" s="29"/>
    <row r="117837" customFormat="1" s="29"/>
    <row r="117838" customFormat="1" s="29"/>
    <row r="117839" customFormat="1" s="29"/>
    <row r="117840" customFormat="1" s="29"/>
    <row r="117841" customFormat="1" s="29"/>
    <row r="117842" customFormat="1" s="29"/>
    <row r="117843" customFormat="1" s="29"/>
    <row r="117844" customFormat="1" s="29"/>
    <row r="117845" customFormat="1" s="29"/>
    <row r="117846" customFormat="1" s="29"/>
    <row r="117847" customFormat="1" s="29"/>
    <row r="117848" customFormat="1" s="29"/>
    <row r="117849" customFormat="1" s="29"/>
    <row r="117850" customFormat="1" s="29"/>
    <row r="117851" customFormat="1" s="29"/>
    <row r="117852" customFormat="1" s="29"/>
    <row r="117853" customFormat="1" s="29"/>
    <row r="117854" customFormat="1" s="29"/>
    <row r="117855" customFormat="1" s="29"/>
    <row r="117856" customFormat="1" s="29"/>
    <row r="117857" customFormat="1" s="29"/>
    <row r="117858" customFormat="1" s="29"/>
    <row r="117859" customFormat="1" s="29"/>
    <row r="117860" customFormat="1" s="29"/>
    <row r="117861" customFormat="1" s="29"/>
    <row r="117862" customFormat="1" s="29"/>
    <row r="117863" customFormat="1" s="29"/>
    <row r="117864" customFormat="1" s="29"/>
    <row r="117865" customFormat="1" s="29"/>
    <row r="117866" customFormat="1" s="29"/>
    <row r="117867" customFormat="1" s="29"/>
    <row r="117868" customFormat="1" s="29"/>
    <row r="117869" customFormat="1" s="29"/>
    <row r="117870" customFormat="1" s="29"/>
    <row r="117871" customFormat="1" s="29"/>
    <row r="117872" customFormat="1" s="29"/>
    <row r="117873" customFormat="1" s="29"/>
    <row r="117874" customFormat="1" s="29"/>
    <row r="117875" customFormat="1" s="29"/>
    <row r="117876" customFormat="1" s="29"/>
    <row r="117877" customFormat="1" s="29"/>
    <row r="117878" customFormat="1" s="29"/>
    <row r="117879" customFormat="1" s="29"/>
    <row r="117880" customFormat="1" s="29"/>
    <row r="117881" customFormat="1" s="29"/>
    <row r="117882" customFormat="1" s="29"/>
    <row r="117883" customFormat="1" s="29"/>
    <row r="117884" customFormat="1" s="29"/>
    <row r="117885" customFormat="1" s="29"/>
    <row r="117886" customFormat="1" s="29"/>
    <row r="117887" customFormat="1" s="29"/>
    <row r="117888" customFormat="1" s="29"/>
    <row r="117889" customFormat="1" s="29"/>
    <row r="117890" customFormat="1" s="29"/>
    <row r="117891" customFormat="1" s="29"/>
    <row r="117892" customFormat="1" s="29"/>
    <row r="117893" customFormat="1" s="29"/>
    <row r="117894" customFormat="1" s="29"/>
    <row r="117895" customFormat="1" s="29"/>
    <row r="117896" customFormat="1" s="29"/>
    <row r="117897" customFormat="1" s="29"/>
    <row r="117898" customFormat="1" s="29"/>
    <row r="117899" customFormat="1" s="29"/>
    <row r="117900" customFormat="1" s="29"/>
    <row r="117901" customFormat="1" s="29"/>
    <row r="117902" customFormat="1" s="29"/>
    <row r="117903" customFormat="1" s="29"/>
    <row r="117904" customFormat="1" s="29"/>
    <row r="117905" customFormat="1" s="29"/>
    <row r="117906" customFormat="1" s="29"/>
    <row r="117907" customFormat="1" s="29"/>
    <row r="117908" customFormat="1" s="29"/>
    <row r="117909" customFormat="1" s="29"/>
    <row r="117910" customFormat="1" s="29"/>
    <row r="117911" customFormat="1" s="29"/>
    <row r="117912" customFormat="1" s="29"/>
    <row r="117913" customFormat="1" s="29"/>
    <row r="117914" customFormat="1" s="29"/>
    <row r="117915" customFormat="1" s="29"/>
    <row r="117916" customFormat="1" s="29"/>
    <row r="117917" customFormat="1" s="29"/>
    <row r="117918" customFormat="1" s="29"/>
    <row r="117919" customFormat="1" s="29"/>
    <row r="117920" customFormat="1" s="29"/>
    <row r="117921" customFormat="1" s="29"/>
    <row r="117922" customFormat="1" s="29"/>
    <row r="117923" customFormat="1" s="29"/>
    <row r="117924" customFormat="1" s="29"/>
    <row r="117925" customFormat="1" s="29"/>
    <row r="117926" customFormat="1" s="29"/>
    <row r="117927" customFormat="1" s="29"/>
    <row r="117928" customFormat="1" s="29"/>
    <row r="117929" customFormat="1" s="29"/>
    <row r="117930" customFormat="1" s="29"/>
    <row r="117931" customFormat="1" s="29"/>
    <row r="117932" customFormat="1" s="29"/>
    <row r="117933" customFormat="1" s="29"/>
    <row r="117934" customFormat="1" s="29"/>
    <row r="117935" customFormat="1" s="29"/>
    <row r="117936" customFormat="1" s="29"/>
    <row r="117937" customFormat="1" s="29"/>
    <row r="117938" customFormat="1" s="29"/>
    <row r="117939" customFormat="1" s="29"/>
    <row r="117940" customFormat="1" s="29"/>
    <row r="117941" customFormat="1" s="29"/>
    <row r="117942" customFormat="1" s="29"/>
    <row r="117943" customFormat="1" s="29"/>
    <row r="117944" customFormat="1" s="29"/>
    <row r="117945" customFormat="1" s="29"/>
    <row r="117946" customFormat="1" s="29"/>
    <row r="117947" customFormat="1" s="29"/>
    <row r="117948" customFormat="1" s="29"/>
    <row r="117949" customFormat="1" s="29"/>
    <row r="117950" customFormat="1" s="29"/>
    <row r="117951" customFormat="1" s="29"/>
    <row r="117952" customFormat="1" s="29"/>
    <row r="117953" customFormat="1" s="29"/>
    <row r="117954" customFormat="1" s="29"/>
    <row r="117955" customFormat="1" s="29"/>
    <row r="117956" customFormat="1" s="29"/>
    <row r="117957" customFormat="1" s="29"/>
    <row r="117958" customFormat="1" s="29"/>
    <row r="117959" customFormat="1" s="29"/>
    <row r="117960" customFormat="1" s="29"/>
    <row r="117961" customFormat="1" s="29"/>
    <row r="117962" customFormat="1" s="29"/>
    <row r="117963" customFormat="1" s="29"/>
    <row r="117964" customFormat="1" s="29"/>
    <row r="117965" customFormat="1" s="29"/>
    <row r="117966" customFormat="1" s="29"/>
    <row r="117967" customFormat="1" s="29"/>
    <row r="117968" customFormat="1" s="29"/>
    <row r="117969" customFormat="1" s="29"/>
    <row r="117970" customFormat="1" s="29"/>
    <row r="117971" customFormat="1" s="29"/>
    <row r="117972" customFormat="1" s="29"/>
    <row r="117973" customFormat="1" s="29"/>
    <row r="117974" customFormat="1" s="29"/>
    <row r="117975" customFormat="1" s="29"/>
    <row r="117976" customFormat="1" s="29"/>
    <row r="117977" customFormat="1" s="29"/>
    <row r="117978" customFormat="1" s="29"/>
    <row r="117979" customFormat="1" s="29"/>
    <row r="117980" customFormat="1" s="29"/>
    <row r="117981" customFormat="1" s="29"/>
    <row r="117982" customFormat="1" s="29"/>
    <row r="117983" customFormat="1" s="29"/>
    <row r="117984" customFormat="1" s="29"/>
    <row r="117985" customFormat="1" s="29"/>
    <row r="117986" customFormat="1" s="29"/>
    <row r="117987" customFormat="1" s="29"/>
    <row r="117988" customFormat="1" s="29"/>
    <row r="117989" customFormat="1" s="29"/>
    <row r="117990" customFormat="1" s="29"/>
    <row r="117991" customFormat="1" s="29"/>
    <row r="117992" customFormat="1" s="29"/>
    <row r="117993" customFormat="1" s="29"/>
    <row r="117994" customFormat="1" s="29"/>
    <row r="117995" customFormat="1" s="29"/>
    <row r="117996" customFormat="1" s="29"/>
    <row r="117997" customFormat="1" s="29"/>
    <row r="117998" customFormat="1" s="29"/>
    <row r="117999" customFormat="1" s="29"/>
    <row r="118000" customFormat="1" s="29"/>
    <row r="118001" customFormat="1" s="29"/>
    <row r="118002" customFormat="1" s="29"/>
    <row r="118003" customFormat="1" s="29"/>
    <row r="118004" customFormat="1" s="29"/>
    <row r="118005" customFormat="1" s="29"/>
    <row r="118006" customFormat="1" s="29"/>
    <row r="118007" customFormat="1" s="29"/>
    <row r="118008" customFormat="1" s="29"/>
    <row r="118009" customFormat="1" s="29"/>
    <row r="118010" customFormat="1" s="29"/>
    <row r="118011" customFormat="1" s="29"/>
    <row r="118012" customFormat="1" s="29"/>
    <row r="118013" customFormat="1" s="29"/>
    <row r="118014" customFormat="1" s="29"/>
    <row r="118015" customFormat="1" s="29"/>
    <row r="118016" customFormat="1" s="29"/>
    <row r="118017" customFormat="1" s="29"/>
    <row r="118018" customFormat="1" s="29"/>
    <row r="118019" customFormat="1" s="29"/>
    <row r="118020" customFormat="1" s="29"/>
    <row r="118021" customFormat="1" s="29"/>
    <row r="118022" customFormat="1" s="29"/>
    <row r="118023" customFormat="1" s="29"/>
    <row r="118024" customFormat="1" s="29"/>
    <row r="118025" customFormat="1" s="29"/>
    <row r="118026" customFormat="1" s="29"/>
    <row r="118027" customFormat="1" s="29"/>
    <row r="118028" customFormat="1" s="29"/>
    <row r="118029" customFormat="1" s="29"/>
    <row r="118030" customFormat="1" s="29"/>
    <row r="118031" customFormat="1" s="29"/>
    <row r="118032" customFormat="1" s="29"/>
    <row r="118033" customFormat="1" s="29"/>
    <row r="118034" customFormat="1" s="29"/>
    <row r="118035" customFormat="1" s="29"/>
    <row r="118036" customFormat="1" s="29"/>
    <row r="118037" customFormat="1" s="29"/>
    <row r="118038" customFormat="1" s="29"/>
    <row r="118039" customFormat="1" s="29"/>
    <row r="118040" customFormat="1" s="29"/>
    <row r="118041" customFormat="1" s="29"/>
    <row r="118042" customFormat="1" s="29"/>
    <row r="118043" customFormat="1" s="29"/>
    <row r="118044" customFormat="1" s="29"/>
    <row r="118045" customFormat="1" s="29"/>
    <row r="118046" customFormat="1" s="29"/>
    <row r="118047" customFormat="1" s="29"/>
    <row r="118048" customFormat="1" s="29"/>
    <row r="118049" customFormat="1" s="29"/>
    <row r="118050" customFormat="1" s="29"/>
    <row r="118051" customFormat="1" s="29"/>
    <row r="118052" customFormat="1" s="29"/>
    <row r="118053" customFormat="1" s="29"/>
    <row r="118054" customFormat="1" s="29"/>
    <row r="118055" customFormat="1" s="29"/>
    <row r="118056" customFormat="1" s="29"/>
    <row r="118057" customFormat="1" s="29"/>
    <row r="118058" customFormat="1" s="29"/>
    <row r="118059" customFormat="1" s="29"/>
    <row r="118060" customFormat="1" s="29"/>
    <row r="118061" customFormat="1" s="29"/>
    <row r="118062" customFormat="1" s="29"/>
    <row r="118063" customFormat="1" s="29"/>
    <row r="118064" customFormat="1" s="29"/>
    <row r="118065" customFormat="1" s="29"/>
    <row r="118066" customFormat="1" s="29"/>
    <row r="118067" customFormat="1" s="29"/>
    <row r="118068" customFormat="1" s="29"/>
    <row r="118069" customFormat="1" s="29"/>
    <row r="118070" customFormat="1" s="29"/>
    <row r="118071" customFormat="1" s="29"/>
    <row r="118072" customFormat="1" s="29"/>
    <row r="118073" customFormat="1" s="29"/>
    <row r="118074" customFormat="1" s="29"/>
    <row r="118075" customFormat="1" s="29"/>
    <row r="118076" customFormat="1" s="29"/>
    <row r="118077" customFormat="1" s="29"/>
    <row r="118078" customFormat="1" s="29"/>
    <row r="118079" customFormat="1" s="29"/>
    <row r="118080" customFormat="1" s="29"/>
    <row r="118081" customFormat="1" s="29"/>
    <row r="118082" customFormat="1" s="29"/>
    <row r="118083" customFormat="1" s="29"/>
    <row r="118084" customFormat="1" s="29"/>
    <row r="118085" customFormat="1" s="29"/>
    <row r="118086" customFormat="1" s="29"/>
    <row r="118087" customFormat="1" s="29"/>
    <row r="118088" customFormat="1" s="29"/>
    <row r="118089" customFormat="1" s="29"/>
    <row r="118090" customFormat="1" s="29"/>
    <row r="118091" customFormat="1" s="29"/>
    <row r="118092" customFormat="1" s="29"/>
    <row r="118093" customFormat="1" s="29"/>
    <row r="118094" customFormat="1" s="29"/>
    <row r="118095" customFormat="1" s="29"/>
    <row r="118096" customFormat="1" s="29"/>
    <row r="118097" customFormat="1" s="29"/>
    <row r="118098" customFormat="1" s="29"/>
    <row r="118099" customFormat="1" s="29"/>
    <row r="118100" customFormat="1" s="29"/>
    <row r="118101" customFormat="1" s="29"/>
    <row r="118102" customFormat="1" s="29"/>
    <row r="118103" customFormat="1" s="29"/>
    <row r="118104" customFormat="1" s="29"/>
    <row r="118105" customFormat="1" s="29"/>
    <row r="118106" customFormat="1" s="29"/>
    <row r="118107" customFormat="1" s="29"/>
    <row r="118108" customFormat="1" s="29"/>
    <row r="118109" customFormat="1" s="29"/>
    <row r="118110" customFormat="1" s="29"/>
    <row r="118111" customFormat="1" s="29"/>
    <row r="118112" customFormat="1" s="29"/>
    <row r="118113" customFormat="1" s="29"/>
    <row r="118114" customFormat="1" s="29"/>
    <row r="118115" customFormat="1" s="29"/>
    <row r="118116" customFormat="1" s="29"/>
    <row r="118117" customFormat="1" s="29"/>
    <row r="118118" customFormat="1" s="29"/>
    <row r="118119" customFormat="1" s="29"/>
    <row r="118120" customFormat="1" s="29"/>
    <row r="118121" customFormat="1" s="29"/>
    <row r="118122" customFormat="1" s="29"/>
    <row r="118123" customFormat="1" s="29"/>
    <row r="118124" customFormat="1" s="29"/>
    <row r="118125" customFormat="1" s="29"/>
    <row r="118126" customFormat="1" s="29"/>
    <row r="118127" customFormat="1" s="29"/>
    <row r="118128" customFormat="1" s="29"/>
    <row r="118129" customFormat="1" s="29"/>
    <row r="118130" customFormat="1" s="29"/>
    <row r="118131" customFormat="1" s="29"/>
    <row r="118132" customFormat="1" s="29"/>
    <row r="118133" customFormat="1" s="29"/>
    <row r="118134" customFormat="1" s="29"/>
    <row r="118135" customFormat="1" s="29"/>
    <row r="118136" customFormat="1" s="29"/>
    <row r="118137" customFormat="1" s="29"/>
    <row r="118138" customFormat="1" s="29"/>
    <row r="118139" customFormat="1" s="29"/>
    <row r="118140" customFormat="1" s="29"/>
    <row r="118141" customFormat="1" s="29"/>
    <row r="118142" customFormat="1" s="29"/>
    <row r="118143" customFormat="1" s="29"/>
    <row r="118144" customFormat="1" s="29"/>
    <row r="118145" customFormat="1" s="29"/>
    <row r="118146" customFormat="1" s="29"/>
    <row r="118147" customFormat="1" s="29"/>
    <row r="118148" customFormat="1" s="29"/>
    <row r="118149" customFormat="1" s="29"/>
    <row r="118150" customFormat="1" s="29"/>
    <row r="118151" customFormat="1" s="29"/>
    <row r="118152" customFormat="1" s="29"/>
    <row r="118153" customFormat="1" s="29"/>
    <row r="118154" customFormat="1" s="29"/>
    <row r="118155" customFormat="1" s="29"/>
    <row r="118156" customFormat="1" s="29"/>
    <row r="118157" customFormat="1" s="29"/>
    <row r="118158" customFormat="1" s="29"/>
    <row r="118159" customFormat="1" s="29"/>
    <row r="118160" customFormat="1" s="29"/>
    <row r="118161" customFormat="1" s="29"/>
    <row r="118162" customFormat="1" s="29"/>
    <row r="118163" customFormat="1" s="29"/>
    <row r="118164" customFormat="1" s="29"/>
    <row r="118165" customFormat="1" s="29"/>
    <row r="118166" customFormat="1" s="29"/>
    <row r="118167" customFormat="1" s="29"/>
    <row r="118168" customFormat="1" s="29"/>
    <row r="118169" customFormat="1" s="29"/>
    <row r="118170" customFormat="1" s="29"/>
    <row r="118171" customFormat="1" s="29"/>
    <row r="118172" customFormat="1" s="29"/>
    <row r="118173" customFormat="1" s="29"/>
    <row r="118174" customFormat="1" s="29"/>
    <row r="118175" customFormat="1" s="29"/>
    <row r="118176" customFormat="1" s="29"/>
    <row r="118177" customFormat="1" s="29"/>
    <row r="118178" customFormat="1" s="29"/>
    <row r="118179" customFormat="1" s="29"/>
    <row r="118180" customFormat="1" s="29"/>
    <row r="118181" customFormat="1" s="29"/>
    <row r="118182" customFormat="1" s="29"/>
    <row r="118183" customFormat="1" s="29"/>
    <row r="118184" customFormat="1" s="29"/>
    <row r="118185" customFormat="1" s="29"/>
    <row r="118186" customFormat="1" s="29"/>
    <row r="118187" customFormat="1" s="29"/>
    <row r="118188" customFormat="1" s="29"/>
    <row r="118189" customFormat="1" s="29"/>
    <row r="118190" customFormat="1" s="29"/>
    <row r="118191" customFormat="1" s="29"/>
    <row r="118192" customFormat="1" s="29"/>
    <row r="118193" customFormat="1" s="29"/>
    <row r="118194" customFormat="1" s="29"/>
    <row r="118195" customFormat="1" s="29"/>
    <row r="118196" customFormat="1" s="29"/>
    <row r="118197" customFormat="1" s="29"/>
    <row r="118198" customFormat="1" s="29"/>
    <row r="118199" customFormat="1" s="29"/>
    <row r="118200" customFormat="1" s="29"/>
    <row r="118201" customFormat="1" s="29"/>
    <row r="118202" customFormat="1" s="29"/>
    <row r="118203" customFormat="1" s="29"/>
    <row r="118204" customFormat="1" s="29"/>
    <row r="118205" customFormat="1" s="29"/>
    <row r="118206" customFormat="1" s="29"/>
    <row r="118207" customFormat="1" s="29"/>
    <row r="118208" customFormat="1" s="29"/>
    <row r="118209" customFormat="1" s="29"/>
    <row r="118210" customFormat="1" s="29"/>
    <row r="118211" customFormat="1" s="29"/>
    <row r="118212" customFormat="1" s="29"/>
    <row r="118213" customFormat="1" s="29"/>
    <row r="118214" customFormat="1" s="29"/>
    <row r="118215" customFormat="1" s="29"/>
    <row r="118216" customFormat="1" s="29"/>
    <row r="118217" customFormat="1" s="29"/>
    <row r="118218" customFormat="1" s="29"/>
    <row r="118219" customFormat="1" s="29"/>
    <row r="118220" customFormat="1" s="29"/>
    <row r="118221" customFormat="1" s="29"/>
    <row r="118222" customFormat="1" s="29"/>
    <row r="118223" customFormat="1" s="29"/>
    <row r="118224" customFormat="1" s="29"/>
    <row r="118225" customFormat="1" s="29"/>
    <row r="118226" customFormat="1" s="29"/>
    <row r="118227" customFormat="1" s="29"/>
    <row r="118228" customFormat="1" s="29"/>
    <row r="118229" customFormat="1" s="29"/>
    <row r="118230" customFormat="1" s="29"/>
    <row r="118231" customFormat="1" s="29"/>
    <row r="118232" customFormat="1" s="29"/>
    <row r="118233" customFormat="1" s="29"/>
    <row r="118234" customFormat="1" s="29"/>
    <row r="118235" customFormat="1" s="29"/>
    <row r="118236" customFormat="1" s="29"/>
    <row r="118237" customFormat="1" s="29"/>
    <row r="118238" customFormat="1" s="29"/>
    <row r="118239" customFormat="1" s="29"/>
    <row r="118240" customFormat="1" s="29"/>
    <row r="118241" customFormat="1" s="29"/>
    <row r="118242" customFormat="1" s="29"/>
    <row r="118243" customFormat="1" s="29"/>
    <row r="118244" customFormat="1" s="29"/>
    <row r="118245" customFormat="1" s="29"/>
    <row r="118246" customFormat="1" s="29"/>
    <row r="118247" customFormat="1" s="29"/>
    <row r="118248" customFormat="1" s="29"/>
    <row r="118249" customFormat="1" s="29"/>
    <row r="118250" customFormat="1" s="29"/>
    <row r="118251" customFormat="1" s="29"/>
    <row r="118252" customFormat="1" s="29"/>
    <row r="118253" customFormat="1" s="29"/>
    <row r="118254" customFormat="1" s="29"/>
    <row r="118255" customFormat="1" s="29"/>
    <row r="118256" customFormat="1" s="29"/>
    <row r="118257" customFormat="1" s="29"/>
    <row r="118258" customFormat="1" s="29"/>
    <row r="118259" customFormat="1" s="29"/>
    <row r="118260" customFormat="1" s="29"/>
    <row r="118261" customFormat="1" s="29"/>
    <row r="118262" customFormat="1" s="29"/>
    <row r="118263" customFormat="1" s="29"/>
    <row r="118264" customFormat="1" s="29"/>
    <row r="118265" customFormat="1" s="29"/>
    <row r="118266" customFormat="1" s="29"/>
    <row r="118267" customFormat="1" s="29"/>
    <row r="118268" customFormat="1" s="29"/>
    <row r="118269" customFormat="1" s="29"/>
    <row r="118270" customFormat="1" s="29"/>
    <row r="118271" customFormat="1" s="29"/>
    <row r="118272" customFormat="1" s="29"/>
    <row r="118273" customFormat="1" s="29"/>
    <row r="118274" customFormat="1" s="29"/>
    <row r="118275" customFormat="1" s="29"/>
    <row r="118276" customFormat="1" s="29"/>
    <row r="118277" customFormat="1" s="29"/>
    <row r="118278" customFormat="1" s="29"/>
    <row r="118279" customFormat="1" s="29"/>
    <row r="118280" customFormat="1" s="29"/>
    <row r="118281" customFormat="1" s="29"/>
    <row r="118282" customFormat="1" s="29"/>
    <row r="118283" customFormat="1" s="29"/>
    <row r="118284" customFormat="1" s="29"/>
    <row r="118285" customFormat="1" s="29"/>
    <row r="118286" customFormat="1" s="29"/>
    <row r="118287" customFormat="1" s="29"/>
    <row r="118288" customFormat="1" s="29"/>
    <row r="118289" customFormat="1" s="29"/>
    <row r="118290" customFormat="1" s="29"/>
    <row r="118291" customFormat="1" s="29"/>
    <row r="118292" customFormat="1" s="29"/>
    <row r="118293" customFormat="1" s="29"/>
    <row r="118294" customFormat="1" s="29"/>
    <row r="118295" customFormat="1" s="29"/>
    <row r="118296" customFormat="1" s="29"/>
    <row r="118297" customFormat="1" s="29"/>
    <row r="118298" customFormat="1" s="29"/>
    <row r="118299" customFormat="1" s="29"/>
    <row r="118300" customFormat="1" s="29"/>
    <row r="118301" customFormat="1" s="29"/>
    <row r="118302" customFormat="1" s="29"/>
    <row r="118303" customFormat="1" s="29"/>
    <row r="118304" customFormat="1" s="29"/>
    <row r="118305" customFormat="1" s="29"/>
    <row r="118306" customFormat="1" s="29"/>
    <row r="118307" customFormat="1" s="29"/>
    <row r="118308" customFormat="1" s="29"/>
    <row r="118309" customFormat="1" s="29"/>
    <row r="118310" customFormat="1" s="29"/>
    <row r="118311" customFormat="1" s="29"/>
    <row r="118312" customFormat="1" s="29"/>
    <row r="118313" customFormat="1" s="29"/>
    <row r="118314" customFormat="1" s="29"/>
    <row r="118315" customFormat="1" s="29"/>
    <row r="118316" customFormat="1" s="29"/>
    <row r="118317" customFormat="1" s="29"/>
    <row r="118318" customFormat="1" s="29"/>
    <row r="118319" customFormat="1" s="29"/>
    <row r="118320" customFormat="1" s="29"/>
    <row r="118321" customFormat="1" s="29"/>
    <row r="118322" customFormat="1" s="29"/>
    <row r="118323" customFormat="1" s="29"/>
    <row r="118324" customFormat="1" s="29"/>
    <row r="118325" customFormat="1" s="29"/>
    <row r="118326" customFormat="1" s="29"/>
    <row r="118327" customFormat="1" s="29"/>
    <row r="118328" customFormat="1" s="29"/>
    <row r="118329" customFormat="1" s="29"/>
    <row r="118330" customFormat="1" s="29"/>
    <row r="118331" customFormat="1" s="29"/>
    <row r="118332" customFormat="1" s="29"/>
    <row r="118333" customFormat="1" s="29"/>
    <row r="118334" customFormat="1" s="29"/>
    <row r="118335" customFormat="1" s="29"/>
    <row r="118336" customFormat="1" s="29"/>
    <row r="118337" customFormat="1" s="29"/>
    <row r="118338" customFormat="1" s="29"/>
    <row r="118339" customFormat="1" s="29"/>
    <row r="118340" customFormat="1" s="29"/>
    <row r="118341" customFormat="1" s="29"/>
    <row r="118342" customFormat="1" s="29"/>
    <row r="118343" customFormat="1" s="29"/>
    <row r="118344" customFormat="1" s="29"/>
    <row r="118345" customFormat="1" s="29"/>
    <row r="118346" customFormat="1" s="29"/>
    <row r="118347" customFormat="1" s="29"/>
    <row r="118348" customFormat="1" s="29"/>
    <row r="118349" customFormat="1" s="29"/>
    <row r="118350" customFormat="1" s="29"/>
    <row r="118351" customFormat="1" s="29"/>
    <row r="118352" customFormat="1" s="29"/>
    <row r="118353" customFormat="1" s="29"/>
    <row r="118354" customFormat="1" s="29"/>
    <row r="118355" customFormat="1" s="29"/>
    <row r="118356" customFormat="1" s="29"/>
    <row r="118357" customFormat="1" s="29"/>
    <row r="118358" customFormat="1" s="29"/>
    <row r="118359" customFormat="1" s="29"/>
    <row r="118360" customFormat="1" s="29"/>
    <row r="118361" customFormat="1" s="29"/>
    <row r="118362" customFormat="1" s="29"/>
    <row r="118363" customFormat="1" s="29"/>
    <row r="118364" customFormat="1" s="29"/>
    <row r="118365" customFormat="1" s="29"/>
    <row r="118366" customFormat="1" s="29"/>
    <row r="118367" customFormat="1" s="29"/>
    <row r="118368" customFormat="1" s="29"/>
    <row r="118369" customFormat="1" s="29"/>
    <row r="118370" customFormat="1" s="29"/>
    <row r="118371" customFormat="1" s="29"/>
    <row r="118372" customFormat="1" s="29"/>
    <row r="118373" customFormat="1" s="29"/>
    <row r="118374" customFormat="1" s="29"/>
    <row r="118375" customFormat="1" s="29"/>
    <row r="118376" customFormat="1" s="29"/>
    <row r="118377" customFormat="1" s="29"/>
    <row r="118378" customFormat="1" s="29"/>
    <row r="118379" customFormat="1" s="29"/>
    <row r="118380" customFormat="1" s="29"/>
    <row r="118381" customFormat="1" s="29"/>
    <row r="118382" customFormat="1" s="29"/>
    <row r="118383" customFormat="1" s="29"/>
    <row r="118384" customFormat="1" s="29"/>
    <row r="118385" customFormat="1" s="29"/>
    <row r="118386" customFormat="1" s="29"/>
    <row r="118387" customFormat="1" s="29"/>
    <row r="118388" customFormat="1" s="29"/>
    <row r="118389" customFormat="1" s="29"/>
    <row r="118390" customFormat="1" s="29"/>
    <row r="118391" customFormat="1" s="29"/>
    <row r="118392" customFormat="1" s="29"/>
    <row r="118393" customFormat="1" s="29"/>
    <row r="118394" customFormat="1" s="29"/>
    <row r="118395" customFormat="1" s="29"/>
    <row r="118396" customFormat="1" s="29"/>
    <row r="118397" customFormat="1" s="29"/>
    <row r="118398" customFormat="1" s="29"/>
    <row r="118399" customFormat="1" s="29"/>
    <row r="118400" customFormat="1" s="29"/>
    <row r="118401" customFormat="1" s="29"/>
    <row r="118402" customFormat="1" s="29"/>
    <row r="118403" customFormat="1" s="29"/>
    <row r="118404" customFormat="1" s="29"/>
    <row r="118405" customFormat="1" s="29"/>
    <row r="118406" customFormat="1" s="29"/>
    <row r="118407" customFormat="1" s="29"/>
    <row r="118408" customFormat="1" s="29"/>
    <row r="118409" customFormat="1" s="29"/>
    <row r="118410" customFormat="1" s="29"/>
    <row r="118411" customFormat="1" s="29"/>
    <row r="118412" customFormat="1" s="29"/>
    <row r="118413" customFormat="1" s="29"/>
    <row r="118414" customFormat="1" s="29"/>
    <row r="118415" customFormat="1" s="29"/>
    <row r="118416" customFormat="1" s="29"/>
    <row r="118417" customFormat="1" s="29"/>
    <row r="118418" customFormat="1" s="29"/>
    <row r="118419" customFormat="1" s="29"/>
    <row r="118420" customFormat="1" s="29"/>
    <row r="118421" customFormat="1" s="29"/>
    <row r="118422" customFormat="1" s="29"/>
    <row r="118423" customFormat="1" s="29"/>
    <row r="118424" customFormat="1" s="29"/>
    <row r="118425" customFormat="1" s="29"/>
    <row r="118426" customFormat="1" s="29"/>
    <row r="118427" customFormat="1" s="29"/>
    <row r="118428" customFormat="1" s="29"/>
    <row r="118429" customFormat="1" s="29"/>
    <row r="118430" customFormat="1" s="29"/>
    <row r="118431" customFormat="1" s="29"/>
    <row r="118432" customFormat="1" s="29"/>
    <row r="118433" customFormat="1" s="29"/>
    <row r="118434" customFormat="1" s="29"/>
    <row r="118435" customFormat="1" s="29"/>
    <row r="118436" customFormat="1" s="29"/>
    <row r="118437" customFormat="1" s="29"/>
    <row r="118438" customFormat="1" s="29"/>
    <row r="118439" customFormat="1" s="29"/>
    <row r="118440" customFormat="1" s="29"/>
    <row r="118441" customFormat="1" s="29"/>
    <row r="118442" customFormat="1" s="29"/>
    <row r="118443" customFormat="1" s="29"/>
    <row r="118444" customFormat="1" s="29"/>
    <row r="118445" customFormat="1" s="29"/>
    <row r="118446" customFormat="1" s="29"/>
    <row r="118447" customFormat="1" s="29"/>
    <row r="118448" customFormat="1" s="29"/>
    <row r="118449" customFormat="1" s="29"/>
    <row r="118450" customFormat="1" s="29"/>
    <row r="118451" customFormat="1" s="29"/>
    <row r="118452" customFormat="1" s="29"/>
    <row r="118453" customFormat="1" s="29"/>
    <row r="118454" customFormat="1" s="29"/>
    <row r="118455" customFormat="1" s="29"/>
    <row r="118456" customFormat="1" s="29"/>
    <row r="118457" customFormat="1" s="29"/>
    <row r="118458" customFormat="1" s="29"/>
    <row r="118459" customFormat="1" s="29"/>
    <row r="118460" customFormat="1" s="29"/>
    <row r="118461" customFormat="1" s="29"/>
    <row r="118462" customFormat="1" s="29"/>
    <row r="118463" customFormat="1" s="29"/>
    <row r="118464" customFormat="1" s="29"/>
    <row r="118465" customFormat="1" s="29"/>
    <row r="118466" customFormat="1" s="29"/>
    <row r="118467" customFormat="1" s="29"/>
    <row r="118468" customFormat="1" s="29"/>
    <row r="118469" customFormat="1" s="29"/>
    <row r="118470" customFormat="1" s="29"/>
    <row r="118471" customFormat="1" s="29"/>
    <row r="118472" customFormat="1" s="29"/>
    <row r="118473" customFormat="1" s="29"/>
    <row r="118474" customFormat="1" s="29"/>
    <row r="118475" customFormat="1" s="29"/>
    <row r="118476" customFormat="1" s="29"/>
    <row r="118477" customFormat="1" s="29"/>
    <row r="118478" customFormat="1" s="29"/>
    <row r="118479" customFormat="1" s="29"/>
    <row r="118480" customFormat="1" s="29"/>
    <row r="118481" customFormat="1" s="29"/>
    <row r="118482" customFormat="1" s="29"/>
    <row r="118483" customFormat="1" s="29"/>
    <row r="118484" customFormat="1" s="29"/>
    <row r="118485" customFormat="1" s="29"/>
    <row r="118486" customFormat="1" s="29"/>
    <row r="118487" customFormat="1" s="29"/>
    <row r="118488" customFormat="1" s="29"/>
    <row r="118489" customFormat="1" s="29"/>
    <row r="118490" customFormat="1" s="29"/>
    <row r="118491" customFormat="1" s="29"/>
    <row r="118492" customFormat="1" s="29"/>
    <row r="118493" customFormat="1" s="29"/>
    <row r="118494" customFormat="1" s="29"/>
    <row r="118495" customFormat="1" s="29"/>
    <row r="118496" customFormat="1" s="29"/>
    <row r="118497" customFormat="1" s="29"/>
    <row r="118498" customFormat="1" s="29"/>
    <row r="118499" customFormat="1" s="29"/>
    <row r="118500" customFormat="1" s="29"/>
    <row r="118501" customFormat="1" s="29"/>
    <row r="118502" customFormat="1" s="29"/>
    <row r="118503" customFormat="1" s="29"/>
    <row r="118504" customFormat="1" s="29"/>
    <row r="118505" customFormat="1" s="29"/>
    <row r="118506" customFormat="1" s="29"/>
    <row r="118507" customFormat="1" s="29"/>
    <row r="118508" customFormat="1" s="29"/>
    <row r="118509" customFormat="1" s="29"/>
    <row r="118510" customFormat="1" s="29"/>
    <row r="118511" customFormat="1" s="29"/>
    <row r="118512" customFormat="1" s="29"/>
    <row r="118513" customFormat="1" s="29"/>
    <row r="118514" customFormat="1" s="29"/>
    <row r="118515" customFormat="1" s="29"/>
    <row r="118516" customFormat="1" s="29"/>
    <row r="118517" customFormat="1" s="29"/>
    <row r="118518" customFormat="1" s="29"/>
    <row r="118519" customFormat="1" s="29"/>
    <row r="118520" customFormat="1" s="29"/>
    <row r="118521" customFormat="1" s="29"/>
    <row r="118522" customFormat="1" s="29"/>
    <row r="118523" customFormat="1" s="29"/>
    <row r="118524" customFormat="1" s="29"/>
    <row r="118525" customFormat="1" s="29"/>
    <row r="118526" customFormat="1" s="29"/>
    <row r="118527" customFormat="1" s="29"/>
    <row r="118528" customFormat="1" s="29"/>
    <row r="118529" customFormat="1" s="29"/>
    <row r="118530" customFormat="1" s="29"/>
    <row r="118531" customFormat="1" s="29"/>
    <row r="118532" customFormat="1" s="29"/>
    <row r="118533" customFormat="1" s="29"/>
    <row r="118534" customFormat="1" s="29"/>
    <row r="118535" customFormat="1" s="29"/>
    <row r="118536" customFormat="1" s="29"/>
    <row r="118537" customFormat="1" s="29"/>
    <row r="118538" customFormat="1" s="29"/>
    <row r="118539" customFormat="1" s="29"/>
    <row r="118540" customFormat="1" s="29"/>
    <row r="118541" customFormat="1" s="29"/>
    <row r="118542" customFormat="1" s="29"/>
    <row r="118543" customFormat="1" s="29"/>
    <row r="118544" customFormat="1" s="29"/>
    <row r="118545" customFormat="1" s="29"/>
    <row r="118546" customFormat="1" s="29"/>
    <row r="118547" customFormat="1" s="29"/>
    <row r="118548" customFormat="1" s="29"/>
    <row r="118549" customFormat="1" s="29"/>
    <row r="118550" customFormat="1" s="29"/>
    <row r="118551" customFormat="1" s="29"/>
    <row r="118552" customFormat="1" s="29"/>
    <row r="118553" customFormat="1" s="29"/>
    <row r="118554" customFormat="1" s="29"/>
    <row r="118555" customFormat="1" s="29"/>
    <row r="118556" customFormat="1" s="29"/>
    <row r="118557" customFormat="1" s="29"/>
    <row r="118558" customFormat="1" s="29"/>
    <row r="118559" customFormat="1" s="29"/>
    <row r="118560" customFormat="1" s="29"/>
    <row r="118561" customFormat="1" s="29"/>
    <row r="118562" customFormat="1" s="29"/>
    <row r="118563" customFormat="1" s="29"/>
    <row r="118564" customFormat="1" s="29"/>
    <row r="118565" customFormat="1" s="29"/>
    <row r="118566" customFormat="1" s="29"/>
    <row r="118567" customFormat="1" s="29"/>
    <row r="118568" customFormat="1" s="29"/>
    <row r="118569" customFormat="1" s="29"/>
    <row r="118570" customFormat="1" s="29"/>
    <row r="118571" customFormat="1" s="29"/>
    <row r="118572" customFormat="1" s="29"/>
    <row r="118573" customFormat="1" s="29"/>
    <row r="118574" customFormat="1" s="29"/>
    <row r="118575" customFormat="1" s="29"/>
    <row r="118576" customFormat="1" s="29"/>
    <row r="118577" customFormat="1" s="29"/>
    <row r="118578" customFormat="1" s="29"/>
    <row r="118579" customFormat="1" s="29"/>
    <row r="118580" customFormat="1" s="29"/>
    <row r="118581" customFormat="1" s="29"/>
    <row r="118582" customFormat="1" s="29"/>
    <row r="118583" customFormat="1" s="29"/>
    <row r="118584" customFormat="1" s="29"/>
    <row r="118585" customFormat="1" s="29"/>
    <row r="118586" customFormat="1" s="29"/>
    <row r="118587" customFormat="1" s="29"/>
    <row r="118588" customFormat="1" s="29"/>
    <row r="118589" customFormat="1" s="29"/>
    <row r="118590" customFormat="1" s="29"/>
    <row r="118591" customFormat="1" s="29"/>
    <row r="118592" customFormat="1" s="29"/>
    <row r="118593" customFormat="1" s="29"/>
    <row r="118594" customFormat="1" s="29"/>
    <row r="118595" customFormat="1" s="29"/>
    <row r="118596" customFormat="1" s="29"/>
    <row r="118597" customFormat="1" s="29"/>
    <row r="118598" customFormat="1" s="29"/>
    <row r="118599" customFormat="1" s="29"/>
    <row r="118600" customFormat="1" s="29"/>
    <row r="118601" customFormat="1" s="29"/>
    <row r="118602" customFormat="1" s="29"/>
    <row r="118603" customFormat="1" s="29"/>
    <row r="118604" customFormat="1" s="29"/>
    <row r="118605" customFormat="1" s="29"/>
    <row r="118606" customFormat="1" s="29"/>
    <row r="118607" customFormat="1" s="29"/>
    <row r="118608" customFormat="1" s="29"/>
    <row r="118609" customFormat="1" s="29"/>
    <row r="118610" customFormat="1" s="29"/>
    <row r="118611" customFormat="1" s="29"/>
    <row r="118612" customFormat="1" s="29"/>
    <row r="118613" customFormat="1" s="29"/>
    <row r="118614" customFormat="1" s="29"/>
    <row r="118615" customFormat="1" s="29"/>
    <row r="118616" customFormat="1" s="29"/>
    <row r="118617" customFormat="1" s="29"/>
    <row r="118618" customFormat="1" s="29"/>
    <row r="118619" customFormat="1" s="29"/>
    <row r="118620" customFormat="1" s="29"/>
    <row r="118621" customFormat="1" s="29"/>
    <row r="118622" customFormat="1" s="29"/>
    <row r="118623" customFormat="1" s="29"/>
    <row r="118624" customFormat="1" s="29"/>
    <row r="118625" customFormat="1" s="29"/>
    <row r="118626" customFormat="1" s="29"/>
    <row r="118627" customFormat="1" s="29"/>
    <row r="118628" customFormat="1" s="29"/>
    <row r="118629" customFormat="1" s="29"/>
    <row r="118630" customFormat="1" s="29"/>
    <row r="118631" customFormat="1" s="29"/>
    <row r="118632" customFormat="1" s="29"/>
    <row r="118633" customFormat="1" s="29"/>
    <row r="118634" customFormat="1" s="29"/>
    <row r="118635" customFormat="1" s="29"/>
    <row r="118636" customFormat="1" s="29"/>
    <row r="118637" customFormat="1" s="29"/>
    <row r="118638" customFormat="1" s="29"/>
    <row r="118639" customFormat="1" s="29"/>
    <row r="118640" customFormat="1" s="29"/>
    <row r="118641" customFormat="1" s="29"/>
    <row r="118642" customFormat="1" s="29"/>
    <row r="118643" customFormat="1" s="29"/>
    <row r="118644" customFormat="1" s="29"/>
    <row r="118645" customFormat="1" s="29"/>
    <row r="118646" customFormat="1" s="29"/>
    <row r="118647" customFormat="1" s="29"/>
    <row r="118648" customFormat="1" s="29"/>
    <row r="118649" customFormat="1" s="29"/>
    <row r="118650" customFormat="1" s="29"/>
    <row r="118651" customFormat="1" s="29"/>
    <row r="118652" customFormat="1" s="29"/>
    <row r="118653" customFormat="1" s="29"/>
    <row r="118654" customFormat="1" s="29"/>
    <row r="118655" customFormat="1" s="29"/>
    <row r="118656" customFormat="1" s="29"/>
    <row r="118657" customFormat="1" s="29"/>
    <row r="118658" customFormat="1" s="29"/>
    <row r="118659" customFormat="1" s="29"/>
    <row r="118660" customFormat="1" s="29"/>
    <row r="118661" customFormat="1" s="29"/>
    <row r="118662" customFormat="1" s="29"/>
    <row r="118663" customFormat="1" s="29"/>
    <row r="118664" customFormat="1" s="29"/>
    <row r="118665" customFormat="1" s="29"/>
    <row r="118666" customFormat="1" s="29"/>
    <row r="118667" customFormat="1" s="29"/>
    <row r="118668" customFormat="1" s="29"/>
    <row r="118669" customFormat="1" s="29"/>
    <row r="118670" customFormat="1" s="29"/>
    <row r="118671" customFormat="1" s="29"/>
    <row r="118672" customFormat="1" s="29"/>
    <row r="118673" customFormat="1" s="29"/>
    <row r="118674" customFormat="1" s="29"/>
    <row r="118675" customFormat="1" s="29"/>
    <row r="118676" customFormat="1" s="29"/>
    <row r="118677" customFormat="1" s="29"/>
    <row r="118678" customFormat="1" s="29"/>
    <row r="118679" customFormat="1" s="29"/>
    <row r="118680" customFormat="1" s="29"/>
    <row r="118681" customFormat="1" s="29"/>
    <row r="118682" customFormat="1" s="29"/>
    <row r="118683" customFormat="1" s="29"/>
    <row r="118684" customFormat="1" s="29"/>
    <row r="118685" customFormat="1" s="29"/>
    <row r="118686" customFormat="1" s="29"/>
    <row r="118687" customFormat="1" s="29"/>
    <row r="118688" customFormat="1" s="29"/>
    <row r="118689" customFormat="1" s="29"/>
    <row r="118690" customFormat="1" s="29"/>
    <row r="118691" customFormat="1" s="29"/>
    <row r="118692" customFormat="1" s="29"/>
    <row r="118693" customFormat="1" s="29"/>
    <row r="118694" customFormat="1" s="29"/>
    <row r="118695" customFormat="1" s="29"/>
    <row r="118696" customFormat="1" s="29"/>
    <row r="118697" customFormat="1" s="29"/>
    <row r="118698" customFormat="1" s="29"/>
    <row r="118699" customFormat="1" s="29"/>
    <row r="118700" customFormat="1" s="29"/>
    <row r="118701" customFormat="1" s="29"/>
    <row r="118702" customFormat="1" s="29"/>
    <row r="118703" customFormat="1" s="29"/>
    <row r="118704" customFormat="1" s="29"/>
    <row r="118705" customFormat="1" s="29"/>
    <row r="118706" customFormat="1" s="29"/>
    <row r="118707" customFormat="1" s="29"/>
    <row r="118708" customFormat="1" s="29"/>
    <row r="118709" customFormat="1" s="29"/>
    <row r="118710" customFormat="1" s="29"/>
    <row r="118711" customFormat="1" s="29"/>
    <row r="118712" customFormat="1" s="29"/>
    <row r="118713" customFormat="1" s="29"/>
    <row r="118714" customFormat="1" s="29"/>
    <row r="118715" customFormat="1" s="29"/>
    <row r="118716" customFormat="1" s="29"/>
    <row r="118717" customFormat="1" s="29"/>
    <row r="118718" customFormat="1" s="29"/>
    <row r="118719" customFormat="1" s="29"/>
    <row r="118720" customFormat="1" s="29"/>
    <row r="118721" customFormat="1" s="29"/>
    <row r="118722" customFormat="1" s="29"/>
    <row r="118723" customFormat="1" s="29"/>
    <row r="118724" customFormat="1" s="29"/>
    <row r="118725" customFormat="1" s="29"/>
    <row r="118726" customFormat="1" s="29"/>
    <row r="118727" customFormat="1" s="29"/>
    <row r="118728" customFormat="1" s="29"/>
    <row r="118729" customFormat="1" s="29"/>
    <row r="118730" customFormat="1" s="29"/>
    <row r="118731" customFormat="1" s="29"/>
    <row r="118732" customFormat="1" s="29"/>
    <row r="118733" customFormat="1" s="29"/>
    <row r="118734" customFormat="1" s="29"/>
    <row r="118735" customFormat="1" s="29"/>
    <row r="118736" customFormat="1" s="29"/>
    <row r="118737" customFormat="1" s="29"/>
    <row r="118738" customFormat="1" s="29"/>
    <row r="118739" customFormat="1" s="29"/>
    <row r="118740" customFormat="1" s="29"/>
    <row r="118741" customFormat="1" s="29"/>
    <row r="118742" customFormat="1" s="29"/>
    <row r="118743" customFormat="1" s="29"/>
    <row r="118744" customFormat="1" s="29"/>
    <row r="118745" customFormat="1" s="29"/>
    <row r="118746" customFormat="1" s="29"/>
    <row r="118747" customFormat="1" s="29"/>
    <row r="118748" customFormat="1" s="29"/>
    <row r="118749" customFormat="1" s="29"/>
    <row r="118750" customFormat="1" s="29"/>
    <row r="118751" customFormat="1" s="29"/>
    <row r="118752" customFormat="1" s="29"/>
    <row r="118753" customFormat="1" s="29"/>
    <row r="118754" customFormat="1" s="29"/>
    <row r="118755" customFormat="1" s="29"/>
    <row r="118756" customFormat="1" s="29"/>
    <row r="118757" customFormat="1" s="29"/>
    <row r="118758" customFormat="1" s="29"/>
    <row r="118759" customFormat="1" s="29"/>
    <row r="118760" customFormat="1" s="29"/>
    <row r="118761" customFormat="1" s="29"/>
    <row r="118762" customFormat="1" s="29"/>
    <row r="118763" customFormat="1" s="29"/>
    <row r="118764" customFormat="1" s="29"/>
    <row r="118765" customFormat="1" s="29"/>
    <row r="118766" customFormat="1" s="29"/>
    <row r="118767" customFormat="1" s="29"/>
    <row r="118768" customFormat="1" s="29"/>
    <row r="118769" customFormat="1" s="29"/>
    <row r="118770" customFormat="1" s="29"/>
    <row r="118771" customFormat="1" s="29"/>
    <row r="118772" customFormat="1" s="29"/>
    <row r="118773" customFormat="1" s="29"/>
    <row r="118774" customFormat="1" s="29"/>
    <row r="118775" customFormat="1" s="29"/>
    <row r="118776" customFormat="1" s="29"/>
    <row r="118777" customFormat="1" s="29"/>
    <row r="118778" customFormat="1" s="29"/>
    <row r="118779" customFormat="1" s="29"/>
    <row r="118780" customFormat="1" s="29"/>
    <row r="118781" customFormat="1" s="29"/>
    <row r="118782" customFormat="1" s="29"/>
    <row r="118783" customFormat="1" s="29"/>
    <row r="118784" customFormat="1" s="29"/>
    <row r="118785" customFormat="1" s="29"/>
    <row r="118786" customFormat="1" s="29"/>
    <row r="118787" customFormat="1" s="29"/>
    <row r="118788" customFormat="1" s="29"/>
    <row r="118789" customFormat="1" s="29"/>
    <row r="118790" customFormat="1" s="29"/>
    <row r="118791" customFormat="1" s="29"/>
    <row r="118792" customFormat="1" s="29"/>
    <row r="118793" customFormat="1" s="29"/>
    <row r="118794" customFormat="1" s="29"/>
    <row r="118795" customFormat="1" s="29"/>
    <row r="118796" customFormat="1" s="29"/>
    <row r="118797" customFormat="1" s="29"/>
    <row r="118798" customFormat="1" s="29"/>
    <row r="118799" customFormat="1" s="29"/>
    <row r="118800" customFormat="1" s="29"/>
    <row r="118801" customFormat="1" s="29"/>
    <row r="118802" customFormat="1" s="29"/>
    <row r="118803" customFormat="1" s="29"/>
    <row r="118804" customFormat="1" s="29"/>
    <row r="118805" customFormat="1" s="29"/>
    <row r="118806" customFormat="1" s="29"/>
    <row r="118807" customFormat="1" s="29"/>
    <row r="118808" customFormat="1" s="29"/>
    <row r="118809" customFormat="1" s="29"/>
    <row r="118810" customFormat="1" s="29"/>
    <row r="118811" customFormat="1" s="29"/>
    <row r="118812" customFormat="1" s="29"/>
    <row r="118813" customFormat="1" s="29"/>
    <row r="118814" customFormat="1" s="29"/>
    <row r="118815" customFormat="1" s="29"/>
    <row r="118816" customFormat="1" s="29"/>
    <row r="118817" customFormat="1" s="29"/>
    <row r="118818" customFormat="1" s="29"/>
    <row r="118819" customFormat="1" s="29"/>
    <row r="118820" customFormat="1" s="29"/>
    <row r="118821" customFormat="1" s="29"/>
    <row r="118822" customFormat="1" s="29"/>
    <row r="118823" customFormat="1" s="29"/>
    <row r="118824" customFormat="1" s="29"/>
    <row r="118825" customFormat="1" s="29"/>
    <row r="118826" customFormat="1" s="29"/>
    <row r="118827" customFormat="1" s="29"/>
    <row r="118828" customFormat="1" s="29"/>
    <row r="118829" customFormat="1" s="29"/>
    <row r="118830" customFormat="1" s="29"/>
    <row r="118831" customFormat="1" s="29"/>
    <row r="118832" customFormat="1" s="29"/>
    <row r="118833" customFormat="1" s="29"/>
    <row r="118834" customFormat="1" s="29"/>
    <row r="118835" customFormat="1" s="29"/>
    <row r="118836" customFormat="1" s="29"/>
    <row r="118837" customFormat="1" s="29"/>
    <row r="118838" customFormat="1" s="29"/>
    <row r="118839" customFormat="1" s="29"/>
    <row r="118840" customFormat="1" s="29"/>
    <row r="118841" customFormat="1" s="29"/>
    <row r="118842" customFormat="1" s="29"/>
    <row r="118843" customFormat="1" s="29"/>
    <row r="118844" customFormat="1" s="29"/>
    <row r="118845" customFormat="1" s="29"/>
    <row r="118846" customFormat="1" s="29"/>
    <row r="118847" customFormat="1" s="29"/>
    <row r="118848" customFormat="1" s="29"/>
    <row r="118849" customFormat="1" s="29"/>
    <row r="118850" customFormat="1" s="29"/>
    <row r="118851" customFormat="1" s="29"/>
    <row r="118852" customFormat="1" s="29"/>
    <row r="118853" customFormat="1" s="29"/>
    <row r="118854" customFormat="1" s="29"/>
    <row r="118855" customFormat="1" s="29"/>
    <row r="118856" customFormat="1" s="29"/>
    <row r="118857" customFormat="1" s="29"/>
    <row r="118858" customFormat="1" s="29"/>
    <row r="118859" customFormat="1" s="29"/>
    <row r="118860" customFormat="1" s="29"/>
    <row r="118861" customFormat="1" s="29"/>
    <row r="118862" customFormat="1" s="29"/>
    <row r="118863" customFormat="1" s="29"/>
    <row r="118864" customFormat="1" s="29"/>
    <row r="118865" customFormat="1" s="29"/>
    <row r="118866" customFormat="1" s="29"/>
    <row r="118867" customFormat="1" s="29"/>
    <row r="118868" customFormat="1" s="29"/>
    <row r="118869" customFormat="1" s="29"/>
    <row r="118870" customFormat="1" s="29"/>
    <row r="118871" customFormat="1" s="29"/>
    <row r="118872" customFormat="1" s="29"/>
    <row r="118873" customFormat="1" s="29"/>
    <row r="118874" customFormat="1" s="29"/>
    <row r="118875" customFormat="1" s="29"/>
    <row r="118876" customFormat="1" s="29"/>
    <row r="118877" customFormat="1" s="29"/>
    <row r="118878" customFormat="1" s="29"/>
    <row r="118879" customFormat="1" s="29"/>
    <row r="118880" customFormat="1" s="29"/>
    <row r="118881" customFormat="1" s="29"/>
    <row r="118882" customFormat="1" s="29"/>
    <row r="118883" customFormat="1" s="29"/>
    <row r="118884" customFormat="1" s="29"/>
    <row r="118885" customFormat="1" s="29"/>
    <row r="118886" customFormat="1" s="29"/>
    <row r="118887" customFormat="1" s="29"/>
    <row r="118888" customFormat="1" s="29"/>
    <row r="118889" customFormat="1" s="29"/>
    <row r="118890" customFormat="1" s="29"/>
    <row r="118891" customFormat="1" s="29"/>
    <row r="118892" customFormat="1" s="29"/>
    <row r="118893" customFormat="1" s="29"/>
    <row r="118894" customFormat="1" s="29"/>
    <row r="118895" customFormat="1" s="29"/>
    <row r="118896" customFormat="1" s="29"/>
    <row r="118897" customFormat="1" s="29"/>
    <row r="118898" customFormat="1" s="29"/>
    <row r="118899" customFormat="1" s="29"/>
    <row r="118900" customFormat="1" s="29"/>
    <row r="118901" customFormat="1" s="29"/>
    <row r="118902" customFormat="1" s="29"/>
    <row r="118903" customFormat="1" s="29"/>
    <row r="118904" customFormat="1" s="29"/>
    <row r="118905" customFormat="1" s="29"/>
    <row r="118906" customFormat="1" s="29"/>
    <row r="118907" customFormat="1" s="29"/>
    <row r="118908" customFormat="1" s="29"/>
    <row r="118909" customFormat="1" s="29"/>
    <row r="118910" customFormat="1" s="29"/>
    <row r="118911" customFormat="1" s="29"/>
    <row r="118912" customFormat="1" s="29"/>
    <row r="118913" customFormat="1" s="29"/>
    <row r="118914" customFormat="1" s="29"/>
    <row r="118915" customFormat="1" s="29"/>
    <row r="118916" customFormat="1" s="29"/>
    <row r="118917" customFormat="1" s="29"/>
    <row r="118918" customFormat="1" s="29"/>
    <row r="118919" customFormat="1" s="29"/>
    <row r="118920" customFormat="1" s="29"/>
    <row r="118921" customFormat="1" s="29"/>
    <row r="118922" customFormat="1" s="29"/>
    <row r="118923" customFormat="1" s="29"/>
    <row r="118924" customFormat="1" s="29"/>
    <row r="118925" customFormat="1" s="29"/>
    <row r="118926" customFormat="1" s="29"/>
    <row r="118927" customFormat="1" s="29"/>
    <row r="118928" customFormat="1" s="29"/>
    <row r="118929" customFormat="1" s="29"/>
    <row r="118930" customFormat="1" s="29"/>
    <row r="118931" customFormat="1" s="29"/>
    <row r="118932" customFormat="1" s="29"/>
    <row r="118933" customFormat="1" s="29"/>
    <row r="118934" customFormat="1" s="29"/>
    <row r="118935" customFormat="1" s="29"/>
    <row r="118936" customFormat="1" s="29"/>
    <row r="118937" customFormat="1" s="29"/>
    <row r="118938" customFormat="1" s="29"/>
    <row r="118939" customFormat="1" s="29"/>
    <row r="118940" customFormat="1" s="29"/>
    <row r="118941" customFormat="1" s="29"/>
    <row r="118942" customFormat="1" s="29"/>
    <row r="118943" customFormat="1" s="29"/>
    <row r="118944" customFormat="1" s="29"/>
    <row r="118945" customFormat="1" s="29"/>
    <row r="118946" customFormat="1" s="29"/>
    <row r="118947" customFormat="1" s="29"/>
    <row r="118948" customFormat="1" s="29"/>
    <row r="118949" customFormat="1" s="29"/>
    <row r="118950" customFormat="1" s="29"/>
    <row r="118951" customFormat="1" s="29"/>
    <row r="118952" customFormat="1" s="29"/>
    <row r="118953" customFormat="1" s="29"/>
    <row r="118954" customFormat="1" s="29"/>
    <row r="118955" customFormat="1" s="29"/>
    <row r="118956" customFormat="1" s="29"/>
    <row r="118957" customFormat="1" s="29"/>
    <row r="118958" customFormat="1" s="29"/>
    <row r="118959" customFormat="1" s="29"/>
    <row r="118960" customFormat="1" s="29"/>
    <row r="118961" customFormat="1" s="29"/>
    <row r="118962" customFormat="1" s="29"/>
    <row r="118963" customFormat="1" s="29"/>
    <row r="118964" customFormat="1" s="29"/>
    <row r="118965" customFormat="1" s="29"/>
    <row r="118966" customFormat="1" s="29"/>
    <row r="118967" customFormat="1" s="29"/>
    <row r="118968" customFormat="1" s="29"/>
    <row r="118969" customFormat="1" s="29"/>
    <row r="118970" customFormat="1" s="29"/>
    <row r="118971" customFormat="1" s="29"/>
    <row r="118972" customFormat="1" s="29"/>
    <row r="118973" customFormat="1" s="29"/>
    <row r="118974" customFormat="1" s="29"/>
    <row r="118975" customFormat="1" s="29"/>
    <row r="118976" customFormat="1" s="29"/>
    <row r="118977" customFormat="1" s="29"/>
    <row r="118978" customFormat="1" s="29"/>
    <row r="118979" customFormat="1" s="29"/>
    <row r="118980" customFormat="1" s="29"/>
    <row r="118981" customFormat="1" s="29"/>
    <row r="118982" customFormat="1" s="29"/>
    <row r="118983" customFormat="1" s="29"/>
    <row r="118984" customFormat="1" s="29"/>
    <row r="118985" customFormat="1" s="29"/>
    <row r="118986" customFormat="1" s="29"/>
    <row r="118987" customFormat="1" s="29"/>
    <row r="118988" customFormat="1" s="29"/>
    <row r="118989" customFormat="1" s="29"/>
    <row r="118990" customFormat="1" s="29"/>
    <row r="118991" customFormat="1" s="29"/>
    <row r="118992" customFormat="1" s="29"/>
    <row r="118993" customFormat="1" s="29"/>
    <row r="118994" customFormat="1" s="29"/>
    <row r="118995" customFormat="1" s="29"/>
    <row r="118996" customFormat="1" s="29"/>
    <row r="118997" customFormat="1" s="29"/>
    <row r="118998" customFormat="1" s="29"/>
    <row r="118999" customFormat="1" s="29"/>
    <row r="119000" customFormat="1" s="29"/>
    <row r="119001" customFormat="1" s="29"/>
    <row r="119002" customFormat="1" s="29"/>
    <row r="119003" customFormat="1" s="29"/>
    <row r="119004" customFormat="1" s="29"/>
    <row r="119005" customFormat="1" s="29"/>
    <row r="119006" customFormat="1" s="29"/>
    <row r="119007" customFormat="1" s="29"/>
    <row r="119008" customFormat="1" s="29"/>
    <row r="119009" customFormat="1" s="29"/>
    <row r="119010" customFormat="1" s="29"/>
    <row r="119011" customFormat="1" s="29"/>
    <row r="119012" customFormat="1" s="29"/>
    <row r="119013" customFormat="1" s="29"/>
    <row r="119014" customFormat="1" s="29"/>
    <row r="119015" customFormat="1" s="29"/>
    <row r="119016" customFormat="1" s="29"/>
    <row r="119017" customFormat="1" s="29"/>
    <row r="119018" customFormat="1" s="29"/>
    <row r="119019" customFormat="1" s="29"/>
    <row r="119020" customFormat="1" s="29"/>
    <row r="119021" customFormat="1" s="29"/>
    <row r="119022" customFormat="1" s="29"/>
    <row r="119023" customFormat="1" s="29"/>
    <row r="119024" customFormat="1" s="29"/>
    <row r="119025" customFormat="1" s="29"/>
    <row r="119026" customFormat="1" s="29"/>
    <row r="119027" customFormat="1" s="29"/>
    <row r="119028" customFormat="1" s="29"/>
    <row r="119029" customFormat="1" s="29"/>
    <row r="119030" customFormat="1" s="29"/>
    <row r="119031" customFormat="1" s="29"/>
    <row r="119032" customFormat="1" s="29"/>
    <row r="119033" customFormat="1" s="29"/>
    <row r="119034" customFormat="1" s="29"/>
    <row r="119035" customFormat="1" s="29"/>
    <row r="119036" customFormat="1" s="29"/>
    <row r="119037" customFormat="1" s="29"/>
    <row r="119038" customFormat="1" s="29"/>
    <row r="119039" customFormat="1" s="29"/>
    <row r="119040" customFormat="1" s="29"/>
    <row r="119041" customFormat="1" s="29"/>
    <row r="119042" customFormat="1" s="29"/>
    <row r="119043" customFormat="1" s="29"/>
    <row r="119044" customFormat="1" s="29"/>
    <row r="119045" customFormat="1" s="29"/>
    <row r="119046" customFormat="1" s="29"/>
    <row r="119047" customFormat="1" s="29"/>
    <row r="119048" customFormat="1" s="29"/>
    <row r="119049" customFormat="1" s="29"/>
    <row r="119050" customFormat="1" s="29"/>
    <row r="119051" customFormat="1" s="29"/>
    <row r="119052" customFormat="1" s="29"/>
    <row r="119053" customFormat="1" s="29"/>
    <row r="119054" customFormat="1" s="29"/>
    <row r="119055" customFormat="1" s="29"/>
    <row r="119056" customFormat="1" s="29"/>
    <row r="119057" customFormat="1" s="29"/>
    <row r="119058" customFormat="1" s="29"/>
    <row r="119059" customFormat="1" s="29"/>
    <row r="119060" customFormat="1" s="29"/>
    <row r="119061" customFormat="1" s="29"/>
    <row r="119062" customFormat="1" s="29"/>
    <row r="119063" customFormat="1" s="29"/>
    <row r="119064" customFormat="1" s="29"/>
    <row r="119065" customFormat="1" s="29"/>
    <row r="119066" customFormat="1" s="29"/>
    <row r="119067" customFormat="1" s="29"/>
    <row r="119068" customFormat="1" s="29"/>
    <row r="119069" customFormat="1" s="29"/>
    <row r="119070" customFormat="1" s="29"/>
    <row r="119071" customFormat="1" s="29"/>
    <row r="119072" customFormat="1" s="29"/>
    <row r="119073" customFormat="1" s="29"/>
    <row r="119074" customFormat="1" s="29"/>
    <row r="119075" customFormat="1" s="29"/>
    <row r="119076" customFormat="1" s="29"/>
    <row r="119077" customFormat="1" s="29"/>
    <row r="119078" customFormat="1" s="29"/>
    <row r="119079" customFormat="1" s="29"/>
    <row r="119080" customFormat="1" s="29"/>
    <row r="119081" customFormat="1" s="29"/>
    <row r="119082" customFormat="1" s="29"/>
    <row r="119083" customFormat="1" s="29"/>
    <row r="119084" customFormat="1" s="29"/>
    <row r="119085" customFormat="1" s="29"/>
    <row r="119086" customFormat="1" s="29"/>
    <row r="119087" customFormat="1" s="29"/>
    <row r="119088" customFormat="1" s="29"/>
    <row r="119089" customFormat="1" s="29"/>
    <row r="119090" customFormat="1" s="29"/>
    <row r="119091" customFormat="1" s="29"/>
    <row r="119092" customFormat="1" s="29"/>
    <row r="119093" customFormat="1" s="29"/>
    <row r="119094" customFormat="1" s="29"/>
    <row r="119095" customFormat="1" s="29"/>
    <row r="119096" customFormat="1" s="29"/>
    <row r="119097" customFormat="1" s="29"/>
    <row r="119098" customFormat="1" s="29"/>
    <row r="119099" customFormat="1" s="29"/>
    <row r="119100" customFormat="1" s="29"/>
    <row r="119101" customFormat="1" s="29"/>
    <row r="119102" customFormat="1" s="29"/>
    <row r="119103" customFormat="1" s="29"/>
    <row r="119104" customFormat="1" s="29"/>
    <row r="119105" customFormat="1" s="29"/>
    <row r="119106" customFormat="1" s="29"/>
    <row r="119107" customFormat="1" s="29"/>
    <row r="119108" customFormat="1" s="29"/>
    <row r="119109" customFormat="1" s="29"/>
    <row r="119110" customFormat="1" s="29"/>
    <row r="119111" customFormat="1" s="29"/>
    <row r="119112" customFormat="1" s="29"/>
    <row r="119113" customFormat="1" s="29"/>
    <row r="119114" customFormat="1" s="29"/>
    <row r="119115" customFormat="1" s="29"/>
    <row r="119116" customFormat="1" s="29"/>
    <row r="119117" customFormat="1" s="29"/>
    <row r="119118" customFormat="1" s="29"/>
    <row r="119119" customFormat="1" s="29"/>
    <row r="119120" customFormat="1" s="29"/>
    <row r="119121" customFormat="1" s="29"/>
    <row r="119122" customFormat="1" s="29"/>
    <row r="119123" customFormat="1" s="29"/>
    <row r="119124" customFormat="1" s="29"/>
    <row r="119125" customFormat="1" s="29"/>
    <row r="119126" customFormat="1" s="29"/>
    <row r="119127" customFormat="1" s="29"/>
    <row r="119128" customFormat="1" s="29"/>
    <row r="119129" customFormat="1" s="29"/>
    <row r="119130" customFormat="1" s="29"/>
    <row r="119131" customFormat="1" s="29"/>
    <row r="119132" customFormat="1" s="29"/>
    <row r="119133" customFormat="1" s="29"/>
    <row r="119134" customFormat="1" s="29"/>
    <row r="119135" customFormat="1" s="29"/>
    <row r="119136" customFormat="1" s="29"/>
    <row r="119137" customFormat="1" s="29"/>
    <row r="119138" customFormat="1" s="29"/>
    <row r="119139" customFormat="1" s="29"/>
    <row r="119140" customFormat="1" s="29"/>
    <row r="119141" customFormat="1" s="29"/>
    <row r="119142" customFormat="1" s="29"/>
    <row r="119143" customFormat="1" s="29"/>
    <row r="119144" customFormat="1" s="29"/>
    <row r="119145" customFormat="1" s="29"/>
    <row r="119146" customFormat="1" s="29"/>
    <row r="119147" customFormat="1" s="29"/>
    <row r="119148" customFormat="1" s="29"/>
    <row r="119149" customFormat="1" s="29"/>
    <row r="119150" customFormat="1" s="29"/>
    <row r="119151" customFormat="1" s="29"/>
    <row r="119152" customFormat="1" s="29"/>
    <row r="119153" customFormat="1" s="29"/>
    <row r="119154" customFormat="1" s="29"/>
    <row r="119155" customFormat="1" s="29"/>
    <row r="119156" customFormat="1" s="29"/>
    <row r="119157" customFormat="1" s="29"/>
    <row r="119158" customFormat="1" s="29"/>
    <row r="119159" customFormat="1" s="29"/>
    <row r="119160" customFormat="1" s="29"/>
    <row r="119161" customFormat="1" s="29"/>
    <row r="119162" customFormat="1" s="29"/>
    <row r="119163" customFormat="1" s="29"/>
    <row r="119164" customFormat="1" s="29"/>
    <row r="119165" customFormat="1" s="29"/>
    <row r="119166" customFormat="1" s="29"/>
    <row r="119167" customFormat="1" s="29"/>
    <row r="119168" customFormat="1" s="29"/>
    <row r="119169" customFormat="1" s="29"/>
    <row r="119170" customFormat="1" s="29"/>
    <row r="119171" customFormat="1" s="29"/>
    <row r="119172" customFormat="1" s="29"/>
    <row r="119173" customFormat="1" s="29"/>
    <row r="119174" customFormat="1" s="29"/>
    <row r="119175" customFormat="1" s="29"/>
    <row r="119176" customFormat="1" s="29"/>
    <row r="119177" customFormat="1" s="29"/>
    <row r="119178" customFormat="1" s="29"/>
    <row r="119179" customFormat="1" s="29"/>
    <row r="119180" customFormat="1" s="29"/>
    <row r="119181" customFormat="1" s="29"/>
    <row r="119182" customFormat="1" s="29"/>
    <row r="119183" customFormat="1" s="29"/>
    <row r="119184" customFormat="1" s="29"/>
    <row r="119185" customFormat="1" s="29"/>
    <row r="119186" customFormat="1" s="29"/>
    <row r="119187" customFormat="1" s="29"/>
    <row r="119188" customFormat="1" s="29"/>
    <row r="119189" customFormat="1" s="29"/>
    <row r="119190" customFormat="1" s="29"/>
    <row r="119191" customFormat="1" s="29"/>
    <row r="119192" customFormat="1" s="29"/>
    <row r="119193" customFormat="1" s="29"/>
    <row r="119194" customFormat="1" s="29"/>
    <row r="119195" customFormat="1" s="29"/>
    <row r="119196" customFormat="1" s="29"/>
    <row r="119197" customFormat="1" s="29"/>
    <row r="119198" customFormat="1" s="29"/>
    <row r="119199" customFormat="1" s="29"/>
    <row r="119200" customFormat="1" s="29"/>
    <row r="119201" customFormat="1" s="29"/>
    <row r="119202" customFormat="1" s="29"/>
    <row r="119203" customFormat="1" s="29"/>
    <row r="119204" customFormat="1" s="29"/>
    <row r="119205" customFormat="1" s="29"/>
    <row r="119206" customFormat="1" s="29"/>
    <row r="119207" customFormat="1" s="29"/>
    <row r="119208" customFormat="1" s="29"/>
    <row r="119209" customFormat="1" s="29"/>
    <row r="119210" customFormat="1" s="29"/>
    <row r="119211" customFormat="1" s="29"/>
    <row r="119212" customFormat="1" s="29"/>
    <row r="119213" customFormat="1" s="29"/>
    <row r="119214" customFormat="1" s="29"/>
    <row r="119215" customFormat="1" s="29"/>
    <row r="119216" customFormat="1" s="29"/>
    <row r="119217" customFormat="1" s="29"/>
    <row r="119218" customFormat="1" s="29"/>
    <row r="119219" customFormat="1" s="29"/>
    <row r="119220" customFormat="1" s="29"/>
    <row r="119221" customFormat="1" s="29"/>
    <row r="119222" customFormat="1" s="29"/>
    <row r="119223" customFormat="1" s="29"/>
    <row r="119224" customFormat="1" s="29"/>
    <row r="119225" customFormat="1" s="29"/>
    <row r="119226" customFormat="1" s="29"/>
    <row r="119227" customFormat="1" s="29"/>
    <row r="119228" customFormat="1" s="29"/>
    <row r="119229" customFormat="1" s="29"/>
    <row r="119230" customFormat="1" s="29"/>
    <row r="119231" customFormat="1" s="29"/>
    <row r="119232" customFormat="1" s="29"/>
    <row r="119233" customFormat="1" s="29"/>
    <row r="119234" customFormat="1" s="29"/>
    <row r="119235" customFormat="1" s="29"/>
    <row r="119236" customFormat="1" s="29"/>
    <row r="119237" customFormat="1" s="29"/>
    <row r="119238" customFormat="1" s="29"/>
    <row r="119239" customFormat="1" s="29"/>
    <row r="119240" customFormat="1" s="29"/>
    <row r="119241" customFormat="1" s="29"/>
    <row r="119242" customFormat="1" s="29"/>
    <row r="119243" customFormat="1" s="29"/>
    <row r="119244" customFormat="1" s="29"/>
    <row r="119245" customFormat="1" s="29"/>
    <row r="119246" customFormat="1" s="29"/>
    <row r="119247" customFormat="1" s="29"/>
    <row r="119248" customFormat="1" s="29"/>
    <row r="119249" customFormat="1" s="29"/>
    <row r="119250" customFormat="1" s="29"/>
    <row r="119251" customFormat="1" s="29"/>
    <row r="119252" customFormat="1" s="29"/>
    <row r="119253" customFormat="1" s="29"/>
    <row r="119254" customFormat="1" s="29"/>
    <row r="119255" customFormat="1" s="29"/>
    <row r="119256" customFormat="1" s="29"/>
    <row r="119257" customFormat="1" s="29"/>
    <row r="119258" customFormat="1" s="29"/>
    <row r="119259" customFormat="1" s="29"/>
    <row r="119260" customFormat="1" s="29"/>
    <row r="119261" customFormat="1" s="29"/>
    <row r="119262" customFormat="1" s="29"/>
    <row r="119263" customFormat="1" s="29"/>
    <row r="119264" customFormat="1" s="29"/>
    <row r="119265" customFormat="1" s="29"/>
    <row r="119266" customFormat="1" s="29"/>
    <row r="119267" customFormat="1" s="29"/>
    <row r="119268" customFormat="1" s="29"/>
    <row r="119269" customFormat="1" s="29"/>
    <row r="119270" customFormat="1" s="29"/>
    <row r="119271" customFormat="1" s="29"/>
    <row r="119272" customFormat="1" s="29"/>
    <row r="119273" customFormat="1" s="29"/>
    <row r="119274" customFormat="1" s="29"/>
    <row r="119275" customFormat="1" s="29"/>
    <row r="119276" customFormat="1" s="29"/>
    <row r="119277" customFormat="1" s="29"/>
    <row r="119278" customFormat="1" s="29"/>
    <row r="119279" customFormat="1" s="29"/>
    <row r="119280" customFormat="1" s="29"/>
    <row r="119281" customFormat="1" s="29"/>
    <row r="119282" customFormat="1" s="29"/>
    <row r="119283" customFormat="1" s="29"/>
    <row r="119284" customFormat="1" s="29"/>
    <row r="119285" customFormat="1" s="29"/>
    <row r="119286" customFormat="1" s="29"/>
    <row r="119287" customFormat="1" s="29"/>
    <row r="119288" customFormat="1" s="29"/>
    <row r="119289" customFormat="1" s="29"/>
    <row r="119290" customFormat="1" s="29"/>
    <row r="119291" customFormat="1" s="29"/>
    <row r="119292" customFormat="1" s="29"/>
    <row r="119293" customFormat="1" s="29"/>
    <row r="119294" customFormat="1" s="29"/>
    <row r="119295" customFormat="1" s="29"/>
    <row r="119296" customFormat="1" s="29"/>
    <row r="119297" customFormat="1" s="29"/>
    <row r="119298" customFormat="1" s="29"/>
    <row r="119299" customFormat="1" s="29"/>
    <row r="119300" customFormat="1" s="29"/>
    <row r="119301" customFormat="1" s="29"/>
    <row r="119302" customFormat="1" s="29"/>
    <row r="119303" customFormat="1" s="29"/>
    <row r="119304" customFormat="1" s="29"/>
    <row r="119305" customFormat="1" s="29"/>
    <row r="119306" customFormat="1" s="29"/>
    <row r="119307" customFormat="1" s="29"/>
    <row r="119308" customFormat="1" s="29"/>
    <row r="119309" customFormat="1" s="29"/>
    <row r="119310" customFormat="1" s="29"/>
    <row r="119311" customFormat="1" s="29"/>
    <row r="119312" customFormat="1" s="29"/>
    <row r="119313" customFormat="1" s="29"/>
    <row r="119314" customFormat="1" s="29"/>
    <row r="119315" customFormat="1" s="29"/>
    <row r="119316" customFormat="1" s="29"/>
    <row r="119317" customFormat="1" s="29"/>
    <row r="119318" customFormat="1" s="29"/>
    <row r="119319" customFormat="1" s="29"/>
    <row r="119320" customFormat="1" s="29"/>
    <row r="119321" customFormat="1" s="29"/>
    <row r="119322" customFormat="1" s="29"/>
    <row r="119323" customFormat="1" s="29"/>
    <row r="119324" customFormat="1" s="29"/>
    <row r="119325" customFormat="1" s="29"/>
    <row r="119326" customFormat="1" s="29"/>
    <row r="119327" customFormat="1" s="29"/>
    <row r="119328" customFormat="1" s="29"/>
    <row r="119329" customFormat="1" s="29"/>
    <row r="119330" customFormat="1" s="29"/>
    <row r="119331" customFormat="1" s="29"/>
    <row r="119332" customFormat="1" s="29"/>
    <row r="119333" customFormat="1" s="29"/>
    <row r="119334" customFormat="1" s="29"/>
    <row r="119335" customFormat="1" s="29"/>
    <row r="119336" customFormat="1" s="29"/>
    <row r="119337" customFormat="1" s="29"/>
    <row r="119338" customFormat="1" s="29"/>
    <row r="119339" customFormat="1" s="29"/>
    <row r="119340" customFormat="1" s="29"/>
    <row r="119341" customFormat="1" s="29"/>
    <row r="119342" customFormat="1" s="29"/>
    <row r="119343" customFormat="1" s="29"/>
    <row r="119344" customFormat="1" s="29"/>
    <row r="119345" customFormat="1" s="29"/>
    <row r="119346" customFormat="1" s="29"/>
    <row r="119347" customFormat="1" s="29"/>
    <row r="119348" customFormat="1" s="29"/>
    <row r="119349" customFormat="1" s="29"/>
    <row r="119350" customFormat="1" s="29"/>
    <row r="119351" customFormat="1" s="29"/>
    <row r="119352" customFormat="1" s="29"/>
    <row r="119353" customFormat="1" s="29"/>
    <row r="119354" customFormat="1" s="29"/>
    <row r="119355" customFormat="1" s="29"/>
    <row r="119356" customFormat="1" s="29"/>
    <row r="119357" customFormat="1" s="29"/>
    <row r="119358" customFormat="1" s="29"/>
    <row r="119359" customFormat="1" s="29"/>
    <row r="119360" customFormat="1" s="29"/>
    <row r="119361" customFormat="1" s="29"/>
    <row r="119362" customFormat="1" s="29"/>
    <row r="119363" customFormat="1" s="29"/>
    <row r="119364" customFormat="1" s="29"/>
    <row r="119365" customFormat="1" s="29"/>
    <row r="119366" customFormat="1" s="29"/>
    <row r="119367" customFormat="1" s="29"/>
    <row r="119368" customFormat="1" s="29"/>
    <row r="119369" customFormat="1" s="29"/>
    <row r="119370" customFormat="1" s="29"/>
    <row r="119371" customFormat="1" s="29"/>
    <row r="119372" customFormat="1" s="29"/>
    <row r="119373" customFormat="1" s="29"/>
    <row r="119374" customFormat="1" s="29"/>
    <row r="119375" customFormat="1" s="29"/>
    <row r="119376" customFormat="1" s="29"/>
    <row r="119377" customFormat="1" s="29"/>
    <row r="119378" customFormat="1" s="29"/>
    <row r="119379" customFormat="1" s="29"/>
    <row r="119380" customFormat="1" s="29"/>
    <row r="119381" customFormat="1" s="29"/>
    <row r="119382" customFormat="1" s="29"/>
    <row r="119383" customFormat="1" s="29"/>
    <row r="119384" customFormat="1" s="29"/>
    <row r="119385" customFormat="1" s="29"/>
    <row r="119386" customFormat="1" s="29"/>
    <row r="119387" customFormat="1" s="29"/>
    <row r="119388" customFormat="1" s="29"/>
    <row r="119389" customFormat="1" s="29"/>
    <row r="119390" customFormat="1" s="29"/>
    <row r="119391" customFormat="1" s="29"/>
    <row r="119392" customFormat="1" s="29"/>
    <row r="119393" customFormat="1" s="29"/>
    <row r="119394" customFormat="1" s="29"/>
    <row r="119395" customFormat="1" s="29"/>
    <row r="119396" customFormat="1" s="29"/>
    <row r="119397" customFormat="1" s="29"/>
    <row r="119398" customFormat="1" s="29"/>
    <row r="119399" customFormat="1" s="29"/>
    <row r="119400" customFormat="1" s="29"/>
    <row r="119401" customFormat="1" s="29"/>
    <row r="119402" customFormat="1" s="29"/>
    <row r="119403" customFormat="1" s="29"/>
    <row r="119404" customFormat="1" s="29"/>
    <row r="119405" customFormat="1" s="29"/>
    <row r="119406" customFormat="1" s="29"/>
    <row r="119407" customFormat="1" s="29"/>
    <row r="119408" customFormat="1" s="29"/>
    <row r="119409" customFormat="1" s="29"/>
    <row r="119410" customFormat="1" s="29"/>
    <row r="119411" customFormat="1" s="29"/>
    <row r="119412" customFormat="1" s="29"/>
    <row r="119413" customFormat="1" s="29"/>
    <row r="119414" customFormat="1" s="29"/>
    <row r="119415" customFormat="1" s="29"/>
    <row r="119416" customFormat="1" s="29"/>
    <row r="119417" customFormat="1" s="29"/>
    <row r="119418" customFormat="1" s="29"/>
    <row r="119419" customFormat="1" s="29"/>
    <row r="119420" customFormat="1" s="29"/>
    <row r="119421" customFormat="1" s="29"/>
    <row r="119422" customFormat="1" s="29"/>
    <row r="119423" customFormat="1" s="29"/>
    <row r="119424" customFormat="1" s="29"/>
    <row r="119425" customFormat="1" s="29"/>
    <row r="119426" customFormat="1" s="29"/>
    <row r="119427" customFormat="1" s="29"/>
    <row r="119428" customFormat="1" s="29"/>
    <row r="119429" customFormat="1" s="29"/>
    <row r="119430" customFormat="1" s="29"/>
    <row r="119431" customFormat="1" s="29"/>
    <row r="119432" customFormat="1" s="29"/>
    <row r="119433" customFormat="1" s="29"/>
    <row r="119434" customFormat="1" s="29"/>
    <row r="119435" customFormat="1" s="29"/>
    <row r="119436" customFormat="1" s="29"/>
    <row r="119437" customFormat="1" s="29"/>
    <row r="119438" customFormat="1" s="29"/>
    <row r="119439" customFormat="1" s="29"/>
    <row r="119440" customFormat="1" s="29"/>
    <row r="119441" customFormat="1" s="29"/>
    <row r="119442" customFormat="1" s="29"/>
    <row r="119443" customFormat="1" s="29"/>
    <row r="119444" customFormat="1" s="29"/>
    <row r="119445" customFormat="1" s="29"/>
    <row r="119446" customFormat="1" s="29"/>
    <row r="119447" customFormat="1" s="29"/>
    <row r="119448" customFormat="1" s="29"/>
    <row r="119449" customFormat="1" s="29"/>
    <row r="119450" customFormat="1" s="29"/>
    <row r="119451" customFormat="1" s="29"/>
    <row r="119452" customFormat="1" s="29"/>
    <row r="119453" customFormat="1" s="29"/>
    <row r="119454" customFormat="1" s="29"/>
    <row r="119455" customFormat="1" s="29"/>
    <row r="119456" customFormat="1" s="29"/>
    <row r="119457" customFormat="1" s="29"/>
    <row r="119458" customFormat="1" s="29"/>
    <row r="119459" customFormat="1" s="29"/>
    <row r="119460" customFormat="1" s="29"/>
    <row r="119461" customFormat="1" s="29"/>
    <row r="119462" customFormat="1" s="29"/>
    <row r="119463" customFormat="1" s="29"/>
    <row r="119464" customFormat="1" s="29"/>
    <row r="119465" customFormat="1" s="29"/>
    <row r="119466" customFormat="1" s="29"/>
    <row r="119467" customFormat="1" s="29"/>
    <row r="119468" customFormat="1" s="29"/>
    <row r="119469" customFormat="1" s="29"/>
    <row r="119470" customFormat="1" s="29"/>
    <row r="119471" customFormat="1" s="29"/>
    <row r="119472" customFormat="1" s="29"/>
    <row r="119473" customFormat="1" s="29"/>
    <row r="119474" customFormat="1" s="29"/>
    <row r="119475" customFormat="1" s="29"/>
    <row r="119476" customFormat="1" s="29"/>
    <row r="119477" customFormat="1" s="29"/>
    <row r="119478" customFormat="1" s="29"/>
    <row r="119479" customFormat="1" s="29"/>
    <row r="119480" customFormat="1" s="29"/>
    <row r="119481" customFormat="1" s="29"/>
    <row r="119482" customFormat="1" s="29"/>
    <row r="119483" customFormat="1" s="29"/>
    <row r="119484" customFormat="1" s="29"/>
    <row r="119485" customFormat="1" s="29"/>
    <row r="119486" customFormat="1" s="29"/>
    <row r="119487" customFormat="1" s="29"/>
    <row r="119488" customFormat="1" s="29"/>
    <row r="119489" customFormat="1" s="29"/>
    <row r="119490" customFormat="1" s="29"/>
    <row r="119491" customFormat="1" s="29"/>
    <row r="119492" customFormat="1" s="29"/>
    <row r="119493" customFormat="1" s="29"/>
    <row r="119494" customFormat="1" s="29"/>
    <row r="119495" customFormat="1" s="29"/>
    <row r="119496" customFormat="1" s="29"/>
    <row r="119497" customFormat="1" s="29"/>
    <row r="119498" customFormat="1" s="29"/>
    <row r="119499" customFormat="1" s="29"/>
    <row r="119500" customFormat="1" s="29"/>
    <row r="119501" customFormat="1" s="29"/>
    <row r="119502" customFormat="1" s="29"/>
    <row r="119503" customFormat="1" s="29"/>
    <row r="119504" customFormat="1" s="29"/>
    <row r="119505" customFormat="1" s="29"/>
    <row r="119506" customFormat="1" s="29"/>
    <row r="119507" customFormat="1" s="29"/>
    <row r="119508" customFormat="1" s="29"/>
    <row r="119509" customFormat="1" s="29"/>
    <row r="119510" customFormat="1" s="29"/>
    <row r="119511" customFormat="1" s="29"/>
    <row r="119512" customFormat="1" s="29"/>
    <row r="119513" customFormat="1" s="29"/>
    <row r="119514" customFormat="1" s="29"/>
    <row r="119515" customFormat="1" s="29"/>
    <row r="119516" customFormat="1" s="29"/>
    <row r="119517" customFormat="1" s="29"/>
    <row r="119518" customFormat="1" s="29"/>
    <row r="119519" customFormat="1" s="29"/>
    <row r="119520" customFormat="1" s="29"/>
    <row r="119521" customFormat="1" s="29"/>
    <row r="119522" customFormat="1" s="29"/>
    <row r="119523" customFormat="1" s="29"/>
    <row r="119524" customFormat="1" s="29"/>
    <row r="119525" customFormat="1" s="29"/>
    <row r="119526" customFormat="1" s="29"/>
    <row r="119527" customFormat="1" s="29"/>
    <row r="119528" customFormat="1" s="29"/>
    <row r="119529" customFormat="1" s="29"/>
    <row r="119530" customFormat="1" s="29"/>
    <row r="119531" customFormat="1" s="29"/>
    <row r="119532" customFormat="1" s="29"/>
    <row r="119533" customFormat="1" s="29"/>
    <row r="119534" customFormat="1" s="29"/>
    <row r="119535" customFormat="1" s="29"/>
    <row r="119536" customFormat="1" s="29"/>
    <row r="119537" customFormat="1" s="29"/>
    <row r="119538" customFormat="1" s="29"/>
    <row r="119539" customFormat="1" s="29"/>
    <row r="119540" customFormat="1" s="29"/>
    <row r="119541" customFormat="1" s="29"/>
    <row r="119542" customFormat="1" s="29"/>
    <row r="119543" customFormat="1" s="29"/>
    <row r="119544" customFormat="1" s="29"/>
    <row r="119545" customFormat="1" s="29"/>
    <row r="119546" customFormat="1" s="29"/>
    <row r="119547" customFormat="1" s="29"/>
    <row r="119548" customFormat="1" s="29"/>
    <row r="119549" customFormat="1" s="29"/>
    <row r="119550" customFormat="1" s="29"/>
    <row r="119551" customFormat="1" s="29"/>
    <row r="119552" customFormat="1" s="29"/>
    <row r="119553" customFormat="1" s="29"/>
    <row r="119554" customFormat="1" s="29"/>
    <row r="119555" customFormat="1" s="29"/>
    <row r="119556" customFormat="1" s="29"/>
    <row r="119557" customFormat="1" s="29"/>
    <row r="119558" customFormat="1" s="29"/>
    <row r="119559" customFormat="1" s="29"/>
    <row r="119560" customFormat="1" s="29"/>
    <row r="119561" customFormat="1" s="29"/>
    <row r="119562" customFormat="1" s="29"/>
    <row r="119563" customFormat="1" s="29"/>
    <row r="119564" customFormat="1" s="29"/>
    <row r="119565" customFormat="1" s="29"/>
    <row r="119566" customFormat="1" s="29"/>
    <row r="119567" customFormat="1" s="29"/>
    <row r="119568" customFormat="1" s="29"/>
    <row r="119569" customFormat="1" s="29"/>
    <row r="119570" customFormat="1" s="29"/>
    <row r="119571" customFormat="1" s="29"/>
    <row r="119572" customFormat="1" s="29"/>
    <row r="119573" customFormat="1" s="29"/>
    <row r="119574" customFormat="1" s="29"/>
    <row r="119575" customFormat="1" s="29"/>
    <row r="119576" customFormat="1" s="29"/>
    <row r="119577" customFormat="1" s="29"/>
    <row r="119578" customFormat="1" s="29"/>
    <row r="119579" customFormat="1" s="29"/>
    <row r="119580" customFormat="1" s="29"/>
    <row r="119581" customFormat="1" s="29"/>
    <row r="119582" customFormat="1" s="29"/>
    <row r="119583" customFormat="1" s="29"/>
    <row r="119584" customFormat="1" s="29"/>
    <row r="119585" customFormat="1" s="29"/>
    <row r="119586" customFormat="1" s="29"/>
    <row r="119587" customFormat="1" s="29"/>
    <row r="119588" customFormat="1" s="29"/>
    <row r="119589" customFormat="1" s="29"/>
    <row r="119590" customFormat="1" s="29"/>
    <row r="119591" customFormat="1" s="29"/>
    <row r="119592" customFormat="1" s="29"/>
    <row r="119593" customFormat="1" s="29"/>
    <row r="119594" customFormat="1" s="29"/>
    <row r="119595" customFormat="1" s="29"/>
    <row r="119596" customFormat="1" s="29"/>
    <row r="119597" customFormat="1" s="29"/>
    <row r="119598" customFormat="1" s="29"/>
    <row r="119599" customFormat="1" s="29"/>
    <row r="119600" customFormat="1" s="29"/>
    <row r="119601" customFormat="1" s="29"/>
    <row r="119602" customFormat="1" s="29"/>
    <row r="119603" customFormat="1" s="29"/>
    <row r="119604" customFormat="1" s="29"/>
    <row r="119605" customFormat="1" s="29"/>
    <row r="119606" customFormat="1" s="29"/>
    <row r="119607" customFormat="1" s="29"/>
    <row r="119608" customFormat="1" s="29"/>
    <row r="119609" customFormat="1" s="29"/>
    <row r="119610" customFormat="1" s="29"/>
    <row r="119611" customFormat="1" s="29"/>
    <row r="119612" customFormat="1" s="29"/>
    <row r="119613" customFormat="1" s="29"/>
    <row r="119614" customFormat="1" s="29"/>
    <row r="119615" customFormat="1" s="29"/>
    <row r="119616" customFormat="1" s="29"/>
    <row r="119617" customFormat="1" s="29"/>
    <row r="119618" customFormat="1" s="29"/>
    <row r="119619" customFormat="1" s="29"/>
    <row r="119620" customFormat="1" s="29"/>
    <row r="119621" customFormat="1" s="29"/>
    <row r="119622" customFormat="1" s="29"/>
    <row r="119623" customFormat="1" s="29"/>
    <row r="119624" customFormat="1" s="29"/>
    <row r="119625" customFormat="1" s="29"/>
    <row r="119626" customFormat="1" s="29"/>
    <row r="119627" customFormat="1" s="29"/>
    <row r="119628" customFormat="1" s="29"/>
    <row r="119629" customFormat="1" s="29"/>
    <row r="119630" customFormat="1" s="29"/>
    <row r="119631" customFormat="1" s="29"/>
    <row r="119632" customFormat="1" s="29"/>
    <row r="119633" customFormat="1" s="29"/>
    <row r="119634" customFormat="1" s="29"/>
    <row r="119635" customFormat="1" s="29"/>
    <row r="119636" customFormat="1" s="29"/>
    <row r="119637" customFormat="1" s="29"/>
    <row r="119638" customFormat="1" s="29"/>
    <row r="119639" customFormat="1" s="29"/>
    <row r="119640" customFormat="1" s="29"/>
    <row r="119641" customFormat="1" s="29"/>
    <row r="119642" customFormat="1" s="29"/>
    <row r="119643" customFormat="1" s="29"/>
    <row r="119644" customFormat="1" s="29"/>
    <row r="119645" customFormat="1" s="29"/>
    <row r="119646" customFormat="1" s="29"/>
    <row r="119647" customFormat="1" s="29"/>
    <row r="119648" customFormat="1" s="29"/>
    <row r="119649" customFormat="1" s="29"/>
    <row r="119650" customFormat="1" s="29"/>
    <row r="119651" customFormat="1" s="29"/>
    <row r="119652" customFormat="1" s="29"/>
    <row r="119653" customFormat="1" s="29"/>
    <row r="119654" customFormat="1" s="29"/>
    <row r="119655" customFormat="1" s="29"/>
    <row r="119656" customFormat="1" s="29"/>
    <row r="119657" customFormat="1" s="29"/>
    <row r="119658" customFormat="1" s="29"/>
    <row r="119659" customFormat="1" s="29"/>
    <row r="119660" customFormat="1" s="29"/>
    <row r="119661" customFormat="1" s="29"/>
    <row r="119662" customFormat="1" s="29"/>
    <row r="119663" customFormat="1" s="29"/>
    <row r="119664" customFormat="1" s="29"/>
    <row r="119665" customFormat="1" s="29"/>
    <row r="119666" customFormat="1" s="29"/>
    <row r="119667" customFormat="1" s="29"/>
    <row r="119668" customFormat="1" s="29"/>
    <row r="119669" customFormat="1" s="29"/>
    <row r="119670" customFormat="1" s="29"/>
    <row r="119671" customFormat="1" s="29"/>
    <row r="119672" customFormat="1" s="29"/>
    <row r="119673" customFormat="1" s="29"/>
    <row r="119674" customFormat="1" s="29"/>
    <row r="119675" customFormat="1" s="29"/>
    <row r="119676" customFormat="1" s="29"/>
    <row r="119677" customFormat="1" s="29"/>
    <row r="119678" customFormat="1" s="29"/>
    <row r="119679" customFormat="1" s="29"/>
    <row r="119680" customFormat="1" s="29"/>
    <row r="119681" customFormat="1" s="29"/>
    <row r="119682" customFormat="1" s="29"/>
    <row r="119683" customFormat="1" s="29"/>
    <row r="119684" customFormat="1" s="29"/>
    <row r="119685" customFormat="1" s="29"/>
    <row r="119686" customFormat="1" s="29"/>
    <row r="119687" customFormat="1" s="29"/>
    <row r="119688" customFormat="1" s="29"/>
    <row r="119689" customFormat="1" s="29"/>
    <row r="119690" customFormat="1" s="29"/>
    <row r="119691" customFormat="1" s="29"/>
    <row r="119692" customFormat="1" s="29"/>
    <row r="119693" customFormat="1" s="29"/>
    <row r="119694" customFormat="1" s="29"/>
    <row r="119695" customFormat="1" s="29"/>
    <row r="119696" customFormat="1" s="29"/>
    <row r="119697" customFormat="1" s="29"/>
    <row r="119698" customFormat="1" s="29"/>
    <row r="119699" customFormat="1" s="29"/>
    <row r="119700" customFormat="1" s="29"/>
    <row r="119701" customFormat="1" s="29"/>
    <row r="119702" customFormat="1" s="29"/>
    <row r="119703" customFormat="1" s="29"/>
    <row r="119704" customFormat="1" s="29"/>
    <row r="119705" customFormat="1" s="29"/>
    <row r="119706" customFormat="1" s="29"/>
    <row r="119707" customFormat="1" s="29"/>
    <row r="119708" customFormat="1" s="29"/>
    <row r="119709" customFormat="1" s="29"/>
    <row r="119710" customFormat="1" s="29"/>
    <row r="119711" customFormat="1" s="29"/>
    <row r="119712" customFormat="1" s="29"/>
    <row r="119713" customFormat="1" s="29"/>
    <row r="119714" customFormat="1" s="29"/>
    <row r="119715" customFormat="1" s="29"/>
    <row r="119716" customFormat="1" s="29"/>
    <row r="119717" customFormat="1" s="29"/>
    <row r="119718" customFormat="1" s="29"/>
    <row r="119719" customFormat="1" s="29"/>
    <row r="119720" customFormat="1" s="29"/>
    <row r="119721" customFormat="1" s="29"/>
    <row r="119722" customFormat="1" s="29"/>
    <row r="119723" customFormat="1" s="29"/>
    <row r="119724" customFormat="1" s="29"/>
    <row r="119725" customFormat="1" s="29"/>
    <row r="119726" customFormat="1" s="29"/>
    <row r="119727" customFormat="1" s="29"/>
    <row r="119728" customFormat="1" s="29"/>
    <row r="119729" customFormat="1" s="29"/>
    <row r="119730" customFormat="1" s="29"/>
    <row r="119731" customFormat="1" s="29"/>
    <row r="119732" customFormat="1" s="29"/>
    <row r="119733" customFormat="1" s="29"/>
    <row r="119734" customFormat="1" s="29"/>
    <row r="119735" customFormat="1" s="29"/>
    <row r="119736" customFormat="1" s="29"/>
    <row r="119737" customFormat="1" s="29"/>
    <row r="119738" customFormat="1" s="29"/>
    <row r="119739" customFormat="1" s="29"/>
    <row r="119740" customFormat="1" s="29"/>
    <row r="119741" customFormat="1" s="29"/>
    <row r="119742" customFormat="1" s="29"/>
    <row r="119743" customFormat="1" s="29"/>
    <row r="119744" customFormat="1" s="29"/>
    <row r="119745" customFormat="1" s="29"/>
    <row r="119746" customFormat="1" s="29"/>
    <row r="119747" customFormat="1" s="29"/>
    <row r="119748" customFormat="1" s="29"/>
    <row r="119749" customFormat="1" s="29"/>
    <row r="119750" customFormat="1" s="29"/>
    <row r="119751" customFormat="1" s="29"/>
    <row r="119752" customFormat="1" s="29"/>
    <row r="119753" customFormat="1" s="29"/>
    <row r="119754" customFormat="1" s="29"/>
    <row r="119755" customFormat="1" s="29"/>
    <row r="119756" customFormat="1" s="29"/>
    <row r="119757" customFormat="1" s="29"/>
    <row r="119758" customFormat="1" s="29"/>
    <row r="119759" customFormat="1" s="29"/>
    <row r="119760" customFormat="1" s="29"/>
    <row r="119761" customFormat="1" s="29"/>
    <row r="119762" customFormat="1" s="29"/>
    <row r="119763" customFormat="1" s="29"/>
    <row r="119764" customFormat="1" s="29"/>
    <row r="119765" customFormat="1" s="29"/>
    <row r="119766" customFormat="1" s="29"/>
    <row r="119767" customFormat="1" s="29"/>
    <row r="119768" customFormat="1" s="29"/>
    <row r="119769" customFormat="1" s="29"/>
    <row r="119770" customFormat="1" s="29"/>
    <row r="119771" customFormat="1" s="29"/>
    <row r="119772" customFormat="1" s="29"/>
    <row r="119773" customFormat="1" s="29"/>
    <row r="119774" customFormat="1" s="29"/>
    <row r="119775" customFormat="1" s="29"/>
    <row r="119776" customFormat="1" s="29"/>
    <row r="119777" customFormat="1" s="29"/>
    <row r="119778" customFormat="1" s="29"/>
    <row r="119779" customFormat="1" s="29"/>
    <row r="119780" customFormat="1" s="29"/>
    <row r="119781" customFormat="1" s="29"/>
    <row r="119782" customFormat="1" s="29"/>
    <row r="119783" customFormat="1" s="29"/>
    <row r="119784" customFormat="1" s="29"/>
    <row r="119785" customFormat="1" s="29"/>
    <row r="119786" customFormat="1" s="29"/>
    <row r="119787" customFormat="1" s="29"/>
    <row r="119788" customFormat="1" s="29"/>
    <row r="119789" customFormat="1" s="29"/>
    <row r="119790" customFormat="1" s="29"/>
    <row r="119791" customFormat="1" s="29"/>
    <row r="119792" customFormat="1" s="29"/>
    <row r="119793" customFormat="1" s="29"/>
    <row r="119794" customFormat="1" s="29"/>
    <row r="119795" customFormat="1" s="29"/>
    <row r="119796" customFormat="1" s="29"/>
    <row r="119797" customFormat="1" s="29"/>
    <row r="119798" customFormat="1" s="29"/>
    <row r="119799" customFormat="1" s="29"/>
    <row r="119800" customFormat="1" s="29"/>
    <row r="119801" customFormat="1" s="29"/>
    <row r="119802" customFormat="1" s="29"/>
    <row r="119803" customFormat="1" s="29"/>
    <row r="119804" customFormat="1" s="29"/>
    <row r="119805" customFormat="1" s="29"/>
    <row r="119806" customFormat="1" s="29"/>
    <row r="119807" customFormat="1" s="29"/>
    <row r="119808" customFormat="1" s="29"/>
    <row r="119809" customFormat="1" s="29"/>
    <row r="119810" customFormat="1" s="29"/>
    <row r="119811" customFormat="1" s="29"/>
    <row r="119812" customFormat="1" s="29"/>
    <row r="119813" customFormat="1" s="29"/>
    <row r="119814" customFormat="1" s="29"/>
    <row r="119815" customFormat="1" s="29"/>
    <row r="119816" customFormat="1" s="29"/>
    <row r="119817" customFormat="1" s="29"/>
    <row r="119818" customFormat="1" s="29"/>
    <row r="119819" customFormat="1" s="29"/>
    <row r="119820" customFormat="1" s="29"/>
    <row r="119821" customFormat="1" s="29"/>
    <row r="119822" customFormat="1" s="29"/>
    <row r="119823" customFormat="1" s="29"/>
    <row r="119824" customFormat="1" s="29"/>
    <row r="119825" customFormat="1" s="29"/>
    <row r="119826" customFormat="1" s="29"/>
    <row r="119827" customFormat="1" s="29"/>
    <row r="119828" customFormat="1" s="29"/>
    <row r="119829" customFormat="1" s="29"/>
    <row r="119830" customFormat="1" s="29"/>
    <row r="119831" customFormat="1" s="29"/>
    <row r="119832" customFormat="1" s="29"/>
    <row r="119833" customFormat="1" s="29"/>
    <row r="119834" customFormat="1" s="29"/>
    <row r="119835" customFormat="1" s="29"/>
    <row r="119836" customFormat="1" s="29"/>
    <row r="119837" customFormat="1" s="29"/>
    <row r="119838" customFormat="1" s="29"/>
    <row r="119839" customFormat="1" s="29"/>
    <row r="119840" customFormat="1" s="29"/>
    <row r="119841" customFormat="1" s="29"/>
    <row r="119842" customFormat="1" s="29"/>
    <row r="119843" customFormat="1" s="29"/>
    <row r="119844" customFormat="1" s="29"/>
    <row r="119845" customFormat="1" s="29"/>
    <row r="119846" customFormat="1" s="29"/>
    <row r="119847" customFormat="1" s="29"/>
    <row r="119848" customFormat="1" s="29"/>
    <row r="119849" customFormat="1" s="29"/>
    <row r="119850" customFormat="1" s="29"/>
    <row r="119851" customFormat="1" s="29"/>
    <row r="119852" customFormat="1" s="29"/>
    <row r="119853" customFormat="1" s="29"/>
    <row r="119854" customFormat="1" s="29"/>
    <row r="119855" customFormat="1" s="29"/>
    <row r="119856" customFormat="1" s="29"/>
    <row r="119857" customFormat="1" s="29"/>
    <row r="119858" customFormat="1" s="29"/>
    <row r="119859" customFormat="1" s="29"/>
    <row r="119860" customFormat="1" s="29"/>
    <row r="119861" customFormat="1" s="29"/>
    <row r="119862" customFormat="1" s="29"/>
    <row r="119863" customFormat="1" s="29"/>
    <row r="119864" customFormat="1" s="29"/>
    <row r="119865" customFormat="1" s="29"/>
    <row r="119866" customFormat="1" s="29"/>
    <row r="119867" customFormat="1" s="29"/>
    <row r="119868" customFormat="1" s="29"/>
    <row r="119869" customFormat="1" s="29"/>
    <row r="119870" customFormat="1" s="29"/>
    <row r="119871" customFormat="1" s="29"/>
    <row r="119872" customFormat="1" s="29"/>
    <row r="119873" customFormat="1" s="29"/>
    <row r="119874" customFormat="1" s="29"/>
    <row r="119875" customFormat="1" s="29"/>
    <row r="119876" customFormat="1" s="29"/>
    <row r="119877" customFormat="1" s="29"/>
    <row r="119878" customFormat="1" s="29"/>
    <row r="119879" customFormat="1" s="29"/>
    <row r="119880" customFormat="1" s="29"/>
    <row r="119881" customFormat="1" s="29"/>
    <row r="119882" customFormat="1" s="29"/>
    <row r="119883" customFormat="1" s="29"/>
    <row r="119884" customFormat="1" s="29"/>
    <row r="119885" customFormat="1" s="29"/>
    <row r="119886" customFormat="1" s="29"/>
    <row r="119887" customFormat="1" s="29"/>
    <row r="119888" customFormat="1" s="29"/>
    <row r="119889" customFormat="1" s="29"/>
    <row r="119890" customFormat="1" s="29"/>
    <row r="119891" customFormat="1" s="29"/>
    <row r="119892" customFormat="1" s="29"/>
    <row r="119893" customFormat="1" s="29"/>
    <row r="119894" customFormat="1" s="29"/>
    <row r="119895" customFormat="1" s="29"/>
    <row r="119896" customFormat="1" s="29"/>
    <row r="119897" customFormat="1" s="29"/>
    <row r="119898" customFormat="1" s="29"/>
    <row r="119899" customFormat="1" s="29"/>
    <row r="119900" customFormat="1" s="29"/>
    <row r="119901" customFormat="1" s="29"/>
    <row r="119902" customFormat="1" s="29"/>
    <row r="119903" customFormat="1" s="29"/>
    <row r="119904" customFormat="1" s="29"/>
    <row r="119905" customFormat="1" s="29"/>
    <row r="119906" customFormat="1" s="29"/>
    <row r="119907" customFormat="1" s="29"/>
    <row r="119908" customFormat="1" s="29"/>
    <row r="119909" customFormat="1" s="29"/>
    <row r="119910" customFormat="1" s="29"/>
    <row r="119911" customFormat="1" s="29"/>
    <row r="119912" customFormat="1" s="29"/>
    <row r="119913" customFormat="1" s="29"/>
    <row r="119914" customFormat="1" s="29"/>
    <row r="119915" customFormat="1" s="29"/>
    <row r="119916" customFormat="1" s="29"/>
    <row r="119917" customFormat="1" s="29"/>
    <row r="119918" customFormat="1" s="29"/>
    <row r="119919" customFormat="1" s="29"/>
    <row r="119920" customFormat="1" s="29"/>
    <row r="119921" customFormat="1" s="29"/>
    <row r="119922" customFormat="1" s="29"/>
    <row r="119923" customFormat="1" s="29"/>
    <row r="119924" customFormat="1" s="29"/>
    <row r="119925" customFormat="1" s="29"/>
    <row r="119926" customFormat="1" s="29"/>
    <row r="119927" customFormat="1" s="29"/>
    <row r="119928" customFormat="1" s="29"/>
    <row r="119929" customFormat="1" s="29"/>
    <row r="119930" customFormat="1" s="29"/>
    <row r="119931" customFormat="1" s="29"/>
    <row r="119932" customFormat="1" s="29"/>
    <row r="119933" customFormat="1" s="29"/>
    <row r="119934" customFormat="1" s="29"/>
    <row r="119935" customFormat="1" s="29"/>
    <row r="119936" customFormat="1" s="29"/>
    <row r="119937" customFormat="1" s="29"/>
    <row r="119938" customFormat="1" s="29"/>
    <row r="119939" customFormat="1" s="29"/>
    <row r="119940" customFormat="1" s="29"/>
    <row r="119941" customFormat="1" s="29"/>
    <row r="119942" customFormat="1" s="29"/>
    <row r="119943" customFormat="1" s="29"/>
    <row r="119944" customFormat="1" s="29"/>
    <row r="119945" customFormat="1" s="29"/>
    <row r="119946" customFormat="1" s="29"/>
    <row r="119947" customFormat="1" s="29"/>
    <row r="119948" customFormat="1" s="29"/>
    <row r="119949" customFormat="1" s="29"/>
    <row r="119950" customFormat="1" s="29"/>
    <row r="119951" customFormat="1" s="29"/>
    <row r="119952" customFormat="1" s="29"/>
    <row r="119953" customFormat="1" s="29"/>
    <row r="119954" customFormat="1" s="29"/>
    <row r="119955" customFormat="1" s="29"/>
    <row r="119956" customFormat="1" s="29"/>
    <row r="119957" customFormat="1" s="29"/>
    <row r="119958" customFormat="1" s="29"/>
    <row r="119959" customFormat="1" s="29"/>
    <row r="119960" customFormat="1" s="29"/>
    <row r="119961" customFormat="1" s="29"/>
    <row r="119962" customFormat="1" s="29"/>
    <row r="119963" customFormat="1" s="29"/>
    <row r="119964" customFormat="1" s="29"/>
    <row r="119965" customFormat="1" s="29"/>
    <row r="119966" customFormat="1" s="29"/>
    <row r="119967" customFormat="1" s="29"/>
    <row r="119968" customFormat="1" s="29"/>
    <row r="119969" customFormat="1" s="29"/>
    <row r="119970" customFormat="1" s="29"/>
    <row r="119971" customFormat="1" s="29"/>
    <row r="119972" customFormat="1" s="29"/>
    <row r="119973" customFormat="1" s="29"/>
    <row r="119974" customFormat="1" s="29"/>
    <row r="119975" customFormat="1" s="29"/>
    <row r="119976" customFormat="1" s="29"/>
    <row r="119977" customFormat="1" s="29"/>
    <row r="119978" customFormat="1" s="29"/>
    <row r="119979" customFormat="1" s="29"/>
    <row r="119980" customFormat="1" s="29"/>
    <row r="119981" customFormat="1" s="29"/>
    <row r="119982" customFormat="1" s="29"/>
    <row r="119983" customFormat="1" s="29"/>
    <row r="119984" customFormat="1" s="29"/>
    <row r="119985" customFormat="1" s="29"/>
    <row r="119986" customFormat="1" s="29"/>
    <row r="119987" customFormat="1" s="29"/>
    <row r="119988" customFormat="1" s="29"/>
    <row r="119989" customFormat="1" s="29"/>
    <row r="119990" customFormat="1" s="29"/>
    <row r="119991" customFormat="1" s="29"/>
    <row r="119992" customFormat="1" s="29"/>
    <row r="119993" customFormat="1" s="29"/>
    <row r="119994" customFormat="1" s="29"/>
    <row r="119995" customFormat="1" s="29"/>
    <row r="119996" customFormat="1" s="29"/>
    <row r="119997" customFormat="1" s="29"/>
    <row r="119998" customFormat="1" s="29"/>
    <row r="119999" customFormat="1" s="29"/>
    <row r="120000" customFormat="1" s="29"/>
    <row r="120001" customFormat="1" s="29"/>
    <row r="120002" customFormat="1" s="29"/>
    <row r="120003" customFormat="1" s="29"/>
    <row r="120004" customFormat="1" s="29"/>
    <row r="120005" customFormat="1" s="29"/>
    <row r="120006" customFormat="1" s="29"/>
    <row r="120007" customFormat="1" s="29"/>
    <row r="120008" customFormat="1" s="29"/>
    <row r="120009" customFormat="1" s="29"/>
    <row r="120010" customFormat="1" s="29"/>
    <row r="120011" customFormat="1" s="29"/>
    <row r="120012" customFormat="1" s="29"/>
    <row r="120013" customFormat="1" s="29"/>
    <row r="120014" customFormat="1" s="29"/>
    <row r="120015" customFormat="1" s="29"/>
    <row r="120016" customFormat="1" s="29"/>
    <row r="120017" customFormat="1" s="29"/>
    <row r="120018" customFormat="1" s="29"/>
    <row r="120019" customFormat="1" s="29"/>
    <row r="120020" customFormat="1" s="29"/>
    <row r="120021" customFormat="1" s="29"/>
    <row r="120022" customFormat="1" s="29"/>
    <row r="120023" customFormat="1" s="29"/>
    <row r="120024" customFormat="1" s="29"/>
    <row r="120025" customFormat="1" s="29"/>
    <row r="120026" customFormat="1" s="29"/>
    <row r="120027" customFormat="1" s="29"/>
    <row r="120028" customFormat="1" s="29"/>
    <row r="120029" customFormat="1" s="29"/>
    <row r="120030" customFormat="1" s="29"/>
    <row r="120031" customFormat="1" s="29"/>
    <row r="120032" customFormat="1" s="29"/>
    <row r="120033" customFormat="1" s="29"/>
    <row r="120034" customFormat="1" s="29"/>
    <row r="120035" customFormat="1" s="29"/>
    <row r="120036" customFormat="1" s="29"/>
    <row r="120037" customFormat="1" s="29"/>
    <row r="120038" customFormat="1" s="29"/>
    <row r="120039" customFormat="1" s="29"/>
    <row r="120040" customFormat="1" s="29"/>
    <row r="120041" customFormat="1" s="29"/>
    <row r="120042" customFormat="1" s="29"/>
    <row r="120043" customFormat="1" s="29"/>
    <row r="120044" customFormat="1" s="29"/>
    <row r="120045" customFormat="1" s="29"/>
    <row r="120046" customFormat="1" s="29"/>
    <row r="120047" customFormat="1" s="29"/>
    <row r="120048" customFormat="1" s="29"/>
    <row r="120049" customFormat="1" s="29"/>
    <row r="120050" customFormat="1" s="29"/>
    <row r="120051" customFormat="1" s="29"/>
    <row r="120052" customFormat="1" s="29"/>
    <row r="120053" customFormat="1" s="29"/>
    <row r="120054" customFormat="1" s="29"/>
    <row r="120055" customFormat="1" s="29"/>
    <row r="120056" customFormat="1" s="29"/>
    <row r="120057" customFormat="1" s="29"/>
    <row r="120058" customFormat="1" s="29"/>
    <row r="120059" customFormat="1" s="29"/>
    <row r="120060" customFormat="1" s="29"/>
    <row r="120061" customFormat="1" s="29"/>
    <row r="120062" customFormat="1" s="29"/>
    <row r="120063" customFormat="1" s="29"/>
    <row r="120064" customFormat="1" s="29"/>
    <row r="120065" customFormat="1" s="29"/>
    <row r="120066" customFormat="1" s="29"/>
    <row r="120067" customFormat="1" s="29"/>
    <row r="120068" customFormat="1" s="29"/>
    <row r="120069" customFormat="1" s="29"/>
    <row r="120070" customFormat="1" s="29"/>
    <row r="120071" customFormat="1" s="29"/>
    <row r="120072" customFormat="1" s="29"/>
    <row r="120073" customFormat="1" s="29"/>
    <row r="120074" customFormat="1" s="29"/>
    <row r="120075" customFormat="1" s="29"/>
    <row r="120076" customFormat="1" s="29"/>
    <row r="120077" customFormat="1" s="29"/>
    <row r="120078" customFormat="1" s="29"/>
    <row r="120079" customFormat="1" s="29"/>
    <row r="120080" customFormat="1" s="29"/>
    <row r="120081" customFormat="1" s="29"/>
    <row r="120082" customFormat="1" s="29"/>
    <row r="120083" customFormat="1" s="29"/>
    <row r="120084" customFormat="1" s="29"/>
    <row r="120085" customFormat="1" s="29"/>
    <row r="120086" customFormat="1" s="29"/>
    <row r="120087" customFormat="1" s="29"/>
    <row r="120088" customFormat="1" s="29"/>
    <row r="120089" customFormat="1" s="29"/>
    <row r="120090" customFormat="1" s="29"/>
    <row r="120091" customFormat="1" s="29"/>
    <row r="120092" customFormat="1" s="29"/>
    <row r="120093" customFormat="1" s="29"/>
    <row r="120094" customFormat="1" s="29"/>
    <row r="120095" customFormat="1" s="29"/>
    <row r="120096" customFormat="1" s="29"/>
    <row r="120097" customFormat="1" s="29"/>
    <row r="120098" customFormat="1" s="29"/>
    <row r="120099" customFormat="1" s="29"/>
    <row r="120100" customFormat="1" s="29"/>
    <row r="120101" customFormat="1" s="29"/>
    <row r="120102" customFormat="1" s="29"/>
    <row r="120103" customFormat="1" s="29"/>
    <row r="120104" customFormat="1" s="29"/>
    <row r="120105" customFormat="1" s="29"/>
    <row r="120106" customFormat="1" s="29"/>
    <row r="120107" customFormat="1" s="29"/>
    <row r="120108" customFormat="1" s="29"/>
    <row r="120109" customFormat="1" s="29"/>
    <row r="120110" customFormat="1" s="29"/>
    <row r="120111" customFormat="1" s="29"/>
    <row r="120112" customFormat="1" s="29"/>
    <row r="120113" customFormat="1" s="29"/>
    <row r="120114" customFormat="1" s="29"/>
    <row r="120115" customFormat="1" s="29"/>
    <row r="120116" customFormat="1" s="29"/>
    <row r="120117" customFormat="1" s="29"/>
    <row r="120118" customFormat="1" s="29"/>
    <row r="120119" customFormat="1" s="29"/>
    <row r="120120" customFormat="1" s="29"/>
    <row r="120121" customFormat="1" s="29"/>
    <row r="120122" customFormat="1" s="29"/>
    <row r="120123" customFormat="1" s="29"/>
    <row r="120124" customFormat="1" s="29"/>
    <row r="120125" customFormat="1" s="29"/>
    <row r="120126" customFormat="1" s="29"/>
    <row r="120127" customFormat="1" s="29"/>
    <row r="120128" customFormat="1" s="29"/>
    <row r="120129" customFormat="1" s="29"/>
    <row r="120130" customFormat="1" s="29"/>
    <row r="120131" customFormat="1" s="29"/>
    <row r="120132" customFormat="1" s="29"/>
    <row r="120133" customFormat="1" s="29"/>
    <row r="120134" customFormat="1" s="29"/>
    <row r="120135" customFormat="1" s="29"/>
    <row r="120136" customFormat="1" s="29"/>
    <row r="120137" customFormat="1" s="29"/>
    <row r="120138" customFormat="1" s="29"/>
    <row r="120139" customFormat="1" s="29"/>
    <row r="120140" customFormat="1" s="29"/>
    <row r="120141" customFormat="1" s="29"/>
    <row r="120142" customFormat="1" s="29"/>
    <row r="120143" customFormat="1" s="29"/>
    <row r="120144" customFormat="1" s="29"/>
    <row r="120145" customFormat="1" s="29"/>
    <row r="120146" customFormat="1" s="29"/>
    <row r="120147" customFormat="1" s="29"/>
    <row r="120148" customFormat="1" s="29"/>
    <row r="120149" customFormat="1" s="29"/>
    <row r="120150" customFormat="1" s="29"/>
    <row r="120151" customFormat="1" s="29"/>
    <row r="120152" customFormat="1" s="29"/>
    <row r="120153" customFormat="1" s="29"/>
    <row r="120154" customFormat="1" s="29"/>
    <row r="120155" customFormat="1" s="29"/>
    <row r="120156" customFormat="1" s="29"/>
    <row r="120157" customFormat="1" s="29"/>
    <row r="120158" customFormat="1" s="29"/>
    <row r="120159" customFormat="1" s="29"/>
    <row r="120160" customFormat="1" s="29"/>
    <row r="120161" customFormat="1" s="29"/>
    <row r="120162" customFormat="1" s="29"/>
    <row r="120163" customFormat="1" s="29"/>
    <row r="120164" customFormat="1" s="29"/>
    <row r="120165" customFormat="1" s="29"/>
    <row r="120166" customFormat="1" s="29"/>
    <row r="120167" customFormat="1" s="29"/>
    <row r="120168" customFormat="1" s="29"/>
    <row r="120169" customFormat="1" s="29"/>
    <row r="120170" customFormat="1" s="29"/>
    <row r="120171" customFormat="1" s="29"/>
    <row r="120172" customFormat="1" s="29"/>
    <row r="120173" customFormat="1" s="29"/>
    <row r="120174" customFormat="1" s="29"/>
    <row r="120175" customFormat="1" s="29"/>
    <row r="120176" customFormat="1" s="29"/>
    <row r="120177" customFormat="1" s="29"/>
    <row r="120178" customFormat="1" s="29"/>
    <row r="120179" customFormat="1" s="29"/>
    <row r="120180" customFormat="1" s="29"/>
    <row r="120181" customFormat="1" s="29"/>
    <row r="120182" customFormat="1" s="29"/>
    <row r="120183" customFormat="1" s="29"/>
    <row r="120184" customFormat="1" s="29"/>
    <row r="120185" customFormat="1" s="29"/>
    <row r="120186" customFormat="1" s="29"/>
    <row r="120187" customFormat="1" s="29"/>
    <row r="120188" customFormat="1" s="29"/>
    <row r="120189" customFormat="1" s="29"/>
    <row r="120190" customFormat="1" s="29"/>
    <row r="120191" customFormat="1" s="29"/>
    <row r="120192" customFormat="1" s="29"/>
    <row r="120193" customFormat="1" s="29"/>
    <row r="120194" customFormat="1" s="29"/>
    <row r="120195" customFormat="1" s="29"/>
    <row r="120196" customFormat="1" s="29"/>
    <row r="120197" customFormat="1" s="29"/>
    <row r="120198" customFormat="1" s="29"/>
    <row r="120199" customFormat="1" s="29"/>
    <row r="120200" customFormat="1" s="29"/>
    <row r="120201" customFormat="1" s="29"/>
    <row r="120202" customFormat="1" s="29"/>
    <row r="120203" customFormat="1" s="29"/>
    <row r="120204" customFormat="1" s="29"/>
    <row r="120205" customFormat="1" s="29"/>
    <row r="120206" customFormat="1" s="29"/>
    <row r="120207" customFormat="1" s="29"/>
    <row r="120208" customFormat="1" s="29"/>
    <row r="120209" customFormat="1" s="29"/>
    <row r="120210" customFormat="1" s="29"/>
    <row r="120211" customFormat="1" s="29"/>
    <row r="120212" customFormat="1" s="29"/>
    <row r="120213" customFormat="1" s="29"/>
    <row r="120214" customFormat="1" s="29"/>
    <row r="120215" customFormat="1" s="29"/>
    <row r="120216" customFormat="1" s="29"/>
    <row r="120217" customFormat="1" s="29"/>
    <row r="120218" customFormat="1" s="29"/>
    <row r="120219" customFormat="1" s="29"/>
    <row r="120220" customFormat="1" s="29"/>
    <row r="120221" customFormat="1" s="29"/>
    <row r="120222" customFormat="1" s="29"/>
    <row r="120223" customFormat="1" s="29"/>
    <row r="120224" customFormat="1" s="29"/>
    <row r="120225" customFormat="1" s="29"/>
    <row r="120226" customFormat="1" s="29"/>
    <row r="120227" customFormat="1" s="29"/>
    <row r="120228" customFormat="1" s="29"/>
    <row r="120229" customFormat="1" s="29"/>
    <row r="120230" customFormat="1" s="29"/>
    <row r="120231" customFormat="1" s="29"/>
    <row r="120232" customFormat="1" s="29"/>
    <row r="120233" customFormat="1" s="29"/>
    <row r="120234" customFormat="1" s="29"/>
    <row r="120235" customFormat="1" s="29"/>
    <row r="120236" customFormat="1" s="29"/>
    <row r="120237" customFormat="1" s="29"/>
    <row r="120238" customFormat="1" s="29"/>
    <row r="120239" customFormat="1" s="29"/>
    <row r="120240" customFormat="1" s="29"/>
    <row r="120241" customFormat="1" s="29"/>
    <row r="120242" customFormat="1" s="29"/>
    <row r="120243" customFormat="1" s="29"/>
    <row r="120244" customFormat="1" s="29"/>
    <row r="120245" customFormat="1" s="29"/>
    <row r="120246" customFormat="1" s="29"/>
    <row r="120247" customFormat="1" s="29"/>
    <row r="120248" customFormat="1" s="29"/>
    <row r="120249" customFormat="1" s="29"/>
    <row r="120250" customFormat="1" s="29"/>
    <row r="120251" customFormat="1" s="29"/>
    <row r="120252" customFormat="1" s="29"/>
    <row r="120253" customFormat="1" s="29"/>
    <row r="120254" customFormat="1" s="29"/>
    <row r="120255" customFormat="1" s="29"/>
    <row r="120256" customFormat="1" s="29"/>
    <row r="120257" customFormat="1" s="29"/>
    <row r="120258" customFormat="1" s="29"/>
    <row r="120259" customFormat="1" s="29"/>
    <row r="120260" customFormat="1" s="29"/>
    <row r="120261" customFormat="1" s="29"/>
    <row r="120262" customFormat="1" s="29"/>
    <row r="120263" customFormat="1" s="29"/>
    <row r="120264" customFormat="1" s="29"/>
    <row r="120265" customFormat="1" s="29"/>
    <row r="120266" customFormat="1" s="29"/>
    <row r="120267" customFormat="1" s="29"/>
    <row r="120268" customFormat="1" s="29"/>
    <row r="120269" customFormat="1" s="29"/>
    <row r="120270" customFormat="1" s="29"/>
    <row r="120271" customFormat="1" s="29"/>
    <row r="120272" customFormat="1" s="29"/>
    <row r="120273" customFormat="1" s="29"/>
    <row r="120274" customFormat="1" s="29"/>
    <row r="120275" customFormat="1" s="29"/>
    <row r="120276" customFormat="1" s="29"/>
    <row r="120277" customFormat="1" s="29"/>
    <row r="120278" customFormat="1" s="29"/>
    <row r="120279" customFormat="1" s="29"/>
    <row r="120280" customFormat="1" s="29"/>
    <row r="120281" customFormat="1" s="29"/>
    <row r="120282" customFormat="1" s="29"/>
    <row r="120283" customFormat="1" s="29"/>
    <row r="120284" customFormat="1" s="29"/>
    <row r="120285" customFormat="1" s="29"/>
    <row r="120286" customFormat="1" s="29"/>
    <row r="120287" customFormat="1" s="29"/>
    <row r="120288" customFormat="1" s="29"/>
    <row r="120289" customFormat="1" s="29"/>
    <row r="120290" customFormat="1" s="29"/>
    <row r="120291" customFormat="1" s="29"/>
    <row r="120292" customFormat="1" s="29"/>
    <row r="120293" customFormat="1" s="29"/>
    <row r="120294" customFormat="1" s="29"/>
    <row r="120295" customFormat="1" s="29"/>
    <row r="120296" customFormat="1" s="29"/>
    <row r="120297" customFormat="1" s="29"/>
    <row r="120298" customFormat="1" s="29"/>
    <row r="120299" customFormat="1" s="29"/>
    <row r="120300" customFormat="1" s="29"/>
    <row r="120301" customFormat="1" s="29"/>
    <row r="120302" customFormat="1" s="29"/>
    <row r="120303" customFormat="1" s="29"/>
    <row r="120304" customFormat="1" s="29"/>
    <row r="120305" customFormat="1" s="29"/>
    <row r="120306" customFormat="1" s="29"/>
    <row r="120307" customFormat="1" s="29"/>
    <row r="120308" customFormat="1" s="29"/>
    <row r="120309" customFormat="1" s="29"/>
    <row r="120310" customFormat="1" s="29"/>
    <row r="120311" customFormat="1" s="29"/>
    <row r="120312" customFormat="1" s="29"/>
    <row r="120313" customFormat="1" s="29"/>
    <row r="120314" customFormat="1" s="29"/>
    <row r="120315" customFormat="1" s="29"/>
    <row r="120316" customFormat="1" s="29"/>
    <row r="120317" customFormat="1" s="29"/>
    <row r="120318" customFormat="1" s="29"/>
    <row r="120319" customFormat="1" s="29"/>
    <row r="120320" customFormat="1" s="29"/>
    <row r="120321" customFormat="1" s="29"/>
    <row r="120322" customFormat="1" s="29"/>
    <row r="120323" customFormat="1" s="29"/>
    <row r="120324" customFormat="1" s="29"/>
    <row r="120325" customFormat="1" s="29"/>
    <row r="120326" customFormat="1" s="29"/>
    <row r="120327" customFormat="1" s="29"/>
    <row r="120328" customFormat="1" s="29"/>
    <row r="120329" customFormat="1" s="29"/>
    <row r="120330" customFormat="1" s="29"/>
    <row r="120331" customFormat="1" s="29"/>
    <row r="120332" customFormat="1" s="29"/>
    <row r="120333" customFormat="1" s="29"/>
    <row r="120334" customFormat="1" s="29"/>
    <row r="120335" customFormat="1" s="29"/>
    <row r="120336" customFormat="1" s="29"/>
    <row r="120337" customFormat="1" s="29"/>
    <row r="120338" customFormat="1" s="29"/>
    <row r="120339" customFormat="1" s="29"/>
    <row r="120340" customFormat="1" s="29"/>
    <row r="120341" customFormat="1" s="29"/>
    <row r="120342" customFormat="1" s="29"/>
    <row r="120343" customFormat="1" s="29"/>
    <row r="120344" customFormat="1" s="29"/>
    <row r="120345" customFormat="1" s="29"/>
    <row r="120346" customFormat="1" s="29"/>
    <row r="120347" customFormat="1" s="29"/>
    <row r="120348" customFormat="1" s="29"/>
    <row r="120349" customFormat="1" s="29"/>
    <row r="120350" customFormat="1" s="29"/>
    <row r="120351" customFormat="1" s="29"/>
    <row r="120352" customFormat="1" s="29"/>
    <row r="120353" customFormat="1" s="29"/>
    <row r="120354" customFormat="1" s="29"/>
    <row r="120355" customFormat="1" s="29"/>
    <row r="120356" customFormat="1" s="29"/>
    <row r="120357" customFormat="1" s="29"/>
    <row r="120358" customFormat="1" s="29"/>
    <row r="120359" customFormat="1" s="29"/>
    <row r="120360" customFormat="1" s="29"/>
    <row r="120361" customFormat="1" s="29"/>
    <row r="120362" customFormat="1" s="29"/>
    <row r="120363" customFormat="1" s="29"/>
    <row r="120364" customFormat="1" s="29"/>
    <row r="120365" customFormat="1" s="29"/>
    <row r="120366" customFormat="1" s="29"/>
    <row r="120367" customFormat="1" s="29"/>
    <row r="120368" customFormat="1" s="29"/>
    <row r="120369" customFormat="1" s="29"/>
    <row r="120370" customFormat="1" s="29"/>
    <row r="120371" customFormat="1" s="29"/>
    <row r="120372" customFormat="1" s="29"/>
    <row r="120373" customFormat="1" s="29"/>
    <row r="120374" customFormat="1" s="29"/>
    <row r="120375" customFormat="1" s="29"/>
    <row r="120376" customFormat="1" s="29"/>
    <row r="120377" customFormat="1" s="29"/>
    <row r="120378" customFormat="1" s="29"/>
    <row r="120379" customFormat="1" s="29"/>
    <row r="120380" customFormat="1" s="29"/>
    <row r="120381" customFormat="1" s="29"/>
    <row r="120382" customFormat="1" s="29"/>
    <row r="120383" customFormat="1" s="29"/>
    <row r="120384" customFormat="1" s="29"/>
    <row r="120385" customFormat="1" s="29"/>
    <row r="120386" customFormat="1" s="29"/>
    <row r="120387" customFormat="1" s="29"/>
    <row r="120388" customFormat="1" s="29"/>
    <row r="120389" customFormat="1" s="29"/>
    <row r="120390" customFormat="1" s="29"/>
    <row r="120391" customFormat="1" s="29"/>
    <row r="120392" customFormat="1" s="29"/>
    <row r="120393" customFormat="1" s="29"/>
    <row r="120394" customFormat="1" s="29"/>
    <row r="120395" customFormat="1" s="29"/>
    <row r="120396" customFormat="1" s="29"/>
    <row r="120397" customFormat="1" s="29"/>
    <row r="120398" customFormat="1" s="29"/>
    <row r="120399" customFormat="1" s="29"/>
    <row r="120400" customFormat="1" s="29"/>
    <row r="120401" customFormat="1" s="29"/>
    <row r="120402" customFormat="1" s="29"/>
    <row r="120403" customFormat="1" s="29"/>
    <row r="120404" customFormat="1" s="29"/>
    <row r="120405" customFormat="1" s="29"/>
    <row r="120406" customFormat="1" s="29"/>
    <row r="120407" customFormat="1" s="29"/>
    <row r="120408" customFormat="1" s="29"/>
    <row r="120409" customFormat="1" s="29"/>
    <row r="120410" customFormat="1" s="29"/>
    <row r="120411" customFormat="1" s="29"/>
    <row r="120412" customFormat="1" s="29"/>
    <row r="120413" customFormat="1" s="29"/>
    <row r="120414" customFormat="1" s="29"/>
    <row r="120415" customFormat="1" s="29"/>
    <row r="120416" customFormat="1" s="29"/>
    <row r="120417" customFormat="1" s="29"/>
    <row r="120418" customFormat="1" s="29"/>
    <row r="120419" customFormat="1" s="29"/>
    <row r="120420" customFormat="1" s="29"/>
    <row r="120421" customFormat="1" s="29"/>
    <row r="120422" customFormat="1" s="29"/>
    <row r="120423" customFormat="1" s="29"/>
    <row r="120424" customFormat="1" s="29"/>
    <row r="120425" customFormat="1" s="29"/>
    <row r="120426" customFormat="1" s="29"/>
    <row r="120427" customFormat="1" s="29"/>
    <row r="120428" customFormat="1" s="29"/>
    <row r="120429" customFormat="1" s="29"/>
    <row r="120430" customFormat="1" s="29"/>
    <row r="120431" customFormat="1" s="29"/>
    <row r="120432" customFormat="1" s="29"/>
    <row r="120433" customFormat="1" s="29"/>
    <row r="120434" customFormat="1" s="29"/>
    <row r="120435" customFormat="1" s="29"/>
    <row r="120436" customFormat="1" s="29"/>
    <row r="120437" customFormat="1" s="29"/>
    <row r="120438" customFormat="1" s="29"/>
    <row r="120439" customFormat="1" s="29"/>
    <row r="120440" customFormat="1" s="29"/>
    <row r="120441" customFormat="1" s="29"/>
    <row r="120442" customFormat="1" s="29"/>
    <row r="120443" customFormat="1" s="29"/>
    <row r="120444" customFormat="1" s="29"/>
    <row r="120445" customFormat="1" s="29"/>
    <row r="120446" customFormat="1" s="29"/>
    <row r="120447" customFormat="1" s="29"/>
    <row r="120448" customFormat="1" s="29"/>
    <row r="120449" customFormat="1" s="29"/>
    <row r="120450" customFormat="1" s="29"/>
    <row r="120451" customFormat="1" s="29"/>
    <row r="120452" customFormat="1" s="29"/>
    <row r="120453" customFormat="1" s="29"/>
    <row r="120454" customFormat="1" s="29"/>
    <row r="120455" customFormat="1" s="29"/>
    <row r="120456" customFormat="1" s="29"/>
    <row r="120457" customFormat="1" s="29"/>
    <row r="120458" customFormat="1" s="29"/>
    <row r="120459" customFormat="1" s="29"/>
    <row r="120460" customFormat="1" s="29"/>
    <row r="120461" customFormat="1" s="29"/>
    <row r="120462" customFormat="1" s="29"/>
    <row r="120463" customFormat="1" s="29"/>
    <row r="120464" customFormat="1" s="29"/>
    <row r="120465" customFormat="1" s="29"/>
    <row r="120466" customFormat="1" s="29"/>
    <row r="120467" customFormat="1" s="29"/>
    <row r="120468" customFormat="1" s="29"/>
    <row r="120469" customFormat="1" s="29"/>
    <row r="120470" customFormat="1" s="29"/>
    <row r="120471" customFormat="1" s="29"/>
    <row r="120472" customFormat="1" s="29"/>
    <row r="120473" customFormat="1" s="29"/>
    <row r="120474" customFormat="1" s="29"/>
    <row r="120475" customFormat="1" s="29"/>
    <row r="120476" customFormat="1" s="29"/>
    <row r="120477" customFormat="1" s="29"/>
    <row r="120478" customFormat="1" s="29"/>
    <row r="120479" customFormat="1" s="29"/>
    <row r="120480" customFormat="1" s="29"/>
    <row r="120481" customFormat="1" s="29"/>
    <row r="120482" customFormat="1" s="29"/>
    <row r="120483" customFormat="1" s="29"/>
    <row r="120484" customFormat="1" s="29"/>
    <row r="120485" customFormat="1" s="29"/>
    <row r="120486" customFormat="1" s="29"/>
    <row r="120487" customFormat="1" s="29"/>
    <row r="120488" customFormat="1" s="29"/>
    <row r="120489" customFormat="1" s="29"/>
    <row r="120490" customFormat="1" s="29"/>
    <row r="120491" customFormat="1" s="29"/>
    <row r="120492" customFormat="1" s="29"/>
    <row r="120493" customFormat="1" s="29"/>
    <row r="120494" customFormat="1" s="29"/>
    <row r="120495" customFormat="1" s="29"/>
    <row r="120496" customFormat="1" s="29"/>
    <row r="120497" customFormat="1" s="29"/>
    <row r="120498" customFormat="1" s="29"/>
    <row r="120499" customFormat="1" s="29"/>
    <row r="120500" customFormat="1" s="29"/>
    <row r="120501" customFormat="1" s="29"/>
    <row r="120502" customFormat="1" s="29"/>
    <row r="120503" customFormat="1" s="29"/>
    <row r="120504" customFormat="1" s="29"/>
    <row r="120505" customFormat="1" s="29"/>
    <row r="120506" customFormat="1" s="29"/>
    <row r="120507" customFormat="1" s="29"/>
    <row r="120508" customFormat="1" s="29"/>
    <row r="120509" customFormat="1" s="29"/>
    <row r="120510" customFormat="1" s="29"/>
    <row r="120511" customFormat="1" s="29"/>
    <row r="120512" customFormat="1" s="29"/>
    <row r="120513" customFormat="1" s="29"/>
    <row r="120514" customFormat="1" s="29"/>
    <row r="120515" customFormat="1" s="29"/>
    <row r="120516" customFormat="1" s="29"/>
    <row r="120517" customFormat="1" s="29"/>
    <row r="120518" customFormat="1" s="29"/>
    <row r="120519" customFormat="1" s="29"/>
    <row r="120520" customFormat="1" s="29"/>
    <row r="120521" customFormat="1" s="29"/>
    <row r="120522" customFormat="1" s="29"/>
    <row r="120523" customFormat="1" s="29"/>
    <row r="120524" customFormat="1" s="29"/>
    <row r="120525" customFormat="1" s="29"/>
    <row r="120526" customFormat="1" s="29"/>
    <row r="120527" customFormat="1" s="29"/>
    <row r="120528" customFormat="1" s="29"/>
    <row r="120529" customFormat="1" s="29"/>
    <row r="120530" customFormat="1" s="29"/>
    <row r="120531" customFormat="1" s="29"/>
    <row r="120532" customFormat="1" s="29"/>
    <row r="120533" customFormat="1" s="29"/>
    <row r="120534" customFormat="1" s="29"/>
    <row r="120535" customFormat="1" s="29"/>
    <row r="120536" customFormat="1" s="29"/>
    <row r="120537" customFormat="1" s="29"/>
    <row r="120538" customFormat="1" s="29"/>
    <row r="120539" customFormat="1" s="29"/>
    <row r="120540" customFormat="1" s="29"/>
    <row r="120541" customFormat="1" s="29"/>
    <row r="120542" customFormat="1" s="29"/>
    <row r="120543" customFormat="1" s="29"/>
    <row r="120544" customFormat="1" s="29"/>
    <row r="120545" customFormat="1" s="29"/>
    <row r="120546" customFormat="1" s="29"/>
    <row r="120547" customFormat="1" s="29"/>
    <row r="120548" customFormat="1" s="29"/>
    <row r="120549" customFormat="1" s="29"/>
    <row r="120550" customFormat="1" s="29"/>
    <row r="120551" customFormat="1" s="29"/>
    <row r="120552" customFormat="1" s="29"/>
    <row r="120553" customFormat="1" s="29"/>
    <row r="120554" customFormat="1" s="29"/>
    <row r="120555" customFormat="1" s="29"/>
    <row r="120556" customFormat="1" s="29"/>
    <row r="120557" customFormat="1" s="29"/>
    <row r="120558" customFormat="1" s="29"/>
    <row r="120559" customFormat="1" s="29"/>
    <row r="120560" customFormat="1" s="29"/>
    <row r="120561" customFormat="1" s="29"/>
    <row r="120562" customFormat="1" s="29"/>
    <row r="120563" customFormat="1" s="29"/>
    <row r="120564" customFormat="1" s="29"/>
    <row r="120565" customFormat="1" s="29"/>
    <row r="120566" customFormat="1" s="29"/>
    <row r="120567" customFormat="1" s="29"/>
    <row r="120568" customFormat="1" s="29"/>
    <row r="120569" customFormat="1" s="29"/>
    <row r="120570" customFormat="1" s="29"/>
    <row r="120571" customFormat="1" s="29"/>
    <row r="120572" customFormat="1" s="29"/>
    <row r="120573" customFormat="1" s="29"/>
    <row r="120574" customFormat="1" s="29"/>
    <row r="120575" customFormat="1" s="29"/>
    <row r="120576" customFormat="1" s="29"/>
    <row r="120577" customFormat="1" s="29"/>
    <row r="120578" customFormat="1" s="29"/>
    <row r="120579" customFormat="1" s="29"/>
    <row r="120580" customFormat="1" s="29"/>
    <row r="120581" customFormat="1" s="29"/>
    <row r="120582" customFormat="1" s="29"/>
    <row r="120583" customFormat="1" s="29"/>
    <row r="120584" customFormat="1" s="29"/>
    <row r="120585" customFormat="1" s="29"/>
    <row r="120586" customFormat="1" s="29"/>
    <row r="120587" customFormat="1" s="29"/>
    <row r="120588" customFormat="1" s="29"/>
    <row r="120589" customFormat="1" s="29"/>
    <row r="120590" customFormat="1" s="29"/>
    <row r="120591" customFormat="1" s="29"/>
    <row r="120592" customFormat="1" s="29"/>
    <row r="120593" customFormat="1" s="29"/>
    <row r="120594" customFormat="1" s="29"/>
    <row r="120595" customFormat="1" s="29"/>
    <row r="120596" customFormat="1" s="29"/>
    <row r="120597" customFormat="1" s="29"/>
    <row r="120598" customFormat="1" s="29"/>
    <row r="120599" customFormat="1" s="29"/>
    <row r="120600" customFormat="1" s="29"/>
    <row r="120601" customFormat="1" s="29"/>
    <row r="120602" customFormat="1" s="29"/>
    <row r="120603" customFormat="1" s="29"/>
    <row r="120604" customFormat="1" s="29"/>
    <row r="120605" customFormat="1" s="29"/>
    <row r="120606" customFormat="1" s="29"/>
    <row r="120607" customFormat="1" s="29"/>
    <row r="120608" customFormat="1" s="29"/>
    <row r="120609" customFormat="1" s="29"/>
    <row r="120610" customFormat="1" s="29"/>
    <row r="120611" customFormat="1" s="29"/>
    <row r="120612" customFormat="1" s="29"/>
    <row r="120613" customFormat="1" s="29"/>
    <row r="120614" customFormat="1" s="29"/>
    <row r="120615" customFormat="1" s="29"/>
    <row r="120616" customFormat="1" s="29"/>
    <row r="120617" customFormat="1" s="29"/>
    <row r="120618" customFormat="1" s="29"/>
    <row r="120619" customFormat="1" s="29"/>
    <row r="120620" customFormat="1" s="29"/>
    <row r="120621" customFormat="1" s="29"/>
    <row r="120622" customFormat="1" s="29"/>
    <row r="120623" customFormat="1" s="29"/>
    <row r="120624" customFormat="1" s="29"/>
    <row r="120625" customFormat="1" s="29"/>
    <row r="120626" customFormat="1" s="29"/>
    <row r="120627" customFormat="1" s="29"/>
    <row r="120628" customFormat="1" s="29"/>
    <row r="120629" customFormat="1" s="29"/>
    <row r="120630" customFormat="1" s="29"/>
    <row r="120631" customFormat="1" s="29"/>
    <row r="120632" customFormat="1" s="29"/>
    <row r="120633" customFormat="1" s="29"/>
    <row r="120634" customFormat="1" s="29"/>
    <row r="120635" customFormat="1" s="29"/>
    <row r="120636" customFormat="1" s="29"/>
    <row r="120637" customFormat="1" s="29"/>
    <row r="120638" customFormat="1" s="29"/>
    <row r="120639" customFormat="1" s="29"/>
    <row r="120640" customFormat="1" s="29"/>
    <row r="120641" customFormat="1" s="29"/>
    <row r="120642" customFormat="1" s="29"/>
    <row r="120643" customFormat="1" s="29"/>
    <row r="120644" customFormat="1" s="29"/>
    <row r="120645" customFormat="1" s="29"/>
    <row r="120646" customFormat="1" s="29"/>
    <row r="120647" customFormat="1" s="29"/>
    <row r="120648" customFormat="1" s="29"/>
    <row r="120649" customFormat="1" s="29"/>
    <row r="120650" customFormat="1" s="29"/>
    <row r="120651" customFormat="1" s="29"/>
    <row r="120652" customFormat="1" s="29"/>
    <row r="120653" customFormat="1" s="29"/>
    <row r="120654" customFormat="1" s="29"/>
    <row r="120655" customFormat="1" s="29"/>
    <row r="120656" customFormat="1" s="29"/>
    <row r="120657" customFormat="1" s="29"/>
    <row r="120658" customFormat="1" s="29"/>
    <row r="120659" customFormat="1" s="29"/>
    <row r="120660" customFormat="1" s="29"/>
    <row r="120661" customFormat="1" s="29"/>
    <row r="120662" customFormat="1" s="29"/>
    <row r="120663" customFormat="1" s="29"/>
    <row r="120664" customFormat="1" s="29"/>
    <row r="120665" customFormat="1" s="29"/>
    <row r="120666" customFormat="1" s="29"/>
    <row r="120667" customFormat="1" s="29"/>
    <row r="120668" customFormat="1" s="29"/>
    <row r="120669" customFormat="1" s="29"/>
    <row r="120670" customFormat="1" s="29"/>
    <row r="120671" customFormat="1" s="29"/>
    <row r="120672" customFormat="1" s="29"/>
    <row r="120673" customFormat="1" s="29"/>
    <row r="120674" customFormat="1" s="29"/>
    <row r="120675" customFormat="1" s="29"/>
    <row r="120676" customFormat="1" s="29"/>
    <row r="120677" customFormat="1" s="29"/>
    <row r="120678" customFormat="1" s="29"/>
    <row r="120679" customFormat="1" s="29"/>
    <row r="120680" customFormat="1" s="29"/>
    <row r="120681" customFormat="1" s="29"/>
    <row r="120682" customFormat="1" s="29"/>
    <row r="120683" customFormat="1" s="29"/>
    <row r="120684" customFormat="1" s="29"/>
    <row r="120685" customFormat="1" s="29"/>
    <row r="120686" customFormat="1" s="29"/>
    <row r="120687" customFormat="1" s="29"/>
    <row r="120688" customFormat="1" s="29"/>
    <row r="120689" customFormat="1" s="29"/>
    <row r="120690" customFormat="1" s="29"/>
    <row r="120691" customFormat="1" s="29"/>
    <row r="120692" customFormat="1" s="29"/>
    <row r="120693" customFormat="1" s="29"/>
    <row r="120694" customFormat="1" s="29"/>
    <row r="120695" customFormat="1" s="29"/>
    <row r="120696" customFormat="1" s="29"/>
    <row r="120697" customFormat="1" s="29"/>
    <row r="120698" customFormat="1" s="29"/>
    <row r="120699" customFormat="1" s="29"/>
    <row r="120700" customFormat="1" s="29"/>
    <row r="120701" customFormat="1" s="29"/>
    <row r="120702" customFormat="1" s="29"/>
    <row r="120703" customFormat="1" s="29"/>
    <row r="120704" customFormat="1" s="29"/>
    <row r="120705" customFormat="1" s="29"/>
    <row r="120706" customFormat="1" s="29"/>
    <row r="120707" customFormat="1" s="29"/>
    <row r="120708" customFormat="1" s="29"/>
    <row r="120709" customFormat="1" s="29"/>
    <row r="120710" customFormat="1" s="29"/>
    <row r="120711" customFormat="1" s="29"/>
    <row r="120712" customFormat="1" s="29"/>
    <row r="120713" customFormat="1" s="29"/>
    <row r="120714" customFormat="1" s="29"/>
    <row r="120715" customFormat="1" s="29"/>
    <row r="120716" customFormat="1" s="29"/>
    <row r="120717" customFormat="1" s="29"/>
    <row r="120718" customFormat="1" s="29"/>
    <row r="120719" customFormat="1" s="29"/>
    <row r="120720" customFormat="1" s="29"/>
    <row r="120721" customFormat="1" s="29"/>
    <row r="120722" customFormat="1" s="29"/>
    <row r="120723" customFormat="1" s="29"/>
    <row r="120724" customFormat="1" s="29"/>
    <row r="120725" customFormat="1" s="29"/>
    <row r="120726" customFormat="1" s="29"/>
    <row r="120727" customFormat="1" s="29"/>
    <row r="120728" customFormat="1" s="29"/>
    <row r="120729" customFormat="1" s="29"/>
    <row r="120730" customFormat="1" s="29"/>
    <row r="120731" customFormat="1" s="29"/>
    <row r="120732" customFormat="1" s="29"/>
    <row r="120733" customFormat="1" s="29"/>
    <row r="120734" customFormat="1" s="29"/>
    <row r="120735" customFormat="1" s="29"/>
    <row r="120736" customFormat="1" s="29"/>
    <row r="120737" customFormat="1" s="29"/>
    <row r="120738" customFormat="1" s="29"/>
    <row r="120739" customFormat="1" s="29"/>
    <row r="120740" customFormat="1" s="29"/>
    <row r="120741" customFormat="1" s="29"/>
    <row r="120742" customFormat="1" s="29"/>
    <row r="120743" customFormat="1" s="29"/>
    <row r="120744" customFormat="1" s="29"/>
    <row r="120745" customFormat="1" s="29"/>
    <row r="120746" customFormat="1" s="29"/>
    <row r="120747" customFormat="1" s="29"/>
    <row r="120748" customFormat="1" s="29"/>
    <row r="120749" customFormat="1" s="29"/>
    <row r="120750" customFormat="1" s="29"/>
    <row r="120751" customFormat="1" s="29"/>
    <row r="120752" customFormat="1" s="29"/>
    <row r="120753" customFormat="1" s="29"/>
    <row r="120754" customFormat="1" s="29"/>
    <row r="120755" customFormat="1" s="29"/>
    <row r="120756" customFormat="1" s="29"/>
    <row r="120757" customFormat="1" s="29"/>
    <row r="120758" customFormat="1" s="29"/>
    <row r="120759" customFormat="1" s="29"/>
    <row r="120760" customFormat="1" s="29"/>
    <row r="120761" customFormat="1" s="29"/>
    <row r="120762" customFormat="1" s="29"/>
    <row r="120763" customFormat="1" s="29"/>
    <row r="120764" customFormat="1" s="29"/>
    <row r="120765" customFormat="1" s="29"/>
    <row r="120766" customFormat="1" s="29"/>
    <row r="120767" customFormat="1" s="29"/>
    <row r="120768" customFormat="1" s="29"/>
    <row r="120769" customFormat="1" s="29"/>
    <row r="120770" customFormat="1" s="29"/>
    <row r="120771" customFormat="1" s="29"/>
    <row r="120772" customFormat="1" s="29"/>
    <row r="120773" customFormat="1" s="29"/>
    <row r="120774" customFormat="1" s="29"/>
    <row r="120775" customFormat="1" s="29"/>
    <row r="120776" customFormat="1" s="29"/>
    <row r="120777" customFormat="1" s="29"/>
    <row r="120778" customFormat="1" s="29"/>
    <row r="120779" customFormat="1" s="29"/>
    <row r="120780" customFormat="1" s="29"/>
    <row r="120781" customFormat="1" s="29"/>
    <row r="120782" customFormat="1" s="29"/>
    <row r="120783" customFormat="1" s="29"/>
    <row r="120784" customFormat="1" s="29"/>
    <row r="120785" customFormat="1" s="29"/>
    <row r="120786" customFormat="1" s="29"/>
    <row r="120787" customFormat="1" s="29"/>
    <row r="120788" customFormat="1" s="29"/>
    <row r="120789" customFormat="1" s="29"/>
    <row r="120790" customFormat="1" s="29"/>
    <row r="120791" customFormat="1" s="29"/>
    <row r="120792" customFormat="1" s="29"/>
    <row r="120793" customFormat="1" s="29"/>
    <row r="120794" customFormat="1" s="29"/>
    <row r="120795" customFormat="1" s="29"/>
    <row r="120796" customFormat="1" s="29"/>
    <row r="120797" customFormat="1" s="29"/>
    <row r="120798" customFormat="1" s="29"/>
    <row r="120799" customFormat="1" s="29"/>
    <row r="120800" customFormat="1" s="29"/>
    <row r="120801" customFormat="1" s="29"/>
    <row r="120802" customFormat="1" s="29"/>
    <row r="120803" customFormat="1" s="29"/>
    <row r="120804" customFormat="1" s="29"/>
    <row r="120805" customFormat="1" s="29"/>
    <row r="120806" customFormat="1" s="29"/>
    <row r="120807" customFormat="1" s="29"/>
    <row r="120808" customFormat="1" s="29"/>
    <row r="120809" customFormat="1" s="29"/>
    <row r="120810" customFormat="1" s="29"/>
    <row r="120811" customFormat="1" s="29"/>
    <row r="120812" customFormat="1" s="29"/>
    <row r="120813" customFormat="1" s="29"/>
    <row r="120814" customFormat="1" s="29"/>
    <row r="120815" customFormat="1" s="29"/>
    <row r="120816" customFormat="1" s="29"/>
    <row r="120817" customFormat="1" s="29"/>
    <row r="120818" customFormat="1" s="29"/>
    <row r="120819" customFormat="1" s="29"/>
    <row r="120820" customFormat="1" s="29"/>
    <row r="120821" customFormat="1" s="29"/>
    <row r="120822" customFormat="1" s="29"/>
    <row r="120823" customFormat="1" s="29"/>
    <row r="120824" customFormat="1" s="29"/>
    <row r="120825" customFormat="1" s="29"/>
    <row r="120826" customFormat="1" s="29"/>
    <row r="120827" customFormat="1" s="29"/>
    <row r="120828" customFormat="1" s="29"/>
    <row r="120829" customFormat="1" s="29"/>
    <row r="120830" customFormat="1" s="29"/>
    <row r="120831" customFormat="1" s="29"/>
    <row r="120832" customFormat="1" s="29"/>
    <row r="120833" customFormat="1" s="29"/>
    <row r="120834" customFormat="1" s="29"/>
    <row r="120835" customFormat="1" s="29"/>
    <row r="120836" customFormat="1" s="29"/>
    <row r="120837" customFormat="1" s="29"/>
    <row r="120838" customFormat="1" s="29"/>
    <row r="120839" customFormat="1" s="29"/>
    <row r="120840" customFormat="1" s="29"/>
    <row r="120841" customFormat="1" s="29"/>
    <row r="120842" customFormat="1" s="29"/>
    <row r="120843" customFormat="1" s="29"/>
    <row r="120844" customFormat="1" s="29"/>
    <row r="120845" customFormat="1" s="29"/>
    <row r="120846" customFormat="1" s="29"/>
    <row r="120847" customFormat="1" s="29"/>
    <row r="120848" customFormat="1" s="29"/>
    <row r="120849" customFormat="1" s="29"/>
    <row r="120850" customFormat="1" s="29"/>
    <row r="120851" customFormat="1" s="29"/>
    <row r="120852" customFormat="1" s="29"/>
    <row r="120853" customFormat="1" s="29"/>
    <row r="120854" customFormat="1" s="29"/>
    <row r="120855" customFormat="1" s="29"/>
    <row r="120856" customFormat="1" s="29"/>
    <row r="120857" customFormat="1" s="29"/>
    <row r="120858" customFormat="1" s="29"/>
    <row r="120859" customFormat="1" s="29"/>
    <row r="120860" customFormat="1" s="29"/>
    <row r="120861" customFormat="1" s="29"/>
    <row r="120862" customFormat="1" s="29"/>
    <row r="120863" customFormat="1" s="29"/>
    <row r="120864" customFormat="1" s="29"/>
    <row r="120865" customFormat="1" s="29"/>
    <row r="120866" customFormat="1" s="29"/>
    <row r="120867" customFormat="1" s="29"/>
    <row r="120868" customFormat="1" s="29"/>
    <row r="120869" customFormat="1" s="29"/>
    <row r="120870" customFormat="1" s="29"/>
    <row r="120871" customFormat="1" s="29"/>
    <row r="120872" customFormat="1" s="29"/>
    <row r="120873" customFormat="1" s="29"/>
    <row r="120874" customFormat="1" s="29"/>
    <row r="120875" customFormat="1" s="29"/>
    <row r="120876" customFormat="1" s="29"/>
    <row r="120877" customFormat="1" s="29"/>
    <row r="120878" customFormat="1" s="29"/>
    <row r="120879" customFormat="1" s="29"/>
    <row r="120880" customFormat="1" s="29"/>
    <row r="120881" customFormat="1" s="29"/>
    <row r="120882" customFormat="1" s="29"/>
    <row r="120883" customFormat="1" s="29"/>
    <row r="120884" customFormat="1" s="29"/>
    <row r="120885" customFormat="1" s="29"/>
    <row r="120886" customFormat="1" s="29"/>
    <row r="120887" customFormat="1" s="29"/>
    <row r="120888" customFormat="1" s="29"/>
    <row r="120889" customFormat="1" s="29"/>
    <row r="120890" customFormat="1" s="29"/>
    <row r="120891" customFormat="1" s="29"/>
    <row r="120892" customFormat="1" s="29"/>
    <row r="120893" customFormat="1" s="29"/>
    <row r="120894" customFormat="1" s="29"/>
    <row r="120895" customFormat="1" s="29"/>
    <row r="120896" customFormat="1" s="29"/>
    <row r="120897" customFormat="1" s="29"/>
    <row r="120898" customFormat="1" s="29"/>
    <row r="120899" customFormat="1" s="29"/>
    <row r="120900" customFormat="1" s="29"/>
    <row r="120901" customFormat="1" s="29"/>
    <row r="120902" customFormat="1" s="29"/>
    <row r="120903" customFormat="1" s="29"/>
    <row r="120904" customFormat="1" s="29"/>
    <row r="120905" customFormat="1" s="29"/>
    <row r="120906" customFormat="1" s="29"/>
    <row r="120907" customFormat="1" s="29"/>
    <row r="120908" customFormat="1" s="29"/>
    <row r="120909" customFormat="1" s="29"/>
    <row r="120910" customFormat="1" s="29"/>
    <row r="120911" customFormat="1" s="29"/>
    <row r="120912" customFormat="1" s="29"/>
    <row r="120913" customFormat="1" s="29"/>
    <row r="120914" customFormat="1" s="29"/>
    <row r="120915" customFormat="1" s="29"/>
    <row r="120916" customFormat="1" s="29"/>
    <row r="120917" customFormat="1" s="29"/>
    <row r="120918" customFormat="1" s="29"/>
    <row r="120919" customFormat="1" s="29"/>
    <row r="120920" customFormat="1" s="29"/>
    <row r="120921" customFormat="1" s="29"/>
    <row r="120922" customFormat="1" s="29"/>
    <row r="120923" customFormat="1" s="29"/>
    <row r="120924" customFormat="1" s="29"/>
    <row r="120925" customFormat="1" s="29"/>
    <row r="120926" customFormat="1" s="29"/>
    <row r="120927" customFormat="1" s="29"/>
    <row r="120928" customFormat="1" s="29"/>
    <row r="120929" customFormat="1" s="29"/>
    <row r="120930" customFormat="1" s="29"/>
    <row r="120931" customFormat="1" s="29"/>
    <row r="120932" customFormat="1" s="29"/>
    <row r="120933" customFormat="1" s="29"/>
    <row r="120934" customFormat="1" s="29"/>
    <row r="120935" customFormat="1" s="29"/>
    <row r="120936" customFormat="1" s="29"/>
    <row r="120937" customFormat="1" s="29"/>
    <row r="120938" customFormat="1" s="29"/>
    <row r="120939" customFormat="1" s="29"/>
    <row r="120940" customFormat="1" s="29"/>
    <row r="120941" customFormat="1" s="29"/>
    <row r="120942" customFormat="1" s="29"/>
    <row r="120943" customFormat="1" s="29"/>
    <row r="120944" customFormat="1" s="29"/>
    <row r="120945" customFormat="1" s="29"/>
    <row r="120946" customFormat="1" s="29"/>
    <row r="120947" customFormat="1" s="29"/>
    <row r="120948" customFormat="1" s="29"/>
    <row r="120949" customFormat="1" s="29"/>
    <row r="120950" customFormat="1" s="29"/>
    <row r="120951" customFormat="1" s="29"/>
    <row r="120952" customFormat="1" s="29"/>
    <row r="120953" customFormat="1" s="29"/>
    <row r="120954" customFormat="1" s="29"/>
    <row r="120955" customFormat="1" s="29"/>
    <row r="120956" customFormat="1" s="29"/>
    <row r="120957" customFormat="1" s="29"/>
    <row r="120958" customFormat="1" s="29"/>
    <row r="120959" customFormat="1" s="29"/>
    <row r="120960" customFormat="1" s="29"/>
    <row r="120961" customFormat="1" s="29"/>
    <row r="120962" customFormat="1" s="29"/>
    <row r="120963" customFormat="1" s="29"/>
    <row r="120964" customFormat="1" s="29"/>
    <row r="120965" customFormat="1" s="29"/>
    <row r="120966" customFormat="1" s="29"/>
    <row r="120967" customFormat="1" s="29"/>
    <row r="120968" customFormat="1" s="29"/>
    <row r="120969" customFormat="1" s="29"/>
    <row r="120970" customFormat="1" s="29"/>
    <row r="120971" customFormat="1" s="29"/>
    <row r="120972" customFormat="1" s="29"/>
    <row r="120973" customFormat="1" s="29"/>
    <row r="120974" customFormat="1" s="29"/>
    <row r="120975" customFormat="1" s="29"/>
    <row r="120976" customFormat="1" s="29"/>
    <row r="120977" customFormat="1" s="29"/>
    <row r="120978" customFormat="1" s="29"/>
    <row r="120979" customFormat="1" s="29"/>
    <row r="120980" customFormat="1" s="29"/>
    <row r="120981" customFormat="1" s="29"/>
    <row r="120982" customFormat="1" s="29"/>
    <row r="120983" customFormat="1" s="29"/>
    <row r="120984" customFormat="1" s="29"/>
    <row r="120985" customFormat="1" s="29"/>
    <row r="120986" customFormat="1" s="29"/>
    <row r="120987" customFormat="1" s="29"/>
    <row r="120988" customFormat="1" s="29"/>
    <row r="120989" customFormat="1" s="29"/>
    <row r="120990" customFormat="1" s="29"/>
    <row r="120991" customFormat="1" s="29"/>
    <row r="120992" customFormat="1" s="29"/>
    <row r="120993" customFormat="1" s="29"/>
    <row r="120994" customFormat="1" s="29"/>
    <row r="120995" customFormat="1" s="29"/>
    <row r="120996" customFormat="1" s="29"/>
    <row r="120997" customFormat="1" s="29"/>
    <row r="120998" customFormat="1" s="29"/>
    <row r="120999" customFormat="1" s="29"/>
    <row r="121000" customFormat="1" s="29"/>
    <row r="121001" customFormat="1" s="29"/>
    <row r="121002" customFormat="1" s="29"/>
    <row r="121003" customFormat="1" s="29"/>
    <row r="121004" customFormat="1" s="29"/>
    <row r="121005" customFormat="1" s="29"/>
    <row r="121006" customFormat="1" s="29"/>
    <row r="121007" customFormat="1" s="29"/>
    <row r="121008" customFormat="1" s="29"/>
    <row r="121009" customFormat="1" s="29"/>
    <row r="121010" customFormat="1" s="29"/>
    <row r="121011" customFormat="1" s="29"/>
    <row r="121012" customFormat="1" s="29"/>
    <row r="121013" customFormat="1" s="29"/>
    <row r="121014" customFormat="1" s="29"/>
    <row r="121015" customFormat="1" s="29"/>
    <row r="121016" customFormat="1" s="29"/>
    <row r="121017" customFormat="1" s="29"/>
    <row r="121018" customFormat="1" s="29"/>
    <row r="121019" customFormat="1" s="29"/>
    <row r="121020" customFormat="1" s="29"/>
    <row r="121021" customFormat="1" s="29"/>
    <row r="121022" customFormat="1" s="29"/>
    <row r="121023" customFormat="1" s="29"/>
    <row r="121024" customFormat="1" s="29"/>
    <row r="121025" customFormat="1" s="29"/>
    <row r="121026" customFormat="1" s="29"/>
    <row r="121027" customFormat="1" s="29"/>
    <row r="121028" customFormat="1" s="29"/>
    <row r="121029" customFormat="1" s="29"/>
    <row r="121030" customFormat="1" s="29"/>
    <row r="121031" customFormat="1" s="29"/>
    <row r="121032" customFormat="1" s="29"/>
    <row r="121033" customFormat="1" s="29"/>
    <row r="121034" customFormat="1" s="29"/>
    <row r="121035" customFormat="1" s="29"/>
    <row r="121036" customFormat="1" s="29"/>
    <row r="121037" customFormat="1" s="29"/>
    <row r="121038" customFormat="1" s="29"/>
    <row r="121039" customFormat="1" s="29"/>
    <row r="121040" customFormat="1" s="29"/>
    <row r="121041" customFormat="1" s="29"/>
    <row r="121042" customFormat="1" s="29"/>
    <row r="121043" customFormat="1" s="29"/>
    <row r="121044" customFormat="1" s="29"/>
    <row r="121045" customFormat="1" s="29"/>
    <row r="121046" customFormat="1" s="29"/>
    <row r="121047" customFormat="1" s="29"/>
    <row r="121048" customFormat="1" s="29"/>
    <row r="121049" customFormat="1" s="29"/>
    <row r="121050" customFormat="1" s="29"/>
    <row r="121051" customFormat="1" s="29"/>
    <row r="121052" customFormat="1" s="29"/>
    <row r="121053" customFormat="1" s="29"/>
    <row r="121054" customFormat="1" s="29"/>
    <row r="121055" customFormat="1" s="29"/>
    <row r="121056" customFormat="1" s="29"/>
    <row r="121057" customFormat="1" s="29"/>
    <row r="121058" customFormat="1" s="29"/>
    <row r="121059" customFormat="1" s="29"/>
    <row r="121060" customFormat="1" s="29"/>
    <row r="121061" customFormat="1" s="29"/>
    <row r="121062" customFormat="1" s="29"/>
    <row r="121063" customFormat="1" s="29"/>
    <row r="121064" customFormat="1" s="29"/>
    <row r="121065" customFormat="1" s="29"/>
    <row r="121066" customFormat="1" s="29"/>
    <row r="121067" customFormat="1" s="29"/>
    <row r="121068" customFormat="1" s="29"/>
    <row r="121069" customFormat="1" s="29"/>
    <row r="121070" customFormat="1" s="29"/>
    <row r="121071" customFormat="1" s="29"/>
    <row r="121072" customFormat="1" s="29"/>
    <row r="121073" customFormat="1" s="29"/>
    <row r="121074" customFormat="1" s="29"/>
    <row r="121075" customFormat="1" s="29"/>
    <row r="121076" customFormat="1" s="29"/>
    <row r="121077" customFormat="1" s="29"/>
    <row r="121078" customFormat="1" s="29"/>
    <row r="121079" customFormat="1" s="29"/>
    <row r="121080" customFormat="1" s="29"/>
    <row r="121081" customFormat="1" s="29"/>
    <row r="121082" customFormat="1" s="29"/>
    <row r="121083" customFormat="1" s="29"/>
    <row r="121084" customFormat="1" s="29"/>
    <row r="121085" customFormat="1" s="29"/>
    <row r="121086" customFormat="1" s="29"/>
    <row r="121087" customFormat="1" s="29"/>
    <row r="121088" customFormat="1" s="29"/>
    <row r="121089" customFormat="1" s="29"/>
    <row r="121090" customFormat="1" s="29"/>
    <row r="121091" customFormat="1" s="29"/>
    <row r="121092" customFormat="1" s="29"/>
    <row r="121093" customFormat="1" s="29"/>
    <row r="121094" customFormat="1" s="29"/>
    <row r="121095" customFormat="1" s="29"/>
    <row r="121096" customFormat="1" s="29"/>
    <row r="121097" customFormat="1" s="29"/>
    <row r="121098" customFormat="1" s="29"/>
    <row r="121099" customFormat="1" s="29"/>
    <row r="121100" customFormat="1" s="29"/>
    <row r="121101" customFormat="1" s="29"/>
    <row r="121102" customFormat="1" s="29"/>
    <row r="121103" customFormat="1" s="29"/>
    <row r="121104" customFormat="1" s="29"/>
    <row r="121105" customFormat="1" s="29"/>
    <row r="121106" customFormat="1" s="29"/>
    <row r="121107" customFormat="1" s="29"/>
    <row r="121108" customFormat="1" s="29"/>
    <row r="121109" customFormat="1" s="29"/>
    <row r="121110" customFormat="1" s="29"/>
    <row r="121111" customFormat="1" s="29"/>
    <row r="121112" customFormat="1" s="29"/>
    <row r="121113" customFormat="1" s="29"/>
    <row r="121114" customFormat="1" s="29"/>
    <row r="121115" customFormat="1" s="29"/>
    <row r="121116" customFormat="1" s="29"/>
    <row r="121117" customFormat="1" s="29"/>
    <row r="121118" customFormat="1" s="29"/>
    <row r="121119" customFormat="1" s="29"/>
    <row r="121120" customFormat="1" s="29"/>
    <row r="121121" customFormat="1" s="29"/>
    <row r="121122" customFormat="1" s="29"/>
    <row r="121123" customFormat="1" s="29"/>
    <row r="121124" customFormat="1" s="29"/>
    <row r="121125" customFormat="1" s="29"/>
    <row r="121126" customFormat="1" s="29"/>
    <row r="121127" customFormat="1" s="29"/>
    <row r="121128" customFormat="1" s="29"/>
    <row r="121129" customFormat="1" s="29"/>
    <row r="121130" customFormat="1" s="29"/>
    <row r="121131" customFormat="1" s="29"/>
    <row r="121132" customFormat="1" s="29"/>
    <row r="121133" customFormat="1" s="29"/>
    <row r="121134" customFormat="1" s="29"/>
    <row r="121135" customFormat="1" s="29"/>
    <row r="121136" customFormat="1" s="29"/>
    <row r="121137" customFormat="1" s="29"/>
    <row r="121138" customFormat="1" s="29"/>
    <row r="121139" customFormat="1" s="29"/>
    <row r="121140" customFormat="1" s="29"/>
    <row r="121141" customFormat="1" s="29"/>
    <row r="121142" customFormat="1" s="29"/>
    <row r="121143" customFormat="1" s="29"/>
    <row r="121144" customFormat="1" s="29"/>
    <row r="121145" customFormat="1" s="29"/>
    <row r="121146" customFormat="1" s="29"/>
    <row r="121147" customFormat="1" s="29"/>
    <row r="121148" customFormat="1" s="29"/>
    <row r="121149" customFormat="1" s="29"/>
    <row r="121150" customFormat="1" s="29"/>
    <row r="121151" customFormat="1" s="29"/>
    <row r="121152" customFormat="1" s="29"/>
    <row r="121153" customFormat="1" s="29"/>
    <row r="121154" customFormat="1" s="29"/>
    <row r="121155" customFormat="1" s="29"/>
    <row r="121156" customFormat="1" s="29"/>
    <row r="121157" customFormat="1" s="29"/>
    <row r="121158" customFormat="1" s="29"/>
    <row r="121159" customFormat="1" s="29"/>
    <row r="121160" customFormat="1" s="29"/>
    <row r="121161" customFormat="1" s="29"/>
    <row r="121162" customFormat="1" s="29"/>
    <row r="121163" customFormat="1" s="29"/>
    <row r="121164" customFormat="1" s="29"/>
    <row r="121165" customFormat="1" s="29"/>
    <row r="121166" customFormat="1" s="29"/>
    <row r="121167" customFormat="1" s="29"/>
    <row r="121168" customFormat="1" s="29"/>
    <row r="121169" customFormat="1" s="29"/>
    <row r="121170" customFormat="1" s="29"/>
    <row r="121171" customFormat="1" s="29"/>
    <row r="121172" customFormat="1" s="29"/>
    <row r="121173" customFormat="1" s="29"/>
    <row r="121174" customFormat="1" s="29"/>
    <row r="121175" customFormat="1" s="29"/>
    <row r="121176" customFormat="1" s="29"/>
    <row r="121177" customFormat="1" s="29"/>
    <row r="121178" customFormat="1" s="29"/>
    <row r="121179" customFormat="1" s="29"/>
    <row r="121180" customFormat="1" s="29"/>
    <row r="121181" customFormat="1" s="29"/>
    <row r="121182" customFormat="1" s="29"/>
    <row r="121183" customFormat="1" s="29"/>
    <row r="121184" customFormat="1" s="29"/>
    <row r="121185" customFormat="1" s="29"/>
    <row r="121186" customFormat="1" s="29"/>
    <row r="121187" customFormat="1" s="29"/>
    <row r="121188" customFormat="1" s="29"/>
    <row r="121189" customFormat="1" s="29"/>
    <row r="121190" customFormat="1" s="29"/>
    <row r="121191" customFormat="1" s="29"/>
    <row r="121192" customFormat="1" s="29"/>
    <row r="121193" customFormat="1" s="29"/>
    <row r="121194" customFormat="1" s="29"/>
    <row r="121195" customFormat="1" s="29"/>
    <row r="121196" customFormat="1" s="29"/>
    <row r="121197" customFormat="1" s="29"/>
    <row r="121198" customFormat="1" s="29"/>
    <row r="121199" customFormat="1" s="29"/>
    <row r="121200" customFormat="1" s="29"/>
    <row r="121201" customFormat="1" s="29"/>
    <row r="121202" customFormat="1" s="29"/>
    <row r="121203" customFormat="1" s="29"/>
    <row r="121204" customFormat="1" s="29"/>
    <row r="121205" customFormat="1" s="29"/>
    <row r="121206" customFormat="1" s="29"/>
    <row r="121207" customFormat="1" s="29"/>
    <row r="121208" customFormat="1" s="29"/>
    <row r="121209" customFormat="1" s="29"/>
    <row r="121210" customFormat="1" s="29"/>
    <row r="121211" customFormat="1" s="29"/>
    <row r="121212" customFormat="1" s="29"/>
    <row r="121213" customFormat="1" s="29"/>
    <row r="121214" customFormat="1" s="29"/>
    <row r="121215" customFormat="1" s="29"/>
    <row r="121216" customFormat="1" s="29"/>
    <row r="121217" customFormat="1" s="29"/>
    <row r="121218" customFormat="1" s="29"/>
    <row r="121219" customFormat="1" s="29"/>
    <row r="121220" customFormat="1" s="29"/>
    <row r="121221" customFormat="1" s="29"/>
    <row r="121222" customFormat="1" s="29"/>
    <row r="121223" customFormat="1" s="29"/>
    <row r="121224" customFormat="1" s="29"/>
    <row r="121225" customFormat="1" s="29"/>
    <row r="121226" customFormat="1" s="29"/>
    <row r="121227" customFormat="1" s="29"/>
    <row r="121228" customFormat="1" s="29"/>
    <row r="121229" customFormat="1" s="29"/>
    <row r="121230" customFormat="1" s="29"/>
    <row r="121231" customFormat="1" s="29"/>
    <row r="121232" customFormat="1" s="29"/>
    <row r="121233" customFormat="1" s="29"/>
    <row r="121234" customFormat="1" s="29"/>
    <row r="121235" customFormat="1" s="29"/>
    <row r="121236" customFormat="1" s="29"/>
    <row r="121237" customFormat="1" s="29"/>
    <row r="121238" customFormat="1" s="29"/>
    <row r="121239" customFormat="1" s="29"/>
    <row r="121240" customFormat="1" s="29"/>
    <row r="121241" customFormat="1" s="29"/>
    <row r="121242" customFormat="1" s="29"/>
    <row r="121243" customFormat="1" s="29"/>
    <row r="121244" customFormat="1" s="29"/>
    <row r="121245" customFormat="1" s="29"/>
    <row r="121246" customFormat="1" s="29"/>
    <row r="121247" customFormat="1" s="29"/>
    <row r="121248" customFormat="1" s="29"/>
    <row r="121249" customFormat="1" s="29"/>
    <row r="121250" customFormat="1" s="29"/>
    <row r="121251" customFormat="1" s="29"/>
    <row r="121252" customFormat="1" s="29"/>
    <row r="121253" customFormat="1" s="29"/>
    <row r="121254" customFormat="1" s="29"/>
    <row r="121255" customFormat="1" s="29"/>
    <row r="121256" customFormat="1" s="29"/>
    <row r="121257" customFormat="1" s="29"/>
    <row r="121258" customFormat="1" s="29"/>
    <row r="121259" customFormat="1" s="29"/>
    <row r="121260" customFormat="1" s="29"/>
    <row r="121261" customFormat="1" s="29"/>
    <row r="121262" customFormat="1" s="29"/>
    <row r="121263" customFormat="1" s="29"/>
    <row r="121264" customFormat="1" s="29"/>
    <row r="121265" customFormat="1" s="29"/>
    <row r="121266" customFormat="1" s="29"/>
    <row r="121267" customFormat="1" s="29"/>
    <row r="121268" customFormat="1" s="29"/>
    <row r="121269" customFormat="1" s="29"/>
    <row r="121270" customFormat="1" s="29"/>
    <row r="121271" customFormat="1" s="29"/>
    <row r="121272" customFormat="1" s="29"/>
    <row r="121273" customFormat="1" s="29"/>
    <row r="121274" customFormat="1" s="29"/>
    <row r="121275" customFormat="1" s="29"/>
    <row r="121276" customFormat="1" s="29"/>
    <row r="121277" customFormat="1" s="29"/>
    <row r="121278" customFormat="1" s="29"/>
    <row r="121279" customFormat="1" s="29"/>
    <row r="121280" customFormat="1" s="29"/>
    <row r="121281" customFormat="1" s="29"/>
    <row r="121282" customFormat="1" s="29"/>
    <row r="121283" customFormat="1" s="29"/>
    <row r="121284" customFormat="1" s="29"/>
    <row r="121285" customFormat="1" s="29"/>
    <row r="121286" customFormat="1" s="29"/>
    <row r="121287" customFormat="1" s="29"/>
    <row r="121288" customFormat="1" s="29"/>
    <row r="121289" customFormat="1" s="29"/>
    <row r="121290" customFormat="1" s="29"/>
    <row r="121291" customFormat="1" s="29"/>
    <row r="121292" customFormat="1" s="29"/>
    <row r="121293" customFormat="1" s="29"/>
    <row r="121294" customFormat="1" s="29"/>
    <row r="121295" customFormat="1" s="29"/>
    <row r="121296" customFormat="1" s="29"/>
    <row r="121297" customFormat="1" s="29"/>
    <row r="121298" customFormat="1" s="29"/>
    <row r="121299" customFormat="1" s="29"/>
    <row r="121300" customFormat="1" s="29"/>
    <row r="121301" customFormat="1" s="29"/>
    <row r="121302" customFormat="1" s="29"/>
    <row r="121303" customFormat="1" s="29"/>
    <row r="121304" customFormat="1" s="29"/>
    <row r="121305" customFormat="1" s="29"/>
    <row r="121306" customFormat="1" s="29"/>
    <row r="121307" customFormat="1" s="29"/>
    <row r="121308" customFormat="1" s="29"/>
    <row r="121309" customFormat="1" s="29"/>
    <row r="121310" customFormat="1" s="29"/>
    <row r="121311" customFormat="1" s="29"/>
    <row r="121312" customFormat="1" s="29"/>
    <row r="121313" customFormat="1" s="29"/>
    <row r="121314" customFormat="1" s="29"/>
    <row r="121315" customFormat="1" s="29"/>
    <row r="121316" customFormat="1" s="29"/>
    <row r="121317" customFormat="1" s="29"/>
    <row r="121318" customFormat="1" s="29"/>
    <row r="121319" customFormat="1" s="29"/>
    <row r="121320" customFormat="1" s="29"/>
    <row r="121321" customFormat="1" s="29"/>
    <row r="121322" customFormat="1" s="29"/>
    <row r="121323" customFormat="1" s="29"/>
    <row r="121324" customFormat="1" s="29"/>
    <row r="121325" customFormat="1" s="29"/>
    <row r="121326" customFormat="1" s="29"/>
    <row r="121327" customFormat="1" s="29"/>
    <row r="121328" customFormat="1" s="29"/>
    <row r="121329" customFormat="1" s="29"/>
    <row r="121330" customFormat="1" s="29"/>
    <row r="121331" customFormat="1" s="29"/>
    <row r="121332" customFormat="1" s="29"/>
    <row r="121333" customFormat="1" s="29"/>
    <row r="121334" customFormat="1" s="29"/>
    <row r="121335" customFormat="1" s="29"/>
    <row r="121336" customFormat="1" s="29"/>
    <row r="121337" customFormat="1" s="29"/>
    <row r="121338" customFormat="1" s="29"/>
    <row r="121339" customFormat="1" s="29"/>
    <row r="121340" customFormat="1" s="29"/>
    <row r="121341" customFormat="1" s="29"/>
    <row r="121342" customFormat="1" s="29"/>
    <row r="121343" customFormat="1" s="29"/>
    <row r="121344" customFormat="1" s="29"/>
    <row r="121345" customFormat="1" s="29"/>
    <row r="121346" customFormat="1" s="29"/>
    <row r="121347" customFormat="1" s="29"/>
    <row r="121348" customFormat="1" s="29"/>
    <row r="121349" customFormat="1" s="29"/>
    <row r="121350" customFormat="1" s="29"/>
    <row r="121351" customFormat="1" s="29"/>
    <row r="121352" customFormat="1" s="29"/>
    <row r="121353" customFormat="1" s="29"/>
    <row r="121354" customFormat="1" s="29"/>
    <row r="121355" customFormat="1" s="29"/>
    <row r="121356" customFormat="1" s="29"/>
    <row r="121357" customFormat="1" s="29"/>
    <row r="121358" customFormat="1" s="29"/>
    <row r="121359" customFormat="1" s="29"/>
    <row r="121360" customFormat="1" s="29"/>
    <row r="121361" customFormat="1" s="29"/>
    <row r="121362" customFormat="1" s="29"/>
    <row r="121363" customFormat="1" s="29"/>
    <row r="121364" customFormat="1" s="29"/>
    <row r="121365" customFormat="1" s="29"/>
    <row r="121366" customFormat="1" s="29"/>
    <row r="121367" customFormat="1" s="29"/>
    <row r="121368" customFormat="1" s="29"/>
    <row r="121369" customFormat="1" s="29"/>
    <row r="121370" customFormat="1" s="29"/>
    <row r="121371" customFormat="1" s="29"/>
    <row r="121372" customFormat="1" s="29"/>
    <row r="121373" customFormat="1" s="29"/>
    <row r="121374" customFormat="1" s="29"/>
    <row r="121375" customFormat="1" s="29"/>
    <row r="121376" customFormat="1" s="29"/>
    <row r="121377" customFormat="1" s="29"/>
    <row r="121378" customFormat="1" s="29"/>
    <row r="121379" customFormat="1" s="29"/>
    <row r="121380" customFormat="1" s="29"/>
    <row r="121381" customFormat="1" s="29"/>
    <row r="121382" customFormat="1" s="29"/>
    <row r="121383" customFormat="1" s="29"/>
    <row r="121384" customFormat="1" s="29"/>
    <row r="121385" customFormat="1" s="29"/>
    <row r="121386" customFormat="1" s="29"/>
    <row r="121387" customFormat="1" s="29"/>
    <row r="121388" customFormat="1" s="29"/>
    <row r="121389" customFormat="1" s="29"/>
    <row r="121390" customFormat="1" s="29"/>
    <row r="121391" customFormat="1" s="29"/>
    <row r="121392" customFormat="1" s="29"/>
    <row r="121393" customFormat="1" s="29"/>
    <row r="121394" customFormat="1" s="29"/>
    <row r="121395" customFormat="1" s="29"/>
    <row r="121396" customFormat="1" s="29"/>
    <row r="121397" customFormat="1" s="29"/>
    <row r="121398" customFormat="1" s="29"/>
    <row r="121399" customFormat="1" s="29"/>
    <row r="121400" customFormat="1" s="29"/>
    <row r="121401" customFormat="1" s="29"/>
    <row r="121402" customFormat="1" s="29"/>
    <row r="121403" customFormat="1" s="29"/>
    <row r="121404" customFormat="1" s="29"/>
    <row r="121405" customFormat="1" s="29"/>
    <row r="121406" customFormat="1" s="29"/>
    <row r="121407" customFormat="1" s="29"/>
    <row r="121408" customFormat="1" s="29"/>
    <row r="121409" customFormat="1" s="29"/>
    <row r="121410" customFormat="1" s="29"/>
    <row r="121411" customFormat="1" s="29"/>
    <row r="121412" customFormat="1" s="29"/>
    <row r="121413" customFormat="1" s="29"/>
    <row r="121414" customFormat="1" s="29"/>
    <row r="121415" customFormat="1" s="29"/>
    <row r="121416" customFormat="1" s="29"/>
    <row r="121417" customFormat="1" s="29"/>
    <row r="121418" customFormat="1" s="29"/>
    <row r="121419" customFormat="1" s="29"/>
    <row r="121420" customFormat="1" s="29"/>
    <row r="121421" customFormat="1" s="29"/>
    <row r="121422" customFormat="1" s="29"/>
    <row r="121423" customFormat="1" s="29"/>
    <row r="121424" customFormat="1" s="29"/>
    <row r="121425" customFormat="1" s="29"/>
    <row r="121426" customFormat="1" s="29"/>
    <row r="121427" customFormat="1" s="29"/>
    <row r="121428" customFormat="1" s="29"/>
    <row r="121429" customFormat="1" s="29"/>
    <row r="121430" customFormat="1" s="29"/>
    <row r="121431" customFormat="1" s="29"/>
    <row r="121432" customFormat="1" s="29"/>
    <row r="121433" customFormat="1" s="29"/>
    <row r="121434" customFormat="1" s="29"/>
    <row r="121435" customFormat="1" s="29"/>
    <row r="121436" customFormat="1" s="29"/>
    <row r="121437" customFormat="1" s="29"/>
    <row r="121438" customFormat="1" s="29"/>
    <row r="121439" customFormat="1" s="29"/>
    <row r="121440" customFormat="1" s="29"/>
    <row r="121441" customFormat="1" s="29"/>
    <row r="121442" customFormat="1" s="29"/>
    <row r="121443" customFormat="1" s="29"/>
    <row r="121444" customFormat="1" s="29"/>
    <row r="121445" customFormat="1" s="29"/>
    <row r="121446" customFormat="1" s="29"/>
    <row r="121447" customFormat="1" s="29"/>
    <row r="121448" customFormat="1" s="29"/>
    <row r="121449" customFormat="1" s="29"/>
    <row r="121450" customFormat="1" s="29"/>
    <row r="121451" customFormat="1" s="29"/>
    <row r="121452" customFormat="1" s="29"/>
    <row r="121453" customFormat="1" s="29"/>
    <row r="121454" customFormat="1" s="29"/>
    <row r="121455" customFormat="1" s="29"/>
    <row r="121456" customFormat="1" s="29"/>
    <row r="121457" customFormat="1" s="29"/>
    <row r="121458" customFormat="1" s="29"/>
    <row r="121459" customFormat="1" s="29"/>
    <row r="121460" customFormat="1" s="29"/>
    <row r="121461" customFormat="1" s="29"/>
    <row r="121462" customFormat="1" s="29"/>
    <row r="121463" customFormat="1" s="29"/>
    <row r="121464" customFormat="1" s="29"/>
    <row r="121465" customFormat="1" s="29"/>
    <row r="121466" customFormat="1" s="29"/>
    <row r="121467" customFormat="1" s="29"/>
    <row r="121468" customFormat="1" s="29"/>
    <row r="121469" customFormat="1" s="29"/>
    <row r="121470" customFormat="1" s="29"/>
    <row r="121471" customFormat="1" s="29"/>
    <row r="121472" customFormat="1" s="29"/>
    <row r="121473" customFormat="1" s="29"/>
    <row r="121474" customFormat="1" s="29"/>
    <row r="121475" customFormat="1" s="29"/>
    <row r="121476" customFormat="1" s="29"/>
    <row r="121477" customFormat="1" s="29"/>
    <row r="121478" customFormat="1" s="29"/>
    <row r="121479" customFormat="1" s="29"/>
    <row r="121480" customFormat="1" s="29"/>
    <row r="121481" customFormat="1" s="29"/>
    <row r="121482" customFormat="1" s="29"/>
    <row r="121483" customFormat="1" s="29"/>
    <row r="121484" customFormat="1" s="29"/>
    <row r="121485" customFormat="1" s="29"/>
    <row r="121486" customFormat="1" s="29"/>
    <row r="121487" customFormat="1" s="29"/>
    <row r="121488" customFormat="1" s="29"/>
    <row r="121489" customFormat="1" s="29"/>
    <row r="121490" customFormat="1" s="29"/>
    <row r="121491" customFormat="1" s="29"/>
    <row r="121492" customFormat="1" s="29"/>
    <row r="121493" customFormat="1" s="29"/>
    <row r="121494" customFormat="1" s="29"/>
    <row r="121495" customFormat="1" s="29"/>
    <row r="121496" customFormat="1" s="29"/>
    <row r="121497" customFormat="1" s="29"/>
    <row r="121498" customFormat="1" s="29"/>
    <row r="121499" customFormat="1" s="29"/>
    <row r="121500" customFormat="1" s="29"/>
    <row r="121501" customFormat="1" s="29"/>
    <row r="121502" customFormat="1" s="29"/>
    <row r="121503" customFormat="1" s="29"/>
    <row r="121504" customFormat="1" s="29"/>
    <row r="121505" customFormat="1" s="29"/>
    <row r="121506" customFormat="1" s="29"/>
    <row r="121507" customFormat="1" s="29"/>
    <row r="121508" customFormat="1" s="29"/>
    <row r="121509" customFormat="1" s="29"/>
    <row r="121510" customFormat="1" s="29"/>
    <row r="121511" customFormat="1" s="29"/>
    <row r="121512" customFormat="1" s="29"/>
    <row r="121513" customFormat="1" s="29"/>
    <row r="121514" customFormat="1" s="29"/>
    <row r="121515" customFormat="1" s="29"/>
    <row r="121516" customFormat="1" s="29"/>
    <row r="121517" customFormat="1" s="29"/>
    <row r="121518" customFormat="1" s="29"/>
    <row r="121519" customFormat="1" s="29"/>
    <row r="121520" customFormat="1" s="29"/>
    <row r="121521" customFormat="1" s="29"/>
    <row r="121522" customFormat="1" s="29"/>
    <row r="121523" customFormat="1" s="29"/>
    <row r="121524" customFormat="1" s="29"/>
    <row r="121525" customFormat="1" s="29"/>
    <row r="121526" customFormat="1" s="29"/>
    <row r="121527" customFormat="1" s="29"/>
    <row r="121528" customFormat="1" s="29"/>
    <row r="121529" customFormat="1" s="29"/>
    <row r="121530" customFormat="1" s="29"/>
    <row r="121531" customFormat="1" s="29"/>
    <row r="121532" customFormat="1" s="29"/>
    <row r="121533" customFormat="1" s="29"/>
    <row r="121534" customFormat="1" s="29"/>
    <row r="121535" customFormat="1" s="29"/>
    <row r="121536" customFormat="1" s="29"/>
    <row r="121537" customFormat="1" s="29"/>
    <row r="121538" customFormat="1" s="29"/>
    <row r="121539" customFormat="1" s="29"/>
    <row r="121540" customFormat="1" s="29"/>
    <row r="121541" customFormat="1" s="29"/>
    <row r="121542" customFormat="1" s="29"/>
    <row r="121543" customFormat="1" s="29"/>
    <row r="121544" customFormat="1" s="29"/>
    <row r="121545" customFormat="1" s="29"/>
    <row r="121546" customFormat="1" s="29"/>
    <row r="121547" customFormat="1" s="29"/>
    <row r="121548" customFormat="1" s="29"/>
    <row r="121549" customFormat="1" s="29"/>
    <row r="121550" customFormat="1" s="29"/>
    <row r="121551" customFormat="1" s="29"/>
    <row r="121552" customFormat="1" s="29"/>
    <row r="121553" customFormat="1" s="29"/>
    <row r="121554" customFormat="1" s="29"/>
    <row r="121555" customFormat="1" s="29"/>
    <row r="121556" customFormat="1" s="29"/>
    <row r="121557" customFormat="1" s="29"/>
    <row r="121558" customFormat="1" s="29"/>
    <row r="121559" customFormat="1" s="29"/>
    <row r="121560" customFormat="1" s="29"/>
    <row r="121561" customFormat="1" s="29"/>
    <row r="121562" customFormat="1" s="29"/>
    <row r="121563" customFormat="1" s="29"/>
    <row r="121564" customFormat="1" s="29"/>
    <row r="121565" customFormat="1" s="29"/>
    <row r="121566" customFormat="1" s="29"/>
    <row r="121567" customFormat="1" s="29"/>
    <row r="121568" customFormat="1" s="29"/>
    <row r="121569" customFormat="1" s="29"/>
    <row r="121570" customFormat="1" s="29"/>
    <row r="121571" customFormat="1" s="29"/>
    <row r="121572" customFormat="1" s="29"/>
    <row r="121573" customFormat="1" s="29"/>
    <row r="121574" customFormat="1" s="29"/>
    <row r="121575" customFormat="1" s="29"/>
    <row r="121576" customFormat="1" s="29"/>
    <row r="121577" customFormat="1" s="29"/>
    <row r="121578" customFormat="1" s="29"/>
    <row r="121579" customFormat="1" s="29"/>
    <row r="121580" customFormat="1" s="29"/>
    <row r="121581" customFormat="1" s="29"/>
    <row r="121582" customFormat="1" s="29"/>
    <row r="121583" customFormat="1" s="29"/>
    <row r="121584" customFormat="1" s="29"/>
    <row r="121585" customFormat="1" s="29"/>
    <row r="121586" customFormat="1" s="29"/>
    <row r="121587" customFormat="1" s="29"/>
    <row r="121588" customFormat="1" s="29"/>
    <row r="121589" customFormat="1" s="29"/>
    <row r="121590" customFormat="1" s="29"/>
    <row r="121591" customFormat="1" s="29"/>
    <row r="121592" customFormat="1" s="29"/>
    <row r="121593" customFormat="1" s="29"/>
    <row r="121594" customFormat="1" s="29"/>
    <row r="121595" customFormat="1" s="29"/>
    <row r="121596" customFormat="1" s="29"/>
    <row r="121597" customFormat="1" s="29"/>
    <row r="121598" customFormat="1" s="29"/>
    <row r="121599" customFormat="1" s="29"/>
    <row r="121600" customFormat="1" s="29"/>
    <row r="121601" customFormat="1" s="29"/>
    <row r="121602" customFormat="1" s="29"/>
    <row r="121603" customFormat="1" s="29"/>
    <row r="121604" customFormat="1" s="29"/>
    <row r="121605" customFormat="1" s="29"/>
    <row r="121606" customFormat="1" s="29"/>
    <row r="121607" customFormat="1" s="29"/>
    <row r="121608" customFormat="1" s="29"/>
    <row r="121609" customFormat="1" s="29"/>
    <row r="121610" customFormat="1" s="29"/>
    <row r="121611" customFormat="1" s="29"/>
    <row r="121612" customFormat="1" s="29"/>
    <row r="121613" customFormat="1" s="29"/>
    <row r="121614" customFormat="1" s="29"/>
    <row r="121615" customFormat="1" s="29"/>
    <row r="121616" customFormat="1" s="29"/>
    <row r="121617" customFormat="1" s="29"/>
    <row r="121618" customFormat="1" s="29"/>
    <row r="121619" customFormat="1" s="29"/>
    <row r="121620" customFormat="1" s="29"/>
    <row r="121621" customFormat="1" s="29"/>
    <row r="121622" customFormat="1" s="29"/>
    <row r="121623" customFormat="1" s="29"/>
    <row r="121624" customFormat="1" s="29"/>
    <row r="121625" customFormat="1" s="29"/>
    <row r="121626" customFormat="1" s="29"/>
    <row r="121627" customFormat="1" s="29"/>
    <row r="121628" customFormat="1" s="29"/>
    <row r="121629" customFormat="1" s="29"/>
    <row r="121630" customFormat="1" s="29"/>
    <row r="121631" customFormat="1" s="29"/>
    <row r="121632" customFormat="1" s="29"/>
    <row r="121633" customFormat="1" s="29"/>
    <row r="121634" customFormat="1" s="29"/>
    <row r="121635" customFormat="1" s="29"/>
    <row r="121636" customFormat="1" s="29"/>
    <row r="121637" customFormat="1" s="29"/>
    <row r="121638" customFormat="1" s="29"/>
    <row r="121639" customFormat="1" s="29"/>
    <row r="121640" customFormat="1" s="29"/>
    <row r="121641" customFormat="1" s="29"/>
    <row r="121642" customFormat="1" s="29"/>
    <row r="121643" customFormat="1" s="29"/>
    <row r="121644" customFormat="1" s="29"/>
    <row r="121645" customFormat="1" s="29"/>
    <row r="121646" customFormat="1" s="29"/>
    <row r="121647" customFormat="1" s="29"/>
    <row r="121648" customFormat="1" s="29"/>
    <row r="121649" customFormat="1" s="29"/>
    <row r="121650" customFormat="1" s="29"/>
    <row r="121651" customFormat="1" s="29"/>
    <row r="121652" customFormat="1" s="29"/>
    <row r="121653" customFormat="1" s="29"/>
    <row r="121654" customFormat="1" s="29"/>
    <row r="121655" customFormat="1" s="29"/>
    <row r="121656" customFormat="1" s="29"/>
    <row r="121657" customFormat="1" s="29"/>
    <row r="121658" customFormat="1" s="29"/>
    <row r="121659" customFormat="1" s="29"/>
    <row r="121660" customFormat="1" s="29"/>
    <row r="121661" customFormat="1" s="29"/>
    <row r="121662" customFormat="1" s="29"/>
    <row r="121663" customFormat="1" s="29"/>
    <row r="121664" customFormat="1" s="29"/>
    <row r="121665" customFormat="1" s="29"/>
    <row r="121666" customFormat="1" s="29"/>
    <row r="121667" customFormat="1" s="29"/>
    <row r="121668" customFormat="1" s="29"/>
    <row r="121669" customFormat="1" s="29"/>
    <row r="121670" customFormat="1" s="29"/>
    <row r="121671" customFormat="1" s="29"/>
    <row r="121672" customFormat="1" s="29"/>
    <row r="121673" customFormat="1" s="29"/>
    <row r="121674" customFormat="1" s="29"/>
    <row r="121675" customFormat="1" s="29"/>
    <row r="121676" customFormat="1" s="29"/>
    <row r="121677" customFormat="1" s="29"/>
    <row r="121678" customFormat="1" s="29"/>
    <row r="121679" customFormat="1" s="29"/>
    <row r="121680" customFormat="1" s="29"/>
    <row r="121681" customFormat="1" s="29"/>
    <row r="121682" customFormat="1" s="29"/>
    <row r="121683" customFormat="1" s="29"/>
    <row r="121684" customFormat="1" s="29"/>
    <row r="121685" customFormat="1" s="29"/>
    <row r="121686" customFormat="1" s="29"/>
    <row r="121687" customFormat="1" s="29"/>
    <row r="121688" customFormat="1" s="29"/>
    <row r="121689" customFormat="1" s="29"/>
    <row r="121690" customFormat="1" s="29"/>
    <row r="121691" customFormat="1" s="29"/>
    <row r="121692" customFormat="1" s="29"/>
    <row r="121693" customFormat="1" s="29"/>
    <row r="121694" customFormat="1" s="29"/>
    <row r="121695" customFormat="1" s="29"/>
    <row r="121696" customFormat="1" s="29"/>
    <row r="121697" customFormat="1" s="29"/>
    <row r="121698" customFormat="1" s="29"/>
    <row r="121699" customFormat="1" s="29"/>
    <row r="121700" customFormat="1" s="29"/>
    <row r="121701" customFormat="1" s="29"/>
    <row r="121702" customFormat="1" s="29"/>
    <row r="121703" customFormat="1" s="29"/>
    <row r="121704" customFormat="1" s="29"/>
    <row r="121705" customFormat="1" s="29"/>
    <row r="121706" customFormat="1" s="29"/>
    <row r="121707" customFormat="1" s="29"/>
    <row r="121708" customFormat="1" s="29"/>
    <row r="121709" customFormat="1" s="29"/>
    <row r="121710" customFormat="1" s="29"/>
    <row r="121711" customFormat="1" s="29"/>
    <row r="121712" customFormat="1" s="29"/>
    <row r="121713" customFormat="1" s="29"/>
    <row r="121714" customFormat="1" s="29"/>
    <row r="121715" customFormat="1" s="29"/>
    <row r="121716" customFormat="1" s="29"/>
    <row r="121717" customFormat="1" s="29"/>
    <row r="121718" customFormat="1" s="29"/>
    <row r="121719" customFormat="1" s="29"/>
    <row r="121720" customFormat="1" s="29"/>
    <row r="121721" customFormat="1" s="29"/>
    <row r="121722" customFormat="1" s="29"/>
    <row r="121723" customFormat="1" s="29"/>
    <row r="121724" customFormat="1" s="29"/>
    <row r="121725" customFormat="1" s="29"/>
    <row r="121726" customFormat="1" s="29"/>
    <row r="121727" customFormat="1" s="29"/>
    <row r="121728" customFormat="1" s="29"/>
    <row r="121729" customFormat="1" s="29"/>
    <row r="121730" customFormat="1" s="29"/>
    <row r="121731" customFormat="1" s="29"/>
    <row r="121732" customFormat="1" s="29"/>
    <row r="121733" customFormat="1" s="29"/>
    <row r="121734" customFormat="1" s="29"/>
    <row r="121735" customFormat="1" s="29"/>
    <row r="121736" customFormat="1" s="29"/>
    <row r="121737" customFormat="1" s="29"/>
    <row r="121738" customFormat="1" s="29"/>
    <row r="121739" customFormat="1" s="29"/>
    <row r="121740" customFormat="1" s="29"/>
    <row r="121741" customFormat="1" s="29"/>
    <row r="121742" customFormat="1" s="29"/>
    <row r="121743" customFormat="1" s="29"/>
    <row r="121744" customFormat="1" s="29"/>
    <row r="121745" customFormat="1" s="29"/>
    <row r="121746" customFormat="1" s="29"/>
    <row r="121747" customFormat="1" s="29"/>
    <row r="121748" customFormat="1" s="29"/>
    <row r="121749" customFormat="1" s="29"/>
    <row r="121750" customFormat="1" s="29"/>
    <row r="121751" customFormat="1" s="29"/>
    <row r="121752" customFormat="1" s="29"/>
    <row r="121753" customFormat="1" s="29"/>
    <row r="121754" customFormat="1" s="29"/>
    <row r="121755" customFormat="1" s="29"/>
    <row r="121756" customFormat="1" s="29"/>
    <row r="121757" customFormat="1" s="29"/>
    <row r="121758" customFormat="1" s="29"/>
    <row r="121759" customFormat="1" s="29"/>
    <row r="121760" customFormat="1" s="29"/>
    <row r="121761" customFormat="1" s="29"/>
    <row r="121762" customFormat="1" s="29"/>
    <row r="121763" customFormat="1" s="29"/>
    <row r="121764" customFormat="1" s="29"/>
    <row r="121765" customFormat="1" s="29"/>
    <row r="121766" customFormat="1" s="29"/>
    <row r="121767" customFormat="1" s="29"/>
    <row r="121768" customFormat="1" s="29"/>
    <row r="121769" customFormat="1" s="29"/>
    <row r="121770" customFormat="1" s="29"/>
    <row r="121771" customFormat="1" s="29"/>
    <row r="121772" customFormat="1" s="29"/>
    <row r="121773" customFormat="1" s="29"/>
    <row r="121774" customFormat="1" s="29"/>
    <row r="121775" customFormat="1" s="29"/>
    <row r="121776" customFormat="1" s="29"/>
    <row r="121777" customFormat="1" s="29"/>
    <row r="121778" customFormat="1" s="29"/>
    <row r="121779" customFormat="1" s="29"/>
    <row r="121780" customFormat="1" s="29"/>
    <row r="121781" customFormat="1" s="29"/>
    <row r="121782" customFormat="1" s="29"/>
    <row r="121783" customFormat="1" s="29"/>
    <row r="121784" customFormat="1" s="29"/>
    <row r="121785" customFormat="1" s="29"/>
    <row r="121786" customFormat="1" s="29"/>
    <row r="121787" customFormat="1" s="29"/>
    <row r="121788" customFormat="1" s="29"/>
    <row r="121789" customFormat="1" s="29"/>
    <row r="121790" customFormat="1" s="29"/>
    <row r="121791" customFormat="1" s="29"/>
    <row r="121792" customFormat="1" s="29"/>
    <row r="121793" customFormat="1" s="29"/>
    <row r="121794" customFormat="1" s="29"/>
    <row r="121795" customFormat="1" s="29"/>
    <row r="121796" customFormat="1" s="29"/>
    <row r="121797" customFormat="1" s="29"/>
    <row r="121798" customFormat="1" s="29"/>
    <row r="121799" customFormat="1" s="29"/>
    <row r="121800" customFormat="1" s="29"/>
    <row r="121801" customFormat="1" s="29"/>
    <row r="121802" customFormat="1" s="29"/>
    <row r="121803" customFormat="1" s="29"/>
    <row r="121804" customFormat="1" s="29"/>
    <row r="121805" customFormat="1" s="29"/>
    <row r="121806" customFormat="1" s="29"/>
    <row r="121807" customFormat="1" s="29"/>
    <row r="121808" customFormat="1" s="29"/>
    <row r="121809" customFormat="1" s="29"/>
    <row r="121810" customFormat="1" s="29"/>
    <row r="121811" customFormat="1" s="29"/>
    <row r="121812" customFormat="1" s="29"/>
    <row r="121813" customFormat="1" s="29"/>
    <row r="121814" customFormat="1" s="29"/>
    <row r="121815" customFormat="1" s="29"/>
    <row r="121816" customFormat="1" s="29"/>
    <row r="121817" customFormat="1" s="29"/>
    <row r="121818" customFormat="1" s="29"/>
    <row r="121819" customFormat="1" s="29"/>
    <row r="121820" customFormat="1" s="29"/>
    <row r="121821" customFormat="1" s="29"/>
    <row r="121822" customFormat="1" s="29"/>
    <row r="121823" customFormat="1" s="29"/>
    <row r="121824" customFormat="1" s="29"/>
    <row r="121825" customFormat="1" s="29"/>
    <row r="121826" customFormat="1" s="29"/>
    <row r="121827" customFormat="1" s="29"/>
    <row r="121828" customFormat="1" s="29"/>
    <row r="121829" customFormat="1" s="29"/>
    <row r="121830" customFormat="1" s="29"/>
    <row r="121831" customFormat="1" s="29"/>
    <row r="121832" customFormat="1" s="29"/>
    <row r="121833" customFormat="1" s="29"/>
    <row r="121834" customFormat="1" s="29"/>
    <row r="121835" customFormat="1" s="29"/>
    <row r="121836" customFormat="1" s="29"/>
    <row r="121837" customFormat="1" s="29"/>
    <row r="121838" customFormat="1" s="29"/>
    <row r="121839" customFormat="1" s="29"/>
    <row r="121840" customFormat="1" s="29"/>
    <row r="121841" customFormat="1" s="29"/>
    <row r="121842" customFormat="1" s="29"/>
    <row r="121843" customFormat="1" s="29"/>
    <row r="121844" customFormat="1" s="29"/>
    <row r="121845" customFormat="1" s="29"/>
    <row r="121846" customFormat="1" s="29"/>
    <row r="121847" customFormat="1" s="29"/>
    <row r="121848" customFormat="1" s="29"/>
    <row r="121849" customFormat="1" s="29"/>
    <row r="121850" customFormat="1" s="29"/>
    <row r="121851" customFormat="1" s="29"/>
    <row r="121852" customFormat="1" s="29"/>
    <row r="121853" customFormat="1" s="29"/>
    <row r="121854" customFormat="1" s="29"/>
    <row r="121855" customFormat="1" s="29"/>
    <row r="121856" customFormat="1" s="29"/>
    <row r="121857" customFormat="1" s="29"/>
    <row r="121858" customFormat="1" s="29"/>
    <row r="121859" customFormat="1" s="29"/>
    <row r="121860" customFormat="1" s="29"/>
    <row r="121861" customFormat="1" s="29"/>
    <row r="121862" customFormat="1" s="29"/>
    <row r="121863" customFormat="1" s="29"/>
    <row r="121864" customFormat="1" s="29"/>
    <row r="121865" customFormat="1" s="29"/>
    <row r="121866" customFormat="1" s="29"/>
    <row r="121867" customFormat="1" s="29"/>
    <row r="121868" customFormat="1" s="29"/>
    <row r="121869" customFormat="1" s="29"/>
    <row r="121870" customFormat="1" s="29"/>
    <row r="121871" customFormat="1" s="29"/>
    <row r="121872" customFormat="1" s="29"/>
    <row r="121873" customFormat="1" s="29"/>
    <row r="121874" customFormat="1" s="29"/>
    <row r="121875" customFormat="1" s="29"/>
    <row r="121876" customFormat="1" s="29"/>
    <row r="121877" customFormat="1" s="29"/>
    <row r="121878" customFormat="1" s="29"/>
    <row r="121879" customFormat="1" s="29"/>
    <row r="121880" customFormat="1" s="29"/>
    <row r="121881" customFormat="1" s="29"/>
    <row r="121882" customFormat="1" s="29"/>
    <row r="121883" customFormat="1" s="29"/>
    <row r="121884" customFormat="1" s="29"/>
    <row r="121885" customFormat="1" s="29"/>
    <row r="121886" customFormat="1" s="29"/>
    <row r="121887" customFormat="1" s="29"/>
    <row r="121888" customFormat="1" s="29"/>
    <row r="121889" customFormat="1" s="29"/>
    <row r="121890" customFormat="1" s="29"/>
    <row r="121891" customFormat="1" s="29"/>
    <row r="121892" customFormat="1" s="29"/>
    <row r="121893" customFormat="1" s="29"/>
    <row r="121894" customFormat="1" s="29"/>
    <row r="121895" customFormat="1" s="29"/>
    <row r="121896" customFormat="1" s="29"/>
    <row r="121897" customFormat="1" s="29"/>
    <row r="121898" customFormat="1" s="29"/>
    <row r="121899" customFormat="1" s="29"/>
    <row r="121900" customFormat="1" s="29"/>
    <row r="121901" customFormat="1" s="29"/>
    <row r="121902" customFormat="1" s="29"/>
    <row r="121903" customFormat="1" s="29"/>
    <row r="121904" customFormat="1" s="29"/>
    <row r="121905" customFormat="1" s="29"/>
    <row r="121906" customFormat="1" s="29"/>
    <row r="121907" customFormat="1" s="29"/>
    <row r="121908" customFormat="1" s="29"/>
    <row r="121909" customFormat="1" s="29"/>
    <row r="121910" customFormat="1" s="29"/>
    <row r="121911" customFormat="1" s="29"/>
    <row r="121912" customFormat="1" s="29"/>
    <row r="121913" customFormat="1" s="29"/>
    <row r="121914" customFormat="1" s="29"/>
    <row r="121915" customFormat="1" s="29"/>
    <row r="121916" customFormat="1" s="29"/>
    <row r="121917" customFormat="1" s="29"/>
    <row r="121918" customFormat="1" s="29"/>
    <row r="121919" customFormat="1" s="29"/>
    <row r="121920" customFormat="1" s="29"/>
    <row r="121921" customFormat="1" s="29"/>
    <row r="121922" customFormat="1" s="29"/>
    <row r="121923" customFormat="1" s="29"/>
    <row r="121924" customFormat="1" s="29"/>
    <row r="121925" customFormat="1" s="29"/>
    <row r="121926" customFormat="1" s="29"/>
    <row r="121927" customFormat="1" s="29"/>
    <row r="121928" customFormat="1" s="29"/>
    <row r="121929" customFormat="1" s="29"/>
    <row r="121930" customFormat="1" s="29"/>
    <row r="121931" customFormat="1" s="29"/>
    <row r="121932" customFormat="1" s="29"/>
    <row r="121933" customFormat="1" s="29"/>
    <row r="121934" customFormat="1" s="29"/>
    <row r="121935" customFormat="1" s="29"/>
    <row r="121936" customFormat="1" s="29"/>
    <row r="121937" customFormat="1" s="29"/>
    <row r="121938" customFormat="1" s="29"/>
    <row r="121939" customFormat="1" s="29"/>
    <row r="121940" customFormat="1" s="29"/>
    <row r="121941" customFormat="1" s="29"/>
    <row r="121942" customFormat="1" s="29"/>
    <row r="121943" customFormat="1" s="29"/>
    <row r="121944" customFormat="1" s="29"/>
    <row r="121945" customFormat="1" s="29"/>
    <row r="121946" customFormat="1" s="29"/>
    <row r="121947" customFormat="1" s="29"/>
    <row r="121948" customFormat="1" s="29"/>
    <row r="121949" customFormat="1" s="29"/>
    <row r="121950" customFormat="1" s="29"/>
    <row r="121951" customFormat="1" s="29"/>
    <row r="121952" customFormat="1" s="29"/>
    <row r="121953" customFormat="1" s="29"/>
    <row r="121954" customFormat="1" s="29"/>
    <row r="121955" customFormat="1" s="29"/>
    <row r="121956" customFormat="1" s="29"/>
    <row r="121957" customFormat="1" s="29"/>
    <row r="121958" customFormat="1" s="29"/>
    <row r="121959" customFormat="1" s="29"/>
    <row r="121960" customFormat="1" s="29"/>
    <row r="121961" customFormat="1" s="29"/>
    <row r="121962" customFormat="1" s="29"/>
    <row r="121963" customFormat="1" s="29"/>
    <row r="121964" customFormat="1" s="29"/>
    <row r="121965" customFormat="1" s="29"/>
    <row r="121966" customFormat="1" s="29"/>
    <row r="121967" customFormat="1" s="29"/>
    <row r="121968" customFormat="1" s="29"/>
    <row r="121969" customFormat="1" s="29"/>
    <row r="121970" customFormat="1" s="29"/>
    <row r="121971" customFormat="1" s="29"/>
    <row r="121972" customFormat="1" s="29"/>
    <row r="121973" customFormat="1" s="29"/>
    <row r="121974" customFormat="1" s="29"/>
    <row r="121975" customFormat="1" s="29"/>
    <row r="121976" customFormat="1" s="29"/>
    <row r="121977" customFormat="1" s="29"/>
    <row r="121978" customFormat="1" s="29"/>
    <row r="121979" customFormat="1" s="29"/>
    <row r="121980" customFormat="1" s="29"/>
    <row r="121981" customFormat="1" s="29"/>
    <row r="121982" customFormat="1" s="29"/>
    <row r="121983" customFormat="1" s="29"/>
    <row r="121984" customFormat="1" s="29"/>
    <row r="121985" customFormat="1" s="29"/>
    <row r="121986" customFormat="1" s="29"/>
    <row r="121987" customFormat="1" s="29"/>
    <row r="121988" customFormat="1" s="29"/>
    <row r="121989" customFormat="1" s="29"/>
    <row r="121990" customFormat="1" s="29"/>
    <row r="121991" customFormat="1" s="29"/>
    <row r="121992" customFormat="1" s="29"/>
    <row r="121993" customFormat="1" s="29"/>
    <row r="121994" customFormat="1" s="29"/>
    <row r="121995" customFormat="1" s="29"/>
    <row r="121996" customFormat="1" s="29"/>
    <row r="121997" customFormat="1" s="29"/>
    <row r="121998" customFormat="1" s="29"/>
    <row r="121999" customFormat="1" s="29"/>
    <row r="122000" customFormat="1" s="29"/>
    <row r="122001" customFormat="1" s="29"/>
    <row r="122002" customFormat="1" s="29"/>
    <row r="122003" customFormat="1" s="29"/>
    <row r="122004" customFormat="1" s="29"/>
    <row r="122005" customFormat="1" s="29"/>
    <row r="122006" customFormat="1" s="29"/>
    <row r="122007" customFormat="1" s="29"/>
    <row r="122008" customFormat="1" s="29"/>
    <row r="122009" customFormat="1" s="29"/>
    <row r="122010" customFormat="1" s="29"/>
    <row r="122011" customFormat="1" s="29"/>
    <row r="122012" customFormat="1" s="29"/>
    <row r="122013" customFormat="1" s="29"/>
    <row r="122014" customFormat="1" s="29"/>
    <row r="122015" customFormat="1" s="29"/>
    <row r="122016" customFormat="1" s="29"/>
    <row r="122017" customFormat="1" s="29"/>
    <row r="122018" customFormat="1" s="29"/>
    <row r="122019" customFormat="1" s="29"/>
    <row r="122020" customFormat="1" s="29"/>
    <row r="122021" customFormat="1" s="29"/>
    <row r="122022" customFormat="1" s="29"/>
    <row r="122023" customFormat="1" s="29"/>
    <row r="122024" customFormat="1" s="29"/>
    <row r="122025" customFormat="1" s="29"/>
    <row r="122026" customFormat="1" s="29"/>
    <row r="122027" customFormat="1" s="29"/>
    <row r="122028" customFormat="1" s="29"/>
    <row r="122029" customFormat="1" s="29"/>
    <row r="122030" customFormat="1" s="29"/>
    <row r="122031" customFormat="1" s="29"/>
    <row r="122032" customFormat="1" s="29"/>
    <row r="122033" customFormat="1" s="29"/>
    <row r="122034" customFormat="1" s="29"/>
    <row r="122035" customFormat="1" s="29"/>
    <row r="122036" customFormat="1" s="29"/>
    <row r="122037" customFormat="1" s="29"/>
    <row r="122038" customFormat="1" s="29"/>
    <row r="122039" customFormat="1" s="29"/>
    <row r="122040" customFormat="1" s="29"/>
    <row r="122041" customFormat="1" s="29"/>
    <row r="122042" customFormat="1" s="29"/>
    <row r="122043" customFormat="1" s="29"/>
    <row r="122044" customFormat="1" s="29"/>
    <row r="122045" customFormat="1" s="29"/>
    <row r="122046" customFormat="1" s="29"/>
    <row r="122047" customFormat="1" s="29"/>
    <row r="122048" customFormat="1" s="29"/>
    <row r="122049" customFormat="1" s="29"/>
    <row r="122050" customFormat="1" s="29"/>
    <row r="122051" customFormat="1" s="29"/>
    <row r="122052" customFormat="1" s="29"/>
    <row r="122053" customFormat="1" s="29"/>
    <row r="122054" customFormat="1" s="29"/>
    <row r="122055" customFormat="1" s="29"/>
    <row r="122056" customFormat="1" s="29"/>
    <row r="122057" customFormat="1" s="29"/>
    <row r="122058" customFormat="1" s="29"/>
    <row r="122059" customFormat="1" s="29"/>
    <row r="122060" customFormat="1" s="29"/>
    <row r="122061" customFormat="1" s="29"/>
    <row r="122062" customFormat="1" s="29"/>
    <row r="122063" customFormat="1" s="29"/>
    <row r="122064" customFormat="1" s="29"/>
    <row r="122065" customFormat="1" s="29"/>
    <row r="122066" customFormat="1" s="29"/>
    <row r="122067" customFormat="1" s="29"/>
    <row r="122068" customFormat="1" s="29"/>
    <row r="122069" customFormat="1" s="29"/>
    <row r="122070" customFormat="1" s="29"/>
    <row r="122071" customFormat="1" s="29"/>
    <row r="122072" customFormat="1" s="29"/>
    <row r="122073" customFormat="1" s="29"/>
    <row r="122074" customFormat="1" s="29"/>
    <row r="122075" customFormat="1" s="29"/>
    <row r="122076" customFormat="1" s="29"/>
    <row r="122077" customFormat="1" s="29"/>
    <row r="122078" customFormat="1" s="29"/>
    <row r="122079" customFormat="1" s="29"/>
    <row r="122080" customFormat="1" s="29"/>
    <row r="122081" customFormat="1" s="29"/>
    <row r="122082" customFormat="1" s="29"/>
    <row r="122083" customFormat="1" s="29"/>
    <row r="122084" customFormat="1" s="29"/>
    <row r="122085" customFormat="1" s="29"/>
    <row r="122086" customFormat="1" s="29"/>
    <row r="122087" customFormat="1" s="29"/>
    <row r="122088" customFormat="1" s="29"/>
    <row r="122089" customFormat="1" s="29"/>
    <row r="122090" customFormat="1" s="29"/>
    <row r="122091" customFormat="1" s="29"/>
    <row r="122092" customFormat="1" s="29"/>
    <row r="122093" customFormat="1" s="29"/>
    <row r="122094" customFormat="1" s="29"/>
    <row r="122095" customFormat="1" s="29"/>
    <row r="122096" customFormat="1" s="29"/>
    <row r="122097" customFormat="1" s="29"/>
    <row r="122098" customFormat="1" s="29"/>
    <row r="122099" customFormat="1" s="29"/>
    <row r="122100" customFormat="1" s="29"/>
    <row r="122101" customFormat="1" s="29"/>
    <row r="122102" customFormat="1" s="29"/>
    <row r="122103" customFormat="1" s="29"/>
    <row r="122104" customFormat="1" s="29"/>
    <row r="122105" customFormat="1" s="29"/>
    <row r="122106" customFormat="1" s="29"/>
    <row r="122107" customFormat="1" s="29"/>
    <row r="122108" customFormat="1" s="29"/>
    <row r="122109" customFormat="1" s="29"/>
    <row r="122110" customFormat="1" s="29"/>
    <row r="122111" customFormat="1" s="29"/>
    <row r="122112" customFormat="1" s="29"/>
    <row r="122113" customFormat="1" s="29"/>
    <row r="122114" customFormat="1" s="29"/>
    <row r="122115" customFormat="1" s="29"/>
    <row r="122116" customFormat="1" s="29"/>
    <row r="122117" customFormat="1" s="29"/>
    <row r="122118" customFormat="1" s="29"/>
    <row r="122119" customFormat="1" s="29"/>
    <row r="122120" customFormat="1" s="29"/>
    <row r="122121" customFormat="1" s="29"/>
    <row r="122122" customFormat="1" s="29"/>
    <row r="122123" customFormat="1" s="29"/>
    <row r="122124" customFormat="1" s="29"/>
    <row r="122125" customFormat="1" s="29"/>
    <row r="122126" customFormat="1" s="29"/>
    <row r="122127" customFormat="1" s="29"/>
    <row r="122128" customFormat="1" s="29"/>
    <row r="122129" customFormat="1" s="29"/>
    <row r="122130" customFormat="1" s="29"/>
    <row r="122131" customFormat="1" s="29"/>
    <row r="122132" customFormat="1" s="29"/>
    <row r="122133" customFormat="1" s="29"/>
    <row r="122134" customFormat="1" s="29"/>
    <row r="122135" customFormat="1" s="29"/>
    <row r="122136" customFormat="1" s="29"/>
    <row r="122137" customFormat="1" s="29"/>
    <row r="122138" customFormat="1" s="29"/>
    <row r="122139" customFormat="1" s="29"/>
    <row r="122140" customFormat="1" s="29"/>
    <row r="122141" customFormat="1" s="29"/>
    <row r="122142" customFormat="1" s="29"/>
    <row r="122143" customFormat="1" s="29"/>
    <row r="122144" customFormat="1" s="29"/>
    <row r="122145" customFormat="1" s="29"/>
    <row r="122146" customFormat="1" s="29"/>
    <row r="122147" customFormat="1" s="29"/>
    <row r="122148" customFormat="1" s="29"/>
    <row r="122149" customFormat="1" s="29"/>
    <row r="122150" customFormat="1" s="29"/>
    <row r="122151" customFormat="1" s="29"/>
    <row r="122152" customFormat="1" s="29"/>
    <row r="122153" customFormat="1" s="29"/>
    <row r="122154" customFormat="1" s="29"/>
    <row r="122155" customFormat="1" s="29"/>
    <row r="122156" customFormat="1" s="29"/>
    <row r="122157" customFormat="1" s="29"/>
    <row r="122158" customFormat="1" s="29"/>
    <row r="122159" customFormat="1" s="29"/>
    <row r="122160" customFormat="1" s="29"/>
    <row r="122161" customFormat="1" s="29"/>
    <row r="122162" customFormat="1" s="29"/>
    <row r="122163" customFormat="1" s="29"/>
    <row r="122164" customFormat="1" s="29"/>
    <row r="122165" customFormat="1" s="29"/>
    <row r="122166" customFormat="1" s="29"/>
    <row r="122167" customFormat="1" s="29"/>
    <row r="122168" customFormat="1" s="29"/>
    <row r="122169" customFormat="1" s="29"/>
    <row r="122170" customFormat="1" s="29"/>
    <row r="122171" customFormat="1" s="29"/>
    <row r="122172" customFormat="1" s="29"/>
    <row r="122173" customFormat="1" s="29"/>
    <row r="122174" customFormat="1" s="29"/>
    <row r="122175" customFormat="1" s="29"/>
    <row r="122176" customFormat="1" s="29"/>
    <row r="122177" customFormat="1" s="29"/>
    <row r="122178" customFormat="1" s="29"/>
    <row r="122179" customFormat="1" s="29"/>
    <row r="122180" customFormat="1" s="29"/>
    <row r="122181" customFormat="1" s="29"/>
    <row r="122182" customFormat="1" s="29"/>
    <row r="122183" customFormat="1" s="29"/>
    <row r="122184" customFormat="1" s="29"/>
    <row r="122185" customFormat="1" s="29"/>
    <row r="122186" customFormat="1" s="29"/>
    <row r="122187" customFormat="1" s="29"/>
    <row r="122188" customFormat="1" s="29"/>
    <row r="122189" customFormat="1" s="29"/>
    <row r="122190" customFormat="1" s="29"/>
    <row r="122191" customFormat="1" s="29"/>
    <row r="122192" customFormat="1" s="29"/>
    <row r="122193" customFormat="1" s="29"/>
    <row r="122194" customFormat="1" s="29"/>
    <row r="122195" customFormat="1" s="29"/>
    <row r="122196" customFormat="1" s="29"/>
    <row r="122197" customFormat="1" s="29"/>
    <row r="122198" customFormat="1" s="29"/>
    <row r="122199" customFormat="1" s="29"/>
    <row r="122200" customFormat="1" s="29"/>
    <row r="122201" customFormat="1" s="29"/>
    <row r="122202" customFormat="1" s="29"/>
    <row r="122203" customFormat="1" s="29"/>
    <row r="122204" customFormat="1" s="29"/>
    <row r="122205" customFormat="1" s="29"/>
    <row r="122206" customFormat="1" s="29"/>
    <row r="122207" customFormat="1" s="29"/>
    <row r="122208" customFormat="1" s="29"/>
    <row r="122209" customFormat="1" s="29"/>
    <row r="122210" customFormat="1" s="29"/>
    <row r="122211" customFormat="1" s="29"/>
    <row r="122212" customFormat="1" s="29"/>
    <row r="122213" customFormat="1" s="29"/>
    <row r="122214" customFormat="1" s="29"/>
    <row r="122215" customFormat="1" s="29"/>
    <row r="122216" customFormat="1" s="29"/>
    <row r="122217" customFormat="1" s="29"/>
    <row r="122218" customFormat="1" s="29"/>
    <row r="122219" customFormat="1" s="29"/>
    <row r="122220" customFormat="1" s="29"/>
    <row r="122221" customFormat="1" s="29"/>
    <row r="122222" customFormat="1" s="29"/>
    <row r="122223" customFormat="1" s="29"/>
    <row r="122224" customFormat="1" s="29"/>
    <row r="122225" customFormat="1" s="29"/>
    <row r="122226" customFormat="1" s="29"/>
    <row r="122227" customFormat="1" s="29"/>
    <row r="122228" customFormat="1" s="29"/>
    <row r="122229" customFormat="1" s="29"/>
    <row r="122230" customFormat="1" s="29"/>
    <row r="122231" customFormat="1" s="29"/>
    <row r="122232" customFormat="1" s="29"/>
    <row r="122233" customFormat="1" s="29"/>
    <row r="122234" customFormat="1" s="29"/>
    <row r="122235" customFormat="1" s="29"/>
    <row r="122236" customFormat="1" s="29"/>
    <row r="122237" customFormat="1" s="29"/>
    <row r="122238" customFormat="1" s="29"/>
    <row r="122239" customFormat="1" s="29"/>
    <row r="122240" customFormat="1" s="29"/>
    <row r="122241" customFormat="1" s="29"/>
    <row r="122242" customFormat="1" s="29"/>
    <row r="122243" customFormat="1" s="29"/>
    <row r="122244" customFormat="1" s="29"/>
    <row r="122245" customFormat="1" s="29"/>
    <row r="122246" customFormat="1" s="29"/>
    <row r="122247" customFormat="1" s="29"/>
    <row r="122248" customFormat="1" s="29"/>
    <row r="122249" customFormat="1" s="29"/>
    <row r="122250" customFormat="1" s="29"/>
    <row r="122251" customFormat="1" s="29"/>
    <row r="122252" customFormat="1" s="29"/>
    <row r="122253" customFormat="1" s="29"/>
    <row r="122254" customFormat="1" s="29"/>
    <row r="122255" customFormat="1" s="29"/>
    <row r="122256" customFormat="1" s="29"/>
    <row r="122257" customFormat="1" s="29"/>
    <row r="122258" customFormat="1" s="29"/>
    <row r="122259" customFormat="1" s="29"/>
    <row r="122260" customFormat="1" s="29"/>
    <row r="122261" customFormat="1" s="29"/>
    <row r="122262" customFormat="1" s="29"/>
    <row r="122263" customFormat="1" s="29"/>
    <row r="122264" customFormat="1" s="29"/>
    <row r="122265" customFormat="1" s="29"/>
    <row r="122266" customFormat="1" s="29"/>
    <row r="122267" customFormat="1" s="29"/>
    <row r="122268" customFormat="1" s="29"/>
    <row r="122269" customFormat="1" s="29"/>
    <row r="122270" customFormat="1" s="29"/>
    <row r="122271" customFormat="1" s="29"/>
    <row r="122272" customFormat="1" s="29"/>
    <row r="122273" customFormat="1" s="29"/>
    <row r="122274" customFormat="1" s="29"/>
    <row r="122275" customFormat="1" s="29"/>
    <row r="122276" customFormat="1" s="29"/>
    <row r="122277" customFormat="1" s="29"/>
    <row r="122278" customFormat="1" s="29"/>
    <row r="122279" customFormat="1" s="29"/>
    <row r="122280" customFormat="1" s="29"/>
    <row r="122281" customFormat="1" s="29"/>
    <row r="122282" customFormat="1" s="29"/>
    <row r="122283" customFormat="1" s="29"/>
    <row r="122284" customFormat="1" s="29"/>
    <row r="122285" customFormat="1" s="29"/>
    <row r="122286" customFormat="1" s="29"/>
    <row r="122287" customFormat="1" s="29"/>
    <row r="122288" customFormat="1" s="29"/>
    <row r="122289" customFormat="1" s="29"/>
    <row r="122290" customFormat="1" s="29"/>
    <row r="122291" customFormat="1" s="29"/>
    <row r="122292" customFormat="1" s="29"/>
    <row r="122293" customFormat="1" s="29"/>
    <row r="122294" customFormat="1" s="29"/>
    <row r="122295" customFormat="1" s="29"/>
    <row r="122296" customFormat="1" s="29"/>
    <row r="122297" customFormat="1" s="29"/>
    <row r="122298" customFormat="1" s="29"/>
    <row r="122299" customFormat="1" s="29"/>
    <row r="122300" customFormat="1" s="29"/>
    <row r="122301" customFormat="1" s="29"/>
    <row r="122302" customFormat="1" s="29"/>
    <row r="122303" customFormat="1" s="29"/>
    <row r="122304" customFormat="1" s="29"/>
    <row r="122305" customFormat="1" s="29"/>
    <row r="122306" customFormat="1" s="29"/>
    <row r="122307" customFormat="1" s="29"/>
    <row r="122308" customFormat="1" s="29"/>
    <row r="122309" customFormat="1" s="29"/>
    <row r="122310" customFormat="1" s="29"/>
    <row r="122311" customFormat="1" s="29"/>
    <row r="122312" customFormat="1" s="29"/>
    <row r="122313" customFormat="1" s="29"/>
    <row r="122314" customFormat="1" s="29"/>
    <row r="122315" customFormat="1" s="29"/>
    <row r="122316" customFormat="1" s="29"/>
    <row r="122317" customFormat="1" s="29"/>
    <row r="122318" customFormat="1" s="29"/>
    <row r="122319" customFormat="1" s="29"/>
    <row r="122320" customFormat="1" s="29"/>
    <row r="122321" customFormat="1" s="29"/>
    <row r="122322" customFormat="1" s="29"/>
    <row r="122323" customFormat="1" s="29"/>
    <row r="122324" customFormat="1" s="29"/>
    <row r="122325" customFormat="1" s="29"/>
    <row r="122326" customFormat="1" s="29"/>
    <row r="122327" customFormat="1" s="29"/>
    <row r="122328" customFormat="1" s="29"/>
    <row r="122329" customFormat="1" s="29"/>
    <row r="122330" customFormat="1" s="29"/>
    <row r="122331" customFormat="1" s="29"/>
    <row r="122332" customFormat="1" s="29"/>
    <row r="122333" customFormat="1" s="29"/>
    <row r="122334" customFormat="1" s="29"/>
    <row r="122335" customFormat="1" s="29"/>
    <row r="122336" customFormat="1" s="29"/>
    <row r="122337" customFormat="1" s="29"/>
    <row r="122338" customFormat="1" s="29"/>
    <row r="122339" customFormat="1" s="29"/>
    <row r="122340" customFormat="1" s="29"/>
    <row r="122341" customFormat="1" s="29"/>
    <row r="122342" customFormat="1" s="29"/>
    <row r="122343" customFormat="1" s="29"/>
    <row r="122344" customFormat="1" s="29"/>
    <row r="122345" customFormat="1" s="29"/>
    <row r="122346" customFormat="1" s="29"/>
    <row r="122347" customFormat="1" s="29"/>
    <row r="122348" customFormat="1" s="29"/>
    <row r="122349" customFormat="1" s="29"/>
    <row r="122350" customFormat="1" s="29"/>
    <row r="122351" customFormat="1" s="29"/>
    <row r="122352" customFormat="1" s="29"/>
    <row r="122353" customFormat="1" s="29"/>
    <row r="122354" customFormat="1" s="29"/>
    <row r="122355" customFormat="1" s="29"/>
    <row r="122356" customFormat="1" s="29"/>
    <row r="122357" customFormat="1" s="29"/>
    <row r="122358" customFormat="1" s="29"/>
    <row r="122359" customFormat="1" s="29"/>
    <row r="122360" customFormat="1" s="29"/>
    <row r="122361" customFormat="1" s="29"/>
    <row r="122362" customFormat="1" s="29"/>
    <row r="122363" customFormat="1" s="29"/>
    <row r="122364" customFormat="1" s="29"/>
    <row r="122365" customFormat="1" s="29"/>
    <row r="122366" customFormat="1" s="29"/>
    <row r="122367" customFormat="1" s="29"/>
    <row r="122368" customFormat="1" s="29"/>
    <row r="122369" customFormat="1" s="29"/>
    <row r="122370" customFormat="1" s="29"/>
    <row r="122371" customFormat="1" s="29"/>
    <row r="122372" customFormat="1" s="29"/>
    <row r="122373" customFormat="1" s="29"/>
    <row r="122374" customFormat="1" s="29"/>
    <row r="122375" customFormat="1" s="29"/>
    <row r="122376" customFormat="1" s="29"/>
    <row r="122377" customFormat="1" s="29"/>
    <row r="122378" customFormat="1" s="29"/>
    <row r="122379" customFormat="1" s="29"/>
    <row r="122380" customFormat="1" s="29"/>
    <row r="122381" customFormat="1" s="29"/>
    <row r="122382" customFormat="1" s="29"/>
    <row r="122383" customFormat="1" s="29"/>
    <row r="122384" customFormat="1" s="29"/>
    <row r="122385" customFormat="1" s="29"/>
    <row r="122386" customFormat="1" s="29"/>
    <row r="122387" customFormat="1" s="29"/>
    <row r="122388" customFormat="1" s="29"/>
    <row r="122389" customFormat="1" s="29"/>
    <row r="122390" customFormat="1" s="29"/>
    <row r="122391" customFormat="1" s="29"/>
    <row r="122392" customFormat="1" s="29"/>
    <row r="122393" customFormat="1" s="29"/>
    <row r="122394" customFormat="1" s="29"/>
    <row r="122395" customFormat="1" s="29"/>
    <row r="122396" customFormat="1" s="29"/>
    <row r="122397" customFormat="1" s="29"/>
    <row r="122398" customFormat="1" s="29"/>
    <row r="122399" customFormat="1" s="29"/>
    <row r="122400" customFormat="1" s="29"/>
    <row r="122401" customFormat="1" s="29"/>
    <row r="122402" customFormat="1" s="29"/>
    <row r="122403" customFormat="1" s="29"/>
    <row r="122404" customFormat="1" s="29"/>
    <row r="122405" customFormat="1" s="29"/>
    <row r="122406" customFormat="1" s="29"/>
    <row r="122407" customFormat="1" s="29"/>
    <row r="122408" customFormat="1" s="29"/>
    <row r="122409" customFormat="1" s="29"/>
    <row r="122410" customFormat="1" s="29"/>
    <row r="122411" customFormat="1" s="29"/>
    <row r="122412" customFormat="1" s="29"/>
    <row r="122413" customFormat="1" s="29"/>
    <row r="122414" customFormat="1" s="29"/>
    <row r="122415" customFormat="1" s="29"/>
    <row r="122416" customFormat="1" s="29"/>
    <row r="122417" customFormat="1" s="29"/>
    <row r="122418" customFormat="1" s="29"/>
    <row r="122419" customFormat="1" s="29"/>
    <row r="122420" customFormat="1" s="29"/>
    <row r="122421" customFormat="1" s="29"/>
    <row r="122422" customFormat="1" s="29"/>
    <row r="122423" customFormat="1" s="29"/>
    <row r="122424" customFormat="1" s="29"/>
    <row r="122425" customFormat="1" s="29"/>
    <row r="122426" customFormat="1" s="29"/>
    <row r="122427" customFormat="1" s="29"/>
    <row r="122428" customFormat="1" s="29"/>
    <row r="122429" customFormat="1" s="29"/>
    <row r="122430" customFormat="1" s="29"/>
    <row r="122431" customFormat="1" s="29"/>
    <row r="122432" customFormat="1" s="29"/>
    <row r="122433" customFormat="1" s="29"/>
    <row r="122434" customFormat="1" s="29"/>
    <row r="122435" customFormat="1" s="29"/>
    <row r="122436" customFormat="1" s="29"/>
    <row r="122437" customFormat="1" s="29"/>
    <row r="122438" customFormat="1" s="29"/>
    <row r="122439" customFormat="1" s="29"/>
    <row r="122440" customFormat="1" s="29"/>
    <row r="122441" customFormat="1" s="29"/>
    <row r="122442" customFormat="1" s="29"/>
    <row r="122443" customFormat="1" s="29"/>
    <row r="122444" customFormat="1" s="29"/>
    <row r="122445" customFormat="1" s="29"/>
    <row r="122446" customFormat="1" s="29"/>
    <row r="122447" customFormat="1" s="29"/>
    <row r="122448" customFormat="1" s="29"/>
    <row r="122449" customFormat="1" s="29"/>
    <row r="122450" customFormat="1" s="29"/>
    <row r="122451" customFormat="1" s="29"/>
    <row r="122452" customFormat="1" s="29"/>
    <row r="122453" customFormat="1" s="29"/>
    <row r="122454" customFormat="1" s="29"/>
    <row r="122455" customFormat="1" s="29"/>
    <row r="122456" customFormat="1" s="29"/>
    <row r="122457" customFormat="1" s="29"/>
    <row r="122458" customFormat="1" s="29"/>
    <row r="122459" customFormat="1" s="29"/>
    <row r="122460" customFormat="1" s="29"/>
    <row r="122461" customFormat="1" s="29"/>
    <row r="122462" customFormat="1" s="29"/>
    <row r="122463" customFormat="1" s="29"/>
    <row r="122464" customFormat="1" s="29"/>
    <row r="122465" customFormat="1" s="29"/>
    <row r="122466" customFormat="1" s="29"/>
    <row r="122467" customFormat="1" s="29"/>
    <row r="122468" customFormat="1" s="29"/>
    <row r="122469" customFormat="1" s="29"/>
    <row r="122470" customFormat="1" s="29"/>
    <row r="122471" customFormat="1" s="29"/>
    <row r="122472" customFormat="1" s="29"/>
    <row r="122473" customFormat="1" s="29"/>
    <row r="122474" customFormat="1" s="29"/>
    <row r="122475" customFormat="1" s="29"/>
    <row r="122476" customFormat="1" s="29"/>
    <row r="122477" customFormat="1" s="29"/>
    <row r="122478" customFormat="1" s="29"/>
    <row r="122479" customFormat="1" s="29"/>
    <row r="122480" customFormat="1" s="29"/>
    <row r="122481" customFormat="1" s="29"/>
    <row r="122482" customFormat="1" s="29"/>
    <row r="122483" customFormat="1" s="29"/>
    <row r="122484" customFormat="1" s="29"/>
    <row r="122485" customFormat="1" s="29"/>
    <row r="122486" customFormat="1" s="29"/>
    <row r="122487" customFormat="1" s="29"/>
    <row r="122488" customFormat="1" s="29"/>
    <row r="122489" customFormat="1" s="29"/>
    <row r="122490" customFormat="1" s="29"/>
    <row r="122491" customFormat="1" s="29"/>
    <row r="122492" customFormat="1" s="29"/>
    <row r="122493" customFormat="1" s="29"/>
    <row r="122494" customFormat="1" s="29"/>
    <row r="122495" customFormat="1" s="29"/>
    <row r="122496" customFormat="1" s="29"/>
    <row r="122497" customFormat="1" s="29"/>
    <row r="122498" customFormat="1" s="29"/>
    <row r="122499" customFormat="1" s="29"/>
    <row r="122500" customFormat="1" s="29"/>
    <row r="122501" customFormat="1" s="29"/>
    <row r="122502" customFormat="1" s="29"/>
    <row r="122503" customFormat="1" s="29"/>
    <row r="122504" customFormat="1" s="29"/>
    <row r="122505" customFormat="1" s="29"/>
    <row r="122506" customFormat="1" s="29"/>
    <row r="122507" customFormat="1" s="29"/>
    <row r="122508" customFormat="1" s="29"/>
    <row r="122509" customFormat="1" s="29"/>
    <row r="122510" customFormat="1" s="29"/>
    <row r="122511" customFormat="1" s="29"/>
    <row r="122512" customFormat="1" s="29"/>
    <row r="122513" customFormat="1" s="29"/>
    <row r="122514" customFormat="1" s="29"/>
    <row r="122515" customFormat="1" s="29"/>
    <row r="122516" customFormat="1" s="29"/>
    <row r="122517" customFormat="1" s="29"/>
    <row r="122518" customFormat="1" s="29"/>
    <row r="122519" customFormat="1" s="29"/>
    <row r="122520" customFormat="1" s="29"/>
    <row r="122521" customFormat="1" s="29"/>
    <row r="122522" customFormat="1" s="29"/>
    <row r="122523" customFormat="1" s="29"/>
    <row r="122524" customFormat="1" s="29"/>
    <row r="122525" customFormat="1" s="29"/>
    <row r="122526" customFormat="1" s="29"/>
    <row r="122527" customFormat="1" s="29"/>
    <row r="122528" customFormat="1" s="29"/>
    <row r="122529" customFormat="1" s="29"/>
    <row r="122530" customFormat="1" s="29"/>
    <row r="122531" customFormat="1" s="29"/>
    <row r="122532" customFormat="1" s="29"/>
    <row r="122533" customFormat="1" s="29"/>
    <row r="122534" customFormat="1" s="29"/>
    <row r="122535" customFormat="1" s="29"/>
    <row r="122536" customFormat="1" s="29"/>
    <row r="122537" customFormat="1" s="29"/>
    <row r="122538" customFormat="1" s="29"/>
    <row r="122539" customFormat="1" s="29"/>
    <row r="122540" customFormat="1" s="29"/>
    <row r="122541" customFormat="1" s="29"/>
    <row r="122542" customFormat="1" s="29"/>
    <row r="122543" customFormat="1" s="29"/>
    <row r="122544" customFormat="1" s="29"/>
    <row r="122545" customFormat="1" s="29"/>
    <row r="122546" customFormat="1" s="29"/>
    <row r="122547" customFormat="1" s="29"/>
    <row r="122548" customFormat="1" s="29"/>
    <row r="122549" customFormat="1" s="29"/>
    <row r="122550" customFormat="1" s="29"/>
    <row r="122551" customFormat="1" s="29"/>
    <row r="122552" customFormat="1" s="29"/>
    <row r="122553" customFormat="1" s="29"/>
    <row r="122554" customFormat="1" s="29"/>
    <row r="122555" customFormat="1" s="29"/>
    <row r="122556" customFormat="1" s="29"/>
    <row r="122557" customFormat="1" s="29"/>
    <row r="122558" customFormat="1" s="29"/>
    <row r="122559" customFormat="1" s="29"/>
    <row r="122560" customFormat="1" s="29"/>
    <row r="122561" customFormat="1" s="29"/>
    <row r="122562" customFormat="1" s="29"/>
    <row r="122563" customFormat="1" s="29"/>
    <row r="122564" customFormat="1" s="29"/>
    <row r="122565" customFormat="1" s="29"/>
    <row r="122566" customFormat="1" s="29"/>
    <row r="122567" customFormat="1" s="29"/>
    <row r="122568" customFormat="1" s="29"/>
    <row r="122569" customFormat="1" s="29"/>
    <row r="122570" customFormat="1" s="29"/>
    <row r="122571" customFormat="1" s="29"/>
    <row r="122572" customFormat="1" s="29"/>
    <row r="122573" customFormat="1" s="29"/>
    <row r="122574" customFormat="1" s="29"/>
    <row r="122575" customFormat="1" s="29"/>
    <row r="122576" customFormat="1" s="29"/>
    <row r="122577" customFormat="1" s="29"/>
    <row r="122578" customFormat="1" s="29"/>
    <row r="122579" customFormat="1" s="29"/>
    <row r="122580" customFormat="1" s="29"/>
    <row r="122581" customFormat="1" s="29"/>
    <row r="122582" customFormat="1" s="29"/>
    <row r="122583" customFormat="1" s="29"/>
    <row r="122584" customFormat="1" s="29"/>
    <row r="122585" customFormat="1" s="29"/>
    <row r="122586" customFormat="1" s="29"/>
    <row r="122587" customFormat="1" s="29"/>
    <row r="122588" customFormat="1" s="29"/>
    <row r="122589" customFormat="1" s="29"/>
    <row r="122590" customFormat="1" s="29"/>
    <row r="122591" customFormat="1" s="29"/>
    <row r="122592" customFormat="1" s="29"/>
    <row r="122593" customFormat="1" s="29"/>
    <row r="122594" customFormat="1" s="29"/>
    <row r="122595" customFormat="1" s="29"/>
    <row r="122596" customFormat="1" s="29"/>
    <row r="122597" customFormat="1" s="29"/>
    <row r="122598" customFormat="1" s="29"/>
    <row r="122599" customFormat="1" s="29"/>
    <row r="122600" customFormat="1" s="29"/>
    <row r="122601" customFormat="1" s="29"/>
    <row r="122602" customFormat="1" s="29"/>
    <row r="122603" customFormat="1" s="29"/>
    <row r="122604" customFormat="1" s="29"/>
    <row r="122605" customFormat="1" s="29"/>
    <row r="122606" customFormat="1" s="29"/>
    <row r="122607" customFormat="1" s="29"/>
    <row r="122608" customFormat="1" s="29"/>
    <row r="122609" customFormat="1" s="29"/>
    <row r="122610" customFormat="1" s="29"/>
    <row r="122611" customFormat="1" s="29"/>
    <row r="122612" customFormat="1" s="29"/>
    <row r="122613" customFormat="1" s="29"/>
    <row r="122614" customFormat="1" s="29"/>
    <row r="122615" customFormat="1" s="29"/>
    <row r="122616" customFormat="1" s="29"/>
    <row r="122617" customFormat="1" s="29"/>
    <row r="122618" customFormat="1" s="29"/>
    <row r="122619" customFormat="1" s="29"/>
    <row r="122620" customFormat="1" s="29"/>
    <row r="122621" customFormat="1" s="29"/>
    <row r="122622" customFormat="1" s="29"/>
    <row r="122623" customFormat="1" s="29"/>
    <row r="122624" customFormat="1" s="29"/>
    <row r="122625" customFormat="1" s="29"/>
    <row r="122626" customFormat="1" s="29"/>
    <row r="122627" customFormat="1" s="29"/>
    <row r="122628" customFormat="1" s="29"/>
    <row r="122629" customFormat="1" s="29"/>
    <row r="122630" customFormat="1" s="29"/>
    <row r="122631" customFormat="1" s="29"/>
    <row r="122632" customFormat="1" s="29"/>
    <row r="122633" customFormat="1" s="29"/>
    <row r="122634" customFormat="1" s="29"/>
    <row r="122635" customFormat="1" s="29"/>
    <row r="122636" customFormat="1" s="29"/>
    <row r="122637" customFormat="1" s="29"/>
    <row r="122638" customFormat="1" s="29"/>
    <row r="122639" customFormat="1" s="29"/>
    <row r="122640" customFormat="1" s="29"/>
    <row r="122641" customFormat="1" s="29"/>
    <row r="122642" customFormat="1" s="29"/>
    <row r="122643" customFormat="1" s="29"/>
    <row r="122644" customFormat="1" s="29"/>
    <row r="122645" customFormat="1" s="29"/>
    <row r="122646" customFormat="1" s="29"/>
    <row r="122647" customFormat="1" s="29"/>
    <row r="122648" customFormat="1" s="29"/>
    <row r="122649" customFormat="1" s="29"/>
    <row r="122650" customFormat="1" s="29"/>
    <row r="122651" customFormat="1" s="29"/>
    <row r="122652" customFormat="1" s="29"/>
    <row r="122653" customFormat="1" s="29"/>
    <row r="122654" customFormat="1" s="29"/>
    <row r="122655" customFormat="1" s="29"/>
    <row r="122656" customFormat="1" s="29"/>
    <row r="122657" customFormat="1" s="29"/>
    <row r="122658" customFormat="1" s="29"/>
    <row r="122659" customFormat="1" s="29"/>
    <row r="122660" customFormat="1" s="29"/>
    <row r="122661" customFormat="1" s="29"/>
    <row r="122662" customFormat="1" s="29"/>
    <row r="122663" customFormat="1" s="29"/>
    <row r="122664" customFormat="1" s="29"/>
    <row r="122665" customFormat="1" s="29"/>
    <row r="122666" customFormat="1" s="29"/>
    <row r="122667" customFormat="1" s="29"/>
    <row r="122668" customFormat="1" s="29"/>
    <row r="122669" customFormat="1" s="29"/>
    <row r="122670" customFormat="1" s="29"/>
    <row r="122671" customFormat="1" s="29"/>
    <row r="122672" customFormat="1" s="29"/>
    <row r="122673" customFormat="1" s="29"/>
    <row r="122674" customFormat="1" s="29"/>
    <row r="122675" customFormat="1" s="29"/>
    <row r="122676" customFormat="1" s="29"/>
    <row r="122677" customFormat="1" s="29"/>
    <row r="122678" customFormat="1" s="29"/>
    <row r="122679" customFormat="1" s="29"/>
    <row r="122680" customFormat="1" s="29"/>
    <row r="122681" customFormat="1" s="29"/>
    <row r="122682" customFormat="1" s="29"/>
    <row r="122683" customFormat="1" s="29"/>
    <row r="122684" customFormat="1" s="29"/>
    <row r="122685" customFormat="1" s="29"/>
    <row r="122686" customFormat="1" s="29"/>
    <row r="122687" customFormat="1" s="29"/>
    <row r="122688" customFormat="1" s="29"/>
    <row r="122689" customFormat="1" s="29"/>
    <row r="122690" customFormat="1" s="29"/>
    <row r="122691" customFormat="1" s="29"/>
    <row r="122692" customFormat="1" s="29"/>
    <row r="122693" customFormat="1" s="29"/>
    <row r="122694" customFormat="1" s="29"/>
    <row r="122695" customFormat="1" s="29"/>
    <row r="122696" customFormat="1" s="29"/>
    <row r="122697" customFormat="1" s="29"/>
    <row r="122698" customFormat="1" s="29"/>
    <row r="122699" customFormat="1" s="29"/>
    <row r="122700" customFormat="1" s="29"/>
    <row r="122701" customFormat="1" s="29"/>
    <row r="122702" customFormat="1" s="29"/>
    <row r="122703" customFormat="1" s="29"/>
    <row r="122704" customFormat="1" s="29"/>
    <row r="122705" customFormat="1" s="29"/>
    <row r="122706" customFormat="1" s="29"/>
    <row r="122707" customFormat="1" s="29"/>
    <row r="122708" customFormat="1" s="29"/>
    <row r="122709" customFormat="1" s="29"/>
    <row r="122710" customFormat="1" s="29"/>
    <row r="122711" customFormat="1" s="29"/>
    <row r="122712" customFormat="1" s="29"/>
    <row r="122713" customFormat="1" s="29"/>
    <row r="122714" customFormat="1" s="29"/>
    <row r="122715" customFormat="1" s="29"/>
    <row r="122716" customFormat="1" s="29"/>
    <row r="122717" customFormat="1" s="29"/>
    <row r="122718" customFormat="1" s="29"/>
    <row r="122719" customFormat="1" s="29"/>
    <row r="122720" customFormat="1" s="29"/>
    <row r="122721" customFormat="1" s="29"/>
    <row r="122722" customFormat="1" s="29"/>
    <row r="122723" customFormat="1" s="29"/>
    <row r="122724" customFormat="1" s="29"/>
    <row r="122725" customFormat="1" s="29"/>
    <row r="122726" customFormat="1" s="29"/>
    <row r="122727" customFormat="1" s="29"/>
    <row r="122728" customFormat="1" s="29"/>
    <row r="122729" customFormat="1" s="29"/>
    <row r="122730" customFormat="1" s="29"/>
    <row r="122731" customFormat="1" s="29"/>
    <row r="122732" customFormat="1" s="29"/>
    <row r="122733" customFormat="1" s="29"/>
    <row r="122734" customFormat="1" s="29"/>
    <row r="122735" customFormat="1" s="29"/>
    <row r="122736" customFormat="1" s="29"/>
    <row r="122737" customFormat="1" s="29"/>
    <row r="122738" customFormat="1" s="29"/>
    <row r="122739" customFormat="1" s="29"/>
    <row r="122740" customFormat="1" s="29"/>
    <row r="122741" customFormat="1" s="29"/>
    <row r="122742" customFormat="1" s="29"/>
    <row r="122743" customFormat="1" s="29"/>
    <row r="122744" customFormat="1" s="29"/>
    <row r="122745" customFormat="1" s="29"/>
    <row r="122746" customFormat="1" s="29"/>
    <row r="122747" customFormat="1" s="29"/>
    <row r="122748" customFormat="1" s="29"/>
    <row r="122749" customFormat="1" s="29"/>
    <row r="122750" customFormat="1" s="29"/>
    <row r="122751" customFormat="1" s="29"/>
    <row r="122752" customFormat="1" s="29"/>
    <row r="122753" customFormat="1" s="29"/>
    <row r="122754" customFormat="1" s="29"/>
    <row r="122755" customFormat="1" s="29"/>
    <row r="122756" customFormat="1" s="29"/>
    <row r="122757" customFormat="1" s="29"/>
    <row r="122758" customFormat="1" s="29"/>
    <row r="122759" customFormat="1" s="29"/>
    <row r="122760" customFormat="1" s="29"/>
    <row r="122761" customFormat="1" s="29"/>
    <row r="122762" customFormat="1" s="29"/>
    <row r="122763" customFormat="1" s="29"/>
    <row r="122764" customFormat="1" s="29"/>
    <row r="122765" customFormat="1" s="29"/>
    <row r="122766" customFormat="1" s="29"/>
    <row r="122767" customFormat="1" s="29"/>
    <row r="122768" customFormat="1" s="29"/>
    <row r="122769" customFormat="1" s="29"/>
    <row r="122770" customFormat="1" s="29"/>
    <row r="122771" customFormat="1" s="29"/>
    <row r="122772" customFormat="1" s="29"/>
    <row r="122773" customFormat="1" s="29"/>
    <row r="122774" customFormat="1" s="29"/>
    <row r="122775" customFormat="1" s="29"/>
    <row r="122776" customFormat="1" s="29"/>
    <row r="122777" customFormat="1" s="29"/>
    <row r="122778" customFormat="1" s="29"/>
    <row r="122779" customFormat="1" s="29"/>
    <row r="122780" customFormat="1" s="29"/>
    <row r="122781" customFormat="1" s="29"/>
    <row r="122782" customFormat="1" s="29"/>
    <row r="122783" customFormat="1" s="29"/>
    <row r="122784" customFormat="1" s="29"/>
    <row r="122785" customFormat="1" s="29"/>
    <row r="122786" customFormat="1" s="29"/>
    <row r="122787" customFormat="1" s="29"/>
    <row r="122788" customFormat="1" s="29"/>
    <row r="122789" customFormat="1" s="29"/>
    <row r="122790" customFormat="1" s="29"/>
    <row r="122791" customFormat="1" s="29"/>
    <row r="122792" customFormat="1" s="29"/>
    <row r="122793" customFormat="1" s="29"/>
    <row r="122794" customFormat="1" s="29"/>
    <row r="122795" customFormat="1" s="29"/>
    <row r="122796" customFormat="1" s="29"/>
    <row r="122797" customFormat="1" s="29"/>
    <row r="122798" customFormat="1" s="29"/>
    <row r="122799" customFormat="1" s="29"/>
    <row r="122800" customFormat="1" s="29"/>
    <row r="122801" customFormat="1" s="29"/>
    <row r="122802" customFormat="1" s="29"/>
    <row r="122803" customFormat="1" s="29"/>
    <row r="122804" customFormat="1" s="29"/>
    <row r="122805" customFormat="1" s="29"/>
    <row r="122806" customFormat="1" s="29"/>
    <row r="122807" customFormat="1" s="29"/>
    <row r="122808" customFormat="1" s="29"/>
    <row r="122809" customFormat="1" s="29"/>
    <row r="122810" customFormat="1" s="29"/>
    <row r="122811" customFormat="1" s="29"/>
    <row r="122812" customFormat="1" s="29"/>
    <row r="122813" customFormat="1" s="29"/>
    <row r="122814" customFormat="1" s="29"/>
    <row r="122815" customFormat="1" s="29"/>
    <row r="122816" customFormat="1" s="29"/>
    <row r="122817" customFormat="1" s="29"/>
    <row r="122818" customFormat="1" s="29"/>
    <row r="122819" customFormat="1" s="29"/>
    <row r="122820" customFormat="1" s="29"/>
    <row r="122821" customFormat="1" s="29"/>
    <row r="122822" customFormat="1" s="29"/>
    <row r="122823" customFormat="1" s="29"/>
    <row r="122824" customFormat="1" s="29"/>
    <row r="122825" customFormat="1" s="29"/>
    <row r="122826" customFormat="1" s="29"/>
    <row r="122827" customFormat="1" s="29"/>
    <row r="122828" customFormat="1" s="29"/>
    <row r="122829" customFormat="1" s="29"/>
    <row r="122830" customFormat="1" s="29"/>
    <row r="122831" customFormat="1" s="29"/>
    <row r="122832" customFormat="1" s="29"/>
    <row r="122833" customFormat="1" s="29"/>
    <row r="122834" customFormat="1" s="29"/>
    <row r="122835" customFormat="1" s="29"/>
    <row r="122836" customFormat="1" s="29"/>
    <row r="122837" customFormat="1" s="29"/>
    <row r="122838" customFormat="1" s="29"/>
    <row r="122839" customFormat="1" s="29"/>
    <row r="122840" customFormat="1" s="29"/>
    <row r="122841" customFormat="1" s="29"/>
    <row r="122842" customFormat="1" s="29"/>
    <row r="122843" customFormat="1" s="29"/>
    <row r="122844" customFormat="1" s="29"/>
    <row r="122845" customFormat="1" s="29"/>
    <row r="122846" customFormat="1" s="29"/>
    <row r="122847" customFormat="1" s="29"/>
    <row r="122848" customFormat="1" s="29"/>
    <row r="122849" customFormat="1" s="29"/>
    <row r="122850" customFormat="1" s="29"/>
    <row r="122851" customFormat="1" s="29"/>
    <row r="122852" customFormat="1" s="29"/>
    <row r="122853" customFormat="1" s="29"/>
    <row r="122854" customFormat="1" s="29"/>
    <row r="122855" customFormat="1" s="29"/>
    <row r="122856" customFormat="1" s="29"/>
    <row r="122857" customFormat="1" s="29"/>
    <row r="122858" customFormat="1" s="29"/>
    <row r="122859" customFormat="1" s="29"/>
    <row r="122860" customFormat="1" s="29"/>
    <row r="122861" customFormat="1" s="29"/>
    <row r="122862" customFormat="1" s="29"/>
    <row r="122863" customFormat="1" s="29"/>
    <row r="122864" customFormat="1" s="29"/>
    <row r="122865" customFormat="1" s="29"/>
    <row r="122866" customFormat="1" s="29"/>
    <row r="122867" customFormat="1" s="29"/>
    <row r="122868" customFormat="1" s="29"/>
    <row r="122869" customFormat="1" s="29"/>
    <row r="122870" customFormat="1" s="29"/>
    <row r="122871" customFormat="1" s="29"/>
    <row r="122872" customFormat="1" s="29"/>
    <row r="122873" customFormat="1" s="29"/>
    <row r="122874" customFormat="1" s="29"/>
    <row r="122875" customFormat="1" s="29"/>
    <row r="122876" customFormat="1" s="29"/>
    <row r="122877" customFormat="1" s="29"/>
    <row r="122878" customFormat="1" s="29"/>
    <row r="122879" customFormat="1" s="29"/>
    <row r="122880" customFormat="1" s="29"/>
    <row r="122881" customFormat="1" s="29"/>
    <row r="122882" customFormat="1" s="29"/>
    <row r="122883" customFormat="1" s="29"/>
    <row r="122884" customFormat="1" s="29"/>
    <row r="122885" customFormat="1" s="29"/>
    <row r="122886" customFormat="1" s="29"/>
    <row r="122887" customFormat="1" s="29"/>
    <row r="122888" customFormat="1" s="29"/>
    <row r="122889" customFormat="1" s="29"/>
    <row r="122890" customFormat="1" s="29"/>
    <row r="122891" customFormat="1" s="29"/>
    <row r="122892" customFormat="1" s="29"/>
    <row r="122893" customFormat="1" s="29"/>
    <row r="122894" customFormat="1" s="29"/>
    <row r="122895" customFormat="1" s="29"/>
    <row r="122896" customFormat="1" s="29"/>
    <row r="122897" customFormat="1" s="29"/>
    <row r="122898" customFormat="1" s="29"/>
    <row r="122899" customFormat="1" s="29"/>
    <row r="122900" customFormat="1" s="29"/>
    <row r="122901" customFormat="1" s="29"/>
    <row r="122902" customFormat="1" s="29"/>
    <row r="122903" customFormat="1" s="29"/>
    <row r="122904" customFormat="1" s="29"/>
    <row r="122905" customFormat="1" s="29"/>
    <row r="122906" customFormat="1" s="29"/>
    <row r="122907" customFormat="1" s="29"/>
    <row r="122908" customFormat="1" s="29"/>
    <row r="122909" customFormat="1" s="29"/>
    <row r="122910" customFormat="1" s="29"/>
    <row r="122911" customFormat="1" s="29"/>
    <row r="122912" customFormat="1" s="29"/>
    <row r="122913" customFormat="1" s="29"/>
    <row r="122914" customFormat="1" s="29"/>
    <row r="122915" customFormat="1" s="29"/>
    <row r="122916" customFormat="1" s="29"/>
    <row r="122917" customFormat="1" s="29"/>
    <row r="122918" customFormat="1" s="29"/>
    <row r="122919" customFormat="1" s="29"/>
    <row r="122920" customFormat="1" s="29"/>
    <row r="122921" customFormat="1" s="29"/>
    <row r="122922" customFormat="1" s="29"/>
    <row r="122923" customFormat="1" s="29"/>
    <row r="122924" customFormat="1" s="29"/>
    <row r="122925" customFormat="1" s="29"/>
    <row r="122926" customFormat="1" s="29"/>
    <row r="122927" customFormat="1" s="29"/>
    <row r="122928" customFormat="1" s="29"/>
    <row r="122929" customFormat="1" s="29"/>
    <row r="122930" customFormat="1" s="29"/>
    <row r="122931" customFormat="1" s="29"/>
    <row r="122932" customFormat="1" s="29"/>
    <row r="122933" customFormat="1" s="29"/>
    <row r="122934" customFormat="1" s="29"/>
    <row r="122935" customFormat="1" s="29"/>
    <row r="122936" customFormat="1" s="29"/>
    <row r="122937" customFormat="1" s="29"/>
    <row r="122938" customFormat="1" s="29"/>
    <row r="122939" customFormat="1" s="29"/>
    <row r="122940" customFormat="1" s="29"/>
    <row r="122941" customFormat="1" s="29"/>
    <row r="122942" customFormat="1" s="29"/>
    <row r="122943" customFormat="1" s="29"/>
    <row r="122944" customFormat="1" s="29"/>
    <row r="122945" customFormat="1" s="29"/>
    <row r="122946" customFormat="1" s="29"/>
    <row r="122947" customFormat="1" s="29"/>
    <row r="122948" customFormat="1" s="29"/>
    <row r="122949" customFormat="1" s="29"/>
    <row r="122950" customFormat="1" s="29"/>
    <row r="122951" customFormat="1" s="29"/>
    <row r="122952" customFormat="1" s="29"/>
    <row r="122953" customFormat="1" s="29"/>
    <row r="122954" customFormat="1" s="29"/>
    <row r="122955" customFormat="1" s="29"/>
    <row r="122956" customFormat="1" s="29"/>
    <row r="122957" customFormat="1" s="29"/>
    <row r="122958" customFormat="1" s="29"/>
    <row r="122959" customFormat="1" s="29"/>
    <row r="122960" customFormat="1" s="29"/>
    <row r="122961" customFormat="1" s="29"/>
    <row r="122962" customFormat="1" s="29"/>
    <row r="122963" customFormat="1" s="29"/>
    <row r="122964" customFormat="1" s="29"/>
    <row r="122965" customFormat="1" s="29"/>
    <row r="122966" customFormat="1" s="29"/>
    <row r="122967" customFormat="1" s="29"/>
    <row r="122968" customFormat="1" s="29"/>
    <row r="122969" customFormat="1" s="29"/>
    <row r="122970" customFormat="1" s="29"/>
    <row r="122971" customFormat="1" s="29"/>
    <row r="122972" customFormat="1" s="29"/>
    <row r="122973" customFormat="1" s="29"/>
    <row r="122974" customFormat="1" s="29"/>
    <row r="122975" customFormat="1" s="29"/>
    <row r="122976" customFormat="1" s="29"/>
    <row r="122977" customFormat="1" s="29"/>
    <row r="122978" customFormat="1" s="29"/>
    <row r="122979" customFormat="1" s="29"/>
    <row r="122980" customFormat="1" s="29"/>
    <row r="122981" customFormat="1" s="29"/>
    <row r="122982" customFormat="1" s="29"/>
    <row r="122983" customFormat="1" s="29"/>
    <row r="122984" customFormat="1" s="29"/>
    <row r="122985" customFormat="1" s="29"/>
    <row r="122986" customFormat="1" s="29"/>
    <row r="122987" customFormat="1" s="29"/>
    <row r="122988" customFormat="1" s="29"/>
    <row r="122989" customFormat="1" s="29"/>
    <row r="122990" customFormat="1" s="29"/>
    <row r="122991" customFormat="1" s="29"/>
    <row r="122992" customFormat="1" s="29"/>
    <row r="122993" customFormat="1" s="29"/>
    <row r="122994" customFormat="1" s="29"/>
    <row r="122995" customFormat="1" s="29"/>
    <row r="122996" customFormat="1" s="29"/>
    <row r="122997" customFormat="1" s="29"/>
    <row r="122998" customFormat="1" s="29"/>
    <row r="122999" customFormat="1" s="29"/>
    <row r="123000" customFormat="1" s="29"/>
    <row r="123001" customFormat="1" s="29"/>
    <row r="123002" customFormat="1" s="29"/>
    <row r="123003" customFormat="1" s="29"/>
    <row r="123004" customFormat="1" s="29"/>
    <row r="123005" customFormat="1" s="29"/>
    <row r="123006" customFormat="1" s="29"/>
    <row r="123007" customFormat="1" s="29"/>
    <row r="123008" customFormat="1" s="29"/>
    <row r="123009" customFormat="1" s="29"/>
    <row r="123010" customFormat="1" s="29"/>
    <row r="123011" customFormat="1" s="29"/>
    <row r="123012" customFormat="1" s="29"/>
    <row r="123013" customFormat="1" s="29"/>
    <row r="123014" customFormat="1" s="29"/>
    <row r="123015" customFormat="1" s="29"/>
    <row r="123016" customFormat="1" s="29"/>
    <row r="123017" customFormat="1" s="29"/>
    <row r="123018" customFormat="1" s="29"/>
    <row r="123019" customFormat="1" s="29"/>
    <row r="123020" customFormat="1" s="29"/>
    <row r="123021" customFormat="1" s="29"/>
    <row r="123022" customFormat="1" s="29"/>
    <row r="123023" customFormat="1" s="29"/>
    <row r="123024" customFormat="1" s="29"/>
    <row r="123025" customFormat="1" s="29"/>
    <row r="123026" customFormat="1" s="29"/>
    <row r="123027" customFormat="1" s="29"/>
    <row r="123028" customFormat="1" s="29"/>
    <row r="123029" customFormat="1" s="29"/>
    <row r="123030" customFormat="1" s="29"/>
    <row r="123031" customFormat="1" s="29"/>
    <row r="123032" customFormat="1" s="29"/>
    <row r="123033" customFormat="1" s="29"/>
    <row r="123034" customFormat="1" s="29"/>
    <row r="123035" customFormat="1" s="29"/>
    <row r="123036" customFormat="1" s="29"/>
    <row r="123037" customFormat="1" s="29"/>
    <row r="123038" customFormat="1" s="29"/>
    <row r="123039" customFormat="1" s="29"/>
    <row r="123040" customFormat="1" s="29"/>
    <row r="123041" customFormat="1" s="29"/>
    <row r="123042" customFormat="1" s="29"/>
    <row r="123043" customFormat="1" s="29"/>
    <row r="123044" customFormat="1" s="29"/>
    <row r="123045" customFormat="1" s="29"/>
    <row r="123046" customFormat="1" s="29"/>
    <row r="123047" customFormat="1" s="29"/>
    <row r="123048" customFormat="1" s="29"/>
    <row r="123049" customFormat="1" s="29"/>
    <row r="123050" customFormat="1" s="29"/>
    <row r="123051" customFormat="1" s="29"/>
    <row r="123052" customFormat="1" s="29"/>
    <row r="123053" customFormat="1" s="29"/>
    <row r="123054" customFormat="1" s="29"/>
    <row r="123055" customFormat="1" s="29"/>
    <row r="123056" customFormat="1" s="29"/>
    <row r="123057" customFormat="1" s="29"/>
    <row r="123058" customFormat="1" s="29"/>
    <row r="123059" customFormat="1" s="29"/>
    <row r="123060" customFormat="1" s="29"/>
    <row r="123061" customFormat="1" s="29"/>
    <row r="123062" customFormat="1" s="29"/>
    <row r="123063" customFormat="1" s="29"/>
    <row r="123064" customFormat="1" s="29"/>
    <row r="123065" customFormat="1" s="29"/>
    <row r="123066" customFormat="1" s="29"/>
    <row r="123067" customFormat="1" s="29"/>
    <row r="123068" customFormat="1" s="29"/>
    <row r="123069" customFormat="1" s="29"/>
    <row r="123070" customFormat="1" s="29"/>
    <row r="123071" customFormat="1" s="29"/>
    <row r="123072" customFormat="1" s="29"/>
    <row r="123073" customFormat="1" s="29"/>
    <row r="123074" customFormat="1" s="29"/>
    <row r="123075" customFormat="1" s="29"/>
    <row r="123076" customFormat="1" s="29"/>
    <row r="123077" customFormat="1" s="29"/>
    <row r="123078" customFormat="1" s="29"/>
    <row r="123079" customFormat="1" s="29"/>
    <row r="123080" customFormat="1" s="29"/>
    <row r="123081" customFormat="1" s="29"/>
    <row r="123082" customFormat="1" s="29"/>
    <row r="123083" customFormat="1" s="29"/>
    <row r="123084" customFormat="1" s="29"/>
    <row r="123085" customFormat="1" s="29"/>
    <row r="123086" customFormat="1" s="29"/>
    <row r="123087" customFormat="1" s="29"/>
    <row r="123088" customFormat="1" s="29"/>
    <row r="123089" customFormat="1" s="29"/>
    <row r="123090" customFormat="1" s="29"/>
    <row r="123091" customFormat="1" s="29"/>
    <row r="123092" customFormat="1" s="29"/>
    <row r="123093" customFormat="1" s="29"/>
    <row r="123094" customFormat="1" s="29"/>
    <row r="123095" customFormat="1" s="29"/>
    <row r="123096" customFormat="1" s="29"/>
    <row r="123097" customFormat="1" s="29"/>
    <row r="123098" customFormat="1" s="29"/>
    <row r="123099" customFormat="1" s="29"/>
    <row r="123100" customFormat="1" s="29"/>
    <row r="123101" customFormat="1" s="29"/>
    <row r="123102" customFormat="1" s="29"/>
    <row r="123103" customFormat="1" s="29"/>
    <row r="123104" customFormat="1" s="29"/>
    <row r="123105" customFormat="1" s="29"/>
    <row r="123106" customFormat="1" s="29"/>
    <row r="123107" customFormat="1" s="29"/>
    <row r="123108" customFormat="1" s="29"/>
    <row r="123109" customFormat="1" s="29"/>
    <row r="123110" customFormat="1" s="29"/>
    <row r="123111" customFormat="1" s="29"/>
    <row r="123112" customFormat="1" s="29"/>
    <row r="123113" customFormat="1" s="29"/>
    <row r="123114" customFormat="1" s="29"/>
    <row r="123115" customFormat="1" s="29"/>
    <row r="123116" customFormat="1" s="29"/>
    <row r="123117" customFormat="1" s="29"/>
    <row r="123118" customFormat="1" s="29"/>
    <row r="123119" customFormat="1" s="29"/>
    <row r="123120" customFormat="1" s="29"/>
    <row r="123121" customFormat="1" s="29"/>
    <row r="123122" customFormat="1" s="29"/>
    <row r="123123" customFormat="1" s="29"/>
    <row r="123124" customFormat="1" s="29"/>
    <row r="123125" customFormat="1" s="29"/>
    <row r="123126" customFormat="1" s="29"/>
    <row r="123127" customFormat="1" s="29"/>
    <row r="123128" customFormat="1" s="29"/>
    <row r="123129" customFormat="1" s="29"/>
    <row r="123130" customFormat="1" s="29"/>
    <row r="123131" customFormat="1" s="29"/>
    <row r="123132" customFormat="1" s="29"/>
    <row r="123133" customFormat="1" s="29"/>
    <row r="123134" customFormat="1" s="29"/>
    <row r="123135" customFormat="1" s="29"/>
    <row r="123136" customFormat="1" s="29"/>
    <row r="123137" customFormat="1" s="29"/>
    <row r="123138" customFormat="1" s="29"/>
    <row r="123139" customFormat="1" s="29"/>
    <row r="123140" customFormat="1" s="29"/>
    <row r="123141" customFormat="1" s="29"/>
    <row r="123142" customFormat="1" s="29"/>
    <row r="123143" customFormat="1" s="29"/>
    <row r="123144" customFormat="1" s="29"/>
    <row r="123145" customFormat="1" s="29"/>
    <row r="123146" customFormat="1" s="29"/>
    <row r="123147" customFormat="1" s="29"/>
    <row r="123148" customFormat="1" s="29"/>
    <row r="123149" customFormat="1" s="29"/>
    <row r="123150" customFormat="1" s="29"/>
    <row r="123151" customFormat="1" s="29"/>
    <row r="123152" customFormat="1" s="29"/>
    <row r="123153" customFormat="1" s="29"/>
    <row r="123154" customFormat="1" s="29"/>
    <row r="123155" customFormat="1" s="29"/>
    <row r="123156" customFormat="1" s="29"/>
    <row r="123157" customFormat="1" s="29"/>
    <row r="123158" customFormat="1" s="29"/>
    <row r="123159" customFormat="1" s="29"/>
    <row r="123160" customFormat="1" s="29"/>
    <row r="123161" customFormat="1" s="29"/>
    <row r="123162" customFormat="1" s="29"/>
    <row r="123163" customFormat="1" s="29"/>
    <row r="123164" customFormat="1" s="29"/>
    <row r="123165" customFormat="1" s="29"/>
    <row r="123166" customFormat="1" s="29"/>
    <row r="123167" customFormat="1" s="29"/>
    <row r="123168" customFormat="1" s="29"/>
    <row r="123169" customFormat="1" s="29"/>
    <row r="123170" customFormat="1" s="29"/>
    <row r="123171" customFormat="1" s="29"/>
    <row r="123172" customFormat="1" s="29"/>
    <row r="123173" customFormat="1" s="29"/>
    <row r="123174" customFormat="1" s="29"/>
    <row r="123175" customFormat="1" s="29"/>
    <row r="123176" customFormat="1" s="29"/>
    <row r="123177" customFormat="1" s="29"/>
    <row r="123178" customFormat="1" s="29"/>
    <row r="123179" customFormat="1" s="29"/>
    <row r="123180" customFormat="1" s="29"/>
    <row r="123181" customFormat="1" s="29"/>
    <row r="123182" customFormat="1" s="29"/>
    <row r="123183" customFormat="1" s="29"/>
    <row r="123184" customFormat="1" s="29"/>
    <row r="123185" customFormat="1" s="29"/>
    <row r="123186" customFormat="1" s="29"/>
    <row r="123187" customFormat="1" s="29"/>
    <row r="123188" customFormat="1" s="29"/>
    <row r="123189" customFormat="1" s="29"/>
    <row r="123190" customFormat="1" s="29"/>
    <row r="123191" customFormat="1" s="29"/>
    <row r="123192" customFormat="1" s="29"/>
    <row r="123193" customFormat="1" s="29"/>
    <row r="123194" customFormat="1" s="29"/>
    <row r="123195" customFormat="1" s="29"/>
    <row r="123196" customFormat="1" s="29"/>
    <row r="123197" customFormat="1" s="29"/>
    <row r="123198" customFormat="1" s="29"/>
    <row r="123199" customFormat="1" s="29"/>
    <row r="123200" customFormat="1" s="29"/>
    <row r="123201" customFormat="1" s="29"/>
    <row r="123202" customFormat="1" s="29"/>
    <row r="123203" customFormat="1" s="29"/>
    <row r="123204" customFormat="1" s="29"/>
    <row r="123205" customFormat="1" s="29"/>
    <row r="123206" customFormat="1" s="29"/>
    <row r="123207" customFormat="1" s="29"/>
    <row r="123208" customFormat="1" s="29"/>
    <row r="123209" customFormat="1" s="29"/>
    <row r="123210" customFormat="1" s="29"/>
    <row r="123211" customFormat="1" s="29"/>
    <row r="123212" customFormat="1" s="29"/>
    <row r="123213" customFormat="1" s="29"/>
    <row r="123214" customFormat="1" s="29"/>
    <row r="123215" customFormat="1" s="29"/>
    <row r="123216" customFormat="1" s="29"/>
    <row r="123217" customFormat="1" s="29"/>
    <row r="123218" customFormat="1" s="29"/>
    <row r="123219" customFormat="1" s="29"/>
    <row r="123220" customFormat="1" s="29"/>
    <row r="123221" customFormat="1" s="29"/>
    <row r="123222" customFormat="1" s="29"/>
    <row r="123223" customFormat="1" s="29"/>
    <row r="123224" customFormat="1" s="29"/>
    <row r="123225" customFormat="1" s="29"/>
    <row r="123226" customFormat="1" s="29"/>
    <row r="123227" customFormat="1" s="29"/>
    <row r="123228" customFormat="1" s="29"/>
    <row r="123229" customFormat="1" s="29"/>
    <row r="123230" customFormat="1" s="29"/>
    <row r="123231" customFormat="1" s="29"/>
    <row r="123232" customFormat="1" s="29"/>
    <row r="123233" customFormat="1" s="29"/>
    <row r="123234" customFormat="1" s="29"/>
    <row r="123235" customFormat="1" s="29"/>
    <row r="123236" customFormat="1" s="29"/>
    <row r="123237" customFormat="1" s="29"/>
    <row r="123238" customFormat="1" s="29"/>
    <row r="123239" customFormat="1" s="29"/>
    <row r="123240" customFormat="1" s="29"/>
    <row r="123241" customFormat="1" s="29"/>
    <row r="123242" customFormat="1" s="29"/>
    <row r="123243" customFormat="1" s="29"/>
    <row r="123244" customFormat="1" s="29"/>
    <row r="123245" customFormat="1" s="29"/>
    <row r="123246" customFormat="1" s="29"/>
    <row r="123247" customFormat="1" s="29"/>
    <row r="123248" customFormat="1" s="29"/>
    <row r="123249" customFormat="1" s="29"/>
    <row r="123250" customFormat="1" s="29"/>
    <row r="123251" customFormat="1" s="29"/>
    <row r="123252" customFormat="1" s="29"/>
    <row r="123253" customFormat="1" s="29"/>
    <row r="123254" customFormat="1" s="29"/>
    <row r="123255" customFormat="1" s="29"/>
    <row r="123256" customFormat="1" s="29"/>
    <row r="123257" customFormat="1" s="29"/>
    <row r="123258" customFormat="1" s="29"/>
    <row r="123259" customFormat="1" s="29"/>
    <row r="123260" customFormat="1" s="29"/>
    <row r="123261" customFormat="1" s="29"/>
    <row r="123262" customFormat="1" s="29"/>
    <row r="123263" customFormat="1" s="29"/>
    <row r="123264" customFormat="1" s="29"/>
    <row r="123265" customFormat="1" s="29"/>
    <row r="123266" customFormat="1" s="29"/>
    <row r="123267" customFormat="1" s="29"/>
    <row r="123268" customFormat="1" s="29"/>
    <row r="123269" customFormat="1" s="29"/>
    <row r="123270" customFormat="1" s="29"/>
    <row r="123271" customFormat="1" s="29"/>
    <row r="123272" customFormat="1" s="29"/>
    <row r="123273" customFormat="1" s="29"/>
    <row r="123274" customFormat="1" s="29"/>
    <row r="123275" customFormat="1" s="29"/>
    <row r="123276" customFormat="1" s="29"/>
    <row r="123277" customFormat="1" s="29"/>
    <row r="123278" customFormat="1" s="29"/>
    <row r="123279" customFormat="1" s="29"/>
    <row r="123280" customFormat="1" s="29"/>
    <row r="123281" customFormat="1" s="29"/>
    <row r="123282" customFormat="1" s="29"/>
    <row r="123283" customFormat="1" s="29"/>
    <row r="123284" customFormat="1" s="29"/>
    <row r="123285" customFormat="1" s="29"/>
    <row r="123286" customFormat="1" s="29"/>
    <row r="123287" customFormat="1" s="29"/>
    <row r="123288" customFormat="1" s="29"/>
    <row r="123289" customFormat="1" s="29"/>
    <row r="123290" customFormat="1" s="29"/>
    <row r="123291" customFormat="1" s="29"/>
    <row r="123292" customFormat="1" s="29"/>
    <row r="123293" customFormat="1" s="29"/>
    <row r="123294" customFormat="1" s="29"/>
    <row r="123295" customFormat="1" s="29"/>
    <row r="123296" customFormat="1" s="29"/>
    <row r="123297" customFormat="1" s="29"/>
    <row r="123298" customFormat="1" s="29"/>
    <row r="123299" customFormat="1" s="29"/>
    <row r="123300" customFormat="1" s="29"/>
    <row r="123301" customFormat="1" s="29"/>
    <row r="123302" customFormat="1" s="29"/>
    <row r="123303" customFormat="1" s="29"/>
    <row r="123304" customFormat="1" s="29"/>
    <row r="123305" customFormat="1" s="29"/>
    <row r="123306" customFormat="1" s="29"/>
    <row r="123307" customFormat="1" s="29"/>
    <row r="123308" customFormat="1" s="29"/>
    <row r="123309" customFormat="1" s="29"/>
    <row r="123310" customFormat="1" s="29"/>
    <row r="123311" customFormat="1" s="29"/>
    <row r="123312" customFormat="1" s="29"/>
    <row r="123313" customFormat="1" s="29"/>
    <row r="123314" customFormat="1" s="29"/>
    <row r="123315" customFormat="1" s="29"/>
    <row r="123316" customFormat="1" s="29"/>
    <row r="123317" customFormat="1" s="29"/>
    <row r="123318" customFormat="1" s="29"/>
    <row r="123319" customFormat="1" s="29"/>
    <row r="123320" customFormat="1" s="29"/>
    <row r="123321" customFormat="1" s="29"/>
    <row r="123322" customFormat="1" s="29"/>
    <row r="123323" customFormat="1" s="29"/>
    <row r="123324" customFormat="1" s="29"/>
    <row r="123325" customFormat="1" s="29"/>
    <row r="123326" customFormat="1" s="29"/>
    <row r="123327" customFormat="1" s="29"/>
    <row r="123328" customFormat="1" s="29"/>
    <row r="123329" customFormat="1" s="29"/>
    <row r="123330" customFormat="1" s="29"/>
    <row r="123331" customFormat="1" s="29"/>
    <row r="123332" customFormat="1" s="29"/>
    <row r="123333" customFormat="1" s="29"/>
    <row r="123334" customFormat="1" s="29"/>
    <row r="123335" customFormat="1" s="29"/>
    <row r="123336" customFormat="1" s="29"/>
    <row r="123337" customFormat="1" s="29"/>
    <row r="123338" customFormat="1" s="29"/>
    <row r="123339" customFormat="1" s="29"/>
    <row r="123340" customFormat="1" s="29"/>
    <row r="123341" customFormat="1" s="29"/>
    <row r="123342" customFormat="1" s="29"/>
    <row r="123343" customFormat="1" s="29"/>
    <row r="123344" customFormat="1" s="29"/>
    <row r="123345" customFormat="1" s="29"/>
    <row r="123346" customFormat="1" s="29"/>
    <row r="123347" customFormat="1" s="29"/>
    <row r="123348" customFormat="1" s="29"/>
    <row r="123349" customFormat="1" s="29"/>
    <row r="123350" customFormat="1" s="29"/>
    <row r="123351" customFormat="1" s="29"/>
    <row r="123352" customFormat="1" s="29"/>
    <row r="123353" customFormat="1" s="29"/>
    <row r="123354" customFormat="1" s="29"/>
    <row r="123355" customFormat="1" s="29"/>
    <row r="123356" customFormat="1" s="29"/>
    <row r="123357" customFormat="1" s="29"/>
    <row r="123358" customFormat="1" s="29"/>
    <row r="123359" customFormat="1" s="29"/>
    <row r="123360" customFormat="1" s="29"/>
    <row r="123361" customFormat="1" s="29"/>
    <row r="123362" customFormat="1" s="29"/>
    <row r="123363" customFormat="1" s="29"/>
    <row r="123364" customFormat="1" s="29"/>
    <row r="123365" customFormat="1" s="29"/>
    <row r="123366" customFormat="1" s="29"/>
    <row r="123367" customFormat="1" s="29"/>
    <row r="123368" customFormat="1" s="29"/>
    <row r="123369" customFormat="1" s="29"/>
    <row r="123370" customFormat="1" s="29"/>
    <row r="123371" customFormat="1" s="29"/>
    <row r="123372" customFormat="1" s="29"/>
    <row r="123373" customFormat="1" s="29"/>
    <row r="123374" customFormat="1" s="29"/>
    <row r="123375" customFormat="1" s="29"/>
    <row r="123376" customFormat="1" s="29"/>
    <row r="123377" customFormat="1" s="29"/>
    <row r="123378" customFormat="1" s="29"/>
    <row r="123379" customFormat="1" s="29"/>
    <row r="123380" customFormat="1" s="29"/>
    <row r="123381" customFormat="1" s="29"/>
    <row r="123382" customFormat="1" s="29"/>
    <row r="123383" customFormat="1" s="29"/>
    <row r="123384" customFormat="1" s="29"/>
    <row r="123385" customFormat="1" s="29"/>
    <row r="123386" customFormat="1" s="29"/>
    <row r="123387" customFormat="1" s="29"/>
    <row r="123388" customFormat="1" s="29"/>
    <row r="123389" customFormat="1" s="29"/>
    <row r="123390" customFormat="1" s="29"/>
    <row r="123391" customFormat="1" s="29"/>
    <row r="123392" customFormat="1" s="29"/>
    <row r="123393" customFormat="1" s="29"/>
    <row r="123394" customFormat="1" s="29"/>
    <row r="123395" customFormat="1" s="29"/>
    <row r="123396" customFormat="1" s="29"/>
    <row r="123397" customFormat="1" s="29"/>
    <row r="123398" customFormat="1" s="29"/>
    <row r="123399" customFormat="1" s="29"/>
    <row r="123400" customFormat="1" s="29"/>
    <row r="123401" customFormat="1" s="29"/>
    <row r="123402" customFormat="1" s="29"/>
    <row r="123403" customFormat="1" s="29"/>
    <row r="123404" customFormat="1" s="29"/>
    <row r="123405" customFormat="1" s="29"/>
    <row r="123406" customFormat="1" s="29"/>
    <row r="123407" customFormat="1" s="29"/>
    <row r="123408" customFormat="1" s="29"/>
    <row r="123409" customFormat="1" s="29"/>
    <row r="123410" customFormat="1" s="29"/>
    <row r="123411" customFormat="1" s="29"/>
    <row r="123412" customFormat="1" s="29"/>
    <row r="123413" customFormat="1" s="29"/>
    <row r="123414" customFormat="1" s="29"/>
    <row r="123415" customFormat="1" s="29"/>
    <row r="123416" customFormat="1" s="29"/>
    <row r="123417" customFormat="1" s="29"/>
    <row r="123418" customFormat="1" s="29"/>
    <row r="123419" customFormat="1" s="29"/>
    <row r="123420" customFormat="1" s="29"/>
    <row r="123421" customFormat="1" s="29"/>
    <row r="123422" customFormat="1" s="29"/>
    <row r="123423" customFormat="1" s="29"/>
    <row r="123424" customFormat="1" s="29"/>
    <row r="123425" customFormat="1" s="29"/>
    <row r="123426" customFormat="1" s="29"/>
    <row r="123427" customFormat="1" s="29"/>
    <row r="123428" customFormat="1" s="29"/>
    <row r="123429" customFormat="1" s="29"/>
    <row r="123430" customFormat="1" s="29"/>
    <row r="123431" customFormat="1" s="29"/>
    <row r="123432" customFormat="1" s="29"/>
    <row r="123433" customFormat="1" s="29"/>
    <row r="123434" customFormat="1" s="29"/>
    <row r="123435" customFormat="1" s="29"/>
    <row r="123436" customFormat="1" s="29"/>
    <row r="123437" customFormat="1" s="29"/>
    <row r="123438" customFormat="1" s="29"/>
    <row r="123439" customFormat="1" s="29"/>
    <row r="123440" customFormat="1" s="29"/>
    <row r="123441" customFormat="1" s="29"/>
    <row r="123442" customFormat="1" s="29"/>
    <row r="123443" customFormat="1" s="29"/>
    <row r="123444" customFormat="1" s="29"/>
    <row r="123445" customFormat="1" s="29"/>
    <row r="123446" customFormat="1" s="29"/>
    <row r="123447" customFormat="1" s="29"/>
    <row r="123448" customFormat="1" s="29"/>
    <row r="123449" customFormat="1" s="29"/>
    <row r="123450" customFormat="1" s="29"/>
    <row r="123451" customFormat="1" s="29"/>
    <row r="123452" customFormat="1" s="29"/>
    <row r="123453" customFormat="1" s="29"/>
    <row r="123454" customFormat="1" s="29"/>
    <row r="123455" customFormat="1" s="29"/>
    <row r="123456" customFormat="1" s="29"/>
    <row r="123457" customFormat="1" s="29"/>
    <row r="123458" customFormat="1" s="29"/>
    <row r="123459" customFormat="1" s="29"/>
    <row r="123460" customFormat="1" s="29"/>
    <row r="123461" customFormat="1" s="29"/>
    <row r="123462" customFormat="1" s="29"/>
    <row r="123463" customFormat="1" s="29"/>
    <row r="123464" customFormat="1" s="29"/>
    <row r="123465" customFormat="1" s="29"/>
    <row r="123466" customFormat="1" s="29"/>
    <row r="123467" customFormat="1" s="29"/>
    <row r="123468" customFormat="1" s="29"/>
    <row r="123469" customFormat="1" s="29"/>
    <row r="123470" customFormat="1" s="29"/>
    <row r="123471" customFormat="1" s="29"/>
    <row r="123472" customFormat="1" s="29"/>
    <row r="123473" customFormat="1" s="29"/>
    <row r="123474" customFormat="1" s="29"/>
    <row r="123475" customFormat="1" s="29"/>
    <row r="123476" customFormat="1" s="29"/>
    <row r="123477" customFormat="1" s="29"/>
    <row r="123478" customFormat="1" s="29"/>
    <row r="123479" customFormat="1" s="29"/>
    <row r="123480" customFormat="1" s="29"/>
    <row r="123481" customFormat="1" s="29"/>
    <row r="123482" customFormat="1" s="29"/>
    <row r="123483" customFormat="1" s="29"/>
    <row r="123484" customFormat="1" s="29"/>
    <row r="123485" customFormat="1" s="29"/>
    <row r="123486" customFormat="1" s="29"/>
    <row r="123487" customFormat="1" s="29"/>
    <row r="123488" customFormat="1" s="29"/>
    <row r="123489" customFormat="1" s="29"/>
    <row r="123490" customFormat="1" s="29"/>
    <row r="123491" customFormat="1" s="29"/>
    <row r="123492" customFormat="1" s="29"/>
    <row r="123493" customFormat="1" s="29"/>
    <row r="123494" customFormat="1" s="29"/>
    <row r="123495" customFormat="1" s="29"/>
    <row r="123496" customFormat="1" s="29"/>
    <row r="123497" customFormat="1" s="29"/>
    <row r="123498" customFormat="1" s="29"/>
    <row r="123499" customFormat="1" s="29"/>
    <row r="123500" customFormat="1" s="29"/>
    <row r="123501" customFormat="1" s="29"/>
    <row r="123502" customFormat="1" s="29"/>
    <row r="123503" customFormat="1" s="29"/>
    <row r="123504" customFormat="1" s="29"/>
    <row r="123505" customFormat="1" s="29"/>
    <row r="123506" customFormat="1" s="29"/>
    <row r="123507" customFormat="1" s="29"/>
    <row r="123508" customFormat="1" s="29"/>
    <row r="123509" customFormat="1" s="29"/>
    <row r="123510" customFormat="1" s="29"/>
    <row r="123511" customFormat="1" s="29"/>
    <row r="123512" customFormat="1" s="29"/>
    <row r="123513" customFormat="1" s="29"/>
    <row r="123514" customFormat="1" s="29"/>
    <row r="123515" customFormat="1" s="29"/>
    <row r="123516" customFormat="1" s="29"/>
    <row r="123517" customFormat="1" s="29"/>
    <row r="123518" customFormat="1" s="29"/>
    <row r="123519" customFormat="1" s="29"/>
    <row r="123520" customFormat="1" s="29"/>
    <row r="123521" customFormat="1" s="29"/>
    <row r="123522" customFormat="1" s="29"/>
    <row r="123523" customFormat="1" s="29"/>
    <row r="123524" customFormat="1" s="29"/>
    <row r="123525" customFormat="1" s="29"/>
    <row r="123526" customFormat="1" s="29"/>
    <row r="123527" customFormat="1" s="29"/>
    <row r="123528" customFormat="1" s="29"/>
    <row r="123529" customFormat="1" s="29"/>
    <row r="123530" customFormat="1" s="29"/>
    <row r="123531" customFormat="1" s="29"/>
    <row r="123532" customFormat="1" s="29"/>
    <row r="123533" customFormat="1" s="29"/>
    <row r="123534" customFormat="1" s="29"/>
    <row r="123535" customFormat="1" s="29"/>
    <row r="123536" customFormat="1" s="29"/>
    <row r="123537" customFormat="1" s="29"/>
    <row r="123538" customFormat="1" s="29"/>
    <row r="123539" customFormat="1" s="29"/>
    <row r="123540" customFormat="1" s="29"/>
    <row r="123541" customFormat="1" s="29"/>
    <row r="123542" customFormat="1" s="29"/>
    <row r="123543" customFormat="1" s="29"/>
    <row r="123544" customFormat="1" s="29"/>
    <row r="123545" customFormat="1" s="29"/>
    <row r="123546" customFormat="1" s="29"/>
    <row r="123547" customFormat="1" s="29"/>
    <row r="123548" customFormat="1" s="29"/>
    <row r="123549" customFormat="1" s="29"/>
    <row r="123550" customFormat="1" s="29"/>
    <row r="123551" customFormat="1" s="29"/>
    <row r="123552" customFormat="1" s="29"/>
    <row r="123553" customFormat="1" s="29"/>
    <row r="123554" customFormat="1" s="29"/>
    <row r="123555" customFormat="1" s="29"/>
    <row r="123556" customFormat="1" s="29"/>
    <row r="123557" customFormat="1" s="29"/>
    <row r="123558" customFormat="1" s="29"/>
    <row r="123559" customFormat="1" s="29"/>
    <row r="123560" customFormat="1" s="29"/>
    <row r="123561" customFormat="1" s="29"/>
    <row r="123562" customFormat="1" s="29"/>
    <row r="123563" customFormat="1" s="29"/>
    <row r="123564" customFormat="1" s="29"/>
    <row r="123565" customFormat="1" s="29"/>
    <row r="123566" customFormat="1" s="29"/>
    <row r="123567" customFormat="1" s="29"/>
    <row r="123568" customFormat="1" s="29"/>
    <row r="123569" customFormat="1" s="29"/>
    <row r="123570" customFormat="1" s="29"/>
    <row r="123571" customFormat="1" s="29"/>
    <row r="123572" customFormat="1" s="29"/>
    <row r="123573" customFormat="1" s="29"/>
    <row r="123574" customFormat="1" s="29"/>
    <row r="123575" customFormat="1" s="29"/>
    <row r="123576" customFormat="1" s="29"/>
    <row r="123577" customFormat="1" s="29"/>
    <row r="123578" customFormat="1" s="29"/>
    <row r="123579" customFormat="1" s="29"/>
    <row r="123580" customFormat="1" s="29"/>
    <row r="123581" customFormat="1" s="29"/>
    <row r="123582" customFormat="1" s="29"/>
    <row r="123583" customFormat="1" s="29"/>
    <row r="123584" customFormat="1" s="29"/>
    <row r="123585" customFormat="1" s="29"/>
    <row r="123586" customFormat="1" s="29"/>
    <row r="123587" customFormat="1" s="29"/>
    <row r="123588" customFormat="1" s="29"/>
    <row r="123589" customFormat="1" s="29"/>
    <row r="123590" customFormat="1" s="29"/>
    <row r="123591" customFormat="1" s="29"/>
    <row r="123592" customFormat="1" s="29"/>
    <row r="123593" customFormat="1" s="29"/>
    <row r="123594" customFormat="1" s="29"/>
    <row r="123595" customFormat="1" s="29"/>
    <row r="123596" customFormat="1" s="29"/>
    <row r="123597" customFormat="1" s="29"/>
    <row r="123598" customFormat="1" s="29"/>
    <row r="123599" customFormat="1" s="29"/>
    <row r="123600" customFormat="1" s="29"/>
    <row r="123601" customFormat="1" s="29"/>
    <row r="123602" customFormat="1" s="29"/>
    <row r="123603" customFormat="1" s="29"/>
    <row r="123604" customFormat="1" s="29"/>
    <row r="123605" customFormat="1" s="29"/>
    <row r="123606" customFormat="1" s="29"/>
    <row r="123607" customFormat="1" s="29"/>
    <row r="123608" customFormat="1" s="29"/>
    <row r="123609" customFormat="1" s="29"/>
    <row r="123610" customFormat="1" s="29"/>
    <row r="123611" customFormat="1" s="29"/>
    <row r="123612" customFormat="1" s="29"/>
    <row r="123613" customFormat="1" s="29"/>
    <row r="123614" customFormat="1" s="29"/>
    <row r="123615" customFormat="1" s="29"/>
    <row r="123616" customFormat="1" s="29"/>
    <row r="123617" customFormat="1" s="29"/>
    <row r="123618" customFormat="1" s="29"/>
    <row r="123619" customFormat="1" s="29"/>
    <row r="123620" customFormat="1" s="29"/>
    <row r="123621" customFormat="1" s="29"/>
    <row r="123622" customFormat="1" s="29"/>
    <row r="123623" customFormat="1" s="29"/>
    <row r="123624" customFormat="1" s="29"/>
    <row r="123625" customFormat="1" s="29"/>
    <row r="123626" customFormat="1" s="29"/>
    <row r="123627" customFormat="1" s="29"/>
    <row r="123628" customFormat="1" s="29"/>
    <row r="123629" customFormat="1" s="29"/>
    <row r="123630" customFormat="1" s="29"/>
    <row r="123631" customFormat="1" s="29"/>
    <row r="123632" customFormat="1" s="29"/>
    <row r="123633" customFormat="1" s="29"/>
    <row r="123634" customFormat="1" s="29"/>
    <row r="123635" customFormat="1" s="29"/>
    <row r="123636" customFormat="1" s="29"/>
    <row r="123637" customFormat="1" s="29"/>
    <row r="123638" customFormat="1" s="29"/>
    <row r="123639" customFormat="1" s="29"/>
    <row r="123640" customFormat="1" s="29"/>
    <row r="123641" customFormat="1" s="29"/>
    <row r="123642" customFormat="1" s="29"/>
    <row r="123643" customFormat="1" s="29"/>
    <row r="123644" customFormat="1" s="29"/>
    <row r="123645" customFormat="1" s="29"/>
    <row r="123646" customFormat="1" s="29"/>
    <row r="123647" customFormat="1" s="29"/>
    <row r="123648" customFormat="1" s="29"/>
    <row r="123649" customFormat="1" s="29"/>
    <row r="123650" customFormat="1" s="29"/>
    <row r="123651" customFormat="1" s="29"/>
    <row r="123652" customFormat="1" s="29"/>
    <row r="123653" customFormat="1" s="29"/>
    <row r="123654" customFormat="1" s="29"/>
    <row r="123655" customFormat="1" s="29"/>
    <row r="123656" customFormat="1" s="29"/>
    <row r="123657" customFormat="1" s="29"/>
    <row r="123658" customFormat="1" s="29"/>
    <row r="123659" customFormat="1" s="29"/>
    <row r="123660" customFormat="1" s="29"/>
    <row r="123661" customFormat="1" s="29"/>
    <row r="123662" customFormat="1" s="29"/>
    <row r="123663" customFormat="1" s="29"/>
    <row r="123664" customFormat="1" s="29"/>
    <row r="123665" customFormat="1" s="29"/>
    <row r="123666" customFormat="1" s="29"/>
    <row r="123667" customFormat="1" s="29"/>
    <row r="123668" customFormat="1" s="29"/>
    <row r="123669" customFormat="1" s="29"/>
    <row r="123670" customFormat="1" s="29"/>
    <row r="123671" customFormat="1" s="29"/>
    <row r="123672" customFormat="1" s="29"/>
    <row r="123673" customFormat="1" s="29"/>
    <row r="123674" customFormat="1" s="29"/>
    <row r="123675" customFormat="1" s="29"/>
    <row r="123676" customFormat="1" s="29"/>
    <row r="123677" customFormat="1" s="29"/>
    <row r="123678" customFormat="1" s="29"/>
    <row r="123679" customFormat="1" s="29"/>
    <row r="123680" customFormat="1" s="29"/>
    <row r="123681" customFormat="1" s="29"/>
    <row r="123682" customFormat="1" s="29"/>
    <row r="123683" customFormat="1" s="29"/>
    <row r="123684" customFormat="1" s="29"/>
    <row r="123685" customFormat="1" s="29"/>
    <row r="123686" customFormat="1" s="29"/>
    <row r="123687" customFormat="1" s="29"/>
    <row r="123688" customFormat="1" s="29"/>
    <row r="123689" customFormat="1" s="29"/>
    <row r="123690" customFormat="1" s="29"/>
    <row r="123691" customFormat="1" s="29"/>
    <row r="123692" customFormat="1" s="29"/>
    <row r="123693" customFormat="1" s="29"/>
    <row r="123694" customFormat="1" s="29"/>
    <row r="123695" customFormat="1" s="29"/>
    <row r="123696" customFormat="1" s="29"/>
    <row r="123697" customFormat="1" s="29"/>
    <row r="123698" customFormat="1" s="29"/>
    <row r="123699" customFormat="1" s="29"/>
    <row r="123700" customFormat="1" s="29"/>
    <row r="123701" customFormat="1" s="29"/>
    <row r="123702" customFormat="1" s="29"/>
    <row r="123703" customFormat="1" s="29"/>
    <row r="123704" customFormat="1" s="29"/>
    <row r="123705" customFormat="1" s="29"/>
    <row r="123706" customFormat="1" s="29"/>
    <row r="123707" customFormat="1" s="29"/>
    <row r="123708" customFormat="1" s="29"/>
    <row r="123709" customFormat="1" s="29"/>
    <row r="123710" customFormat="1" s="29"/>
    <row r="123711" customFormat="1" s="29"/>
    <row r="123712" customFormat="1" s="29"/>
    <row r="123713" customFormat="1" s="29"/>
    <row r="123714" customFormat="1" s="29"/>
    <row r="123715" customFormat="1" s="29"/>
    <row r="123716" customFormat="1" s="29"/>
    <row r="123717" customFormat="1" s="29"/>
    <row r="123718" customFormat="1" s="29"/>
    <row r="123719" customFormat="1" s="29"/>
    <row r="123720" customFormat="1" s="29"/>
    <row r="123721" customFormat="1" s="29"/>
    <row r="123722" customFormat="1" s="29"/>
    <row r="123723" customFormat="1" s="29"/>
    <row r="123724" customFormat="1" s="29"/>
    <row r="123725" customFormat="1" s="29"/>
    <row r="123726" customFormat="1" s="29"/>
    <row r="123727" customFormat="1" s="29"/>
    <row r="123728" customFormat="1" s="29"/>
    <row r="123729" customFormat="1" s="29"/>
    <row r="123730" customFormat="1" s="29"/>
    <row r="123731" customFormat="1" s="29"/>
    <row r="123732" customFormat="1" s="29"/>
    <row r="123733" customFormat="1" s="29"/>
    <row r="123734" customFormat="1" s="29"/>
    <row r="123735" customFormat="1" s="29"/>
    <row r="123736" customFormat="1" s="29"/>
    <row r="123737" customFormat="1" s="29"/>
    <row r="123738" customFormat="1" s="29"/>
    <row r="123739" customFormat="1" s="29"/>
    <row r="123740" customFormat="1" s="29"/>
    <row r="123741" customFormat="1" s="29"/>
    <row r="123742" customFormat="1" s="29"/>
    <row r="123743" customFormat="1" s="29"/>
    <row r="123744" customFormat="1" s="29"/>
    <row r="123745" customFormat="1" s="29"/>
    <row r="123746" customFormat="1" s="29"/>
    <row r="123747" customFormat="1" s="29"/>
    <row r="123748" customFormat="1" s="29"/>
    <row r="123749" customFormat="1" s="29"/>
    <row r="123750" customFormat="1" s="29"/>
    <row r="123751" customFormat="1" s="29"/>
    <row r="123752" customFormat="1" s="29"/>
    <row r="123753" customFormat="1" s="29"/>
    <row r="123754" customFormat="1" s="29"/>
    <row r="123755" customFormat="1" s="29"/>
    <row r="123756" customFormat="1" s="29"/>
    <row r="123757" customFormat="1" s="29"/>
    <row r="123758" customFormat="1" s="29"/>
    <row r="123759" customFormat="1" s="29"/>
    <row r="123760" customFormat="1" s="29"/>
    <row r="123761" customFormat="1" s="29"/>
    <row r="123762" customFormat="1" s="29"/>
    <row r="123763" customFormat="1" s="29"/>
    <row r="123764" customFormat="1" s="29"/>
    <row r="123765" customFormat="1" s="29"/>
    <row r="123766" customFormat="1" s="29"/>
    <row r="123767" customFormat="1" s="29"/>
    <row r="123768" customFormat="1" s="29"/>
    <row r="123769" customFormat="1" s="29"/>
    <row r="123770" customFormat="1" s="29"/>
    <row r="123771" customFormat="1" s="29"/>
    <row r="123772" customFormat="1" s="29"/>
    <row r="123773" customFormat="1" s="29"/>
    <row r="123774" customFormat="1" s="29"/>
    <row r="123775" customFormat="1" s="29"/>
    <row r="123776" customFormat="1" s="29"/>
    <row r="123777" customFormat="1" s="29"/>
    <row r="123778" customFormat="1" s="29"/>
    <row r="123779" customFormat="1" s="29"/>
    <row r="123780" customFormat="1" s="29"/>
    <row r="123781" customFormat="1" s="29"/>
    <row r="123782" customFormat="1" s="29"/>
    <row r="123783" customFormat="1" s="29"/>
    <row r="123784" customFormat="1" s="29"/>
    <row r="123785" customFormat="1" s="29"/>
    <row r="123786" customFormat="1" s="29"/>
    <row r="123787" customFormat="1" s="29"/>
    <row r="123788" customFormat="1" s="29"/>
    <row r="123789" customFormat="1" s="29"/>
    <row r="123790" customFormat="1" s="29"/>
    <row r="123791" customFormat="1" s="29"/>
    <row r="123792" customFormat="1" s="29"/>
    <row r="123793" customFormat="1" s="29"/>
    <row r="123794" customFormat="1" s="29"/>
    <row r="123795" customFormat="1" s="29"/>
    <row r="123796" customFormat="1" s="29"/>
    <row r="123797" customFormat="1" s="29"/>
    <row r="123798" customFormat="1" s="29"/>
    <row r="123799" customFormat="1" s="29"/>
    <row r="123800" customFormat="1" s="29"/>
    <row r="123801" customFormat="1" s="29"/>
    <row r="123802" customFormat="1" s="29"/>
    <row r="123803" customFormat="1" s="29"/>
    <row r="123804" customFormat="1" s="29"/>
    <row r="123805" customFormat="1" s="29"/>
    <row r="123806" customFormat="1" s="29"/>
    <row r="123807" customFormat="1" s="29"/>
    <row r="123808" customFormat="1" s="29"/>
    <row r="123809" customFormat="1" s="29"/>
    <row r="123810" customFormat="1" s="29"/>
    <row r="123811" customFormat="1" s="29"/>
    <row r="123812" customFormat="1" s="29"/>
    <row r="123813" customFormat="1" s="29"/>
    <row r="123814" customFormat="1" s="29"/>
    <row r="123815" customFormat="1" s="29"/>
    <row r="123816" customFormat="1" s="29"/>
    <row r="123817" customFormat="1" s="29"/>
    <row r="123818" customFormat="1" s="29"/>
    <row r="123819" customFormat="1" s="29"/>
    <row r="123820" customFormat="1" s="29"/>
    <row r="123821" customFormat="1" s="29"/>
    <row r="123822" customFormat="1" s="29"/>
    <row r="123823" customFormat="1" s="29"/>
    <row r="123824" customFormat="1" s="29"/>
    <row r="123825" customFormat="1" s="29"/>
    <row r="123826" customFormat="1" s="29"/>
    <row r="123827" customFormat="1" s="29"/>
    <row r="123828" customFormat="1" s="29"/>
    <row r="123829" customFormat="1" s="29"/>
    <row r="123830" customFormat="1" s="29"/>
    <row r="123831" customFormat="1" s="29"/>
    <row r="123832" customFormat="1" s="29"/>
    <row r="123833" customFormat="1" s="29"/>
    <row r="123834" customFormat="1" s="29"/>
    <row r="123835" customFormat="1" s="29"/>
    <row r="123836" customFormat="1" s="29"/>
    <row r="123837" customFormat="1" s="29"/>
    <row r="123838" customFormat="1" s="29"/>
    <row r="123839" customFormat="1" s="29"/>
    <row r="123840" customFormat="1" s="29"/>
    <row r="123841" customFormat="1" s="29"/>
    <row r="123842" customFormat="1" s="29"/>
    <row r="123843" customFormat="1" s="29"/>
    <row r="123844" customFormat="1" s="29"/>
    <row r="123845" customFormat="1" s="29"/>
    <row r="123846" customFormat="1" s="29"/>
    <row r="123847" customFormat="1" s="29"/>
    <row r="123848" customFormat="1" s="29"/>
    <row r="123849" customFormat="1" s="29"/>
    <row r="123850" customFormat="1" s="29"/>
    <row r="123851" customFormat="1" s="29"/>
    <row r="123852" customFormat="1" s="29"/>
    <row r="123853" customFormat="1" s="29"/>
    <row r="123854" customFormat="1" s="29"/>
    <row r="123855" customFormat="1" s="29"/>
    <row r="123856" customFormat="1" s="29"/>
    <row r="123857" customFormat="1" s="29"/>
    <row r="123858" customFormat="1" s="29"/>
    <row r="123859" customFormat="1" s="29"/>
    <row r="123860" customFormat="1" s="29"/>
    <row r="123861" customFormat="1" s="29"/>
    <row r="123862" customFormat="1" s="29"/>
    <row r="123863" customFormat="1" s="29"/>
    <row r="123864" customFormat="1" s="29"/>
    <row r="123865" customFormat="1" s="29"/>
    <row r="123866" customFormat="1" s="29"/>
    <row r="123867" customFormat="1" s="29"/>
    <row r="123868" customFormat="1" s="29"/>
    <row r="123869" customFormat="1" s="29"/>
    <row r="123870" customFormat="1" s="29"/>
    <row r="123871" customFormat="1" s="29"/>
    <row r="123872" customFormat="1" s="29"/>
    <row r="123873" customFormat="1" s="29"/>
    <row r="123874" customFormat="1" s="29"/>
    <row r="123875" customFormat="1" s="29"/>
    <row r="123876" customFormat="1" s="29"/>
    <row r="123877" customFormat="1" s="29"/>
    <row r="123878" customFormat="1" s="29"/>
    <row r="123879" customFormat="1" s="29"/>
    <row r="123880" customFormat="1" s="29"/>
    <row r="123881" customFormat="1" s="29"/>
    <row r="123882" customFormat="1" s="29"/>
    <row r="123883" customFormat="1" s="29"/>
    <row r="123884" customFormat="1" s="29"/>
    <row r="123885" customFormat="1" s="29"/>
    <row r="123886" customFormat="1" s="29"/>
    <row r="123887" customFormat="1" s="29"/>
    <row r="123888" customFormat="1" s="29"/>
    <row r="123889" customFormat="1" s="29"/>
    <row r="123890" customFormat="1" s="29"/>
    <row r="123891" customFormat="1" s="29"/>
    <row r="123892" customFormat="1" s="29"/>
    <row r="123893" customFormat="1" s="29"/>
    <row r="123894" customFormat="1" s="29"/>
    <row r="123895" customFormat="1" s="29"/>
    <row r="123896" customFormat="1" s="29"/>
    <row r="123897" customFormat="1" s="29"/>
    <row r="123898" customFormat="1" s="29"/>
    <row r="123899" customFormat="1" s="29"/>
    <row r="123900" customFormat="1" s="29"/>
    <row r="123901" customFormat="1" s="29"/>
    <row r="123902" customFormat="1" s="29"/>
    <row r="123903" customFormat="1" s="29"/>
    <row r="123904" customFormat="1" s="29"/>
    <row r="123905" customFormat="1" s="29"/>
    <row r="123906" customFormat="1" s="29"/>
    <row r="123907" customFormat="1" s="29"/>
    <row r="123908" customFormat="1" s="29"/>
    <row r="123909" customFormat="1" s="29"/>
    <row r="123910" customFormat="1" s="29"/>
    <row r="123911" customFormat="1" s="29"/>
    <row r="123912" customFormat="1" s="29"/>
    <row r="123913" customFormat="1" s="29"/>
    <row r="123914" customFormat="1" s="29"/>
    <row r="123915" customFormat="1" s="29"/>
    <row r="123916" customFormat="1" s="29"/>
    <row r="123917" customFormat="1" s="29"/>
    <row r="123918" customFormat="1" s="29"/>
    <row r="123919" customFormat="1" s="29"/>
    <row r="123920" customFormat="1" s="29"/>
    <row r="123921" customFormat="1" s="29"/>
    <row r="123922" customFormat="1" s="29"/>
    <row r="123923" customFormat="1" s="29"/>
    <row r="123924" customFormat="1" s="29"/>
    <row r="123925" customFormat="1" s="29"/>
    <row r="123926" customFormat="1" s="29"/>
    <row r="123927" customFormat="1" s="29"/>
    <row r="123928" customFormat="1" s="29"/>
    <row r="123929" customFormat="1" s="29"/>
    <row r="123930" customFormat="1" s="29"/>
    <row r="123931" customFormat="1" s="29"/>
    <row r="123932" customFormat="1" s="29"/>
    <row r="123933" customFormat="1" s="29"/>
    <row r="123934" customFormat="1" s="29"/>
    <row r="123935" customFormat="1" s="29"/>
    <row r="123936" customFormat="1" s="29"/>
    <row r="123937" customFormat="1" s="29"/>
    <row r="123938" customFormat="1" s="29"/>
    <row r="123939" customFormat="1" s="29"/>
    <row r="123940" customFormat="1" s="29"/>
    <row r="123941" customFormat="1" s="29"/>
    <row r="123942" customFormat="1" s="29"/>
    <row r="123943" customFormat="1" s="29"/>
    <row r="123944" customFormat="1" s="29"/>
    <row r="123945" customFormat="1" s="29"/>
    <row r="123946" customFormat="1" s="29"/>
    <row r="123947" customFormat="1" s="29"/>
    <row r="123948" customFormat="1" s="29"/>
    <row r="123949" customFormat="1" s="29"/>
    <row r="123950" customFormat="1" s="29"/>
    <row r="123951" customFormat="1" s="29"/>
    <row r="123952" customFormat="1" s="29"/>
    <row r="123953" customFormat="1" s="29"/>
    <row r="123954" customFormat="1" s="29"/>
    <row r="123955" customFormat="1" s="29"/>
    <row r="123956" customFormat="1" s="29"/>
    <row r="123957" customFormat="1" s="29"/>
    <row r="123958" customFormat="1" s="29"/>
    <row r="123959" customFormat="1" s="29"/>
    <row r="123960" customFormat="1" s="29"/>
    <row r="123961" customFormat="1" s="29"/>
    <row r="123962" customFormat="1" s="29"/>
    <row r="123963" customFormat="1" s="29"/>
    <row r="123964" customFormat="1" s="29"/>
    <row r="123965" customFormat="1" s="29"/>
    <row r="123966" customFormat="1" s="29"/>
    <row r="123967" customFormat="1" s="29"/>
    <row r="123968" customFormat="1" s="29"/>
    <row r="123969" customFormat="1" s="29"/>
    <row r="123970" customFormat="1" s="29"/>
    <row r="123971" customFormat="1" s="29"/>
    <row r="123972" customFormat="1" s="29"/>
    <row r="123973" customFormat="1" s="29"/>
    <row r="123974" customFormat="1" s="29"/>
    <row r="123975" customFormat="1" s="29"/>
    <row r="123976" customFormat="1" s="29"/>
    <row r="123977" customFormat="1" s="29"/>
    <row r="123978" customFormat="1" s="29"/>
    <row r="123979" customFormat="1" s="29"/>
    <row r="123980" customFormat="1" s="29"/>
    <row r="123981" customFormat="1" s="29"/>
    <row r="123982" customFormat="1" s="29"/>
    <row r="123983" customFormat="1" s="29"/>
    <row r="123984" customFormat="1" s="29"/>
    <row r="123985" customFormat="1" s="29"/>
    <row r="123986" customFormat="1" s="29"/>
    <row r="123987" customFormat="1" s="29"/>
    <row r="123988" customFormat="1" s="29"/>
    <row r="123989" customFormat="1" s="29"/>
    <row r="123990" customFormat="1" s="29"/>
    <row r="123991" customFormat="1" s="29"/>
    <row r="123992" customFormat="1" s="29"/>
    <row r="123993" customFormat="1" s="29"/>
    <row r="123994" customFormat="1" s="29"/>
    <row r="123995" customFormat="1" s="29"/>
    <row r="123996" customFormat="1" s="29"/>
    <row r="123997" customFormat="1" s="29"/>
    <row r="123998" customFormat="1" s="29"/>
    <row r="123999" customFormat="1" s="29"/>
    <row r="124000" customFormat="1" s="29"/>
    <row r="124001" customFormat="1" s="29"/>
    <row r="124002" customFormat="1" s="29"/>
    <row r="124003" customFormat="1" s="29"/>
    <row r="124004" customFormat="1" s="29"/>
    <row r="124005" customFormat="1" s="29"/>
    <row r="124006" customFormat="1" s="29"/>
    <row r="124007" customFormat="1" s="29"/>
    <row r="124008" customFormat="1" s="29"/>
    <row r="124009" customFormat="1" s="29"/>
    <row r="124010" customFormat="1" s="29"/>
    <row r="124011" customFormat="1" s="29"/>
    <row r="124012" customFormat="1" s="29"/>
    <row r="124013" customFormat="1" s="29"/>
    <row r="124014" customFormat="1" s="29"/>
    <row r="124015" customFormat="1" s="29"/>
    <row r="124016" customFormat="1" s="29"/>
    <row r="124017" customFormat="1" s="29"/>
    <row r="124018" customFormat="1" s="29"/>
    <row r="124019" customFormat="1" s="29"/>
    <row r="124020" customFormat="1" s="29"/>
    <row r="124021" customFormat="1" s="29"/>
    <row r="124022" customFormat="1" s="29"/>
    <row r="124023" customFormat="1" s="29"/>
    <row r="124024" customFormat="1" s="29"/>
    <row r="124025" customFormat="1" s="29"/>
    <row r="124026" customFormat="1" s="29"/>
    <row r="124027" customFormat="1" s="29"/>
    <row r="124028" customFormat="1" s="29"/>
    <row r="124029" customFormat="1" s="29"/>
    <row r="124030" customFormat="1" s="29"/>
    <row r="124031" customFormat="1" s="29"/>
    <row r="124032" customFormat="1" s="29"/>
    <row r="124033" customFormat="1" s="29"/>
    <row r="124034" customFormat="1" s="29"/>
    <row r="124035" customFormat="1" s="29"/>
    <row r="124036" customFormat="1" s="29"/>
    <row r="124037" customFormat="1" s="29"/>
    <row r="124038" customFormat="1" s="29"/>
    <row r="124039" customFormat="1" s="29"/>
    <row r="124040" customFormat="1" s="29"/>
    <row r="124041" customFormat="1" s="29"/>
    <row r="124042" customFormat="1" s="29"/>
    <row r="124043" customFormat="1" s="29"/>
    <row r="124044" customFormat="1" s="29"/>
    <row r="124045" customFormat="1" s="29"/>
    <row r="124046" customFormat="1" s="29"/>
    <row r="124047" customFormat="1" s="29"/>
    <row r="124048" customFormat="1" s="29"/>
    <row r="124049" customFormat="1" s="29"/>
    <row r="124050" customFormat="1" s="29"/>
    <row r="124051" customFormat="1" s="29"/>
    <row r="124052" customFormat="1" s="29"/>
    <row r="124053" customFormat="1" s="29"/>
    <row r="124054" customFormat="1" s="29"/>
    <row r="124055" customFormat="1" s="29"/>
    <row r="124056" customFormat="1" s="29"/>
    <row r="124057" customFormat="1" s="29"/>
    <row r="124058" customFormat="1" s="29"/>
    <row r="124059" customFormat="1" s="29"/>
    <row r="124060" customFormat="1" s="29"/>
    <row r="124061" customFormat="1" s="29"/>
    <row r="124062" customFormat="1" s="29"/>
    <row r="124063" customFormat="1" s="29"/>
    <row r="124064" customFormat="1" s="29"/>
    <row r="124065" customFormat="1" s="29"/>
    <row r="124066" customFormat="1" s="29"/>
    <row r="124067" customFormat="1" s="29"/>
    <row r="124068" customFormat="1" s="29"/>
    <row r="124069" customFormat="1" s="29"/>
    <row r="124070" customFormat="1" s="29"/>
    <row r="124071" customFormat="1" s="29"/>
    <row r="124072" customFormat="1" s="29"/>
    <row r="124073" customFormat="1" s="29"/>
    <row r="124074" customFormat="1" s="29"/>
    <row r="124075" customFormat="1" s="29"/>
    <row r="124076" customFormat="1" s="29"/>
    <row r="124077" customFormat="1" s="29"/>
    <row r="124078" customFormat="1" s="29"/>
    <row r="124079" customFormat="1" s="29"/>
    <row r="124080" customFormat="1" s="29"/>
    <row r="124081" customFormat="1" s="29"/>
    <row r="124082" customFormat="1" s="29"/>
    <row r="124083" customFormat="1" s="29"/>
    <row r="124084" customFormat="1" s="29"/>
    <row r="124085" customFormat="1" s="29"/>
    <row r="124086" customFormat="1" s="29"/>
    <row r="124087" customFormat="1" s="29"/>
    <row r="124088" customFormat="1" s="29"/>
    <row r="124089" customFormat="1" s="29"/>
    <row r="124090" customFormat="1" s="29"/>
    <row r="124091" customFormat="1" s="29"/>
    <row r="124092" customFormat="1" s="29"/>
    <row r="124093" customFormat="1" s="29"/>
    <row r="124094" customFormat="1" s="29"/>
    <row r="124095" customFormat="1" s="29"/>
    <row r="124096" customFormat="1" s="29"/>
    <row r="124097" customFormat="1" s="29"/>
    <row r="124098" customFormat="1" s="29"/>
    <row r="124099" customFormat="1" s="29"/>
    <row r="124100" customFormat="1" s="29"/>
    <row r="124101" customFormat="1" s="29"/>
    <row r="124102" customFormat="1" s="29"/>
    <row r="124103" customFormat="1" s="29"/>
    <row r="124104" customFormat="1" s="29"/>
    <row r="124105" customFormat="1" s="29"/>
    <row r="124106" customFormat="1" s="29"/>
    <row r="124107" customFormat="1" s="29"/>
    <row r="124108" customFormat="1" s="29"/>
    <row r="124109" customFormat="1" s="29"/>
    <row r="124110" customFormat="1" s="29"/>
    <row r="124111" customFormat="1" s="29"/>
    <row r="124112" customFormat="1" s="29"/>
    <row r="124113" customFormat="1" s="29"/>
    <row r="124114" customFormat="1" s="29"/>
    <row r="124115" customFormat="1" s="29"/>
    <row r="124116" customFormat="1" s="29"/>
    <row r="124117" customFormat="1" s="29"/>
    <row r="124118" customFormat="1" s="29"/>
    <row r="124119" customFormat="1" s="29"/>
    <row r="124120" customFormat="1" s="29"/>
    <row r="124121" customFormat="1" s="29"/>
    <row r="124122" customFormat="1" s="29"/>
    <row r="124123" customFormat="1" s="29"/>
    <row r="124124" customFormat="1" s="29"/>
    <row r="124125" customFormat="1" s="29"/>
    <row r="124126" customFormat="1" s="29"/>
    <row r="124127" customFormat="1" s="29"/>
    <row r="124128" customFormat="1" s="29"/>
    <row r="124129" customFormat="1" s="29"/>
    <row r="124130" customFormat="1" s="29"/>
    <row r="124131" customFormat="1" s="29"/>
    <row r="124132" customFormat="1" s="29"/>
    <row r="124133" customFormat="1" s="29"/>
    <row r="124134" customFormat="1" s="29"/>
    <row r="124135" customFormat="1" s="29"/>
    <row r="124136" customFormat="1" s="29"/>
    <row r="124137" customFormat="1" s="29"/>
    <row r="124138" customFormat="1" s="29"/>
    <row r="124139" customFormat="1" s="29"/>
    <row r="124140" customFormat="1" s="29"/>
    <row r="124141" customFormat="1" s="29"/>
    <row r="124142" customFormat="1" s="29"/>
    <row r="124143" customFormat="1" s="29"/>
    <row r="124144" customFormat="1" s="29"/>
    <row r="124145" customFormat="1" s="29"/>
    <row r="124146" customFormat="1" s="29"/>
    <row r="124147" customFormat="1" s="29"/>
    <row r="124148" customFormat="1" s="29"/>
    <row r="124149" customFormat="1" s="29"/>
    <row r="124150" customFormat="1" s="29"/>
    <row r="124151" customFormat="1" s="29"/>
    <row r="124152" customFormat="1" s="29"/>
    <row r="124153" customFormat="1" s="29"/>
    <row r="124154" customFormat="1" s="29"/>
    <row r="124155" customFormat="1" s="29"/>
    <row r="124156" customFormat="1" s="29"/>
    <row r="124157" customFormat="1" s="29"/>
    <row r="124158" customFormat="1" s="29"/>
    <row r="124159" customFormat="1" s="29"/>
    <row r="124160" customFormat="1" s="29"/>
    <row r="124161" customFormat="1" s="29"/>
    <row r="124162" customFormat="1" s="29"/>
    <row r="124163" customFormat="1" s="29"/>
    <row r="124164" customFormat="1" s="29"/>
    <row r="124165" customFormat="1" s="29"/>
    <row r="124166" customFormat="1" s="29"/>
    <row r="124167" customFormat="1" s="29"/>
    <row r="124168" customFormat="1" s="29"/>
    <row r="124169" customFormat="1" s="29"/>
    <row r="124170" customFormat="1" s="29"/>
    <row r="124171" customFormat="1" s="29"/>
    <row r="124172" customFormat="1" s="29"/>
    <row r="124173" customFormat="1" s="29"/>
    <row r="124174" customFormat="1" s="29"/>
    <row r="124175" customFormat="1" s="29"/>
    <row r="124176" customFormat="1" s="29"/>
    <row r="124177" customFormat="1" s="29"/>
    <row r="124178" customFormat="1" s="29"/>
    <row r="124179" customFormat="1" s="29"/>
    <row r="124180" customFormat="1" s="29"/>
    <row r="124181" customFormat="1" s="29"/>
    <row r="124182" customFormat="1" s="29"/>
    <row r="124183" customFormat="1" s="29"/>
    <row r="124184" customFormat="1" s="29"/>
    <row r="124185" customFormat="1" s="29"/>
    <row r="124186" customFormat="1" s="29"/>
    <row r="124187" customFormat="1" s="29"/>
    <row r="124188" customFormat="1" s="29"/>
    <row r="124189" customFormat="1" s="29"/>
    <row r="124190" customFormat="1" s="29"/>
    <row r="124191" customFormat="1" s="29"/>
    <row r="124192" customFormat="1" s="29"/>
    <row r="124193" customFormat="1" s="29"/>
    <row r="124194" customFormat="1" s="29"/>
    <row r="124195" customFormat="1" s="29"/>
    <row r="124196" customFormat="1" s="29"/>
    <row r="124197" customFormat="1" s="29"/>
    <row r="124198" customFormat="1" s="29"/>
    <row r="124199" customFormat="1" s="29"/>
    <row r="124200" customFormat="1" s="29"/>
    <row r="124201" customFormat="1" s="29"/>
    <row r="124202" customFormat="1" s="29"/>
    <row r="124203" customFormat="1" s="29"/>
    <row r="124204" customFormat="1" s="29"/>
    <row r="124205" customFormat="1" s="29"/>
    <row r="124206" customFormat="1" s="29"/>
    <row r="124207" customFormat="1" s="29"/>
    <row r="124208" customFormat="1" s="29"/>
    <row r="124209" customFormat="1" s="29"/>
    <row r="124210" customFormat="1" s="29"/>
    <row r="124211" customFormat="1" s="29"/>
    <row r="124212" customFormat="1" s="29"/>
    <row r="124213" customFormat="1" s="29"/>
    <row r="124214" customFormat="1" s="29"/>
    <row r="124215" customFormat="1" s="29"/>
    <row r="124216" customFormat="1" s="29"/>
    <row r="124217" customFormat="1" s="29"/>
    <row r="124218" customFormat="1" s="29"/>
    <row r="124219" customFormat="1" s="29"/>
    <row r="124220" customFormat="1" s="29"/>
    <row r="124221" customFormat="1" s="29"/>
    <row r="124222" customFormat="1" s="29"/>
    <row r="124223" customFormat="1" s="29"/>
    <row r="124224" customFormat="1" s="29"/>
    <row r="124225" customFormat="1" s="29"/>
    <row r="124226" customFormat="1" s="29"/>
    <row r="124227" customFormat="1" s="29"/>
    <row r="124228" customFormat="1" s="29"/>
    <row r="124229" customFormat="1" s="29"/>
    <row r="124230" customFormat="1" s="29"/>
    <row r="124231" customFormat="1" s="29"/>
    <row r="124232" customFormat="1" s="29"/>
    <row r="124233" customFormat="1" s="29"/>
    <row r="124234" customFormat="1" s="29"/>
    <row r="124235" customFormat="1" s="29"/>
    <row r="124236" customFormat="1" s="29"/>
    <row r="124237" customFormat="1" s="29"/>
    <row r="124238" customFormat="1" s="29"/>
    <row r="124239" customFormat="1" s="29"/>
    <row r="124240" customFormat="1" s="29"/>
    <row r="124241" customFormat="1" s="29"/>
    <row r="124242" customFormat="1" s="29"/>
    <row r="124243" customFormat="1" s="29"/>
    <row r="124244" customFormat="1" s="29"/>
    <row r="124245" customFormat="1" s="29"/>
    <row r="124246" customFormat="1" s="29"/>
    <row r="124247" customFormat="1" s="29"/>
    <row r="124248" customFormat="1" s="29"/>
    <row r="124249" customFormat="1" s="29"/>
    <row r="124250" customFormat="1" s="29"/>
    <row r="124251" customFormat="1" s="29"/>
    <row r="124252" customFormat="1" s="29"/>
    <row r="124253" customFormat="1" s="29"/>
    <row r="124254" customFormat="1" s="29"/>
    <row r="124255" customFormat="1" s="29"/>
    <row r="124256" customFormat="1" s="29"/>
    <row r="124257" customFormat="1" s="29"/>
    <row r="124258" customFormat="1" s="29"/>
    <row r="124259" customFormat="1" s="29"/>
    <row r="124260" customFormat="1" s="29"/>
    <row r="124261" customFormat="1" s="29"/>
    <row r="124262" customFormat="1" s="29"/>
    <row r="124263" customFormat="1" s="29"/>
    <row r="124264" customFormat="1" s="29"/>
    <row r="124265" customFormat="1" s="29"/>
    <row r="124266" customFormat="1" s="29"/>
    <row r="124267" customFormat="1" s="29"/>
    <row r="124268" customFormat="1" s="29"/>
    <row r="124269" customFormat="1" s="29"/>
    <row r="124270" customFormat="1" s="29"/>
    <row r="124271" customFormat="1" s="29"/>
    <row r="124272" customFormat="1" s="29"/>
    <row r="124273" customFormat="1" s="29"/>
    <row r="124274" customFormat="1" s="29"/>
    <row r="124275" customFormat="1" s="29"/>
    <row r="124276" customFormat="1" s="29"/>
    <row r="124277" customFormat="1" s="29"/>
    <row r="124278" customFormat="1" s="29"/>
    <row r="124279" customFormat="1" s="29"/>
    <row r="124280" customFormat="1" s="29"/>
    <row r="124281" customFormat="1" s="29"/>
    <row r="124282" customFormat="1" s="29"/>
    <row r="124283" customFormat="1" s="29"/>
    <row r="124284" customFormat="1" s="29"/>
    <row r="124285" customFormat="1" s="29"/>
    <row r="124286" customFormat="1" s="29"/>
    <row r="124287" customFormat="1" s="29"/>
    <row r="124288" customFormat="1" s="29"/>
    <row r="124289" customFormat="1" s="29"/>
    <row r="124290" customFormat="1" s="29"/>
    <row r="124291" customFormat="1" s="29"/>
    <row r="124292" customFormat="1" s="29"/>
    <row r="124293" customFormat="1" s="29"/>
    <row r="124294" customFormat="1" s="29"/>
    <row r="124295" customFormat="1" s="29"/>
    <row r="124296" customFormat="1" s="29"/>
    <row r="124297" customFormat="1" s="29"/>
    <row r="124298" customFormat="1" s="29"/>
    <row r="124299" customFormat="1" s="29"/>
    <row r="124300" customFormat="1" s="29"/>
    <row r="124301" customFormat="1" s="29"/>
    <row r="124302" customFormat="1" s="29"/>
    <row r="124303" customFormat="1" s="29"/>
    <row r="124304" customFormat="1" s="29"/>
    <row r="124305" customFormat="1" s="29"/>
    <row r="124306" customFormat="1" s="29"/>
    <row r="124307" customFormat="1" s="29"/>
    <row r="124308" customFormat="1" s="29"/>
    <row r="124309" customFormat="1" s="29"/>
    <row r="124310" customFormat="1" s="29"/>
    <row r="124311" customFormat="1" s="29"/>
    <row r="124312" customFormat="1" s="29"/>
    <row r="124313" customFormat="1" s="29"/>
    <row r="124314" customFormat="1" s="29"/>
    <row r="124315" customFormat="1" s="29"/>
    <row r="124316" customFormat="1" s="29"/>
    <row r="124317" customFormat="1" s="29"/>
    <row r="124318" customFormat="1" s="29"/>
    <row r="124319" customFormat="1" s="29"/>
    <row r="124320" customFormat="1" s="29"/>
    <row r="124321" customFormat="1" s="29"/>
    <row r="124322" customFormat="1" s="29"/>
    <row r="124323" customFormat="1" s="29"/>
    <row r="124324" customFormat="1" s="29"/>
    <row r="124325" customFormat="1" s="29"/>
    <row r="124326" customFormat="1" s="29"/>
    <row r="124327" customFormat="1" s="29"/>
    <row r="124328" customFormat="1" s="29"/>
    <row r="124329" customFormat="1" s="29"/>
    <row r="124330" customFormat="1" s="29"/>
    <row r="124331" customFormat="1" s="29"/>
    <row r="124332" customFormat="1" s="29"/>
    <row r="124333" customFormat="1" s="29"/>
    <row r="124334" customFormat="1" s="29"/>
    <row r="124335" customFormat="1" s="29"/>
    <row r="124336" customFormat="1" s="29"/>
    <row r="124337" customFormat="1" s="29"/>
    <row r="124338" customFormat="1" s="29"/>
    <row r="124339" customFormat="1" s="29"/>
    <row r="124340" customFormat="1" s="29"/>
    <row r="124341" customFormat="1" s="29"/>
    <row r="124342" customFormat="1" s="29"/>
    <row r="124343" customFormat="1" s="29"/>
    <row r="124344" customFormat="1" s="29"/>
    <row r="124345" customFormat="1" s="29"/>
    <row r="124346" customFormat="1" s="29"/>
    <row r="124347" customFormat="1" s="29"/>
    <row r="124348" customFormat="1" s="29"/>
    <row r="124349" customFormat="1" s="29"/>
    <row r="124350" customFormat="1" s="29"/>
    <row r="124351" customFormat="1" s="29"/>
    <row r="124352" customFormat="1" s="29"/>
    <row r="124353" customFormat="1" s="29"/>
    <row r="124354" customFormat="1" s="29"/>
    <row r="124355" customFormat="1" s="29"/>
    <row r="124356" customFormat="1" s="29"/>
    <row r="124357" customFormat="1" s="29"/>
    <row r="124358" customFormat="1" s="29"/>
    <row r="124359" customFormat="1" s="29"/>
    <row r="124360" customFormat="1" s="29"/>
    <row r="124361" customFormat="1" s="29"/>
    <row r="124362" customFormat="1" s="29"/>
    <row r="124363" customFormat="1" s="29"/>
    <row r="124364" customFormat="1" s="29"/>
    <row r="124365" customFormat="1" s="29"/>
    <row r="124366" customFormat="1" s="29"/>
    <row r="124367" customFormat="1" s="29"/>
    <row r="124368" customFormat="1" s="29"/>
    <row r="124369" customFormat="1" s="29"/>
    <row r="124370" customFormat="1" s="29"/>
    <row r="124371" customFormat="1" s="29"/>
    <row r="124372" customFormat="1" s="29"/>
    <row r="124373" customFormat="1" s="29"/>
    <row r="124374" customFormat="1" s="29"/>
    <row r="124375" customFormat="1" s="29"/>
    <row r="124376" customFormat="1" s="29"/>
    <row r="124377" customFormat="1" s="29"/>
    <row r="124378" customFormat="1" s="29"/>
    <row r="124379" customFormat="1" s="29"/>
    <row r="124380" customFormat="1" s="29"/>
    <row r="124381" customFormat="1" s="29"/>
    <row r="124382" customFormat="1" s="29"/>
    <row r="124383" customFormat="1" s="29"/>
    <row r="124384" customFormat="1" s="29"/>
    <row r="124385" customFormat="1" s="29"/>
    <row r="124386" customFormat="1" s="29"/>
    <row r="124387" customFormat="1" s="29"/>
    <row r="124388" customFormat="1" s="29"/>
    <row r="124389" customFormat="1" s="29"/>
    <row r="124390" customFormat="1" s="29"/>
    <row r="124391" customFormat="1" s="29"/>
    <row r="124392" customFormat="1" s="29"/>
    <row r="124393" customFormat="1" s="29"/>
    <row r="124394" customFormat="1" s="29"/>
    <row r="124395" customFormat="1" s="29"/>
    <row r="124396" customFormat="1" s="29"/>
    <row r="124397" customFormat="1" s="29"/>
    <row r="124398" customFormat="1" s="29"/>
    <row r="124399" customFormat="1" s="29"/>
    <row r="124400" customFormat="1" s="29"/>
    <row r="124401" customFormat="1" s="29"/>
    <row r="124402" customFormat="1" s="29"/>
    <row r="124403" customFormat="1" s="29"/>
    <row r="124404" customFormat="1" s="29"/>
    <row r="124405" customFormat="1" s="29"/>
    <row r="124406" customFormat="1" s="29"/>
    <row r="124407" customFormat="1" s="29"/>
    <row r="124408" customFormat="1" s="29"/>
    <row r="124409" customFormat="1" s="29"/>
    <row r="124410" customFormat="1" s="29"/>
    <row r="124411" customFormat="1" s="29"/>
    <row r="124412" customFormat="1" s="29"/>
    <row r="124413" customFormat="1" s="29"/>
    <row r="124414" customFormat="1" s="29"/>
    <row r="124415" customFormat="1" s="29"/>
    <row r="124416" customFormat="1" s="29"/>
    <row r="124417" customFormat="1" s="29"/>
    <row r="124418" customFormat="1" s="29"/>
    <row r="124419" customFormat="1" s="29"/>
    <row r="124420" customFormat="1" s="29"/>
    <row r="124421" customFormat="1" s="29"/>
    <row r="124422" customFormat="1" s="29"/>
    <row r="124423" customFormat="1" s="29"/>
    <row r="124424" customFormat="1" s="29"/>
    <row r="124425" customFormat="1" s="29"/>
    <row r="124426" customFormat="1" s="29"/>
    <row r="124427" customFormat="1" s="29"/>
    <row r="124428" customFormat="1" s="29"/>
    <row r="124429" customFormat="1" s="29"/>
    <row r="124430" customFormat="1" s="29"/>
    <row r="124431" customFormat="1" s="29"/>
    <row r="124432" customFormat="1" s="29"/>
    <row r="124433" customFormat="1" s="29"/>
    <row r="124434" customFormat="1" s="29"/>
    <row r="124435" customFormat="1" s="29"/>
    <row r="124436" customFormat="1" s="29"/>
    <row r="124437" customFormat="1" s="29"/>
    <row r="124438" customFormat="1" s="29"/>
    <row r="124439" customFormat="1" s="29"/>
    <row r="124440" customFormat="1" s="29"/>
    <row r="124441" customFormat="1" s="29"/>
    <row r="124442" customFormat="1" s="29"/>
    <row r="124443" customFormat="1" s="29"/>
    <row r="124444" customFormat="1" s="29"/>
    <row r="124445" customFormat="1" s="29"/>
    <row r="124446" customFormat="1" s="29"/>
    <row r="124447" customFormat="1" s="29"/>
    <row r="124448" customFormat="1" s="29"/>
    <row r="124449" customFormat="1" s="29"/>
    <row r="124450" customFormat="1" s="29"/>
    <row r="124451" customFormat="1" s="29"/>
    <row r="124452" customFormat="1" s="29"/>
    <row r="124453" customFormat="1" s="29"/>
    <row r="124454" customFormat="1" s="29"/>
    <row r="124455" customFormat="1" s="29"/>
    <row r="124456" customFormat="1" s="29"/>
    <row r="124457" customFormat="1" s="29"/>
    <row r="124458" customFormat="1" s="29"/>
    <row r="124459" customFormat="1" s="29"/>
    <row r="124460" customFormat="1" s="29"/>
    <row r="124461" customFormat="1" s="29"/>
    <row r="124462" customFormat="1" s="29"/>
    <row r="124463" customFormat="1" s="29"/>
    <row r="124464" customFormat="1" s="29"/>
    <row r="124465" customFormat="1" s="29"/>
    <row r="124466" customFormat="1" s="29"/>
    <row r="124467" customFormat="1" s="29"/>
    <row r="124468" customFormat="1" s="29"/>
    <row r="124469" customFormat="1" s="29"/>
    <row r="124470" customFormat="1" s="29"/>
    <row r="124471" customFormat="1" s="29"/>
    <row r="124472" customFormat="1" s="29"/>
    <row r="124473" customFormat="1" s="29"/>
    <row r="124474" customFormat="1" s="29"/>
    <row r="124475" customFormat="1" s="29"/>
    <row r="124476" customFormat="1" s="29"/>
    <row r="124477" customFormat="1" s="29"/>
    <row r="124478" customFormat="1" s="29"/>
    <row r="124479" customFormat="1" s="29"/>
    <row r="124480" customFormat="1" s="29"/>
    <row r="124481" customFormat="1" s="29"/>
    <row r="124482" customFormat="1" s="29"/>
    <row r="124483" customFormat="1" s="29"/>
    <row r="124484" customFormat="1" s="29"/>
    <row r="124485" customFormat="1" s="29"/>
    <row r="124486" customFormat="1" s="29"/>
    <row r="124487" customFormat="1" s="29"/>
    <row r="124488" customFormat="1" s="29"/>
    <row r="124489" customFormat="1" s="29"/>
    <row r="124490" customFormat="1" s="29"/>
    <row r="124491" customFormat="1" s="29"/>
    <row r="124492" customFormat="1" s="29"/>
    <row r="124493" customFormat="1" s="29"/>
    <row r="124494" customFormat="1" s="29"/>
    <row r="124495" customFormat="1" s="29"/>
    <row r="124496" customFormat="1" s="29"/>
    <row r="124497" customFormat="1" s="29"/>
    <row r="124498" customFormat="1" s="29"/>
    <row r="124499" customFormat="1" s="29"/>
    <row r="124500" customFormat="1" s="29"/>
    <row r="124501" customFormat="1" s="29"/>
    <row r="124502" customFormat="1" s="29"/>
    <row r="124503" customFormat="1" s="29"/>
    <row r="124504" customFormat="1" s="29"/>
    <row r="124505" customFormat="1" s="29"/>
    <row r="124506" customFormat="1" s="29"/>
    <row r="124507" customFormat="1" s="29"/>
    <row r="124508" customFormat="1" s="29"/>
    <row r="124509" customFormat="1" s="29"/>
    <row r="124510" customFormat="1" s="29"/>
    <row r="124511" customFormat="1" s="29"/>
    <row r="124512" customFormat="1" s="29"/>
    <row r="124513" customFormat="1" s="29"/>
    <row r="124514" customFormat="1" s="29"/>
    <row r="124515" customFormat="1" s="29"/>
    <row r="124516" customFormat="1" s="29"/>
    <row r="124517" customFormat="1" s="29"/>
    <row r="124518" customFormat="1" s="29"/>
    <row r="124519" customFormat="1" s="29"/>
    <row r="124520" customFormat="1" s="29"/>
    <row r="124521" customFormat="1" s="29"/>
    <row r="124522" customFormat="1" s="29"/>
    <row r="124523" customFormat="1" s="29"/>
    <row r="124524" customFormat="1" s="29"/>
    <row r="124525" customFormat="1" s="29"/>
    <row r="124526" customFormat="1" s="29"/>
    <row r="124527" customFormat="1" s="29"/>
    <row r="124528" customFormat="1" s="29"/>
    <row r="124529" customFormat="1" s="29"/>
    <row r="124530" customFormat="1" s="29"/>
    <row r="124531" customFormat="1" s="29"/>
    <row r="124532" customFormat="1" s="29"/>
    <row r="124533" customFormat="1" s="29"/>
    <row r="124534" customFormat="1" s="29"/>
    <row r="124535" customFormat="1" s="29"/>
    <row r="124536" customFormat="1" s="29"/>
    <row r="124537" customFormat="1" s="29"/>
    <row r="124538" customFormat="1" s="29"/>
    <row r="124539" customFormat="1" s="29"/>
    <row r="124540" customFormat="1" s="29"/>
    <row r="124541" customFormat="1" s="29"/>
    <row r="124542" customFormat="1" s="29"/>
    <row r="124543" customFormat="1" s="29"/>
    <row r="124544" customFormat="1" s="29"/>
    <row r="124545" customFormat="1" s="29"/>
    <row r="124546" customFormat="1" s="29"/>
    <row r="124547" customFormat="1" s="29"/>
    <row r="124548" customFormat="1" s="29"/>
    <row r="124549" customFormat="1" s="29"/>
    <row r="124550" customFormat="1" s="29"/>
    <row r="124551" customFormat="1" s="29"/>
    <row r="124552" customFormat="1" s="29"/>
    <row r="124553" customFormat="1" s="29"/>
    <row r="124554" customFormat="1" s="29"/>
    <row r="124555" customFormat="1" s="29"/>
    <row r="124556" customFormat="1" s="29"/>
    <row r="124557" customFormat="1" s="29"/>
    <row r="124558" customFormat="1" s="29"/>
    <row r="124559" customFormat="1" s="29"/>
    <row r="124560" customFormat="1" s="29"/>
    <row r="124561" customFormat="1" s="29"/>
    <row r="124562" customFormat="1" s="29"/>
    <row r="124563" customFormat="1" s="29"/>
    <row r="124564" customFormat="1" s="29"/>
    <row r="124565" customFormat="1" s="29"/>
    <row r="124566" customFormat="1" s="29"/>
    <row r="124567" customFormat="1" s="29"/>
    <row r="124568" customFormat="1" s="29"/>
    <row r="124569" customFormat="1" s="29"/>
    <row r="124570" customFormat="1" s="29"/>
    <row r="124571" customFormat="1" s="29"/>
    <row r="124572" customFormat="1" s="29"/>
    <row r="124573" customFormat="1" s="29"/>
    <row r="124574" customFormat="1" s="29"/>
    <row r="124575" customFormat="1" s="29"/>
    <row r="124576" customFormat="1" s="29"/>
    <row r="124577" customFormat="1" s="29"/>
    <row r="124578" customFormat="1" s="29"/>
    <row r="124579" customFormat="1" s="29"/>
    <row r="124580" customFormat="1" s="29"/>
    <row r="124581" customFormat="1" s="29"/>
    <row r="124582" customFormat="1" s="29"/>
    <row r="124583" customFormat="1" s="29"/>
    <row r="124584" customFormat="1" s="29"/>
    <row r="124585" customFormat="1" s="29"/>
    <row r="124586" customFormat="1" s="29"/>
    <row r="124587" customFormat="1" s="29"/>
    <row r="124588" customFormat="1" s="29"/>
    <row r="124589" customFormat="1" s="29"/>
    <row r="124590" customFormat="1" s="29"/>
    <row r="124591" customFormat="1" s="29"/>
    <row r="124592" customFormat="1" s="29"/>
    <row r="124593" customFormat="1" s="29"/>
    <row r="124594" customFormat="1" s="29"/>
    <row r="124595" customFormat="1" s="29"/>
    <row r="124596" customFormat="1" s="29"/>
    <row r="124597" customFormat="1" s="29"/>
    <row r="124598" customFormat="1" s="29"/>
    <row r="124599" customFormat="1" s="29"/>
    <row r="124600" customFormat="1" s="29"/>
    <row r="124601" customFormat="1" s="29"/>
    <row r="124602" customFormat="1" s="29"/>
    <row r="124603" customFormat="1" s="29"/>
    <row r="124604" customFormat="1" s="29"/>
    <row r="124605" customFormat="1" s="29"/>
    <row r="124606" customFormat="1" s="29"/>
    <row r="124607" customFormat="1" s="29"/>
    <row r="124608" customFormat="1" s="29"/>
    <row r="124609" customFormat="1" s="29"/>
    <row r="124610" customFormat="1" s="29"/>
    <row r="124611" customFormat="1" s="29"/>
    <row r="124612" customFormat="1" s="29"/>
    <row r="124613" customFormat="1" s="29"/>
    <row r="124614" customFormat="1" s="29"/>
    <row r="124615" customFormat="1" s="29"/>
    <row r="124616" customFormat="1" s="29"/>
    <row r="124617" customFormat="1" s="29"/>
    <row r="124618" customFormat="1" s="29"/>
    <row r="124619" customFormat="1" s="29"/>
    <row r="124620" customFormat="1" s="29"/>
    <row r="124621" customFormat="1" s="29"/>
    <row r="124622" customFormat="1" s="29"/>
    <row r="124623" customFormat="1" s="29"/>
    <row r="124624" customFormat="1" s="29"/>
    <row r="124625" customFormat="1" s="29"/>
    <row r="124626" customFormat="1" s="29"/>
    <row r="124627" customFormat="1" s="29"/>
    <row r="124628" customFormat="1" s="29"/>
    <row r="124629" customFormat="1" s="29"/>
    <row r="124630" customFormat="1" s="29"/>
    <row r="124631" customFormat="1" s="29"/>
    <row r="124632" customFormat="1" s="29"/>
    <row r="124633" customFormat="1" s="29"/>
    <row r="124634" customFormat="1" s="29"/>
    <row r="124635" customFormat="1" s="29"/>
    <row r="124636" customFormat="1" s="29"/>
    <row r="124637" customFormat="1" s="29"/>
    <row r="124638" customFormat="1" s="29"/>
    <row r="124639" customFormat="1" s="29"/>
    <row r="124640" customFormat="1" s="29"/>
    <row r="124641" customFormat="1" s="29"/>
    <row r="124642" customFormat="1" s="29"/>
    <row r="124643" customFormat="1" s="29"/>
    <row r="124644" customFormat="1" s="29"/>
    <row r="124645" customFormat="1" s="29"/>
    <row r="124646" customFormat="1" s="29"/>
    <row r="124647" customFormat="1" s="29"/>
    <row r="124648" customFormat="1" s="29"/>
    <row r="124649" customFormat="1" s="29"/>
    <row r="124650" customFormat="1" s="29"/>
    <row r="124651" customFormat="1" s="29"/>
    <row r="124652" customFormat="1" s="29"/>
    <row r="124653" customFormat="1" s="29"/>
    <row r="124654" customFormat="1" s="29"/>
    <row r="124655" customFormat="1" s="29"/>
    <row r="124656" customFormat="1" s="29"/>
    <row r="124657" customFormat="1" s="29"/>
    <row r="124658" customFormat="1" s="29"/>
    <row r="124659" customFormat="1" s="29"/>
    <row r="124660" customFormat="1" s="29"/>
    <row r="124661" customFormat="1" s="29"/>
    <row r="124662" customFormat="1" s="29"/>
    <row r="124663" customFormat="1" s="29"/>
    <row r="124664" customFormat="1" s="29"/>
    <row r="124665" customFormat="1" s="29"/>
    <row r="124666" customFormat="1" s="29"/>
    <row r="124667" customFormat="1" s="29"/>
    <row r="124668" customFormat="1" s="29"/>
    <row r="124669" customFormat="1" s="29"/>
    <row r="124670" customFormat="1" s="29"/>
    <row r="124671" customFormat="1" s="29"/>
    <row r="124672" customFormat="1" s="29"/>
    <row r="124673" customFormat="1" s="29"/>
    <row r="124674" customFormat="1" s="29"/>
    <row r="124675" customFormat="1" s="29"/>
    <row r="124676" customFormat="1" s="29"/>
    <row r="124677" customFormat="1" s="29"/>
    <row r="124678" customFormat="1" s="29"/>
    <row r="124679" customFormat="1" s="29"/>
    <row r="124680" customFormat="1" s="29"/>
    <row r="124681" customFormat="1" s="29"/>
    <row r="124682" customFormat="1" s="29"/>
    <row r="124683" customFormat="1" s="29"/>
    <row r="124684" customFormat="1" s="29"/>
    <row r="124685" customFormat="1" s="29"/>
    <row r="124686" customFormat="1" s="29"/>
    <row r="124687" customFormat="1" s="29"/>
    <row r="124688" customFormat="1" s="29"/>
    <row r="124689" customFormat="1" s="29"/>
    <row r="124690" customFormat="1" s="29"/>
    <row r="124691" customFormat="1" s="29"/>
    <row r="124692" customFormat="1" s="29"/>
    <row r="124693" customFormat="1" s="29"/>
    <row r="124694" customFormat="1" s="29"/>
    <row r="124695" customFormat="1" s="29"/>
    <row r="124696" customFormat="1" s="29"/>
    <row r="124697" customFormat="1" s="29"/>
    <row r="124698" customFormat="1" s="29"/>
    <row r="124699" customFormat="1" s="29"/>
    <row r="124700" customFormat="1" s="29"/>
    <row r="124701" customFormat="1" s="29"/>
    <row r="124702" customFormat="1" s="29"/>
    <row r="124703" customFormat="1" s="29"/>
    <row r="124704" customFormat="1" s="29"/>
    <row r="124705" customFormat="1" s="29"/>
    <row r="124706" customFormat="1" s="29"/>
    <row r="124707" customFormat="1" s="29"/>
    <row r="124708" customFormat="1" s="29"/>
    <row r="124709" customFormat="1" s="29"/>
    <row r="124710" customFormat="1" s="29"/>
    <row r="124711" customFormat="1" s="29"/>
    <row r="124712" customFormat="1" s="29"/>
    <row r="124713" customFormat="1" s="29"/>
    <row r="124714" customFormat="1" s="29"/>
    <row r="124715" customFormat="1" s="29"/>
    <row r="124716" customFormat="1" s="29"/>
    <row r="124717" customFormat="1" s="29"/>
    <row r="124718" customFormat="1" s="29"/>
    <row r="124719" customFormat="1" s="29"/>
    <row r="124720" customFormat="1" s="29"/>
    <row r="124721" customFormat="1" s="29"/>
    <row r="124722" customFormat="1" s="29"/>
    <row r="124723" customFormat="1" s="29"/>
    <row r="124724" customFormat="1" s="29"/>
    <row r="124725" customFormat="1" s="29"/>
    <row r="124726" customFormat="1" s="29"/>
    <row r="124727" customFormat="1" s="29"/>
    <row r="124728" customFormat="1" s="29"/>
    <row r="124729" customFormat="1" s="29"/>
    <row r="124730" customFormat="1" s="29"/>
    <row r="124731" customFormat="1" s="29"/>
    <row r="124732" customFormat="1" s="29"/>
    <row r="124733" customFormat="1" s="29"/>
    <row r="124734" customFormat="1" s="29"/>
    <row r="124735" customFormat="1" s="29"/>
    <row r="124736" customFormat="1" s="29"/>
    <row r="124737" customFormat="1" s="29"/>
    <row r="124738" customFormat="1" s="29"/>
    <row r="124739" customFormat="1" s="29"/>
    <row r="124740" customFormat="1" s="29"/>
    <row r="124741" customFormat="1" s="29"/>
    <row r="124742" customFormat="1" s="29"/>
    <row r="124743" customFormat="1" s="29"/>
    <row r="124744" customFormat="1" s="29"/>
    <row r="124745" customFormat="1" s="29"/>
    <row r="124746" customFormat="1" s="29"/>
    <row r="124747" customFormat="1" s="29"/>
    <row r="124748" customFormat="1" s="29"/>
    <row r="124749" customFormat="1" s="29"/>
    <row r="124750" customFormat="1" s="29"/>
    <row r="124751" customFormat="1" s="29"/>
    <row r="124752" customFormat="1" s="29"/>
    <row r="124753" customFormat="1" s="29"/>
    <row r="124754" customFormat="1" s="29"/>
    <row r="124755" customFormat="1" s="29"/>
    <row r="124756" customFormat="1" s="29"/>
    <row r="124757" customFormat="1" s="29"/>
    <row r="124758" customFormat="1" s="29"/>
    <row r="124759" customFormat="1" s="29"/>
    <row r="124760" customFormat="1" s="29"/>
    <row r="124761" customFormat="1" s="29"/>
    <row r="124762" customFormat="1" s="29"/>
    <row r="124763" customFormat="1" s="29"/>
    <row r="124764" customFormat="1" s="29"/>
    <row r="124765" customFormat="1" s="29"/>
    <row r="124766" customFormat="1" s="29"/>
    <row r="124767" customFormat="1" s="29"/>
    <row r="124768" customFormat="1" s="29"/>
    <row r="124769" customFormat="1" s="29"/>
    <row r="124770" customFormat="1" s="29"/>
    <row r="124771" customFormat="1" s="29"/>
    <row r="124772" customFormat="1" s="29"/>
    <row r="124773" customFormat="1" s="29"/>
    <row r="124774" customFormat="1" s="29"/>
    <row r="124775" customFormat="1" s="29"/>
    <row r="124776" customFormat="1" s="29"/>
    <row r="124777" customFormat="1" s="29"/>
    <row r="124778" customFormat="1" s="29"/>
    <row r="124779" customFormat="1" s="29"/>
    <row r="124780" customFormat="1" s="29"/>
    <row r="124781" customFormat="1" s="29"/>
    <row r="124782" customFormat="1" s="29"/>
    <row r="124783" customFormat="1" s="29"/>
    <row r="124784" customFormat="1" s="29"/>
    <row r="124785" customFormat="1" s="29"/>
    <row r="124786" customFormat="1" s="29"/>
    <row r="124787" customFormat="1" s="29"/>
    <row r="124788" customFormat="1" s="29"/>
    <row r="124789" customFormat="1" s="29"/>
    <row r="124790" customFormat="1" s="29"/>
    <row r="124791" customFormat="1" s="29"/>
    <row r="124792" customFormat="1" s="29"/>
    <row r="124793" customFormat="1" s="29"/>
    <row r="124794" customFormat="1" s="29"/>
    <row r="124795" customFormat="1" s="29"/>
    <row r="124796" customFormat="1" s="29"/>
    <row r="124797" customFormat="1" s="29"/>
    <row r="124798" customFormat="1" s="29"/>
    <row r="124799" customFormat="1" s="29"/>
    <row r="124800" customFormat="1" s="29"/>
    <row r="124801" customFormat="1" s="29"/>
    <row r="124802" customFormat="1" s="29"/>
    <row r="124803" customFormat="1" s="29"/>
    <row r="124804" customFormat="1" s="29"/>
    <row r="124805" customFormat="1" s="29"/>
    <row r="124806" customFormat="1" s="29"/>
    <row r="124807" customFormat="1" s="29"/>
    <row r="124808" customFormat="1" s="29"/>
    <row r="124809" customFormat="1" s="29"/>
    <row r="124810" customFormat="1" s="29"/>
    <row r="124811" customFormat="1" s="29"/>
    <row r="124812" customFormat="1" s="29"/>
    <row r="124813" customFormat="1" s="29"/>
    <row r="124814" customFormat="1" s="29"/>
    <row r="124815" customFormat="1" s="29"/>
    <row r="124816" customFormat="1" s="29"/>
    <row r="124817" customFormat="1" s="29"/>
    <row r="124818" customFormat="1" s="29"/>
    <row r="124819" customFormat="1" s="29"/>
    <row r="124820" customFormat="1" s="29"/>
    <row r="124821" customFormat="1" s="29"/>
    <row r="124822" customFormat="1" s="29"/>
    <row r="124823" customFormat="1" s="29"/>
    <row r="124824" customFormat="1" s="29"/>
    <row r="124825" customFormat="1" s="29"/>
    <row r="124826" customFormat="1" s="29"/>
    <row r="124827" customFormat="1" s="29"/>
    <row r="124828" customFormat="1" s="29"/>
    <row r="124829" customFormat="1" s="29"/>
    <row r="124830" customFormat="1" s="29"/>
    <row r="124831" customFormat="1" s="29"/>
    <row r="124832" customFormat="1" s="29"/>
    <row r="124833" customFormat="1" s="29"/>
    <row r="124834" customFormat="1" s="29"/>
    <row r="124835" customFormat="1" s="29"/>
    <row r="124836" customFormat="1" s="29"/>
    <row r="124837" customFormat="1" s="29"/>
    <row r="124838" customFormat="1" s="29"/>
    <row r="124839" customFormat="1" s="29"/>
    <row r="124840" customFormat="1" s="29"/>
    <row r="124841" customFormat="1" s="29"/>
    <row r="124842" customFormat="1" s="29"/>
    <row r="124843" customFormat="1" s="29"/>
    <row r="124844" customFormat="1" s="29"/>
    <row r="124845" customFormat="1" s="29"/>
    <row r="124846" customFormat="1" s="29"/>
    <row r="124847" customFormat="1" s="29"/>
    <row r="124848" customFormat="1" s="29"/>
    <row r="124849" customFormat="1" s="29"/>
    <row r="124850" customFormat="1" s="29"/>
    <row r="124851" customFormat="1" s="29"/>
    <row r="124852" customFormat="1" s="29"/>
    <row r="124853" customFormat="1" s="29"/>
    <row r="124854" customFormat="1" s="29"/>
    <row r="124855" customFormat="1" s="29"/>
    <row r="124856" customFormat="1" s="29"/>
    <row r="124857" customFormat="1" s="29"/>
    <row r="124858" customFormat="1" s="29"/>
    <row r="124859" customFormat="1" s="29"/>
    <row r="124860" customFormat="1" s="29"/>
    <row r="124861" customFormat="1" s="29"/>
    <row r="124862" customFormat="1" s="29"/>
    <row r="124863" customFormat="1" s="29"/>
    <row r="124864" customFormat="1" s="29"/>
    <row r="124865" customFormat="1" s="29"/>
    <row r="124866" customFormat="1" s="29"/>
    <row r="124867" customFormat="1" s="29"/>
    <row r="124868" customFormat="1" s="29"/>
    <row r="124869" customFormat="1" s="29"/>
    <row r="124870" customFormat="1" s="29"/>
    <row r="124871" customFormat="1" s="29"/>
    <row r="124872" customFormat="1" s="29"/>
    <row r="124873" customFormat="1" s="29"/>
    <row r="124874" customFormat="1" s="29"/>
    <row r="124875" customFormat="1" s="29"/>
    <row r="124876" customFormat="1" s="29"/>
    <row r="124877" customFormat="1" s="29"/>
    <row r="124878" customFormat="1" s="29"/>
    <row r="124879" customFormat="1" s="29"/>
    <row r="124880" customFormat="1" s="29"/>
    <row r="124881" customFormat="1" s="29"/>
    <row r="124882" customFormat="1" s="29"/>
    <row r="124883" customFormat="1" s="29"/>
    <row r="124884" customFormat="1" s="29"/>
    <row r="124885" customFormat="1" s="29"/>
    <row r="124886" customFormat="1" s="29"/>
    <row r="124887" customFormat="1" s="29"/>
    <row r="124888" customFormat="1" s="29"/>
    <row r="124889" customFormat="1" s="29"/>
    <row r="124890" customFormat="1" s="29"/>
    <row r="124891" customFormat="1" s="29"/>
    <row r="124892" customFormat="1" s="29"/>
    <row r="124893" customFormat="1" s="29"/>
    <row r="124894" customFormat="1" s="29"/>
    <row r="124895" customFormat="1" s="29"/>
    <row r="124896" customFormat="1" s="29"/>
    <row r="124897" customFormat="1" s="29"/>
    <row r="124898" customFormat="1" s="29"/>
    <row r="124899" customFormat="1" s="29"/>
    <row r="124900" customFormat="1" s="29"/>
    <row r="124901" customFormat="1" s="29"/>
    <row r="124902" customFormat="1" s="29"/>
    <row r="124903" customFormat="1" s="29"/>
    <row r="124904" customFormat="1" s="29"/>
    <row r="124905" customFormat="1" s="29"/>
    <row r="124906" customFormat="1" s="29"/>
    <row r="124907" customFormat="1" s="29"/>
    <row r="124908" customFormat="1" s="29"/>
    <row r="124909" customFormat="1" s="29"/>
    <row r="124910" customFormat="1" s="29"/>
    <row r="124911" customFormat="1" s="29"/>
    <row r="124912" customFormat="1" s="29"/>
    <row r="124913" customFormat="1" s="29"/>
    <row r="124914" customFormat="1" s="29"/>
    <row r="124915" customFormat="1" s="29"/>
    <row r="124916" customFormat="1" s="29"/>
    <row r="124917" customFormat="1" s="29"/>
    <row r="124918" customFormat="1" s="29"/>
    <row r="124919" customFormat="1" s="29"/>
    <row r="124920" customFormat="1" s="29"/>
    <row r="124921" customFormat="1" s="29"/>
    <row r="124922" customFormat="1" s="29"/>
    <row r="124923" customFormat="1" s="29"/>
    <row r="124924" customFormat="1" s="29"/>
    <row r="124925" customFormat="1" s="29"/>
    <row r="124926" customFormat="1" s="29"/>
    <row r="124927" customFormat="1" s="29"/>
    <row r="124928" customFormat="1" s="29"/>
    <row r="124929" customFormat="1" s="29"/>
    <row r="124930" customFormat="1" s="29"/>
    <row r="124931" customFormat="1" s="29"/>
    <row r="124932" customFormat="1" s="29"/>
    <row r="124933" customFormat="1" s="29"/>
    <row r="124934" customFormat="1" s="29"/>
    <row r="124935" customFormat="1" s="29"/>
    <row r="124936" customFormat="1" s="29"/>
    <row r="124937" customFormat="1" s="29"/>
    <row r="124938" customFormat="1" s="29"/>
    <row r="124939" customFormat="1" s="29"/>
    <row r="124940" customFormat="1" s="29"/>
    <row r="124941" customFormat="1" s="29"/>
    <row r="124942" customFormat="1" s="29"/>
    <row r="124943" customFormat="1" s="29"/>
    <row r="124944" customFormat="1" s="29"/>
    <row r="124945" customFormat="1" s="29"/>
    <row r="124946" customFormat="1" s="29"/>
    <row r="124947" customFormat="1" s="29"/>
    <row r="124948" customFormat="1" s="29"/>
    <row r="124949" customFormat="1" s="29"/>
    <row r="124950" customFormat="1" s="29"/>
    <row r="124951" customFormat="1" s="29"/>
    <row r="124952" customFormat="1" s="29"/>
    <row r="124953" customFormat="1" s="29"/>
    <row r="124954" customFormat="1" s="29"/>
    <row r="124955" customFormat="1" s="29"/>
    <row r="124956" customFormat="1" s="29"/>
    <row r="124957" customFormat="1" s="29"/>
    <row r="124958" customFormat="1" s="29"/>
    <row r="124959" customFormat="1" s="29"/>
    <row r="124960" customFormat="1" s="29"/>
    <row r="124961" customFormat="1" s="29"/>
    <row r="124962" customFormat="1" s="29"/>
    <row r="124963" customFormat="1" s="29"/>
    <row r="124964" customFormat="1" s="29"/>
    <row r="124965" customFormat="1" s="29"/>
    <row r="124966" customFormat="1" s="29"/>
    <row r="124967" customFormat="1" s="29"/>
    <row r="124968" customFormat="1" s="29"/>
    <row r="124969" customFormat="1" s="29"/>
    <row r="124970" customFormat="1" s="29"/>
    <row r="124971" customFormat="1" s="29"/>
    <row r="124972" customFormat="1" s="29"/>
    <row r="124973" customFormat="1" s="29"/>
    <row r="124974" customFormat="1" s="29"/>
    <row r="124975" customFormat="1" s="29"/>
    <row r="124976" customFormat="1" s="29"/>
    <row r="124977" customFormat="1" s="29"/>
    <row r="124978" customFormat="1" s="29"/>
    <row r="124979" customFormat="1" s="29"/>
    <row r="124980" customFormat="1" s="29"/>
    <row r="124981" customFormat="1" s="29"/>
    <row r="124982" customFormat="1" s="29"/>
    <row r="124983" customFormat="1" s="29"/>
    <row r="124984" customFormat="1" s="29"/>
    <row r="124985" customFormat="1" s="29"/>
    <row r="124986" customFormat="1" s="29"/>
    <row r="124987" customFormat="1" s="29"/>
    <row r="124988" customFormat="1" s="29"/>
    <row r="124989" customFormat="1" s="29"/>
    <row r="124990" customFormat="1" s="29"/>
    <row r="124991" customFormat="1" s="29"/>
    <row r="124992" customFormat="1" s="29"/>
    <row r="124993" customFormat="1" s="29"/>
    <row r="124994" customFormat="1" s="29"/>
    <row r="124995" customFormat="1" s="29"/>
    <row r="124996" customFormat="1" s="29"/>
    <row r="124997" customFormat="1" s="29"/>
    <row r="124998" customFormat="1" s="29"/>
    <row r="124999" customFormat="1" s="29"/>
    <row r="125000" customFormat="1" s="29"/>
    <row r="125001" customFormat="1" s="29"/>
    <row r="125002" customFormat="1" s="29"/>
    <row r="125003" customFormat="1" s="29"/>
    <row r="125004" customFormat="1" s="29"/>
    <row r="125005" customFormat="1" s="29"/>
    <row r="125006" customFormat="1" s="29"/>
    <row r="125007" customFormat="1" s="29"/>
    <row r="125008" customFormat="1" s="29"/>
    <row r="125009" customFormat="1" s="29"/>
    <row r="125010" customFormat="1" s="29"/>
    <row r="125011" customFormat="1" s="29"/>
    <row r="125012" customFormat="1" s="29"/>
    <row r="125013" customFormat="1" s="29"/>
    <row r="125014" customFormat="1" s="29"/>
    <row r="125015" customFormat="1" s="29"/>
    <row r="125016" customFormat="1" s="29"/>
    <row r="125017" customFormat="1" s="29"/>
    <row r="125018" customFormat="1" s="29"/>
    <row r="125019" customFormat="1" s="29"/>
    <row r="125020" customFormat="1" s="29"/>
    <row r="125021" customFormat="1" s="29"/>
    <row r="125022" customFormat="1" s="29"/>
    <row r="125023" customFormat="1" s="29"/>
    <row r="125024" customFormat="1" s="29"/>
    <row r="125025" customFormat="1" s="29"/>
    <row r="125026" customFormat="1" s="29"/>
    <row r="125027" customFormat="1" s="29"/>
    <row r="125028" customFormat="1" s="29"/>
    <row r="125029" customFormat="1" s="29"/>
    <row r="125030" customFormat="1" s="29"/>
    <row r="125031" customFormat="1" s="29"/>
    <row r="125032" customFormat="1" s="29"/>
    <row r="125033" customFormat="1" s="29"/>
    <row r="125034" customFormat="1" s="29"/>
    <row r="125035" customFormat="1" s="29"/>
    <row r="125036" customFormat="1" s="29"/>
    <row r="125037" customFormat="1" s="29"/>
    <row r="125038" customFormat="1" s="29"/>
    <row r="125039" customFormat="1" s="29"/>
    <row r="125040" customFormat="1" s="29"/>
    <row r="125041" customFormat="1" s="29"/>
    <row r="125042" customFormat="1" s="29"/>
    <row r="125043" customFormat="1" s="29"/>
    <row r="125044" customFormat="1" s="29"/>
    <row r="125045" customFormat="1" s="29"/>
    <row r="125046" customFormat="1" s="29"/>
    <row r="125047" customFormat="1" s="29"/>
    <row r="125048" customFormat="1" s="29"/>
    <row r="125049" customFormat="1" s="29"/>
    <row r="125050" customFormat="1" s="29"/>
    <row r="125051" customFormat="1" s="29"/>
    <row r="125052" customFormat="1" s="29"/>
    <row r="125053" customFormat="1" s="29"/>
    <row r="125054" customFormat="1" s="29"/>
    <row r="125055" customFormat="1" s="29"/>
    <row r="125056" customFormat="1" s="29"/>
    <row r="125057" customFormat="1" s="29"/>
    <row r="125058" customFormat="1" s="29"/>
    <row r="125059" customFormat="1" s="29"/>
    <row r="125060" customFormat="1" s="29"/>
    <row r="125061" customFormat="1" s="29"/>
    <row r="125062" customFormat="1" s="29"/>
    <row r="125063" customFormat="1" s="29"/>
    <row r="125064" customFormat="1" s="29"/>
    <row r="125065" customFormat="1" s="29"/>
    <row r="125066" customFormat="1" s="29"/>
    <row r="125067" customFormat="1" s="29"/>
    <row r="125068" customFormat="1" s="29"/>
    <row r="125069" customFormat="1" s="29"/>
    <row r="125070" customFormat="1" s="29"/>
    <row r="125071" customFormat="1" s="29"/>
    <row r="125072" customFormat="1" s="29"/>
    <row r="125073" customFormat="1" s="29"/>
    <row r="125074" customFormat="1" s="29"/>
    <row r="125075" customFormat="1" s="29"/>
    <row r="125076" customFormat="1" s="29"/>
    <row r="125077" customFormat="1" s="29"/>
    <row r="125078" customFormat="1" s="29"/>
    <row r="125079" customFormat="1" s="29"/>
    <row r="125080" customFormat="1" s="29"/>
    <row r="125081" customFormat="1" s="29"/>
    <row r="125082" customFormat="1" s="29"/>
    <row r="125083" customFormat="1" s="29"/>
    <row r="125084" customFormat="1" s="29"/>
    <row r="125085" customFormat="1" s="29"/>
    <row r="125086" customFormat="1" s="29"/>
    <row r="125087" customFormat="1" s="29"/>
    <row r="125088" customFormat="1" s="29"/>
    <row r="125089" customFormat="1" s="29"/>
    <row r="125090" customFormat="1" s="29"/>
    <row r="125091" customFormat="1" s="29"/>
    <row r="125092" customFormat="1" s="29"/>
    <row r="125093" customFormat="1" s="29"/>
    <row r="125094" customFormat="1" s="29"/>
    <row r="125095" customFormat="1" s="29"/>
    <row r="125096" customFormat="1" s="29"/>
    <row r="125097" customFormat="1" s="29"/>
    <row r="125098" customFormat="1" s="29"/>
    <row r="125099" customFormat="1" s="29"/>
    <row r="125100" customFormat="1" s="29"/>
    <row r="125101" customFormat="1" s="29"/>
    <row r="125102" customFormat="1" s="29"/>
    <row r="125103" customFormat="1" s="29"/>
    <row r="125104" customFormat="1" s="29"/>
    <row r="125105" customFormat="1" s="29"/>
    <row r="125106" customFormat="1" s="29"/>
    <row r="125107" customFormat="1" s="29"/>
    <row r="125108" customFormat="1" s="29"/>
    <row r="125109" customFormat="1" s="29"/>
    <row r="125110" customFormat="1" s="29"/>
    <row r="125111" customFormat="1" s="29"/>
    <row r="125112" customFormat="1" s="29"/>
    <row r="125113" customFormat="1" s="29"/>
    <row r="125114" customFormat="1" s="29"/>
    <row r="125115" customFormat="1" s="29"/>
    <row r="125116" customFormat="1" s="29"/>
    <row r="125117" customFormat="1" s="29"/>
    <row r="125118" customFormat="1" s="29"/>
    <row r="125119" customFormat="1" s="29"/>
    <row r="125120" customFormat="1" s="29"/>
    <row r="125121" customFormat="1" s="29"/>
    <row r="125122" customFormat="1" s="29"/>
    <row r="125123" customFormat="1" s="29"/>
    <row r="125124" customFormat="1" s="29"/>
    <row r="125125" customFormat="1" s="29"/>
    <row r="125126" customFormat="1" s="29"/>
    <row r="125127" customFormat="1" s="29"/>
    <row r="125128" customFormat="1" s="29"/>
    <row r="125129" customFormat="1" s="29"/>
    <row r="125130" customFormat="1" s="29"/>
    <row r="125131" customFormat="1" s="29"/>
    <row r="125132" customFormat="1" s="29"/>
    <row r="125133" customFormat="1" s="29"/>
    <row r="125134" customFormat="1" s="29"/>
    <row r="125135" customFormat="1" s="29"/>
    <row r="125136" customFormat="1" s="29"/>
    <row r="125137" customFormat="1" s="29"/>
    <row r="125138" customFormat="1" s="29"/>
    <row r="125139" customFormat="1" s="29"/>
    <row r="125140" customFormat="1" s="29"/>
    <row r="125141" customFormat="1" s="29"/>
    <row r="125142" customFormat="1" s="29"/>
    <row r="125143" customFormat="1" s="29"/>
    <row r="125144" customFormat="1" s="29"/>
    <row r="125145" customFormat="1" s="29"/>
    <row r="125146" customFormat="1" s="29"/>
    <row r="125147" customFormat="1" s="29"/>
    <row r="125148" customFormat="1" s="29"/>
    <row r="125149" customFormat="1" s="29"/>
    <row r="125150" customFormat="1" s="29"/>
    <row r="125151" customFormat="1" s="29"/>
    <row r="125152" customFormat="1" s="29"/>
    <row r="125153" customFormat="1" s="29"/>
    <row r="125154" customFormat="1" s="29"/>
    <row r="125155" customFormat="1" s="29"/>
    <row r="125156" customFormat="1" s="29"/>
    <row r="125157" customFormat="1" s="29"/>
    <row r="125158" customFormat="1" s="29"/>
    <row r="125159" customFormat="1" s="29"/>
    <row r="125160" customFormat="1" s="29"/>
    <row r="125161" customFormat="1" s="29"/>
    <row r="125162" customFormat="1" s="29"/>
    <row r="125163" customFormat="1" s="29"/>
    <row r="125164" customFormat="1" s="29"/>
    <row r="125165" customFormat="1" s="29"/>
    <row r="125166" customFormat="1" s="29"/>
    <row r="125167" customFormat="1" s="29"/>
    <row r="125168" customFormat="1" s="29"/>
    <row r="125169" customFormat="1" s="29"/>
    <row r="125170" customFormat="1" s="29"/>
    <row r="125171" customFormat="1" s="29"/>
    <row r="125172" customFormat="1" s="29"/>
    <row r="125173" customFormat="1" s="29"/>
    <row r="125174" customFormat="1" s="29"/>
    <row r="125175" customFormat="1" s="29"/>
    <row r="125176" customFormat="1" s="29"/>
    <row r="125177" customFormat="1" s="29"/>
    <row r="125178" customFormat="1" s="29"/>
    <row r="125179" customFormat="1" s="29"/>
    <row r="125180" customFormat="1" s="29"/>
    <row r="125181" customFormat="1" s="29"/>
    <row r="125182" customFormat="1" s="29"/>
    <row r="125183" customFormat="1" s="29"/>
    <row r="125184" customFormat="1" s="29"/>
    <row r="125185" customFormat="1" s="29"/>
    <row r="125186" customFormat="1" s="29"/>
    <row r="125187" customFormat="1" s="29"/>
    <row r="125188" customFormat="1" s="29"/>
    <row r="125189" customFormat="1" s="29"/>
    <row r="125190" customFormat="1" s="29"/>
    <row r="125191" customFormat="1" s="29"/>
    <row r="125192" customFormat="1" s="29"/>
    <row r="125193" customFormat="1" s="29"/>
    <row r="125194" customFormat="1" s="29"/>
    <row r="125195" customFormat="1" s="29"/>
    <row r="125196" customFormat="1" s="29"/>
    <row r="125197" customFormat="1" s="29"/>
    <row r="125198" customFormat="1" s="29"/>
    <row r="125199" customFormat="1" s="29"/>
    <row r="125200" customFormat="1" s="29"/>
    <row r="125201" customFormat="1" s="29"/>
    <row r="125202" customFormat="1" s="29"/>
    <row r="125203" customFormat="1" s="29"/>
    <row r="125204" customFormat="1" s="29"/>
    <row r="125205" customFormat="1" s="29"/>
    <row r="125206" customFormat="1" s="29"/>
    <row r="125207" customFormat="1" s="29"/>
    <row r="125208" customFormat="1" s="29"/>
    <row r="125209" customFormat="1" s="29"/>
    <row r="125210" customFormat="1" s="29"/>
    <row r="125211" customFormat="1" s="29"/>
    <row r="125212" customFormat="1" s="29"/>
    <row r="125213" customFormat="1" s="29"/>
    <row r="125214" customFormat="1" s="29"/>
    <row r="125215" customFormat="1" s="29"/>
    <row r="125216" customFormat="1" s="29"/>
    <row r="125217" customFormat="1" s="29"/>
    <row r="125218" customFormat="1" s="29"/>
    <row r="125219" customFormat="1" s="29"/>
    <row r="125220" customFormat="1" s="29"/>
    <row r="125221" customFormat="1" s="29"/>
    <row r="125222" customFormat="1" s="29"/>
    <row r="125223" customFormat="1" s="29"/>
    <row r="125224" customFormat="1" s="29"/>
    <row r="125225" customFormat="1" s="29"/>
    <row r="125226" customFormat="1" s="29"/>
    <row r="125227" customFormat="1" s="29"/>
    <row r="125228" customFormat="1" s="29"/>
    <row r="125229" customFormat="1" s="29"/>
    <row r="125230" customFormat="1" s="29"/>
    <row r="125231" customFormat="1" s="29"/>
    <row r="125232" customFormat="1" s="29"/>
    <row r="125233" customFormat="1" s="29"/>
    <row r="125234" customFormat="1" s="29"/>
    <row r="125235" customFormat="1" s="29"/>
    <row r="125236" customFormat="1" s="29"/>
    <row r="125237" customFormat="1" s="29"/>
    <row r="125238" customFormat="1" s="29"/>
    <row r="125239" customFormat="1" s="29"/>
    <row r="125240" customFormat="1" s="29"/>
    <row r="125241" customFormat="1" s="29"/>
    <row r="125242" customFormat="1" s="29"/>
    <row r="125243" customFormat="1" s="29"/>
    <row r="125244" customFormat="1" s="29"/>
    <row r="125245" customFormat="1" s="29"/>
    <row r="125246" customFormat="1" s="29"/>
    <row r="125247" customFormat="1" s="29"/>
    <row r="125248" customFormat="1" s="29"/>
    <row r="125249" customFormat="1" s="29"/>
    <row r="125250" customFormat="1" s="29"/>
    <row r="125251" customFormat="1" s="29"/>
    <row r="125252" customFormat="1" s="29"/>
    <row r="125253" customFormat="1" s="29"/>
    <row r="125254" customFormat="1" s="29"/>
    <row r="125255" customFormat="1" s="29"/>
    <row r="125256" customFormat="1" s="29"/>
    <row r="125257" customFormat="1" s="29"/>
    <row r="125258" customFormat="1" s="29"/>
    <row r="125259" customFormat="1" s="29"/>
    <row r="125260" customFormat="1" s="29"/>
    <row r="125261" customFormat="1" s="29"/>
    <row r="125262" customFormat="1" s="29"/>
    <row r="125263" customFormat="1" s="29"/>
    <row r="125264" customFormat="1" s="29"/>
    <row r="125265" customFormat="1" s="29"/>
    <row r="125266" customFormat="1" s="29"/>
    <row r="125267" customFormat="1" s="29"/>
    <row r="125268" customFormat="1" s="29"/>
    <row r="125269" customFormat="1" s="29"/>
    <row r="125270" customFormat="1" s="29"/>
    <row r="125271" customFormat="1" s="29"/>
    <row r="125272" customFormat="1" s="29"/>
    <row r="125273" customFormat="1" s="29"/>
    <row r="125274" customFormat="1" s="29"/>
    <row r="125275" customFormat="1" s="29"/>
    <row r="125276" customFormat="1" s="29"/>
    <row r="125277" customFormat="1" s="29"/>
    <row r="125278" customFormat="1" s="29"/>
    <row r="125279" customFormat="1" s="29"/>
    <row r="125280" customFormat="1" s="29"/>
    <row r="125281" customFormat="1" s="29"/>
    <row r="125282" customFormat="1" s="29"/>
    <row r="125283" customFormat="1" s="29"/>
    <row r="125284" customFormat="1" s="29"/>
    <row r="125285" customFormat="1" s="29"/>
    <row r="125286" customFormat="1" s="29"/>
    <row r="125287" customFormat="1" s="29"/>
    <row r="125288" customFormat="1" s="29"/>
    <row r="125289" customFormat="1" s="29"/>
    <row r="125290" customFormat="1" s="29"/>
    <row r="125291" customFormat="1" s="29"/>
    <row r="125292" customFormat="1" s="29"/>
    <row r="125293" customFormat="1" s="29"/>
    <row r="125294" customFormat="1" s="29"/>
    <row r="125295" customFormat="1" s="29"/>
    <row r="125296" customFormat="1" s="29"/>
    <row r="125297" customFormat="1" s="29"/>
    <row r="125298" customFormat="1" s="29"/>
    <row r="125299" customFormat="1" s="29"/>
    <row r="125300" customFormat="1" s="29"/>
    <row r="125301" customFormat="1" s="29"/>
    <row r="125302" customFormat="1" s="29"/>
    <row r="125303" customFormat="1" s="29"/>
    <row r="125304" customFormat="1" s="29"/>
    <row r="125305" customFormat="1" s="29"/>
    <row r="125306" customFormat="1" s="29"/>
    <row r="125307" customFormat="1" s="29"/>
    <row r="125308" customFormat="1" s="29"/>
    <row r="125309" customFormat="1" s="29"/>
    <row r="125310" customFormat="1" s="29"/>
    <row r="125311" customFormat="1" s="29"/>
    <row r="125312" customFormat="1" s="29"/>
    <row r="125313" customFormat="1" s="29"/>
    <row r="125314" customFormat="1" s="29"/>
    <row r="125315" customFormat="1" s="29"/>
    <row r="125316" customFormat="1" s="29"/>
    <row r="125317" customFormat="1" s="29"/>
    <row r="125318" customFormat="1" s="29"/>
    <row r="125319" customFormat="1" s="29"/>
    <row r="125320" customFormat="1" s="29"/>
    <row r="125321" customFormat="1" s="29"/>
    <row r="125322" customFormat="1" s="29"/>
    <row r="125323" customFormat="1" s="29"/>
    <row r="125324" customFormat="1" s="29"/>
    <row r="125325" customFormat="1" s="29"/>
    <row r="125326" customFormat="1" s="29"/>
    <row r="125327" customFormat="1" s="29"/>
    <row r="125328" customFormat="1" s="29"/>
    <row r="125329" customFormat="1" s="29"/>
    <row r="125330" customFormat="1" s="29"/>
    <row r="125331" customFormat="1" s="29"/>
    <row r="125332" customFormat="1" s="29"/>
    <row r="125333" customFormat="1" s="29"/>
    <row r="125334" customFormat="1" s="29"/>
    <row r="125335" customFormat="1" s="29"/>
    <row r="125336" customFormat="1" s="29"/>
    <row r="125337" customFormat="1" s="29"/>
    <row r="125338" customFormat="1" s="29"/>
    <row r="125339" customFormat="1" s="29"/>
    <row r="125340" customFormat="1" s="29"/>
    <row r="125341" customFormat="1" s="29"/>
    <row r="125342" customFormat="1" s="29"/>
    <row r="125343" customFormat="1" s="29"/>
    <row r="125344" customFormat="1" s="29"/>
    <row r="125345" customFormat="1" s="29"/>
    <row r="125346" customFormat="1" s="29"/>
    <row r="125347" customFormat="1" s="29"/>
    <row r="125348" customFormat="1" s="29"/>
    <row r="125349" customFormat="1" s="29"/>
    <row r="125350" customFormat="1" s="29"/>
    <row r="125351" customFormat="1" s="29"/>
    <row r="125352" customFormat="1" s="29"/>
    <row r="125353" customFormat="1" s="29"/>
    <row r="125354" customFormat="1" s="29"/>
    <row r="125355" customFormat="1" s="29"/>
    <row r="125356" customFormat="1" s="29"/>
    <row r="125357" customFormat="1" s="29"/>
    <row r="125358" customFormat="1" s="29"/>
    <row r="125359" customFormat="1" s="29"/>
    <row r="125360" customFormat="1" s="29"/>
    <row r="125361" customFormat="1" s="29"/>
    <row r="125362" customFormat="1" s="29"/>
    <row r="125363" customFormat="1" s="29"/>
    <row r="125364" customFormat="1" s="29"/>
    <row r="125365" customFormat="1" s="29"/>
    <row r="125366" customFormat="1" s="29"/>
    <row r="125367" customFormat="1" s="29"/>
    <row r="125368" customFormat="1" s="29"/>
    <row r="125369" customFormat="1" s="29"/>
    <row r="125370" customFormat="1" s="29"/>
    <row r="125371" customFormat="1" s="29"/>
    <row r="125372" customFormat="1" s="29"/>
    <row r="125373" customFormat="1" s="29"/>
    <row r="125374" customFormat="1" s="29"/>
    <row r="125375" customFormat="1" s="29"/>
    <row r="125376" customFormat="1" s="29"/>
    <row r="125377" customFormat="1" s="29"/>
    <row r="125378" customFormat="1" s="29"/>
    <row r="125379" customFormat="1" s="29"/>
    <row r="125380" customFormat="1" s="29"/>
    <row r="125381" customFormat="1" s="29"/>
    <row r="125382" customFormat="1" s="29"/>
    <row r="125383" customFormat="1" s="29"/>
    <row r="125384" customFormat="1" s="29"/>
    <row r="125385" customFormat="1" s="29"/>
    <row r="125386" customFormat="1" s="29"/>
    <row r="125387" customFormat="1" s="29"/>
    <row r="125388" customFormat="1" s="29"/>
    <row r="125389" customFormat="1" s="29"/>
    <row r="125390" customFormat="1" s="29"/>
    <row r="125391" customFormat="1" s="29"/>
    <row r="125392" customFormat="1" s="29"/>
    <row r="125393" customFormat="1" s="29"/>
    <row r="125394" customFormat="1" s="29"/>
    <row r="125395" customFormat="1" s="29"/>
    <row r="125396" customFormat="1" s="29"/>
    <row r="125397" customFormat="1" s="29"/>
    <row r="125398" customFormat="1" s="29"/>
    <row r="125399" customFormat="1" s="29"/>
    <row r="125400" customFormat="1" s="29"/>
    <row r="125401" customFormat="1" s="29"/>
    <row r="125402" customFormat="1" s="29"/>
    <row r="125403" customFormat="1" s="29"/>
    <row r="125404" customFormat="1" s="29"/>
    <row r="125405" customFormat="1" s="29"/>
    <row r="125406" customFormat="1" s="29"/>
    <row r="125407" customFormat="1" s="29"/>
    <row r="125408" customFormat="1" s="29"/>
    <row r="125409" customFormat="1" s="29"/>
    <row r="125410" customFormat="1" s="29"/>
    <row r="125411" customFormat="1" s="29"/>
    <row r="125412" customFormat="1" s="29"/>
    <row r="125413" customFormat="1" s="29"/>
    <row r="125414" customFormat="1" s="29"/>
    <row r="125415" customFormat="1" s="29"/>
    <row r="125416" customFormat="1" s="29"/>
    <row r="125417" customFormat="1" s="29"/>
    <row r="125418" customFormat="1" s="29"/>
    <row r="125419" customFormat="1" s="29"/>
    <row r="125420" customFormat="1" s="29"/>
    <row r="125421" customFormat="1" s="29"/>
    <row r="125422" customFormat="1" s="29"/>
    <row r="125423" customFormat="1" s="29"/>
    <row r="125424" customFormat="1" s="29"/>
    <row r="125425" customFormat="1" s="29"/>
    <row r="125426" customFormat="1" s="29"/>
    <row r="125427" customFormat="1" s="29"/>
    <row r="125428" customFormat="1" s="29"/>
    <row r="125429" customFormat="1" s="29"/>
    <row r="125430" customFormat="1" s="29"/>
    <row r="125431" customFormat="1" s="29"/>
    <row r="125432" customFormat="1" s="29"/>
    <row r="125433" customFormat="1" s="29"/>
    <row r="125434" customFormat="1" s="29"/>
    <row r="125435" customFormat="1" s="29"/>
    <row r="125436" customFormat="1" s="29"/>
    <row r="125437" customFormat="1" s="29"/>
    <row r="125438" customFormat="1" s="29"/>
    <row r="125439" customFormat="1" s="29"/>
    <row r="125440" customFormat="1" s="29"/>
    <row r="125441" customFormat="1" s="29"/>
    <row r="125442" customFormat="1" s="29"/>
    <row r="125443" customFormat="1" s="29"/>
    <row r="125444" customFormat="1" s="29"/>
    <row r="125445" customFormat="1" s="29"/>
    <row r="125446" customFormat="1" s="29"/>
    <row r="125447" customFormat="1" s="29"/>
    <row r="125448" customFormat="1" s="29"/>
    <row r="125449" customFormat="1" s="29"/>
    <row r="125450" customFormat="1" s="29"/>
    <row r="125451" customFormat="1" s="29"/>
    <row r="125452" customFormat="1" s="29"/>
    <row r="125453" customFormat="1" s="29"/>
    <row r="125454" customFormat="1" s="29"/>
    <row r="125455" customFormat="1" s="29"/>
    <row r="125456" customFormat="1" s="29"/>
    <row r="125457" customFormat="1" s="29"/>
    <row r="125458" customFormat="1" s="29"/>
    <row r="125459" customFormat="1" s="29"/>
    <row r="125460" customFormat="1" s="29"/>
    <row r="125461" customFormat="1" s="29"/>
    <row r="125462" customFormat="1" s="29"/>
    <row r="125463" customFormat="1" s="29"/>
    <row r="125464" customFormat="1" s="29"/>
    <row r="125465" customFormat="1" s="29"/>
    <row r="125466" customFormat="1" s="29"/>
    <row r="125467" customFormat="1" s="29"/>
    <row r="125468" customFormat="1" s="29"/>
    <row r="125469" customFormat="1" s="29"/>
    <row r="125470" customFormat="1" s="29"/>
    <row r="125471" customFormat="1" s="29"/>
    <row r="125472" customFormat="1" s="29"/>
    <row r="125473" customFormat="1" s="29"/>
    <row r="125474" customFormat="1" s="29"/>
    <row r="125475" customFormat="1" s="29"/>
    <row r="125476" customFormat="1" s="29"/>
    <row r="125477" customFormat="1" s="29"/>
    <row r="125478" customFormat="1" s="29"/>
    <row r="125479" customFormat="1" s="29"/>
    <row r="125480" customFormat="1" s="29"/>
    <row r="125481" customFormat="1" s="29"/>
    <row r="125482" customFormat="1" s="29"/>
    <row r="125483" customFormat="1" s="29"/>
    <row r="125484" customFormat="1" s="29"/>
    <row r="125485" customFormat="1" s="29"/>
    <row r="125486" customFormat="1" s="29"/>
    <row r="125487" customFormat="1" s="29"/>
    <row r="125488" customFormat="1" s="29"/>
    <row r="125489" customFormat="1" s="29"/>
    <row r="125490" customFormat="1" s="29"/>
    <row r="125491" customFormat="1" s="29"/>
    <row r="125492" customFormat="1" s="29"/>
    <row r="125493" customFormat="1" s="29"/>
    <row r="125494" customFormat="1" s="29"/>
    <row r="125495" customFormat="1" s="29"/>
    <row r="125496" customFormat="1" s="29"/>
    <row r="125497" customFormat="1" s="29"/>
    <row r="125498" customFormat="1" s="29"/>
    <row r="125499" customFormat="1" s="29"/>
    <row r="125500" customFormat="1" s="29"/>
    <row r="125501" customFormat="1" s="29"/>
    <row r="125502" customFormat="1" s="29"/>
    <row r="125503" customFormat="1" s="29"/>
    <row r="125504" customFormat="1" s="29"/>
    <row r="125505" customFormat="1" s="29"/>
    <row r="125506" customFormat="1" s="29"/>
    <row r="125507" customFormat="1" s="29"/>
    <row r="125508" customFormat="1" s="29"/>
    <row r="125509" customFormat="1" s="29"/>
    <row r="125510" customFormat="1" s="29"/>
    <row r="125511" customFormat="1" s="29"/>
    <row r="125512" customFormat="1" s="29"/>
    <row r="125513" customFormat="1" s="29"/>
    <row r="125514" customFormat="1" s="29"/>
    <row r="125515" customFormat="1" s="29"/>
    <row r="125516" customFormat="1" s="29"/>
    <row r="125517" customFormat="1" s="29"/>
    <row r="125518" customFormat="1" s="29"/>
    <row r="125519" customFormat="1" s="29"/>
    <row r="125520" customFormat="1" s="29"/>
    <row r="125521" customFormat="1" s="29"/>
    <row r="125522" customFormat="1" s="29"/>
    <row r="125523" customFormat="1" s="29"/>
    <row r="125524" customFormat="1" s="29"/>
    <row r="125525" customFormat="1" s="29"/>
    <row r="125526" customFormat="1" s="29"/>
    <row r="125527" customFormat="1" s="29"/>
    <row r="125528" customFormat="1" s="29"/>
    <row r="125529" customFormat="1" s="29"/>
    <row r="125530" customFormat="1" s="29"/>
    <row r="125531" customFormat="1" s="29"/>
    <row r="125532" customFormat="1" s="29"/>
    <row r="125533" customFormat="1" s="29"/>
    <row r="125534" customFormat="1" s="29"/>
    <row r="125535" customFormat="1" s="29"/>
    <row r="125536" customFormat="1" s="29"/>
    <row r="125537" customFormat="1" s="29"/>
    <row r="125538" customFormat="1" s="29"/>
    <row r="125539" customFormat="1" s="29"/>
    <row r="125540" customFormat="1" s="29"/>
    <row r="125541" customFormat="1" s="29"/>
    <row r="125542" customFormat="1" s="29"/>
    <row r="125543" customFormat="1" s="29"/>
    <row r="125544" customFormat="1" s="29"/>
    <row r="125545" customFormat="1" s="29"/>
    <row r="125546" customFormat="1" s="29"/>
    <row r="125547" customFormat="1" s="29"/>
    <row r="125548" customFormat="1" s="29"/>
    <row r="125549" customFormat="1" s="29"/>
    <row r="125550" customFormat="1" s="29"/>
    <row r="125551" customFormat="1" s="29"/>
    <row r="125552" customFormat="1" s="29"/>
    <row r="125553" customFormat="1" s="29"/>
    <row r="125554" customFormat="1" s="29"/>
    <row r="125555" customFormat="1" s="29"/>
    <row r="125556" customFormat="1" s="29"/>
    <row r="125557" customFormat="1" s="29"/>
    <row r="125558" customFormat="1" s="29"/>
    <row r="125559" customFormat="1" s="29"/>
    <row r="125560" customFormat="1" s="29"/>
    <row r="125561" customFormat="1" s="29"/>
    <row r="125562" customFormat="1" s="29"/>
    <row r="125563" customFormat="1" s="29"/>
    <row r="125564" customFormat="1" s="29"/>
    <row r="125565" customFormat="1" s="29"/>
    <row r="125566" customFormat="1" s="29"/>
    <row r="125567" customFormat="1" s="29"/>
    <row r="125568" customFormat="1" s="29"/>
    <row r="125569" customFormat="1" s="29"/>
    <row r="125570" customFormat="1" s="29"/>
    <row r="125571" customFormat="1" s="29"/>
    <row r="125572" customFormat="1" s="29"/>
    <row r="125573" customFormat="1" s="29"/>
    <row r="125574" customFormat="1" s="29"/>
    <row r="125575" customFormat="1" s="29"/>
    <row r="125576" customFormat="1" s="29"/>
    <row r="125577" customFormat="1" s="29"/>
    <row r="125578" customFormat="1" s="29"/>
    <row r="125579" customFormat="1" s="29"/>
    <row r="125580" customFormat="1" s="29"/>
    <row r="125581" customFormat="1" s="29"/>
    <row r="125582" customFormat="1" s="29"/>
    <row r="125583" customFormat="1" s="29"/>
    <row r="125584" customFormat="1" s="29"/>
    <row r="125585" customFormat="1" s="29"/>
    <row r="125586" customFormat="1" s="29"/>
    <row r="125587" customFormat="1" s="29"/>
    <row r="125588" customFormat="1" s="29"/>
    <row r="125589" customFormat="1" s="29"/>
    <row r="125590" customFormat="1" s="29"/>
    <row r="125591" customFormat="1" s="29"/>
    <row r="125592" customFormat="1" s="29"/>
    <row r="125593" customFormat="1" s="29"/>
    <row r="125594" customFormat="1" s="29"/>
    <row r="125595" customFormat="1" s="29"/>
    <row r="125596" customFormat="1" s="29"/>
    <row r="125597" customFormat="1" s="29"/>
    <row r="125598" customFormat="1" s="29"/>
    <row r="125599" customFormat="1" s="29"/>
    <row r="125600" customFormat="1" s="29"/>
    <row r="125601" customFormat="1" s="29"/>
    <row r="125602" customFormat="1" s="29"/>
    <row r="125603" customFormat="1" s="29"/>
    <row r="125604" customFormat="1" s="29"/>
    <row r="125605" customFormat="1" s="29"/>
    <row r="125606" customFormat="1" s="29"/>
    <row r="125607" customFormat="1" s="29"/>
    <row r="125608" customFormat="1" s="29"/>
    <row r="125609" customFormat="1" s="29"/>
    <row r="125610" customFormat="1" s="29"/>
    <row r="125611" customFormat="1" s="29"/>
    <row r="125612" customFormat="1" s="29"/>
    <row r="125613" customFormat="1" s="29"/>
    <row r="125614" customFormat="1" s="29"/>
    <row r="125615" customFormat="1" s="29"/>
    <row r="125616" customFormat="1" s="29"/>
    <row r="125617" customFormat="1" s="29"/>
    <row r="125618" customFormat="1" s="29"/>
    <row r="125619" customFormat="1" s="29"/>
    <row r="125620" customFormat="1" s="29"/>
    <row r="125621" customFormat="1" s="29"/>
    <row r="125622" customFormat="1" s="29"/>
    <row r="125623" customFormat="1" s="29"/>
    <row r="125624" customFormat="1" s="29"/>
    <row r="125625" customFormat="1" s="29"/>
    <row r="125626" customFormat="1" s="29"/>
    <row r="125627" customFormat="1" s="29"/>
    <row r="125628" customFormat="1" s="29"/>
    <row r="125629" customFormat="1" s="29"/>
    <row r="125630" customFormat="1" s="29"/>
    <row r="125631" customFormat="1" s="29"/>
    <row r="125632" customFormat="1" s="29"/>
    <row r="125633" customFormat="1" s="29"/>
    <row r="125634" customFormat="1" s="29"/>
    <row r="125635" customFormat="1" s="29"/>
    <row r="125636" customFormat="1" s="29"/>
    <row r="125637" customFormat="1" s="29"/>
    <row r="125638" customFormat="1" s="29"/>
    <row r="125639" customFormat="1" s="29"/>
    <row r="125640" customFormat="1" s="29"/>
    <row r="125641" customFormat="1" s="29"/>
    <row r="125642" customFormat="1" s="29"/>
    <row r="125643" customFormat="1" s="29"/>
    <row r="125644" customFormat="1" s="29"/>
    <row r="125645" customFormat="1" s="29"/>
    <row r="125646" customFormat="1" s="29"/>
    <row r="125647" customFormat="1" s="29"/>
    <row r="125648" customFormat="1" s="29"/>
    <row r="125649" customFormat="1" s="29"/>
    <row r="125650" customFormat="1" s="29"/>
    <row r="125651" customFormat="1" s="29"/>
    <row r="125652" customFormat="1" s="29"/>
    <row r="125653" customFormat="1" s="29"/>
    <row r="125654" customFormat="1" s="29"/>
    <row r="125655" customFormat="1" s="29"/>
    <row r="125656" customFormat="1" s="29"/>
    <row r="125657" customFormat="1" s="29"/>
    <row r="125658" customFormat="1" s="29"/>
    <row r="125659" customFormat="1" s="29"/>
    <row r="125660" customFormat="1" s="29"/>
    <row r="125661" customFormat="1" s="29"/>
    <row r="125662" customFormat="1" s="29"/>
    <row r="125663" customFormat="1" s="29"/>
    <row r="125664" customFormat="1" s="29"/>
    <row r="125665" customFormat="1" s="29"/>
    <row r="125666" customFormat="1" s="29"/>
    <row r="125667" customFormat="1" s="29"/>
    <row r="125668" customFormat="1" s="29"/>
    <row r="125669" customFormat="1" s="29"/>
    <row r="125670" customFormat="1" s="29"/>
    <row r="125671" customFormat="1" s="29"/>
    <row r="125672" customFormat="1" s="29"/>
    <row r="125673" customFormat="1" s="29"/>
    <row r="125674" customFormat="1" s="29"/>
    <row r="125675" customFormat="1" s="29"/>
    <row r="125676" customFormat="1" s="29"/>
    <row r="125677" customFormat="1" s="29"/>
    <row r="125678" customFormat="1" s="29"/>
    <row r="125679" customFormat="1" s="29"/>
    <row r="125680" customFormat="1" s="29"/>
    <row r="125681" customFormat="1" s="29"/>
    <row r="125682" customFormat="1" s="29"/>
    <row r="125683" customFormat="1" s="29"/>
    <row r="125684" customFormat="1" s="29"/>
    <row r="125685" customFormat="1" s="29"/>
    <row r="125686" customFormat="1" s="29"/>
    <row r="125687" customFormat="1" s="29"/>
    <row r="125688" customFormat="1" s="29"/>
    <row r="125689" customFormat="1" s="29"/>
    <row r="125690" customFormat="1" s="29"/>
    <row r="125691" customFormat="1" s="29"/>
    <row r="125692" customFormat="1" s="29"/>
    <row r="125693" customFormat="1" s="29"/>
    <row r="125694" customFormat="1" s="29"/>
    <row r="125695" customFormat="1" s="29"/>
    <row r="125696" customFormat="1" s="29"/>
    <row r="125697" customFormat="1" s="29"/>
    <row r="125698" customFormat="1" s="29"/>
    <row r="125699" customFormat="1" s="29"/>
    <row r="125700" customFormat="1" s="29"/>
    <row r="125701" customFormat="1" s="29"/>
    <row r="125702" customFormat="1" s="29"/>
    <row r="125703" customFormat="1" s="29"/>
    <row r="125704" customFormat="1" s="29"/>
    <row r="125705" customFormat="1" s="29"/>
    <row r="125706" customFormat="1" s="29"/>
    <row r="125707" customFormat="1" s="29"/>
    <row r="125708" customFormat="1" s="29"/>
    <row r="125709" customFormat="1" s="29"/>
    <row r="125710" customFormat="1" s="29"/>
    <row r="125711" customFormat="1" s="29"/>
    <row r="125712" customFormat="1" s="29"/>
    <row r="125713" customFormat="1" s="29"/>
    <row r="125714" customFormat="1" s="29"/>
    <row r="125715" customFormat="1" s="29"/>
    <row r="125716" customFormat="1" s="29"/>
    <row r="125717" customFormat="1" s="29"/>
    <row r="125718" customFormat="1" s="29"/>
    <row r="125719" customFormat="1" s="29"/>
    <row r="125720" customFormat="1" s="29"/>
    <row r="125721" customFormat="1" s="29"/>
    <row r="125722" customFormat="1" s="29"/>
    <row r="125723" customFormat="1" s="29"/>
    <row r="125724" customFormat="1" s="29"/>
    <row r="125725" customFormat="1" s="29"/>
    <row r="125726" customFormat="1" s="29"/>
    <row r="125727" customFormat="1" s="29"/>
    <row r="125728" customFormat="1" s="29"/>
    <row r="125729" customFormat="1" s="29"/>
    <row r="125730" customFormat="1" s="29"/>
    <row r="125731" customFormat="1" s="29"/>
    <row r="125732" customFormat="1" s="29"/>
    <row r="125733" customFormat="1" s="29"/>
    <row r="125734" customFormat="1" s="29"/>
    <row r="125735" customFormat="1" s="29"/>
    <row r="125736" customFormat="1" s="29"/>
    <row r="125737" customFormat="1" s="29"/>
    <row r="125738" customFormat="1" s="29"/>
    <row r="125739" customFormat="1" s="29"/>
    <row r="125740" customFormat="1" s="29"/>
    <row r="125741" customFormat="1" s="29"/>
    <row r="125742" customFormat="1" s="29"/>
    <row r="125743" customFormat="1" s="29"/>
    <row r="125744" customFormat="1" s="29"/>
    <row r="125745" customFormat="1" s="29"/>
    <row r="125746" customFormat="1" s="29"/>
    <row r="125747" customFormat="1" s="29"/>
    <row r="125748" customFormat="1" s="29"/>
    <row r="125749" customFormat="1" s="29"/>
    <row r="125750" customFormat="1" s="29"/>
    <row r="125751" customFormat="1" s="29"/>
    <row r="125752" customFormat="1" s="29"/>
    <row r="125753" customFormat="1" s="29"/>
    <row r="125754" customFormat="1" s="29"/>
    <row r="125755" customFormat="1" s="29"/>
    <row r="125756" customFormat="1" s="29"/>
    <row r="125757" customFormat="1" s="29"/>
    <row r="125758" customFormat="1" s="29"/>
    <row r="125759" customFormat="1" s="29"/>
    <row r="125760" customFormat="1" s="29"/>
    <row r="125761" customFormat="1" s="29"/>
    <row r="125762" customFormat="1" s="29"/>
    <row r="125763" customFormat="1" s="29"/>
    <row r="125764" customFormat="1" s="29"/>
    <row r="125765" customFormat="1" s="29"/>
    <row r="125766" customFormat="1" s="29"/>
    <row r="125767" customFormat="1" s="29"/>
    <row r="125768" customFormat="1" s="29"/>
    <row r="125769" customFormat="1" s="29"/>
    <row r="125770" customFormat="1" s="29"/>
    <row r="125771" customFormat="1" s="29"/>
    <row r="125772" customFormat="1" s="29"/>
    <row r="125773" customFormat="1" s="29"/>
    <row r="125774" customFormat="1" s="29"/>
    <row r="125775" customFormat="1" s="29"/>
    <row r="125776" customFormat="1" s="29"/>
    <row r="125777" customFormat="1" s="29"/>
    <row r="125778" customFormat="1" s="29"/>
    <row r="125779" customFormat="1" s="29"/>
    <row r="125780" customFormat="1" s="29"/>
    <row r="125781" customFormat="1" s="29"/>
    <row r="125782" customFormat="1" s="29"/>
    <row r="125783" customFormat="1" s="29"/>
    <row r="125784" customFormat="1" s="29"/>
    <row r="125785" customFormat="1" s="29"/>
    <row r="125786" customFormat="1" s="29"/>
    <row r="125787" customFormat="1" s="29"/>
    <row r="125788" customFormat="1" s="29"/>
    <row r="125789" customFormat="1" s="29"/>
    <row r="125790" customFormat="1" s="29"/>
    <row r="125791" customFormat="1" s="29"/>
    <row r="125792" customFormat="1" s="29"/>
    <row r="125793" customFormat="1" s="29"/>
    <row r="125794" customFormat="1" s="29"/>
    <row r="125795" customFormat="1" s="29"/>
    <row r="125796" customFormat="1" s="29"/>
    <row r="125797" customFormat="1" s="29"/>
    <row r="125798" customFormat="1" s="29"/>
    <row r="125799" customFormat="1" s="29"/>
    <row r="125800" customFormat="1" s="29"/>
    <row r="125801" customFormat="1" s="29"/>
    <row r="125802" customFormat="1" s="29"/>
    <row r="125803" customFormat="1" s="29"/>
    <row r="125804" customFormat="1" s="29"/>
    <row r="125805" customFormat="1" s="29"/>
    <row r="125806" customFormat="1" s="29"/>
    <row r="125807" customFormat="1" s="29"/>
    <row r="125808" customFormat="1" s="29"/>
    <row r="125809" customFormat="1" s="29"/>
    <row r="125810" customFormat="1" s="29"/>
    <row r="125811" customFormat="1" s="29"/>
    <row r="125812" customFormat="1" s="29"/>
    <row r="125813" customFormat="1" s="29"/>
    <row r="125814" customFormat="1" s="29"/>
    <row r="125815" customFormat="1" s="29"/>
    <row r="125816" customFormat="1" s="29"/>
    <row r="125817" customFormat="1" s="29"/>
    <row r="125818" customFormat="1" s="29"/>
    <row r="125819" customFormat="1" s="29"/>
    <row r="125820" customFormat="1" s="29"/>
    <row r="125821" customFormat="1" s="29"/>
    <row r="125822" customFormat="1" s="29"/>
    <row r="125823" customFormat="1" s="29"/>
    <row r="125824" customFormat="1" s="29"/>
    <row r="125825" customFormat="1" s="29"/>
    <row r="125826" customFormat="1" s="29"/>
    <row r="125827" customFormat="1" s="29"/>
    <row r="125828" customFormat="1" s="29"/>
    <row r="125829" customFormat="1" s="29"/>
    <row r="125830" customFormat="1" s="29"/>
    <row r="125831" customFormat="1" s="29"/>
    <row r="125832" customFormat="1" s="29"/>
    <row r="125833" customFormat="1" s="29"/>
    <row r="125834" customFormat="1" s="29"/>
    <row r="125835" customFormat="1" s="29"/>
    <row r="125836" customFormat="1" s="29"/>
    <row r="125837" customFormat="1" s="29"/>
    <row r="125838" customFormat="1" s="29"/>
    <row r="125839" customFormat="1" s="29"/>
    <row r="125840" customFormat="1" s="29"/>
    <row r="125841" customFormat="1" s="29"/>
    <row r="125842" customFormat="1" s="29"/>
    <row r="125843" customFormat="1" s="29"/>
    <row r="125844" customFormat="1" s="29"/>
    <row r="125845" customFormat="1" s="29"/>
    <row r="125846" customFormat="1" s="29"/>
    <row r="125847" customFormat="1" s="29"/>
    <row r="125848" customFormat="1" s="29"/>
    <row r="125849" customFormat="1" s="29"/>
    <row r="125850" customFormat="1" s="29"/>
    <row r="125851" customFormat="1" s="29"/>
    <row r="125852" customFormat="1" s="29"/>
    <row r="125853" customFormat="1" s="29"/>
    <row r="125854" customFormat="1" s="29"/>
    <row r="125855" customFormat="1" s="29"/>
    <row r="125856" customFormat="1" s="29"/>
    <row r="125857" customFormat="1" s="29"/>
    <row r="125858" customFormat="1" s="29"/>
    <row r="125859" customFormat="1" s="29"/>
    <row r="125860" customFormat="1" s="29"/>
    <row r="125861" customFormat="1" s="29"/>
    <row r="125862" customFormat="1" s="29"/>
    <row r="125863" customFormat="1" s="29"/>
    <row r="125864" customFormat="1" s="29"/>
    <row r="125865" customFormat="1" s="29"/>
    <row r="125866" customFormat="1" s="29"/>
    <row r="125867" customFormat="1" s="29"/>
    <row r="125868" customFormat="1" s="29"/>
    <row r="125869" customFormat="1" s="29"/>
    <row r="125870" customFormat="1" s="29"/>
    <row r="125871" customFormat="1" s="29"/>
    <row r="125872" customFormat="1" s="29"/>
    <row r="125873" customFormat="1" s="29"/>
    <row r="125874" customFormat="1" s="29"/>
    <row r="125875" customFormat="1" s="29"/>
    <row r="125876" customFormat="1" s="29"/>
    <row r="125877" customFormat="1" s="29"/>
    <row r="125878" customFormat="1" s="29"/>
    <row r="125879" customFormat="1" s="29"/>
    <row r="125880" customFormat="1" s="29"/>
    <row r="125881" customFormat="1" s="29"/>
    <row r="125882" customFormat="1" s="29"/>
    <row r="125883" customFormat="1" s="29"/>
    <row r="125884" customFormat="1" s="29"/>
    <row r="125885" customFormat="1" s="29"/>
    <row r="125886" customFormat="1" s="29"/>
    <row r="125887" customFormat="1" s="29"/>
    <row r="125888" customFormat="1" s="29"/>
    <row r="125889" customFormat="1" s="29"/>
    <row r="125890" customFormat="1" s="29"/>
    <row r="125891" customFormat="1" s="29"/>
    <row r="125892" customFormat="1" s="29"/>
    <row r="125893" customFormat="1" s="29"/>
    <row r="125894" customFormat="1" s="29"/>
    <row r="125895" customFormat="1" s="29"/>
    <row r="125896" customFormat="1" s="29"/>
    <row r="125897" customFormat="1" s="29"/>
    <row r="125898" customFormat="1" s="29"/>
    <row r="125899" customFormat="1" s="29"/>
    <row r="125900" customFormat="1" s="29"/>
    <row r="125901" customFormat="1" s="29"/>
    <row r="125902" customFormat="1" s="29"/>
    <row r="125903" customFormat="1" s="29"/>
    <row r="125904" customFormat="1" s="29"/>
    <row r="125905" customFormat="1" s="29"/>
    <row r="125906" customFormat="1" s="29"/>
    <row r="125907" customFormat="1" s="29"/>
    <row r="125908" customFormat="1" s="29"/>
    <row r="125909" customFormat="1" s="29"/>
    <row r="125910" customFormat="1" s="29"/>
    <row r="125911" customFormat="1" s="29"/>
    <row r="125912" customFormat="1" s="29"/>
    <row r="125913" customFormat="1" s="29"/>
    <row r="125914" customFormat="1" s="29"/>
    <row r="125915" customFormat="1" s="29"/>
    <row r="125916" customFormat="1" s="29"/>
    <row r="125917" customFormat="1" s="29"/>
    <row r="125918" customFormat="1" s="29"/>
    <row r="125919" customFormat="1" s="29"/>
    <row r="125920" customFormat="1" s="29"/>
    <row r="125921" customFormat="1" s="29"/>
    <row r="125922" customFormat="1" s="29"/>
    <row r="125923" customFormat="1" s="29"/>
    <row r="125924" customFormat="1" s="29"/>
    <row r="125925" customFormat="1" s="29"/>
    <row r="125926" customFormat="1" s="29"/>
    <row r="125927" customFormat="1" s="29"/>
    <row r="125928" customFormat="1" s="29"/>
    <row r="125929" customFormat="1" s="29"/>
    <row r="125930" customFormat="1" s="29"/>
    <row r="125931" customFormat="1" s="29"/>
    <row r="125932" customFormat="1" s="29"/>
    <row r="125933" customFormat="1" s="29"/>
    <row r="125934" customFormat="1" s="29"/>
    <row r="125935" customFormat="1" s="29"/>
    <row r="125936" customFormat="1" s="29"/>
    <row r="125937" customFormat="1" s="29"/>
    <row r="125938" customFormat="1" s="29"/>
    <row r="125939" customFormat="1" s="29"/>
    <row r="125940" customFormat="1" s="29"/>
    <row r="125941" customFormat="1" s="29"/>
    <row r="125942" customFormat="1" s="29"/>
    <row r="125943" customFormat="1" s="29"/>
    <row r="125944" customFormat="1" s="29"/>
    <row r="125945" customFormat="1" s="29"/>
    <row r="125946" customFormat="1" s="29"/>
    <row r="125947" customFormat="1" s="29"/>
    <row r="125948" customFormat="1" s="29"/>
    <row r="125949" customFormat="1" s="29"/>
    <row r="125950" customFormat="1" s="29"/>
    <row r="125951" customFormat="1" s="29"/>
    <row r="125952" customFormat="1" s="29"/>
    <row r="125953" customFormat="1" s="29"/>
    <row r="125954" customFormat="1" s="29"/>
    <row r="125955" customFormat="1" s="29"/>
    <row r="125956" customFormat="1" s="29"/>
    <row r="125957" customFormat="1" s="29"/>
    <row r="125958" customFormat="1" s="29"/>
    <row r="125959" customFormat="1" s="29"/>
    <row r="125960" customFormat="1" s="29"/>
    <row r="125961" customFormat="1" s="29"/>
    <row r="125962" customFormat="1" s="29"/>
    <row r="125963" customFormat="1" s="29"/>
    <row r="125964" customFormat="1" s="29"/>
    <row r="125965" customFormat="1" s="29"/>
    <row r="125966" customFormat="1" s="29"/>
    <row r="125967" customFormat="1" s="29"/>
    <row r="125968" customFormat="1" s="29"/>
    <row r="125969" customFormat="1" s="29"/>
    <row r="125970" customFormat="1" s="29"/>
    <row r="125971" customFormat="1" s="29"/>
    <row r="125972" customFormat="1" s="29"/>
    <row r="125973" customFormat="1" s="29"/>
    <row r="125974" customFormat="1" s="29"/>
    <row r="125975" customFormat="1" s="29"/>
    <row r="125976" customFormat="1" s="29"/>
    <row r="125977" customFormat="1" s="29"/>
    <row r="125978" customFormat="1" s="29"/>
    <row r="125979" customFormat="1" s="29"/>
    <row r="125980" customFormat="1" s="29"/>
    <row r="125981" customFormat="1" s="29"/>
    <row r="125982" customFormat="1" s="29"/>
    <row r="125983" customFormat="1" s="29"/>
    <row r="125984" customFormat="1" s="29"/>
    <row r="125985" customFormat="1" s="29"/>
    <row r="125986" customFormat="1" s="29"/>
    <row r="125987" customFormat="1" s="29"/>
    <row r="125988" customFormat="1" s="29"/>
    <row r="125989" customFormat="1" s="29"/>
    <row r="125990" customFormat="1" s="29"/>
    <row r="125991" customFormat="1" s="29"/>
    <row r="125992" customFormat="1" s="29"/>
    <row r="125993" customFormat="1" s="29"/>
    <row r="125994" customFormat="1" s="29"/>
    <row r="125995" customFormat="1" s="29"/>
    <row r="125996" customFormat="1" s="29"/>
    <row r="125997" customFormat="1" s="29"/>
    <row r="125998" customFormat="1" s="29"/>
    <row r="125999" customFormat="1" s="29"/>
    <row r="126000" customFormat="1" s="29"/>
    <row r="126001" customFormat="1" s="29"/>
    <row r="126002" customFormat="1" s="29"/>
    <row r="126003" customFormat="1" s="29"/>
    <row r="126004" customFormat="1" s="29"/>
    <row r="126005" customFormat="1" s="29"/>
    <row r="126006" customFormat="1" s="29"/>
    <row r="126007" customFormat="1" s="29"/>
    <row r="126008" customFormat="1" s="29"/>
    <row r="126009" customFormat="1" s="29"/>
    <row r="126010" customFormat="1" s="29"/>
    <row r="126011" customFormat="1" s="29"/>
    <row r="126012" customFormat="1" s="29"/>
    <row r="126013" customFormat="1" s="29"/>
    <row r="126014" customFormat="1" s="29"/>
    <row r="126015" customFormat="1" s="29"/>
    <row r="126016" customFormat="1" s="29"/>
    <row r="126017" customFormat="1" s="29"/>
    <row r="126018" customFormat="1" s="29"/>
    <row r="126019" customFormat="1" s="29"/>
    <row r="126020" customFormat="1" s="29"/>
    <row r="126021" customFormat="1" s="29"/>
    <row r="126022" customFormat="1" s="29"/>
    <row r="126023" customFormat="1" s="29"/>
    <row r="126024" customFormat="1" s="29"/>
    <row r="126025" customFormat="1" s="29"/>
    <row r="126026" customFormat="1" s="29"/>
    <row r="126027" customFormat="1" s="29"/>
    <row r="126028" customFormat="1" s="29"/>
    <row r="126029" customFormat="1" s="29"/>
    <row r="126030" customFormat="1" s="29"/>
    <row r="126031" customFormat="1" s="29"/>
    <row r="126032" customFormat="1" s="29"/>
    <row r="126033" customFormat="1" s="29"/>
    <row r="126034" customFormat="1" s="29"/>
    <row r="126035" customFormat="1" s="29"/>
    <row r="126036" customFormat="1" s="29"/>
    <row r="126037" customFormat="1" s="29"/>
    <row r="126038" customFormat="1" s="29"/>
    <row r="126039" customFormat="1" s="29"/>
    <row r="126040" customFormat="1" s="29"/>
    <row r="126041" customFormat="1" s="29"/>
    <row r="126042" customFormat="1" s="29"/>
    <row r="126043" customFormat="1" s="29"/>
    <row r="126044" customFormat="1" s="29"/>
    <row r="126045" customFormat="1" s="29"/>
    <row r="126046" customFormat="1" s="29"/>
    <row r="126047" customFormat="1" s="29"/>
    <row r="126048" customFormat="1" s="29"/>
    <row r="126049" customFormat="1" s="29"/>
    <row r="126050" customFormat="1" s="29"/>
    <row r="126051" customFormat="1" s="29"/>
    <row r="126052" customFormat="1" s="29"/>
    <row r="126053" customFormat="1" s="29"/>
    <row r="126054" customFormat="1" s="29"/>
    <row r="126055" customFormat="1" s="29"/>
    <row r="126056" customFormat="1" s="29"/>
    <row r="126057" customFormat="1" s="29"/>
    <row r="126058" customFormat="1" s="29"/>
    <row r="126059" customFormat="1" s="29"/>
    <row r="126060" customFormat="1" s="29"/>
    <row r="126061" customFormat="1" s="29"/>
    <row r="126062" customFormat="1" s="29"/>
    <row r="126063" customFormat="1" s="29"/>
    <row r="126064" customFormat="1" s="29"/>
    <row r="126065" customFormat="1" s="29"/>
    <row r="126066" customFormat="1" s="29"/>
    <row r="126067" customFormat="1" s="29"/>
    <row r="126068" customFormat="1" s="29"/>
    <row r="126069" customFormat="1" s="29"/>
    <row r="126070" customFormat="1" s="29"/>
    <row r="126071" customFormat="1" s="29"/>
    <row r="126072" customFormat="1" s="29"/>
    <row r="126073" customFormat="1" s="29"/>
    <row r="126074" customFormat="1" s="29"/>
    <row r="126075" customFormat="1" s="29"/>
    <row r="126076" customFormat="1" s="29"/>
    <row r="126077" customFormat="1" s="29"/>
    <row r="126078" customFormat="1" s="29"/>
    <row r="126079" customFormat="1" s="29"/>
    <row r="126080" customFormat="1" s="29"/>
    <row r="126081" customFormat="1" s="29"/>
    <row r="126082" customFormat="1" s="29"/>
    <row r="126083" customFormat="1" s="29"/>
    <row r="126084" customFormat="1" s="29"/>
    <row r="126085" customFormat="1" s="29"/>
    <row r="126086" customFormat="1" s="29"/>
    <row r="126087" customFormat="1" s="29"/>
    <row r="126088" customFormat="1" s="29"/>
    <row r="126089" customFormat="1" s="29"/>
    <row r="126090" customFormat="1" s="29"/>
    <row r="126091" customFormat="1" s="29"/>
    <row r="126092" customFormat="1" s="29"/>
    <row r="126093" customFormat="1" s="29"/>
    <row r="126094" customFormat="1" s="29"/>
    <row r="126095" customFormat="1" s="29"/>
    <row r="126096" customFormat="1" s="29"/>
    <row r="126097" customFormat="1" s="29"/>
    <row r="126098" customFormat="1" s="29"/>
    <row r="126099" customFormat="1" s="29"/>
    <row r="126100" customFormat="1" s="29"/>
    <row r="126101" customFormat="1" s="29"/>
    <row r="126102" customFormat="1" s="29"/>
    <row r="126103" customFormat="1" s="29"/>
    <row r="126104" customFormat="1" s="29"/>
    <row r="126105" customFormat="1" s="29"/>
    <row r="126106" customFormat="1" s="29"/>
    <row r="126107" customFormat="1" s="29"/>
    <row r="126108" customFormat="1" s="29"/>
    <row r="126109" customFormat="1" s="29"/>
    <row r="126110" customFormat="1" s="29"/>
    <row r="126111" customFormat="1" s="29"/>
    <row r="126112" customFormat="1" s="29"/>
    <row r="126113" customFormat="1" s="29"/>
    <row r="126114" customFormat="1" s="29"/>
    <row r="126115" customFormat="1" s="29"/>
    <row r="126116" customFormat="1" s="29"/>
    <row r="126117" customFormat="1" s="29"/>
    <row r="126118" customFormat="1" s="29"/>
    <row r="126119" customFormat="1" s="29"/>
    <row r="126120" customFormat="1" s="29"/>
    <row r="126121" customFormat="1" s="29"/>
    <row r="126122" customFormat="1" s="29"/>
    <row r="126123" customFormat="1" s="29"/>
    <row r="126124" customFormat="1" s="29"/>
    <row r="126125" customFormat="1" s="29"/>
    <row r="126126" customFormat="1" s="29"/>
    <row r="126127" customFormat="1" s="29"/>
    <row r="126128" customFormat="1" s="29"/>
    <row r="126129" customFormat="1" s="29"/>
    <row r="126130" customFormat="1" s="29"/>
    <row r="126131" customFormat="1" s="29"/>
    <row r="126132" customFormat="1" s="29"/>
    <row r="126133" customFormat="1" s="29"/>
    <row r="126134" customFormat="1" s="29"/>
    <row r="126135" customFormat="1" s="29"/>
    <row r="126136" customFormat="1" s="29"/>
    <row r="126137" customFormat="1" s="29"/>
    <row r="126138" customFormat="1" s="29"/>
    <row r="126139" customFormat="1" s="29"/>
    <row r="126140" customFormat="1" s="29"/>
    <row r="126141" customFormat="1" s="29"/>
    <row r="126142" customFormat="1" s="29"/>
    <row r="126143" customFormat="1" s="29"/>
    <row r="126144" customFormat="1" s="29"/>
    <row r="126145" customFormat="1" s="29"/>
    <row r="126146" customFormat="1" s="29"/>
    <row r="126147" customFormat="1" s="29"/>
    <row r="126148" customFormat="1" s="29"/>
    <row r="126149" customFormat="1" s="29"/>
    <row r="126150" customFormat="1" s="29"/>
    <row r="126151" customFormat="1" s="29"/>
    <row r="126152" customFormat="1" s="29"/>
    <row r="126153" customFormat="1" s="29"/>
    <row r="126154" customFormat="1" s="29"/>
    <row r="126155" customFormat="1" s="29"/>
    <row r="126156" customFormat="1" s="29"/>
    <row r="126157" customFormat="1" s="29"/>
    <row r="126158" customFormat="1" s="29"/>
    <row r="126159" customFormat="1" s="29"/>
    <row r="126160" customFormat="1" s="29"/>
    <row r="126161" customFormat="1" s="29"/>
    <row r="126162" customFormat="1" s="29"/>
    <row r="126163" customFormat="1" s="29"/>
    <row r="126164" customFormat="1" s="29"/>
    <row r="126165" customFormat="1" s="29"/>
    <row r="126166" customFormat="1" s="29"/>
    <row r="126167" customFormat="1" s="29"/>
    <row r="126168" customFormat="1" s="29"/>
    <row r="126169" customFormat="1" s="29"/>
    <row r="126170" customFormat="1" s="29"/>
    <row r="126171" customFormat="1" s="29"/>
    <row r="126172" customFormat="1" s="29"/>
    <row r="126173" customFormat="1" s="29"/>
    <row r="126174" customFormat="1" s="29"/>
    <row r="126175" customFormat="1" s="29"/>
    <row r="126176" customFormat="1" s="29"/>
    <row r="126177" customFormat="1" s="29"/>
    <row r="126178" customFormat="1" s="29"/>
    <row r="126179" customFormat="1" s="29"/>
    <row r="126180" customFormat="1" s="29"/>
    <row r="126181" customFormat="1" s="29"/>
    <row r="126182" customFormat="1" s="29"/>
    <row r="126183" customFormat="1" s="29"/>
    <row r="126184" customFormat="1" s="29"/>
    <row r="126185" customFormat="1" s="29"/>
    <row r="126186" customFormat="1" s="29"/>
    <row r="126187" customFormat="1" s="29"/>
    <row r="126188" customFormat="1" s="29"/>
    <row r="126189" customFormat="1" s="29"/>
    <row r="126190" customFormat="1" s="29"/>
    <row r="126191" customFormat="1" s="29"/>
    <row r="126192" customFormat="1" s="29"/>
    <row r="126193" customFormat="1" s="29"/>
    <row r="126194" customFormat="1" s="29"/>
    <row r="126195" customFormat="1" s="29"/>
    <row r="126196" customFormat="1" s="29"/>
    <row r="126197" customFormat="1" s="29"/>
    <row r="126198" customFormat="1" s="29"/>
    <row r="126199" customFormat="1" s="29"/>
    <row r="126200" customFormat="1" s="29"/>
    <row r="126201" customFormat="1" s="29"/>
    <row r="126202" customFormat="1" s="29"/>
    <row r="126203" customFormat="1" s="29"/>
    <row r="126204" customFormat="1" s="29"/>
    <row r="126205" customFormat="1" s="29"/>
    <row r="126206" customFormat="1" s="29"/>
    <row r="126207" customFormat="1" s="29"/>
    <row r="126208" customFormat="1" s="29"/>
    <row r="126209" customFormat="1" s="29"/>
    <row r="126210" customFormat="1" s="29"/>
    <row r="126211" customFormat="1" s="29"/>
    <row r="126212" customFormat="1" s="29"/>
    <row r="126213" customFormat="1" s="29"/>
    <row r="126214" customFormat="1" s="29"/>
    <row r="126215" customFormat="1" s="29"/>
    <row r="126216" customFormat="1" s="29"/>
    <row r="126217" customFormat="1" s="29"/>
    <row r="126218" customFormat="1" s="29"/>
    <row r="126219" customFormat="1" s="29"/>
    <row r="126220" customFormat="1" s="29"/>
    <row r="126221" customFormat="1" s="29"/>
    <row r="126222" customFormat="1" s="29"/>
    <row r="126223" customFormat="1" s="29"/>
    <row r="126224" customFormat="1" s="29"/>
    <row r="126225" customFormat="1" s="29"/>
    <row r="126226" customFormat="1" s="29"/>
    <row r="126227" customFormat="1" s="29"/>
    <row r="126228" customFormat="1" s="29"/>
    <row r="126229" customFormat="1" s="29"/>
    <row r="126230" customFormat="1" s="29"/>
    <row r="126231" customFormat="1" s="29"/>
    <row r="126232" customFormat="1" s="29"/>
    <row r="126233" customFormat="1" s="29"/>
    <row r="126234" customFormat="1" s="29"/>
    <row r="126235" customFormat="1" s="29"/>
    <row r="126236" customFormat="1" s="29"/>
    <row r="126237" customFormat="1" s="29"/>
    <row r="126238" customFormat="1" s="29"/>
    <row r="126239" customFormat="1" s="29"/>
    <row r="126240" customFormat="1" s="29"/>
    <row r="126241" customFormat="1" s="29"/>
    <row r="126242" customFormat="1" s="29"/>
    <row r="126243" customFormat="1" s="29"/>
    <row r="126244" customFormat="1" s="29"/>
    <row r="126245" customFormat="1" s="29"/>
    <row r="126246" customFormat="1" s="29"/>
    <row r="126247" customFormat="1" s="29"/>
    <row r="126248" customFormat="1" s="29"/>
    <row r="126249" customFormat="1" s="29"/>
    <row r="126250" customFormat="1" s="29"/>
    <row r="126251" customFormat="1" s="29"/>
    <row r="126252" customFormat="1" s="29"/>
    <row r="126253" customFormat="1" s="29"/>
    <row r="126254" customFormat="1" s="29"/>
    <row r="126255" customFormat="1" s="29"/>
    <row r="126256" customFormat="1" s="29"/>
    <row r="126257" customFormat="1" s="29"/>
    <row r="126258" customFormat="1" s="29"/>
    <row r="126259" customFormat="1" s="29"/>
    <row r="126260" customFormat="1" s="29"/>
    <row r="126261" customFormat="1" s="29"/>
    <row r="126262" customFormat="1" s="29"/>
    <row r="126263" customFormat="1" s="29"/>
    <row r="126264" customFormat="1" s="29"/>
    <row r="126265" customFormat="1" s="29"/>
    <row r="126266" customFormat="1" s="29"/>
    <row r="126267" customFormat="1" s="29"/>
    <row r="126268" customFormat="1" s="29"/>
    <row r="126269" customFormat="1" s="29"/>
    <row r="126270" customFormat="1" s="29"/>
    <row r="126271" customFormat="1" s="29"/>
    <row r="126272" customFormat="1" s="29"/>
    <row r="126273" customFormat="1" s="29"/>
    <row r="126274" customFormat="1" s="29"/>
    <row r="126275" customFormat="1" s="29"/>
    <row r="126276" customFormat="1" s="29"/>
    <row r="126277" customFormat="1" s="29"/>
    <row r="126278" customFormat="1" s="29"/>
    <row r="126279" customFormat="1" s="29"/>
    <row r="126280" customFormat="1" s="29"/>
    <row r="126281" customFormat="1" s="29"/>
    <row r="126282" customFormat="1" s="29"/>
    <row r="126283" customFormat="1" s="29"/>
    <row r="126284" customFormat="1" s="29"/>
    <row r="126285" customFormat="1" s="29"/>
    <row r="126286" customFormat="1" s="29"/>
    <row r="126287" customFormat="1" s="29"/>
    <row r="126288" customFormat="1" s="29"/>
    <row r="126289" customFormat="1" s="29"/>
    <row r="126290" customFormat="1" s="29"/>
    <row r="126291" customFormat="1" s="29"/>
    <row r="126292" customFormat="1" s="29"/>
    <row r="126293" customFormat="1" s="29"/>
    <row r="126294" customFormat="1" s="29"/>
    <row r="126295" customFormat="1" s="29"/>
    <row r="126296" customFormat="1" s="29"/>
    <row r="126297" customFormat="1" s="29"/>
    <row r="126298" customFormat="1" s="29"/>
    <row r="126299" customFormat="1" s="29"/>
    <row r="126300" customFormat="1" s="29"/>
    <row r="126301" customFormat="1" s="29"/>
    <row r="126302" customFormat="1" s="29"/>
    <row r="126303" customFormat="1" s="29"/>
    <row r="126304" customFormat="1" s="29"/>
    <row r="126305" customFormat="1" s="29"/>
    <row r="126306" customFormat="1" s="29"/>
    <row r="126307" customFormat="1" s="29"/>
    <row r="126308" customFormat="1" s="29"/>
    <row r="126309" customFormat="1" s="29"/>
    <row r="126310" customFormat="1" s="29"/>
    <row r="126311" customFormat="1" s="29"/>
    <row r="126312" customFormat="1" s="29"/>
    <row r="126313" customFormat="1" s="29"/>
    <row r="126314" customFormat="1" s="29"/>
    <row r="126315" customFormat="1" s="29"/>
    <row r="126316" customFormat="1" s="29"/>
    <row r="126317" customFormat="1" s="29"/>
    <row r="126318" customFormat="1" s="29"/>
    <row r="126319" customFormat="1" s="29"/>
    <row r="126320" customFormat="1" s="29"/>
    <row r="126321" customFormat="1" s="29"/>
    <row r="126322" customFormat="1" s="29"/>
    <row r="126323" customFormat="1" s="29"/>
    <row r="126324" customFormat="1" s="29"/>
    <row r="126325" customFormat="1" s="29"/>
    <row r="126326" customFormat="1" s="29"/>
    <row r="126327" customFormat="1" s="29"/>
    <row r="126328" customFormat="1" s="29"/>
    <row r="126329" customFormat="1" s="29"/>
    <row r="126330" customFormat="1" s="29"/>
    <row r="126331" customFormat="1" s="29"/>
    <row r="126332" customFormat="1" s="29"/>
    <row r="126333" customFormat="1" s="29"/>
    <row r="126334" customFormat="1" s="29"/>
    <row r="126335" customFormat="1" s="29"/>
    <row r="126336" customFormat="1" s="29"/>
    <row r="126337" customFormat="1" s="29"/>
    <row r="126338" customFormat="1" s="29"/>
    <row r="126339" customFormat="1" s="29"/>
    <row r="126340" customFormat="1" s="29"/>
    <row r="126341" customFormat="1" s="29"/>
    <row r="126342" customFormat="1" s="29"/>
    <row r="126343" customFormat="1" s="29"/>
    <row r="126344" customFormat="1" s="29"/>
    <row r="126345" customFormat="1" s="29"/>
    <row r="126346" customFormat="1" s="29"/>
    <row r="126347" customFormat="1" s="29"/>
    <row r="126348" customFormat="1" s="29"/>
    <row r="126349" customFormat="1" s="29"/>
    <row r="126350" customFormat="1" s="29"/>
    <row r="126351" customFormat="1" s="29"/>
    <row r="126352" customFormat="1" s="29"/>
    <row r="126353" customFormat="1" s="29"/>
    <row r="126354" customFormat="1" s="29"/>
    <row r="126355" customFormat="1" s="29"/>
    <row r="126356" customFormat="1" s="29"/>
    <row r="126357" customFormat="1" s="29"/>
    <row r="126358" customFormat="1" s="29"/>
    <row r="126359" customFormat="1" s="29"/>
    <row r="126360" customFormat="1" s="29"/>
    <row r="126361" customFormat="1" s="29"/>
    <row r="126362" customFormat="1" s="29"/>
    <row r="126363" customFormat="1" s="29"/>
    <row r="126364" customFormat="1" s="29"/>
    <row r="126365" customFormat="1" s="29"/>
    <row r="126366" customFormat="1" s="29"/>
    <row r="126367" customFormat="1" s="29"/>
    <row r="126368" customFormat="1" s="29"/>
    <row r="126369" customFormat="1" s="29"/>
    <row r="126370" customFormat="1" s="29"/>
    <row r="126371" customFormat="1" s="29"/>
    <row r="126372" customFormat="1" s="29"/>
    <row r="126373" customFormat="1" s="29"/>
    <row r="126374" customFormat="1" s="29"/>
    <row r="126375" customFormat="1" s="29"/>
    <row r="126376" customFormat="1" s="29"/>
    <row r="126377" customFormat="1" s="29"/>
    <row r="126378" customFormat="1" s="29"/>
    <row r="126379" customFormat="1" s="29"/>
    <row r="126380" customFormat="1" s="29"/>
    <row r="126381" customFormat="1" s="29"/>
    <row r="126382" customFormat="1" s="29"/>
    <row r="126383" customFormat="1" s="29"/>
    <row r="126384" customFormat="1" s="29"/>
    <row r="126385" customFormat="1" s="29"/>
    <row r="126386" customFormat="1" s="29"/>
    <row r="126387" customFormat="1" s="29"/>
    <row r="126388" customFormat="1" s="29"/>
    <row r="126389" customFormat="1" s="29"/>
    <row r="126390" customFormat="1" s="29"/>
    <row r="126391" customFormat="1" s="29"/>
    <row r="126392" customFormat="1" s="29"/>
    <row r="126393" customFormat="1" s="29"/>
    <row r="126394" customFormat="1" s="29"/>
    <row r="126395" customFormat="1" s="29"/>
    <row r="126396" customFormat="1" s="29"/>
    <row r="126397" customFormat="1" s="29"/>
    <row r="126398" customFormat="1" s="29"/>
    <row r="126399" customFormat="1" s="29"/>
    <row r="126400" customFormat="1" s="29"/>
    <row r="126401" customFormat="1" s="29"/>
    <row r="126402" customFormat="1" s="29"/>
    <row r="126403" customFormat="1" s="29"/>
    <row r="126404" customFormat="1" s="29"/>
    <row r="126405" customFormat="1" s="29"/>
    <row r="126406" customFormat="1" s="29"/>
    <row r="126407" customFormat="1" s="29"/>
    <row r="126408" customFormat="1" s="29"/>
    <row r="126409" customFormat="1" s="29"/>
    <row r="126410" customFormat="1" s="29"/>
    <row r="126411" customFormat="1" s="29"/>
    <row r="126412" customFormat="1" s="29"/>
    <row r="126413" customFormat="1" s="29"/>
    <row r="126414" customFormat="1" s="29"/>
    <row r="126415" customFormat="1" s="29"/>
    <row r="126416" customFormat="1" s="29"/>
    <row r="126417" customFormat="1" s="29"/>
    <row r="126418" customFormat="1" s="29"/>
    <row r="126419" customFormat="1" s="29"/>
    <row r="126420" customFormat="1" s="29"/>
    <row r="126421" customFormat="1" s="29"/>
    <row r="126422" customFormat="1" s="29"/>
    <row r="126423" customFormat="1" s="29"/>
    <row r="126424" customFormat="1" s="29"/>
    <row r="126425" customFormat="1" s="29"/>
    <row r="126426" customFormat="1" s="29"/>
    <row r="126427" customFormat="1" s="29"/>
    <row r="126428" customFormat="1" s="29"/>
    <row r="126429" customFormat="1" s="29"/>
    <row r="126430" customFormat="1" s="29"/>
    <row r="126431" customFormat="1" s="29"/>
    <row r="126432" customFormat="1" s="29"/>
    <row r="126433" customFormat="1" s="29"/>
    <row r="126434" customFormat="1" s="29"/>
    <row r="126435" customFormat="1" s="29"/>
    <row r="126436" customFormat="1" s="29"/>
    <row r="126437" customFormat="1" s="29"/>
    <row r="126438" customFormat="1" s="29"/>
    <row r="126439" customFormat="1" s="29"/>
    <row r="126440" customFormat="1" s="29"/>
    <row r="126441" customFormat="1" s="29"/>
    <row r="126442" customFormat="1" s="29"/>
    <row r="126443" customFormat="1" s="29"/>
    <row r="126444" customFormat="1" s="29"/>
    <row r="126445" customFormat="1" s="29"/>
    <row r="126446" customFormat="1" s="29"/>
    <row r="126447" customFormat="1" s="29"/>
    <row r="126448" customFormat="1" s="29"/>
    <row r="126449" customFormat="1" s="29"/>
    <row r="126450" customFormat="1" s="29"/>
    <row r="126451" customFormat="1" s="29"/>
    <row r="126452" customFormat="1" s="29"/>
    <row r="126453" customFormat="1" s="29"/>
    <row r="126454" customFormat="1" s="29"/>
    <row r="126455" customFormat="1" s="29"/>
    <row r="126456" customFormat="1" s="29"/>
    <row r="126457" customFormat="1" s="29"/>
    <row r="126458" customFormat="1" s="29"/>
    <row r="126459" customFormat="1" s="29"/>
    <row r="126460" customFormat="1" s="29"/>
    <row r="126461" customFormat="1" s="29"/>
    <row r="126462" customFormat="1" s="29"/>
    <row r="126463" customFormat="1" s="29"/>
    <row r="126464" customFormat="1" s="29"/>
    <row r="126465" customFormat="1" s="29"/>
    <row r="126466" customFormat="1" s="29"/>
    <row r="126467" customFormat="1" s="29"/>
    <row r="126468" customFormat="1" s="29"/>
    <row r="126469" customFormat="1" s="29"/>
    <row r="126470" customFormat="1" s="29"/>
    <row r="126471" customFormat="1" s="29"/>
    <row r="126472" customFormat="1" s="29"/>
    <row r="126473" customFormat="1" s="29"/>
    <row r="126474" customFormat="1" s="29"/>
    <row r="126475" customFormat="1" s="29"/>
    <row r="126476" customFormat="1" s="29"/>
    <row r="126477" customFormat="1" s="29"/>
    <row r="126478" customFormat="1" s="29"/>
    <row r="126479" customFormat="1" s="29"/>
    <row r="126480" customFormat="1" s="29"/>
    <row r="126481" customFormat="1" s="29"/>
    <row r="126482" customFormat="1" s="29"/>
    <row r="126483" customFormat="1" s="29"/>
    <row r="126484" customFormat="1" s="29"/>
    <row r="126485" customFormat="1" s="29"/>
    <row r="126486" customFormat="1" s="29"/>
    <row r="126487" customFormat="1" s="29"/>
    <row r="126488" customFormat="1" s="29"/>
    <row r="126489" customFormat="1" s="29"/>
    <row r="126490" customFormat="1" s="29"/>
    <row r="126491" customFormat="1" s="29"/>
    <row r="126492" customFormat="1" s="29"/>
    <row r="126493" customFormat="1" s="29"/>
    <row r="126494" customFormat="1" s="29"/>
    <row r="126495" customFormat="1" s="29"/>
    <row r="126496" customFormat="1" s="29"/>
    <row r="126497" customFormat="1" s="29"/>
    <row r="126498" customFormat="1" s="29"/>
    <row r="126499" customFormat="1" s="29"/>
    <row r="126500" customFormat="1" s="29"/>
    <row r="126501" customFormat="1" s="29"/>
    <row r="126502" customFormat="1" s="29"/>
    <row r="126503" customFormat="1" s="29"/>
    <row r="126504" customFormat="1" s="29"/>
    <row r="126505" customFormat="1" s="29"/>
    <row r="126506" customFormat="1" s="29"/>
    <row r="126507" customFormat="1" s="29"/>
    <row r="126508" customFormat="1" s="29"/>
    <row r="126509" customFormat="1" s="29"/>
    <row r="126510" customFormat="1" s="29"/>
    <row r="126511" customFormat="1" s="29"/>
    <row r="126512" customFormat="1" s="29"/>
    <row r="126513" customFormat="1" s="29"/>
    <row r="126514" customFormat="1" s="29"/>
    <row r="126515" customFormat="1" s="29"/>
    <row r="126516" customFormat="1" s="29"/>
    <row r="126517" customFormat="1" s="29"/>
    <row r="126518" customFormat="1" s="29"/>
    <row r="126519" customFormat="1" s="29"/>
    <row r="126520" customFormat="1" s="29"/>
    <row r="126521" customFormat="1" s="29"/>
    <row r="126522" customFormat="1" s="29"/>
    <row r="126523" customFormat="1" s="29"/>
    <row r="126524" customFormat="1" s="29"/>
    <row r="126525" customFormat="1" s="29"/>
    <row r="126526" customFormat="1" s="29"/>
    <row r="126527" customFormat="1" s="29"/>
    <row r="126528" customFormat="1" s="29"/>
    <row r="126529" customFormat="1" s="29"/>
    <row r="126530" customFormat="1" s="29"/>
    <row r="126531" customFormat="1" s="29"/>
    <row r="126532" customFormat="1" s="29"/>
    <row r="126533" customFormat="1" s="29"/>
    <row r="126534" customFormat="1" s="29"/>
    <row r="126535" customFormat="1" s="29"/>
    <row r="126536" customFormat="1" s="29"/>
    <row r="126537" customFormat="1" s="29"/>
    <row r="126538" customFormat="1" s="29"/>
    <row r="126539" customFormat="1" s="29"/>
    <row r="126540" customFormat="1" s="29"/>
    <row r="126541" customFormat="1" s="29"/>
    <row r="126542" customFormat="1" s="29"/>
    <row r="126543" customFormat="1" s="29"/>
    <row r="126544" customFormat="1" s="29"/>
    <row r="126545" customFormat="1" s="29"/>
    <row r="126546" customFormat="1" s="29"/>
    <row r="126547" customFormat="1" s="29"/>
    <row r="126548" customFormat="1" s="29"/>
    <row r="126549" customFormat="1" s="29"/>
    <row r="126550" customFormat="1" s="29"/>
    <row r="126551" customFormat="1" s="29"/>
    <row r="126552" customFormat="1" s="29"/>
    <row r="126553" customFormat="1" s="29"/>
    <row r="126554" customFormat="1" s="29"/>
    <row r="126555" customFormat="1" s="29"/>
    <row r="126556" customFormat="1" s="29"/>
    <row r="126557" customFormat="1" s="29"/>
    <row r="126558" customFormat="1" s="29"/>
    <row r="126559" customFormat="1" s="29"/>
    <row r="126560" customFormat="1" s="29"/>
    <row r="126561" customFormat="1" s="29"/>
    <row r="126562" customFormat="1" s="29"/>
    <row r="126563" customFormat="1" s="29"/>
    <row r="126564" customFormat="1" s="29"/>
    <row r="126565" customFormat="1" s="29"/>
    <row r="126566" customFormat="1" s="29"/>
    <row r="126567" customFormat="1" s="29"/>
    <row r="126568" customFormat="1" s="29"/>
    <row r="126569" customFormat="1" s="29"/>
    <row r="126570" customFormat="1" s="29"/>
    <row r="126571" customFormat="1" s="29"/>
    <row r="126572" customFormat="1" s="29"/>
    <row r="126573" customFormat="1" s="29"/>
    <row r="126574" customFormat="1" s="29"/>
    <row r="126575" customFormat="1" s="29"/>
    <row r="126576" customFormat="1" s="29"/>
    <row r="126577" customFormat="1" s="29"/>
    <row r="126578" customFormat="1" s="29"/>
    <row r="126579" customFormat="1" s="29"/>
    <row r="126580" customFormat="1" s="29"/>
    <row r="126581" customFormat="1" s="29"/>
    <row r="126582" customFormat="1" s="29"/>
    <row r="126583" customFormat="1" s="29"/>
    <row r="126584" customFormat="1" s="29"/>
    <row r="126585" customFormat="1" s="29"/>
    <row r="126586" customFormat="1" s="29"/>
    <row r="126587" customFormat="1" s="29"/>
    <row r="126588" customFormat="1" s="29"/>
    <row r="126589" customFormat="1" s="29"/>
    <row r="126590" customFormat="1" s="29"/>
    <row r="126591" customFormat="1" s="29"/>
    <row r="126592" customFormat="1" s="29"/>
    <row r="126593" customFormat="1" s="29"/>
    <row r="126594" customFormat="1" s="29"/>
    <row r="126595" customFormat="1" s="29"/>
    <row r="126596" customFormat="1" s="29"/>
    <row r="126597" customFormat="1" s="29"/>
    <row r="126598" customFormat="1" s="29"/>
    <row r="126599" customFormat="1" s="29"/>
    <row r="126600" customFormat="1" s="29"/>
    <row r="126601" customFormat="1" s="29"/>
    <row r="126602" customFormat="1" s="29"/>
    <row r="126603" customFormat="1" s="29"/>
    <row r="126604" customFormat="1" s="29"/>
    <row r="126605" customFormat="1" s="29"/>
    <row r="126606" customFormat="1" s="29"/>
    <row r="126607" customFormat="1" s="29"/>
    <row r="126608" customFormat="1" s="29"/>
    <row r="126609" customFormat="1" s="29"/>
    <row r="126610" customFormat="1" s="29"/>
    <row r="126611" customFormat="1" s="29"/>
    <row r="126612" customFormat="1" s="29"/>
    <row r="126613" customFormat="1" s="29"/>
    <row r="126614" customFormat="1" s="29"/>
    <row r="126615" customFormat="1" s="29"/>
    <row r="126616" customFormat="1" s="29"/>
    <row r="126617" customFormat="1" s="29"/>
    <row r="126618" customFormat="1" s="29"/>
    <row r="126619" customFormat="1" s="29"/>
    <row r="126620" customFormat="1" s="29"/>
    <row r="126621" customFormat="1" s="29"/>
    <row r="126622" customFormat="1" s="29"/>
    <row r="126623" customFormat="1" s="29"/>
    <row r="126624" customFormat="1" s="29"/>
    <row r="126625" customFormat="1" s="29"/>
    <row r="126626" customFormat="1" s="29"/>
    <row r="126627" customFormat="1" s="29"/>
    <row r="126628" customFormat="1" s="29"/>
    <row r="126629" customFormat="1" s="29"/>
    <row r="126630" customFormat="1" s="29"/>
    <row r="126631" customFormat="1" s="29"/>
    <row r="126632" customFormat="1" s="29"/>
    <row r="126633" customFormat="1" s="29"/>
    <row r="126634" customFormat="1" s="29"/>
    <row r="126635" customFormat="1" s="29"/>
    <row r="126636" customFormat="1" s="29"/>
    <row r="126637" customFormat="1" s="29"/>
    <row r="126638" customFormat="1" s="29"/>
    <row r="126639" customFormat="1" s="29"/>
    <row r="126640" customFormat="1" s="29"/>
    <row r="126641" customFormat="1" s="29"/>
    <row r="126642" customFormat="1" s="29"/>
    <row r="126643" customFormat="1" s="29"/>
    <row r="126644" customFormat="1" s="29"/>
    <row r="126645" customFormat="1" s="29"/>
    <row r="126646" customFormat="1" s="29"/>
    <row r="126647" customFormat="1" s="29"/>
    <row r="126648" customFormat="1" s="29"/>
    <row r="126649" customFormat="1" s="29"/>
    <row r="126650" customFormat="1" s="29"/>
    <row r="126651" customFormat="1" s="29"/>
    <row r="126652" customFormat="1" s="29"/>
    <row r="126653" customFormat="1" s="29"/>
    <row r="126654" customFormat="1" s="29"/>
    <row r="126655" customFormat="1" s="29"/>
    <row r="126656" customFormat="1" s="29"/>
    <row r="126657" customFormat="1" s="29"/>
    <row r="126658" customFormat="1" s="29"/>
    <row r="126659" customFormat="1" s="29"/>
    <row r="126660" customFormat="1" s="29"/>
    <row r="126661" customFormat="1" s="29"/>
    <row r="126662" customFormat="1" s="29"/>
    <row r="126663" customFormat="1" s="29"/>
    <row r="126664" customFormat="1" s="29"/>
    <row r="126665" customFormat="1" s="29"/>
    <row r="126666" customFormat="1" s="29"/>
    <row r="126667" customFormat="1" s="29"/>
    <row r="126668" customFormat="1" s="29"/>
    <row r="126669" customFormat="1" s="29"/>
    <row r="126670" customFormat="1" s="29"/>
    <row r="126671" customFormat="1" s="29"/>
    <row r="126672" customFormat="1" s="29"/>
    <row r="126673" customFormat="1" s="29"/>
    <row r="126674" customFormat="1" s="29"/>
    <row r="126675" customFormat="1" s="29"/>
    <row r="126676" customFormat="1" s="29"/>
    <row r="126677" customFormat="1" s="29"/>
    <row r="126678" customFormat="1" s="29"/>
    <row r="126679" customFormat="1" s="29"/>
    <row r="126680" customFormat="1" s="29"/>
    <row r="126681" customFormat="1" s="29"/>
    <row r="126682" customFormat="1" s="29"/>
    <row r="126683" customFormat="1" s="29"/>
    <row r="126684" customFormat="1" s="29"/>
    <row r="126685" customFormat="1" s="29"/>
    <row r="126686" customFormat="1" s="29"/>
    <row r="126687" customFormat="1" s="29"/>
    <row r="126688" customFormat="1" s="29"/>
    <row r="126689" customFormat="1" s="29"/>
    <row r="126690" customFormat="1" s="29"/>
    <row r="126691" customFormat="1" s="29"/>
    <row r="126692" customFormat="1" s="29"/>
    <row r="126693" customFormat="1" s="29"/>
    <row r="126694" customFormat="1" s="29"/>
    <row r="126695" customFormat="1" s="29"/>
    <row r="126696" customFormat="1" s="29"/>
    <row r="126697" customFormat="1" s="29"/>
    <row r="126698" customFormat="1" s="29"/>
    <row r="126699" customFormat="1" s="29"/>
    <row r="126700" customFormat="1" s="29"/>
    <row r="126701" customFormat="1" s="29"/>
    <row r="126702" customFormat="1" s="29"/>
    <row r="126703" customFormat="1" s="29"/>
    <row r="126704" customFormat="1" s="29"/>
    <row r="126705" customFormat="1" s="29"/>
    <row r="126706" customFormat="1" s="29"/>
    <row r="126707" customFormat="1" s="29"/>
    <row r="126708" customFormat="1" s="29"/>
    <row r="126709" customFormat="1" s="29"/>
    <row r="126710" customFormat="1" s="29"/>
    <row r="126711" customFormat="1" s="29"/>
    <row r="126712" customFormat="1" s="29"/>
    <row r="126713" customFormat="1" s="29"/>
    <row r="126714" customFormat="1" s="29"/>
    <row r="126715" customFormat="1" s="29"/>
    <row r="126716" customFormat="1" s="29"/>
    <row r="126717" customFormat="1" s="29"/>
    <row r="126718" customFormat="1" s="29"/>
    <row r="126719" customFormat="1" s="29"/>
    <row r="126720" customFormat="1" s="29"/>
    <row r="126721" customFormat="1" s="29"/>
    <row r="126722" customFormat="1" s="29"/>
    <row r="126723" customFormat="1" s="29"/>
    <row r="126724" customFormat="1" s="29"/>
    <row r="126725" customFormat="1" s="29"/>
    <row r="126726" customFormat="1" s="29"/>
    <row r="126727" customFormat="1" s="29"/>
    <row r="126728" customFormat="1" s="29"/>
    <row r="126729" customFormat="1" s="29"/>
    <row r="126730" customFormat="1" s="29"/>
    <row r="126731" customFormat="1" s="29"/>
    <row r="126732" customFormat="1" s="29"/>
    <row r="126733" customFormat="1" s="29"/>
    <row r="126734" customFormat="1" s="29"/>
    <row r="126735" customFormat="1" s="29"/>
    <row r="126736" customFormat="1" s="29"/>
    <row r="126737" customFormat="1" s="29"/>
    <row r="126738" customFormat="1" s="29"/>
    <row r="126739" customFormat="1" s="29"/>
    <row r="126740" customFormat="1" s="29"/>
    <row r="126741" customFormat="1" s="29"/>
    <row r="126742" customFormat="1" s="29"/>
    <row r="126743" customFormat="1" s="29"/>
    <row r="126744" customFormat="1" s="29"/>
    <row r="126745" customFormat="1" s="29"/>
    <row r="126746" customFormat="1" s="29"/>
    <row r="126747" customFormat="1" s="29"/>
    <row r="126748" customFormat="1" s="29"/>
    <row r="126749" customFormat="1" s="29"/>
    <row r="126750" customFormat="1" s="29"/>
    <row r="126751" customFormat="1" s="29"/>
    <row r="126752" customFormat="1" s="29"/>
    <row r="126753" customFormat="1" s="29"/>
    <row r="126754" customFormat="1" s="29"/>
    <row r="126755" customFormat="1" s="29"/>
    <row r="126756" customFormat="1" s="29"/>
    <row r="126757" customFormat="1" s="29"/>
    <row r="126758" customFormat="1" s="29"/>
    <row r="126759" customFormat="1" s="29"/>
    <row r="126760" customFormat="1" s="29"/>
    <row r="126761" customFormat="1" s="29"/>
    <row r="126762" customFormat="1" s="29"/>
    <row r="126763" customFormat="1" s="29"/>
    <row r="126764" customFormat="1" s="29"/>
    <row r="126765" customFormat="1" s="29"/>
    <row r="126766" customFormat="1" s="29"/>
    <row r="126767" customFormat="1" s="29"/>
    <row r="126768" customFormat="1" s="29"/>
    <row r="126769" customFormat="1" s="29"/>
    <row r="126770" customFormat="1" s="29"/>
    <row r="126771" customFormat="1" s="29"/>
    <row r="126772" customFormat="1" s="29"/>
    <row r="126773" customFormat="1" s="29"/>
    <row r="126774" customFormat="1" s="29"/>
    <row r="126775" customFormat="1" s="29"/>
    <row r="126776" customFormat="1" s="29"/>
    <row r="126777" customFormat="1" s="29"/>
    <row r="126778" customFormat="1" s="29"/>
    <row r="126779" customFormat="1" s="29"/>
    <row r="126780" customFormat="1" s="29"/>
    <row r="126781" customFormat="1" s="29"/>
    <row r="126782" customFormat="1" s="29"/>
    <row r="126783" customFormat="1" s="29"/>
    <row r="126784" customFormat="1" s="29"/>
    <row r="126785" customFormat="1" s="29"/>
    <row r="126786" customFormat="1" s="29"/>
    <row r="126787" customFormat="1" s="29"/>
    <row r="126788" customFormat="1" s="29"/>
    <row r="126789" customFormat="1" s="29"/>
    <row r="126790" customFormat="1" s="29"/>
    <row r="126791" customFormat="1" s="29"/>
    <row r="126792" customFormat="1" s="29"/>
    <row r="126793" customFormat="1" s="29"/>
    <row r="126794" customFormat="1" s="29"/>
    <row r="126795" customFormat="1" s="29"/>
    <row r="126796" customFormat="1" s="29"/>
    <row r="126797" customFormat="1" s="29"/>
    <row r="126798" customFormat="1" s="29"/>
    <row r="126799" customFormat="1" s="29"/>
    <row r="126800" customFormat="1" s="29"/>
    <row r="126801" customFormat="1" s="29"/>
    <row r="126802" customFormat="1" s="29"/>
    <row r="126803" customFormat="1" s="29"/>
    <row r="126804" customFormat="1" s="29"/>
    <row r="126805" customFormat="1" s="29"/>
    <row r="126806" customFormat="1" s="29"/>
    <row r="126807" customFormat="1" s="29"/>
    <row r="126808" customFormat="1" s="29"/>
    <row r="126809" customFormat="1" s="29"/>
    <row r="126810" customFormat="1" s="29"/>
    <row r="126811" customFormat="1" s="29"/>
    <row r="126812" customFormat="1" s="29"/>
    <row r="126813" customFormat="1" s="29"/>
    <row r="126814" customFormat="1" s="29"/>
    <row r="126815" customFormat="1" s="29"/>
    <row r="126816" customFormat="1" s="29"/>
    <row r="126817" customFormat="1" s="29"/>
    <row r="126818" customFormat="1" s="29"/>
    <row r="126819" customFormat="1" s="29"/>
    <row r="126820" customFormat="1" s="29"/>
    <row r="126821" customFormat="1" s="29"/>
    <row r="126822" customFormat="1" s="29"/>
    <row r="126823" customFormat="1" s="29"/>
    <row r="126824" customFormat="1" s="29"/>
    <row r="126825" customFormat="1" s="29"/>
    <row r="126826" customFormat="1" s="29"/>
    <row r="126827" customFormat="1" s="29"/>
    <row r="126828" customFormat="1" s="29"/>
    <row r="126829" customFormat="1" s="29"/>
    <row r="126830" customFormat="1" s="29"/>
    <row r="126831" customFormat="1" s="29"/>
    <row r="126832" customFormat="1" s="29"/>
    <row r="126833" customFormat="1" s="29"/>
    <row r="126834" customFormat="1" s="29"/>
    <row r="126835" customFormat="1" s="29"/>
    <row r="126836" customFormat="1" s="29"/>
    <row r="126837" customFormat="1" s="29"/>
    <row r="126838" customFormat="1" s="29"/>
    <row r="126839" customFormat="1" s="29"/>
    <row r="126840" customFormat="1" s="29"/>
    <row r="126841" customFormat="1" s="29"/>
    <row r="126842" customFormat="1" s="29"/>
    <row r="126843" customFormat="1" s="29"/>
    <row r="126844" customFormat="1" s="29"/>
    <row r="126845" customFormat="1" s="29"/>
    <row r="126846" customFormat="1" s="29"/>
    <row r="126847" customFormat="1" s="29"/>
    <row r="126848" customFormat="1" s="29"/>
    <row r="126849" customFormat="1" s="29"/>
    <row r="126850" customFormat="1" s="29"/>
    <row r="126851" customFormat="1" s="29"/>
    <row r="126852" customFormat="1" s="29"/>
    <row r="126853" customFormat="1" s="29"/>
    <row r="126854" customFormat="1" s="29"/>
    <row r="126855" customFormat="1" s="29"/>
    <row r="126856" customFormat="1" s="29"/>
    <row r="126857" customFormat="1" s="29"/>
    <row r="126858" customFormat="1" s="29"/>
    <row r="126859" customFormat="1" s="29"/>
    <row r="126860" customFormat="1" s="29"/>
    <row r="126861" customFormat="1" s="29"/>
    <row r="126862" customFormat="1" s="29"/>
    <row r="126863" customFormat="1" s="29"/>
    <row r="126864" customFormat="1" s="29"/>
    <row r="126865" customFormat="1" s="29"/>
    <row r="126866" customFormat="1" s="29"/>
    <row r="126867" customFormat="1" s="29"/>
    <row r="126868" customFormat="1" s="29"/>
    <row r="126869" customFormat="1" s="29"/>
    <row r="126870" customFormat="1" s="29"/>
    <row r="126871" customFormat="1" s="29"/>
    <row r="126872" customFormat="1" s="29"/>
    <row r="126873" customFormat="1" s="29"/>
    <row r="126874" customFormat="1" s="29"/>
    <row r="126875" customFormat="1" s="29"/>
    <row r="126876" customFormat="1" s="29"/>
    <row r="126877" customFormat="1" s="29"/>
    <row r="126878" customFormat="1" s="29"/>
    <row r="126879" customFormat="1" s="29"/>
    <row r="126880" customFormat="1" s="29"/>
    <row r="126881" customFormat="1" s="29"/>
    <row r="126882" customFormat="1" s="29"/>
    <row r="126883" customFormat="1" s="29"/>
    <row r="126884" customFormat="1" s="29"/>
    <row r="126885" customFormat="1" s="29"/>
    <row r="126886" customFormat="1" s="29"/>
    <row r="126887" customFormat="1" s="29"/>
    <row r="126888" customFormat="1" s="29"/>
    <row r="126889" customFormat="1" s="29"/>
    <row r="126890" customFormat="1" s="29"/>
    <row r="126891" customFormat="1" s="29"/>
    <row r="126892" customFormat="1" s="29"/>
    <row r="126893" customFormat="1" s="29"/>
    <row r="126894" customFormat="1" s="29"/>
    <row r="126895" customFormat="1" s="29"/>
    <row r="126896" customFormat="1" s="29"/>
    <row r="126897" customFormat="1" s="29"/>
    <row r="126898" customFormat="1" s="29"/>
    <row r="126899" customFormat="1" s="29"/>
    <row r="126900" customFormat="1" s="29"/>
    <row r="126901" customFormat="1" s="29"/>
    <row r="126902" customFormat="1" s="29"/>
    <row r="126903" customFormat="1" s="29"/>
    <row r="126904" customFormat="1" s="29"/>
    <row r="126905" customFormat="1" s="29"/>
    <row r="126906" customFormat="1" s="29"/>
    <row r="126907" customFormat="1" s="29"/>
    <row r="126908" customFormat="1" s="29"/>
    <row r="126909" customFormat="1" s="29"/>
    <row r="126910" customFormat="1" s="29"/>
    <row r="126911" customFormat="1" s="29"/>
    <row r="126912" customFormat="1" s="29"/>
    <row r="126913" customFormat="1" s="29"/>
    <row r="126914" customFormat="1" s="29"/>
    <row r="126915" customFormat="1" s="29"/>
    <row r="126916" customFormat="1" s="29"/>
    <row r="126917" customFormat="1" s="29"/>
    <row r="126918" customFormat="1" s="29"/>
    <row r="126919" customFormat="1" s="29"/>
    <row r="126920" customFormat="1" s="29"/>
    <row r="126921" customFormat="1" s="29"/>
    <row r="126922" customFormat="1" s="29"/>
    <row r="126923" customFormat="1" s="29"/>
    <row r="126924" customFormat="1" s="29"/>
    <row r="126925" customFormat="1" s="29"/>
    <row r="126926" customFormat="1" s="29"/>
    <row r="126927" customFormat="1" s="29"/>
    <row r="126928" customFormat="1" s="29"/>
    <row r="126929" customFormat="1" s="29"/>
    <row r="126930" customFormat="1" s="29"/>
    <row r="126931" customFormat="1" s="29"/>
    <row r="126932" customFormat="1" s="29"/>
    <row r="126933" customFormat="1" s="29"/>
    <row r="126934" customFormat="1" s="29"/>
    <row r="126935" customFormat="1" s="29"/>
    <row r="126936" customFormat="1" s="29"/>
    <row r="126937" customFormat="1" s="29"/>
    <row r="126938" customFormat="1" s="29"/>
    <row r="126939" customFormat="1" s="29"/>
    <row r="126940" customFormat="1" s="29"/>
    <row r="126941" customFormat="1" s="29"/>
    <row r="126942" customFormat="1" s="29"/>
    <row r="126943" customFormat="1" s="29"/>
    <row r="126944" customFormat="1" s="29"/>
    <row r="126945" customFormat="1" s="29"/>
    <row r="126946" customFormat="1" s="29"/>
    <row r="126947" customFormat="1" s="29"/>
    <row r="126948" customFormat="1" s="29"/>
    <row r="126949" customFormat="1" s="29"/>
    <row r="126950" customFormat="1" s="29"/>
    <row r="126951" customFormat="1" s="29"/>
    <row r="126952" customFormat="1" s="29"/>
    <row r="126953" customFormat="1" s="29"/>
    <row r="126954" customFormat="1" s="29"/>
    <row r="126955" customFormat="1" s="29"/>
    <row r="126956" customFormat="1" s="29"/>
    <row r="126957" customFormat="1" s="29"/>
    <row r="126958" customFormat="1" s="29"/>
    <row r="126959" customFormat="1" s="29"/>
    <row r="126960" customFormat="1" s="29"/>
    <row r="126961" customFormat="1" s="29"/>
    <row r="126962" customFormat="1" s="29"/>
    <row r="126963" customFormat="1" s="29"/>
    <row r="126964" customFormat="1" s="29"/>
    <row r="126965" customFormat="1" s="29"/>
    <row r="126966" customFormat="1" s="29"/>
    <row r="126967" customFormat="1" s="29"/>
    <row r="126968" customFormat="1" s="29"/>
    <row r="126969" customFormat="1" s="29"/>
    <row r="126970" customFormat="1" s="29"/>
    <row r="126971" customFormat="1" s="29"/>
    <row r="126972" customFormat="1" s="29"/>
    <row r="126973" customFormat="1" s="29"/>
    <row r="126974" customFormat="1" s="29"/>
    <row r="126975" customFormat="1" s="29"/>
    <row r="126976" customFormat="1" s="29"/>
    <row r="126977" customFormat="1" s="29"/>
    <row r="126978" customFormat="1" s="29"/>
    <row r="126979" customFormat="1" s="29"/>
    <row r="126980" customFormat="1" s="29"/>
    <row r="126981" customFormat="1" s="29"/>
    <row r="126982" customFormat="1" s="29"/>
    <row r="126983" customFormat="1" s="29"/>
    <row r="126984" customFormat="1" s="29"/>
    <row r="126985" customFormat="1" s="29"/>
    <row r="126986" customFormat="1" s="29"/>
    <row r="126987" customFormat="1" s="29"/>
    <row r="126988" customFormat="1" s="29"/>
    <row r="126989" customFormat="1" s="29"/>
    <row r="126990" customFormat="1" s="29"/>
    <row r="126991" customFormat="1" s="29"/>
    <row r="126992" customFormat="1" s="29"/>
    <row r="126993" customFormat="1" s="29"/>
    <row r="126994" customFormat="1" s="29"/>
    <row r="126995" customFormat="1" s="29"/>
    <row r="126996" customFormat="1" s="29"/>
    <row r="126997" customFormat="1" s="29"/>
    <row r="126998" customFormat="1" s="29"/>
    <row r="126999" customFormat="1" s="29"/>
    <row r="127000" customFormat="1" s="29"/>
    <row r="127001" customFormat="1" s="29"/>
    <row r="127002" customFormat="1" s="29"/>
    <row r="127003" customFormat="1" s="29"/>
    <row r="127004" customFormat="1" s="29"/>
    <row r="127005" customFormat="1" s="29"/>
    <row r="127006" customFormat="1" s="29"/>
    <row r="127007" customFormat="1" s="29"/>
    <row r="127008" customFormat="1" s="29"/>
    <row r="127009" customFormat="1" s="29"/>
    <row r="127010" customFormat="1" s="29"/>
    <row r="127011" customFormat="1" s="29"/>
    <row r="127012" customFormat="1" s="29"/>
    <row r="127013" customFormat="1" s="29"/>
    <row r="127014" customFormat="1" s="29"/>
    <row r="127015" customFormat="1" s="29"/>
    <row r="127016" customFormat="1" s="29"/>
    <row r="127017" customFormat="1" s="29"/>
    <row r="127018" customFormat="1" s="29"/>
    <row r="127019" customFormat="1" s="29"/>
    <row r="127020" customFormat="1" s="29"/>
    <row r="127021" customFormat="1" s="29"/>
    <row r="127022" customFormat="1" s="29"/>
    <row r="127023" customFormat="1" s="29"/>
    <row r="127024" customFormat="1" s="29"/>
    <row r="127025" customFormat="1" s="29"/>
    <row r="127026" customFormat="1" s="29"/>
    <row r="127027" customFormat="1" s="29"/>
    <row r="127028" customFormat="1" s="29"/>
    <row r="127029" customFormat="1" s="29"/>
    <row r="127030" customFormat="1" s="29"/>
    <row r="127031" customFormat="1" s="29"/>
    <row r="127032" customFormat="1" s="29"/>
    <row r="127033" customFormat="1" s="29"/>
    <row r="127034" customFormat="1" s="29"/>
    <row r="127035" customFormat="1" s="29"/>
    <row r="127036" customFormat="1" s="29"/>
    <row r="127037" customFormat="1" s="29"/>
    <row r="127038" customFormat="1" s="29"/>
    <row r="127039" customFormat="1" s="29"/>
    <row r="127040" customFormat="1" s="29"/>
    <row r="127041" customFormat="1" s="29"/>
    <row r="127042" customFormat="1" s="29"/>
    <row r="127043" customFormat="1" s="29"/>
    <row r="127044" customFormat="1" s="29"/>
    <row r="127045" customFormat="1" s="29"/>
    <row r="127046" customFormat="1" s="29"/>
    <row r="127047" customFormat="1" s="29"/>
    <row r="127048" customFormat="1" s="29"/>
    <row r="127049" customFormat="1" s="29"/>
    <row r="127050" customFormat="1" s="29"/>
    <row r="127051" customFormat="1" s="29"/>
    <row r="127052" customFormat="1" s="29"/>
    <row r="127053" customFormat="1" s="29"/>
    <row r="127054" customFormat="1" s="29"/>
    <row r="127055" customFormat="1" s="29"/>
    <row r="127056" customFormat="1" s="29"/>
    <row r="127057" customFormat="1" s="29"/>
    <row r="127058" customFormat="1" s="29"/>
    <row r="127059" customFormat="1" s="29"/>
    <row r="127060" customFormat="1" s="29"/>
    <row r="127061" customFormat="1" s="29"/>
    <row r="127062" customFormat="1" s="29"/>
    <row r="127063" customFormat="1" s="29"/>
    <row r="127064" customFormat="1" s="29"/>
    <row r="127065" customFormat="1" s="29"/>
    <row r="127066" customFormat="1" s="29"/>
    <row r="127067" customFormat="1" s="29"/>
    <row r="127068" customFormat="1" s="29"/>
    <row r="127069" customFormat="1" s="29"/>
    <row r="127070" customFormat="1" s="29"/>
    <row r="127071" customFormat="1" s="29"/>
    <row r="127072" customFormat="1" s="29"/>
    <row r="127073" customFormat="1" s="29"/>
    <row r="127074" customFormat="1" s="29"/>
    <row r="127075" customFormat="1" s="29"/>
    <row r="127076" customFormat="1" s="29"/>
    <row r="127077" customFormat="1" s="29"/>
    <row r="127078" customFormat="1" s="29"/>
    <row r="127079" customFormat="1" s="29"/>
    <row r="127080" customFormat="1" s="29"/>
    <row r="127081" customFormat="1" s="29"/>
    <row r="127082" customFormat="1" s="29"/>
    <row r="127083" customFormat="1" s="29"/>
    <row r="127084" customFormat="1" s="29"/>
    <row r="127085" customFormat="1" s="29"/>
    <row r="127086" customFormat="1" s="29"/>
    <row r="127087" customFormat="1" s="29"/>
    <row r="127088" customFormat="1" s="29"/>
    <row r="127089" customFormat="1" s="29"/>
    <row r="127090" customFormat="1" s="29"/>
    <row r="127091" customFormat="1" s="29"/>
    <row r="127092" customFormat="1" s="29"/>
    <row r="127093" customFormat="1" s="29"/>
    <row r="127094" customFormat="1" s="29"/>
    <row r="127095" customFormat="1" s="29"/>
    <row r="127096" customFormat="1" s="29"/>
    <row r="127097" customFormat="1" s="29"/>
    <row r="127098" customFormat="1" s="29"/>
    <row r="127099" customFormat="1" s="29"/>
    <row r="127100" customFormat="1" s="29"/>
    <row r="127101" customFormat="1" s="29"/>
    <row r="127102" customFormat="1" s="29"/>
    <row r="127103" customFormat="1" s="29"/>
    <row r="127104" customFormat="1" s="29"/>
    <row r="127105" customFormat="1" s="29"/>
    <row r="127106" customFormat="1" s="29"/>
    <row r="127107" customFormat="1" s="29"/>
    <row r="127108" customFormat="1" s="29"/>
    <row r="127109" customFormat="1" s="29"/>
    <row r="127110" customFormat="1" s="29"/>
    <row r="127111" customFormat="1" s="29"/>
    <row r="127112" customFormat="1" s="29"/>
    <row r="127113" customFormat="1" s="29"/>
    <row r="127114" customFormat="1" s="29"/>
    <row r="127115" customFormat="1" s="29"/>
    <row r="127116" customFormat="1" s="29"/>
    <row r="127117" customFormat="1" s="29"/>
    <row r="127118" customFormat="1" s="29"/>
    <row r="127119" customFormat="1" s="29"/>
    <row r="127120" customFormat="1" s="29"/>
    <row r="127121" customFormat="1" s="29"/>
    <row r="127122" customFormat="1" s="29"/>
    <row r="127123" customFormat="1" s="29"/>
    <row r="127124" customFormat="1" s="29"/>
    <row r="127125" customFormat="1" s="29"/>
    <row r="127126" customFormat="1" s="29"/>
    <row r="127127" customFormat="1" s="29"/>
    <row r="127128" customFormat="1" s="29"/>
    <row r="127129" customFormat="1" s="29"/>
    <row r="127130" customFormat="1" s="29"/>
    <row r="127131" customFormat="1" s="29"/>
    <row r="127132" customFormat="1" s="29"/>
    <row r="127133" customFormat="1" s="29"/>
    <row r="127134" customFormat="1" s="29"/>
    <row r="127135" customFormat="1" s="29"/>
    <row r="127136" customFormat="1" s="29"/>
    <row r="127137" customFormat="1" s="29"/>
    <row r="127138" customFormat="1" s="29"/>
    <row r="127139" customFormat="1" s="29"/>
    <row r="127140" customFormat="1" s="29"/>
    <row r="127141" customFormat="1" s="29"/>
    <row r="127142" customFormat="1" s="29"/>
    <row r="127143" customFormat="1" s="29"/>
    <row r="127144" customFormat="1" s="29"/>
    <row r="127145" customFormat="1" s="29"/>
    <row r="127146" customFormat="1" s="29"/>
    <row r="127147" customFormat="1" s="29"/>
    <row r="127148" customFormat="1" s="29"/>
    <row r="127149" customFormat="1" s="29"/>
    <row r="127150" customFormat="1" s="29"/>
    <row r="127151" customFormat="1" s="29"/>
    <row r="127152" customFormat="1" s="29"/>
    <row r="127153" customFormat="1" s="29"/>
    <row r="127154" customFormat="1" s="29"/>
    <row r="127155" customFormat="1" s="29"/>
    <row r="127156" customFormat="1" s="29"/>
    <row r="127157" customFormat="1" s="29"/>
    <row r="127158" customFormat="1" s="29"/>
    <row r="127159" customFormat="1" s="29"/>
    <row r="127160" customFormat="1" s="29"/>
    <row r="127161" customFormat="1" s="29"/>
    <row r="127162" customFormat="1" s="29"/>
    <row r="127163" customFormat="1" s="29"/>
    <row r="127164" customFormat="1" s="29"/>
    <row r="127165" customFormat="1" s="29"/>
    <row r="127166" customFormat="1" s="29"/>
    <row r="127167" customFormat="1" s="29"/>
    <row r="127168" customFormat="1" s="29"/>
    <row r="127169" customFormat="1" s="29"/>
    <row r="127170" customFormat="1" s="29"/>
    <row r="127171" customFormat="1" s="29"/>
    <row r="127172" customFormat="1" s="29"/>
    <row r="127173" customFormat="1" s="29"/>
    <row r="127174" customFormat="1" s="29"/>
    <row r="127175" customFormat="1" s="29"/>
    <row r="127176" customFormat="1" s="29"/>
    <row r="127177" customFormat="1" s="29"/>
    <row r="127178" customFormat="1" s="29"/>
    <row r="127179" customFormat="1" s="29"/>
    <row r="127180" customFormat="1" s="29"/>
    <row r="127181" customFormat="1" s="29"/>
    <row r="127182" customFormat="1" s="29"/>
    <row r="127183" customFormat="1" s="29"/>
    <row r="127184" customFormat="1" s="29"/>
    <row r="127185" customFormat="1" s="29"/>
    <row r="127186" customFormat="1" s="29"/>
    <row r="127187" customFormat="1" s="29"/>
    <row r="127188" customFormat="1" s="29"/>
    <row r="127189" customFormat="1" s="29"/>
    <row r="127190" customFormat="1" s="29"/>
    <row r="127191" customFormat="1" s="29"/>
    <row r="127192" customFormat="1" s="29"/>
    <row r="127193" customFormat="1" s="29"/>
    <row r="127194" customFormat="1" s="29"/>
    <row r="127195" customFormat="1" s="29"/>
    <row r="127196" customFormat="1" s="29"/>
    <row r="127197" customFormat="1" s="29"/>
    <row r="127198" customFormat="1" s="29"/>
    <row r="127199" customFormat="1" s="29"/>
    <row r="127200" customFormat="1" s="29"/>
    <row r="127201" customFormat="1" s="29"/>
    <row r="127202" customFormat="1" s="29"/>
    <row r="127203" customFormat="1" s="29"/>
    <row r="127204" customFormat="1" s="29"/>
    <row r="127205" customFormat="1" s="29"/>
    <row r="127206" customFormat="1" s="29"/>
    <row r="127207" customFormat="1" s="29"/>
    <row r="127208" customFormat="1" s="29"/>
    <row r="127209" customFormat="1" s="29"/>
    <row r="127210" customFormat="1" s="29"/>
    <row r="127211" customFormat="1" s="29"/>
    <row r="127212" customFormat="1" s="29"/>
    <row r="127213" customFormat="1" s="29"/>
    <row r="127214" customFormat="1" s="29"/>
    <row r="127215" customFormat="1" s="29"/>
    <row r="127216" customFormat="1" s="29"/>
    <row r="127217" customFormat="1" s="29"/>
    <row r="127218" customFormat="1" s="29"/>
    <row r="127219" customFormat="1" s="29"/>
    <row r="127220" customFormat="1" s="29"/>
    <row r="127221" customFormat="1" s="29"/>
    <row r="127222" customFormat="1" s="29"/>
    <row r="127223" customFormat="1" s="29"/>
    <row r="127224" customFormat="1" s="29"/>
    <row r="127225" customFormat="1" s="29"/>
    <row r="127226" customFormat="1" s="29"/>
    <row r="127227" customFormat="1" s="29"/>
    <row r="127228" customFormat="1" s="29"/>
    <row r="127229" customFormat="1" s="29"/>
    <row r="127230" customFormat="1" s="29"/>
    <row r="127231" customFormat="1" s="29"/>
    <row r="127232" customFormat="1" s="29"/>
    <row r="127233" customFormat="1" s="29"/>
    <row r="127234" customFormat="1" s="29"/>
    <row r="127235" customFormat="1" s="29"/>
    <row r="127236" customFormat="1" s="29"/>
    <row r="127237" customFormat="1" s="29"/>
    <row r="127238" customFormat="1" s="29"/>
    <row r="127239" customFormat="1" s="29"/>
    <row r="127240" customFormat="1" s="29"/>
    <row r="127241" customFormat="1" s="29"/>
    <row r="127242" customFormat="1" s="29"/>
    <row r="127243" customFormat="1" s="29"/>
    <row r="127244" customFormat="1" s="29"/>
    <row r="127245" customFormat="1" s="29"/>
    <row r="127246" customFormat="1" s="29"/>
    <row r="127247" customFormat="1" s="29"/>
    <row r="127248" customFormat="1" s="29"/>
    <row r="127249" customFormat="1" s="29"/>
    <row r="127250" customFormat="1" s="29"/>
    <row r="127251" customFormat="1" s="29"/>
    <row r="127252" customFormat="1" s="29"/>
    <row r="127253" customFormat="1" s="29"/>
    <row r="127254" customFormat="1" s="29"/>
    <row r="127255" customFormat="1" s="29"/>
    <row r="127256" customFormat="1" s="29"/>
    <row r="127257" customFormat="1" s="29"/>
    <row r="127258" customFormat="1" s="29"/>
    <row r="127259" customFormat="1" s="29"/>
    <row r="127260" customFormat="1" s="29"/>
    <row r="127261" customFormat="1" s="29"/>
    <row r="127262" customFormat="1" s="29"/>
    <row r="127263" customFormat="1" s="29"/>
    <row r="127264" customFormat="1" s="29"/>
    <row r="127265" customFormat="1" s="29"/>
    <row r="127266" customFormat="1" s="29"/>
    <row r="127267" customFormat="1" s="29"/>
    <row r="127268" customFormat="1" s="29"/>
    <row r="127269" customFormat="1" s="29"/>
    <row r="127270" customFormat="1" s="29"/>
    <row r="127271" customFormat="1" s="29"/>
    <row r="127272" customFormat="1" s="29"/>
    <row r="127273" customFormat="1" s="29"/>
    <row r="127274" customFormat="1" s="29"/>
    <row r="127275" customFormat="1" s="29"/>
    <row r="127276" customFormat="1" s="29"/>
    <row r="127277" customFormat="1" s="29"/>
    <row r="127278" customFormat="1" s="29"/>
    <row r="127279" customFormat="1" s="29"/>
    <row r="127280" customFormat="1" s="29"/>
    <row r="127281" customFormat="1" s="29"/>
    <row r="127282" customFormat="1" s="29"/>
    <row r="127283" customFormat="1" s="29"/>
    <row r="127284" customFormat="1" s="29"/>
    <row r="127285" customFormat="1" s="29"/>
    <row r="127286" customFormat="1" s="29"/>
    <row r="127287" customFormat="1" s="29"/>
    <row r="127288" customFormat="1" s="29"/>
    <row r="127289" customFormat="1" s="29"/>
    <row r="127290" customFormat="1" s="29"/>
    <row r="127291" customFormat="1" s="29"/>
    <row r="127292" customFormat="1" s="29"/>
    <row r="127293" customFormat="1" s="29"/>
    <row r="127294" customFormat="1" s="29"/>
    <row r="127295" customFormat="1" s="29"/>
    <row r="127296" customFormat="1" s="29"/>
    <row r="127297" customFormat="1" s="29"/>
    <row r="127298" customFormat="1" s="29"/>
    <row r="127299" customFormat="1" s="29"/>
    <row r="127300" customFormat="1" s="29"/>
    <row r="127301" customFormat="1" s="29"/>
    <row r="127302" customFormat="1" s="29"/>
    <row r="127303" customFormat="1" s="29"/>
    <row r="127304" customFormat="1" s="29"/>
    <row r="127305" customFormat="1" s="29"/>
    <row r="127306" customFormat="1" s="29"/>
    <row r="127307" customFormat="1" s="29"/>
    <row r="127308" customFormat="1" s="29"/>
    <row r="127309" customFormat="1" s="29"/>
    <row r="127310" customFormat="1" s="29"/>
    <row r="127311" customFormat="1" s="29"/>
    <row r="127312" customFormat="1" s="29"/>
    <row r="127313" customFormat="1" s="29"/>
    <row r="127314" customFormat="1" s="29"/>
    <row r="127315" customFormat="1" s="29"/>
    <row r="127316" customFormat="1" s="29"/>
    <row r="127317" customFormat="1" s="29"/>
    <row r="127318" customFormat="1" s="29"/>
    <row r="127319" customFormat="1" s="29"/>
    <row r="127320" customFormat="1" s="29"/>
    <row r="127321" customFormat="1" s="29"/>
    <row r="127322" customFormat="1" s="29"/>
    <row r="127323" customFormat="1" s="29"/>
    <row r="127324" customFormat="1" s="29"/>
    <row r="127325" customFormat="1" s="29"/>
    <row r="127326" customFormat="1" s="29"/>
    <row r="127327" customFormat="1" s="29"/>
    <row r="127328" customFormat="1" s="29"/>
    <row r="127329" customFormat="1" s="29"/>
    <row r="127330" customFormat="1" s="29"/>
    <row r="127331" customFormat="1" s="29"/>
    <row r="127332" customFormat="1" s="29"/>
    <row r="127333" customFormat="1" s="29"/>
    <row r="127334" customFormat="1" s="29"/>
    <row r="127335" customFormat="1" s="29"/>
    <row r="127336" customFormat="1" s="29"/>
    <row r="127337" customFormat="1" s="29"/>
    <row r="127338" customFormat="1" s="29"/>
    <row r="127339" customFormat="1" s="29"/>
    <row r="127340" customFormat="1" s="29"/>
    <row r="127341" customFormat="1" s="29"/>
    <row r="127342" customFormat="1" s="29"/>
    <row r="127343" customFormat="1" s="29"/>
    <row r="127344" customFormat="1" s="29"/>
    <row r="127345" customFormat="1" s="29"/>
    <row r="127346" customFormat="1" s="29"/>
    <row r="127347" customFormat="1" s="29"/>
    <row r="127348" customFormat="1" s="29"/>
    <row r="127349" customFormat="1" s="29"/>
    <row r="127350" customFormat="1" s="29"/>
    <row r="127351" customFormat="1" s="29"/>
    <row r="127352" customFormat="1" s="29"/>
    <row r="127353" customFormat="1" s="29"/>
    <row r="127354" customFormat="1" s="29"/>
    <row r="127355" customFormat="1" s="29"/>
    <row r="127356" customFormat="1" s="29"/>
    <row r="127357" customFormat="1" s="29"/>
    <row r="127358" customFormat="1" s="29"/>
    <row r="127359" customFormat="1" s="29"/>
    <row r="127360" customFormat="1" s="29"/>
    <row r="127361" customFormat="1" s="29"/>
    <row r="127362" customFormat="1" s="29"/>
    <row r="127363" customFormat="1" s="29"/>
    <row r="127364" customFormat="1" s="29"/>
    <row r="127365" customFormat="1" s="29"/>
    <row r="127366" customFormat="1" s="29"/>
    <row r="127367" customFormat="1" s="29"/>
    <row r="127368" customFormat="1" s="29"/>
    <row r="127369" customFormat="1" s="29"/>
    <row r="127370" customFormat="1" s="29"/>
    <row r="127371" customFormat="1" s="29"/>
    <row r="127372" customFormat="1" s="29"/>
    <row r="127373" customFormat="1" s="29"/>
    <row r="127374" customFormat="1" s="29"/>
    <row r="127375" customFormat="1" s="29"/>
    <row r="127376" customFormat="1" s="29"/>
    <row r="127377" customFormat="1" s="29"/>
    <row r="127378" customFormat="1" s="29"/>
    <row r="127379" customFormat="1" s="29"/>
    <row r="127380" customFormat="1" s="29"/>
    <row r="127381" customFormat="1" s="29"/>
    <row r="127382" customFormat="1" s="29"/>
    <row r="127383" customFormat="1" s="29"/>
    <row r="127384" customFormat="1" s="29"/>
    <row r="127385" customFormat="1" s="29"/>
    <row r="127386" customFormat="1" s="29"/>
    <row r="127387" customFormat="1" s="29"/>
    <row r="127388" customFormat="1" s="29"/>
    <row r="127389" customFormat="1" s="29"/>
    <row r="127390" customFormat="1" s="29"/>
    <row r="127391" customFormat="1" s="29"/>
    <row r="127392" customFormat="1" s="29"/>
    <row r="127393" customFormat="1" s="29"/>
    <row r="127394" customFormat="1" s="29"/>
    <row r="127395" customFormat="1" s="29"/>
    <row r="127396" customFormat="1" s="29"/>
    <row r="127397" customFormat="1" s="29"/>
    <row r="127398" customFormat="1" s="29"/>
    <row r="127399" customFormat="1" s="29"/>
    <row r="127400" customFormat="1" s="29"/>
    <row r="127401" customFormat="1" s="29"/>
    <row r="127402" customFormat="1" s="29"/>
    <row r="127403" customFormat="1" s="29"/>
    <row r="127404" customFormat="1" s="29"/>
    <row r="127405" customFormat="1" s="29"/>
    <row r="127406" customFormat="1" s="29"/>
    <row r="127407" customFormat="1" s="29"/>
    <row r="127408" customFormat="1" s="29"/>
    <row r="127409" customFormat="1" s="29"/>
    <row r="127410" customFormat="1" s="29"/>
    <row r="127411" customFormat="1" s="29"/>
    <row r="127412" customFormat="1" s="29"/>
    <row r="127413" customFormat="1" s="29"/>
    <row r="127414" customFormat="1" s="29"/>
    <row r="127415" customFormat="1" s="29"/>
    <row r="127416" customFormat="1" s="29"/>
    <row r="127417" customFormat="1" s="29"/>
    <row r="127418" customFormat="1" s="29"/>
    <row r="127419" customFormat="1" s="29"/>
    <row r="127420" customFormat="1" s="29"/>
    <row r="127421" customFormat="1" s="29"/>
    <row r="127422" customFormat="1" s="29"/>
    <row r="127423" customFormat="1" s="29"/>
    <row r="127424" customFormat="1" s="29"/>
    <row r="127425" customFormat="1" s="29"/>
    <row r="127426" customFormat="1" s="29"/>
    <row r="127427" customFormat="1" s="29"/>
    <row r="127428" customFormat="1" s="29"/>
    <row r="127429" customFormat="1" s="29"/>
    <row r="127430" customFormat="1" s="29"/>
    <row r="127431" customFormat="1" s="29"/>
    <row r="127432" customFormat="1" s="29"/>
    <row r="127433" customFormat="1" s="29"/>
    <row r="127434" customFormat="1" s="29"/>
    <row r="127435" customFormat="1" s="29"/>
    <row r="127436" customFormat="1" s="29"/>
    <row r="127437" customFormat="1" s="29"/>
    <row r="127438" customFormat="1" s="29"/>
    <row r="127439" customFormat="1" s="29"/>
    <row r="127440" customFormat="1" s="29"/>
    <row r="127441" customFormat="1" s="29"/>
    <row r="127442" customFormat="1" s="29"/>
    <row r="127443" customFormat="1" s="29"/>
    <row r="127444" customFormat="1" s="29"/>
    <row r="127445" customFormat="1" s="29"/>
    <row r="127446" customFormat="1" s="29"/>
    <row r="127447" customFormat="1" s="29"/>
    <row r="127448" customFormat="1" s="29"/>
    <row r="127449" customFormat="1" s="29"/>
    <row r="127450" customFormat="1" s="29"/>
    <row r="127451" customFormat="1" s="29"/>
    <row r="127452" customFormat="1" s="29"/>
    <row r="127453" customFormat="1" s="29"/>
    <row r="127454" customFormat="1" s="29"/>
    <row r="127455" customFormat="1" s="29"/>
    <row r="127456" customFormat="1" s="29"/>
    <row r="127457" customFormat="1" s="29"/>
    <row r="127458" customFormat="1" s="29"/>
    <row r="127459" customFormat="1" s="29"/>
    <row r="127460" customFormat="1" s="29"/>
    <row r="127461" customFormat="1" s="29"/>
    <row r="127462" customFormat="1" s="29"/>
    <row r="127463" customFormat="1" s="29"/>
    <row r="127464" customFormat="1" s="29"/>
    <row r="127465" customFormat="1" s="29"/>
    <row r="127466" customFormat="1" s="29"/>
    <row r="127467" customFormat="1" s="29"/>
    <row r="127468" customFormat="1" s="29"/>
    <row r="127469" customFormat="1" s="29"/>
    <row r="127470" customFormat="1" s="29"/>
    <row r="127471" customFormat="1" s="29"/>
    <row r="127472" customFormat="1" s="29"/>
    <row r="127473" customFormat="1" s="29"/>
    <row r="127474" customFormat="1" s="29"/>
    <row r="127475" customFormat="1" s="29"/>
    <row r="127476" customFormat="1" s="29"/>
    <row r="127477" customFormat="1" s="29"/>
    <row r="127478" customFormat="1" s="29"/>
    <row r="127479" customFormat="1" s="29"/>
    <row r="127480" customFormat="1" s="29"/>
    <row r="127481" customFormat="1" s="29"/>
    <row r="127482" customFormat="1" s="29"/>
    <row r="127483" customFormat="1" s="29"/>
    <row r="127484" customFormat="1" s="29"/>
    <row r="127485" customFormat="1" s="29"/>
    <row r="127486" customFormat="1" s="29"/>
    <row r="127487" customFormat="1" s="29"/>
    <row r="127488" customFormat="1" s="29"/>
    <row r="127489" customFormat="1" s="29"/>
    <row r="127490" customFormat="1" s="29"/>
    <row r="127491" customFormat="1" s="29"/>
    <row r="127492" customFormat="1" s="29"/>
    <row r="127493" customFormat="1" s="29"/>
    <row r="127494" customFormat="1" s="29"/>
    <row r="127495" customFormat="1" s="29"/>
    <row r="127496" customFormat="1" s="29"/>
    <row r="127497" customFormat="1" s="29"/>
    <row r="127498" customFormat="1" s="29"/>
    <row r="127499" customFormat="1" s="29"/>
    <row r="127500" customFormat="1" s="29"/>
    <row r="127501" customFormat="1" s="29"/>
    <row r="127502" customFormat="1" s="29"/>
    <row r="127503" customFormat="1" s="29"/>
    <row r="127504" customFormat="1" s="29"/>
    <row r="127505" customFormat="1" s="29"/>
    <row r="127506" customFormat="1" s="29"/>
    <row r="127507" customFormat="1" s="29"/>
    <row r="127508" customFormat="1" s="29"/>
    <row r="127509" customFormat="1" s="29"/>
    <row r="127510" customFormat="1" s="29"/>
    <row r="127511" customFormat="1" s="29"/>
    <row r="127512" customFormat="1" s="29"/>
    <row r="127513" customFormat="1" s="29"/>
    <row r="127514" customFormat="1" s="29"/>
    <row r="127515" customFormat="1" s="29"/>
    <row r="127516" customFormat="1" s="29"/>
    <row r="127517" customFormat="1" s="29"/>
    <row r="127518" customFormat="1" s="29"/>
    <row r="127519" customFormat="1" s="29"/>
    <row r="127520" customFormat="1" s="29"/>
    <row r="127521" customFormat="1" s="29"/>
    <row r="127522" customFormat="1" s="29"/>
    <row r="127523" customFormat="1" s="29"/>
    <row r="127524" customFormat="1" s="29"/>
    <row r="127525" customFormat="1" s="29"/>
    <row r="127526" customFormat="1" s="29"/>
    <row r="127527" customFormat="1" s="29"/>
    <row r="127528" customFormat="1" s="29"/>
    <row r="127529" customFormat="1" s="29"/>
    <row r="127530" customFormat="1" s="29"/>
    <row r="127531" customFormat="1" s="29"/>
    <row r="127532" customFormat="1" s="29"/>
    <row r="127533" customFormat="1" s="29"/>
    <row r="127534" customFormat="1" s="29"/>
    <row r="127535" customFormat="1" s="29"/>
    <row r="127536" customFormat="1" s="29"/>
    <row r="127537" customFormat="1" s="29"/>
    <row r="127538" customFormat="1" s="29"/>
    <row r="127539" customFormat="1" s="29"/>
    <row r="127540" customFormat="1" s="29"/>
    <row r="127541" customFormat="1" s="29"/>
    <row r="127542" customFormat="1" s="29"/>
    <row r="127543" customFormat="1" s="29"/>
    <row r="127544" customFormat="1" s="29"/>
    <row r="127545" customFormat="1" s="29"/>
    <row r="127546" customFormat="1" s="29"/>
    <row r="127547" customFormat="1" s="29"/>
    <row r="127548" customFormat="1" s="29"/>
    <row r="127549" customFormat="1" s="29"/>
    <row r="127550" customFormat="1" s="29"/>
    <row r="127551" customFormat="1" s="29"/>
    <row r="127552" customFormat="1" s="29"/>
    <row r="127553" customFormat="1" s="29"/>
    <row r="127554" customFormat="1" s="29"/>
    <row r="127555" customFormat="1" s="29"/>
    <row r="127556" customFormat="1" s="29"/>
    <row r="127557" customFormat="1" s="29"/>
    <row r="127558" customFormat="1" s="29"/>
    <row r="127559" customFormat="1" s="29"/>
    <row r="127560" customFormat="1" s="29"/>
    <row r="127561" customFormat="1" s="29"/>
    <row r="127562" customFormat="1" s="29"/>
    <row r="127563" customFormat="1" s="29"/>
    <row r="127564" customFormat="1" s="29"/>
    <row r="127565" customFormat="1" s="29"/>
    <row r="127566" customFormat="1" s="29"/>
    <row r="127567" customFormat="1" s="29"/>
    <row r="127568" customFormat="1" s="29"/>
    <row r="127569" customFormat="1" s="29"/>
    <row r="127570" customFormat="1" s="29"/>
    <row r="127571" customFormat="1" s="29"/>
    <row r="127572" customFormat="1" s="29"/>
    <row r="127573" customFormat="1" s="29"/>
    <row r="127574" customFormat="1" s="29"/>
    <row r="127575" customFormat="1" s="29"/>
    <row r="127576" customFormat="1" s="29"/>
    <row r="127577" customFormat="1" s="29"/>
    <row r="127578" customFormat="1" s="29"/>
    <row r="127579" customFormat="1" s="29"/>
    <row r="127580" customFormat="1" s="29"/>
    <row r="127581" customFormat="1" s="29"/>
    <row r="127582" customFormat="1" s="29"/>
    <row r="127583" customFormat="1" s="29"/>
    <row r="127584" customFormat="1" s="29"/>
    <row r="127585" customFormat="1" s="29"/>
    <row r="127586" customFormat="1" s="29"/>
    <row r="127587" customFormat="1" s="29"/>
    <row r="127588" customFormat="1" s="29"/>
    <row r="127589" customFormat="1" s="29"/>
    <row r="127590" customFormat="1" s="29"/>
    <row r="127591" customFormat="1" s="29"/>
    <row r="127592" customFormat="1" s="29"/>
    <row r="127593" customFormat="1" s="29"/>
    <row r="127594" customFormat="1" s="29"/>
    <row r="127595" customFormat="1" s="29"/>
    <row r="127596" customFormat="1" s="29"/>
    <row r="127597" customFormat="1" s="29"/>
    <row r="127598" customFormat="1" s="29"/>
    <row r="127599" customFormat="1" s="29"/>
    <row r="127600" customFormat="1" s="29"/>
    <row r="127601" customFormat="1" s="29"/>
    <row r="127602" customFormat="1" s="29"/>
    <row r="127603" customFormat="1" s="29"/>
    <row r="127604" customFormat="1" s="29"/>
    <row r="127605" customFormat="1" s="29"/>
    <row r="127606" customFormat="1" s="29"/>
    <row r="127607" customFormat="1" s="29"/>
    <row r="127608" customFormat="1" s="29"/>
    <row r="127609" customFormat="1" s="29"/>
    <row r="127610" customFormat="1" s="29"/>
    <row r="127611" customFormat="1" s="29"/>
    <row r="127612" customFormat="1" s="29"/>
    <row r="127613" customFormat="1" s="29"/>
    <row r="127614" customFormat="1" s="29"/>
    <row r="127615" customFormat="1" s="29"/>
    <row r="127616" customFormat="1" s="29"/>
    <row r="127617" customFormat="1" s="29"/>
    <row r="127618" customFormat="1" s="29"/>
    <row r="127619" customFormat="1" s="29"/>
    <row r="127620" customFormat="1" s="29"/>
    <row r="127621" customFormat="1" s="29"/>
    <row r="127622" customFormat="1" s="29"/>
    <row r="127623" customFormat="1" s="29"/>
    <row r="127624" customFormat="1" s="29"/>
    <row r="127625" customFormat="1" s="29"/>
    <row r="127626" customFormat="1" s="29"/>
    <row r="127627" customFormat="1" s="29"/>
    <row r="127628" customFormat="1" s="29"/>
    <row r="127629" customFormat="1" s="29"/>
    <row r="127630" customFormat="1" s="29"/>
    <row r="127631" customFormat="1" s="29"/>
    <row r="127632" customFormat="1" s="29"/>
    <row r="127633" customFormat="1" s="29"/>
    <row r="127634" customFormat="1" s="29"/>
    <row r="127635" customFormat="1" s="29"/>
    <row r="127636" customFormat="1" s="29"/>
    <row r="127637" customFormat="1" s="29"/>
    <row r="127638" customFormat="1" s="29"/>
    <row r="127639" customFormat="1" s="29"/>
    <row r="127640" customFormat="1" s="29"/>
    <row r="127641" customFormat="1" s="29"/>
    <row r="127642" customFormat="1" s="29"/>
    <row r="127643" customFormat="1" s="29"/>
    <row r="127644" customFormat="1" s="29"/>
    <row r="127645" customFormat="1" s="29"/>
    <row r="127646" customFormat="1" s="29"/>
    <row r="127647" customFormat="1" s="29"/>
    <row r="127648" customFormat="1" s="29"/>
    <row r="127649" customFormat="1" s="29"/>
    <row r="127650" customFormat="1" s="29"/>
    <row r="127651" customFormat="1" s="29"/>
    <row r="127652" customFormat="1" s="29"/>
    <row r="127653" customFormat="1" s="29"/>
    <row r="127654" customFormat="1" s="29"/>
    <row r="127655" customFormat="1" s="29"/>
    <row r="127656" customFormat="1" s="29"/>
    <row r="127657" customFormat="1" s="29"/>
    <row r="127658" customFormat="1" s="29"/>
    <row r="127659" customFormat="1" s="29"/>
    <row r="127660" customFormat="1" s="29"/>
    <row r="127661" customFormat="1" s="29"/>
    <row r="127662" customFormat="1" s="29"/>
    <row r="127663" customFormat="1" s="29"/>
    <row r="127664" customFormat="1" s="29"/>
    <row r="127665" customFormat="1" s="29"/>
    <row r="127666" customFormat="1" s="29"/>
    <row r="127667" customFormat="1" s="29"/>
    <row r="127668" customFormat="1" s="29"/>
    <row r="127669" customFormat="1" s="29"/>
    <row r="127670" customFormat="1" s="29"/>
    <row r="127671" customFormat="1" s="29"/>
    <row r="127672" customFormat="1" s="29"/>
    <row r="127673" customFormat="1" s="29"/>
    <row r="127674" customFormat="1" s="29"/>
    <row r="127675" customFormat="1" s="29"/>
    <row r="127676" customFormat="1" s="29"/>
    <row r="127677" customFormat="1" s="29"/>
    <row r="127678" customFormat="1" s="29"/>
    <row r="127679" customFormat="1" s="29"/>
    <row r="127680" customFormat="1" s="29"/>
    <row r="127681" customFormat="1" s="29"/>
    <row r="127682" customFormat="1" s="29"/>
    <row r="127683" customFormat="1" s="29"/>
    <row r="127684" customFormat="1" s="29"/>
    <row r="127685" customFormat="1" s="29"/>
    <row r="127686" customFormat="1" s="29"/>
    <row r="127687" customFormat="1" s="29"/>
    <row r="127688" customFormat="1" s="29"/>
    <row r="127689" customFormat="1" s="29"/>
    <row r="127690" customFormat="1" s="29"/>
    <row r="127691" customFormat="1" s="29"/>
    <row r="127692" customFormat="1" s="29"/>
    <row r="127693" customFormat="1" s="29"/>
    <row r="127694" customFormat="1" s="29"/>
    <row r="127695" customFormat="1" s="29"/>
    <row r="127696" customFormat="1" s="29"/>
    <row r="127697" customFormat="1" s="29"/>
    <row r="127698" customFormat="1" s="29"/>
    <row r="127699" customFormat="1" s="29"/>
    <row r="127700" customFormat="1" s="29"/>
    <row r="127701" customFormat="1" s="29"/>
    <row r="127702" customFormat="1" s="29"/>
    <row r="127703" customFormat="1" s="29"/>
    <row r="127704" customFormat="1" s="29"/>
    <row r="127705" customFormat="1" s="29"/>
    <row r="127706" customFormat="1" s="29"/>
    <row r="127707" customFormat="1" s="29"/>
    <row r="127708" customFormat="1" s="29"/>
    <row r="127709" customFormat="1" s="29"/>
    <row r="127710" customFormat="1" s="29"/>
    <row r="127711" customFormat="1" s="29"/>
    <row r="127712" customFormat="1" s="29"/>
    <row r="127713" customFormat="1" s="29"/>
    <row r="127714" customFormat="1" s="29"/>
    <row r="127715" customFormat="1" s="29"/>
    <row r="127716" customFormat="1" s="29"/>
    <row r="127717" customFormat="1" s="29"/>
    <row r="127718" customFormat="1" s="29"/>
    <row r="127719" customFormat="1" s="29"/>
    <row r="127720" customFormat="1" s="29"/>
    <row r="127721" customFormat="1" s="29"/>
    <row r="127722" customFormat="1" s="29"/>
    <row r="127723" customFormat="1" s="29"/>
    <row r="127724" customFormat="1" s="29"/>
    <row r="127725" customFormat="1" s="29"/>
    <row r="127726" customFormat="1" s="29"/>
    <row r="127727" customFormat="1" s="29"/>
    <row r="127728" customFormat="1" s="29"/>
    <row r="127729" customFormat="1" s="29"/>
    <row r="127730" customFormat="1" s="29"/>
    <row r="127731" customFormat="1" s="29"/>
    <row r="127732" customFormat="1" s="29"/>
    <row r="127733" customFormat="1" s="29"/>
    <row r="127734" customFormat="1" s="29"/>
    <row r="127735" customFormat="1" s="29"/>
    <row r="127736" customFormat="1" s="29"/>
    <row r="127737" customFormat="1" s="29"/>
    <row r="127738" customFormat="1" s="29"/>
    <row r="127739" customFormat="1" s="29"/>
    <row r="127740" customFormat="1" s="29"/>
    <row r="127741" customFormat="1" s="29"/>
    <row r="127742" customFormat="1" s="29"/>
    <row r="127743" customFormat="1" s="29"/>
    <row r="127744" customFormat="1" s="29"/>
    <row r="127745" customFormat="1" s="29"/>
    <row r="127746" customFormat="1" s="29"/>
    <row r="127747" customFormat="1" s="29"/>
    <row r="127748" customFormat="1" s="29"/>
    <row r="127749" customFormat="1" s="29"/>
    <row r="127750" customFormat="1" s="29"/>
    <row r="127751" customFormat="1" s="29"/>
    <row r="127752" customFormat="1" s="29"/>
    <row r="127753" customFormat="1" s="29"/>
    <row r="127754" customFormat="1" s="29"/>
    <row r="127755" customFormat="1" s="29"/>
    <row r="127756" customFormat="1" s="29"/>
    <row r="127757" customFormat="1" s="29"/>
    <row r="127758" customFormat="1" s="29"/>
    <row r="127759" customFormat="1" s="29"/>
    <row r="127760" customFormat="1" s="29"/>
    <row r="127761" customFormat="1" s="29"/>
    <row r="127762" customFormat="1" s="29"/>
    <row r="127763" customFormat="1" s="29"/>
    <row r="127764" customFormat="1" s="29"/>
    <row r="127765" customFormat="1" s="29"/>
    <row r="127766" customFormat="1" s="29"/>
    <row r="127767" customFormat="1" s="29"/>
    <row r="127768" customFormat="1" s="29"/>
    <row r="127769" customFormat="1" s="29"/>
    <row r="127770" customFormat="1" s="29"/>
    <row r="127771" customFormat="1" s="29"/>
    <row r="127772" customFormat="1" s="29"/>
    <row r="127773" customFormat="1" s="29"/>
    <row r="127774" customFormat="1" s="29"/>
    <row r="127775" customFormat="1" s="29"/>
    <row r="127776" customFormat="1" s="29"/>
    <row r="127777" customFormat="1" s="29"/>
    <row r="127778" customFormat="1" s="29"/>
    <row r="127779" customFormat="1" s="29"/>
    <row r="127780" customFormat="1" s="29"/>
    <row r="127781" customFormat="1" s="29"/>
    <row r="127782" customFormat="1" s="29"/>
    <row r="127783" customFormat="1" s="29"/>
    <row r="127784" customFormat="1" s="29"/>
    <row r="127785" customFormat="1" s="29"/>
    <row r="127786" customFormat="1" s="29"/>
    <row r="127787" customFormat="1" s="29"/>
    <row r="127788" customFormat="1" s="29"/>
    <row r="127789" customFormat="1" s="29"/>
    <row r="127790" customFormat="1" s="29"/>
    <row r="127791" customFormat="1" s="29"/>
    <row r="127792" customFormat="1" s="29"/>
    <row r="127793" customFormat="1" s="29"/>
    <row r="127794" customFormat="1" s="29"/>
    <row r="127795" customFormat="1" s="29"/>
    <row r="127796" customFormat="1" s="29"/>
    <row r="127797" customFormat="1" s="29"/>
    <row r="127798" customFormat="1" s="29"/>
    <row r="127799" customFormat="1" s="29"/>
    <row r="127800" customFormat="1" s="29"/>
    <row r="127801" customFormat="1" s="29"/>
    <row r="127802" customFormat="1" s="29"/>
    <row r="127803" customFormat="1" s="29"/>
    <row r="127804" customFormat="1" s="29"/>
    <row r="127805" customFormat="1" s="29"/>
    <row r="127806" customFormat="1" s="29"/>
    <row r="127807" customFormat="1" s="29"/>
    <row r="127808" customFormat="1" s="29"/>
    <row r="127809" customFormat="1" s="29"/>
    <row r="127810" customFormat="1" s="29"/>
    <row r="127811" customFormat="1" s="29"/>
    <row r="127812" customFormat="1" s="29"/>
    <row r="127813" customFormat="1" s="29"/>
    <row r="127814" customFormat="1" s="29"/>
    <row r="127815" customFormat="1" s="29"/>
    <row r="127816" customFormat="1" s="29"/>
    <row r="127817" customFormat="1" s="29"/>
    <row r="127818" customFormat="1" s="29"/>
    <row r="127819" customFormat="1" s="29"/>
    <row r="127820" customFormat="1" s="29"/>
    <row r="127821" customFormat="1" s="29"/>
    <row r="127822" customFormat="1" s="29"/>
    <row r="127823" customFormat="1" s="29"/>
    <row r="127824" customFormat="1" s="29"/>
    <row r="127825" customFormat="1" s="29"/>
    <row r="127826" customFormat="1" s="29"/>
    <row r="127827" customFormat="1" s="29"/>
    <row r="127828" customFormat="1" s="29"/>
    <row r="127829" customFormat="1" s="29"/>
    <row r="127830" customFormat="1" s="29"/>
    <row r="127831" customFormat="1" s="29"/>
    <row r="127832" customFormat="1" s="29"/>
    <row r="127833" customFormat="1" s="29"/>
    <row r="127834" customFormat="1" s="29"/>
    <row r="127835" customFormat="1" s="29"/>
    <row r="127836" customFormat="1" s="29"/>
    <row r="127837" customFormat="1" s="29"/>
    <row r="127838" customFormat="1" s="29"/>
    <row r="127839" customFormat="1" s="29"/>
    <row r="127840" customFormat="1" s="29"/>
    <row r="127841" customFormat="1" s="29"/>
    <row r="127842" customFormat="1" s="29"/>
    <row r="127843" customFormat="1" s="29"/>
    <row r="127844" customFormat="1" s="29"/>
    <row r="127845" customFormat="1" s="29"/>
    <row r="127846" customFormat="1" s="29"/>
    <row r="127847" customFormat="1" s="29"/>
    <row r="127848" customFormat="1" s="29"/>
    <row r="127849" customFormat="1" s="29"/>
    <row r="127850" customFormat="1" s="29"/>
    <row r="127851" customFormat="1" s="29"/>
    <row r="127852" customFormat="1" s="29"/>
    <row r="127853" customFormat="1" s="29"/>
    <row r="127854" customFormat="1" s="29"/>
    <row r="127855" customFormat="1" s="29"/>
    <row r="127856" customFormat="1" s="29"/>
    <row r="127857" customFormat="1" s="29"/>
    <row r="127858" customFormat="1" s="29"/>
    <row r="127859" customFormat="1" s="29"/>
    <row r="127860" customFormat="1" s="29"/>
    <row r="127861" customFormat="1" s="29"/>
    <row r="127862" customFormat="1" s="29"/>
    <row r="127863" customFormat="1" s="29"/>
    <row r="127864" customFormat="1" s="29"/>
    <row r="127865" customFormat="1" s="29"/>
    <row r="127866" customFormat="1" s="29"/>
    <row r="127867" customFormat="1" s="29"/>
    <row r="127868" customFormat="1" s="29"/>
    <row r="127869" customFormat="1" s="29"/>
    <row r="127870" customFormat="1" s="29"/>
    <row r="127871" customFormat="1" s="29"/>
    <row r="127872" customFormat="1" s="29"/>
    <row r="127873" customFormat="1" s="29"/>
    <row r="127874" customFormat="1" s="29"/>
    <row r="127875" customFormat="1" s="29"/>
    <row r="127876" customFormat="1" s="29"/>
    <row r="127877" customFormat="1" s="29"/>
    <row r="127878" customFormat="1" s="29"/>
    <row r="127879" customFormat="1" s="29"/>
    <row r="127880" customFormat="1" s="29"/>
    <row r="127881" customFormat="1" s="29"/>
    <row r="127882" customFormat="1" s="29"/>
    <row r="127883" customFormat="1" s="29"/>
    <row r="127884" customFormat="1" s="29"/>
    <row r="127885" customFormat="1" s="29"/>
    <row r="127886" customFormat="1" s="29"/>
    <row r="127887" customFormat="1" s="29"/>
    <row r="127888" customFormat="1" s="29"/>
    <row r="127889" customFormat="1" s="29"/>
    <row r="127890" customFormat="1" s="29"/>
    <row r="127891" customFormat="1" s="29"/>
    <row r="127892" customFormat="1" s="29"/>
    <row r="127893" customFormat="1" s="29"/>
    <row r="127894" customFormat="1" s="29"/>
    <row r="127895" customFormat="1" s="29"/>
    <row r="127896" customFormat="1" s="29"/>
    <row r="127897" customFormat="1" s="29"/>
    <row r="127898" customFormat="1" s="29"/>
    <row r="127899" customFormat="1" s="29"/>
    <row r="127900" customFormat="1" s="29"/>
    <row r="127901" customFormat="1" s="29"/>
    <row r="127902" customFormat="1" s="29"/>
    <row r="127903" customFormat="1" s="29"/>
    <row r="127904" customFormat="1" s="29"/>
    <row r="127905" customFormat="1" s="29"/>
    <row r="127906" customFormat="1" s="29"/>
    <row r="127907" customFormat="1" s="29"/>
    <row r="127908" customFormat="1" s="29"/>
    <row r="127909" customFormat="1" s="29"/>
    <row r="127910" customFormat="1" s="29"/>
    <row r="127911" customFormat="1" s="29"/>
    <row r="127912" customFormat="1" s="29"/>
    <row r="127913" customFormat="1" s="29"/>
    <row r="127914" customFormat="1" s="29"/>
    <row r="127915" customFormat="1" s="29"/>
    <row r="127916" customFormat="1" s="29"/>
    <row r="127917" customFormat="1" s="29"/>
    <row r="127918" customFormat="1" s="29"/>
    <row r="127919" customFormat="1" s="29"/>
    <row r="127920" customFormat="1" s="29"/>
    <row r="127921" customFormat="1" s="29"/>
    <row r="127922" customFormat="1" s="29"/>
    <row r="127923" customFormat="1" s="29"/>
    <row r="127924" customFormat="1" s="29"/>
    <row r="127925" customFormat="1" s="29"/>
    <row r="127926" customFormat="1" s="29"/>
    <row r="127927" customFormat="1" s="29"/>
    <row r="127928" customFormat="1" s="29"/>
    <row r="127929" customFormat="1" s="29"/>
    <row r="127930" customFormat="1" s="29"/>
    <row r="127931" customFormat="1" s="29"/>
    <row r="127932" customFormat="1" s="29"/>
    <row r="127933" customFormat="1" s="29"/>
    <row r="127934" customFormat="1" s="29"/>
    <row r="127935" customFormat="1" s="29"/>
    <row r="127936" customFormat="1" s="29"/>
    <row r="127937" customFormat="1" s="29"/>
    <row r="127938" customFormat="1" s="29"/>
    <row r="127939" customFormat="1" s="29"/>
    <row r="127940" customFormat="1" s="29"/>
    <row r="127941" customFormat="1" s="29"/>
    <row r="127942" customFormat="1" s="29"/>
    <row r="127943" customFormat="1" s="29"/>
    <row r="127944" customFormat="1" s="29"/>
    <row r="127945" customFormat="1" s="29"/>
    <row r="127946" customFormat="1" s="29"/>
    <row r="127947" customFormat="1" s="29"/>
    <row r="127948" customFormat="1" s="29"/>
    <row r="127949" customFormat="1" s="29"/>
    <row r="127950" customFormat="1" s="29"/>
    <row r="127951" customFormat="1" s="29"/>
    <row r="127952" customFormat="1" s="29"/>
    <row r="127953" customFormat="1" s="29"/>
    <row r="127954" customFormat="1" s="29"/>
    <row r="127955" customFormat="1" s="29"/>
    <row r="127956" customFormat="1" s="29"/>
    <row r="127957" customFormat="1" s="29"/>
    <row r="127958" customFormat="1" s="29"/>
    <row r="127959" customFormat="1" s="29"/>
    <row r="127960" customFormat="1" s="29"/>
    <row r="127961" customFormat="1" s="29"/>
    <row r="127962" customFormat="1" s="29"/>
    <row r="127963" customFormat="1" s="29"/>
    <row r="127964" customFormat="1" s="29"/>
    <row r="127965" customFormat="1" s="29"/>
    <row r="127966" customFormat="1" s="29"/>
    <row r="127967" customFormat="1" s="29"/>
    <row r="127968" customFormat="1" s="29"/>
    <row r="127969" customFormat="1" s="29"/>
    <row r="127970" customFormat="1" s="29"/>
    <row r="127971" customFormat="1" s="29"/>
    <row r="127972" customFormat="1" s="29"/>
    <row r="127973" customFormat="1" s="29"/>
    <row r="127974" customFormat="1" s="29"/>
    <row r="127975" customFormat="1" s="29"/>
    <row r="127976" customFormat="1" s="29"/>
    <row r="127977" customFormat="1" s="29"/>
    <row r="127978" customFormat="1" s="29"/>
    <row r="127979" customFormat="1" s="29"/>
    <row r="127980" customFormat="1" s="29"/>
    <row r="127981" customFormat="1" s="29"/>
    <row r="127982" customFormat="1" s="29"/>
    <row r="127983" customFormat="1" s="29"/>
    <row r="127984" customFormat="1" s="29"/>
    <row r="127985" customFormat="1" s="29"/>
    <row r="127986" customFormat="1" s="29"/>
    <row r="127987" customFormat="1" s="29"/>
    <row r="127988" customFormat="1" s="29"/>
    <row r="127989" customFormat="1" s="29"/>
    <row r="127990" customFormat="1" s="29"/>
    <row r="127991" customFormat="1" s="29"/>
    <row r="127992" customFormat="1" s="29"/>
    <row r="127993" customFormat="1" s="29"/>
    <row r="127994" customFormat="1" s="29"/>
    <row r="127995" customFormat="1" s="29"/>
    <row r="127996" customFormat="1" s="29"/>
    <row r="127997" customFormat="1" s="29"/>
    <row r="127998" customFormat="1" s="29"/>
    <row r="127999" customFormat="1" s="29"/>
    <row r="128000" customFormat="1" s="29"/>
    <row r="128001" customFormat="1" s="29"/>
    <row r="128002" customFormat="1" s="29"/>
    <row r="128003" customFormat="1" s="29"/>
    <row r="128004" customFormat="1" s="29"/>
    <row r="128005" customFormat="1" s="29"/>
    <row r="128006" customFormat="1" s="29"/>
    <row r="128007" customFormat="1" s="29"/>
    <row r="128008" customFormat="1" s="29"/>
    <row r="128009" customFormat="1" s="29"/>
    <row r="128010" customFormat="1" s="29"/>
    <row r="128011" customFormat="1" s="29"/>
    <row r="128012" customFormat="1" s="29"/>
    <row r="128013" customFormat="1" s="29"/>
    <row r="128014" customFormat="1" s="29"/>
    <row r="128015" customFormat="1" s="29"/>
    <row r="128016" customFormat="1" s="29"/>
    <row r="128017" customFormat="1" s="29"/>
    <row r="128018" customFormat="1" s="29"/>
    <row r="128019" customFormat="1" s="29"/>
    <row r="128020" customFormat="1" s="29"/>
    <row r="128021" customFormat="1" s="29"/>
    <row r="128022" customFormat="1" s="29"/>
    <row r="128023" customFormat="1" s="29"/>
    <row r="128024" customFormat="1" s="29"/>
    <row r="128025" customFormat="1" s="29"/>
    <row r="128026" customFormat="1" s="29"/>
    <row r="128027" customFormat="1" s="29"/>
    <row r="128028" customFormat="1" s="29"/>
    <row r="128029" customFormat="1" s="29"/>
    <row r="128030" customFormat="1" s="29"/>
    <row r="128031" customFormat="1" s="29"/>
    <row r="128032" customFormat="1" s="29"/>
    <row r="128033" customFormat="1" s="29"/>
    <row r="128034" customFormat="1" s="29"/>
    <row r="128035" customFormat="1" s="29"/>
    <row r="128036" customFormat="1" s="29"/>
    <row r="128037" customFormat="1" s="29"/>
    <row r="128038" customFormat="1" s="29"/>
    <row r="128039" customFormat="1" s="29"/>
    <row r="128040" customFormat="1" s="29"/>
    <row r="128041" customFormat="1" s="29"/>
    <row r="128042" customFormat="1" s="29"/>
    <row r="128043" customFormat="1" s="29"/>
    <row r="128044" customFormat="1" s="29"/>
    <row r="128045" customFormat="1" s="29"/>
    <row r="128046" customFormat="1" s="29"/>
    <row r="128047" customFormat="1" s="29"/>
    <row r="128048" customFormat="1" s="29"/>
    <row r="128049" customFormat="1" s="29"/>
    <row r="128050" customFormat="1" s="29"/>
    <row r="128051" customFormat="1" s="29"/>
    <row r="128052" customFormat="1" s="29"/>
    <row r="128053" customFormat="1" s="29"/>
    <row r="128054" customFormat="1" s="29"/>
    <row r="128055" customFormat="1" s="29"/>
    <row r="128056" customFormat="1" s="29"/>
    <row r="128057" customFormat="1" s="29"/>
    <row r="128058" customFormat="1" s="29"/>
    <row r="128059" customFormat="1" s="29"/>
    <row r="128060" customFormat="1" s="29"/>
    <row r="128061" customFormat="1" s="29"/>
    <row r="128062" customFormat="1" s="29"/>
    <row r="128063" customFormat="1" s="29"/>
    <row r="128064" customFormat="1" s="29"/>
    <row r="128065" customFormat="1" s="29"/>
    <row r="128066" customFormat="1" s="29"/>
    <row r="128067" customFormat="1" s="29"/>
    <row r="128068" customFormat="1" s="29"/>
    <row r="128069" customFormat="1" s="29"/>
    <row r="128070" customFormat="1" s="29"/>
    <row r="128071" customFormat="1" s="29"/>
    <row r="128072" customFormat="1" s="29"/>
    <row r="128073" customFormat="1" s="29"/>
    <row r="128074" customFormat="1" s="29"/>
    <row r="128075" customFormat="1" s="29"/>
    <row r="128076" customFormat="1" s="29"/>
    <row r="128077" customFormat="1" s="29"/>
    <row r="128078" customFormat="1" s="29"/>
    <row r="128079" customFormat="1" s="29"/>
    <row r="128080" customFormat="1" s="29"/>
    <row r="128081" customFormat="1" s="29"/>
    <row r="128082" customFormat="1" s="29"/>
    <row r="128083" customFormat="1" s="29"/>
    <row r="128084" customFormat="1" s="29"/>
    <row r="128085" customFormat="1" s="29"/>
    <row r="128086" customFormat="1" s="29"/>
    <row r="128087" customFormat="1" s="29"/>
    <row r="128088" customFormat="1" s="29"/>
    <row r="128089" customFormat="1" s="29"/>
    <row r="128090" customFormat="1" s="29"/>
    <row r="128091" customFormat="1" s="29"/>
    <row r="128092" customFormat="1" s="29"/>
    <row r="128093" customFormat="1" s="29"/>
    <row r="128094" customFormat="1" s="29"/>
    <row r="128095" customFormat="1" s="29"/>
    <row r="128096" customFormat="1" s="29"/>
    <row r="128097" customFormat="1" s="29"/>
    <row r="128098" customFormat="1" s="29"/>
    <row r="128099" customFormat="1" s="29"/>
    <row r="128100" customFormat="1" s="29"/>
    <row r="128101" customFormat="1" s="29"/>
    <row r="128102" customFormat="1" s="29"/>
    <row r="128103" customFormat="1" s="29"/>
    <row r="128104" customFormat="1" s="29"/>
    <row r="128105" customFormat="1" s="29"/>
    <row r="128106" customFormat="1" s="29"/>
    <row r="128107" customFormat="1" s="29"/>
    <row r="128108" customFormat="1" s="29"/>
    <row r="128109" customFormat="1" s="29"/>
    <row r="128110" customFormat="1" s="29"/>
    <row r="128111" customFormat="1" s="29"/>
    <row r="128112" customFormat="1" s="29"/>
    <row r="128113" customFormat="1" s="29"/>
    <row r="128114" customFormat="1" s="29"/>
    <row r="128115" customFormat="1" s="29"/>
    <row r="128116" customFormat="1" s="29"/>
    <row r="128117" customFormat="1" s="29"/>
    <row r="128118" customFormat="1" s="29"/>
    <row r="128119" customFormat="1" s="29"/>
    <row r="128120" customFormat="1" s="29"/>
    <row r="128121" customFormat="1" s="29"/>
    <row r="128122" customFormat="1" s="29"/>
    <row r="128123" customFormat="1" s="29"/>
    <row r="128124" customFormat="1" s="29"/>
    <row r="128125" customFormat="1" s="29"/>
    <row r="128126" customFormat="1" s="29"/>
    <row r="128127" customFormat="1" s="29"/>
    <row r="128128" customFormat="1" s="29"/>
    <row r="128129" customFormat="1" s="29"/>
    <row r="128130" customFormat="1" s="29"/>
    <row r="128131" customFormat="1" s="29"/>
    <row r="128132" customFormat="1" s="29"/>
    <row r="128133" customFormat="1" s="29"/>
    <row r="128134" customFormat="1" s="29"/>
    <row r="128135" customFormat="1" s="29"/>
    <row r="128136" customFormat="1" s="29"/>
    <row r="128137" customFormat="1" s="29"/>
    <row r="128138" customFormat="1" s="29"/>
    <row r="128139" customFormat="1" s="29"/>
    <row r="128140" customFormat="1" s="29"/>
    <row r="128141" customFormat="1" s="29"/>
    <row r="128142" customFormat="1" s="29"/>
    <row r="128143" customFormat="1" s="29"/>
    <row r="128144" customFormat="1" s="29"/>
    <row r="128145" customFormat="1" s="29"/>
    <row r="128146" customFormat="1" s="29"/>
    <row r="128147" customFormat="1" s="29"/>
    <row r="128148" customFormat="1" s="29"/>
    <row r="128149" customFormat="1" s="29"/>
    <row r="128150" customFormat="1" s="29"/>
    <row r="128151" customFormat="1" s="29"/>
    <row r="128152" customFormat="1" s="29"/>
    <row r="128153" customFormat="1" s="29"/>
    <row r="128154" customFormat="1" s="29"/>
    <row r="128155" customFormat="1" s="29"/>
    <row r="128156" customFormat="1" s="29"/>
    <row r="128157" customFormat="1" s="29"/>
    <row r="128158" customFormat="1" s="29"/>
    <row r="128159" customFormat="1" s="29"/>
    <row r="128160" customFormat="1" s="29"/>
    <row r="128161" customFormat="1" s="29"/>
    <row r="128162" customFormat="1" s="29"/>
    <row r="128163" customFormat="1" s="29"/>
    <row r="128164" customFormat="1" s="29"/>
    <row r="128165" customFormat="1" s="29"/>
    <row r="128166" customFormat="1" s="29"/>
    <row r="128167" customFormat="1" s="29"/>
    <row r="128168" customFormat="1" s="29"/>
    <row r="128169" customFormat="1" s="29"/>
    <row r="128170" customFormat="1" s="29"/>
    <row r="128171" customFormat="1" s="29"/>
    <row r="128172" customFormat="1" s="29"/>
    <row r="128173" customFormat="1" s="29"/>
    <row r="128174" customFormat="1" s="29"/>
    <row r="128175" customFormat="1" s="29"/>
    <row r="128176" customFormat="1" s="29"/>
    <row r="128177" customFormat="1" s="29"/>
    <row r="128178" customFormat="1" s="29"/>
    <row r="128179" customFormat="1" s="29"/>
    <row r="128180" customFormat="1" s="29"/>
    <row r="128181" customFormat="1" s="29"/>
    <row r="128182" customFormat="1" s="29"/>
    <row r="128183" customFormat="1" s="29"/>
    <row r="128184" customFormat="1" s="29"/>
    <row r="128185" customFormat="1" s="29"/>
    <row r="128186" customFormat="1" s="29"/>
    <row r="128187" customFormat="1" s="29"/>
    <row r="128188" customFormat="1" s="29"/>
    <row r="128189" customFormat="1" s="29"/>
    <row r="128190" customFormat="1" s="29"/>
    <row r="128191" customFormat="1" s="29"/>
    <row r="128192" customFormat="1" s="29"/>
    <row r="128193" customFormat="1" s="29"/>
    <row r="128194" customFormat="1" s="29"/>
    <row r="128195" customFormat="1" s="29"/>
    <row r="128196" customFormat="1" s="29"/>
    <row r="128197" customFormat="1" s="29"/>
    <row r="128198" customFormat="1" s="29"/>
    <row r="128199" customFormat="1" s="29"/>
    <row r="128200" customFormat="1" s="29"/>
    <row r="128201" customFormat="1" s="29"/>
    <row r="128202" customFormat="1" s="29"/>
    <row r="128203" customFormat="1" s="29"/>
    <row r="128204" customFormat="1" s="29"/>
    <row r="128205" customFormat="1" s="29"/>
    <row r="128206" customFormat="1" s="29"/>
    <row r="128207" customFormat="1" s="29"/>
    <row r="128208" customFormat="1" s="29"/>
    <row r="128209" customFormat="1" s="29"/>
    <row r="128210" customFormat="1" s="29"/>
    <row r="128211" customFormat="1" s="29"/>
    <row r="128212" customFormat="1" s="29"/>
    <row r="128213" customFormat="1" s="29"/>
    <row r="128214" customFormat="1" s="29"/>
    <row r="128215" customFormat="1" s="29"/>
    <row r="128216" customFormat="1" s="29"/>
    <row r="128217" customFormat="1" s="29"/>
    <row r="128218" customFormat="1" s="29"/>
    <row r="128219" customFormat="1" s="29"/>
    <row r="128220" customFormat="1" s="29"/>
    <row r="128221" customFormat="1" s="29"/>
    <row r="128222" customFormat="1" s="29"/>
    <row r="128223" customFormat="1" s="29"/>
    <row r="128224" customFormat="1" s="29"/>
    <row r="128225" customFormat="1" s="29"/>
    <row r="128226" customFormat="1" s="29"/>
    <row r="128227" customFormat="1" s="29"/>
    <row r="128228" customFormat="1" s="29"/>
    <row r="128229" customFormat="1" s="29"/>
    <row r="128230" customFormat="1" s="29"/>
    <row r="128231" customFormat="1" s="29"/>
    <row r="128232" customFormat="1" s="29"/>
    <row r="128233" customFormat="1" s="29"/>
    <row r="128234" customFormat="1" s="29"/>
    <row r="128235" customFormat="1" s="29"/>
    <row r="128236" customFormat="1" s="29"/>
    <row r="128237" customFormat="1" s="29"/>
    <row r="128238" customFormat="1" s="29"/>
    <row r="128239" customFormat="1" s="29"/>
    <row r="128240" customFormat="1" s="29"/>
    <row r="128241" customFormat="1" s="29"/>
    <row r="128242" customFormat="1" s="29"/>
    <row r="128243" customFormat="1" s="29"/>
    <row r="128244" customFormat="1" s="29"/>
    <row r="128245" customFormat="1" s="29"/>
    <row r="128246" customFormat="1" s="29"/>
    <row r="128247" customFormat="1" s="29"/>
    <row r="128248" customFormat="1" s="29"/>
    <row r="128249" customFormat="1" s="29"/>
    <row r="128250" customFormat="1" s="29"/>
    <row r="128251" customFormat="1" s="29"/>
    <row r="128252" customFormat="1" s="29"/>
    <row r="128253" customFormat="1" s="29"/>
    <row r="128254" customFormat="1" s="29"/>
    <row r="128255" customFormat="1" s="29"/>
    <row r="128256" customFormat="1" s="29"/>
    <row r="128257" customFormat="1" s="29"/>
    <row r="128258" customFormat="1" s="29"/>
    <row r="128259" customFormat="1" s="29"/>
    <row r="128260" customFormat="1" s="29"/>
    <row r="128261" customFormat="1" s="29"/>
    <row r="128262" customFormat="1" s="29"/>
    <row r="128263" customFormat="1" s="29"/>
    <row r="128264" customFormat="1" s="29"/>
    <row r="128265" customFormat="1" s="29"/>
    <row r="128266" customFormat="1" s="29"/>
    <row r="128267" customFormat="1" s="29"/>
    <row r="128268" customFormat="1" s="29"/>
    <row r="128269" customFormat="1" s="29"/>
    <row r="128270" customFormat="1" s="29"/>
    <row r="128271" customFormat="1" s="29"/>
    <row r="128272" customFormat="1" s="29"/>
    <row r="128273" customFormat="1" s="29"/>
    <row r="128274" customFormat="1" s="29"/>
    <row r="128275" customFormat="1" s="29"/>
    <row r="128276" customFormat="1" s="29"/>
    <row r="128277" customFormat="1" s="29"/>
    <row r="128278" customFormat="1" s="29"/>
    <row r="128279" customFormat="1" s="29"/>
    <row r="128280" customFormat="1" s="29"/>
    <row r="128281" customFormat="1" s="29"/>
    <row r="128282" customFormat="1" s="29"/>
    <row r="128283" customFormat="1" s="29"/>
    <row r="128284" customFormat="1" s="29"/>
    <row r="128285" customFormat="1" s="29"/>
    <row r="128286" customFormat="1" s="29"/>
    <row r="128287" customFormat="1" s="29"/>
    <row r="128288" customFormat="1" s="29"/>
    <row r="128289" customFormat="1" s="29"/>
    <row r="128290" customFormat="1" s="29"/>
    <row r="128291" customFormat="1" s="29"/>
    <row r="128292" customFormat="1" s="29"/>
    <row r="128293" customFormat="1" s="29"/>
    <row r="128294" customFormat="1" s="29"/>
    <row r="128295" customFormat="1" s="29"/>
    <row r="128296" customFormat="1" s="29"/>
    <row r="128297" customFormat="1" s="29"/>
    <row r="128298" customFormat="1" s="29"/>
    <row r="128299" customFormat="1" s="29"/>
    <row r="128300" customFormat="1" s="29"/>
    <row r="128301" customFormat="1" s="29"/>
    <row r="128302" customFormat="1" s="29"/>
    <row r="128303" customFormat="1" s="29"/>
    <row r="128304" customFormat="1" s="29"/>
    <row r="128305" customFormat="1" s="29"/>
    <row r="128306" customFormat="1" s="29"/>
    <row r="128307" customFormat="1" s="29"/>
    <row r="128308" customFormat="1" s="29"/>
    <row r="128309" customFormat="1" s="29"/>
    <row r="128310" customFormat="1" s="29"/>
    <row r="128311" customFormat="1" s="29"/>
    <row r="128312" customFormat="1" s="29"/>
    <row r="128313" customFormat="1" s="29"/>
    <row r="128314" customFormat="1" s="29"/>
    <row r="128315" customFormat="1" s="29"/>
    <row r="128316" customFormat="1" s="29"/>
    <row r="128317" customFormat="1" s="29"/>
    <row r="128318" customFormat="1" s="29"/>
    <row r="128319" customFormat="1" s="29"/>
    <row r="128320" customFormat="1" s="29"/>
    <row r="128321" customFormat="1" s="29"/>
    <row r="128322" customFormat="1" s="29"/>
    <row r="128323" customFormat="1" s="29"/>
    <row r="128324" customFormat="1" s="29"/>
    <row r="128325" customFormat="1" s="29"/>
    <row r="128326" customFormat="1" s="29"/>
    <row r="128327" customFormat="1" s="29"/>
    <row r="128328" customFormat="1" s="29"/>
    <row r="128329" customFormat="1" s="29"/>
    <row r="128330" customFormat="1" s="29"/>
    <row r="128331" customFormat="1" s="29"/>
    <row r="128332" customFormat="1" s="29"/>
    <row r="128333" customFormat="1" s="29"/>
    <row r="128334" customFormat="1" s="29"/>
    <row r="128335" customFormat="1" s="29"/>
    <row r="128336" customFormat="1" s="29"/>
    <row r="128337" customFormat="1" s="29"/>
    <row r="128338" customFormat="1" s="29"/>
    <row r="128339" customFormat="1" s="29"/>
    <row r="128340" customFormat="1" s="29"/>
    <row r="128341" customFormat="1" s="29"/>
    <row r="128342" customFormat="1" s="29"/>
    <row r="128343" customFormat="1" s="29"/>
    <row r="128344" customFormat="1" s="29"/>
    <row r="128345" customFormat="1" s="29"/>
    <row r="128346" customFormat="1" s="29"/>
    <row r="128347" customFormat="1" s="29"/>
    <row r="128348" customFormat="1" s="29"/>
    <row r="128349" customFormat="1" s="29"/>
    <row r="128350" customFormat="1" s="29"/>
    <row r="128351" customFormat="1" s="29"/>
    <row r="128352" customFormat="1" s="29"/>
    <row r="128353" customFormat="1" s="29"/>
    <row r="128354" customFormat="1" s="29"/>
    <row r="128355" customFormat="1" s="29"/>
    <row r="128356" customFormat="1" s="29"/>
    <row r="128357" customFormat="1" s="29"/>
    <row r="128358" customFormat="1" s="29"/>
    <row r="128359" customFormat="1" s="29"/>
    <row r="128360" customFormat="1" s="29"/>
    <row r="128361" customFormat="1" s="29"/>
    <row r="128362" customFormat="1" s="29"/>
    <row r="128363" customFormat="1" s="29"/>
    <row r="128364" customFormat="1" s="29"/>
    <row r="128365" customFormat="1" s="29"/>
    <row r="128366" customFormat="1" s="29"/>
    <row r="128367" customFormat="1" s="29"/>
    <row r="128368" customFormat="1" s="29"/>
    <row r="128369" customFormat="1" s="29"/>
    <row r="128370" customFormat="1" s="29"/>
    <row r="128371" customFormat="1" s="29"/>
    <row r="128372" customFormat="1" s="29"/>
    <row r="128373" customFormat="1" s="29"/>
    <row r="128374" customFormat="1" s="29"/>
    <row r="128375" customFormat="1" s="29"/>
    <row r="128376" customFormat="1" s="29"/>
    <row r="128377" customFormat="1" s="29"/>
    <row r="128378" customFormat="1" s="29"/>
    <row r="128379" customFormat="1" s="29"/>
    <row r="128380" customFormat="1" s="29"/>
    <row r="128381" customFormat="1" s="29"/>
    <row r="128382" customFormat="1" s="29"/>
    <row r="128383" customFormat="1" s="29"/>
    <row r="128384" customFormat="1" s="29"/>
    <row r="128385" customFormat="1" s="29"/>
    <row r="128386" customFormat="1" s="29"/>
    <row r="128387" customFormat="1" s="29"/>
    <row r="128388" customFormat="1" s="29"/>
    <row r="128389" customFormat="1" s="29"/>
    <row r="128390" customFormat="1" s="29"/>
    <row r="128391" customFormat="1" s="29"/>
    <row r="128392" customFormat="1" s="29"/>
    <row r="128393" customFormat="1" s="29"/>
    <row r="128394" customFormat="1" s="29"/>
    <row r="128395" customFormat="1" s="29"/>
    <row r="128396" customFormat="1" s="29"/>
    <row r="128397" customFormat="1" s="29"/>
    <row r="128398" customFormat="1" s="29"/>
    <row r="128399" customFormat="1" s="29"/>
    <row r="128400" customFormat="1" s="29"/>
    <row r="128401" customFormat="1" s="29"/>
    <row r="128402" customFormat="1" s="29"/>
    <row r="128403" customFormat="1" s="29"/>
    <row r="128404" customFormat="1" s="29"/>
    <row r="128405" customFormat="1" s="29"/>
    <row r="128406" customFormat="1" s="29"/>
    <row r="128407" customFormat="1" s="29"/>
    <row r="128408" customFormat="1" s="29"/>
    <row r="128409" customFormat="1" s="29"/>
    <row r="128410" customFormat="1" s="29"/>
    <row r="128411" customFormat="1" s="29"/>
    <row r="128412" customFormat="1" s="29"/>
    <row r="128413" customFormat="1" s="29"/>
    <row r="128414" customFormat="1" s="29"/>
    <row r="128415" customFormat="1" s="29"/>
    <row r="128416" customFormat="1" s="29"/>
    <row r="128417" customFormat="1" s="29"/>
    <row r="128418" customFormat="1" s="29"/>
    <row r="128419" customFormat="1" s="29"/>
    <row r="128420" customFormat="1" s="29"/>
    <row r="128421" customFormat="1" s="29"/>
    <row r="128422" customFormat="1" s="29"/>
    <row r="128423" customFormat="1" s="29"/>
    <row r="128424" customFormat="1" s="29"/>
    <row r="128425" customFormat="1" s="29"/>
    <row r="128426" customFormat="1" s="29"/>
    <row r="128427" customFormat="1" s="29"/>
    <row r="128428" customFormat="1" s="29"/>
    <row r="128429" customFormat="1" s="29"/>
    <row r="128430" customFormat="1" s="29"/>
    <row r="128431" customFormat="1" s="29"/>
    <row r="128432" customFormat="1" s="29"/>
    <row r="128433" customFormat="1" s="29"/>
    <row r="128434" customFormat="1" s="29"/>
    <row r="128435" customFormat="1" s="29"/>
    <row r="128436" customFormat="1" s="29"/>
    <row r="128437" customFormat="1" s="29"/>
    <row r="128438" customFormat="1" s="29"/>
    <row r="128439" customFormat="1" s="29"/>
    <row r="128440" customFormat="1" s="29"/>
    <row r="128441" customFormat="1" s="29"/>
    <row r="128442" customFormat="1" s="29"/>
    <row r="128443" customFormat="1" s="29"/>
    <row r="128444" customFormat="1" s="29"/>
    <row r="128445" customFormat="1" s="29"/>
    <row r="128446" customFormat="1" s="29"/>
    <row r="128447" customFormat="1" s="29"/>
    <row r="128448" customFormat="1" s="29"/>
    <row r="128449" customFormat="1" s="29"/>
    <row r="128450" customFormat="1" s="29"/>
    <row r="128451" customFormat="1" s="29"/>
    <row r="128452" customFormat="1" s="29"/>
    <row r="128453" customFormat="1" s="29"/>
    <row r="128454" customFormat="1" s="29"/>
    <row r="128455" customFormat="1" s="29"/>
    <row r="128456" customFormat="1" s="29"/>
    <row r="128457" customFormat="1" s="29"/>
    <row r="128458" customFormat="1" s="29"/>
    <row r="128459" customFormat="1" s="29"/>
    <row r="128460" customFormat="1" s="29"/>
    <row r="128461" customFormat="1" s="29"/>
    <row r="128462" customFormat="1" s="29"/>
    <row r="128463" customFormat="1" s="29"/>
    <row r="128464" customFormat="1" s="29"/>
    <row r="128465" customFormat="1" s="29"/>
    <row r="128466" customFormat="1" s="29"/>
    <row r="128467" customFormat="1" s="29"/>
    <row r="128468" customFormat="1" s="29"/>
    <row r="128469" customFormat="1" s="29"/>
    <row r="128470" customFormat="1" s="29"/>
    <row r="128471" customFormat="1" s="29"/>
    <row r="128472" customFormat="1" s="29"/>
    <row r="128473" customFormat="1" s="29"/>
    <row r="128474" customFormat="1" s="29"/>
    <row r="128475" customFormat="1" s="29"/>
    <row r="128476" customFormat="1" s="29"/>
    <row r="128477" customFormat="1" s="29"/>
    <row r="128478" customFormat="1" s="29"/>
    <row r="128479" customFormat="1" s="29"/>
    <row r="128480" customFormat="1" s="29"/>
    <row r="128481" customFormat="1" s="29"/>
    <row r="128482" customFormat="1" s="29"/>
    <row r="128483" customFormat="1" s="29"/>
    <row r="128484" customFormat="1" s="29"/>
    <row r="128485" customFormat="1" s="29"/>
    <row r="128486" customFormat="1" s="29"/>
    <row r="128487" customFormat="1" s="29"/>
    <row r="128488" customFormat="1" s="29"/>
    <row r="128489" customFormat="1" s="29"/>
    <row r="128490" customFormat="1" s="29"/>
    <row r="128491" customFormat="1" s="29"/>
    <row r="128492" customFormat="1" s="29"/>
    <row r="128493" customFormat="1" s="29"/>
    <row r="128494" customFormat="1" s="29"/>
    <row r="128495" customFormat="1" s="29"/>
    <row r="128496" customFormat="1" s="29"/>
    <row r="128497" customFormat="1" s="29"/>
    <row r="128498" customFormat="1" s="29"/>
    <row r="128499" customFormat="1" s="29"/>
    <row r="128500" customFormat="1" s="29"/>
    <row r="128501" customFormat="1" s="29"/>
    <row r="128502" customFormat="1" s="29"/>
    <row r="128503" customFormat="1" s="29"/>
    <row r="128504" customFormat="1" s="29"/>
    <row r="128505" customFormat="1" s="29"/>
    <row r="128506" customFormat="1" s="29"/>
    <row r="128507" customFormat="1" s="29"/>
    <row r="128508" customFormat="1" s="29"/>
    <row r="128509" customFormat="1" s="29"/>
    <row r="128510" customFormat="1" s="29"/>
    <row r="128511" customFormat="1" s="29"/>
    <row r="128512" customFormat="1" s="29"/>
    <row r="128513" customFormat="1" s="29"/>
    <row r="128514" customFormat="1" s="29"/>
    <row r="128515" customFormat="1" s="29"/>
    <row r="128516" customFormat="1" s="29"/>
    <row r="128517" customFormat="1" s="29"/>
    <row r="128518" customFormat="1" s="29"/>
    <row r="128519" customFormat="1" s="29"/>
    <row r="128520" customFormat="1" s="29"/>
    <row r="128521" customFormat="1" s="29"/>
    <row r="128522" customFormat="1" s="29"/>
    <row r="128523" customFormat="1" s="29"/>
    <row r="128524" customFormat="1" s="29"/>
    <row r="128525" customFormat="1" s="29"/>
    <row r="128526" customFormat="1" s="29"/>
    <row r="128527" customFormat="1" s="29"/>
    <row r="128528" customFormat="1" s="29"/>
    <row r="128529" customFormat="1" s="29"/>
    <row r="128530" customFormat="1" s="29"/>
    <row r="128531" customFormat="1" s="29"/>
    <row r="128532" customFormat="1" s="29"/>
    <row r="128533" customFormat="1" s="29"/>
    <row r="128534" customFormat="1" s="29"/>
    <row r="128535" customFormat="1" s="29"/>
    <row r="128536" customFormat="1" s="29"/>
    <row r="128537" customFormat="1" s="29"/>
    <row r="128538" customFormat="1" s="29"/>
    <row r="128539" customFormat="1" s="29"/>
    <row r="128540" customFormat="1" s="29"/>
    <row r="128541" customFormat="1" s="29"/>
    <row r="128542" customFormat="1" s="29"/>
    <row r="128543" customFormat="1" s="29"/>
    <row r="128544" customFormat="1" s="29"/>
    <row r="128545" customFormat="1" s="29"/>
    <row r="128546" customFormat="1" s="29"/>
    <row r="128547" customFormat="1" s="29"/>
    <row r="128548" customFormat="1" s="29"/>
    <row r="128549" customFormat="1" s="29"/>
    <row r="128550" customFormat="1" s="29"/>
    <row r="128551" customFormat="1" s="29"/>
    <row r="128552" customFormat="1" s="29"/>
    <row r="128553" customFormat="1" s="29"/>
    <row r="128554" customFormat="1" s="29"/>
    <row r="128555" customFormat="1" s="29"/>
    <row r="128556" customFormat="1" s="29"/>
    <row r="128557" customFormat="1" s="29"/>
    <row r="128558" customFormat="1" s="29"/>
    <row r="128559" customFormat="1" s="29"/>
    <row r="128560" customFormat="1" s="29"/>
    <row r="128561" customFormat="1" s="29"/>
    <row r="128562" customFormat="1" s="29"/>
    <row r="128563" customFormat="1" s="29"/>
    <row r="128564" customFormat="1" s="29"/>
    <row r="128565" customFormat="1" s="29"/>
    <row r="128566" customFormat="1" s="29"/>
    <row r="128567" customFormat="1" s="29"/>
    <row r="128568" customFormat="1" s="29"/>
    <row r="128569" customFormat="1" s="29"/>
    <row r="128570" customFormat="1" s="29"/>
    <row r="128571" customFormat="1" s="29"/>
    <row r="128572" customFormat="1" s="29"/>
    <row r="128573" customFormat="1" s="29"/>
    <row r="128574" customFormat="1" s="29"/>
    <row r="128575" customFormat="1" s="29"/>
    <row r="128576" customFormat="1" s="29"/>
    <row r="128577" customFormat="1" s="29"/>
    <row r="128578" customFormat="1" s="29"/>
    <row r="128579" customFormat="1" s="29"/>
    <row r="128580" customFormat="1" s="29"/>
    <row r="128581" customFormat="1" s="29"/>
    <row r="128582" customFormat="1" s="29"/>
    <row r="128583" customFormat="1" s="29"/>
    <row r="128584" customFormat="1" s="29"/>
    <row r="128585" customFormat="1" s="29"/>
    <row r="128586" customFormat="1" s="29"/>
    <row r="128587" customFormat="1" s="29"/>
    <row r="128588" customFormat="1" s="29"/>
    <row r="128589" customFormat="1" s="29"/>
    <row r="128590" customFormat="1" s="29"/>
    <row r="128591" customFormat="1" s="29"/>
    <row r="128592" customFormat="1" s="29"/>
    <row r="128593" customFormat="1" s="29"/>
    <row r="128594" customFormat="1" s="29"/>
    <row r="128595" customFormat="1" s="29"/>
    <row r="128596" customFormat="1" s="29"/>
    <row r="128597" customFormat="1" s="29"/>
    <row r="128598" customFormat="1" s="29"/>
    <row r="128599" customFormat="1" s="29"/>
    <row r="128600" customFormat="1" s="29"/>
    <row r="128601" customFormat="1" s="29"/>
    <row r="128602" customFormat="1" s="29"/>
    <row r="128603" customFormat="1" s="29"/>
    <row r="128604" customFormat="1" s="29"/>
    <row r="128605" customFormat="1" s="29"/>
    <row r="128606" customFormat="1" s="29"/>
    <row r="128607" customFormat="1" s="29"/>
    <row r="128608" customFormat="1" s="29"/>
    <row r="128609" customFormat="1" s="29"/>
    <row r="128610" customFormat="1" s="29"/>
    <row r="128611" customFormat="1" s="29"/>
    <row r="128612" customFormat="1" s="29"/>
    <row r="128613" customFormat="1" s="29"/>
    <row r="128614" customFormat="1" s="29"/>
    <row r="128615" customFormat="1" s="29"/>
    <row r="128616" customFormat="1" s="29"/>
    <row r="128617" customFormat="1" s="29"/>
    <row r="128618" customFormat="1" s="29"/>
    <row r="128619" customFormat="1" s="29"/>
    <row r="128620" customFormat="1" s="29"/>
    <row r="128621" customFormat="1" s="29"/>
    <row r="128622" customFormat="1" s="29"/>
    <row r="128623" customFormat="1" s="29"/>
    <row r="128624" customFormat="1" s="29"/>
    <row r="128625" customFormat="1" s="29"/>
    <row r="128626" customFormat="1" s="29"/>
    <row r="128627" customFormat="1" s="29"/>
    <row r="128628" customFormat="1" s="29"/>
    <row r="128629" customFormat="1" s="29"/>
    <row r="128630" customFormat="1" s="29"/>
    <row r="128631" customFormat="1" s="29"/>
    <row r="128632" customFormat="1" s="29"/>
    <row r="128633" customFormat="1" s="29"/>
    <row r="128634" customFormat="1" s="29"/>
    <row r="128635" customFormat="1" s="29"/>
    <row r="128636" customFormat="1" s="29"/>
    <row r="128637" customFormat="1" s="29"/>
    <row r="128638" customFormat="1" s="29"/>
    <row r="128639" customFormat="1" s="29"/>
    <row r="128640" customFormat="1" s="29"/>
    <row r="128641" customFormat="1" s="29"/>
    <row r="128642" customFormat="1" s="29"/>
    <row r="128643" customFormat="1" s="29"/>
    <row r="128644" customFormat="1" s="29"/>
    <row r="128645" customFormat="1" s="29"/>
    <row r="128646" customFormat="1" s="29"/>
    <row r="128647" customFormat="1" s="29"/>
    <row r="128648" customFormat="1" s="29"/>
    <row r="128649" customFormat="1" s="29"/>
    <row r="128650" customFormat="1" s="29"/>
    <row r="128651" customFormat="1" s="29"/>
    <row r="128652" customFormat="1" s="29"/>
    <row r="128653" customFormat="1" s="29"/>
    <row r="128654" customFormat="1" s="29"/>
    <row r="128655" customFormat="1" s="29"/>
    <row r="128656" customFormat="1" s="29"/>
    <row r="128657" customFormat="1" s="29"/>
    <row r="128658" customFormat="1" s="29"/>
    <row r="128659" customFormat="1" s="29"/>
    <row r="128660" customFormat="1" s="29"/>
    <row r="128661" customFormat="1" s="29"/>
    <row r="128662" customFormat="1" s="29"/>
    <row r="128663" customFormat="1" s="29"/>
    <row r="128664" customFormat="1" s="29"/>
    <row r="128665" customFormat="1" s="29"/>
    <row r="128666" customFormat="1" s="29"/>
    <row r="128667" customFormat="1" s="29"/>
    <row r="128668" customFormat="1" s="29"/>
    <row r="128669" customFormat="1" s="29"/>
    <row r="128670" customFormat="1" s="29"/>
    <row r="128671" customFormat="1" s="29"/>
    <row r="128672" customFormat="1" s="29"/>
    <row r="128673" customFormat="1" s="29"/>
    <row r="128674" customFormat="1" s="29"/>
    <row r="128675" customFormat="1" s="29"/>
    <row r="128676" customFormat="1" s="29"/>
    <row r="128677" customFormat="1" s="29"/>
    <row r="128678" customFormat="1" s="29"/>
    <row r="128679" customFormat="1" s="29"/>
    <row r="128680" customFormat="1" s="29"/>
    <row r="128681" customFormat="1" s="29"/>
    <row r="128682" customFormat="1" s="29"/>
    <row r="128683" customFormat="1" s="29"/>
    <row r="128684" customFormat="1" s="29"/>
    <row r="128685" customFormat="1" s="29"/>
    <row r="128686" customFormat="1" s="29"/>
    <row r="128687" customFormat="1" s="29"/>
    <row r="128688" customFormat="1" s="29"/>
    <row r="128689" customFormat="1" s="29"/>
    <row r="128690" customFormat="1" s="29"/>
    <row r="128691" customFormat="1" s="29"/>
    <row r="128692" customFormat="1" s="29"/>
    <row r="128693" customFormat="1" s="29"/>
    <row r="128694" customFormat="1" s="29"/>
    <row r="128695" customFormat="1" s="29"/>
    <row r="128696" customFormat="1" s="29"/>
    <row r="128697" customFormat="1" s="29"/>
    <row r="128698" customFormat="1" s="29"/>
    <row r="128699" customFormat="1" s="29"/>
    <row r="128700" customFormat="1" s="29"/>
    <row r="128701" customFormat="1" s="29"/>
    <row r="128702" customFormat="1" s="29"/>
    <row r="128703" customFormat="1" s="29"/>
    <row r="128704" customFormat="1" s="29"/>
    <row r="128705" customFormat="1" s="29"/>
    <row r="128706" customFormat="1" s="29"/>
    <row r="128707" customFormat="1" s="29"/>
    <row r="128708" customFormat="1" s="29"/>
    <row r="128709" customFormat="1" s="29"/>
    <row r="128710" customFormat="1" s="29"/>
    <row r="128711" customFormat="1" s="29"/>
    <row r="128712" customFormat="1" s="29"/>
    <row r="128713" customFormat="1" s="29"/>
    <row r="128714" customFormat="1" s="29"/>
    <row r="128715" customFormat="1" s="29"/>
    <row r="128716" customFormat="1" s="29"/>
    <row r="128717" customFormat="1" s="29"/>
    <row r="128718" customFormat="1" s="29"/>
    <row r="128719" customFormat="1" s="29"/>
    <row r="128720" customFormat="1" s="29"/>
    <row r="128721" customFormat="1" s="29"/>
    <row r="128722" customFormat="1" s="29"/>
    <row r="128723" customFormat="1" s="29"/>
    <row r="128724" customFormat="1" s="29"/>
    <row r="128725" customFormat="1" s="29"/>
    <row r="128726" customFormat="1" s="29"/>
    <row r="128727" customFormat="1" s="29"/>
    <row r="128728" customFormat="1" s="29"/>
    <row r="128729" customFormat="1" s="29"/>
    <row r="128730" customFormat="1" s="29"/>
    <row r="128731" customFormat="1" s="29"/>
    <row r="128732" customFormat="1" s="29"/>
    <row r="128733" customFormat="1" s="29"/>
    <row r="128734" customFormat="1" s="29"/>
    <row r="128735" customFormat="1" s="29"/>
    <row r="128736" customFormat="1" s="29"/>
    <row r="128737" customFormat="1" s="29"/>
    <row r="128738" customFormat="1" s="29"/>
    <row r="128739" customFormat="1" s="29"/>
    <row r="128740" customFormat="1" s="29"/>
    <row r="128741" customFormat="1" s="29"/>
    <row r="128742" customFormat="1" s="29"/>
    <row r="128743" customFormat="1" s="29"/>
    <row r="128744" customFormat="1" s="29"/>
    <row r="128745" customFormat="1" s="29"/>
    <row r="128746" customFormat="1" s="29"/>
    <row r="128747" customFormat="1" s="29"/>
    <row r="128748" customFormat="1" s="29"/>
    <row r="128749" customFormat="1" s="29"/>
    <row r="128750" customFormat="1" s="29"/>
    <row r="128751" customFormat="1" s="29"/>
    <row r="128752" customFormat="1" s="29"/>
    <row r="128753" customFormat="1" s="29"/>
    <row r="128754" customFormat="1" s="29"/>
    <row r="128755" customFormat="1" s="29"/>
    <row r="128756" customFormat="1" s="29"/>
    <row r="128757" customFormat="1" s="29"/>
    <row r="128758" customFormat="1" s="29"/>
    <row r="128759" customFormat="1" s="29"/>
    <row r="128760" customFormat="1" s="29"/>
    <row r="128761" customFormat="1" s="29"/>
    <row r="128762" customFormat="1" s="29"/>
    <row r="128763" customFormat="1" s="29"/>
    <row r="128764" customFormat="1" s="29"/>
    <row r="128765" customFormat="1" s="29"/>
    <row r="128766" customFormat="1" s="29"/>
    <row r="128767" customFormat="1" s="29"/>
    <row r="128768" customFormat="1" s="29"/>
    <row r="128769" customFormat="1" s="29"/>
    <row r="128770" customFormat="1" s="29"/>
    <row r="128771" customFormat="1" s="29"/>
    <row r="128772" customFormat="1" s="29"/>
    <row r="128773" customFormat="1" s="29"/>
    <row r="128774" customFormat="1" s="29"/>
    <row r="128775" customFormat="1" s="29"/>
    <row r="128776" customFormat="1" s="29"/>
    <row r="128777" customFormat="1" s="29"/>
    <row r="128778" customFormat="1" s="29"/>
    <row r="128779" customFormat="1" s="29"/>
    <row r="128780" customFormat="1" s="29"/>
    <row r="128781" customFormat="1" s="29"/>
    <row r="128782" customFormat="1" s="29"/>
    <row r="128783" customFormat="1" s="29"/>
    <row r="128784" customFormat="1" s="29"/>
    <row r="128785" customFormat="1" s="29"/>
    <row r="128786" customFormat="1" s="29"/>
    <row r="128787" customFormat="1" s="29"/>
    <row r="128788" customFormat="1" s="29"/>
    <row r="128789" customFormat="1" s="29"/>
    <row r="128790" customFormat="1" s="29"/>
    <row r="128791" customFormat="1" s="29"/>
    <row r="128792" customFormat="1" s="29"/>
    <row r="128793" customFormat="1" s="29"/>
    <row r="128794" customFormat="1" s="29"/>
    <row r="128795" customFormat="1" s="29"/>
    <row r="128796" customFormat="1" s="29"/>
    <row r="128797" customFormat="1" s="29"/>
    <row r="128798" customFormat="1" s="29"/>
    <row r="128799" customFormat="1" s="29"/>
    <row r="128800" customFormat="1" s="29"/>
    <row r="128801" customFormat="1" s="29"/>
    <row r="128802" customFormat="1" s="29"/>
    <row r="128803" customFormat="1" s="29"/>
    <row r="128804" customFormat="1" s="29"/>
    <row r="128805" customFormat="1" s="29"/>
    <row r="128806" customFormat="1" s="29"/>
    <row r="128807" customFormat="1" s="29"/>
    <row r="128808" customFormat="1" s="29"/>
    <row r="128809" customFormat="1" s="29"/>
    <row r="128810" customFormat="1" s="29"/>
    <row r="128811" customFormat="1" s="29"/>
    <row r="128812" customFormat="1" s="29"/>
    <row r="128813" customFormat="1" s="29"/>
    <row r="128814" customFormat="1" s="29"/>
    <row r="128815" customFormat="1" s="29"/>
    <row r="128816" customFormat="1" s="29"/>
    <row r="128817" customFormat="1" s="29"/>
    <row r="128818" customFormat="1" s="29"/>
    <row r="128819" customFormat="1" s="29"/>
    <row r="128820" customFormat="1" s="29"/>
    <row r="128821" customFormat="1" s="29"/>
    <row r="128822" customFormat="1" s="29"/>
    <row r="128823" customFormat="1" s="29"/>
    <row r="128824" customFormat="1" s="29"/>
    <row r="128825" customFormat="1" s="29"/>
    <row r="128826" customFormat="1" s="29"/>
    <row r="128827" customFormat="1" s="29"/>
    <row r="128828" customFormat="1" s="29"/>
    <row r="128829" customFormat="1" s="29"/>
    <row r="128830" customFormat="1" s="29"/>
    <row r="128831" customFormat="1" s="29"/>
    <row r="128832" customFormat="1" s="29"/>
    <row r="128833" customFormat="1" s="29"/>
    <row r="128834" customFormat="1" s="29"/>
    <row r="128835" customFormat="1" s="29"/>
    <row r="128836" customFormat="1" s="29"/>
    <row r="128837" customFormat="1" s="29"/>
    <row r="128838" customFormat="1" s="29"/>
    <row r="128839" customFormat="1" s="29"/>
    <row r="128840" customFormat="1" s="29"/>
    <row r="128841" customFormat="1" s="29"/>
    <row r="128842" customFormat="1" s="29"/>
    <row r="128843" customFormat="1" s="29"/>
    <row r="128844" customFormat="1" s="29"/>
    <row r="128845" customFormat="1" s="29"/>
    <row r="128846" customFormat="1" s="29"/>
    <row r="128847" customFormat="1" s="29"/>
    <row r="128848" customFormat="1" s="29"/>
    <row r="128849" customFormat="1" s="29"/>
    <row r="128850" customFormat="1" s="29"/>
    <row r="128851" customFormat="1" s="29"/>
    <row r="128852" customFormat="1" s="29"/>
    <row r="128853" customFormat="1" s="29"/>
    <row r="128854" customFormat="1" s="29"/>
    <row r="128855" customFormat="1" s="29"/>
    <row r="128856" customFormat="1" s="29"/>
    <row r="128857" customFormat="1" s="29"/>
    <row r="128858" customFormat="1" s="29"/>
    <row r="128859" customFormat="1" s="29"/>
    <row r="128860" customFormat="1" s="29"/>
    <row r="128861" customFormat="1" s="29"/>
    <row r="128862" customFormat="1" s="29"/>
    <row r="128863" customFormat="1" s="29"/>
    <row r="128864" customFormat="1" s="29"/>
    <row r="128865" customFormat="1" s="29"/>
    <row r="128866" customFormat="1" s="29"/>
    <row r="128867" customFormat="1" s="29"/>
    <row r="128868" customFormat="1" s="29"/>
    <row r="128869" customFormat="1" s="29"/>
    <row r="128870" customFormat="1" s="29"/>
    <row r="128871" customFormat="1" s="29"/>
    <row r="128872" customFormat="1" s="29"/>
    <row r="128873" customFormat="1" s="29"/>
    <row r="128874" customFormat="1" s="29"/>
    <row r="128875" customFormat="1" s="29"/>
    <row r="128876" customFormat="1" s="29"/>
    <row r="128877" customFormat="1" s="29"/>
    <row r="128878" customFormat="1" s="29"/>
    <row r="128879" customFormat="1" s="29"/>
    <row r="128880" customFormat="1" s="29"/>
    <row r="128881" customFormat="1" s="29"/>
    <row r="128882" customFormat="1" s="29"/>
    <row r="128883" customFormat="1" s="29"/>
    <row r="128884" customFormat="1" s="29"/>
    <row r="128885" customFormat="1" s="29"/>
    <row r="128886" customFormat="1" s="29"/>
    <row r="128887" customFormat="1" s="29"/>
    <row r="128888" customFormat="1" s="29"/>
    <row r="128889" customFormat="1" s="29"/>
    <row r="128890" customFormat="1" s="29"/>
    <row r="128891" customFormat="1" s="29"/>
    <row r="128892" customFormat="1" s="29"/>
    <row r="128893" customFormat="1" s="29"/>
    <row r="128894" customFormat="1" s="29"/>
    <row r="128895" customFormat="1" s="29"/>
    <row r="128896" customFormat="1" s="29"/>
    <row r="128897" customFormat="1" s="29"/>
    <row r="128898" customFormat="1" s="29"/>
    <row r="128899" customFormat="1" s="29"/>
    <row r="128900" customFormat="1" s="29"/>
    <row r="128901" customFormat="1" s="29"/>
    <row r="128902" customFormat="1" s="29"/>
    <row r="128903" customFormat="1" s="29"/>
    <row r="128904" customFormat="1" s="29"/>
    <row r="128905" customFormat="1" s="29"/>
    <row r="128906" customFormat="1" s="29"/>
    <row r="128907" customFormat="1" s="29"/>
    <row r="128908" customFormat="1" s="29"/>
    <row r="128909" customFormat="1" s="29"/>
    <row r="128910" customFormat="1" s="29"/>
    <row r="128911" customFormat="1" s="29"/>
    <row r="128912" customFormat="1" s="29"/>
    <row r="128913" customFormat="1" s="29"/>
    <row r="128914" customFormat="1" s="29"/>
    <row r="128915" customFormat="1" s="29"/>
    <row r="128916" customFormat="1" s="29"/>
    <row r="128917" customFormat="1" s="29"/>
    <row r="128918" customFormat="1" s="29"/>
    <row r="128919" customFormat="1" s="29"/>
    <row r="128920" customFormat="1" s="29"/>
    <row r="128921" customFormat="1" s="29"/>
    <row r="128922" customFormat="1" s="29"/>
    <row r="128923" customFormat="1" s="29"/>
    <row r="128924" customFormat="1" s="29"/>
    <row r="128925" customFormat="1" s="29"/>
    <row r="128926" customFormat="1" s="29"/>
    <row r="128927" customFormat="1" s="29"/>
    <row r="128928" customFormat="1" s="29"/>
    <row r="128929" customFormat="1" s="29"/>
    <row r="128930" customFormat="1" s="29"/>
    <row r="128931" customFormat="1" s="29"/>
    <row r="128932" customFormat="1" s="29"/>
    <row r="128933" customFormat="1" s="29"/>
    <row r="128934" customFormat="1" s="29"/>
    <row r="128935" customFormat="1" s="29"/>
    <row r="128936" customFormat="1" s="29"/>
    <row r="128937" customFormat="1" s="29"/>
    <row r="128938" customFormat="1" s="29"/>
    <row r="128939" customFormat="1" s="29"/>
    <row r="128940" customFormat="1" s="29"/>
    <row r="128941" customFormat="1" s="29"/>
    <row r="128942" customFormat="1" s="29"/>
    <row r="128943" customFormat="1" s="29"/>
    <row r="128944" customFormat="1" s="29"/>
    <row r="128945" customFormat="1" s="29"/>
    <row r="128946" customFormat="1" s="29"/>
    <row r="128947" customFormat="1" s="29"/>
    <row r="128948" customFormat="1" s="29"/>
    <row r="128949" customFormat="1" s="29"/>
    <row r="128950" customFormat="1" s="29"/>
    <row r="128951" customFormat="1" s="29"/>
    <row r="128952" customFormat="1" s="29"/>
    <row r="128953" customFormat="1" s="29"/>
    <row r="128954" customFormat="1" s="29"/>
    <row r="128955" customFormat="1" s="29"/>
    <row r="128956" customFormat="1" s="29"/>
    <row r="128957" customFormat="1" s="29"/>
    <row r="128958" customFormat="1" s="29"/>
    <row r="128959" customFormat="1" s="29"/>
    <row r="128960" customFormat="1" s="29"/>
    <row r="128961" customFormat="1" s="29"/>
    <row r="128962" customFormat="1" s="29"/>
    <row r="128963" customFormat="1" s="29"/>
    <row r="128964" customFormat="1" s="29"/>
    <row r="128965" customFormat="1" s="29"/>
    <row r="128966" customFormat="1" s="29"/>
    <row r="128967" customFormat="1" s="29"/>
    <row r="128968" customFormat="1" s="29"/>
    <row r="128969" customFormat="1" s="29"/>
    <row r="128970" customFormat="1" s="29"/>
    <row r="128971" customFormat="1" s="29"/>
    <row r="128972" customFormat="1" s="29"/>
    <row r="128973" customFormat="1" s="29"/>
    <row r="128974" customFormat="1" s="29"/>
    <row r="128975" customFormat="1" s="29"/>
    <row r="128976" customFormat="1" s="29"/>
    <row r="128977" customFormat="1" s="29"/>
    <row r="128978" customFormat="1" s="29"/>
    <row r="128979" customFormat="1" s="29"/>
    <row r="128980" customFormat="1" s="29"/>
    <row r="128981" customFormat="1" s="29"/>
    <row r="128982" customFormat="1" s="29"/>
    <row r="128983" customFormat="1" s="29"/>
    <row r="128984" customFormat="1" s="29"/>
    <row r="128985" customFormat="1" s="29"/>
    <row r="128986" customFormat="1" s="29"/>
    <row r="128987" customFormat="1" s="29"/>
    <row r="128988" customFormat="1" s="29"/>
    <row r="128989" customFormat="1" s="29"/>
    <row r="128990" customFormat="1" s="29"/>
    <row r="128991" customFormat="1" s="29"/>
    <row r="128992" customFormat="1" s="29"/>
    <row r="128993" customFormat="1" s="29"/>
    <row r="128994" customFormat="1" s="29"/>
    <row r="128995" customFormat="1" s="29"/>
    <row r="128996" customFormat="1" s="29"/>
    <row r="128997" customFormat="1" s="29"/>
    <row r="128998" customFormat="1" s="29"/>
    <row r="128999" customFormat="1" s="29"/>
    <row r="129000" customFormat="1" s="29"/>
    <row r="129001" customFormat="1" s="29"/>
    <row r="129002" customFormat="1" s="29"/>
    <row r="129003" customFormat="1" s="29"/>
    <row r="129004" customFormat="1" s="29"/>
    <row r="129005" customFormat="1" s="29"/>
    <row r="129006" customFormat="1" s="29"/>
    <row r="129007" customFormat="1" s="29"/>
    <row r="129008" customFormat="1" s="29"/>
    <row r="129009" customFormat="1" s="29"/>
    <row r="129010" customFormat="1" s="29"/>
    <row r="129011" customFormat="1" s="29"/>
    <row r="129012" customFormat="1" s="29"/>
    <row r="129013" customFormat="1" s="29"/>
    <row r="129014" customFormat="1" s="29"/>
    <row r="129015" customFormat="1" s="29"/>
    <row r="129016" customFormat="1" s="29"/>
    <row r="129017" customFormat="1" s="29"/>
    <row r="129018" customFormat="1" s="29"/>
    <row r="129019" customFormat="1" s="29"/>
    <row r="129020" customFormat="1" s="29"/>
    <row r="129021" customFormat="1" s="29"/>
    <row r="129022" customFormat="1" s="29"/>
    <row r="129023" customFormat="1" s="29"/>
    <row r="129024" customFormat="1" s="29"/>
    <row r="129025" customFormat="1" s="29"/>
    <row r="129026" customFormat="1" s="29"/>
    <row r="129027" customFormat="1" s="29"/>
    <row r="129028" customFormat="1" s="29"/>
    <row r="129029" customFormat="1" s="29"/>
    <row r="129030" customFormat="1" s="29"/>
    <row r="129031" customFormat="1" s="29"/>
    <row r="129032" customFormat="1" s="29"/>
    <row r="129033" customFormat="1" s="29"/>
    <row r="129034" customFormat="1" s="29"/>
    <row r="129035" customFormat="1" s="29"/>
    <row r="129036" customFormat="1" s="29"/>
    <row r="129037" customFormat="1" s="29"/>
    <row r="129038" customFormat="1" s="29"/>
    <row r="129039" customFormat="1" s="29"/>
    <row r="129040" customFormat="1" s="29"/>
    <row r="129041" customFormat="1" s="29"/>
    <row r="129042" customFormat="1" s="29"/>
    <row r="129043" customFormat="1" s="29"/>
    <row r="129044" customFormat="1" s="29"/>
    <row r="129045" customFormat="1" s="29"/>
    <row r="129046" customFormat="1" s="29"/>
    <row r="129047" customFormat="1" s="29"/>
    <row r="129048" customFormat="1" s="29"/>
    <row r="129049" customFormat="1" s="29"/>
    <row r="129050" customFormat="1" s="29"/>
    <row r="129051" customFormat="1" s="29"/>
    <row r="129052" customFormat="1" s="29"/>
    <row r="129053" customFormat="1" s="29"/>
    <row r="129054" customFormat="1" s="29"/>
    <row r="129055" customFormat="1" s="29"/>
    <row r="129056" customFormat="1" s="29"/>
    <row r="129057" customFormat="1" s="29"/>
    <row r="129058" customFormat="1" s="29"/>
    <row r="129059" customFormat="1" s="29"/>
    <row r="129060" customFormat="1" s="29"/>
    <row r="129061" customFormat="1" s="29"/>
    <row r="129062" customFormat="1" s="29"/>
    <row r="129063" customFormat="1" s="29"/>
    <row r="129064" customFormat="1" s="29"/>
    <row r="129065" customFormat="1" s="29"/>
    <row r="129066" customFormat="1" s="29"/>
    <row r="129067" customFormat="1" s="29"/>
    <row r="129068" customFormat="1" s="29"/>
    <row r="129069" customFormat="1" s="29"/>
    <row r="129070" customFormat="1" s="29"/>
    <row r="129071" customFormat="1" s="29"/>
    <row r="129072" customFormat="1" s="29"/>
    <row r="129073" customFormat="1" s="29"/>
    <row r="129074" customFormat="1" s="29"/>
    <row r="129075" customFormat="1" s="29"/>
    <row r="129076" customFormat="1" s="29"/>
    <row r="129077" customFormat="1" s="29"/>
    <row r="129078" customFormat="1" s="29"/>
    <row r="129079" customFormat="1" s="29"/>
    <row r="129080" customFormat="1" s="29"/>
    <row r="129081" customFormat="1" s="29"/>
    <row r="129082" customFormat="1" s="29"/>
    <row r="129083" customFormat="1" s="29"/>
    <row r="129084" customFormat="1" s="29"/>
    <row r="129085" customFormat="1" s="29"/>
    <row r="129086" customFormat="1" s="29"/>
    <row r="129087" customFormat="1" s="29"/>
    <row r="129088" customFormat="1" s="29"/>
    <row r="129089" customFormat="1" s="29"/>
    <row r="129090" customFormat="1" s="29"/>
    <row r="129091" customFormat="1" s="29"/>
    <row r="129092" customFormat="1" s="29"/>
    <row r="129093" customFormat="1" s="29"/>
    <row r="129094" customFormat="1" s="29"/>
    <row r="129095" customFormat="1" s="29"/>
    <row r="129096" customFormat="1" s="29"/>
    <row r="129097" customFormat="1" s="29"/>
    <row r="129098" customFormat="1" s="29"/>
    <row r="129099" customFormat="1" s="29"/>
    <row r="129100" customFormat="1" s="29"/>
    <row r="129101" customFormat="1" s="29"/>
    <row r="129102" customFormat="1" s="29"/>
    <row r="129103" customFormat="1" s="29"/>
    <row r="129104" customFormat="1" s="29"/>
    <row r="129105" customFormat="1" s="29"/>
    <row r="129106" customFormat="1" s="29"/>
    <row r="129107" customFormat="1" s="29"/>
    <row r="129108" customFormat="1" s="29"/>
    <row r="129109" customFormat="1" s="29"/>
    <row r="129110" customFormat="1" s="29"/>
    <row r="129111" customFormat="1" s="29"/>
    <row r="129112" customFormat="1" s="29"/>
    <row r="129113" customFormat="1" s="29"/>
    <row r="129114" customFormat="1" s="29"/>
    <row r="129115" customFormat="1" s="29"/>
    <row r="129116" customFormat="1" s="29"/>
    <row r="129117" customFormat="1" s="29"/>
    <row r="129118" customFormat="1" s="29"/>
    <row r="129119" customFormat="1" s="29"/>
    <row r="129120" customFormat="1" s="29"/>
    <row r="129121" customFormat="1" s="29"/>
    <row r="129122" customFormat="1" s="29"/>
    <row r="129123" customFormat="1" s="29"/>
    <row r="129124" customFormat="1" s="29"/>
    <row r="129125" customFormat="1" s="29"/>
    <row r="129126" customFormat="1" s="29"/>
    <row r="129127" customFormat="1" s="29"/>
    <row r="129128" customFormat="1" s="29"/>
    <row r="129129" customFormat="1" s="29"/>
    <row r="129130" customFormat="1" s="29"/>
    <row r="129131" customFormat="1" s="29"/>
    <row r="129132" customFormat="1" s="29"/>
    <row r="129133" customFormat="1" s="29"/>
    <row r="129134" customFormat="1" s="29"/>
    <row r="129135" customFormat="1" s="29"/>
    <row r="129136" customFormat="1" s="29"/>
    <row r="129137" customFormat="1" s="29"/>
    <row r="129138" customFormat="1" s="29"/>
    <row r="129139" customFormat="1" s="29"/>
    <row r="129140" customFormat="1" s="29"/>
    <row r="129141" customFormat="1" s="29"/>
    <row r="129142" customFormat="1" s="29"/>
    <row r="129143" customFormat="1" s="29"/>
    <row r="129144" customFormat="1" s="29"/>
    <row r="129145" customFormat="1" s="29"/>
    <row r="129146" customFormat="1" s="29"/>
    <row r="129147" customFormat="1" s="29"/>
    <row r="129148" customFormat="1" s="29"/>
    <row r="129149" customFormat="1" s="29"/>
    <row r="129150" customFormat="1" s="29"/>
    <row r="129151" customFormat="1" s="29"/>
    <row r="129152" customFormat="1" s="29"/>
    <row r="129153" customFormat="1" s="29"/>
    <row r="129154" customFormat="1" s="29"/>
    <row r="129155" customFormat="1" s="29"/>
    <row r="129156" customFormat="1" s="29"/>
    <row r="129157" customFormat="1" s="29"/>
    <row r="129158" customFormat="1" s="29"/>
    <row r="129159" customFormat="1" s="29"/>
    <row r="129160" customFormat="1" s="29"/>
    <row r="129161" customFormat="1" s="29"/>
    <row r="129162" customFormat="1" s="29"/>
    <row r="129163" customFormat="1" s="29"/>
    <row r="129164" customFormat="1" s="29"/>
    <row r="129165" customFormat="1" s="29"/>
    <row r="129166" customFormat="1" s="29"/>
    <row r="129167" customFormat="1" s="29"/>
    <row r="129168" customFormat="1" s="29"/>
    <row r="129169" customFormat="1" s="29"/>
    <row r="129170" customFormat="1" s="29"/>
    <row r="129171" customFormat="1" s="29"/>
    <row r="129172" customFormat="1" s="29"/>
    <row r="129173" customFormat="1" s="29"/>
    <row r="129174" customFormat="1" s="29"/>
    <row r="129175" customFormat="1" s="29"/>
    <row r="129176" customFormat="1" s="29"/>
    <row r="129177" customFormat="1" s="29"/>
    <row r="129178" customFormat="1" s="29"/>
    <row r="129179" customFormat="1" s="29"/>
    <row r="129180" customFormat="1" s="29"/>
    <row r="129181" customFormat="1" s="29"/>
    <row r="129182" customFormat="1" s="29"/>
    <row r="129183" customFormat="1" s="29"/>
    <row r="129184" customFormat="1" s="29"/>
    <row r="129185" customFormat="1" s="29"/>
    <row r="129186" customFormat="1" s="29"/>
    <row r="129187" customFormat="1" s="29"/>
    <row r="129188" customFormat="1" s="29"/>
    <row r="129189" customFormat="1" s="29"/>
    <row r="129190" customFormat="1" s="29"/>
    <row r="129191" customFormat="1" s="29"/>
    <row r="129192" customFormat="1" s="29"/>
    <row r="129193" customFormat="1" s="29"/>
    <row r="129194" customFormat="1" s="29"/>
    <row r="129195" customFormat="1" s="29"/>
    <row r="129196" customFormat="1" s="29"/>
    <row r="129197" customFormat="1" s="29"/>
    <row r="129198" customFormat="1" s="29"/>
    <row r="129199" customFormat="1" s="29"/>
    <row r="129200" customFormat="1" s="29"/>
    <row r="129201" customFormat="1" s="29"/>
    <row r="129202" customFormat="1" s="29"/>
    <row r="129203" customFormat="1" s="29"/>
    <row r="129204" customFormat="1" s="29"/>
    <row r="129205" customFormat="1" s="29"/>
    <row r="129206" customFormat="1" s="29"/>
    <row r="129207" customFormat="1" s="29"/>
    <row r="129208" customFormat="1" s="29"/>
    <row r="129209" customFormat="1" s="29"/>
    <row r="129210" customFormat="1" s="29"/>
    <row r="129211" customFormat="1" s="29"/>
    <row r="129212" customFormat="1" s="29"/>
    <row r="129213" customFormat="1" s="29"/>
    <row r="129214" customFormat="1" s="29"/>
    <row r="129215" customFormat="1" s="29"/>
    <row r="129216" customFormat="1" s="29"/>
    <row r="129217" customFormat="1" s="29"/>
    <row r="129218" customFormat="1" s="29"/>
    <row r="129219" customFormat="1" s="29"/>
    <row r="129220" customFormat="1" s="29"/>
    <row r="129221" customFormat="1" s="29"/>
    <row r="129222" customFormat="1" s="29"/>
    <row r="129223" customFormat="1" s="29"/>
    <row r="129224" customFormat="1" s="29"/>
    <row r="129225" customFormat="1" s="29"/>
    <row r="129226" customFormat="1" s="29"/>
    <row r="129227" customFormat="1" s="29"/>
    <row r="129228" customFormat="1" s="29"/>
    <row r="129229" customFormat="1" s="29"/>
    <row r="129230" customFormat="1" s="29"/>
    <row r="129231" customFormat="1" s="29"/>
    <row r="129232" customFormat="1" s="29"/>
    <row r="129233" customFormat="1" s="29"/>
    <row r="129234" customFormat="1" s="29"/>
    <row r="129235" customFormat="1" s="29"/>
    <row r="129236" customFormat="1" s="29"/>
    <row r="129237" customFormat="1" s="29"/>
    <row r="129238" customFormat="1" s="29"/>
    <row r="129239" customFormat="1" s="29"/>
    <row r="129240" customFormat="1" s="29"/>
    <row r="129241" customFormat="1" s="29"/>
    <row r="129242" customFormat="1" s="29"/>
    <row r="129243" customFormat="1" s="29"/>
    <row r="129244" customFormat="1" s="29"/>
    <row r="129245" customFormat="1" s="29"/>
    <row r="129246" customFormat="1" s="29"/>
    <row r="129247" customFormat="1" s="29"/>
    <row r="129248" customFormat="1" s="29"/>
    <row r="129249" customFormat="1" s="29"/>
    <row r="129250" customFormat="1" s="29"/>
    <row r="129251" customFormat="1" s="29"/>
    <row r="129252" customFormat="1" s="29"/>
    <row r="129253" customFormat="1" s="29"/>
    <row r="129254" customFormat="1" s="29"/>
    <row r="129255" customFormat="1" s="29"/>
    <row r="129256" customFormat="1" s="29"/>
    <row r="129257" customFormat="1" s="29"/>
    <row r="129258" customFormat="1" s="29"/>
    <row r="129259" customFormat="1" s="29"/>
    <row r="129260" customFormat="1" s="29"/>
    <row r="129261" customFormat="1" s="29"/>
    <row r="129262" customFormat="1" s="29"/>
    <row r="129263" customFormat="1" s="29"/>
    <row r="129264" customFormat="1" s="29"/>
    <row r="129265" customFormat="1" s="29"/>
    <row r="129266" customFormat="1" s="29"/>
    <row r="129267" customFormat="1" s="29"/>
    <row r="129268" customFormat="1" s="29"/>
    <row r="129269" customFormat="1" s="29"/>
    <row r="129270" customFormat="1" s="29"/>
    <row r="129271" customFormat="1" s="29"/>
    <row r="129272" customFormat="1" s="29"/>
    <row r="129273" customFormat="1" s="29"/>
    <row r="129274" customFormat="1" s="29"/>
    <row r="129275" customFormat="1" s="29"/>
    <row r="129276" customFormat="1" s="29"/>
    <row r="129277" customFormat="1" s="29"/>
    <row r="129278" customFormat="1" s="29"/>
    <row r="129279" customFormat="1" s="29"/>
    <row r="129280" customFormat="1" s="29"/>
    <row r="129281" customFormat="1" s="29"/>
    <row r="129282" customFormat="1" s="29"/>
    <row r="129283" customFormat="1" s="29"/>
    <row r="129284" customFormat="1" s="29"/>
    <row r="129285" customFormat="1" s="29"/>
    <row r="129286" customFormat="1" s="29"/>
    <row r="129287" customFormat="1" s="29"/>
    <row r="129288" customFormat="1" s="29"/>
    <row r="129289" customFormat="1" s="29"/>
    <row r="129290" customFormat="1" s="29"/>
    <row r="129291" customFormat="1" s="29"/>
    <row r="129292" customFormat="1" s="29"/>
    <row r="129293" customFormat="1" s="29"/>
    <row r="129294" customFormat="1" s="29"/>
    <row r="129295" customFormat="1" s="29"/>
    <row r="129296" customFormat="1" s="29"/>
    <row r="129297" customFormat="1" s="29"/>
    <row r="129298" customFormat="1" s="29"/>
    <row r="129299" customFormat="1" s="29"/>
    <row r="129300" customFormat="1" s="29"/>
    <row r="129301" customFormat="1" s="29"/>
    <row r="129302" customFormat="1" s="29"/>
    <row r="129303" customFormat="1" s="29"/>
    <row r="129304" customFormat="1" s="29"/>
    <row r="129305" customFormat="1" s="29"/>
    <row r="129306" customFormat="1" s="29"/>
    <row r="129307" customFormat="1" s="29"/>
    <row r="129308" customFormat="1" s="29"/>
    <row r="129309" customFormat="1" s="29"/>
    <row r="129310" customFormat="1" s="29"/>
    <row r="129311" customFormat="1" s="29"/>
    <row r="129312" customFormat="1" s="29"/>
    <row r="129313" customFormat="1" s="29"/>
    <row r="129314" customFormat="1" s="29"/>
    <row r="129315" customFormat="1" s="29"/>
    <row r="129316" customFormat="1" s="29"/>
    <row r="129317" customFormat="1" s="29"/>
    <row r="129318" customFormat="1" s="29"/>
    <row r="129319" customFormat="1" s="29"/>
    <row r="129320" customFormat="1" s="29"/>
    <row r="129321" customFormat="1" s="29"/>
    <row r="129322" customFormat="1" s="29"/>
    <row r="129323" customFormat="1" s="29"/>
    <row r="129324" customFormat="1" s="29"/>
    <row r="129325" customFormat="1" s="29"/>
    <row r="129326" customFormat="1" s="29"/>
    <row r="129327" customFormat="1" s="29"/>
    <row r="129328" customFormat="1" s="29"/>
    <row r="129329" customFormat="1" s="29"/>
    <row r="129330" customFormat="1" s="29"/>
    <row r="129331" customFormat="1" s="29"/>
    <row r="129332" customFormat="1" s="29"/>
    <row r="129333" customFormat="1" s="29"/>
    <row r="129334" customFormat="1" s="29"/>
    <row r="129335" customFormat="1" s="29"/>
    <row r="129336" customFormat="1" s="29"/>
    <row r="129337" customFormat="1" s="29"/>
    <row r="129338" customFormat="1" s="29"/>
    <row r="129339" customFormat="1" s="29"/>
    <row r="129340" customFormat="1" s="29"/>
    <row r="129341" customFormat="1" s="29"/>
    <row r="129342" customFormat="1" s="29"/>
    <row r="129343" customFormat="1" s="29"/>
    <row r="129344" customFormat="1" s="29"/>
    <row r="129345" customFormat="1" s="29"/>
    <row r="129346" customFormat="1" s="29"/>
    <row r="129347" customFormat="1" s="29"/>
    <row r="129348" customFormat="1" s="29"/>
    <row r="129349" customFormat="1" s="29"/>
    <row r="129350" customFormat="1" s="29"/>
    <row r="129351" customFormat="1" s="29"/>
    <row r="129352" customFormat="1" s="29"/>
    <row r="129353" customFormat="1" s="29"/>
    <row r="129354" customFormat="1" s="29"/>
    <row r="129355" customFormat="1" s="29"/>
    <row r="129356" customFormat="1" s="29"/>
    <row r="129357" customFormat="1" s="29"/>
    <row r="129358" customFormat="1" s="29"/>
    <row r="129359" customFormat="1" s="29"/>
    <row r="129360" customFormat="1" s="29"/>
    <row r="129361" customFormat="1" s="29"/>
    <row r="129362" customFormat="1" s="29"/>
    <row r="129363" customFormat="1" s="29"/>
    <row r="129364" customFormat="1" s="29"/>
    <row r="129365" customFormat="1" s="29"/>
    <row r="129366" customFormat="1" s="29"/>
    <row r="129367" customFormat="1" s="29"/>
    <row r="129368" customFormat="1" s="29"/>
    <row r="129369" customFormat="1" s="29"/>
    <row r="129370" customFormat="1" s="29"/>
    <row r="129371" customFormat="1" s="29"/>
    <row r="129372" customFormat="1" s="29"/>
    <row r="129373" customFormat="1" s="29"/>
    <row r="129374" customFormat="1" s="29"/>
    <row r="129375" customFormat="1" s="29"/>
    <row r="129376" customFormat="1" s="29"/>
    <row r="129377" customFormat="1" s="29"/>
    <row r="129378" customFormat="1" s="29"/>
    <row r="129379" customFormat="1" s="29"/>
    <row r="129380" customFormat="1" s="29"/>
    <row r="129381" customFormat="1" s="29"/>
    <row r="129382" customFormat="1" s="29"/>
    <row r="129383" customFormat="1" s="29"/>
    <row r="129384" customFormat="1" s="29"/>
    <row r="129385" customFormat="1" s="29"/>
    <row r="129386" customFormat="1" s="29"/>
    <row r="129387" customFormat="1" s="29"/>
    <row r="129388" customFormat="1" s="29"/>
    <row r="129389" customFormat="1" s="29"/>
    <row r="129390" customFormat="1" s="29"/>
    <row r="129391" customFormat="1" s="29"/>
    <row r="129392" customFormat="1" s="29"/>
    <row r="129393" customFormat="1" s="29"/>
    <row r="129394" customFormat="1" s="29"/>
    <row r="129395" customFormat="1" s="29"/>
    <row r="129396" customFormat="1" s="29"/>
    <row r="129397" customFormat="1" s="29"/>
    <row r="129398" customFormat="1" s="29"/>
    <row r="129399" customFormat="1" s="29"/>
    <row r="129400" customFormat="1" s="29"/>
    <row r="129401" customFormat="1" s="29"/>
    <row r="129402" customFormat="1" s="29"/>
    <row r="129403" customFormat="1" s="29"/>
    <row r="129404" customFormat="1" s="29"/>
    <row r="129405" customFormat="1" s="29"/>
    <row r="129406" customFormat="1" s="29"/>
    <row r="129407" customFormat="1" s="29"/>
    <row r="129408" customFormat="1" s="29"/>
    <row r="129409" customFormat="1" s="29"/>
    <row r="129410" customFormat="1" s="29"/>
    <row r="129411" customFormat="1" s="29"/>
    <row r="129412" customFormat="1" s="29"/>
    <row r="129413" customFormat="1" s="29"/>
    <row r="129414" customFormat="1" s="29"/>
    <row r="129415" customFormat="1" s="29"/>
    <row r="129416" customFormat="1" s="29"/>
    <row r="129417" customFormat="1" s="29"/>
    <row r="129418" customFormat="1" s="29"/>
    <row r="129419" customFormat="1" s="29"/>
    <row r="129420" customFormat="1" s="29"/>
    <row r="129421" customFormat="1" s="29"/>
    <row r="129422" customFormat="1" s="29"/>
    <row r="129423" customFormat="1" s="29"/>
    <row r="129424" customFormat="1" s="29"/>
    <row r="129425" customFormat="1" s="29"/>
    <row r="129426" customFormat="1" s="29"/>
    <row r="129427" customFormat="1" s="29"/>
    <row r="129428" customFormat="1" s="29"/>
    <row r="129429" customFormat="1" s="29"/>
    <row r="129430" customFormat="1" s="29"/>
    <row r="129431" customFormat="1" s="29"/>
    <row r="129432" customFormat="1" s="29"/>
    <row r="129433" customFormat="1" s="29"/>
    <row r="129434" customFormat="1" s="29"/>
    <row r="129435" customFormat="1" s="29"/>
    <row r="129436" customFormat="1" s="29"/>
    <row r="129437" customFormat="1" s="29"/>
    <row r="129438" customFormat="1" s="29"/>
    <row r="129439" customFormat="1" s="29"/>
    <row r="129440" customFormat="1" s="29"/>
    <row r="129441" customFormat="1" s="29"/>
    <row r="129442" customFormat="1" s="29"/>
    <row r="129443" customFormat="1" s="29"/>
    <row r="129444" customFormat="1" s="29"/>
    <row r="129445" customFormat="1" s="29"/>
    <row r="129446" customFormat="1" s="29"/>
    <row r="129447" customFormat="1" s="29"/>
    <row r="129448" customFormat="1" s="29"/>
    <row r="129449" customFormat="1" s="29"/>
    <row r="129450" customFormat="1" s="29"/>
    <row r="129451" customFormat="1" s="29"/>
    <row r="129452" customFormat="1" s="29"/>
    <row r="129453" customFormat="1" s="29"/>
    <row r="129454" customFormat="1" s="29"/>
    <row r="129455" customFormat="1" s="29"/>
    <row r="129456" customFormat="1" s="29"/>
    <row r="129457" customFormat="1" s="29"/>
    <row r="129458" customFormat="1" s="29"/>
    <row r="129459" customFormat="1" s="29"/>
    <row r="129460" customFormat="1" s="29"/>
    <row r="129461" customFormat="1" s="29"/>
    <row r="129462" customFormat="1" s="29"/>
    <row r="129463" customFormat="1" s="29"/>
    <row r="129464" customFormat="1" s="29"/>
    <row r="129465" customFormat="1" s="29"/>
    <row r="129466" customFormat="1" s="29"/>
    <row r="129467" customFormat="1" s="29"/>
    <row r="129468" customFormat="1" s="29"/>
    <row r="129469" customFormat="1" s="29"/>
    <row r="129470" customFormat="1" s="29"/>
    <row r="129471" customFormat="1" s="29"/>
    <row r="129472" customFormat="1" s="29"/>
    <row r="129473" customFormat="1" s="29"/>
    <row r="129474" customFormat="1" s="29"/>
    <row r="129475" customFormat="1" s="29"/>
    <row r="129476" customFormat="1" s="29"/>
    <row r="129477" customFormat="1" s="29"/>
    <row r="129478" customFormat="1" s="29"/>
    <row r="129479" customFormat="1" s="29"/>
    <row r="129480" customFormat="1" s="29"/>
    <row r="129481" customFormat="1" s="29"/>
    <row r="129482" customFormat="1" s="29"/>
    <row r="129483" customFormat="1" s="29"/>
    <row r="129484" customFormat="1" s="29"/>
    <row r="129485" customFormat="1" s="29"/>
    <row r="129486" customFormat="1" s="29"/>
    <row r="129487" customFormat="1" s="29"/>
    <row r="129488" customFormat="1" s="29"/>
    <row r="129489" customFormat="1" s="29"/>
    <row r="129490" customFormat="1" s="29"/>
    <row r="129491" customFormat="1" s="29"/>
    <row r="129492" customFormat="1" s="29"/>
    <row r="129493" customFormat="1" s="29"/>
    <row r="129494" customFormat="1" s="29"/>
    <row r="129495" customFormat="1" s="29"/>
    <row r="129496" customFormat="1" s="29"/>
    <row r="129497" customFormat="1" s="29"/>
    <row r="129498" customFormat="1" s="29"/>
    <row r="129499" customFormat="1" s="29"/>
    <row r="129500" customFormat="1" s="29"/>
    <row r="129501" customFormat="1" s="29"/>
    <row r="129502" customFormat="1" s="29"/>
    <row r="129503" customFormat="1" s="29"/>
    <row r="129504" customFormat="1" s="29"/>
    <row r="129505" customFormat="1" s="29"/>
    <row r="129506" customFormat="1" s="29"/>
    <row r="129507" customFormat="1" s="29"/>
    <row r="129508" customFormat="1" s="29"/>
    <row r="129509" customFormat="1" s="29"/>
    <row r="129510" customFormat="1" s="29"/>
    <row r="129511" customFormat="1" s="29"/>
    <row r="129512" customFormat="1" s="29"/>
    <row r="129513" customFormat="1" s="29"/>
    <row r="129514" customFormat="1" s="29"/>
    <row r="129515" customFormat="1" s="29"/>
    <row r="129516" customFormat="1" s="29"/>
    <row r="129517" customFormat="1" s="29"/>
    <row r="129518" customFormat="1" s="29"/>
    <row r="129519" customFormat="1" s="29"/>
    <row r="129520" customFormat="1" s="29"/>
    <row r="129521" customFormat="1" s="29"/>
    <row r="129522" customFormat="1" s="29"/>
    <row r="129523" customFormat="1" s="29"/>
    <row r="129524" customFormat="1" s="29"/>
    <row r="129525" customFormat="1" s="29"/>
    <row r="129526" customFormat="1" s="29"/>
    <row r="129527" customFormat="1" s="29"/>
    <row r="129528" customFormat="1" s="29"/>
    <row r="129529" customFormat="1" s="29"/>
    <row r="129530" customFormat="1" s="29"/>
    <row r="129531" customFormat="1" s="29"/>
    <row r="129532" customFormat="1" s="29"/>
    <row r="129533" customFormat="1" s="29"/>
    <row r="129534" customFormat="1" s="29"/>
    <row r="129535" customFormat="1" s="29"/>
    <row r="129536" customFormat="1" s="29"/>
    <row r="129537" customFormat="1" s="29"/>
    <row r="129538" customFormat="1" s="29"/>
    <row r="129539" customFormat="1" s="29"/>
    <row r="129540" customFormat="1" s="29"/>
    <row r="129541" customFormat="1" s="29"/>
    <row r="129542" customFormat="1" s="29"/>
    <row r="129543" customFormat="1" s="29"/>
    <row r="129544" customFormat="1" s="29"/>
    <row r="129545" customFormat="1" s="29"/>
    <row r="129546" customFormat="1" s="29"/>
    <row r="129547" customFormat="1" s="29"/>
    <row r="129548" customFormat="1" s="29"/>
    <row r="129549" customFormat="1" s="29"/>
    <row r="129550" customFormat="1" s="29"/>
    <row r="129551" customFormat="1" s="29"/>
    <row r="129552" customFormat="1" s="29"/>
    <row r="129553" customFormat="1" s="29"/>
    <row r="129554" customFormat="1" s="29"/>
    <row r="129555" customFormat="1" s="29"/>
    <row r="129556" customFormat="1" s="29"/>
    <row r="129557" customFormat="1" s="29"/>
    <row r="129558" customFormat="1" s="29"/>
    <row r="129559" customFormat="1" s="29"/>
    <row r="129560" customFormat="1" s="29"/>
    <row r="129561" customFormat="1" s="29"/>
    <row r="129562" customFormat="1" s="29"/>
    <row r="129563" customFormat="1" s="29"/>
    <row r="129564" customFormat="1" s="29"/>
    <row r="129565" customFormat="1" s="29"/>
    <row r="129566" customFormat="1" s="29"/>
    <row r="129567" customFormat="1" s="29"/>
    <row r="129568" customFormat="1" s="29"/>
    <row r="129569" customFormat="1" s="29"/>
    <row r="129570" customFormat="1" s="29"/>
    <row r="129571" customFormat="1" s="29"/>
    <row r="129572" customFormat="1" s="29"/>
    <row r="129573" customFormat="1" s="29"/>
    <row r="129574" customFormat="1" s="29"/>
    <row r="129575" customFormat="1" s="29"/>
    <row r="129576" customFormat="1" s="29"/>
    <row r="129577" customFormat="1" s="29"/>
    <row r="129578" customFormat="1" s="29"/>
    <row r="129579" customFormat="1" s="29"/>
    <row r="129580" customFormat="1" s="29"/>
    <row r="129581" customFormat="1" s="29"/>
    <row r="129582" customFormat="1" s="29"/>
    <row r="129583" customFormat="1" s="29"/>
    <row r="129584" customFormat="1" s="29"/>
    <row r="129585" customFormat="1" s="29"/>
    <row r="129586" customFormat="1" s="29"/>
    <row r="129587" customFormat="1" s="29"/>
    <row r="129588" customFormat="1" s="29"/>
    <row r="129589" customFormat="1" s="29"/>
    <row r="129590" customFormat="1" s="29"/>
    <row r="129591" customFormat="1" s="29"/>
    <row r="129592" customFormat="1" s="29"/>
    <row r="129593" customFormat="1" s="29"/>
    <row r="129594" customFormat="1" s="29"/>
    <row r="129595" customFormat="1" s="29"/>
    <row r="129596" customFormat="1" s="29"/>
    <row r="129597" customFormat="1" s="29"/>
    <row r="129598" customFormat="1" s="29"/>
    <row r="129599" customFormat="1" s="29"/>
    <row r="129600" customFormat="1" s="29"/>
    <row r="129601" customFormat="1" s="29"/>
    <row r="129602" customFormat="1" s="29"/>
    <row r="129603" customFormat="1" s="29"/>
    <row r="129604" customFormat="1" s="29"/>
    <row r="129605" customFormat="1" s="29"/>
    <row r="129606" customFormat="1" s="29"/>
    <row r="129607" customFormat="1" s="29"/>
    <row r="129608" customFormat="1" s="29"/>
    <row r="129609" customFormat="1" s="29"/>
    <row r="129610" customFormat="1" s="29"/>
    <row r="129611" customFormat="1" s="29"/>
    <row r="129612" customFormat="1" s="29"/>
    <row r="129613" customFormat="1" s="29"/>
    <row r="129614" customFormat="1" s="29"/>
    <row r="129615" customFormat="1" s="29"/>
    <row r="129616" customFormat="1" s="29"/>
    <row r="129617" customFormat="1" s="29"/>
    <row r="129618" customFormat="1" s="29"/>
    <row r="129619" customFormat="1" s="29"/>
    <row r="129620" customFormat="1" s="29"/>
    <row r="129621" customFormat="1" s="29"/>
    <row r="129622" customFormat="1" s="29"/>
    <row r="129623" customFormat="1" s="29"/>
    <row r="129624" customFormat="1" s="29"/>
    <row r="129625" customFormat="1" s="29"/>
    <row r="129626" customFormat="1" s="29"/>
    <row r="129627" customFormat="1" s="29"/>
    <row r="129628" customFormat="1" s="29"/>
    <row r="129629" customFormat="1" s="29"/>
    <row r="129630" customFormat="1" s="29"/>
    <row r="129631" customFormat="1" s="29"/>
    <row r="129632" customFormat="1" s="29"/>
    <row r="129633" customFormat="1" s="29"/>
    <row r="129634" customFormat="1" s="29"/>
    <row r="129635" customFormat="1" s="29"/>
    <row r="129636" customFormat="1" s="29"/>
    <row r="129637" customFormat="1" s="29"/>
    <row r="129638" customFormat="1" s="29"/>
    <row r="129639" customFormat="1" s="29"/>
    <row r="129640" customFormat="1" s="29"/>
    <row r="129641" customFormat="1" s="29"/>
    <row r="129642" customFormat="1" s="29"/>
    <row r="129643" customFormat="1" s="29"/>
    <row r="129644" customFormat="1" s="29"/>
    <row r="129645" customFormat="1" s="29"/>
    <row r="129646" customFormat="1" s="29"/>
    <row r="129647" customFormat="1" s="29"/>
    <row r="129648" customFormat="1" s="29"/>
    <row r="129649" customFormat="1" s="29"/>
    <row r="129650" customFormat="1" s="29"/>
    <row r="129651" customFormat="1" s="29"/>
    <row r="129652" customFormat="1" s="29"/>
    <row r="129653" customFormat="1" s="29"/>
    <row r="129654" customFormat="1" s="29"/>
    <row r="129655" customFormat="1" s="29"/>
    <row r="129656" customFormat="1" s="29"/>
    <row r="129657" customFormat="1" s="29"/>
    <row r="129658" customFormat="1" s="29"/>
    <row r="129659" customFormat="1" s="29"/>
    <row r="129660" customFormat="1" s="29"/>
    <row r="129661" customFormat="1" s="29"/>
    <row r="129662" customFormat="1" s="29"/>
    <row r="129663" customFormat="1" s="29"/>
    <row r="129664" customFormat="1" s="29"/>
    <row r="129665" customFormat="1" s="29"/>
    <row r="129666" customFormat="1" s="29"/>
    <row r="129667" customFormat="1" s="29"/>
    <row r="129668" customFormat="1" s="29"/>
    <row r="129669" customFormat="1" s="29"/>
    <row r="129670" customFormat="1" s="29"/>
    <row r="129671" customFormat="1" s="29"/>
    <row r="129672" customFormat="1" s="29"/>
    <row r="129673" customFormat="1" s="29"/>
    <row r="129674" customFormat="1" s="29"/>
    <row r="129675" customFormat="1" s="29"/>
    <row r="129676" customFormat="1" s="29"/>
    <row r="129677" customFormat="1" s="29"/>
    <row r="129678" customFormat="1" s="29"/>
    <row r="129679" customFormat="1" s="29"/>
    <row r="129680" customFormat="1" s="29"/>
    <row r="129681" customFormat="1" s="29"/>
    <row r="129682" customFormat="1" s="29"/>
    <row r="129683" customFormat="1" s="29"/>
    <row r="129684" customFormat="1" s="29"/>
    <row r="129685" customFormat="1" s="29"/>
    <row r="129686" customFormat="1" s="29"/>
    <row r="129687" customFormat="1" s="29"/>
    <row r="129688" customFormat="1" s="29"/>
    <row r="129689" customFormat="1" s="29"/>
    <row r="129690" customFormat="1" s="29"/>
    <row r="129691" customFormat="1" s="29"/>
    <row r="129692" customFormat="1" s="29"/>
    <row r="129693" customFormat="1" s="29"/>
    <row r="129694" customFormat="1" s="29"/>
    <row r="129695" customFormat="1" s="29"/>
    <row r="129696" customFormat="1" s="29"/>
    <row r="129697" customFormat="1" s="29"/>
    <row r="129698" customFormat="1" s="29"/>
    <row r="129699" customFormat="1" s="29"/>
    <row r="129700" customFormat="1" s="29"/>
    <row r="129701" customFormat="1" s="29"/>
    <row r="129702" customFormat="1" s="29"/>
    <row r="129703" customFormat="1" s="29"/>
    <row r="129704" customFormat="1" s="29"/>
    <row r="129705" customFormat="1" s="29"/>
    <row r="129706" customFormat="1" s="29"/>
    <row r="129707" customFormat="1" s="29"/>
    <row r="129708" customFormat="1" s="29"/>
    <row r="129709" customFormat="1" s="29"/>
    <row r="129710" customFormat="1" s="29"/>
    <row r="129711" customFormat="1" s="29"/>
    <row r="129712" customFormat="1" s="29"/>
    <row r="129713" customFormat="1" s="29"/>
    <row r="129714" customFormat="1" s="29"/>
    <row r="129715" customFormat="1" s="29"/>
    <row r="129716" customFormat="1" s="29"/>
    <row r="129717" customFormat="1" s="29"/>
    <row r="129718" customFormat="1" s="29"/>
    <row r="129719" customFormat="1" s="29"/>
    <row r="129720" customFormat="1" s="29"/>
    <row r="129721" customFormat="1" s="29"/>
    <row r="129722" customFormat="1" s="29"/>
    <row r="129723" customFormat="1" s="29"/>
    <row r="129724" customFormat="1" s="29"/>
    <row r="129725" customFormat="1" s="29"/>
    <row r="129726" customFormat="1" s="29"/>
    <row r="129727" customFormat="1" s="29"/>
    <row r="129728" customFormat="1" s="29"/>
    <row r="129729" customFormat="1" s="29"/>
    <row r="129730" customFormat="1" s="29"/>
    <row r="129731" customFormat="1" s="29"/>
    <row r="129732" customFormat="1" s="29"/>
    <row r="129733" customFormat="1" s="29"/>
    <row r="129734" customFormat="1" s="29"/>
    <row r="129735" customFormat="1" s="29"/>
    <row r="129736" customFormat="1" s="29"/>
    <row r="129737" customFormat="1" s="29"/>
    <row r="129738" customFormat="1" s="29"/>
    <row r="129739" customFormat="1" s="29"/>
    <row r="129740" customFormat="1" s="29"/>
    <row r="129741" customFormat="1" s="29"/>
    <row r="129742" customFormat="1" s="29"/>
    <row r="129743" customFormat="1" s="29"/>
    <row r="129744" customFormat="1" s="29"/>
    <row r="129745" customFormat="1" s="29"/>
    <row r="129746" customFormat="1" s="29"/>
    <row r="129747" customFormat="1" s="29"/>
    <row r="129748" customFormat="1" s="29"/>
    <row r="129749" customFormat="1" s="29"/>
    <row r="129750" customFormat="1" s="29"/>
    <row r="129751" customFormat="1" s="29"/>
    <row r="129752" customFormat="1" s="29"/>
    <row r="129753" customFormat="1" s="29"/>
    <row r="129754" customFormat="1" s="29"/>
    <row r="129755" customFormat="1" s="29"/>
    <row r="129756" customFormat="1" s="29"/>
    <row r="129757" customFormat="1" s="29"/>
    <row r="129758" customFormat="1" s="29"/>
    <row r="129759" customFormat="1" s="29"/>
    <row r="129760" customFormat="1" s="29"/>
    <row r="129761" customFormat="1" s="29"/>
    <row r="129762" customFormat="1" s="29"/>
    <row r="129763" customFormat="1" s="29"/>
    <row r="129764" customFormat="1" s="29"/>
    <row r="129765" customFormat="1" s="29"/>
    <row r="129766" customFormat="1" s="29"/>
    <row r="129767" customFormat="1" s="29"/>
    <row r="129768" customFormat="1" s="29"/>
    <row r="129769" customFormat="1" s="29"/>
    <row r="129770" customFormat="1" s="29"/>
    <row r="129771" customFormat="1" s="29"/>
    <row r="129772" customFormat="1" s="29"/>
    <row r="129773" customFormat="1" s="29"/>
    <row r="129774" customFormat="1" s="29"/>
    <row r="129775" customFormat="1" s="29"/>
    <row r="129776" customFormat="1" s="29"/>
    <row r="129777" customFormat="1" s="29"/>
    <row r="129778" customFormat="1" s="29"/>
    <row r="129779" customFormat="1" s="29"/>
    <row r="129780" customFormat="1" s="29"/>
    <row r="129781" customFormat="1" s="29"/>
    <row r="129782" customFormat="1" s="29"/>
    <row r="129783" customFormat="1" s="29"/>
    <row r="129784" customFormat="1" s="29"/>
    <row r="129785" customFormat="1" s="29"/>
    <row r="129786" customFormat="1" s="29"/>
    <row r="129787" customFormat="1" s="29"/>
    <row r="129788" customFormat="1" s="29"/>
    <row r="129789" customFormat="1" s="29"/>
    <row r="129790" customFormat="1" s="29"/>
    <row r="129791" customFormat="1" s="29"/>
    <row r="129792" customFormat="1" s="29"/>
    <row r="129793" customFormat="1" s="29"/>
    <row r="129794" customFormat="1" s="29"/>
    <row r="129795" customFormat="1" s="29"/>
    <row r="129796" customFormat="1" s="29"/>
    <row r="129797" customFormat="1" s="29"/>
    <row r="129798" customFormat="1" s="29"/>
    <row r="129799" customFormat="1" s="29"/>
    <row r="129800" customFormat="1" s="29"/>
    <row r="129801" customFormat="1" s="29"/>
    <row r="129802" customFormat="1" s="29"/>
    <row r="129803" customFormat="1" s="29"/>
    <row r="129804" customFormat="1" s="29"/>
    <row r="129805" customFormat="1" s="29"/>
    <row r="129806" customFormat="1" s="29"/>
    <row r="129807" customFormat="1" s="29"/>
    <row r="129808" customFormat="1" s="29"/>
    <row r="129809" customFormat="1" s="29"/>
    <row r="129810" customFormat="1" s="29"/>
    <row r="129811" customFormat="1" s="29"/>
    <row r="129812" customFormat="1" s="29"/>
    <row r="129813" customFormat="1" s="29"/>
    <row r="129814" customFormat="1" s="29"/>
    <row r="129815" customFormat="1" s="29"/>
    <row r="129816" customFormat="1" s="29"/>
    <row r="129817" customFormat="1" s="29"/>
    <row r="129818" customFormat="1" s="29"/>
    <row r="129819" customFormat="1" s="29"/>
    <row r="129820" customFormat="1" s="29"/>
    <row r="129821" customFormat="1" s="29"/>
    <row r="129822" customFormat="1" s="29"/>
    <row r="129823" customFormat="1" s="29"/>
    <row r="129824" customFormat="1" s="29"/>
    <row r="129825" customFormat="1" s="29"/>
    <row r="129826" customFormat="1" s="29"/>
    <row r="129827" customFormat="1" s="29"/>
    <row r="129828" customFormat="1" s="29"/>
    <row r="129829" customFormat="1" s="29"/>
    <row r="129830" customFormat="1" s="29"/>
    <row r="129831" customFormat="1" s="29"/>
    <row r="129832" customFormat="1" s="29"/>
    <row r="129833" customFormat="1" s="29"/>
    <row r="129834" customFormat="1" s="29"/>
    <row r="129835" customFormat="1" s="29"/>
    <row r="129836" customFormat="1" s="29"/>
    <row r="129837" customFormat="1" s="29"/>
    <row r="129838" customFormat="1" s="29"/>
    <row r="129839" customFormat="1" s="29"/>
    <row r="129840" customFormat="1" s="29"/>
    <row r="129841" customFormat="1" s="29"/>
    <row r="129842" customFormat="1" s="29"/>
    <row r="129843" customFormat="1" s="29"/>
    <row r="129844" customFormat="1" s="29"/>
    <row r="129845" customFormat="1" s="29"/>
    <row r="129846" customFormat="1" s="29"/>
    <row r="129847" customFormat="1" s="29"/>
    <row r="129848" customFormat="1" s="29"/>
    <row r="129849" customFormat="1" s="29"/>
    <row r="129850" customFormat="1" s="29"/>
    <row r="129851" customFormat="1" s="29"/>
    <row r="129852" customFormat="1" s="29"/>
    <row r="129853" customFormat="1" s="29"/>
    <row r="129854" customFormat="1" s="29"/>
    <row r="129855" customFormat="1" s="29"/>
    <row r="129856" customFormat="1" s="29"/>
    <row r="129857" customFormat="1" s="29"/>
    <row r="129858" customFormat="1" s="29"/>
    <row r="129859" customFormat="1" s="29"/>
    <row r="129860" customFormat="1" s="29"/>
    <row r="129861" customFormat="1" s="29"/>
    <row r="129862" customFormat="1" s="29"/>
    <row r="129863" customFormat="1" s="29"/>
    <row r="129864" customFormat="1" s="29"/>
    <row r="129865" customFormat="1" s="29"/>
    <row r="129866" customFormat="1" s="29"/>
    <row r="129867" customFormat="1" s="29"/>
    <row r="129868" customFormat="1" s="29"/>
    <row r="129869" customFormat="1" s="29"/>
    <row r="129870" customFormat="1" s="29"/>
    <row r="129871" customFormat="1" s="29"/>
    <row r="129872" customFormat="1" s="29"/>
    <row r="129873" customFormat="1" s="29"/>
    <row r="129874" customFormat="1" s="29"/>
    <row r="129875" customFormat="1" s="29"/>
    <row r="129876" customFormat="1" s="29"/>
    <row r="129877" customFormat="1" s="29"/>
    <row r="129878" customFormat="1" s="29"/>
    <row r="129879" customFormat="1" s="29"/>
    <row r="129880" customFormat="1" s="29"/>
    <row r="129881" customFormat="1" s="29"/>
    <row r="129882" customFormat="1" s="29"/>
    <row r="129883" customFormat="1" s="29"/>
    <row r="129884" customFormat="1" s="29"/>
    <row r="129885" customFormat="1" s="29"/>
    <row r="129886" customFormat="1" s="29"/>
    <row r="129887" customFormat="1" s="29"/>
    <row r="129888" customFormat="1" s="29"/>
    <row r="129889" customFormat="1" s="29"/>
    <row r="129890" customFormat="1" s="29"/>
    <row r="129891" customFormat="1" s="29"/>
    <row r="129892" customFormat="1" s="29"/>
    <row r="129893" customFormat="1" s="29"/>
    <row r="129894" customFormat="1" s="29"/>
    <row r="129895" customFormat="1" s="29"/>
    <row r="129896" customFormat="1" s="29"/>
    <row r="129897" customFormat="1" s="29"/>
    <row r="129898" customFormat="1" s="29"/>
    <row r="129899" customFormat="1" s="29"/>
    <row r="129900" customFormat="1" s="29"/>
    <row r="129901" customFormat="1" s="29"/>
    <row r="129902" customFormat="1" s="29"/>
    <row r="129903" customFormat="1" s="29"/>
    <row r="129904" customFormat="1" s="29"/>
    <row r="129905" customFormat="1" s="29"/>
    <row r="129906" customFormat="1" s="29"/>
    <row r="129907" customFormat="1" s="29"/>
    <row r="129908" customFormat="1" s="29"/>
    <row r="129909" customFormat="1" s="29"/>
    <row r="129910" customFormat="1" s="29"/>
    <row r="129911" customFormat="1" s="29"/>
    <row r="129912" customFormat="1" s="29"/>
    <row r="129913" customFormat="1" s="29"/>
    <row r="129914" customFormat="1" s="29"/>
    <row r="129915" customFormat="1" s="29"/>
    <row r="129916" customFormat="1" s="29"/>
    <row r="129917" customFormat="1" s="29"/>
    <row r="129918" customFormat="1" s="29"/>
    <row r="129919" customFormat="1" s="29"/>
    <row r="129920" customFormat="1" s="29"/>
    <row r="129921" customFormat="1" s="29"/>
    <row r="129922" customFormat="1" s="29"/>
    <row r="129923" customFormat="1" s="29"/>
    <row r="129924" customFormat="1" s="29"/>
    <row r="129925" customFormat="1" s="29"/>
    <row r="129926" customFormat="1" s="29"/>
    <row r="129927" customFormat="1" s="29"/>
    <row r="129928" customFormat="1" s="29"/>
    <row r="129929" customFormat="1" s="29"/>
    <row r="129930" customFormat="1" s="29"/>
    <row r="129931" customFormat="1" s="29"/>
    <row r="129932" customFormat="1" s="29"/>
    <row r="129933" customFormat="1" s="29"/>
    <row r="129934" customFormat="1" s="29"/>
    <row r="129935" customFormat="1" s="29"/>
    <row r="129936" customFormat="1" s="29"/>
    <row r="129937" customFormat="1" s="29"/>
    <row r="129938" customFormat="1" s="29"/>
    <row r="129939" customFormat="1" s="29"/>
    <row r="129940" customFormat="1" s="29"/>
    <row r="129941" customFormat="1" s="29"/>
    <row r="129942" customFormat="1" s="29"/>
    <row r="129943" customFormat="1" s="29"/>
    <row r="129944" customFormat="1" s="29"/>
    <row r="129945" customFormat="1" s="29"/>
    <row r="129946" customFormat="1" s="29"/>
    <row r="129947" customFormat="1" s="29"/>
    <row r="129948" customFormat="1" s="29"/>
    <row r="129949" customFormat="1" s="29"/>
    <row r="129950" customFormat="1" s="29"/>
    <row r="129951" customFormat="1" s="29"/>
    <row r="129952" customFormat="1" s="29"/>
    <row r="129953" customFormat="1" s="29"/>
    <row r="129954" customFormat="1" s="29"/>
    <row r="129955" customFormat="1" s="29"/>
    <row r="129956" customFormat="1" s="29"/>
    <row r="129957" customFormat="1" s="29"/>
    <row r="129958" customFormat="1" s="29"/>
    <row r="129959" customFormat="1" s="29"/>
    <row r="129960" customFormat="1" s="29"/>
    <row r="129961" customFormat="1" s="29"/>
    <row r="129962" customFormat="1" s="29"/>
    <row r="129963" customFormat="1" s="29"/>
    <row r="129964" customFormat="1" s="29"/>
    <row r="129965" customFormat="1" s="29"/>
    <row r="129966" customFormat="1" s="29"/>
    <row r="129967" customFormat="1" s="29"/>
    <row r="129968" customFormat="1" s="29"/>
    <row r="129969" customFormat="1" s="29"/>
    <row r="129970" customFormat="1" s="29"/>
    <row r="129971" customFormat="1" s="29"/>
    <row r="129972" customFormat="1" s="29"/>
    <row r="129973" customFormat="1" s="29"/>
    <row r="129974" customFormat="1" s="29"/>
    <row r="129975" customFormat="1" s="29"/>
    <row r="129976" customFormat="1" s="29"/>
    <row r="129977" customFormat="1" s="29"/>
    <row r="129978" customFormat="1" s="29"/>
    <row r="129979" customFormat="1" s="29"/>
    <row r="129980" customFormat="1" s="29"/>
    <row r="129981" customFormat="1" s="29"/>
    <row r="129982" customFormat="1" s="29"/>
    <row r="129983" customFormat="1" s="29"/>
    <row r="129984" customFormat="1" s="29"/>
    <row r="129985" customFormat="1" s="29"/>
    <row r="129986" customFormat="1" s="29"/>
    <row r="129987" customFormat="1" s="29"/>
    <row r="129988" customFormat="1" s="29"/>
    <row r="129989" customFormat="1" s="29"/>
    <row r="129990" customFormat="1" s="29"/>
    <row r="129991" customFormat="1" s="29"/>
    <row r="129992" customFormat="1" s="29"/>
    <row r="129993" customFormat="1" s="29"/>
    <row r="129994" customFormat="1" s="29"/>
    <row r="129995" customFormat="1" s="29"/>
    <row r="129996" customFormat="1" s="29"/>
    <row r="129997" customFormat="1" s="29"/>
    <row r="129998" customFormat="1" s="29"/>
    <row r="129999" customFormat="1" s="29"/>
    <row r="130000" customFormat="1" s="29"/>
    <row r="130001" customFormat="1" s="29"/>
    <row r="130002" customFormat="1" s="29"/>
    <row r="130003" customFormat="1" s="29"/>
    <row r="130004" customFormat="1" s="29"/>
    <row r="130005" customFormat="1" s="29"/>
    <row r="130006" customFormat="1" s="29"/>
    <row r="130007" customFormat="1" s="29"/>
    <row r="130008" customFormat="1" s="29"/>
    <row r="130009" customFormat="1" s="29"/>
    <row r="130010" customFormat="1" s="29"/>
    <row r="130011" customFormat="1" s="29"/>
    <row r="130012" customFormat="1" s="29"/>
    <row r="130013" customFormat="1" s="29"/>
    <row r="130014" customFormat="1" s="29"/>
    <row r="130015" customFormat="1" s="29"/>
    <row r="130016" customFormat="1" s="29"/>
    <row r="130017" customFormat="1" s="29"/>
    <row r="130018" customFormat="1" s="29"/>
    <row r="130019" customFormat="1" s="29"/>
    <row r="130020" customFormat="1" s="29"/>
    <row r="130021" customFormat="1" s="29"/>
    <row r="130022" customFormat="1" s="29"/>
    <row r="130023" customFormat="1" s="29"/>
    <row r="130024" customFormat="1" s="29"/>
    <row r="130025" customFormat="1" s="29"/>
    <row r="130026" customFormat="1" s="29"/>
    <row r="130027" customFormat="1" s="29"/>
    <row r="130028" customFormat="1" s="29"/>
    <row r="130029" customFormat="1" s="29"/>
    <row r="130030" customFormat="1" s="29"/>
    <row r="130031" customFormat="1" s="29"/>
    <row r="130032" customFormat="1" s="29"/>
    <row r="130033" customFormat="1" s="29"/>
    <row r="130034" customFormat="1" s="29"/>
    <row r="130035" customFormat="1" s="29"/>
    <row r="130036" customFormat="1" s="29"/>
    <row r="130037" customFormat="1" s="29"/>
    <row r="130038" customFormat="1" s="29"/>
    <row r="130039" customFormat="1" s="29"/>
    <row r="130040" customFormat="1" s="29"/>
    <row r="130041" customFormat="1" s="29"/>
    <row r="130042" customFormat="1" s="29"/>
    <row r="130043" customFormat="1" s="29"/>
    <row r="130044" customFormat="1" s="29"/>
    <row r="130045" customFormat="1" s="29"/>
    <row r="130046" customFormat="1" s="29"/>
    <row r="130047" customFormat="1" s="29"/>
    <row r="130048" customFormat="1" s="29"/>
    <row r="130049" customFormat="1" s="29"/>
    <row r="130050" customFormat="1" s="29"/>
    <row r="130051" customFormat="1" s="29"/>
    <row r="130052" customFormat="1" s="29"/>
    <row r="130053" customFormat="1" s="29"/>
    <row r="130054" customFormat="1" s="29"/>
    <row r="130055" customFormat="1" s="29"/>
    <row r="130056" customFormat="1" s="29"/>
    <row r="130057" customFormat="1" s="29"/>
    <row r="130058" customFormat="1" s="29"/>
    <row r="130059" customFormat="1" s="29"/>
    <row r="130060" customFormat="1" s="29"/>
    <row r="130061" customFormat="1" s="29"/>
    <row r="130062" customFormat="1" s="29"/>
    <row r="130063" customFormat="1" s="29"/>
    <row r="130064" customFormat="1" s="29"/>
    <row r="130065" customFormat="1" s="29"/>
    <row r="130066" customFormat="1" s="29"/>
    <row r="130067" customFormat="1" s="29"/>
    <row r="130068" customFormat="1" s="29"/>
    <row r="130069" customFormat="1" s="29"/>
    <row r="130070" customFormat="1" s="29"/>
    <row r="130071" customFormat="1" s="29"/>
    <row r="130072" customFormat="1" s="29"/>
    <row r="130073" customFormat="1" s="29"/>
    <row r="130074" customFormat="1" s="29"/>
    <row r="130075" customFormat="1" s="29"/>
    <row r="130076" customFormat="1" s="29"/>
    <row r="130077" customFormat="1" s="29"/>
    <row r="130078" customFormat="1" s="29"/>
    <row r="130079" customFormat="1" s="29"/>
    <row r="130080" customFormat="1" s="29"/>
    <row r="130081" customFormat="1" s="29"/>
    <row r="130082" customFormat="1" s="29"/>
    <row r="130083" customFormat="1" s="29"/>
    <row r="130084" customFormat="1" s="29"/>
    <row r="130085" customFormat="1" s="29"/>
    <row r="130086" customFormat="1" s="29"/>
    <row r="130087" customFormat="1" s="29"/>
    <row r="130088" customFormat="1" s="29"/>
    <row r="130089" customFormat="1" s="29"/>
    <row r="130090" customFormat="1" s="29"/>
    <row r="130091" customFormat="1" s="29"/>
    <row r="130092" customFormat="1" s="29"/>
    <row r="130093" customFormat="1" s="29"/>
    <row r="130094" customFormat="1" s="29"/>
    <row r="130095" customFormat="1" s="29"/>
    <row r="130096" customFormat="1" s="29"/>
    <row r="130097" customFormat="1" s="29"/>
    <row r="130098" customFormat="1" s="29"/>
    <row r="130099" customFormat="1" s="29"/>
    <row r="130100" customFormat="1" s="29"/>
    <row r="130101" customFormat="1" s="29"/>
    <row r="130102" customFormat="1" s="29"/>
    <row r="130103" customFormat="1" s="29"/>
    <row r="130104" customFormat="1" s="29"/>
    <row r="130105" customFormat="1" s="29"/>
    <row r="130106" customFormat="1" s="29"/>
    <row r="130107" customFormat="1" s="29"/>
    <row r="130108" customFormat="1" s="29"/>
    <row r="130109" customFormat="1" s="29"/>
    <row r="130110" customFormat="1" s="29"/>
    <row r="130111" customFormat="1" s="29"/>
    <row r="130112" customFormat="1" s="29"/>
    <row r="130113" customFormat="1" s="29"/>
    <row r="130114" customFormat="1" s="29"/>
    <row r="130115" customFormat="1" s="29"/>
    <row r="130116" customFormat="1" s="29"/>
    <row r="130117" customFormat="1" s="29"/>
    <row r="130118" customFormat="1" s="29"/>
    <row r="130119" customFormat="1" s="29"/>
    <row r="130120" customFormat="1" s="29"/>
    <row r="130121" customFormat="1" s="29"/>
    <row r="130122" customFormat="1" s="29"/>
    <row r="130123" customFormat="1" s="29"/>
    <row r="130124" customFormat="1" s="29"/>
    <row r="130125" customFormat="1" s="29"/>
    <row r="130126" customFormat="1" s="29"/>
    <row r="130127" customFormat="1" s="29"/>
    <row r="130128" customFormat="1" s="29"/>
    <row r="130129" customFormat="1" s="29"/>
    <row r="130130" customFormat="1" s="29"/>
    <row r="130131" customFormat="1" s="29"/>
    <row r="130132" customFormat="1" s="29"/>
    <row r="130133" customFormat="1" s="29"/>
    <row r="130134" customFormat="1" s="29"/>
    <row r="130135" customFormat="1" s="29"/>
    <row r="130136" customFormat="1" s="29"/>
    <row r="130137" customFormat="1" s="29"/>
    <row r="130138" customFormat="1" s="29"/>
    <row r="130139" customFormat="1" s="29"/>
    <row r="130140" customFormat="1" s="29"/>
    <row r="130141" customFormat="1" s="29"/>
    <row r="130142" customFormat="1" s="29"/>
    <row r="130143" customFormat="1" s="29"/>
    <row r="130144" customFormat="1" s="29"/>
    <row r="130145" customFormat="1" s="29"/>
    <row r="130146" customFormat="1" s="29"/>
    <row r="130147" customFormat="1" s="29"/>
    <row r="130148" customFormat="1" s="29"/>
    <row r="130149" customFormat="1" s="29"/>
    <row r="130150" customFormat="1" s="29"/>
    <row r="130151" customFormat="1" s="29"/>
    <row r="130152" customFormat="1" s="29"/>
    <row r="130153" customFormat="1" s="29"/>
    <row r="130154" customFormat="1" s="29"/>
    <row r="130155" customFormat="1" s="29"/>
    <row r="130156" customFormat="1" s="29"/>
    <row r="130157" customFormat="1" s="29"/>
    <row r="130158" customFormat="1" s="29"/>
    <row r="130159" customFormat="1" s="29"/>
    <row r="130160" customFormat="1" s="29"/>
    <row r="130161" customFormat="1" s="29"/>
    <row r="130162" customFormat="1" s="29"/>
    <row r="130163" customFormat="1" s="29"/>
    <row r="130164" customFormat="1" s="29"/>
    <row r="130165" customFormat="1" s="29"/>
    <row r="130166" customFormat="1" s="29"/>
    <row r="130167" customFormat="1" s="29"/>
    <row r="130168" customFormat="1" s="29"/>
    <row r="130169" customFormat="1" s="29"/>
    <row r="130170" customFormat="1" s="29"/>
    <row r="130171" customFormat="1" s="29"/>
    <row r="130172" customFormat="1" s="29"/>
    <row r="130173" customFormat="1" s="29"/>
    <row r="130174" customFormat="1" s="29"/>
    <row r="130175" customFormat="1" s="29"/>
    <row r="130176" customFormat="1" s="29"/>
    <row r="130177" customFormat="1" s="29"/>
    <row r="130178" customFormat="1" s="29"/>
    <row r="130179" customFormat="1" s="29"/>
    <row r="130180" customFormat="1" s="29"/>
    <row r="130181" customFormat="1" s="29"/>
    <row r="130182" customFormat="1" s="29"/>
    <row r="130183" customFormat="1" s="29"/>
    <row r="130184" customFormat="1" s="29"/>
    <row r="130185" customFormat="1" s="29"/>
    <row r="130186" customFormat="1" s="29"/>
    <row r="130187" customFormat="1" s="29"/>
    <row r="130188" customFormat="1" s="29"/>
    <row r="130189" customFormat="1" s="29"/>
    <row r="130190" customFormat="1" s="29"/>
    <row r="130191" customFormat="1" s="29"/>
    <row r="130192" customFormat="1" s="29"/>
    <row r="130193" customFormat="1" s="29"/>
    <row r="130194" customFormat="1" s="29"/>
    <row r="130195" customFormat="1" s="29"/>
    <row r="130196" customFormat="1" s="29"/>
    <row r="130197" customFormat="1" s="29"/>
    <row r="130198" customFormat="1" s="29"/>
    <row r="130199" customFormat="1" s="29"/>
    <row r="130200" customFormat="1" s="29"/>
    <row r="130201" customFormat="1" s="29"/>
    <row r="130202" customFormat="1" s="29"/>
    <row r="130203" customFormat="1" s="29"/>
    <row r="130204" customFormat="1" s="29"/>
    <row r="130205" customFormat="1" s="29"/>
    <row r="130206" customFormat="1" s="29"/>
    <row r="130207" customFormat="1" s="29"/>
    <row r="130208" customFormat="1" s="29"/>
    <row r="130209" customFormat="1" s="29"/>
    <row r="130210" customFormat="1" s="29"/>
    <row r="130211" customFormat="1" s="29"/>
    <row r="130212" customFormat="1" s="29"/>
    <row r="130213" customFormat="1" s="29"/>
    <row r="130214" customFormat="1" s="29"/>
    <row r="130215" customFormat="1" s="29"/>
    <row r="130216" customFormat="1" s="29"/>
    <row r="130217" customFormat="1" s="29"/>
    <row r="130218" customFormat="1" s="29"/>
    <row r="130219" customFormat="1" s="29"/>
    <row r="130220" customFormat="1" s="29"/>
    <row r="130221" customFormat="1" s="29"/>
    <row r="130222" customFormat="1" s="29"/>
    <row r="130223" customFormat="1" s="29"/>
    <row r="130224" customFormat="1" s="29"/>
    <row r="130225" customFormat="1" s="29"/>
    <row r="130226" customFormat="1" s="29"/>
    <row r="130227" customFormat="1" s="29"/>
    <row r="130228" customFormat="1" s="29"/>
    <row r="130229" customFormat="1" s="29"/>
    <row r="130230" customFormat="1" s="29"/>
    <row r="130231" customFormat="1" s="29"/>
    <row r="130232" customFormat="1" s="29"/>
    <row r="130233" customFormat="1" s="29"/>
    <row r="130234" customFormat="1" s="29"/>
    <row r="130235" customFormat="1" s="29"/>
    <row r="130236" customFormat="1" s="29"/>
    <row r="130237" customFormat="1" s="29"/>
    <row r="130238" customFormat="1" s="29"/>
    <row r="130239" customFormat="1" s="29"/>
    <row r="130240" customFormat="1" s="29"/>
    <row r="130241" customFormat="1" s="29"/>
    <row r="130242" customFormat="1" s="29"/>
    <row r="130243" customFormat="1" s="29"/>
    <row r="130244" customFormat="1" s="29"/>
    <row r="130245" customFormat="1" s="29"/>
    <row r="130246" customFormat="1" s="29"/>
    <row r="130247" customFormat="1" s="29"/>
    <row r="130248" customFormat="1" s="29"/>
    <row r="130249" customFormat="1" s="29"/>
    <row r="130250" customFormat="1" s="29"/>
    <row r="130251" customFormat="1" s="29"/>
    <row r="130252" customFormat="1" s="29"/>
    <row r="130253" customFormat="1" s="29"/>
    <row r="130254" customFormat="1" s="29"/>
    <row r="130255" customFormat="1" s="29"/>
    <row r="130256" customFormat="1" s="29"/>
    <row r="130257" customFormat="1" s="29"/>
    <row r="130258" customFormat="1" s="29"/>
    <row r="130259" customFormat="1" s="29"/>
    <row r="130260" customFormat="1" s="29"/>
    <row r="130261" customFormat="1" s="29"/>
    <row r="130262" customFormat="1" s="29"/>
    <row r="130263" customFormat="1" s="29"/>
    <row r="130264" customFormat="1" s="29"/>
    <row r="130265" customFormat="1" s="29"/>
    <row r="130266" customFormat="1" s="29"/>
    <row r="130267" customFormat="1" s="29"/>
    <row r="130268" customFormat="1" s="29"/>
    <row r="130269" customFormat="1" s="29"/>
    <row r="130270" customFormat="1" s="29"/>
    <row r="130271" customFormat="1" s="29"/>
    <row r="130272" customFormat="1" s="29"/>
    <row r="130273" customFormat="1" s="29"/>
    <row r="130274" customFormat="1" s="29"/>
    <row r="130275" customFormat="1" s="29"/>
    <row r="130276" customFormat="1" s="29"/>
    <row r="130277" customFormat="1" s="29"/>
    <row r="130278" customFormat="1" s="29"/>
    <row r="130279" customFormat="1" s="29"/>
    <row r="130280" customFormat="1" s="29"/>
    <row r="130281" customFormat="1" s="29"/>
    <row r="130282" customFormat="1" s="29"/>
    <row r="130283" customFormat="1" s="29"/>
    <row r="130284" customFormat="1" s="29"/>
    <row r="130285" customFormat="1" s="29"/>
    <row r="130286" customFormat="1" s="29"/>
    <row r="130287" customFormat="1" s="29"/>
    <row r="130288" customFormat="1" s="29"/>
    <row r="130289" customFormat="1" s="29"/>
    <row r="130290" customFormat="1" s="29"/>
    <row r="130291" customFormat="1" s="29"/>
    <row r="130292" customFormat="1" s="29"/>
    <row r="130293" customFormat="1" s="29"/>
    <row r="130294" customFormat="1" s="29"/>
    <row r="130295" customFormat="1" s="29"/>
    <row r="130296" customFormat="1" s="29"/>
    <row r="130297" customFormat="1" s="29"/>
    <row r="130298" customFormat="1" s="29"/>
    <row r="130299" customFormat="1" s="29"/>
    <row r="130300" customFormat="1" s="29"/>
    <row r="130301" customFormat="1" s="29"/>
    <row r="130302" customFormat="1" s="29"/>
    <row r="130303" customFormat="1" s="29"/>
    <row r="130304" customFormat="1" s="29"/>
    <row r="130305" customFormat="1" s="29"/>
    <row r="130306" customFormat="1" s="29"/>
    <row r="130307" customFormat="1" s="29"/>
    <row r="130308" customFormat="1" s="29"/>
    <row r="130309" customFormat="1" s="29"/>
    <row r="130310" customFormat="1" s="29"/>
    <row r="130311" customFormat="1" s="29"/>
    <row r="130312" customFormat="1" s="29"/>
    <row r="130313" customFormat="1" s="29"/>
    <row r="130314" customFormat="1" s="29"/>
    <row r="130315" customFormat="1" s="29"/>
    <row r="130316" customFormat="1" s="29"/>
    <row r="130317" customFormat="1" s="29"/>
    <row r="130318" customFormat="1" s="29"/>
    <row r="130319" customFormat="1" s="29"/>
    <row r="130320" customFormat="1" s="29"/>
    <row r="130321" customFormat="1" s="29"/>
    <row r="130322" customFormat="1" s="29"/>
    <row r="130323" customFormat="1" s="29"/>
    <row r="130324" customFormat="1" s="29"/>
    <row r="130325" customFormat="1" s="29"/>
    <row r="130326" customFormat="1" s="29"/>
    <row r="130327" customFormat="1" s="29"/>
    <row r="130328" customFormat="1" s="29"/>
    <row r="130329" customFormat="1" s="29"/>
    <row r="130330" customFormat="1" s="29"/>
    <row r="130331" customFormat="1" s="29"/>
    <row r="130332" customFormat="1" s="29"/>
    <row r="130333" customFormat="1" s="29"/>
    <row r="130334" customFormat="1" s="29"/>
    <row r="130335" customFormat="1" s="29"/>
    <row r="130336" customFormat="1" s="29"/>
    <row r="130337" customFormat="1" s="29"/>
    <row r="130338" customFormat="1" s="29"/>
    <row r="130339" customFormat="1" s="29"/>
    <row r="130340" customFormat="1" s="29"/>
    <row r="130341" customFormat="1" s="29"/>
    <row r="130342" customFormat="1" s="29"/>
    <row r="130343" customFormat="1" s="29"/>
    <row r="130344" customFormat="1" s="29"/>
    <row r="130345" customFormat="1" s="29"/>
    <row r="130346" customFormat="1" s="29"/>
    <row r="130347" customFormat="1" s="29"/>
    <row r="130348" customFormat="1" s="29"/>
    <row r="130349" customFormat="1" s="29"/>
    <row r="130350" customFormat="1" s="29"/>
    <row r="130351" customFormat="1" s="29"/>
    <row r="130352" customFormat="1" s="29"/>
    <row r="130353" customFormat="1" s="29"/>
    <row r="130354" customFormat="1" s="29"/>
    <row r="130355" customFormat="1" s="29"/>
    <row r="130356" customFormat="1" s="29"/>
    <row r="130357" customFormat="1" s="29"/>
    <row r="130358" customFormat="1" s="29"/>
    <row r="130359" customFormat="1" s="29"/>
    <row r="130360" customFormat="1" s="29"/>
    <row r="130361" customFormat="1" s="29"/>
    <row r="130362" customFormat="1" s="29"/>
    <row r="130363" customFormat="1" s="29"/>
    <row r="130364" customFormat="1" s="29"/>
    <row r="130365" customFormat="1" s="29"/>
    <row r="130366" customFormat="1" s="29"/>
    <row r="130367" customFormat="1" s="29"/>
    <row r="130368" customFormat="1" s="29"/>
    <row r="130369" customFormat="1" s="29"/>
    <row r="130370" customFormat="1" s="29"/>
    <row r="130371" customFormat="1" s="29"/>
    <row r="130372" customFormat="1" s="29"/>
    <row r="130373" customFormat="1" s="29"/>
    <row r="130374" customFormat="1" s="29"/>
    <row r="130375" customFormat="1" s="29"/>
    <row r="130376" customFormat="1" s="29"/>
    <row r="130377" customFormat="1" s="29"/>
    <row r="130378" customFormat="1" s="29"/>
    <row r="130379" customFormat="1" s="29"/>
    <row r="130380" customFormat="1" s="29"/>
    <row r="130381" customFormat="1" s="29"/>
    <row r="130382" customFormat="1" s="29"/>
    <row r="130383" customFormat="1" s="29"/>
    <row r="130384" customFormat="1" s="29"/>
    <row r="130385" customFormat="1" s="29"/>
    <row r="130386" customFormat="1" s="29"/>
    <row r="130387" customFormat="1" s="29"/>
    <row r="130388" customFormat="1" s="29"/>
    <row r="130389" customFormat="1" s="29"/>
    <row r="130390" customFormat="1" s="29"/>
    <row r="130391" customFormat="1" s="29"/>
    <row r="130392" customFormat="1" s="29"/>
    <row r="130393" customFormat="1" s="29"/>
    <row r="130394" customFormat="1" s="29"/>
    <row r="130395" customFormat="1" s="29"/>
    <row r="130396" customFormat="1" s="29"/>
    <row r="130397" customFormat="1" s="29"/>
    <row r="130398" customFormat="1" s="29"/>
    <row r="130399" customFormat="1" s="29"/>
    <row r="130400" customFormat="1" s="29"/>
    <row r="130401" customFormat="1" s="29"/>
    <row r="130402" customFormat="1" s="29"/>
    <row r="130403" customFormat="1" s="29"/>
    <row r="130404" customFormat="1" s="29"/>
    <row r="130405" customFormat="1" s="29"/>
    <row r="130406" customFormat="1" s="29"/>
    <row r="130407" customFormat="1" s="29"/>
    <row r="130408" customFormat="1" s="29"/>
    <row r="130409" customFormat="1" s="29"/>
    <row r="130410" customFormat="1" s="29"/>
    <row r="130411" customFormat="1" s="29"/>
    <row r="130412" customFormat="1" s="29"/>
    <row r="130413" customFormat="1" s="29"/>
    <row r="130414" customFormat="1" s="29"/>
    <row r="130415" customFormat="1" s="29"/>
    <row r="130416" customFormat="1" s="29"/>
    <row r="130417" customFormat="1" s="29"/>
    <row r="130418" customFormat="1" s="29"/>
    <row r="130419" customFormat="1" s="29"/>
    <row r="130420" customFormat="1" s="29"/>
    <row r="130421" customFormat="1" s="29"/>
    <row r="130422" customFormat="1" s="29"/>
    <row r="130423" customFormat="1" s="29"/>
    <row r="130424" customFormat="1" s="29"/>
    <row r="130425" customFormat="1" s="29"/>
    <row r="130426" customFormat="1" s="29"/>
    <row r="130427" customFormat="1" s="29"/>
    <row r="130428" customFormat="1" s="29"/>
    <row r="130429" customFormat="1" s="29"/>
    <row r="130430" customFormat="1" s="29"/>
    <row r="130431" customFormat="1" s="29"/>
    <row r="130432" customFormat="1" s="29"/>
    <row r="130433" customFormat="1" s="29"/>
    <row r="130434" customFormat="1" s="29"/>
    <row r="130435" customFormat="1" s="29"/>
    <row r="130436" customFormat="1" s="29"/>
    <row r="130437" customFormat="1" s="29"/>
    <row r="130438" customFormat="1" s="29"/>
    <row r="130439" customFormat="1" s="29"/>
    <row r="130440" customFormat="1" s="29"/>
    <row r="130441" customFormat="1" s="29"/>
    <row r="130442" customFormat="1" s="29"/>
    <row r="130443" customFormat="1" s="29"/>
    <row r="130444" customFormat="1" s="29"/>
    <row r="130445" customFormat="1" s="29"/>
    <row r="130446" customFormat="1" s="29"/>
    <row r="130447" customFormat="1" s="29"/>
    <row r="130448" customFormat="1" s="29"/>
    <row r="130449" customFormat="1" s="29"/>
    <row r="130450" customFormat="1" s="29"/>
    <row r="130451" customFormat="1" s="29"/>
    <row r="130452" customFormat="1" s="29"/>
    <row r="130453" customFormat="1" s="29"/>
    <row r="130454" customFormat="1" s="29"/>
    <row r="130455" customFormat="1" s="29"/>
    <row r="130456" customFormat="1" s="29"/>
    <row r="130457" customFormat="1" s="29"/>
    <row r="130458" customFormat="1" s="29"/>
    <row r="130459" customFormat="1" s="29"/>
    <row r="130460" customFormat="1" s="29"/>
    <row r="130461" customFormat="1" s="29"/>
    <row r="130462" customFormat="1" s="29"/>
    <row r="130463" customFormat="1" s="29"/>
    <row r="130464" customFormat="1" s="29"/>
    <row r="130465" customFormat="1" s="29"/>
    <row r="130466" customFormat="1" s="29"/>
    <row r="130467" customFormat="1" s="29"/>
    <row r="130468" customFormat="1" s="29"/>
    <row r="130469" customFormat="1" s="29"/>
    <row r="130470" customFormat="1" s="29"/>
    <row r="130471" customFormat="1" s="29"/>
    <row r="130472" customFormat="1" s="29"/>
    <row r="130473" customFormat="1" s="29"/>
    <row r="130474" customFormat="1" s="29"/>
    <row r="130475" customFormat="1" s="29"/>
    <row r="130476" customFormat="1" s="29"/>
    <row r="130477" customFormat="1" s="29"/>
    <row r="130478" customFormat="1" s="29"/>
    <row r="130479" customFormat="1" s="29"/>
    <row r="130480" customFormat="1" s="29"/>
    <row r="130481" customFormat="1" s="29"/>
    <row r="130482" customFormat="1" s="29"/>
    <row r="130483" customFormat="1" s="29"/>
    <row r="130484" customFormat="1" s="29"/>
    <row r="130485" customFormat="1" s="29"/>
    <row r="130486" customFormat="1" s="29"/>
    <row r="130487" customFormat="1" s="29"/>
    <row r="130488" customFormat="1" s="29"/>
    <row r="130489" customFormat="1" s="29"/>
    <row r="130490" customFormat="1" s="29"/>
    <row r="130491" customFormat="1" s="29"/>
    <row r="130492" customFormat="1" s="29"/>
    <row r="130493" customFormat="1" s="29"/>
    <row r="130494" customFormat="1" s="29"/>
    <row r="130495" customFormat="1" s="29"/>
    <row r="130496" customFormat="1" s="29"/>
    <row r="130497" customFormat="1" s="29"/>
    <row r="130498" customFormat="1" s="29"/>
    <row r="130499" customFormat="1" s="29"/>
    <row r="130500" customFormat="1" s="29"/>
    <row r="130501" customFormat="1" s="29"/>
    <row r="130502" customFormat="1" s="29"/>
    <row r="130503" customFormat="1" s="29"/>
    <row r="130504" customFormat="1" s="29"/>
    <row r="130505" customFormat="1" s="29"/>
    <row r="130506" customFormat="1" s="29"/>
    <row r="130507" customFormat="1" s="29"/>
    <row r="130508" customFormat="1" s="29"/>
    <row r="130509" customFormat="1" s="29"/>
    <row r="130510" customFormat="1" s="29"/>
    <row r="130511" customFormat="1" s="29"/>
    <row r="130512" customFormat="1" s="29"/>
    <row r="130513" customFormat="1" s="29"/>
    <row r="130514" customFormat="1" s="29"/>
    <row r="130515" customFormat="1" s="29"/>
    <row r="130516" customFormat="1" s="29"/>
    <row r="130517" customFormat="1" s="29"/>
    <row r="130518" customFormat="1" s="29"/>
    <row r="130519" customFormat="1" s="29"/>
    <row r="130520" customFormat="1" s="29"/>
    <row r="130521" customFormat="1" s="29"/>
    <row r="130522" customFormat="1" s="29"/>
    <row r="130523" customFormat="1" s="29"/>
    <row r="130524" customFormat="1" s="29"/>
    <row r="130525" customFormat="1" s="29"/>
    <row r="130526" customFormat="1" s="29"/>
    <row r="130527" customFormat="1" s="29"/>
    <row r="130528" customFormat="1" s="29"/>
    <row r="130529" customFormat="1" s="29"/>
    <row r="130530" customFormat="1" s="29"/>
    <row r="130531" customFormat="1" s="29"/>
    <row r="130532" customFormat="1" s="29"/>
    <row r="130533" customFormat="1" s="29"/>
    <row r="130534" customFormat="1" s="29"/>
    <row r="130535" customFormat="1" s="29"/>
    <row r="130536" customFormat="1" s="29"/>
    <row r="130537" customFormat="1" s="29"/>
    <row r="130538" customFormat="1" s="29"/>
    <row r="130539" customFormat="1" s="29"/>
    <row r="130540" customFormat="1" s="29"/>
    <row r="130541" customFormat="1" s="29"/>
    <row r="130542" customFormat="1" s="29"/>
    <row r="130543" customFormat="1" s="29"/>
    <row r="130544" customFormat="1" s="29"/>
    <row r="130545" customFormat="1" s="29"/>
    <row r="130546" customFormat="1" s="29"/>
    <row r="130547" customFormat="1" s="29"/>
    <row r="130548" customFormat="1" s="29"/>
    <row r="130549" customFormat="1" s="29"/>
    <row r="130550" customFormat="1" s="29"/>
    <row r="130551" customFormat="1" s="29"/>
    <row r="130552" customFormat="1" s="29"/>
    <row r="130553" customFormat="1" s="29"/>
    <row r="130554" customFormat="1" s="29"/>
    <row r="130555" customFormat="1" s="29"/>
    <row r="130556" customFormat="1" s="29"/>
    <row r="130557" customFormat="1" s="29"/>
    <row r="130558" customFormat="1" s="29"/>
    <row r="130559" customFormat="1" s="29"/>
    <row r="130560" customFormat="1" s="29"/>
    <row r="130561" customFormat="1" s="29"/>
    <row r="130562" customFormat="1" s="29"/>
    <row r="130563" customFormat="1" s="29"/>
    <row r="130564" customFormat="1" s="29"/>
    <row r="130565" customFormat="1" s="29"/>
    <row r="130566" customFormat="1" s="29"/>
    <row r="130567" customFormat="1" s="29"/>
    <row r="130568" customFormat="1" s="29"/>
    <row r="130569" customFormat="1" s="29"/>
    <row r="130570" customFormat="1" s="29"/>
    <row r="130571" customFormat="1" s="29"/>
    <row r="130572" customFormat="1" s="29"/>
    <row r="130573" customFormat="1" s="29"/>
    <row r="130574" customFormat="1" s="29"/>
    <row r="130575" customFormat="1" s="29"/>
    <row r="130576" customFormat="1" s="29"/>
    <row r="130577" customFormat="1" s="29"/>
    <row r="130578" customFormat="1" s="29"/>
    <row r="130579" customFormat="1" s="29"/>
    <row r="130580" customFormat="1" s="29"/>
    <row r="130581" customFormat="1" s="29"/>
    <row r="130582" customFormat="1" s="29"/>
    <row r="130583" customFormat="1" s="29"/>
    <row r="130584" customFormat="1" s="29"/>
    <row r="130585" customFormat="1" s="29"/>
    <row r="130586" customFormat="1" s="29"/>
    <row r="130587" customFormat="1" s="29"/>
    <row r="130588" customFormat="1" s="29"/>
    <row r="130589" customFormat="1" s="29"/>
    <row r="130590" customFormat="1" s="29"/>
    <row r="130591" customFormat="1" s="29"/>
    <row r="130592" customFormat="1" s="29"/>
    <row r="130593" customFormat="1" s="29"/>
    <row r="130594" customFormat="1" s="29"/>
    <row r="130595" customFormat="1" s="29"/>
    <row r="130596" customFormat="1" s="29"/>
    <row r="130597" customFormat="1" s="29"/>
    <row r="130598" customFormat="1" s="29"/>
    <row r="130599" customFormat="1" s="29"/>
    <row r="130600" customFormat="1" s="29"/>
    <row r="130601" customFormat="1" s="29"/>
    <row r="130602" customFormat="1" s="29"/>
    <row r="130603" customFormat="1" s="29"/>
    <row r="130604" customFormat="1" s="29"/>
    <row r="130605" customFormat="1" s="29"/>
    <row r="130606" customFormat="1" s="29"/>
    <row r="130607" customFormat="1" s="29"/>
    <row r="130608" customFormat="1" s="29"/>
    <row r="130609" customFormat="1" s="29"/>
    <row r="130610" customFormat="1" s="29"/>
    <row r="130611" customFormat="1" s="29"/>
    <row r="130612" customFormat="1" s="29"/>
    <row r="130613" customFormat="1" s="29"/>
    <row r="130614" customFormat="1" s="29"/>
    <row r="130615" customFormat="1" s="29"/>
    <row r="130616" customFormat="1" s="29"/>
    <row r="130617" customFormat="1" s="29"/>
    <row r="130618" customFormat="1" s="29"/>
    <row r="130619" customFormat="1" s="29"/>
    <row r="130620" customFormat="1" s="29"/>
    <row r="130621" customFormat="1" s="29"/>
    <row r="130622" customFormat="1" s="29"/>
    <row r="130623" customFormat="1" s="29"/>
    <row r="130624" customFormat="1" s="29"/>
    <row r="130625" customFormat="1" s="29"/>
    <row r="130626" customFormat="1" s="29"/>
    <row r="130627" customFormat="1" s="29"/>
    <row r="130628" customFormat="1" s="29"/>
    <row r="130629" customFormat="1" s="29"/>
    <row r="130630" customFormat="1" s="29"/>
    <row r="130631" customFormat="1" s="29"/>
    <row r="130632" customFormat="1" s="29"/>
    <row r="130633" customFormat="1" s="29"/>
    <row r="130634" customFormat="1" s="29"/>
    <row r="130635" customFormat="1" s="29"/>
    <row r="130636" customFormat="1" s="29"/>
    <row r="130637" customFormat="1" s="29"/>
    <row r="130638" customFormat="1" s="29"/>
    <row r="130639" customFormat="1" s="29"/>
    <row r="130640" customFormat="1" s="29"/>
    <row r="130641" customFormat="1" s="29"/>
    <row r="130642" customFormat="1" s="29"/>
    <row r="130643" customFormat="1" s="29"/>
    <row r="130644" customFormat="1" s="29"/>
    <row r="130645" customFormat="1" s="29"/>
    <row r="130646" customFormat="1" s="29"/>
    <row r="130647" customFormat="1" s="29"/>
    <row r="130648" customFormat="1" s="29"/>
    <row r="130649" customFormat="1" s="29"/>
    <row r="130650" customFormat="1" s="29"/>
    <row r="130651" customFormat="1" s="29"/>
    <row r="130652" customFormat="1" s="29"/>
    <row r="130653" customFormat="1" s="29"/>
    <row r="130654" customFormat="1" s="29"/>
    <row r="130655" customFormat="1" s="29"/>
    <row r="130656" customFormat="1" s="29"/>
    <row r="130657" customFormat="1" s="29"/>
    <row r="130658" customFormat="1" s="29"/>
    <row r="130659" customFormat="1" s="29"/>
    <row r="130660" customFormat="1" s="29"/>
    <row r="130661" customFormat="1" s="29"/>
    <row r="130662" customFormat="1" s="29"/>
    <row r="130663" customFormat="1" s="29"/>
    <row r="130664" customFormat="1" s="29"/>
    <row r="130665" customFormat="1" s="29"/>
    <row r="130666" customFormat="1" s="29"/>
    <row r="130667" customFormat="1" s="29"/>
    <row r="130668" customFormat="1" s="29"/>
    <row r="130669" customFormat="1" s="29"/>
    <row r="130670" customFormat="1" s="29"/>
    <row r="130671" customFormat="1" s="29"/>
    <row r="130672" customFormat="1" s="29"/>
    <row r="130673" customFormat="1" s="29"/>
    <row r="130674" customFormat="1" s="29"/>
    <row r="130675" customFormat="1" s="29"/>
    <row r="130676" customFormat="1" s="29"/>
    <row r="130677" customFormat="1" s="29"/>
    <row r="130678" customFormat="1" s="29"/>
    <row r="130679" customFormat="1" s="29"/>
    <row r="130680" customFormat="1" s="29"/>
    <row r="130681" customFormat="1" s="29"/>
    <row r="130682" customFormat="1" s="29"/>
    <row r="130683" customFormat="1" s="29"/>
    <row r="130684" customFormat="1" s="29"/>
    <row r="130685" customFormat="1" s="29"/>
    <row r="130686" customFormat="1" s="29"/>
    <row r="130687" customFormat="1" s="29"/>
    <row r="130688" customFormat="1" s="29"/>
    <row r="130689" customFormat="1" s="29"/>
    <row r="130690" customFormat="1" s="29"/>
    <row r="130691" customFormat="1" s="29"/>
    <row r="130692" customFormat="1" s="29"/>
    <row r="130693" customFormat="1" s="29"/>
    <row r="130694" customFormat="1" s="29"/>
    <row r="130695" customFormat="1" s="29"/>
    <row r="130696" customFormat="1" s="29"/>
    <row r="130697" customFormat="1" s="29"/>
    <row r="130698" customFormat="1" s="29"/>
    <row r="130699" customFormat="1" s="29"/>
    <row r="130700" customFormat="1" s="29"/>
    <row r="130701" customFormat="1" s="29"/>
    <row r="130702" customFormat="1" s="29"/>
    <row r="130703" customFormat="1" s="29"/>
    <row r="130704" customFormat="1" s="29"/>
    <row r="130705" customFormat="1" s="29"/>
    <row r="130706" customFormat="1" s="29"/>
    <row r="130707" customFormat="1" s="29"/>
    <row r="130708" customFormat="1" s="29"/>
    <row r="130709" customFormat="1" s="29"/>
    <row r="130710" customFormat="1" s="29"/>
    <row r="130711" customFormat="1" s="29"/>
    <row r="130712" customFormat="1" s="29"/>
    <row r="130713" customFormat="1" s="29"/>
    <row r="130714" customFormat="1" s="29"/>
    <row r="130715" customFormat="1" s="29"/>
    <row r="130716" customFormat="1" s="29"/>
    <row r="130717" customFormat="1" s="29"/>
    <row r="130718" customFormat="1" s="29"/>
    <row r="130719" customFormat="1" s="29"/>
    <row r="130720" customFormat="1" s="29"/>
    <row r="130721" customFormat="1" s="29"/>
    <row r="130722" customFormat="1" s="29"/>
    <row r="130723" customFormat="1" s="29"/>
    <row r="130724" customFormat="1" s="29"/>
    <row r="130725" customFormat="1" s="29"/>
    <row r="130726" customFormat="1" s="29"/>
    <row r="130727" customFormat="1" s="29"/>
    <row r="130728" customFormat="1" s="29"/>
    <row r="130729" customFormat="1" s="29"/>
    <row r="130730" customFormat="1" s="29"/>
    <row r="130731" customFormat="1" s="29"/>
    <row r="130732" customFormat="1" s="29"/>
    <row r="130733" customFormat="1" s="29"/>
    <row r="130734" customFormat="1" s="29"/>
    <row r="130735" customFormat="1" s="29"/>
    <row r="130736" customFormat="1" s="29"/>
    <row r="130737" customFormat="1" s="29"/>
    <row r="130738" customFormat="1" s="29"/>
    <row r="130739" customFormat="1" s="29"/>
    <row r="130740" customFormat="1" s="29"/>
    <row r="130741" customFormat="1" s="29"/>
    <row r="130742" customFormat="1" s="29"/>
    <row r="130743" customFormat="1" s="29"/>
    <row r="130744" customFormat="1" s="29"/>
    <row r="130745" customFormat="1" s="29"/>
    <row r="130746" customFormat="1" s="29"/>
    <row r="130747" customFormat="1" s="29"/>
    <row r="130748" customFormat="1" s="29"/>
    <row r="130749" customFormat="1" s="29"/>
    <row r="130750" customFormat="1" s="29"/>
    <row r="130751" customFormat="1" s="29"/>
    <row r="130752" customFormat="1" s="29"/>
    <row r="130753" customFormat="1" s="29"/>
    <row r="130754" customFormat="1" s="29"/>
    <row r="130755" customFormat="1" s="29"/>
    <row r="130756" customFormat="1" s="29"/>
    <row r="130757" customFormat="1" s="29"/>
    <row r="130758" customFormat="1" s="29"/>
    <row r="130759" customFormat="1" s="29"/>
    <row r="130760" customFormat="1" s="29"/>
    <row r="130761" customFormat="1" s="29"/>
    <row r="130762" customFormat="1" s="29"/>
    <row r="130763" customFormat="1" s="29"/>
    <row r="130764" customFormat="1" s="29"/>
    <row r="130765" customFormat="1" s="29"/>
    <row r="130766" customFormat="1" s="29"/>
    <row r="130767" customFormat="1" s="29"/>
    <row r="130768" customFormat="1" s="29"/>
    <row r="130769" customFormat="1" s="29"/>
    <row r="130770" customFormat="1" s="29"/>
    <row r="130771" customFormat="1" s="29"/>
    <row r="130772" customFormat="1" s="29"/>
    <row r="130773" customFormat="1" s="29"/>
    <row r="130774" customFormat="1" s="29"/>
    <row r="130775" customFormat="1" s="29"/>
    <row r="130776" customFormat="1" s="29"/>
    <row r="130777" customFormat="1" s="29"/>
    <row r="130778" customFormat="1" s="29"/>
    <row r="130779" customFormat="1" s="29"/>
    <row r="130780" customFormat="1" s="29"/>
    <row r="130781" customFormat="1" s="29"/>
    <row r="130782" customFormat="1" s="29"/>
    <row r="130783" customFormat="1" s="29"/>
    <row r="130784" customFormat="1" s="29"/>
    <row r="130785" customFormat="1" s="29"/>
    <row r="130786" customFormat="1" s="29"/>
    <row r="130787" customFormat="1" s="29"/>
    <row r="130788" customFormat="1" s="29"/>
    <row r="130789" customFormat="1" s="29"/>
    <row r="130790" customFormat="1" s="29"/>
    <row r="130791" customFormat="1" s="29"/>
    <row r="130792" customFormat="1" s="29"/>
    <row r="130793" customFormat="1" s="29"/>
    <row r="130794" customFormat="1" s="29"/>
    <row r="130795" customFormat="1" s="29"/>
    <row r="130796" customFormat="1" s="29"/>
    <row r="130797" customFormat="1" s="29"/>
    <row r="130798" customFormat="1" s="29"/>
    <row r="130799" customFormat="1" s="29"/>
    <row r="130800" customFormat="1" s="29"/>
    <row r="130801" customFormat="1" s="29"/>
    <row r="130802" customFormat="1" s="29"/>
    <row r="130803" customFormat="1" s="29"/>
    <row r="130804" customFormat="1" s="29"/>
    <row r="130805" customFormat="1" s="29"/>
    <row r="130806" customFormat="1" s="29"/>
    <row r="130807" customFormat="1" s="29"/>
    <row r="130808" customFormat="1" s="29"/>
    <row r="130809" customFormat="1" s="29"/>
    <row r="130810" customFormat="1" s="29"/>
    <row r="130811" customFormat="1" s="29"/>
    <row r="130812" customFormat="1" s="29"/>
    <row r="130813" customFormat="1" s="29"/>
    <row r="130814" customFormat="1" s="29"/>
    <row r="130815" customFormat="1" s="29"/>
    <row r="130816" customFormat="1" s="29"/>
    <row r="130817" customFormat="1" s="29"/>
    <row r="130818" customFormat="1" s="29"/>
    <row r="130819" customFormat="1" s="29"/>
    <row r="130820" customFormat="1" s="29"/>
    <row r="130821" customFormat="1" s="29"/>
    <row r="130822" customFormat="1" s="29"/>
    <row r="130823" customFormat="1" s="29"/>
    <row r="130824" customFormat="1" s="29"/>
    <row r="130825" customFormat="1" s="29"/>
    <row r="130826" customFormat="1" s="29"/>
    <row r="130827" customFormat="1" s="29"/>
    <row r="130828" customFormat="1" s="29"/>
    <row r="130829" customFormat="1" s="29"/>
    <row r="130830" customFormat="1" s="29"/>
    <row r="130831" customFormat="1" s="29"/>
    <row r="130832" customFormat="1" s="29"/>
    <row r="130833" customFormat="1" s="29"/>
    <row r="130834" customFormat="1" s="29"/>
    <row r="130835" customFormat="1" s="29"/>
    <row r="130836" customFormat="1" s="29"/>
    <row r="130837" customFormat="1" s="29"/>
    <row r="130838" customFormat="1" s="29"/>
    <row r="130839" customFormat="1" s="29"/>
    <row r="130840" customFormat="1" s="29"/>
    <row r="130841" customFormat="1" s="29"/>
    <row r="130842" customFormat="1" s="29"/>
    <row r="130843" customFormat="1" s="29"/>
    <row r="130844" customFormat="1" s="29"/>
    <row r="130845" customFormat="1" s="29"/>
    <row r="130846" customFormat="1" s="29"/>
    <row r="130847" customFormat="1" s="29"/>
    <row r="130848" customFormat="1" s="29"/>
    <row r="130849" customFormat="1" s="29"/>
    <row r="130850" customFormat="1" s="29"/>
    <row r="130851" customFormat="1" s="29"/>
    <row r="130852" customFormat="1" s="29"/>
    <row r="130853" customFormat="1" s="29"/>
    <row r="130854" customFormat="1" s="29"/>
    <row r="130855" customFormat="1" s="29"/>
    <row r="130856" customFormat="1" s="29"/>
    <row r="130857" customFormat="1" s="29"/>
    <row r="130858" customFormat="1" s="29"/>
    <row r="130859" customFormat="1" s="29"/>
    <row r="130860" customFormat="1" s="29"/>
    <row r="130861" customFormat="1" s="29"/>
    <row r="130862" customFormat="1" s="29"/>
    <row r="130863" customFormat="1" s="29"/>
    <row r="130864" customFormat="1" s="29"/>
    <row r="130865" customFormat="1" s="29"/>
    <row r="130866" customFormat="1" s="29"/>
    <row r="130867" customFormat="1" s="29"/>
    <row r="130868" customFormat="1" s="29"/>
    <row r="130869" customFormat="1" s="29"/>
    <row r="130870" customFormat="1" s="29"/>
    <row r="130871" customFormat="1" s="29"/>
    <row r="130872" customFormat="1" s="29"/>
    <row r="130873" customFormat="1" s="29"/>
    <row r="130874" customFormat="1" s="29"/>
    <row r="130875" customFormat="1" s="29"/>
    <row r="130876" customFormat="1" s="29"/>
    <row r="130877" customFormat="1" s="29"/>
    <row r="130878" customFormat="1" s="29"/>
    <row r="130879" customFormat="1" s="29"/>
    <row r="130880" customFormat="1" s="29"/>
    <row r="130881" customFormat="1" s="29"/>
    <row r="130882" customFormat="1" s="29"/>
    <row r="130883" customFormat="1" s="29"/>
    <row r="130884" customFormat="1" s="29"/>
    <row r="130885" customFormat="1" s="29"/>
    <row r="130886" customFormat="1" s="29"/>
    <row r="130887" customFormat="1" s="29"/>
    <row r="130888" customFormat="1" s="29"/>
    <row r="130889" customFormat="1" s="29"/>
    <row r="130890" customFormat="1" s="29"/>
    <row r="130891" customFormat="1" s="29"/>
    <row r="130892" customFormat="1" s="29"/>
    <row r="130893" customFormat="1" s="29"/>
    <row r="130894" customFormat="1" s="29"/>
    <row r="130895" customFormat="1" s="29"/>
    <row r="130896" customFormat="1" s="29"/>
    <row r="130897" customFormat="1" s="29"/>
    <row r="130898" customFormat="1" s="29"/>
    <row r="130899" customFormat="1" s="29"/>
    <row r="130900" customFormat="1" s="29"/>
    <row r="130901" customFormat="1" s="29"/>
    <row r="130902" customFormat="1" s="29"/>
    <row r="130903" customFormat="1" s="29"/>
    <row r="130904" customFormat="1" s="29"/>
    <row r="130905" customFormat="1" s="29"/>
    <row r="130906" customFormat="1" s="29"/>
    <row r="130907" customFormat="1" s="29"/>
    <row r="130908" customFormat="1" s="29"/>
    <row r="130909" customFormat="1" s="29"/>
    <row r="130910" customFormat="1" s="29"/>
    <row r="130911" customFormat="1" s="29"/>
    <row r="130912" customFormat="1" s="29"/>
    <row r="130913" customFormat="1" s="29"/>
    <row r="130914" customFormat="1" s="29"/>
    <row r="130915" customFormat="1" s="29"/>
    <row r="130916" customFormat="1" s="29"/>
    <row r="130917" customFormat="1" s="29"/>
    <row r="130918" customFormat="1" s="29"/>
    <row r="130919" customFormat="1" s="29"/>
    <row r="130920" customFormat="1" s="29"/>
    <row r="130921" customFormat="1" s="29"/>
    <row r="130922" customFormat="1" s="29"/>
    <row r="130923" customFormat="1" s="29"/>
    <row r="130924" customFormat="1" s="29"/>
    <row r="130925" customFormat="1" s="29"/>
    <row r="130926" customFormat="1" s="29"/>
    <row r="130927" customFormat="1" s="29"/>
    <row r="130928" customFormat="1" s="29"/>
    <row r="130929" customFormat="1" s="29"/>
    <row r="130930" customFormat="1" s="29"/>
    <row r="130931" customFormat="1" s="29"/>
    <row r="130932" customFormat="1" s="29"/>
    <row r="130933" customFormat="1" s="29"/>
    <row r="130934" customFormat="1" s="29"/>
    <row r="130935" customFormat="1" s="29"/>
    <row r="130936" customFormat="1" s="29"/>
    <row r="130937" customFormat="1" s="29"/>
    <row r="130938" customFormat="1" s="29"/>
    <row r="130939" customFormat="1" s="29"/>
    <row r="130940" customFormat="1" s="29"/>
    <row r="130941" customFormat="1" s="29"/>
    <row r="130942" customFormat="1" s="29"/>
    <row r="130943" customFormat="1" s="29"/>
    <row r="130944" customFormat="1" s="29"/>
    <row r="130945" customFormat="1" s="29"/>
    <row r="130946" customFormat="1" s="29"/>
    <row r="130947" customFormat="1" s="29"/>
    <row r="130948" customFormat="1" s="29"/>
    <row r="130949" customFormat="1" s="29"/>
    <row r="130950" customFormat="1" s="29"/>
    <row r="130951" customFormat="1" s="29"/>
    <row r="130952" customFormat="1" s="29"/>
    <row r="130953" customFormat="1" s="29"/>
    <row r="130954" customFormat="1" s="29"/>
    <row r="130955" customFormat="1" s="29"/>
    <row r="130956" customFormat="1" s="29"/>
    <row r="130957" customFormat="1" s="29"/>
    <row r="130958" customFormat="1" s="29"/>
    <row r="130959" customFormat="1" s="29"/>
    <row r="130960" customFormat="1" s="29"/>
    <row r="130961" customFormat="1" s="29"/>
    <row r="130962" customFormat="1" s="29"/>
    <row r="130963" customFormat="1" s="29"/>
    <row r="130964" customFormat="1" s="29"/>
    <row r="130965" customFormat="1" s="29"/>
    <row r="130966" customFormat="1" s="29"/>
    <row r="130967" customFormat="1" s="29"/>
    <row r="130968" customFormat="1" s="29"/>
    <row r="130969" customFormat="1" s="29"/>
    <row r="130970" customFormat="1" s="29"/>
    <row r="130971" customFormat="1" s="29"/>
    <row r="130972" customFormat="1" s="29"/>
    <row r="130973" customFormat="1" s="29"/>
    <row r="130974" customFormat="1" s="29"/>
    <row r="130975" customFormat="1" s="29"/>
    <row r="130976" customFormat="1" s="29"/>
    <row r="130977" customFormat="1" s="29"/>
    <row r="130978" customFormat="1" s="29"/>
    <row r="130979" customFormat="1" s="29"/>
    <row r="130980" customFormat="1" s="29"/>
    <row r="130981" customFormat="1" s="29"/>
    <row r="130982" customFormat="1" s="29"/>
    <row r="130983" customFormat="1" s="29"/>
    <row r="130984" customFormat="1" s="29"/>
    <row r="130985" customFormat="1" s="29"/>
    <row r="130986" customFormat="1" s="29"/>
    <row r="130987" customFormat="1" s="29"/>
    <row r="130988" customFormat="1" s="29"/>
    <row r="130989" customFormat="1" s="29"/>
    <row r="130990" customFormat="1" s="29"/>
    <row r="130991" customFormat="1" s="29"/>
    <row r="130992" customFormat="1" s="29"/>
    <row r="130993" customFormat="1" s="29"/>
    <row r="130994" customFormat="1" s="29"/>
    <row r="130995" customFormat="1" s="29"/>
    <row r="130996" customFormat="1" s="29"/>
    <row r="130997" customFormat="1" s="29"/>
    <row r="130998" customFormat="1" s="29"/>
    <row r="130999" customFormat="1" s="29"/>
    <row r="131000" customFormat="1" s="29"/>
    <row r="131001" customFormat="1" s="29"/>
    <row r="131002" customFormat="1" s="29"/>
    <row r="131003" customFormat="1" s="29"/>
    <row r="131004" customFormat="1" s="29"/>
    <row r="131005" customFormat="1" s="29"/>
    <row r="131006" customFormat="1" s="29"/>
    <row r="131007" customFormat="1" s="29"/>
    <row r="131008" customFormat="1" s="29"/>
    <row r="131009" customFormat="1" s="29"/>
    <row r="131010" customFormat="1" s="29"/>
    <row r="131011" customFormat="1" s="29"/>
    <row r="131012" customFormat="1" s="29"/>
    <row r="131013" customFormat="1" s="29"/>
    <row r="131014" customFormat="1" s="29"/>
    <row r="131015" customFormat="1" s="29"/>
    <row r="131016" customFormat="1" s="29"/>
    <row r="131017" customFormat="1" s="29"/>
    <row r="131018" customFormat="1" s="29"/>
    <row r="131019" customFormat="1" s="29"/>
    <row r="131020" customFormat="1" s="29"/>
    <row r="131021" customFormat="1" s="29"/>
    <row r="131022" customFormat="1" s="29"/>
    <row r="131023" customFormat="1" s="29"/>
    <row r="131024" customFormat="1" s="29"/>
    <row r="131025" customFormat="1" s="29"/>
    <row r="131026" customFormat="1" s="29"/>
    <row r="131027" customFormat="1" s="29"/>
    <row r="131028" customFormat="1" s="29"/>
    <row r="131029" customFormat="1" s="29"/>
    <row r="131030" customFormat="1" s="29"/>
    <row r="131031" customFormat="1" s="29"/>
    <row r="131032" customFormat="1" s="29"/>
    <row r="131033" customFormat="1" s="29"/>
    <row r="131034" customFormat="1" s="29"/>
    <row r="131035" customFormat="1" s="29"/>
    <row r="131036" customFormat="1" s="29"/>
    <row r="131037" customFormat="1" s="29"/>
    <row r="131038" customFormat="1" s="29"/>
    <row r="131039" customFormat="1" s="29"/>
    <row r="131040" customFormat="1" s="29"/>
    <row r="131041" customFormat="1" s="29"/>
    <row r="131042" customFormat="1" s="29"/>
    <row r="131043" customFormat="1" s="29"/>
    <row r="131044" customFormat="1" s="29"/>
    <row r="131045" customFormat="1" s="29"/>
    <row r="131046" customFormat="1" s="29"/>
    <row r="131047" customFormat="1" s="29"/>
    <row r="131048" customFormat="1" s="29"/>
    <row r="131049" customFormat="1" s="29"/>
    <row r="131050" customFormat="1" s="29"/>
    <row r="131051" customFormat="1" s="29"/>
    <row r="131052" customFormat="1" s="29"/>
    <row r="131053" customFormat="1" s="29"/>
    <row r="131054" customFormat="1" s="29"/>
    <row r="131055" customFormat="1" s="29"/>
    <row r="131056" customFormat="1" s="29"/>
    <row r="131057" customFormat="1" s="29"/>
    <row r="131058" customFormat="1" s="29"/>
    <row r="131059" customFormat="1" s="29"/>
    <row r="131060" customFormat="1" s="29"/>
    <row r="131061" customFormat="1" s="29"/>
    <row r="131062" customFormat="1" s="29"/>
    <row r="131063" customFormat="1" s="29"/>
    <row r="131064" customFormat="1" s="29"/>
    <row r="131065" customFormat="1" s="29"/>
    <row r="131066" customFormat="1" s="29"/>
    <row r="131067" customFormat="1" s="29"/>
    <row r="131068" customFormat="1" s="29"/>
    <row r="131069" customFormat="1" s="29"/>
    <row r="131070" customFormat="1" s="29"/>
    <row r="131071" customFormat="1" s="29"/>
    <row r="131072" customFormat="1" s="29"/>
    <row r="131073" customFormat="1" s="29"/>
    <row r="131074" customFormat="1" s="29"/>
    <row r="131075" customFormat="1" s="29"/>
    <row r="131076" customFormat="1" s="29"/>
    <row r="131077" customFormat="1" s="29"/>
    <row r="131078" customFormat="1" s="29"/>
    <row r="131079" customFormat="1" s="29"/>
    <row r="131080" customFormat="1" s="29"/>
    <row r="131081" customFormat="1" s="29"/>
    <row r="131082" customFormat="1" s="29"/>
    <row r="131083" customFormat="1" s="29"/>
    <row r="131084" customFormat="1" s="29"/>
    <row r="131085" customFormat="1" s="29"/>
    <row r="131086" customFormat="1" s="29"/>
    <row r="131087" customFormat="1" s="29"/>
    <row r="131088" customFormat="1" s="29"/>
    <row r="131089" customFormat="1" s="29"/>
    <row r="131090" customFormat="1" s="29"/>
    <row r="131091" customFormat="1" s="29"/>
    <row r="131092" customFormat="1" s="29"/>
    <row r="131093" customFormat="1" s="29"/>
    <row r="131094" customFormat="1" s="29"/>
    <row r="131095" customFormat="1" s="29"/>
    <row r="131096" customFormat="1" s="29"/>
    <row r="131097" customFormat="1" s="29"/>
    <row r="131098" customFormat="1" s="29"/>
    <row r="131099" customFormat="1" s="29"/>
    <row r="131100" customFormat="1" s="29"/>
    <row r="131101" customFormat="1" s="29"/>
    <row r="131102" customFormat="1" s="29"/>
    <row r="131103" customFormat="1" s="29"/>
    <row r="131104" customFormat="1" s="29"/>
    <row r="131105" customFormat="1" s="29"/>
    <row r="131106" customFormat="1" s="29"/>
    <row r="131107" customFormat="1" s="29"/>
    <row r="131108" customFormat="1" s="29"/>
    <row r="131109" customFormat="1" s="29"/>
    <row r="131110" customFormat="1" s="29"/>
    <row r="131111" customFormat="1" s="29"/>
    <row r="131112" customFormat="1" s="29"/>
    <row r="131113" customFormat="1" s="29"/>
    <row r="131114" customFormat="1" s="29"/>
    <row r="131115" customFormat="1" s="29"/>
    <row r="131116" customFormat="1" s="29"/>
    <row r="131117" customFormat="1" s="29"/>
    <row r="131118" customFormat="1" s="29"/>
    <row r="131119" customFormat="1" s="29"/>
    <row r="131120" customFormat="1" s="29"/>
    <row r="131121" customFormat="1" s="29"/>
    <row r="131122" customFormat="1" s="29"/>
    <row r="131123" customFormat="1" s="29"/>
    <row r="131124" customFormat="1" s="29"/>
    <row r="131125" customFormat="1" s="29"/>
    <row r="131126" customFormat="1" s="29"/>
    <row r="131127" customFormat="1" s="29"/>
    <row r="131128" customFormat="1" s="29"/>
    <row r="131129" customFormat="1" s="29"/>
    <row r="131130" customFormat="1" s="29"/>
    <row r="131131" customFormat="1" s="29"/>
    <row r="131132" customFormat="1" s="29"/>
    <row r="131133" customFormat="1" s="29"/>
    <row r="131134" customFormat="1" s="29"/>
    <row r="131135" customFormat="1" s="29"/>
    <row r="131136" customFormat="1" s="29"/>
    <row r="131137" customFormat="1" s="29"/>
    <row r="131138" customFormat="1" s="29"/>
    <row r="131139" customFormat="1" s="29"/>
    <row r="131140" customFormat="1" s="29"/>
    <row r="131141" customFormat="1" s="29"/>
    <row r="131142" customFormat="1" s="29"/>
    <row r="131143" customFormat="1" s="29"/>
    <row r="131144" customFormat="1" s="29"/>
    <row r="131145" customFormat="1" s="29"/>
    <row r="131146" customFormat="1" s="29"/>
    <row r="131147" customFormat="1" s="29"/>
    <row r="131148" customFormat="1" s="29"/>
    <row r="131149" customFormat="1" s="29"/>
    <row r="131150" customFormat="1" s="29"/>
    <row r="131151" customFormat="1" s="29"/>
    <row r="131152" customFormat="1" s="29"/>
    <row r="131153" customFormat="1" s="29"/>
    <row r="131154" customFormat="1" s="29"/>
    <row r="131155" customFormat="1" s="29"/>
    <row r="131156" customFormat="1" s="29"/>
    <row r="131157" customFormat="1" s="29"/>
    <row r="131158" customFormat="1" s="29"/>
    <row r="131159" customFormat="1" s="29"/>
    <row r="131160" customFormat="1" s="29"/>
    <row r="131161" customFormat="1" s="29"/>
    <row r="131162" customFormat="1" s="29"/>
    <row r="131163" customFormat="1" s="29"/>
    <row r="131164" customFormat="1" s="29"/>
    <row r="131165" customFormat="1" s="29"/>
    <row r="131166" customFormat="1" s="29"/>
    <row r="131167" customFormat="1" s="29"/>
    <row r="131168" customFormat="1" s="29"/>
    <row r="131169" customFormat="1" s="29"/>
    <row r="131170" customFormat="1" s="29"/>
    <row r="131171" customFormat="1" s="29"/>
    <row r="131172" customFormat="1" s="29"/>
    <row r="131173" customFormat="1" s="29"/>
    <row r="131174" customFormat="1" s="29"/>
    <row r="131175" customFormat="1" s="29"/>
    <row r="131176" customFormat="1" s="29"/>
    <row r="131177" customFormat="1" s="29"/>
    <row r="131178" customFormat="1" s="29"/>
    <row r="131179" customFormat="1" s="29"/>
    <row r="131180" customFormat="1" s="29"/>
    <row r="131181" customFormat="1" s="29"/>
    <row r="131182" customFormat="1" s="29"/>
    <row r="131183" customFormat="1" s="29"/>
    <row r="131184" customFormat="1" s="29"/>
    <row r="131185" customFormat="1" s="29"/>
    <row r="131186" customFormat="1" s="29"/>
    <row r="131187" customFormat="1" s="29"/>
    <row r="131188" customFormat="1" s="29"/>
    <row r="131189" customFormat="1" s="29"/>
    <row r="131190" customFormat="1" s="29"/>
    <row r="131191" customFormat="1" s="29"/>
    <row r="131192" customFormat="1" s="29"/>
    <row r="131193" customFormat="1" s="29"/>
    <row r="131194" customFormat="1" s="29"/>
    <row r="131195" customFormat="1" s="29"/>
    <row r="131196" customFormat="1" s="29"/>
    <row r="131197" customFormat="1" s="29"/>
    <row r="131198" customFormat="1" s="29"/>
    <row r="131199" customFormat="1" s="29"/>
    <row r="131200" customFormat="1" s="29"/>
    <row r="131201" customFormat="1" s="29"/>
    <row r="131202" customFormat="1" s="29"/>
    <row r="131203" customFormat="1" s="29"/>
    <row r="131204" customFormat="1" s="29"/>
    <row r="131205" customFormat="1" s="29"/>
    <row r="131206" customFormat="1" s="29"/>
    <row r="131207" customFormat="1" s="29"/>
    <row r="131208" customFormat="1" s="29"/>
    <row r="131209" customFormat="1" s="29"/>
    <row r="131210" customFormat="1" s="29"/>
    <row r="131211" customFormat="1" s="29"/>
    <row r="131212" customFormat="1" s="29"/>
    <row r="131213" customFormat="1" s="29"/>
    <row r="131214" customFormat="1" s="29"/>
    <row r="131215" customFormat="1" s="29"/>
    <row r="131216" customFormat="1" s="29"/>
    <row r="131217" customFormat="1" s="29"/>
    <row r="131218" customFormat="1" s="29"/>
    <row r="131219" customFormat="1" s="29"/>
    <row r="131220" customFormat="1" s="29"/>
    <row r="131221" customFormat="1" s="29"/>
    <row r="131222" customFormat="1" s="29"/>
    <row r="131223" customFormat="1" s="29"/>
    <row r="131224" customFormat="1" s="29"/>
    <row r="131225" customFormat="1" s="29"/>
    <row r="131226" customFormat="1" s="29"/>
    <row r="131227" customFormat="1" s="29"/>
    <row r="131228" customFormat="1" s="29"/>
    <row r="131229" customFormat="1" s="29"/>
    <row r="131230" customFormat="1" s="29"/>
    <row r="131231" customFormat="1" s="29"/>
    <row r="131232" customFormat="1" s="29"/>
    <row r="131233" customFormat="1" s="29"/>
    <row r="131234" customFormat="1" s="29"/>
    <row r="131235" customFormat="1" s="29"/>
    <row r="131236" customFormat="1" s="29"/>
    <row r="131237" customFormat="1" s="29"/>
    <row r="131238" customFormat="1" s="29"/>
    <row r="131239" customFormat="1" s="29"/>
    <row r="131240" customFormat="1" s="29"/>
    <row r="131241" customFormat="1" s="29"/>
    <row r="131242" customFormat="1" s="29"/>
    <row r="131243" customFormat="1" s="29"/>
    <row r="131244" customFormat="1" s="29"/>
    <row r="131245" customFormat="1" s="29"/>
    <row r="131246" customFormat="1" s="29"/>
    <row r="131247" customFormat="1" s="29"/>
    <row r="131248" customFormat="1" s="29"/>
    <row r="131249" customFormat="1" s="29"/>
    <row r="131250" customFormat="1" s="29"/>
    <row r="131251" customFormat="1" s="29"/>
    <row r="131252" customFormat="1" s="29"/>
    <row r="131253" customFormat="1" s="29"/>
    <row r="131254" customFormat="1" s="29"/>
    <row r="131255" customFormat="1" s="29"/>
    <row r="131256" customFormat="1" s="29"/>
    <row r="131257" customFormat="1" s="29"/>
    <row r="131258" customFormat="1" s="29"/>
    <row r="131259" customFormat="1" s="29"/>
    <row r="131260" customFormat="1" s="29"/>
    <row r="131261" customFormat="1" s="29"/>
    <row r="131262" customFormat="1" s="29"/>
    <row r="131263" customFormat="1" s="29"/>
    <row r="131264" customFormat="1" s="29"/>
    <row r="131265" customFormat="1" s="29"/>
    <row r="131266" customFormat="1" s="29"/>
    <row r="131267" customFormat="1" s="29"/>
    <row r="131268" customFormat="1" s="29"/>
    <row r="131269" customFormat="1" s="29"/>
    <row r="131270" customFormat="1" s="29"/>
    <row r="131271" customFormat="1" s="29"/>
    <row r="131272" customFormat="1" s="29"/>
    <row r="131273" customFormat="1" s="29"/>
    <row r="131274" customFormat="1" s="29"/>
    <row r="131275" customFormat="1" s="29"/>
    <row r="131276" customFormat="1" s="29"/>
    <row r="131277" customFormat="1" s="29"/>
    <row r="131278" customFormat="1" s="29"/>
    <row r="131279" customFormat="1" s="29"/>
    <row r="131280" customFormat="1" s="29"/>
    <row r="131281" customFormat="1" s="29"/>
    <row r="131282" customFormat="1" s="29"/>
    <row r="131283" customFormat="1" s="29"/>
    <row r="131284" customFormat="1" s="29"/>
    <row r="131285" customFormat="1" s="29"/>
    <row r="131286" customFormat="1" s="29"/>
    <row r="131287" customFormat="1" s="29"/>
    <row r="131288" customFormat="1" s="29"/>
    <row r="131289" customFormat="1" s="29"/>
    <row r="131290" customFormat="1" s="29"/>
    <row r="131291" customFormat="1" s="29"/>
    <row r="131292" customFormat="1" s="29"/>
    <row r="131293" customFormat="1" s="29"/>
    <row r="131294" customFormat="1" s="29"/>
    <row r="131295" customFormat="1" s="29"/>
    <row r="131296" customFormat="1" s="29"/>
    <row r="131297" customFormat="1" s="29"/>
    <row r="131298" customFormat="1" s="29"/>
    <row r="131299" customFormat="1" s="29"/>
    <row r="131300" customFormat="1" s="29"/>
    <row r="131301" customFormat="1" s="29"/>
    <row r="131302" customFormat="1" s="29"/>
    <row r="131303" customFormat="1" s="29"/>
    <row r="131304" customFormat="1" s="29"/>
    <row r="131305" customFormat="1" s="29"/>
    <row r="131306" customFormat="1" s="29"/>
    <row r="131307" customFormat="1" s="29"/>
    <row r="131308" customFormat="1" s="29"/>
    <row r="131309" customFormat="1" s="29"/>
    <row r="131310" customFormat="1" s="29"/>
    <row r="131311" customFormat="1" s="29"/>
    <row r="131312" customFormat="1" s="29"/>
    <row r="131313" customFormat="1" s="29"/>
    <row r="131314" customFormat="1" s="29"/>
    <row r="131315" customFormat="1" s="29"/>
    <row r="131316" customFormat="1" s="29"/>
    <row r="131317" customFormat="1" s="29"/>
    <row r="131318" customFormat="1" s="29"/>
    <row r="131319" customFormat="1" s="29"/>
    <row r="131320" customFormat="1" s="29"/>
    <row r="131321" customFormat="1" s="29"/>
    <row r="131322" customFormat="1" s="29"/>
    <row r="131323" customFormat="1" s="29"/>
    <row r="131324" customFormat="1" s="29"/>
    <row r="131325" customFormat="1" s="29"/>
    <row r="131326" customFormat="1" s="29"/>
    <row r="131327" customFormat="1" s="29"/>
    <row r="131328" customFormat="1" s="29"/>
    <row r="131329" customFormat="1" s="29"/>
    <row r="131330" customFormat="1" s="29"/>
    <row r="131331" customFormat="1" s="29"/>
    <row r="131332" customFormat="1" s="29"/>
    <row r="131333" customFormat="1" s="29"/>
    <row r="131334" customFormat="1" s="29"/>
    <row r="131335" customFormat="1" s="29"/>
    <row r="131336" customFormat="1" s="29"/>
    <row r="131337" customFormat="1" s="29"/>
    <row r="131338" customFormat="1" s="29"/>
    <row r="131339" customFormat="1" s="29"/>
    <row r="131340" customFormat="1" s="29"/>
    <row r="131341" customFormat="1" s="29"/>
    <row r="131342" customFormat="1" s="29"/>
    <row r="131343" customFormat="1" s="29"/>
    <row r="131344" customFormat="1" s="29"/>
    <row r="131345" customFormat="1" s="29"/>
    <row r="131346" customFormat="1" s="29"/>
    <row r="131347" customFormat="1" s="29"/>
    <row r="131348" customFormat="1" s="29"/>
    <row r="131349" customFormat="1" s="29"/>
    <row r="131350" customFormat="1" s="29"/>
    <row r="131351" customFormat="1" s="29"/>
    <row r="131352" customFormat="1" s="29"/>
    <row r="131353" customFormat="1" s="29"/>
    <row r="131354" customFormat="1" s="29"/>
    <row r="131355" customFormat="1" s="29"/>
    <row r="131356" customFormat="1" s="29"/>
    <row r="131357" customFormat="1" s="29"/>
    <row r="131358" customFormat="1" s="29"/>
    <row r="131359" customFormat="1" s="29"/>
    <row r="131360" customFormat="1" s="29"/>
    <row r="131361" customFormat="1" s="29"/>
    <row r="131362" customFormat="1" s="29"/>
    <row r="131363" customFormat="1" s="29"/>
    <row r="131364" customFormat="1" s="29"/>
    <row r="131365" customFormat="1" s="29"/>
    <row r="131366" customFormat="1" s="29"/>
    <row r="131367" customFormat="1" s="29"/>
    <row r="131368" customFormat="1" s="29"/>
    <row r="131369" customFormat="1" s="29"/>
    <row r="131370" customFormat="1" s="29"/>
    <row r="131371" customFormat="1" s="29"/>
    <row r="131372" customFormat="1" s="29"/>
    <row r="131373" customFormat="1" s="29"/>
    <row r="131374" customFormat="1" s="29"/>
    <row r="131375" customFormat="1" s="29"/>
    <row r="131376" customFormat="1" s="29"/>
    <row r="131377" customFormat="1" s="29"/>
    <row r="131378" customFormat="1" s="29"/>
    <row r="131379" customFormat="1" s="29"/>
    <row r="131380" customFormat="1" s="29"/>
    <row r="131381" customFormat="1" s="29"/>
    <row r="131382" customFormat="1" s="29"/>
    <row r="131383" customFormat="1" s="29"/>
    <row r="131384" customFormat="1" s="29"/>
    <row r="131385" customFormat="1" s="29"/>
    <row r="131386" customFormat="1" s="29"/>
    <row r="131387" customFormat="1" s="29"/>
    <row r="131388" customFormat="1" s="29"/>
    <row r="131389" customFormat="1" s="29"/>
    <row r="131390" customFormat="1" s="29"/>
    <row r="131391" customFormat="1" s="29"/>
    <row r="131392" customFormat="1" s="29"/>
    <row r="131393" customFormat="1" s="29"/>
    <row r="131394" customFormat="1" s="29"/>
    <row r="131395" customFormat="1" s="29"/>
    <row r="131396" customFormat="1" s="29"/>
    <row r="131397" customFormat="1" s="29"/>
    <row r="131398" customFormat="1" s="29"/>
    <row r="131399" customFormat="1" s="29"/>
    <row r="131400" customFormat="1" s="29"/>
    <row r="131401" customFormat="1" s="29"/>
    <row r="131402" customFormat="1" s="29"/>
    <row r="131403" customFormat="1" s="29"/>
    <row r="131404" customFormat="1" s="29"/>
    <row r="131405" customFormat="1" s="29"/>
    <row r="131406" customFormat="1" s="29"/>
    <row r="131407" customFormat="1" s="29"/>
    <row r="131408" customFormat="1" s="29"/>
    <row r="131409" customFormat="1" s="29"/>
    <row r="131410" customFormat="1" s="29"/>
    <row r="131411" customFormat="1" s="29"/>
    <row r="131412" customFormat="1" s="29"/>
    <row r="131413" customFormat="1" s="29"/>
    <row r="131414" customFormat="1" s="29"/>
    <row r="131415" customFormat="1" s="29"/>
    <row r="131416" customFormat="1" s="29"/>
    <row r="131417" customFormat="1" s="29"/>
    <row r="131418" customFormat="1" s="29"/>
    <row r="131419" customFormat="1" s="29"/>
    <row r="131420" customFormat="1" s="29"/>
    <row r="131421" customFormat="1" s="29"/>
    <row r="131422" customFormat="1" s="29"/>
    <row r="131423" customFormat="1" s="29"/>
    <row r="131424" customFormat="1" s="29"/>
    <row r="131425" customFormat="1" s="29"/>
    <row r="131426" customFormat="1" s="29"/>
    <row r="131427" customFormat="1" s="29"/>
    <row r="131428" customFormat="1" s="29"/>
    <row r="131429" customFormat="1" s="29"/>
    <row r="131430" customFormat="1" s="29"/>
    <row r="131431" customFormat="1" s="29"/>
    <row r="131432" customFormat="1" s="29"/>
    <row r="131433" customFormat="1" s="29"/>
    <row r="131434" customFormat="1" s="29"/>
    <row r="131435" customFormat="1" s="29"/>
    <row r="131436" customFormat="1" s="29"/>
    <row r="131437" customFormat="1" s="29"/>
    <row r="131438" customFormat="1" s="29"/>
    <row r="131439" customFormat="1" s="29"/>
    <row r="131440" customFormat="1" s="29"/>
    <row r="131441" customFormat="1" s="29"/>
    <row r="131442" customFormat="1" s="29"/>
    <row r="131443" customFormat="1" s="29"/>
    <row r="131444" customFormat="1" s="29"/>
    <row r="131445" customFormat="1" s="29"/>
    <row r="131446" customFormat="1" s="29"/>
    <row r="131447" customFormat="1" s="29"/>
    <row r="131448" customFormat="1" s="29"/>
    <row r="131449" customFormat="1" s="29"/>
    <row r="131450" customFormat="1" s="29"/>
    <row r="131451" customFormat="1" s="29"/>
    <row r="131452" customFormat="1" s="29"/>
    <row r="131453" customFormat="1" s="29"/>
    <row r="131454" customFormat="1" s="29"/>
    <row r="131455" customFormat="1" s="29"/>
    <row r="131456" customFormat="1" s="29"/>
    <row r="131457" customFormat="1" s="29"/>
    <row r="131458" customFormat="1" s="29"/>
    <row r="131459" customFormat="1" s="29"/>
    <row r="131460" customFormat="1" s="29"/>
    <row r="131461" customFormat="1" s="29"/>
    <row r="131462" customFormat="1" s="29"/>
    <row r="131463" customFormat="1" s="29"/>
    <row r="131464" customFormat="1" s="29"/>
    <row r="131465" customFormat="1" s="29"/>
    <row r="131466" customFormat="1" s="29"/>
    <row r="131467" customFormat="1" s="29"/>
    <row r="131468" customFormat="1" s="29"/>
    <row r="131469" customFormat="1" s="29"/>
    <row r="131470" customFormat="1" s="29"/>
    <row r="131471" customFormat="1" s="29"/>
    <row r="131472" customFormat="1" s="29"/>
    <row r="131473" customFormat="1" s="29"/>
    <row r="131474" customFormat="1" s="29"/>
    <row r="131475" customFormat="1" s="29"/>
    <row r="131476" customFormat="1" s="29"/>
    <row r="131477" customFormat="1" s="29"/>
    <row r="131478" customFormat="1" s="29"/>
    <row r="131479" customFormat="1" s="29"/>
    <row r="131480" customFormat="1" s="29"/>
    <row r="131481" customFormat="1" s="29"/>
    <row r="131482" customFormat="1" s="29"/>
    <row r="131483" customFormat="1" s="29"/>
    <row r="131484" customFormat="1" s="29"/>
    <row r="131485" customFormat="1" s="29"/>
    <row r="131486" customFormat="1" s="29"/>
    <row r="131487" customFormat="1" s="29"/>
    <row r="131488" customFormat="1" s="29"/>
    <row r="131489" customFormat="1" s="29"/>
    <row r="131490" customFormat="1" s="29"/>
    <row r="131491" customFormat="1" s="29"/>
    <row r="131492" customFormat="1" s="29"/>
    <row r="131493" customFormat="1" s="29"/>
    <row r="131494" customFormat="1" s="29"/>
    <row r="131495" customFormat="1" s="29"/>
    <row r="131496" customFormat="1" s="29"/>
    <row r="131497" customFormat="1" s="29"/>
    <row r="131498" customFormat="1" s="29"/>
    <row r="131499" customFormat="1" s="29"/>
    <row r="131500" customFormat="1" s="29"/>
    <row r="131501" customFormat="1" s="29"/>
    <row r="131502" customFormat="1" s="29"/>
    <row r="131503" customFormat="1" s="29"/>
    <row r="131504" customFormat="1" s="29"/>
    <row r="131505" customFormat="1" s="29"/>
    <row r="131506" customFormat="1" s="29"/>
    <row r="131507" customFormat="1" s="29"/>
    <row r="131508" customFormat="1" s="29"/>
    <row r="131509" customFormat="1" s="29"/>
    <row r="131510" customFormat="1" s="29"/>
    <row r="131511" customFormat="1" s="29"/>
    <row r="131512" customFormat="1" s="29"/>
    <row r="131513" customFormat="1" s="29"/>
    <row r="131514" customFormat="1" s="29"/>
    <row r="131515" customFormat="1" s="29"/>
    <row r="131516" customFormat="1" s="29"/>
    <row r="131517" customFormat="1" s="29"/>
    <row r="131518" customFormat="1" s="29"/>
    <row r="131519" customFormat="1" s="29"/>
    <row r="131520" customFormat="1" s="29"/>
    <row r="131521" customFormat="1" s="29"/>
    <row r="131522" customFormat="1" s="29"/>
    <row r="131523" customFormat="1" s="29"/>
    <row r="131524" customFormat="1" s="29"/>
    <row r="131525" customFormat="1" s="29"/>
    <row r="131526" customFormat="1" s="29"/>
    <row r="131527" customFormat="1" s="29"/>
    <row r="131528" customFormat="1" s="29"/>
    <row r="131529" customFormat="1" s="29"/>
    <row r="131530" customFormat="1" s="29"/>
    <row r="131531" customFormat="1" s="29"/>
    <row r="131532" customFormat="1" s="29"/>
    <row r="131533" customFormat="1" s="29"/>
    <row r="131534" customFormat="1" s="29"/>
    <row r="131535" customFormat="1" s="29"/>
    <row r="131536" customFormat="1" s="29"/>
    <row r="131537" customFormat="1" s="29"/>
    <row r="131538" customFormat="1" s="29"/>
    <row r="131539" customFormat="1" s="29"/>
    <row r="131540" customFormat="1" s="29"/>
    <row r="131541" customFormat="1" s="29"/>
    <row r="131542" customFormat="1" s="29"/>
    <row r="131543" customFormat="1" s="29"/>
    <row r="131544" customFormat="1" s="29"/>
    <row r="131545" customFormat="1" s="29"/>
    <row r="131546" customFormat="1" s="29"/>
    <row r="131547" customFormat="1" s="29"/>
    <row r="131548" customFormat="1" s="29"/>
    <row r="131549" customFormat="1" s="29"/>
    <row r="131550" customFormat="1" s="29"/>
    <row r="131551" customFormat="1" s="29"/>
    <row r="131552" customFormat="1" s="29"/>
    <row r="131553" customFormat="1" s="29"/>
    <row r="131554" customFormat="1" s="29"/>
    <row r="131555" customFormat="1" s="29"/>
    <row r="131556" customFormat="1" s="29"/>
    <row r="131557" customFormat="1" s="29"/>
    <row r="131558" customFormat="1" s="29"/>
    <row r="131559" customFormat="1" s="29"/>
    <row r="131560" customFormat="1" s="29"/>
    <row r="131561" customFormat="1" s="29"/>
    <row r="131562" customFormat="1" s="29"/>
    <row r="131563" customFormat="1" s="29"/>
    <row r="131564" customFormat="1" s="29"/>
    <row r="131565" customFormat="1" s="29"/>
    <row r="131566" customFormat="1" s="29"/>
    <row r="131567" customFormat="1" s="29"/>
    <row r="131568" customFormat="1" s="29"/>
    <row r="131569" customFormat="1" s="29"/>
    <row r="131570" customFormat="1" s="29"/>
    <row r="131571" customFormat="1" s="29"/>
    <row r="131572" customFormat="1" s="29"/>
    <row r="131573" customFormat="1" s="29"/>
    <row r="131574" customFormat="1" s="29"/>
    <row r="131575" customFormat="1" s="29"/>
    <row r="131576" customFormat="1" s="29"/>
    <row r="131577" customFormat="1" s="29"/>
    <row r="131578" customFormat="1" s="29"/>
    <row r="131579" customFormat="1" s="29"/>
    <row r="131580" customFormat="1" s="29"/>
    <row r="131581" customFormat="1" s="29"/>
    <row r="131582" customFormat="1" s="29"/>
    <row r="131583" customFormat="1" s="29"/>
    <row r="131584" customFormat="1" s="29"/>
    <row r="131585" customFormat="1" s="29"/>
    <row r="131586" customFormat="1" s="29"/>
    <row r="131587" customFormat="1" s="29"/>
    <row r="131588" customFormat="1" s="29"/>
    <row r="131589" customFormat="1" s="29"/>
    <row r="131590" customFormat="1" s="29"/>
    <row r="131591" customFormat="1" s="29"/>
    <row r="131592" customFormat="1" s="29"/>
    <row r="131593" customFormat="1" s="29"/>
    <row r="131594" customFormat="1" s="29"/>
    <row r="131595" customFormat="1" s="29"/>
    <row r="131596" customFormat="1" s="29"/>
    <row r="131597" customFormat="1" s="29"/>
    <row r="131598" customFormat="1" s="29"/>
    <row r="131599" customFormat="1" s="29"/>
    <row r="131600" customFormat="1" s="29"/>
    <row r="131601" customFormat="1" s="29"/>
    <row r="131602" customFormat="1" s="29"/>
    <row r="131603" customFormat="1" s="29"/>
    <row r="131604" customFormat="1" s="29"/>
    <row r="131605" customFormat="1" s="29"/>
    <row r="131606" customFormat="1" s="29"/>
    <row r="131607" customFormat="1" s="29"/>
    <row r="131608" customFormat="1" s="29"/>
    <row r="131609" customFormat="1" s="29"/>
    <row r="131610" customFormat="1" s="29"/>
    <row r="131611" customFormat="1" s="29"/>
    <row r="131612" customFormat="1" s="29"/>
    <row r="131613" customFormat="1" s="29"/>
    <row r="131614" customFormat="1" s="29"/>
    <row r="131615" customFormat="1" s="29"/>
    <row r="131616" customFormat="1" s="29"/>
    <row r="131617" customFormat="1" s="29"/>
    <row r="131618" customFormat="1" s="29"/>
    <row r="131619" customFormat="1" s="29"/>
    <row r="131620" customFormat="1" s="29"/>
    <row r="131621" customFormat="1" s="29"/>
    <row r="131622" customFormat="1" s="29"/>
    <row r="131623" customFormat="1" s="29"/>
    <row r="131624" customFormat="1" s="29"/>
    <row r="131625" customFormat="1" s="29"/>
    <row r="131626" customFormat="1" s="29"/>
    <row r="131627" customFormat="1" s="29"/>
    <row r="131628" customFormat="1" s="29"/>
    <row r="131629" customFormat="1" s="29"/>
    <row r="131630" customFormat="1" s="29"/>
    <row r="131631" customFormat="1" s="29"/>
    <row r="131632" customFormat="1" s="29"/>
    <row r="131633" customFormat="1" s="29"/>
    <row r="131634" customFormat="1" s="29"/>
    <row r="131635" customFormat="1" s="29"/>
    <row r="131636" customFormat="1" s="29"/>
    <row r="131637" customFormat="1" s="29"/>
    <row r="131638" customFormat="1" s="29"/>
    <row r="131639" customFormat="1" s="29"/>
    <row r="131640" customFormat="1" s="29"/>
    <row r="131641" customFormat="1" s="29"/>
    <row r="131642" customFormat="1" s="29"/>
    <row r="131643" customFormat="1" s="29"/>
    <row r="131644" customFormat="1" s="29"/>
    <row r="131645" customFormat="1" s="29"/>
    <row r="131646" customFormat="1" s="29"/>
    <row r="131647" customFormat="1" s="29"/>
    <row r="131648" customFormat="1" s="29"/>
    <row r="131649" customFormat="1" s="29"/>
    <row r="131650" customFormat="1" s="29"/>
    <row r="131651" customFormat="1" s="29"/>
    <row r="131652" customFormat="1" s="29"/>
    <row r="131653" customFormat="1" s="29"/>
    <row r="131654" customFormat="1" s="29"/>
    <row r="131655" customFormat="1" s="29"/>
    <row r="131656" customFormat="1" s="29"/>
    <row r="131657" customFormat="1" s="29"/>
    <row r="131658" customFormat="1" s="29"/>
    <row r="131659" customFormat="1" s="29"/>
    <row r="131660" customFormat="1" s="29"/>
    <row r="131661" customFormat="1" s="29"/>
    <row r="131662" customFormat="1" s="29"/>
    <row r="131663" customFormat="1" s="29"/>
    <row r="131664" customFormat="1" s="29"/>
    <row r="131665" customFormat="1" s="29"/>
    <row r="131666" customFormat="1" s="29"/>
    <row r="131667" customFormat="1" s="29"/>
    <row r="131668" customFormat="1" s="29"/>
    <row r="131669" customFormat="1" s="29"/>
    <row r="131670" customFormat="1" s="29"/>
    <row r="131671" customFormat="1" s="29"/>
    <row r="131672" customFormat="1" s="29"/>
    <row r="131673" customFormat="1" s="29"/>
    <row r="131674" customFormat="1" s="29"/>
    <row r="131675" customFormat="1" s="29"/>
    <row r="131676" customFormat="1" s="29"/>
    <row r="131677" customFormat="1" s="29"/>
    <row r="131678" customFormat="1" s="29"/>
    <row r="131679" customFormat="1" s="29"/>
    <row r="131680" customFormat="1" s="29"/>
    <row r="131681" customFormat="1" s="29"/>
    <row r="131682" customFormat="1" s="29"/>
    <row r="131683" customFormat="1" s="29"/>
    <row r="131684" customFormat="1" s="29"/>
    <row r="131685" customFormat="1" s="29"/>
    <row r="131686" customFormat="1" s="29"/>
    <row r="131687" customFormat="1" s="29"/>
    <row r="131688" customFormat="1" s="29"/>
    <row r="131689" customFormat="1" s="29"/>
    <row r="131690" customFormat="1" s="29"/>
    <row r="131691" customFormat="1" s="29"/>
    <row r="131692" customFormat="1" s="29"/>
    <row r="131693" customFormat="1" s="29"/>
    <row r="131694" customFormat="1" s="29"/>
    <row r="131695" customFormat="1" s="29"/>
    <row r="131696" customFormat="1" s="29"/>
    <row r="131697" customFormat="1" s="29"/>
    <row r="131698" customFormat="1" s="29"/>
    <row r="131699" customFormat="1" s="29"/>
    <row r="131700" customFormat="1" s="29"/>
    <row r="131701" customFormat="1" s="29"/>
    <row r="131702" customFormat="1" s="29"/>
    <row r="131703" customFormat="1" s="29"/>
    <row r="131704" customFormat="1" s="29"/>
    <row r="131705" customFormat="1" s="29"/>
    <row r="131706" customFormat="1" s="29"/>
    <row r="131707" customFormat="1" s="29"/>
    <row r="131708" customFormat="1" s="29"/>
    <row r="131709" customFormat="1" s="29"/>
    <row r="131710" customFormat="1" s="29"/>
    <row r="131711" customFormat="1" s="29"/>
    <row r="131712" customFormat="1" s="29"/>
    <row r="131713" customFormat="1" s="29"/>
    <row r="131714" customFormat="1" s="29"/>
    <row r="131715" customFormat="1" s="29"/>
    <row r="131716" customFormat="1" s="29"/>
    <row r="131717" customFormat="1" s="29"/>
    <row r="131718" customFormat="1" s="29"/>
    <row r="131719" customFormat="1" s="29"/>
    <row r="131720" customFormat="1" s="29"/>
    <row r="131721" customFormat="1" s="29"/>
    <row r="131722" customFormat="1" s="29"/>
    <row r="131723" customFormat="1" s="29"/>
    <row r="131724" customFormat="1" s="29"/>
    <row r="131725" customFormat="1" s="29"/>
    <row r="131726" customFormat="1" s="29"/>
    <row r="131727" customFormat="1" s="29"/>
    <row r="131728" customFormat="1" s="29"/>
    <row r="131729" customFormat="1" s="29"/>
    <row r="131730" customFormat="1" s="29"/>
    <row r="131731" customFormat="1" s="29"/>
    <row r="131732" customFormat="1" s="29"/>
    <row r="131733" customFormat="1" s="29"/>
    <row r="131734" customFormat="1" s="29"/>
    <row r="131735" customFormat="1" s="29"/>
    <row r="131736" customFormat="1" s="29"/>
    <row r="131737" customFormat="1" s="29"/>
    <row r="131738" customFormat="1" s="29"/>
    <row r="131739" customFormat="1" s="29"/>
    <row r="131740" customFormat="1" s="29"/>
    <row r="131741" customFormat="1" s="29"/>
    <row r="131742" customFormat="1" s="29"/>
    <row r="131743" customFormat="1" s="29"/>
    <row r="131744" customFormat="1" s="29"/>
    <row r="131745" customFormat="1" s="29"/>
    <row r="131746" customFormat="1" s="29"/>
    <row r="131747" customFormat="1" s="29"/>
    <row r="131748" customFormat="1" s="29"/>
    <row r="131749" customFormat="1" s="29"/>
    <row r="131750" customFormat="1" s="29"/>
    <row r="131751" customFormat="1" s="29"/>
    <row r="131752" customFormat="1" s="29"/>
    <row r="131753" customFormat="1" s="29"/>
    <row r="131754" customFormat="1" s="29"/>
    <row r="131755" customFormat="1" s="29"/>
    <row r="131756" customFormat="1" s="29"/>
    <row r="131757" customFormat="1" s="29"/>
    <row r="131758" customFormat="1" s="29"/>
    <row r="131759" customFormat="1" s="29"/>
    <row r="131760" customFormat="1" s="29"/>
    <row r="131761" customFormat="1" s="29"/>
    <row r="131762" customFormat="1" s="29"/>
    <row r="131763" customFormat="1" s="29"/>
    <row r="131764" customFormat="1" s="29"/>
    <row r="131765" customFormat="1" s="29"/>
    <row r="131766" customFormat="1" s="29"/>
    <row r="131767" customFormat="1" s="29"/>
    <row r="131768" customFormat="1" s="29"/>
    <row r="131769" customFormat="1" s="29"/>
    <row r="131770" customFormat="1" s="29"/>
    <row r="131771" customFormat="1" s="29"/>
    <row r="131772" customFormat="1" s="29"/>
    <row r="131773" customFormat="1" s="29"/>
    <row r="131774" customFormat="1" s="29"/>
    <row r="131775" customFormat="1" s="29"/>
    <row r="131776" customFormat="1" s="29"/>
    <row r="131777" customFormat="1" s="29"/>
    <row r="131778" customFormat="1" s="29"/>
    <row r="131779" customFormat="1" s="29"/>
    <row r="131780" customFormat="1" s="29"/>
    <row r="131781" customFormat="1" s="29"/>
    <row r="131782" customFormat="1" s="29"/>
    <row r="131783" customFormat="1" s="29"/>
    <row r="131784" customFormat="1" s="29"/>
    <row r="131785" customFormat="1" s="29"/>
    <row r="131786" customFormat="1" s="29"/>
    <row r="131787" customFormat="1" s="29"/>
    <row r="131788" customFormat="1" s="29"/>
    <row r="131789" customFormat="1" s="29"/>
    <row r="131790" customFormat="1" s="29"/>
    <row r="131791" customFormat="1" s="29"/>
    <row r="131792" customFormat="1" s="29"/>
    <row r="131793" customFormat="1" s="29"/>
    <row r="131794" customFormat="1" s="29"/>
    <row r="131795" customFormat="1" s="29"/>
    <row r="131796" customFormat="1" s="29"/>
    <row r="131797" customFormat="1" s="29"/>
    <row r="131798" customFormat="1" s="29"/>
    <row r="131799" customFormat="1" s="29"/>
    <row r="131800" customFormat="1" s="29"/>
    <row r="131801" customFormat="1" s="29"/>
    <row r="131802" customFormat="1" s="29"/>
    <row r="131803" customFormat="1" s="29"/>
    <row r="131804" customFormat="1" s="29"/>
    <row r="131805" customFormat="1" s="29"/>
    <row r="131806" customFormat="1" s="29"/>
    <row r="131807" customFormat="1" s="29"/>
    <row r="131808" customFormat="1" s="29"/>
    <row r="131809" customFormat="1" s="29"/>
    <row r="131810" customFormat="1" s="29"/>
    <row r="131811" customFormat="1" s="29"/>
    <row r="131812" customFormat="1" s="29"/>
    <row r="131813" customFormat="1" s="29"/>
    <row r="131814" customFormat="1" s="29"/>
    <row r="131815" customFormat="1" s="29"/>
    <row r="131816" customFormat="1" s="29"/>
    <row r="131817" customFormat="1" s="29"/>
    <row r="131818" customFormat="1" s="29"/>
    <row r="131819" customFormat="1" s="29"/>
    <row r="131820" customFormat="1" s="29"/>
    <row r="131821" customFormat="1" s="29"/>
    <row r="131822" customFormat="1" s="29"/>
    <row r="131823" customFormat="1" s="29"/>
    <row r="131824" customFormat="1" s="29"/>
    <row r="131825" customFormat="1" s="29"/>
    <row r="131826" customFormat="1" s="29"/>
    <row r="131827" customFormat="1" s="29"/>
    <row r="131828" customFormat="1" s="29"/>
    <row r="131829" customFormat="1" s="29"/>
    <row r="131830" customFormat="1" s="29"/>
    <row r="131831" customFormat="1" s="29"/>
    <row r="131832" customFormat="1" s="29"/>
    <row r="131833" customFormat="1" s="29"/>
    <row r="131834" customFormat="1" s="29"/>
    <row r="131835" customFormat="1" s="29"/>
    <row r="131836" customFormat="1" s="29"/>
    <row r="131837" customFormat="1" s="29"/>
    <row r="131838" customFormat="1" s="29"/>
    <row r="131839" customFormat="1" s="29"/>
    <row r="131840" customFormat="1" s="29"/>
    <row r="131841" customFormat="1" s="29"/>
    <row r="131842" customFormat="1" s="29"/>
    <row r="131843" customFormat="1" s="29"/>
    <row r="131844" customFormat="1" s="29"/>
    <row r="131845" customFormat="1" s="29"/>
    <row r="131846" customFormat="1" s="29"/>
    <row r="131847" customFormat="1" s="29"/>
    <row r="131848" customFormat="1" s="29"/>
    <row r="131849" customFormat="1" s="29"/>
    <row r="131850" customFormat="1" s="29"/>
    <row r="131851" customFormat="1" s="29"/>
    <row r="131852" customFormat="1" s="29"/>
    <row r="131853" customFormat="1" s="29"/>
    <row r="131854" customFormat="1" s="29"/>
    <row r="131855" customFormat="1" s="29"/>
    <row r="131856" customFormat="1" s="29"/>
    <row r="131857" customFormat="1" s="29"/>
    <row r="131858" customFormat="1" s="29"/>
    <row r="131859" customFormat="1" s="29"/>
    <row r="131860" customFormat="1" s="29"/>
    <row r="131861" customFormat="1" s="29"/>
    <row r="131862" customFormat="1" s="29"/>
    <row r="131863" customFormat="1" s="29"/>
    <row r="131864" customFormat="1" s="29"/>
    <row r="131865" customFormat="1" s="29"/>
    <row r="131866" customFormat="1" s="29"/>
    <row r="131867" customFormat="1" s="29"/>
    <row r="131868" customFormat="1" s="29"/>
    <row r="131869" customFormat="1" s="29"/>
    <row r="131870" customFormat="1" s="29"/>
    <row r="131871" customFormat="1" s="29"/>
    <row r="131872" customFormat="1" s="29"/>
    <row r="131873" customFormat="1" s="29"/>
    <row r="131874" customFormat="1" s="29"/>
    <row r="131875" customFormat="1" s="29"/>
    <row r="131876" customFormat="1" s="29"/>
    <row r="131877" customFormat="1" s="29"/>
    <row r="131878" customFormat="1" s="29"/>
    <row r="131879" customFormat="1" s="29"/>
    <row r="131880" customFormat="1" s="29"/>
    <row r="131881" customFormat="1" s="29"/>
    <row r="131882" customFormat="1" s="29"/>
    <row r="131883" customFormat="1" s="29"/>
    <row r="131884" customFormat="1" s="29"/>
    <row r="131885" customFormat="1" s="29"/>
    <row r="131886" customFormat="1" s="29"/>
    <row r="131887" customFormat="1" s="29"/>
    <row r="131888" customFormat="1" s="29"/>
    <row r="131889" customFormat="1" s="29"/>
    <row r="131890" customFormat="1" s="29"/>
    <row r="131891" customFormat="1" s="29"/>
    <row r="131892" customFormat="1" s="29"/>
    <row r="131893" customFormat="1" s="29"/>
    <row r="131894" customFormat="1" s="29"/>
    <row r="131895" customFormat="1" s="29"/>
    <row r="131896" customFormat="1" s="29"/>
    <row r="131897" customFormat="1" s="29"/>
    <row r="131898" customFormat="1" s="29"/>
    <row r="131899" customFormat="1" s="29"/>
    <row r="131900" customFormat="1" s="29"/>
    <row r="131901" customFormat="1" s="29"/>
    <row r="131902" customFormat="1" s="29"/>
    <row r="131903" customFormat="1" s="29"/>
    <row r="131904" customFormat="1" s="29"/>
    <row r="131905" customFormat="1" s="29"/>
    <row r="131906" customFormat="1" s="29"/>
    <row r="131907" customFormat="1" s="29"/>
    <row r="131908" customFormat="1" s="29"/>
    <row r="131909" customFormat="1" s="29"/>
    <row r="131910" customFormat="1" s="29"/>
    <row r="131911" customFormat="1" s="29"/>
    <row r="131912" customFormat="1" s="29"/>
    <row r="131913" customFormat="1" s="29"/>
    <row r="131914" customFormat="1" s="29"/>
    <row r="131915" customFormat="1" s="29"/>
    <row r="131916" customFormat="1" s="29"/>
    <row r="131917" customFormat="1" s="29"/>
    <row r="131918" customFormat="1" s="29"/>
    <row r="131919" customFormat="1" s="29"/>
    <row r="131920" customFormat="1" s="29"/>
    <row r="131921" customFormat="1" s="29"/>
    <row r="131922" customFormat="1" s="29"/>
    <row r="131923" customFormat="1" s="29"/>
    <row r="131924" customFormat="1" s="29"/>
    <row r="131925" customFormat="1" s="29"/>
    <row r="131926" customFormat="1" s="29"/>
    <row r="131927" customFormat="1" s="29"/>
    <row r="131928" customFormat="1" s="29"/>
    <row r="131929" customFormat="1" s="29"/>
    <row r="131930" customFormat="1" s="29"/>
    <row r="131931" customFormat="1" s="29"/>
    <row r="131932" customFormat="1" s="29"/>
    <row r="131933" customFormat="1" s="29"/>
    <row r="131934" customFormat="1" s="29"/>
    <row r="131935" customFormat="1" s="29"/>
    <row r="131936" customFormat="1" s="29"/>
    <row r="131937" customFormat="1" s="29"/>
    <row r="131938" customFormat="1" s="29"/>
    <row r="131939" customFormat="1" s="29"/>
    <row r="131940" customFormat="1" s="29"/>
    <row r="131941" customFormat="1" s="29"/>
    <row r="131942" customFormat="1" s="29"/>
    <row r="131943" customFormat="1" s="29"/>
    <row r="131944" customFormat="1" s="29"/>
    <row r="131945" customFormat="1" s="29"/>
    <row r="131946" customFormat="1" s="29"/>
    <row r="131947" customFormat="1" s="29"/>
    <row r="131948" customFormat="1" s="29"/>
    <row r="131949" customFormat="1" s="29"/>
    <row r="131950" customFormat="1" s="29"/>
    <row r="131951" customFormat="1" s="29"/>
    <row r="131952" customFormat="1" s="29"/>
    <row r="131953" customFormat="1" s="29"/>
    <row r="131954" customFormat="1" s="29"/>
    <row r="131955" customFormat="1" s="29"/>
    <row r="131956" customFormat="1" s="29"/>
    <row r="131957" customFormat="1" s="29"/>
    <row r="131958" customFormat="1" s="29"/>
    <row r="131959" customFormat="1" s="29"/>
    <row r="131960" customFormat="1" s="29"/>
    <row r="131961" customFormat="1" s="29"/>
    <row r="131962" customFormat="1" s="29"/>
    <row r="131963" customFormat="1" s="29"/>
    <row r="131964" customFormat="1" s="29"/>
    <row r="131965" customFormat="1" s="29"/>
    <row r="131966" customFormat="1" s="29"/>
    <row r="131967" customFormat="1" s="29"/>
    <row r="131968" customFormat="1" s="29"/>
    <row r="131969" customFormat="1" s="29"/>
    <row r="131970" customFormat="1" s="29"/>
    <row r="131971" customFormat="1" s="29"/>
    <row r="131972" customFormat="1" s="29"/>
    <row r="131973" customFormat="1" s="29"/>
    <row r="131974" customFormat="1" s="29"/>
    <row r="131975" customFormat="1" s="29"/>
    <row r="131976" customFormat="1" s="29"/>
    <row r="131977" customFormat="1" s="29"/>
    <row r="131978" customFormat="1" s="29"/>
    <row r="131979" customFormat="1" s="29"/>
    <row r="131980" customFormat="1" s="29"/>
    <row r="131981" customFormat="1" s="29"/>
    <row r="131982" customFormat="1" s="29"/>
    <row r="131983" customFormat="1" s="29"/>
    <row r="131984" customFormat="1" s="29"/>
    <row r="131985" customFormat="1" s="29"/>
    <row r="131986" customFormat="1" s="29"/>
    <row r="131987" customFormat="1" s="29"/>
    <row r="131988" customFormat="1" s="29"/>
    <row r="131989" customFormat="1" s="29"/>
    <row r="131990" customFormat="1" s="29"/>
    <row r="131991" customFormat="1" s="29"/>
    <row r="131992" customFormat="1" s="29"/>
    <row r="131993" customFormat="1" s="29"/>
    <row r="131994" customFormat="1" s="29"/>
    <row r="131995" customFormat="1" s="29"/>
    <row r="131996" customFormat="1" s="29"/>
    <row r="131997" customFormat="1" s="29"/>
    <row r="131998" customFormat="1" s="29"/>
    <row r="131999" customFormat="1" s="29"/>
    <row r="132000" customFormat="1" s="29"/>
    <row r="132001" customFormat="1" s="29"/>
    <row r="132002" customFormat="1" s="29"/>
    <row r="132003" customFormat="1" s="29"/>
    <row r="132004" customFormat="1" s="29"/>
    <row r="132005" customFormat="1" s="29"/>
    <row r="132006" customFormat="1" s="29"/>
    <row r="132007" customFormat="1" s="29"/>
    <row r="132008" customFormat="1" s="29"/>
    <row r="132009" customFormat="1" s="29"/>
    <row r="132010" customFormat="1" s="29"/>
    <row r="132011" customFormat="1" s="29"/>
    <row r="132012" customFormat="1" s="29"/>
    <row r="132013" customFormat="1" s="29"/>
    <row r="132014" customFormat="1" s="29"/>
    <row r="132015" customFormat="1" s="29"/>
    <row r="132016" customFormat="1" s="29"/>
    <row r="132017" customFormat="1" s="29"/>
    <row r="132018" customFormat="1" s="29"/>
    <row r="132019" customFormat="1" s="29"/>
    <row r="132020" customFormat="1" s="29"/>
    <row r="132021" customFormat="1" s="29"/>
    <row r="132022" customFormat="1" s="29"/>
    <row r="132023" customFormat="1" s="29"/>
    <row r="132024" customFormat="1" s="29"/>
    <row r="132025" customFormat="1" s="29"/>
    <row r="132026" customFormat="1" s="29"/>
    <row r="132027" customFormat="1" s="29"/>
    <row r="132028" customFormat="1" s="29"/>
    <row r="132029" customFormat="1" s="29"/>
    <row r="132030" customFormat="1" s="29"/>
    <row r="132031" customFormat="1" s="29"/>
    <row r="132032" customFormat="1" s="29"/>
    <row r="132033" customFormat="1" s="29"/>
    <row r="132034" customFormat="1" s="29"/>
    <row r="132035" customFormat="1" s="29"/>
    <row r="132036" customFormat="1" s="29"/>
    <row r="132037" customFormat="1" s="29"/>
    <row r="132038" customFormat="1" s="29"/>
    <row r="132039" customFormat="1" s="29"/>
    <row r="132040" customFormat="1" s="29"/>
    <row r="132041" customFormat="1" s="29"/>
    <row r="132042" customFormat="1" s="29"/>
    <row r="132043" customFormat="1" s="29"/>
    <row r="132044" customFormat="1" s="29"/>
    <row r="132045" customFormat="1" s="29"/>
    <row r="132046" customFormat="1" s="29"/>
    <row r="132047" customFormat="1" s="29"/>
    <row r="132048" customFormat="1" s="29"/>
    <row r="132049" customFormat="1" s="29"/>
    <row r="132050" customFormat="1" s="29"/>
    <row r="132051" customFormat="1" s="29"/>
    <row r="132052" customFormat="1" s="29"/>
    <row r="132053" customFormat="1" s="29"/>
    <row r="132054" customFormat="1" s="29"/>
    <row r="132055" customFormat="1" s="29"/>
    <row r="132056" customFormat="1" s="29"/>
    <row r="132057" customFormat="1" s="29"/>
    <row r="132058" customFormat="1" s="29"/>
    <row r="132059" customFormat="1" s="29"/>
    <row r="132060" customFormat="1" s="29"/>
    <row r="132061" customFormat="1" s="29"/>
    <row r="132062" customFormat="1" s="29"/>
    <row r="132063" customFormat="1" s="29"/>
    <row r="132064" customFormat="1" s="29"/>
    <row r="132065" customFormat="1" s="29"/>
    <row r="132066" customFormat="1" s="29"/>
    <row r="132067" customFormat="1" s="29"/>
    <row r="132068" customFormat="1" s="29"/>
    <row r="132069" customFormat="1" s="29"/>
    <row r="132070" customFormat="1" s="29"/>
    <row r="132071" customFormat="1" s="29"/>
    <row r="132072" customFormat="1" s="29"/>
    <row r="132073" customFormat="1" s="29"/>
    <row r="132074" customFormat="1" s="29"/>
    <row r="132075" customFormat="1" s="29"/>
    <row r="132076" customFormat="1" s="29"/>
    <row r="132077" customFormat="1" s="29"/>
    <row r="132078" customFormat="1" s="29"/>
    <row r="132079" customFormat="1" s="29"/>
    <row r="132080" customFormat="1" s="29"/>
    <row r="132081" customFormat="1" s="29"/>
    <row r="132082" customFormat="1" s="29"/>
    <row r="132083" customFormat="1" s="29"/>
    <row r="132084" customFormat="1" s="29"/>
    <row r="132085" customFormat="1" s="29"/>
    <row r="132086" customFormat="1" s="29"/>
    <row r="132087" customFormat="1" s="29"/>
    <row r="132088" customFormat="1" s="29"/>
    <row r="132089" customFormat="1" s="29"/>
    <row r="132090" customFormat="1" s="29"/>
    <row r="132091" customFormat="1" s="29"/>
    <row r="132092" customFormat="1" s="29"/>
    <row r="132093" customFormat="1" s="29"/>
    <row r="132094" customFormat="1" s="29"/>
    <row r="132095" customFormat="1" s="29"/>
    <row r="132096" customFormat="1" s="29"/>
    <row r="132097" customFormat="1" s="29"/>
    <row r="132098" customFormat="1" s="29"/>
    <row r="132099" customFormat="1" s="29"/>
    <row r="132100" customFormat="1" s="29"/>
    <row r="132101" customFormat="1" s="29"/>
    <row r="132102" customFormat="1" s="29"/>
    <row r="132103" customFormat="1" s="29"/>
    <row r="132104" customFormat="1" s="29"/>
    <row r="132105" customFormat="1" s="29"/>
    <row r="132106" customFormat="1" s="29"/>
    <row r="132107" customFormat="1" s="29"/>
    <row r="132108" customFormat="1" s="29"/>
    <row r="132109" customFormat="1" s="29"/>
    <row r="132110" customFormat="1" s="29"/>
    <row r="132111" customFormat="1" s="29"/>
    <row r="132112" customFormat="1" s="29"/>
    <row r="132113" customFormat="1" s="29"/>
    <row r="132114" customFormat="1" s="29"/>
    <row r="132115" customFormat="1" s="29"/>
    <row r="132116" customFormat="1" s="29"/>
    <row r="132117" customFormat="1" s="29"/>
    <row r="132118" customFormat="1" s="29"/>
    <row r="132119" customFormat="1" s="29"/>
    <row r="132120" customFormat="1" s="29"/>
    <row r="132121" customFormat="1" s="29"/>
    <row r="132122" customFormat="1" s="29"/>
    <row r="132123" customFormat="1" s="29"/>
    <row r="132124" customFormat="1" s="29"/>
    <row r="132125" customFormat="1" s="29"/>
    <row r="132126" customFormat="1" s="29"/>
    <row r="132127" customFormat="1" s="29"/>
    <row r="132128" customFormat="1" s="29"/>
    <row r="132129" customFormat="1" s="29"/>
    <row r="132130" customFormat="1" s="29"/>
    <row r="132131" customFormat="1" s="29"/>
    <row r="132132" customFormat="1" s="29"/>
    <row r="132133" customFormat="1" s="29"/>
    <row r="132134" customFormat="1" s="29"/>
    <row r="132135" customFormat="1" s="29"/>
    <row r="132136" customFormat="1" s="29"/>
    <row r="132137" customFormat="1" s="29"/>
    <row r="132138" customFormat="1" s="29"/>
    <row r="132139" customFormat="1" s="29"/>
    <row r="132140" customFormat="1" s="29"/>
    <row r="132141" customFormat="1" s="29"/>
    <row r="132142" customFormat="1" s="29"/>
    <row r="132143" customFormat="1" s="29"/>
    <row r="132144" customFormat="1" s="29"/>
    <row r="132145" customFormat="1" s="29"/>
    <row r="132146" customFormat="1" s="29"/>
    <row r="132147" customFormat="1" s="29"/>
    <row r="132148" customFormat="1" s="29"/>
    <row r="132149" customFormat="1" s="29"/>
    <row r="132150" customFormat="1" s="29"/>
    <row r="132151" customFormat="1" s="29"/>
    <row r="132152" customFormat="1" s="29"/>
    <row r="132153" customFormat="1" s="29"/>
    <row r="132154" customFormat="1" s="29"/>
    <row r="132155" customFormat="1" s="29"/>
    <row r="132156" customFormat="1" s="29"/>
    <row r="132157" customFormat="1" s="29"/>
    <row r="132158" customFormat="1" s="29"/>
    <row r="132159" customFormat="1" s="29"/>
    <row r="132160" customFormat="1" s="29"/>
    <row r="132161" customFormat="1" s="29"/>
    <row r="132162" customFormat="1" s="29"/>
    <row r="132163" customFormat="1" s="29"/>
    <row r="132164" customFormat="1" s="29"/>
    <row r="132165" customFormat="1" s="29"/>
    <row r="132166" customFormat="1" s="29"/>
    <row r="132167" customFormat="1" s="29"/>
    <row r="132168" customFormat="1" s="29"/>
    <row r="132169" customFormat="1" s="29"/>
    <row r="132170" customFormat="1" s="29"/>
    <row r="132171" customFormat="1" s="29"/>
    <row r="132172" customFormat="1" s="29"/>
    <row r="132173" customFormat="1" s="29"/>
    <row r="132174" customFormat="1" s="29"/>
    <row r="132175" customFormat="1" s="29"/>
    <row r="132176" customFormat="1" s="29"/>
    <row r="132177" customFormat="1" s="29"/>
    <row r="132178" customFormat="1" s="29"/>
    <row r="132179" customFormat="1" s="29"/>
    <row r="132180" customFormat="1" s="29"/>
    <row r="132181" customFormat="1" s="29"/>
    <row r="132182" customFormat="1" s="29"/>
    <row r="132183" customFormat="1" s="29"/>
    <row r="132184" customFormat="1" s="29"/>
    <row r="132185" customFormat="1" s="29"/>
    <row r="132186" customFormat="1" s="29"/>
    <row r="132187" customFormat="1" s="29"/>
    <row r="132188" customFormat="1" s="29"/>
    <row r="132189" customFormat="1" s="29"/>
    <row r="132190" customFormat="1" s="29"/>
    <row r="132191" customFormat="1" s="29"/>
    <row r="132192" customFormat="1" s="29"/>
    <row r="132193" customFormat="1" s="29"/>
    <row r="132194" customFormat="1" s="29"/>
    <row r="132195" customFormat="1" s="29"/>
    <row r="132196" customFormat="1" s="29"/>
    <row r="132197" customFormat="1" s="29"/>
    <row r="132198" customFormat="1" s="29"/>
    <row r="132199" customFormat="1" s="29"/>
    <row r="132200" customFormat="1" s="29"/>
    <row r="132201" customFormat="1" s="29"/>
    <row r="132202" customFormat="1" s="29"/>
    <row r="132203" customFormat="1" s="29"/>
    <row r="132204" customFormat="1" s="29"/>
    <row r="132205" customFormat="1" s="29"/>
    <row r="132206" customFormat="1" s="29"/>
    <row r="132207" customFormat="1" s="29"/>
    <row r="132208" customFormat="1" s="29"/>
    <row r="132209" customFormat="1" s="29"/>
    <row r="132210" customFormat="1" s="29"/>
    <row r="132211" customFormat="1" s="29"/>
    <row r="132212" customFormat="1" s="29"/>
    <row r="132213" customFormat="1" s="29"/>
    <row r="132214" customFormat="1" s="29"/>
    <row r="132215" customFormat="1" s="29"/>
    <row r="132216" customFormat="1" s="29"/>
    <row r="132217" customFormat="1" s="29"/>
    <row r="132218" customFormat="1" s="29"/>
    <row r="132219" customFormat="1" s="29"/>
    <row r="132220" customFormat="1" s="29"/>
    <row r="132221" customFormat="1" s="29"/>
    <row r="132222" customFormat="1" s="29"/>
    <row r="132223" customFormat="1" s="29"/>
    <row r="132224" customFormat="1" s="29"/>
    <row r="132225" customFormat="1" s="29"/>
    <row r="132226" customFormat="1" s="29"/>
    <row r="132227" customFormat="1" s="29"/>
    <row r="132228" customFormat="1" s="29"/>
    <row r="132229" customFormat="1" s="29"/>
    <row r="132230" customFormat="1" s="29"/>
    <row r="132231" customFormat="1" s="29"/>
    <row r="132232" customFormat="1" s="29"/>
    <row r="132233" customFormat="1" s="29"/>
    <row r="132234" customFormat="1" s="29"/>
    <row r="132235" customFormat="1" s="29"/>
    <row r="132236" customFormat="1" s="29"/>
    <row r="132237" customFormat="1" s="29"/>
    <row r="132238" customFormat="1" s="29"/>
    <row r="132239" customFormat="1" s="29"/>
    <row r="132240" customFormat="1" s="29"/>
    <row r="132241" customFormat="1" s="29"/>
    <row r="132242" customFormat="1" s="29"/>
    <row r="132243" customFormat="1" s="29"/>
    <row r="132244" customFormat="1" s="29"/>
    <row r="132245" customFormat="1" s="29"/>
    <row r="132246" customFormat="1" s="29"/>
    <row r="132247" customFormat="1" s="29"/>
    <row r="132248" customFormat="1" s="29"/>
    <row r="132249" customFormat="1" s="29"/>
    <row r="132250" customFormat="1" s="29"/>
    <row r="132251" customFormat="1" s="29"/>
    <row r="132252" customFormat="1" s="29"/>
    <row r="132253" customFormat="1" s="29"/>
    <row r="132254" customFormat="1" s="29"/>
    <row r="132255" customFormat="1" s="29"/>
    <row r="132256" customFormat="1" s="29"/>
    <row r="132257" customFormat="1" s="29"/>
    <row r="132258" customFormat="1" s="29"/>
    <row r="132259" customFormat="1" s="29"/>
    <row r="132260" customFormat="1" s="29"/>
    <row r="132261" customFormat="1" s="29"/>
    <row r="132262" customFormat="1" s="29"/>
    <row r="132263" customFormat="1" s="29"/>
    <row r="132264" customFormat="1" s="29"/>
    <row r="132265" customFormat="1" s="29"/>
    <row r="132266" customFormat="1" s="29"/>
    <row r="132267" customFormat="1" s="29"/>
    <row r="132268" customFormat="1" s="29"/>
    <row r="132269" customFormat="1" s="29"/>
    <row r="132270" customFormat="1" s="29"/>
    <row r="132271" customFormat="1" s="29"/>
    <row r="132272" customFormat="1" s="29"/>
    <row r="132273" customFormat="1" s="29"/>
    <row r="132274" customFormat="1" s="29"/>
    <row r="132275" customFormat="1" s="29"/>
    <row r="132276" customFormat="1" s="29"/>
    <row r="132277" customFormat="1" s="29"/>
    <row r="132278" customFormat="1" s="29"/>
    <row r="132279" customFormat="1" s="29"/>
    <row r="132280" customFormat="1" s="29"/>
    <row r="132281" customFormat="1" s="29"/>
    <row r="132282" customFormat="1" s="29"/>
    <row r="132283" customFormat="1" s="29"/>
    <row r="132284" customFormat="1" s="29"/>
    <row r="132285" customFormat="1" s="29"/>
    <row r="132286" customFormat="1" s="29"/>
    <row r="132287" customFormat="1" s="29"/>
    <row r="132288" customFormat="1" s="29"/>
    <row r="132289" customFormat="1" s="29"/>
    <row r="132290" customFormat="1" s="29"/>
    <row r="132291" customFormat="1" s="29"/>
    <row r="132292" customFormat="1" s="29"/>
    <row r="132293" customFormat="1" s="29"/>
    <row r="132294" customFormat="1" s="29"/>
    <row r="132295" customFormat="1" s="29"/>
    <row r="132296" customFormat="1" s="29"/>
    <row r="132297" customFormat="1" s="29"/>
    <row r="132298" customFormat="1" s="29"/>
    <row r="132299" customFormat="1" s="29"/>
    <row r="132300" customFormat="1" s="29"/>
    <row r="132301" customFormat="1" s="29"/>
    <row r="132302" customFormat="1" s="29"/>
    <row r="132303" customFormat="1" s="29"/>
    <row r="132304" customFormat="1" s="29"/>
    <row r="132305" customFormat="1" s="29"/>
    <row r="132306" customFormat="1" s="29"/>
    <row r="132307" customFormat="1" s="29"/>
    <row r="132308" customFormat="1" s="29"/>
    <row r="132309" customFormat="1" s="29"/>
    <row r="132310" customFormat="1" s="29"/>
    <row r="132311" customFormat="1" s="29"/>
    <row r="132312" customFormat="1" s="29"/>
    <row r="132313" customFormat="1" s="29"/>
    <row r="132314" customFormat="1" s="29"/>
    <row r="132315" customFormat="1" s="29"/>
    <row r="132316" customFormat="1" s="29"/>
    <row r="132317" customFormat="1" s="29"/>
    <row r="132318" customFormat="1" s="29"/>
    <row r="132319" customFormat="1" s="29"/>
    <row r="132320" customFormat="1" s="29"/>
    <row r="132321" customFormat="1" s="29"/>
    <row r="132322" customFormat="1" s="29"/>
    <row r="132323" customFormat="1" s="29"/>
    <row r="132324" customFormat="1" s="29"/>
    <row r="132325" customFormat="1" s="29"/>
    <row r="132326" customFormat="1" s="29"/>
    <row r="132327" customFormat="1" s="29"/>
    <row r="132328" customFormat="1" s="29"/>
    <row r="132329" customFormat="1" s="29"/>
    <row r="132330" customFormat="1" s="29"/>
    <row r="132331" customFormat="1" s="29"/>
    <row r="132332" customFormat="1" s="29"/>
    <row r="132333" customFormat="1" s="29"/>
    <row r="132334" customFormat="1" s="29"/>
    <row r="132335" customFormat="1" s="29"/>
    <row r="132336" customFormat="1" s="29"/>
    <row r="132337" customFormat="1" s="29"/>
    <row r="132338" customFormat="1" s="29"/>
    <row r="132339" customFormat="1" s="29"/>
    <row r="132340" customFormat="1" s="29"/>
    <row r="132341" customFormat="1" s="29"/>
    <row r="132342" customFormat="1" s="29"/>
    <row r="132343" customFormat="1" s="29"/>
    <row r="132344" customFormat="1" s="29"/>
    <row r="132345" customFormat="1" s="29"/>
    <row r="132346" customFormat="1" s="29"/>
    <row r="132347" customFormat="1" s="29"/>
    <row r="132348" customFormat="1" s="29"/>
    <row r="132349" customFormat="1" s="29"/>
    <row r="132350" customFormat="1" s="29"/>
    <row r="132351" customFormat="1" s="29"/>
    <row r="132352" customFormat="1" s="29"/>
    <row r="132353" customFormat="1" s="29"/>
    <row r="132354" customFormat="1" s="29"/>
    <row r="132355" customFormat="1" s="29"/>
    <row r="132356" customFormat="1" s="29"/>
    <row r="132357" customFormat="1" s="29"/>
    <row r="132358" customFormat="1" s="29"/>
    <row r="132359" customFormat="1" s="29"/>
    <row r="132360" customFormat="1" s="29"/>
    <row r="132361" customFormat="1" s="29"/>
    <row r="132362" customFormat="1" s="29"/>
    <row r="132363" customFormat="1" s="29"/>
    <row r="132364" customFormat="1" s="29"/>
    <row r="132365" customFormat="1" s="29"/>
    <row r="132366" customFormat="1" s="29"/>
    <row r="132367" customFormat="1" s="29"/>
    <row r="132368" customFormat="1" s="29"/>
    <row r="132369" customFormat="1" s="29"/>
    <row r="132370" customFormat="1" s="29"/>
    <row r="132371" customFormat="1" s="29"/>
    <row r="132372" customFormat="1" s="29"/>
    <row r="132373" customFormat="1" s="29"/>
    <row r="132374" customFormat="1" s="29"/>
    <row r="132375" customFormat="1" s="29"/>
    <row r="132376" customFormat="1" s="29"/>
    <row r="132377" customFormat="1" s="29"/>
    <row r="132378" customFormat="1" s="29"/>
    <row r="132379" customFormat="1" s="29"/>
    <row r="132380" customFormat="1" s="29"/>
    <row r="132381" customFormat="1" s="29"/>
    <row r="132382" customFormat="1" s="29"/>
    <row r="132383" customFormat="1" s="29"/>
    <row r="132384" customFormat="1" s="29"/>
    <row r="132385" customFormat="1" s="29"/>
    <row r="132386" customFormat="1" s="29"/>
    <row r="132387" customFormat="1" s="29"/>
    <row r="132388" customFormat="1" s="29"/>
    <row r="132389" customFormat="1" s="29"/>
    <row r="132390" customFormat="1" s="29"/>
    <row r="132391" customFormat="1" s="29"/>
    <row r="132392" customFormat="1" s="29"/>
    <row r="132393" customFormat="1" s="29"/>
    <row r="132394" customFormat="1" s="29"/>
    <row r="132395" customFormat="1" s="29"/>
    <row r="132396" customFormat="1" s="29"/>
    <row r="132397" customFormat="1" s="29"/>
    <row r="132398" customFormat="1" s="29"/>
    <row r="132399" customFormat="1" s="29"/>
    <row r="132400" customFormat="1" s="29"/>
    <row r="132401" customFormat="1" s="29"/>
    <row r="132402" customFormat="1" s="29"/>
    <row r="132403" customFormat="1" s="29"/>
    <row r="132404" customFormat="1" s="29"/>
    <row r="132405" customFormat="1" s="29"/>
    <row r="132406" customFormat="1" s="29"/>
    <row r="132407" customFormat="1" s="29"/>
    <row r="132408" customFormat="1" s="29"/>
    <row r="132409" customFormat="1" s="29"/>
    <row r="132410" customFormat="1" s="29"/>
    <row r="132411" customFormat="1" s="29"/>
    <row r="132412" customFormat="1" s="29"/>
    <row r="132413" customFormat="1" s="29"/>
    <row r="132414" customFormat="1" s="29"/>
    <row r="132415" customFormat="1" s="29"/>
    <row r="132416" customFormat="1" s="29"/>
    <row r="132417" customFormat="1" s="29"/>
    <row r="132418" customFormat="1" s="29"/>
    <row r="132419" customFormat="1" s="29"/>
    <row r="132420" customFormat="1" s="29"/>
    <row r="132421" customFormat="1" s="29"/>
    <row r="132422" customFormat="1" s="29"/>
    <row r="132423" customFormat="1" s="29"/>
    <row r="132424" customFormat="1" s="29"/>
    <row r="132425" customFormat="1" s="29"/>
    <row r="132426" customFormat="1" s="29"/>
    <row r="132427" customFormat="1" s="29"/>
    <row r="132428" customFormat="1" s="29"/>
    <row r="132429" customFormat="1" s="29"/>
    <row r="132430" customFormat="1" s="29"/>
    <row r="132431" customFormat="1" s="29"/>
    <row r="132432" customFormat="1" s="29"/>
    <row r="132433" customFormat="1" s="29"/>
    <row r="132434" customFormat="1" s="29"/>
    <row r="132435" customFormat="1" s="29"/>
    <row r="132436" customFormat="1" s="29"/>
    <row r="132437" customFormat="1" s="29"/>
    <row r="132438" customFormat="1" s="29"/>
    <row r="132439" customFormat="1" s="29"/>
    <row r="132440" customFormat="1" s="29"/>
    <row r="132441" customFormat="1" s="29"/>
    <row r="132442" customFormat="1" s="29"/>
    <row r="132443" customFormat="1" s="29"/>
    <row r="132444" customFormat="1" s="29"/>
    <row r="132445" customFormat="1" s="29"/>
    <row r="132446" customFormat="1" s="29"/>
    <row r="132447" customFormat="1" s="29"/>
    <row r="132448" customFormat="1" s="29"/>
    <row r="132449" customFormat="1" s="29"/>
    <row r="132450" customFormat="1" s="29"/>
    <row r="132451" customFormat="1" s="29"/>
    <row r="132452" customFormat="1" s="29"/>
    <row r="132453" customFormat="1" s="29"/>
    <row r="132454" customFormat="1" s="29"/>
    <row r="132455" customFormat="1" s="29"/>
    <row r="132456" customFormat="1" s="29"/>
    <row r="132457" customFormat="1" s="29"/>
    <row r="132458" customFormat="1" s="29"/>
    <row r="132459" customFormat="1" s="29"/>
    <row r="132460" customFormat="1" s="29"/>
    <row r="132461" customFormat="1" s="29"/>
    <row r="132462" customFormat="1" s="29"/>
    <row r="132463" customFormat="1" s="29"/>
    <row r="132464" customFormat="1" s="29"/>
    <row r="132465" customFormat="1" s="29"/>
    <row r="132466" customFormat="1" s="29"/>
    <row r="132467" customFormat="1" s="29"/>
    <row r="132468" customFormat="1" s="29"/>
    <row r="132469" customFormat="1" s="29"/>
    <row r="132470" customFormat="1" s="29"/>
    <row r="132471" customFormat="1" s="29"/>
    <row r="132472" customFormat="1" s="29"/>
    <row r="132473" customFormat="1" s="29"/>
    <row r="132474" customFormat="1" s="29"/>
    <row r="132475" customFormat="1" s="29"/>
    <row r="132476" customFormat="1" s="29"/>
    <row r="132477" customFormat="1" s="29"/>
    <row r="132478" customFormat="1" s="29"/>
    <row r="132479" customFormat="1" s="29"/>
    <row r="132480" customFormat="1" s="29"/>
    <row r="132481" customFormat="1" s="29"/>
    <row r="132482" customFormat="1" s="29"/>
    <row r="132483" customFormat="1" s="29"/>
    <row r="132484" customFormat="1" s="29"/>
    <row r="132485" customFormat="1" s="29"/>
    <row r="132486" customFormat="1" s="29"/>
    <row r="132487" customFormat="1" s="29"/>
    <row r="132488" customFormat="1" s="29"/>
    <row r="132489" customFormat="1" s="29"/>
    <row r="132490" customFormat="1" s="29"/>
    <row r="132491" customFormat="1" s="29"/>
    <row r="132492" customFormat="1" s="29"/>
    <row r="132493" customFormat="1" s="29"/>
    <row r="132494" customFormat="1" s="29"/>
    <row r="132495" customFormat="1" s="29"/>
    <row r="132496" customFormat="1" s="29"/>
    <row r="132497" customFormat="1" s="29"/>
    <row r="132498" customFormat="1" s="29"/>
    <row r="132499" customFormat="1" s="29"/>
    <row r="132500" customFormat="1" s="29"/>
    <row r="132501" customFormat="1" s="29"/>
    <row r="132502" customFormat="1" s="29"/>
    <row r="132503" customFormat="1" s="29"/>
    <row r="132504" customFormat="1" s="29"/>
    <row r="132505" customFormat="1" s="29"/>
    <row r="132506" customFormat="1" s="29"/>
    <row r="132507" customFormat="1" s="29"/>
    <row r="132508" customFormat="1" s="29"/>
    <row r="132509" customFormat="1" s="29"/>
    <row r="132510" customFormat="1" s="29"/>
    <row r="132511" customFormat="1" s="29"/>
    <row r="132512" customFormat="1" s="29"/>
    <row r="132513" customFormat="1" s="29"/>
    <row r="132514" customFormat="1" s="29"/>
    <row r="132515" customFormat="1" s="29"/>
    <row r="132516" customFormat="1" s="29"/>
    <row r="132517" customFormat="1" s="29"/>
    <row r="132518" customFormat="1" s="29"/>
    <row r="132519" customFormat="1" s="29"/>
    <row r="132520" customFormat="1" s="29"/>
    <row r="132521" customFormat="1" s="29"/>
    <row r="132522" customFormat="1" s="29"/>
    <row r="132523" customFormat="1" s="29"/>
    <row r="132524" customFormat="1" s="29"/>
    <row r="132525" customFormat="1" s="29"/>
    <row r="132526" customFormat="1" s="29"/>
    <row r="132527" customFormat="1" s="29"/>
    <row r="132528" customFormat="1" s="29"/>
    <row r="132529" customFormat="1" s="29"/>
    <row r="132530" customFormat="1" s="29"/>
    <row r="132531" customFormat="1" s="29"/>
    <row r="132532" customFormat="1" s="29"/>
    <row r="132533" customFormat="1" s="29"/>
    <row r="132534" customFormat="1" s="29"/>
    <row r="132535" customFormat="1" s="29"/>
    <row r="132536" customFormat="1" s="29"/>
    <row r="132537" customFormat="1" s="29"/>
    <row r="132538" customFormat="1" s="29"/>
    <row r="132539" customFormat="1" s="29"/>
    <row r="132540" customFormat="1" s="29"/>
    <row r="132541" customFormat="1" s="29"/>
    <row r="132542" customFormat="1" s="29"/>
    <row r="132543" customFormat="1" s="29"/>
    <row r="132544" customFormat="1" s="29"/>
    <row r="132545" customFormat="1" s="29"/>
    <row r="132546" customFormat="1" s="29"/>
    <row r="132547" customFormat="1" s="29"/>
    <row r="132548" customFormat="1" s="29"/>
    <row r="132549" customFormat="1" s="29"/>
    <row r="132550" customFormat="1" s="29"/>
    <row r="132551" customFormat="1" s="29"/>
    <row r="132552" customFormat="1" s="29"/>
    <row r="132553" customFormat="1" s="29"/>
    <row r="132554" customFormat="1" s="29"/>
    <row r="132555" customFormat="1" s="29"/>
    <row r="132556" customFormat="1" s="29"/>
    <row r="132557" customFormat="1" s="29"/>
    <row r="132558" customFormat="1" s="29"/>
    <row r="132559" customFormat="1" s="29"/>
    <row r="132560" customFormat="1" s="29"/>
    <row r="132561" customFormat="1" s="29"/>
    <row r="132562" customFormat="1" s="29"/>
    <row r="132563" customFormat="1" s="29"/>
    <row r="132564" customFormat="1" s="29"/>
    <row r="132565" customFormat="1" s="29"/>
    <row r="132566" customFormat="1" s="29"/>
    <row r="132567" customFormat="1" s="29"/>
    <row r="132568" customFormat="1" s="29"/>
    <row r="132569" customFormat="1" s="29"/>
    <row r="132570" customFormat="1" s="29"/>
    <row r="132571" customFormat="1" s="29"/>
    <row r="132572" customFormat="1" s="29"/>
    <row r="132573" customFormat="1" s="29"/>
    <row r="132574" customFormat="1" s="29"/>
    <row r="132575" customFormat="1" s="29"/>
    <row r="132576" customFormat="1" s="29"/>
    <row r="132577" customFormat="1" s="29"/>
    <row r="132578" customFormat="1" s="29"/>
    <row r="132579" customFormat="1" s="29"/>
    <row r="132580" customFormat="1" s="29"/>
    <row r="132581" customFormat="1" s="29"/>
    <row r="132582" customFormat="1" s="29"/>
    <row r="132583" customFormat="1" s="29"/>
    <row r="132584" customFormat="1" s="29"/>
    <row r="132585" customFormat="1" s="29"/>
    <row r="132586" customFormat="1" s="29"/>
    <row r="132587" customFormat="1" s="29"/>
    <row r="132588" customFormat="1" s="29"/>
    <row r="132589" customFormat="1" s="29"/>
    <row r="132590" customFormat="1" s="29"/>
    <row r="132591" customFormat="1" s="29"/>
    <row r="132592" customFormat="1" s="29"/>
    <row r="132593" customFormat="1" s="29"/>
    <row r="132594" customFormat="1" s="29"/>
    <row r="132595" customFormat="1" s="29"/>
    <row r="132596" customFormat="1" s="29"/>
    <row r="132597" customFormat="1" s="29"/>
    <row r="132598" customFormat="1" s="29"/>
    <row r="132599" customFormat="1" s="29"/>
    <row r="132600" customFormat="1" s="29"/>
    <row r="132601" customFormat="1" s="29"/>
    <row r="132602" customFormat="1" s="29"/>
    <row r="132603" customFormat="1" s="29"/>
    <row r="132604" customFormat="1" s="29"/>
    <row r="132605" customFormat="1" s="29"/>
    <row r="132606" customFormat="1" s="29"/>
    <row r="132607" customFormat="1" s="29"/>
    <row r="132608" customFormat="1" s="29"/>
    <row r="132609" customFormat="1" s="29"/>
    <row r="132610" customFormat="1" s="29"/>
    <row r="132611" customFormat="1" s="29"/>
    <row r="132612" customFormat="1" s="29"/>
    <row r="132613" customFormat="1" s="29"/>
    <row r="132614" customFormat="1" s="29"/>
    <row r="132615" customFormat="1" s="29"/>
    <row r="132616" customFormat="1" s="29"/>
    <row r="132617" customFormat="1" s="29"/>
    <row r="132618" customFormat="1" s="29"/>
    <row r="132619" customFormat="1" s="29"/>
    <row r="132620" customFormat="1" s="29"/>
    <row r="132621" customFormat="1" s="29"/>
    <row r="132622" customFormat="1" s="29"/>
    <row r="132623" customFormat="1" s="29"/>
    <row r="132624" customFormat="1" s="29"/>
    <row r="132625" customFormat="1" s="29"/>
    <row r="132626" customFormat="1" s="29"/>
    <row r="132627" customFormat="1" s="29"/>
    <row r="132628" customFormat="1" s="29"/>
    <row r="132629" customFormat="1" s="29"/>
    <row r="132630" customFormat="1" s="29"/>
    <row r="132631" customFormat="1" s="29"/>
    <row r="132632" customFormat="1" s="29"/>
    <row r="132633" customFormat="1" s="29"/>
    <row r="132634" customFormat="1" s="29"/>
    <row r="132635" customFormat="1" s="29"/>
    <row r="132636" customFormat="1" s="29"/>
    <row r="132637" customFormat="1" s="29"/>
    <row r="132638" customFormat="1" s="29"/>
    <row r="132639" customFormat="1" s="29"/>
    <row r="132640" customFormat="1" s="29"/>
    <row r="132641" customFormat="1" s="29"/>
    <row r="132642" customFormat="1" s="29"/>
    <row r="132643" customFormat="1" s="29"/>
    <row r="132644" customFormat="1" s="29"/>
    <row r="132645" customFormat="1" s="29"/>
    <row r="132646" customFormat="1" s="29"/>
    <row r="132647" customFormat="1" s="29"/>
    <row r="132648" customFormat="1" s="29"/>
    <row r="132649" customFormat="1" s="29"/>
    <row r="132650" customFormat="1" s="29"/>
    <row r="132651" customFormat="1" s="29"/>
    <row r="132652" customFormat="1" s="29"/>
    <row r="132653" customFormat="1" s="29"/>
    <row r="132654" customFormat="1" s="29"/>
    <row r="132655" customFormat="1" s="29"/>
    <row r="132656" customFormat="1" s="29"/>
    <row r="132657" customFormat="1" s="29"/>
    <row r="132658" customFormat="1" s="29"/>
    <row r="132659" customFormat="1" s="29"/>
    <row r="132660" customFormat="1" s="29"/>
    <row r="132661" customFormat="1" s="29"/>
    <row r="132662" customFormat="1" s="29"/>
    <row r="132663" customFormat="1" s="29"/>
    <row r="132664" customFormat="1" s="29"/>
    <row r="132665" customFormat="1" s="29"/>
    <row r="132666" customFormat="1" s="29"/>
    <row r="132667" customFormat="1" s="29"/>
    <row r="132668" customFormat="1" s="29"/>
    <row r="132669" customFormat="1" s="29"/>
    <row r="132670" customFormat="1" s="29"/>
    <row r="132671" customFormat="1" s="29"/>
    <row r="132672" customFormat="1" s="29"/>
    <row r="132673" customFormat="1" s="29"/>
    <row r="132674" customFormat="1" s="29"/>
    <row r="132675" customFormat="1" s="29"/>
    <row r="132676" customFormat="1" s="29"/>
    <row r="132677" customFormat="1" s="29"/>
    <row r="132678" customFormat="1" s="29"/>
    <row r="132679" customFormat="1" s="29"/>
    <row r="132680" customFormat="1" s="29"/>
    <row r="132681" customFormat="1" s="29"/>
    <row r="132682" customFormat="1" s="29"/>
    <row r="132683" customFormat="1" s="29"/>
    <row r="132684" customFormat="1" s="29"/>
    <row r="132685" customFormat="1" s="29"/>
    <row r="132686" customFormat="1" s="29"/>
    <row r="132687" customFormat="1" s="29"/>
    <row r="132688" customFormat="1" s="29"/>
    <row r="132689" customFormat="1" s="29"/>
    <row r="132690" customFormat="1" s="29"/>
    <row r="132691" customFormat="1" s="29"/>
    <row r="132692" customFormat="1" s="29"/>
    <row r="132693" customFormat="1" s="29"/>
    <row r="132694" customFormat="1" s="29"/>
    <row r="132695" customFormat="1" s="29"/>
    <row r="132696" customFormat="1" s="29"/>
    <row r="132697" customFormat="1" s="29"/>
    <row r="132698" customFormat="1" s="29"/>
    <row r="132699" customFormat="1" s="29"/>
    <row r="132700" customFormat="1" s="29"/>
    <row r="132701" customFormat="1" s="29"/>
    <row r="132702" customFormat="1" s="29"/>
    <row r="132703" customFormat="1" s="29"/>
    <row r="132704" customFormat="1" s="29"/>
    <row r="132705" customFormat="1" s="29"/>
    <row r="132706" customFormat="1" s="29"/>
    <row r="132707" customFormat="1" s="29"/>
    <row r="132708" customFormat="1" s="29"/>
    <row r="132709" customFormat="1" s="29"/>
    <row r="132710" customFormat="1" s="29"/>
    <row r="132711" customFormat="1" s="29"/>
    <row r="132712" customFormat="1" s="29"/>
    <row r="132713" customFormat="1" s="29"/>
    <row r="132714" customFormat="1" s="29"/>
    <row r="132715" customFormat="1" s="29"/>
    <row r="132716" customFormat="1" s="29"/>
    <row r="132717" customFormat="1" s="29"/>
    <row r="132718" customFormat="1" s="29"/>
    <row r="132719" customFormat="1" s="29"/>
    <row r="132720" customFormat="1" s="29"/>
    <row r="132721" customFormat="1" s="29"/>
    <row r="132722" customFormat="1" s="29"/>
    <row r="132723" customFormat="1" s="29"/>
    <row r="132724" customFormat="1" s="29"/>
    <row r="132725" customFormat="1" s="29"/>
    <row r="132726" customFormat="1" s="29"/>
    <row r="132727" customFormat="1" s="29"/>
    <row r="132728" customFormat="1" s="29"/>
    <row r="132729" customFormat="1" s="29"/>
    <row r="132730" customFormat="1" s="29"/>
    <row r="132731" customFormat="1" s="29"/>
    <row r="132732" customFormat="1" s="29"/>
    <row r="132733" customFormat="1" s="29"/>
    <row r="132734" customFormat="1" s="29"/>
    <row r="132735" customFormat="1" s="29"/>
    <row r="132736" customFormat="1" s="29"/>
    <row r="132737" customFormat="1" s="29"/>
    <row r="132738" customFormat="1" s="29"/>
    <row r="132739" customFormat="1" s="29"/>
    <row r="132740" customFormat="1" s="29"/>
    <row r="132741" customFormat="1" s="29"/>
    <row r="132742" customFormat="1" s="29"/>
    <row r="132743" customFormat="1" s="29"/>
    <row r="132744" customFormat="1" s="29"/>
    <row r="132745" customFormat="1" s="29"/>
    <row r="132746" customFormat="1" s="29"/>
    <row r="132747" customFormat="1" s="29"/>
    <row r="132748" customFormat="1" s="29"/>
    <row r="132749" customFormat="1" s="29"/>
    <row r="132750" customFormat="1" s="29"/>
    <row r="132751" customFormat="1" s="29"/>
    <row r="132752" customFormat="1" s="29"/>
    <row r="132753" customFormat="1" s="29"/>
    <row r="132754" customFormat="1" s="29"/>
    <row r="132755" customFormat="1" s="29"/>
    <row r="132756" customFormat="1" s="29"/>
    <row r="132757" customFormat="1" s="29"/>
    <row r="132758" customFormat="1" s="29"/>
    <row r="132759" customFormat="1" s="29"/>
    <row r="132760" customFormat="1" s="29"/>
    <row r="132761" customFormat="1" s="29"/>
    <row r="132762" customFormat="1" s="29"/>
    <row r="132763" customFormat="1" s="29"/>
    <row r="132764" customFormat="1" s="29"/>
    <row r="132765" customFormat="1" s="29"/>
    <row r="132766" customFormat="1" s="29"/>
    <row r="132767" customFormat="1" s="29"/>
    <row r="132768" customFormat="1" s="29"/>
    <row r="132769" customFormat="1" s="29"/>
    <row r="132770" customFormat="1" s="29"/>
    <row r="132771" customFormat="1" s="29"/>
    <row r="132772" customFormat="1" s="29"/>
    <row r="132773" customFormat="1" s="29"/>
    <row r="132774" customFormat="1" s="29"/>
    <row r="132775" customFormat="1" s="29"/>
    <row r="132776" customFormat="1" s="29"/>
    <row r="132777" customFormat="1" s="29"/>
    <row r="132778" customFormat="1" s="29"/>
    <row r="132779" customFormat="1" s="29"/>
    <row r="132780" customFormat="1" s="29"/>
    <row r="132781" customFormat="1" s="29"/>
    <row r="132782" customFormat="1" s="29"/>
    <row r="132783" customFormat="1" s="29"/>
    <row r="132784" customFormat="1" s="29"/>
    <row r="132785" customFormat="1" s="29"/>
    <row r="132786" customFormat="1" s="29"/>
    <row r="132787" customFormat="1" s="29"/>
    <row r="132788" customFormat="1" s="29"/>
    <row r="132789" customFormat="1" s="29"/>
    <row r="132790" customFormat="1" s="29"/>
    <row r="132791" customFormat="1" s="29"/>
    <row r="132792" customFormat="1" s="29"/>
    <row r="132793" customFormat="1" s="29"/>
    <row r="132794" customFormat="1" s="29"/>
    <row r="132795" customFormat="1" s="29"/>
    <row r="132796" customFormat="1" s="29"/>
    <row r="132797" customFormat="1" s="29"/>
    <row r="132798" customFormat="1" s="29"/>
    <row r="132799" customFormat="1" s="29"/>
    <row r="132800" customFormat="1" s="29"/>
    <row r="132801" customFormat="1" s="29"/>
    <row r="132802" customFormat="1" s="29"/>
    <row r="132803" customFormat="1" s="29"/>
    <row r="132804" customFormat="1" s="29"/>
    <row r="132805" customFormat="1" s="29"/>
    <row r="132806" customFormat="1" s="29"/>
    <row r="132807" customFormat="1" s="29"/>
    <row r="132808" customFormat="1" s="29"/>
    <row r="132809" customFormat="1" s="29"/>
    <row r="132810" customFormat="1" s="29"/>
    <row r="132811" customFormat="1" s="29"/>
    <row r="132812" customFormat="1" s="29"/>
    <row r="132813" customFormat="1" s="29"/>
    <row r="132814" customFormat="1" s="29"/>
    <row r="132815" customFormat="1" s="29"/>
    <row r="132816" customFormat="1" s="29"/>
    <row r="132817" customFormat="1" s="29"/>
    <row r="132818" customFormat="1" s="29"/>
    <row r="132819" customFormat="1" s="29"/>
    <row r="132820" customFormat="1" s="29"/>
    <row r="132821" customFormat="1" s="29"/>
    <row r="132822" customFormat="1" s="29"/>
    <row r="132823" customFormat="1" s="29"/>
    <row r="132824" customFormat="1" s="29"/>
    <row r="132825" customFormat="1" s="29"/>
    <row r="132826" customFormat="1" s="29"/>
    <row r="132827" customFormat="1" s="29"/>
    <row r="132828" customFormat="1" s="29"/>
    <row r="132829" customFormat="1" s="29"/>
    <row r="132830" customFormat="1" s="29"/>
    <row r="132831" customFormat="1" s="29"/>
    <row r="132832" customFormat="1" s="29"/>
    <row r="132833" customFormat="1" s="29"/>
    <row r="132834" customFormat="1" s="29"/>
    <row r="132835" customFormat="1" s="29"/>
    <row r="132836" customFormat="1" s="29"/>
    <row r="132837" customFormat="1" s="29"/>
    <row r="132838" customFormat="1" s="29"/>
    <row r="132839" customFormat="1" s="29"/>
    <row r="132840" customFormat="1" s="29"/>
    <row r="132841" customFormat="1" s="29"/>
    <row r="132842" customFormat="1" s="29"/>
    <row r="132843" customFormat="1" s="29"/>
    <row r="132844" customFormat="1" s="29"/>
    <row r="132845" customFormat="1" s="29"/>
    <row r="132846" customFormat="1" s="29"/>
    <row r="132847" customFormat="1" s="29"/>
    <row r="132848" customFormat="1" s="29"/>
    <row r="132849" customFormat="1" s="29"/>
    <row r="132850" customFormat="1" s="29"/>
    <row r="132851" customFormat="1" s="29"/>
    <row r="132852" customFormat="1" s="29"/>
    <row r="132853" customFormat="1" s="29"/>
    <row r="132854" customFormat="1" s="29"/>
    <row r="132855" customFormat="1" s="29"/>
    <row r="132856" customFormat="1" s="29"/>
    <row r="132857" customFormat="1" s="29"/>
    <row r="132858" customFormat="1" s="29"/>
    <row r="132859" customFormat="1" s="29"/>
    <row r="132860" customFormat="1" s="29"/>
    <row r="132861" customFormat="1" s="29"/>
    <row r="132862" customFormat="1" s="29"/>
    <row r="132863" customFormat="1" s="29"/>
    <row r="132864" customFormat="1" s="29"/>
    <row r="132865" customFormat="1" s="29"/>
    <row r="132866" customFormat="1" s="29"/>
    <row r="132867" customFormat="1" s="29"/>
    <row r="132868" customFormat="1" s="29"/>
    <row r="132869" customFormat="1" s="29"/>
    <row r="132870" customFormat="1" s="29"/>
    <row r="132871" customFormat="1" s="29"/>
    <row r="132872" customFormat="1" s="29"/>
    <row r="132873" customFormat="1" s="29"/>
    <row r="132874" customFormat="1" s="29"/>
    <row r="132875" customFormat="1" s="29"/>
    <row r="132876" customFormat="1" s="29"/>
    <row r="132877" customFormat="1" s="29"/>
    <row r="132878" customFormat="1" s="29"/>
    <row r="132879" customFormat="1" s="29"/>
    <row r="132880" customFormat="1" s="29"/>
    <row r="132881" customFormat="1" s="29"/>
    <row r="132882" customFormat="1" s="29"/>
    <row r="132883" customFormat="1" s="29"/>
    <row r="132884" customFormat="1" s="29"/>
    <row r="132885" customFormat="1" s="29"/>
    <row r="132886" customFormat="1" s="29"/>
    <row r="132887" customFormat="1" s="29"/>
    <row r="132888" customFormat="1" s="29"/>
    <row r="132889" customFormat="1" s="29"/>
    <row r="132890" customFormat="1" s="29"/>
    <row r="132891" customFormat="1" s="29"/>
    <row r="132892" customFormat="1" s="29"/>
    <row r="132893" customFormat="1" s="29"/>
    <row r="132894" customFormat="1" s="29"/>
    <row r="132895" customFormat="1" s="29"/>
    <row r="132896" customFormat="1" s="29"/>
    <row r="132897" customFormat="1" s="29"/>
    <row r="132898" customFormat="1" s="29"/>
    <row r="132899" customFormat="1" s="29"/>
    <row r="132900" customFormat="1" s="29"/>
    <row r="132901" customFormat="1" s="29"/>
    <row r="132902" customFormat="1" s="29"/>
    <row r="132903" customFormat="1" s="29"/>
    <row r="132904" customFormat="1" s="29"/>
    <row r="132905" customFormat="1" s="29"/>
    <row r="132906" customFormat="1" s="29"/>
    <row r="132907" customFormat="1" s="29"/>
    <row r="132908" customFormat="1" s="29"/>
    <row r="132909" customFormat="1" s="29"/>
    <row r="132910" customFormat="1" s="29"/>
    <row r="132911" customFormat="1" s="29"/>
    <row r="132912" customFormat="1" s="29"/>
    <row r="132913" customFormat="1" s="29"/>
    <row r="132914" customFormat="1" s="29"/>
    <row r="132915" customFormat="1" s="29"/>
    <row r="132916" customFormat="1" s="29"/>
    <row r="132917" customFormat="1" s="29"/>
    <row r="132918" customFormat="1" s="29"/>
    <row r="132919" customFormat="1" s="29"/>
    <row r="132920" customFormat="1" s="29"/>
    <row r="132921" customFormat="1" s="29"/>
    <row r="132922" customFormat="1" s="29"/>
    <row r="132923" customFormat="1" s="29"/>
    <row r="132924" customFormat="1" s="29"/>
    <row r="132925" customFormat="1" s="29"/>
    <row r="132926" customFormat="1" s="29"/>
    <row r="132927" customFormat="1" s="29"/>
    <row r="132928" customFormat="1" s="29"/>
    <row r="132929" customFormat="1" s="29"/>
    <row r="132930" customFormat="1" s="29"/>
    <row r="132931" customFormat="1" s="29"/>
    <row r="132932" customFormat="1" s="29"/>
    <row r="132933" customFormat="1" s="29"/>
    <row r="132934" customFormat="1" s="29"/>
    <row r="132935" customFormat="1" s="29"/>
    <row r="132936" customFormat="1" s="29"/>
    <row r="132937" customFormat="1" s="29"/>
    <row r="132938" customFormat="1" s="29"/>
    <row r="132939" customFormat="1" s="29"/>
    <row r="132940" customFormat="1" s="29"/>
    <row r="132941" customFormat="1" s="29"/>
    <row r="132942" customFormat="1" s="29"/>
    <row r="132943" customFormat="1" s="29"/>
    <row r="132944" customFormat="1" s="29"/>
    <row r="132945" customFormat="1" s="29"/>
    <row r="132946" customFormat="1" s="29"/>
    <row r="132947" customFormat="1" s="29"/>
    <row r="132948" customFormat="1" s="29"/>
    <row r="132949" customFormat="1" s="29"/>
    <row r="132950" customFormat="1" s="29"/>
    <row r="132951" customFormat="1" s="29"/>
    <row r="132952" customFormat="1" s="29"/>
    <row r="132953" customFormat="1" s="29"/>
    <row r="132954" customFormat="1" s="29"/>
    <row r="132955" customFormat="1" s="29"/>
    <row r="132956" customFormat="1" s="29"/>
    <row r="132957" customFormat="1" s="29"/>
    <row r="132958" customFormat="1" s="29"/>
    <row r="132959" customFormat="1" s="29"/>
    <row r="132960" customFormat="1" s="29"/>
    <row r="132961" customFormat="1" s="29"/>
    <row r="132962" customFormat="1" s="29"/>
    <row r="132963" customFormat="1" s="29"/>
    <row r="132964" customFormat="1" s="29"/>
    <row r="132965" customFormat="1" s="29"/>
    <row r="132966" customFormat="1" s="29"/>
    <row r="132967" customFormat="1" s="29"/>
    <row r="132968" customFormat="1" s="29"/>
    <row r="132969" customFormat="1" s="29"/>
    <row r="132970" customFormat="1" s="29"/>
    <row r="132971" customFormat="1" s="29"/>
    <row r="132972" customFormat="1" s="29"/>
    <row r="132973" customFormat="1" s="29"/>
    <row r="132974" customFormat="1" s="29"/>
    <row r="132975" customFormat="1" s="29"/>
    <row r="132976" customFormat="1" s="29"/>
    <row r="132977" customFormat="1" s="29"/>
    <row r="132978" customFormat="1" s="29"/>
    <row r="132979" customFormat="1" s="29"/>
    <row r="132980" customFormat="1" s="29"/>
    <row r="132981" customFormat="1" s="29"/>
    <row r="132982" customFormat="1" s="29"/>
    <row r="132983" customFormat="1" s="29"/>
    <row r="132984" customFormat="1" s="29"/>
    <row r="132985" customFormat="1" s="29"/>
    <row r="132986" customFormat="1" s="29"/>
    <row r="132987" customFormat="1" s="29"/>
    <row r="132988" customFormat="1" s="29"/>
    <row r="132989" customFormat="1" s="29"/>
    <row r="132990" customFormat="1" s="29"/>
    <row r="132991" customFormat="1" s="29"/>
    <row r="132992" customFormat="1" s="29"/>
    <row r="132993" customFormat="1" s="29"/>
    <row r="132994" customFormat="1" s="29"/>
    <row r="132995" customFormat="1" s="29"/>
    <row r="132996" customFormat="1" s="29"/>
    <row r="132997" customFormat="1" s="29"/>
    <row r="132998" customFormat="1" s="29"/>
    <row r="132999" customFormat="1" s="29"/>
    <row r="133000" customFormat="1" s="29"/>
    <row r="133001" customFormat="1" s="29"/>
    <row r="133002" customFormat="1" s="29"/>
    <row r="133003" customFormat="1" s="29"/>
    <row r="133004" customFormat="1" s="29"/>
    <row r="133005" customFormat="1" s="29"/>
    <row r="133006" customFormat="1" s="29"/>
    <row r="133007" customFormat="1" s="29"/>
    <row r="133008" customFormat="1" s="29"/>
    <row r="133009" customFormat="1" s="29"/>
    <row r="133010" customFormat="1" s="29"/>
    <row r="133011" customFormat="1" s="29"/>
    <row r="133012" customFormat="1" s="29"/>
    <row r="133013" customFormat="1" s="29"/>
    <row r="133014" customFormat="1" s="29"/>
    <row r="133015" customFormat="1" s="29"/>
    <row r="133016" customFormat="1" s="29"/>
    <row r="133017" customFormat="1" s="29"/>
    <row r="133018" customFormat="1" s="29"/>
    <row r="133019" customFormat="1" s="29"/>
    <row r="133020" customFormat="1" s="29"/>
    <row r="133021" customFormat="1" s="29"/>
    <row r="133022" customFormat="1" s="29"/>
    <row r="133023" customFormat="1" s="29"/>
    <row r="133024" customFormat="1" s="29"/>
    <row r="133025" customFormat="1" s="29"/>
    <row r="133026" customFormat="1" s="29"/>
    <row r="133027" customFormat="1" s="29"/>
    <row r="133028" customFormat="1" s="29"/>
    <row r="133029" customFormat="1" s="29"/>
    <row r="133030" customFormat="1" s="29"/>
    <row r="133031" customFormat="1" s="29"/>
    <row r="133032" customFormat="1" s="29"/>
    <row r="133033" customFormat="1" s="29"/>
    <row r="133034" customFormat="1" s="29"/>
    <row r="133035" customFormat="1" s="29"/>
    <row r="133036" customFormat="1" s="29"/>
    <row r="133037" customFormat="1" s="29"/>
    <row r="133038" customFormat="1" s="29"/>
    <row r="133039" customFormat="1" s="29"/>
    <row r="133040" customFormat="1" s="29"/>
    <row r="133041" customFormat="1" s="29"/>
    <row r="133042" customFormat="1" s="29"/>
    <row r="133043" customFormat="1" s="29"/>
    <row r="133044" customFormat="1" s="29"/>
    <row r="133045" customFormat="1" s="29"/>
    <row r="133046" customFormat="1" s="29"/>
    <row r="133047" customFormat="1" s="29"/>
    <row r="133048" customFormat="1" s="29"/>
    <row r="133049" customFormat="1" s="29"/>
    <row r="133050" customFormat="1" s="29"/>
    <row r="133051" customFormat="1" s="29"/>
    <row r="133052" customFormat="1" s="29"/>
    <row r="133053" customFormat="1" s="29"/>
    <row r="133054" customFormat="1" s="29"/>
    <row r="133055" customFormat="1" s="29"/>
    <row r="133056" customFormat="1" s="29"/>
    <row r="133057" customFormat="1" s="29"/>
    <row r="133058" customFormat="1" s="29"/>
    <row r="133059" customFormat="1" s="29"/>
    <row r="133060" customFormat="1" s="29"/>
    <row r="133061" customFormat="1" s="29"/>
    <row r="133062" customFormat="1" s="29"/>
    <row r="133063" customFormat="1" s="29"/>
    <row r="133064" customFormat="1" s="29"/>
    <row r="133065" customFormat="1" s="29"/>
    <row r="133066" customFormat="1" s="29"/>
    <row r="133067" customFormat="1" s="29"/>
    <row r="133068" customFormat="1" s="29"/>
    <row r="133069" customFormat="1" s="29"/>
    <row r="133070" customFormat="1" s="29"/>
    <row r="133071" customFormat="1" s="29"/>
    <row r="133072" customFormat="1" s="29"/>
    <row r="133073" customFormat="1" s="29"/>
    <row r="133074" customFormat="1" s="29"/>
    <row r="133075" customFormat="1" s="29"/>
    <row r="133076" customFormat="1" s="29"/>
    <row r="133077" customFormat="1" s="29"/>
    <row r="133078" customFormat="1" s="29"/>
    <row r="133079" customFormat="1" s="29"/>
    <row r="133080" customFormat="1" s="29"/>
    <row r="133081" customFormat="1" s="29"/>
    <row r="133082" customFormat="1" s="29"/>
    <row r="133083" customFormat="1" s="29"/>
    <row r="133084" customFormat="1" s="29"/>
    <row r="133085" customFormat="1" s="29"/>
    <row r="133086" customFormat="1" s="29"/>
    <row r="133087" customFormat="1" s="29"/>
    <row r="133088" customFormat="1" s="29"/>
    <row r="133089" customFormat="1" s="29"/>
    <row r="133090" customFormat="1" s="29"/>
    <row r="133091" customFormat="1" s="29"/>
    <row r="133092" customFormat="1" s="29"/>
    <row r="133093" customFormat="1" s="29"/>
    <row r="133094" customFormat="1" s="29"/>
    <row r="133095" customFormat="1" s="29"/>
    <row r="133096" customFormat="1" s="29"/>
    <row r="133097" customFormat="1" s="29"/>
    <row r="133098" customFormat="1" s="29"/>
    <row r="133099" customFormat="1" s="29"/>
    <row r="133100" customFormat="1" s="29"/>
    <row r="133101" customFormat="1" s="29"/>
    <row r="133102" customFormat="1" s="29"/>
    <row r="133103" customFormat="1" s="29"/>
    <row r="133104" customFormat="1" s="29"/>
    <row r="133105" customFormat="1" s="29"/>
    <row r="133106" customFormat="1" s="29"/>
    <row r="133107" customFormat="1" s="29"/>
    <row r="133108" customFormat="1" s="29"/>
    <row r="133109" customFormat="1" s="29"/>
    <row r="133110" customFormat="1" s="29"/>
    <row r="133111" customFormat="1" s="29"/>
    <row r="133112" customFormat="1" s="29"/>
    <row r="133113" customFormat="1" s="29"/>
    <row r="133114" customFormat="1" s="29"/>
    <row r="133115" customFormat="1" s="29"/>
    <row r="133116" customFormat="1" s="29"/>
    <row r="133117" customFormat="1" s="29"/>
    <row r="133118" customFormat="1" s="29"/>
    <row r="133119" customFormat="1" s="29"/>
    <row r="133120" customFormat="1" s="29"/>
    <row r="133121" customFormat="1" s="29"/>
    <row r="133122" customFormat="1" s="29"/>
    <row r="133123" customFormat="1" s="29"/>
    <row r="133124" customFormat="1" s="29"/>
    <row r="133125" customFormat="1" s="29"/>
    <row r="133126" customFormat="1" s="29"/>
    <row r="133127" customFormat="1" s="29"/>
    <row r="133128" customFormat="1" s="29"/>
    <row r="133129" customFormat="1" s="29"/>
    <row r="133130" customFormat="1" s="29"/>
    <row r="133131" customFormat="1" s="29"/>
    <row r="133132" customFormat="1" s="29"/>
    <row r="133133" customFormat="1" s="29"/>
    <row r="133134" customFormat="1" s="29"/>
    <row r="133135" customFormat="1" s="29"/>
    <row r="133136" customFormat="1" s="29"/>
    <row r="133137" customFormat="1" s="29"/>
    <row r="133138" customFormat="1" s="29"/>
    <row r="133139" customFormat="1" s="29"/>
    <row r="133140" customFormat="1" s="29"/>
    <row r="133141" customFormat="1" s="29"/>
    <row r="133142" customFormat="1" s="29"/>
    <row r="133143" customFormat="1" s="29"/>
    <row r="133144" customFormat="1" s="29"/>
    <row r="133145" customFormat="1" s="29"/>
    <row r="133146" customFormat="1" s="29"/>
    <row r="133147" customFormat="1" s="29"/>
    <row r="133148" customFormat="1" s="29"/>
    <row r="133149" customFormat="1" s="29"/>
    <row r="133150" customFormat="1" s="29"/>
    <row r="133151" customFormat="1" s="29"/>
    <row r="133152" customFormat="1" s="29"/>
    <row r="133153" customFormat="1" s="29"/>
    <row r="133154" customFormat="1" s="29"/>
    <row r="133155" customFormat="1" s="29"/>
    <row r="133156" customFormat="1" s="29"/>
    <row r="133157" customFormat="1" s="29"/>
    <row r="133158" customFormat="1" s="29"/>
    <row r="133159" customFormat="1" s="29"/>
    <row r="133160" customFormat="1" s="29"/>
    <row r="133161" customFormat="1" s="29"/>
    <row r="133162" customFormat="1" s="29"/>
    <row r="133163" customFormat="1" s="29"/>
    <row r="133164" customFormat="1" s="29"/>
    <row r="133165" customFormat="1" s="29"/>
    <row r="133166" customFormat="1" s="29"/>
    <row r="133167" customFormat="1" s="29"/>
    <row r="133168" customFormat="1" s="29"/>
    <row r="133169" customFormat="1" s="29"/>
    <row r="133170" customFormat="1" s="29"/>
    <row r="133171" customFormat="1" s="29"/>
    <row r="133172" customFormat="1" s="29"/>
    <row r="133173" customFormat="1" s="29"/>
    <row r="133174" customFormat="1" s="29"/>
    <row r="133175" customFormat="1" s="29"/>
    <row r="133176" customFormat="1" s="29"/>
    <row r="133177" customFormat="1" s="29"/>
    <row r="133178" customFormat="1" s="29"/>
    <row r="133179" customFormat="1" s="29"/>
    <row r="133180" customFormat="1" s="29"/>
    <row r="133181" customFormat="1" s="29"/>
    <row r="133182" customFormat="1" s="29"/>
    <row r="133183" customFormat="1" s="29"/>
    <row r="133184" customFormat="1" s="29"/>
    <row r="133185" customFormat="1" s="29"/>
    <row r="133186" customFormat="1" s="29"/>
    <row r="133187" customFormat="1" s="29"/>
    <row r="133188" customFormat="1" s="29"/>
    <row r="133189" customFormat="1" s="29"/>
    <row r="133190" customFormat="1" s="29"/>
    <row r="133191" customFormat="1" s="29"/>
    <row r="133192" customFormat="1" s="29"/>
    <row r="133193" customFormat="1" s="29"/>
    <row r="133194" customFormat="1" s="29"/>
    <row r="133195" customFormat="1" s="29"/>
    <row r="133196" customFormat="1" s="29"/>
    <row r="133197" customFormat="1" s="29"/>
    <row r="133198" customFormat="1" s="29"/>
    <row r="133199" customFormat="1" s="29"/>
    <row r="133200" customFormat="1" s="29"/>
    <row r="133201" customFormat="1" s="29"/>
    <row r="133202" customFormat="1" s="29"/>
    <row r="133203" customFormat="1" s="29"/>
    <row r="133204" customFormat="1" s="29"/>
    <row r="133205" customFormat="1" s="29"/>
    <row r="133206" customFormat="1" s="29"/>
    <row r="133207" customFormat="1" s="29"/>
    <row r="133208" customFormat="1" s="29"/>
    <row r="133209" customFormat="1" s="29"/>
    <row r="133210" customFormat="1" s="29"/>
    <row r="133211" customFormat="1" s="29"/>
    <row r="133212" customFormat="1" s="29"/>
    <row r="133213" customFormat="1" s="29"/>
    <row r="133214" customFormat="1" s="29"/>
    <row r="133215" customFormat="1" s="29"/>
    <row r="133216" customFormat="1" s="29"/>
    <row r="133217" customFormat="1" s="29"/>
    <row r="133218" customFormat="1" s="29"/>
    <row r="133219" customFormat="1" s="29"/>
    <row r="133220" customFormat="1" s="29"/>
    <row r="133221" customFormat="1" s="29"/>
    <row r="133222" customFormat="1" s="29"/>
    <row r="133223" customFormat="1" s="29"/>
    <row r="133224" customFormat="1" s="29"/>
    <row r="133225" customFormat="1" s="29"/>
    <row r="133226" customFormat="1" s="29"/>
    <row r="133227" customFormat="1" s="29"/>
    <row r="133228" customFormat="1" s="29"/>
    <row r="133229" customFormat="1" s="29"/>
    <row r="133230" customFormat="1" s="29"/>
    <row r="133231" customFormat="1" s="29"/>
    <row r="133232" customFormat="1" s="29"/>
    <row r="133233" customFormat="1" s="29"/>
    <row r="133234" customFormat="1" s="29"/>
    <row r="133235" customFormat="1" s="29"/>
    <row r="133236" customFormat="1" s="29"/>
    <row r="133237" customFormat="1" s="29"/>
    <row r="133238" customFormat="1" s="29"/>
    <row r="133239" customFormat="1" s="29"/>
    <row r="133240" customFormat="1" s="29"/>
    <row r="133241" customFormat="1" s="29"/>
    <row r="133242" customFormat="1" s="29"/>
    <row r="133243" customFormat="1" s="29"/>
    <row r="133244" customFormat="1" s="29"/>
    <row r="133245" customFormat="1" s="29"/>
    <row r="133246" customFormat="1" s="29"/>
    <row r="133247" customFormat="1" s="29"/>
    <row r="133248" customFormat="1" s="29"/>
    <row r="133249" customFormat="1" s="29"/>
    <row r="133250" customFormat="1" s="29"/>
    <row r="133251" customFormat="1" s="29"/>
    <row r="133252" customFormat="1" s="29"/>
    <row r="133253" customFormat="1" s="29"/>
    <row r="133254" customFormat="1" s="29"/>
    <row r="133255" customFormat="1" s="29"/>
    <row r="133256" customFormat="1" s="29"/>
    <row r="133257" customFormat="1" s="29"/>
    <row r="133258" customFormat="1" s="29"/>
    <row r="133259" customFormat="1" s="29"/>
    <row r="133260" customFormat="1" s="29"/>
    <row r="133261" customFormat="1" s="29"/>
    <row r="133262" customFormat="1" s="29"/>
    <row r="133263" customFormat="1" s="29"/>
    <row r="133264" customFormat="1" s="29"/>
    <row r="133265" customFormat="1" s="29"/>
    <row r="133266" customFormat="1" s="29"/>
    <row r="133267" customFormat="1" s="29"/>
    <row r="133268" customFormat="1" s="29"/>
    <row r="133269" customFormat="1" s="29"/>
    <row r="133270" customFormat="1" s="29"/>
    <row r="133271" customFormat="1" s="29"/>
    <row r="133272" customFormat="1" s="29"/>
    <row r="133273" customFormat="1" s="29"/>
    <row r="133274" customFormat="1" s="29"/>
    <row r="133275" customFormat="1" s="29"/>
    <row r="133276" customFormat="1" s="29"/>
    <row r="133277" customFormat="1" s="29"/>
    <row r="133278" customFormat="1" s="29"/>
    <row r="133279" customFormat="1" s="29"/>
    <row r="133280" customFormat="1" s="29"/>
    <row r="133281" customFormat="1" s="29"/>
    <row r="133282" customFormat="1" s="29"/>
    <row r="133283" customFormat="1" s="29"/>
    <row r="133284" customFormat="1" s="29"/>
    <row r="133285" customFormat="1" s="29"/>
    <row r="133286" customFormat="1" s="29"/>
    <row r="133287" customFormat="1" s="29"/>
    <row r="133288" customFormat="1" s="29"/>
    <row r="133289" customFormat="1" s="29"/>
    <row r="133290" customFormat="1" s="29"/>
    <row r="133291" customFormat="1" s="29"/>
    <row r="133292" customFormat="1" s="29"/>
    <row r="133293" customFormat="1" s="29"/>
    <row r="133294" customFormat="1" s="29"/>
    <row r="133295" customFormat="1" s="29"/>
    <row r="133296" customFormat="1" s="29"/>
    <row r="133297" customFormat="1" s="29"/>
    <row r="133298" customFormat="1" s="29"/>
    <row r="133299" customFormat="1" s="29"/>
    <row r="133300" customFormat="1" s="29"/>
    <row r="133301" customFormat="1" s="29"/>
    <row r="133302" customFormat="1" s="29"/>
    <row r="133303" customFormat="1" s="29"/>
    <row r="133304" customFormat="1" s="29"/>
    <row r="133305" customFormat="1" s="29"/>
    <row r="133306" customFormat="1" s="29"/>
    <row r="133307" customFormat="1" s="29"/>
    <row r="133308" customFormat="1" s="29"/>
    <row r="133309" customFormat="1" s="29"/>
    <row r="133310" customFormat="1" s="29"/>
    <row r="133311" customFormat="1" s="29"/>
    <row r="133312" customFormat="1" s="29"/>
    <row r="133313" customFormat="1" s="29"/>
    <row r="133314" customFormat="1" s="29"/>
    <row r="133315" customFormat="1" s="29"/>
    <row r="133316" customFormat="1" s="29"/>
    <row r="133317" customFormat="1" s="29"/>
    <row r="133318" customFormat="1" s="29"/>
    <row r="133319" customFormat="1" s="29"/>
    <row r="133320" customFormat="1" s="29"/>
    <row r="133321" customFormat="1" s="29"/>
    <row r="133322" customFormat="1" s="29"/>
    <row r="133323" customFormat="1" s="29"/>
    <row r="133324" customFormat="1" s="29"/>
    <row r="133325" customFormat="1" s="29"/>
    <row r="133326" customFormat="1" s="29"/>
    <row r="133327" customFormat="1" s="29"/>
    <row r="133328" customFormat="1" s="29"/>
    <row r="133329" customFormat="1" s="29"/>
    <row r="133330" customFormat="1" s="29"/>
    <row r="133331" customFormat="1" s="29"/>
    <row r="133332" customFormat="1" s="29"/>
    <row r="133333" customFormat="1" s="29"/>
    <row r="133334" customFormat="1" s="29"/>
    <row r="133335" customFormat="1" s="29"/>
    <row r="133336" customFormat="1" s="29"/>
    <row r="133337" customFormat="1" s="29"/>
    <row r="133338" customFormat="1" s="29"/>
    <row r="133339" customFormat="1" s="29"/>
    <row r="133340" customFormat="1" s="29"/>
    <row r="133341" customFormat="1" s="29"/>
    <row r="133342" customFormat="1" s="29"/>
    <row r="133343" customFormat="1" s="29"/>
    <row r="133344" customFormat="1" s="29"/>
    <row r="133345" customFormat="1" s="29"/>
    <row r="133346" customFormat="1" s="29"/>
    <row r="133347" customFormat="1" s="29"/>
    <row r="133348" customFormat="1" s="29"/>
    <row r="133349" customFormat="1" s="29"/>
    <row r="133350" customFormat="1" s="29"/>
    <row r="133351" customFormat="1" s="29"/>
    <row r="133352" customFormat="1" s="29"/>
    <row r="133353" customFormat="1" s="29"/>
    <row r="133354" customFormat="1" s="29"/>
    <row r="133355" customFormat="1" s="29"/>
    <row r="133356" customFormat="1" s="29"/>
    <row r="133357" customFormat="1" s="29"/>
    <row r="133358" customFormat="1" s="29"/>
    <row r="133359" customFormat="1" s="29"/>
    <row r="133360" customFormat="1" s="29"/>
    <row r="133361" customFormat="1" s="29"/>
    <row r="133362" customFormat="1" s="29"/>
    <row r="133363" customFormat="1" s="29"/>
    <row r="133364" customFormat="1" s="29"/>
    <row r="133365" customFormat="1" s="29"/>
    <row r="133366" customFormat="1" s="29"/>
    <row r="133367" customFormat="1" s="29"/>
    <row r="133368" customFormat="1" s="29"/>
    <row r="133369" customFormat="1" s="29"/>
    <row r="133370" customFormat="1" s="29"/>
    <row r="133371" customFormat="1" s="29"/>
    <row r="133372" customFormat="1" s="29"/>
    <row r="133373" customFormat="1" s="29"/>
    <row r="133374" customFormat="1" s="29"/>
    <row r="133375" customFormat="1" s="29"/>
    <row r="133376" customFormat="1" s="29"/>
    <row r="133377" customFormat="1" s="29"/>
    <row r="133378" customFormat="1" s="29"/>
    <row r="133379" customFormat="1" s="29"/>
    <row r="133380" customFormat="1" s="29"/>
    <row r="133381" customFormat="1" s="29"/>
    <row r="133382" customFormat="1" s="29"/>
    <row r="133383" customFormat="1" s="29"/>
    <row r="133384" customFormat="1" s="29"/>
    <row r="133385" customFormat="1" s="29"/>
    <row r="133386" customFormat="1" s="29"/>
    <row r="133387" customFormat="1" s="29"/>
    <row r="133388" customFormat="1" s="29"/>
    <row r="133389" customFormat="1" s="29"/>
    <row r="133390" customFormat="1" s="29"/>
    <row r="133391" customFormat="1" s="29"/>
    <row r="133392" customFormat="1" s="29"/>
    <row r="133393" customFormat="1" s="29"/>
    <row r="133394" customFormat="1" s="29"/>
    <row r="133395" customFormat="1" s="29"/>
    <row r="133396" customFormat="1" s="29"/>
    <row r="133397" customFormat="1" s="29"/>
    <row r="133398" customFormat="1" s="29"/>
    <row r="133399" customFormat="1" s="29"/>
    <row r="133400" customFormat="1" s="29"/>
    <row r="133401" customFormat="1" s="29"/>
    <row r="133402" customFormat="1" s="29"/>
    <row r="133403" customFormat="1" s="29"/>
    <row r="133404" customFormat="1" s="29"/>
    <row r="133405" customFormat="1" s="29"/>
    <row r="133406" customFormat="1" s="29"/>
    <row r="133407" customFormat="1" s="29"/>
    <row r="133408" customFormat="1" s="29"/>
    <row r="133409" customFormat="1" s="29"/>
    <row r="133410" customFormat="1" s="29"/>
    <row r="133411" customFormat="1" s="29"/>
    <row r="133412" customFormat="1" s="29"/>
    <row r="133413" customFormat="1" s="29"/>
    <row r="133414" customFormat="1" s="29"/>
    <row r="133415" customFormat="1" s="29"/>
    <row r="133416" customFormat="1" s="29"/>
    <row r="133417" customFormat="1" s="29"/>
    <row r="133418" customFormat="1" s="29"/>
    <row r="133419" customFormat="1" s="29"/>
    <row r="133420" customFormat="1" s="29"/>
    <row r="133421" customFormat="1" s="29"/>
    <row r="133422" customFormat="1" s="29"/>
    <row r="133423" customFormat="1" s="29"/>
    <row r="133424" customFormat="1" s="29"/>
    <row r="133425" customFormat="1" s="29"/>
    <row r="133426" customFormat="1" s="29"/>
    <row r="133427" customFormat="1" s="29"/>
    <row r="133428" customFormat="1" s="29"/>
    <row r="133429" customFormat="1" s="29"/>
    <row r="133430" customFormat="1" s="29"/>
    <row r="133431" customFormat="1" s="29"/>
    <row r="133432" customFormat="1" s="29"/>
    <row r="133433" customFormat="1" s="29"/>
    <row r="133434" customFormat="1" s="29"/>
    <row r="133435" customFormat="1" s="29"/>
    <row r="133436" customFormat="1" s="29"/>
    <row r="133437" customFormat="1" s="29"/>
    <row r="133438" customFormat="1" s="29"/>
    <row r="133439" customFormat="1" s="29"/>
    <row r="133440" customFormat="1" s="29"/>
    <row r="133441" customFormat="1" s="29"/>
    <row r="133442" customFormat="1" s="29"/>
    <row r="133443" customFormat="1" s="29"/>
    <row r="133444" customFormat="1" s="29"/>
    <row r="133445" customFormat="1" s="29"/>
    <row r="133446" customFormat="1" s="29"/>
    <row r="133447" customFormat="1" s="29"/>
    <row r="133448" customFormat="1" s="29"/>
    <row r="133449" customFormat="1" s="29"/>
    <row r="133450" customFormat="1" s="29"/>
    <row r="133451" customFormat="1" s="29"/>
    <row r="133452" customFormat="1" s="29"/>
    <row r="133453" customFormat="1" s="29"/>
    <row r="133454" customFormat="1" s="29"/>
    <row r="133455" customFormat="1" s="29"/>
    <row r="133456" customFormat="1" s="29"/>
    <row r="133457" customFormat="1" s="29"/>
    <row r="133458" customFormat="1" s="29"/>
    <row r="133459" customFormat="1" s="29"/>
    <row r="133460" customFormat="1" s="29"/>
    <row r="133461" customFormat="1" s="29"/>
    <row r="133462" customFormat="1" s="29"/>
    <row r="133463" customFormat="1" s="29"/>
    <row r="133464" customFormat="1" s="29"/>
    <row r="133465" customFormat="1" s="29"/>
    <row r="133466" customFormat="1" s="29"/>
    <row r="133467" customFormat="1" s="29"/>
    <row r="133468" customFormat="1" s="29"/>
    <row r="133469" customFormat="1" s="29"/>
    <row r="133470" customFormat="1" s="29"/>
    <row r="133471" customFormat="1" s="29"/>
    <row r="133472" customFormat="1" s="29"/>
    <row r="133473" customFormat="1" s="29"/>
    <row r="133474" customFormat="1" s="29"/>
    <row r="133475" customFormat="1" s="29"/>
    <row r="133476" customFormat="1" s="29"/>
    <row r="133477" customFormat="1" s="29"/>
    <row r="133478" customFormat="1" s="29"/>
    <row r="133479" customFormat="1" s="29"/>
    <row r="133480" customFormat="1" s="29"/>
    <row r="133481" customFormat="1" s="29"/>
    <row r="133482" customFormat="1" s="29"/>
    <row r="133483" customFormat="1" s="29"/>
    <row r="133484" customFormat="1" s="29"/>
    <row r="133485" customFormat="1" s="29"/>
    <row r="133486" customFormat="1" s="29"/>
    <row r="133487" customFormat="1" s="29"/>
    <row r="133488" customFormat="1" s="29"/>
    <row r="133489" customFormat="1" s="29"/>
    <row r="133490" customFormat="1" s="29"/>
    <row r="133491" customFormat="1" s="29"/>
    <row r="133492" customFormat="1" s="29"/>
    <row r="133493" customFormat="1" s="29"/>
    <row r="133494" customFormat="1" s="29"/>
    <row r="133495" customFormat="1" s="29"/>
    <row r="133496" customFormat="1" s="29"/>
    <row r="133497" customFormat="1" s="29"/>
    <row r="133498" customFormat="1" s="29"/>
    <row r="133499" customFormat="1" s="29"/>
    <row r="133500" customFormat="1" s="29"/>
    <row r="133501" customFormat="1" s="29"/>
    <row r="133502" customFormat="1" s="29"/>
    <row r="133503" customFormat="1" s="29"/>
    <row r="133504" customFormat="1" s="29"/>
    <row r="133505" customFormat="1" s="29"/>
    <row r="133506" customFormat="1" s="29"/>
    <row r="133507" customFormat="1" s="29"/>
    <row r="133508" customFormat="1" s="29"/>
    <row r="133509" customFormat="1" s="29"/>
    <row r="133510" customFormat="1" s="29"/>
    <row r="133511" customFormat="1" s="29"/>
    <row r="133512" customFormat="1" s="29"/>
    <row r="133513" customFormat="1" s="29"/>
    <row r="133514" customFormat="1" s="29"/>
    <row r="133515" customFormat="1" s="29"/>
    <row r="133516" customFormat="1" s="29"/>
    <row r="133517" customFormat="1" s="29"/>
    <row r="133518" customFormat="1" s="29"/>
    <row r="133519" customFormat="1" s="29"/>
    <row r="133520" customFormat="1" s="29"/>
    <row r="133521" customFormat="1" s="29"/>
    <row r="133522" customFormat="1" s="29"/>
    <row r="133523" customFormat="1" s="29"/>
    <row r="133524" customFormat="1" s="29"/>
    <row r="133525" customFormat="1" s="29"/>
    <row r="133526" customFormat="1" s="29"/>
    <row r="133527" customFormat="1" s="29"/>
    <row r="133528" customFormat="1" s="29"/>
    <row r="133529" customFormat="1" s="29"/>
    <row r="133530" customFormat="1" s="29"/>
    <row r="133531" customFormat="1" s="29"/>
    <row r="133532" customFormat="1" s="29"/>
    <row r="133533" customFormat="1" s="29"/>
    <row r="133534" customFormat="1" s="29"/>
    <row r="133535" customFormat="1" s="29"/>
    <row r="133536" customFormat="1" s="29"/>
    <row r="133537" customFormat="1" s="29"/>
    <row r="133538" customFormat="1" s="29"/>
    <row r="133539" customFormat="1" s="29"/>
    <row r="133540" customFormat="1" s="29"/>
    <row r="133541" customFormat="1" s="29"/>
    <row r="133542" customFormat="1" s="29"/>
    <row r="133543" customFormat="1" s="29"/>
    <row r="133544" customFormat="1" s="29"/>
    <row r="133545" customFormat="1" s="29"/>
    <row r="133546" customFormat="1" s="29"/>
    <row r="133547" customFormat="1" s="29"/>
    <row r="133548" customFormat="1" s="29"/>
    <row r="133549" customFormat="1" s="29"/>
    <row r="133550" customFormat="1" s="29"/>
    <row r="133551" customFormat="1" s="29"/>
    <row r="133552" customFormat="1" s="29"/>
    <row r="133553" customFormat="1" s="29"/>
    <row r="133554" customFormat="1" s="29"/>
    <row r="133555" customFormat="1" s="29"/>
    <row r="133556" customFormat="1" s="29"/>
    <row r="133557" customFormat="1" s="29"/>
    <row r="133558" customFormat="1" s="29"/>
    <row r="133559" customFormat="1" s="29"/>
    <row r="133560" customFormat="1" s="29"/>
    <row r="133561" customFormat="1" s="29"/>
    <row r="133562" customFormat="1" s="29"/>
    <row r="133563" customFormat="1" s="29"/>
    <row r="133564" customFormat="1" s="29"/>
    <row r="133565" customFormat="1" s="29"/>
    <row r="133566" customFormat="1" s="29"/>
    <row r="133567" customFormat="1" s="29"/>
    <row r="133568" customFormat="1" s="29"/>
    <row r="133569" customFormat="1" s="29"/>
    <row r="133570" customFormat="1" s="29"/>
    <row r="133571" customFormat="1" s="29"/>
    <row r="133572" customFormat="1" s="29"/>
    <row r="133573" customFormat="1" s="29"/>
    <row r="133574" customFormat="1" s="29"/>
    <row r="133575" customFormat="1" s="29"/>
    <row r="133576" customFormat="1" s="29"/>
    <row r="133577" customFormat="1" s="29"/>
    <row r="133578" customFormat="1" s="29"/>
    <row r="133579" customFormat="1" s="29"/>
    <row r="133580" customFormat="1" s="29"/>
    <row r="133581" customFormat="1" s="29"/>
    <row r="133582" customFormat="1" s="29"/>
    <row r="133583" customFormat="1" s="29"/>
    <row r="133584" customFormat="1" s="29"/>
    <row r="133585" customFormat="1" s="29"/>
    <row r="133586" customFormat="1" s="29"/>
    <row r="133587" customFormat="1" s="29"/>
    <row r="133588" customFormat="1" s="29"/>
    <row r="133589" customFormat="1" s="29"/>
    <row r="133590" customFormat="1" s="29"/>
    <row r="133591" customFormat="1" s="29"/>
    <row r="133592" customFormat="1" s="29"/>
    <row r="133593" customFormat="1" s="29"/>
    <row r="133594" customFormat="1" s="29"/>
    <row r="133595" customFormat="1" s="29"/>
    <row r="133596" customFormat="1" s="29"/>
    <row r="133597" customFormat="1" s="29"/>
    <row r="133598" customFormat="1" s="29"/>
    <row r="133599" customFormat="1" s="29"/>
    <row r="133600" customFormat="1" s="29"/>
    <row r="133601" customFormat="1" s="29"/>
    <row r="133602" customFormat="1" s="29"/>
    <row r="133603" customFormat="1" s="29"/>
    <row r="133604" customFormat="1" s="29"/>
    <row r="133605" customFormat="1" s="29"/>
    <row r="133606" customFormat="1" s="29"/>
    <row r="133607" customFormat="1" s="29"/>
    <row r="133608" customFormat="1" s="29"/>
    <row r="133609" customFormat="1" s="29"/>
    <row r="133610" customFormat="1" s="29"/>
    <row r="133611" customFormat="1" s="29"/>
    <row r="133612" customFormat="1" s="29"/>
    <row r="133613" customFormat="1" s="29"/>
    <row r="133614" customFormat="1" s="29"/>
    <row r="133615" customFormat="1" s="29"/>
    <row r="133616" customFormat="1" s="29"/>
    <row r="133617" customFormat="1" s="29"/>
    <row r="133618" customFormat="1" s="29"/>
    <row r="133619" customFormat="1" s="29"/>
    <row r="133620" customFormat="1" s="29"/>
    <row r="133621" customFormat="1" s="29"/>
    <row r="133622" customFormat="1" s="29"/>
    <row r="133623" customFormat="1" s="29"/>
    <row r="133624" customFormat="1" s="29"/>
    <row r="133625" customFormat="1" s="29"/>
    <row r="133626" customFormat="1" s="29"/>
    <row r="133627" customFormat="1" s="29"/>
    <row r="133628" customFormat="1" s="29"/>
    <row r="133629" customFormat="1" s="29"/>
    <row r="133630" customFormat="1" s="29"/>
    <row r="133631" customFormat="1" s="29"/>
    <row r="133632" customFormat="1" s="29"/>
    <row r="133633" customFormat="1" s="29"/>
    <row r="133634" customFormat="1" s="29"/>
    <row r="133635" customFormat="1" s="29"/>
    <row r="133636" customFormat="1" s="29"/>
    <row r="133637" customFormat="1" s="29"/>
    <row r="133638" customFormat="1" s="29"/>
    <row r="133639" customFormat="1" s="29"/>
    <row r="133640" customFormat="1" s="29"/>
    <row r="133641" customFormat="1" s="29"/>
    <row r="133642" customFormat="1" s="29"/>
    <row r="133643" customFormat="1" s="29"/>
    <row r="133644" customFormat="1" s="29"/>
    <row r="133645" customFormat="1" s="29"/>
    <row r="133646" customFormat="1" s="29"/>
    <row r="133647" customFormat="1" s="29"/>
    <row r="133648" customFormat="1" s="29"/>
    <row r="133649" customFormat="1" s="29"/>
    <row r="133650" customFormat="1" s="29"/>
    <row r="133651" customFormat="1" s="29"/>
    <row r="133652" customFormat="1" s="29"/>
    <row r="133653" customFormat="1" s="29"/>
    <row r="133654" customFormat="1" s="29"/>
    <row r="133655" customFormat="1" s="29"/>
    <row r="133656" customFormat="1" s="29"/>
    <row r="133657" customFormat="1" s="29"/>
    <row r="133658" customFormat="1" s="29"/>
    <row r="133659" customFormat="1" s="29"/>
    <row r="133660" customFormat="1" s="29"/>
    <row r="133661" customFormat="1" s="29"/>
    <row r="133662" customFormat="1" s="29"/>
    <row r="133663" customFormat="1" s="29"/>
    <row r="133664" customFormat="1" s="29"/>
    <row r="133665" customFormat="1" s="29"/>
    <row r="133666" customFormat="1" s="29"/>
    <row r="133667" customFormat="1" s="29"/>
    <row r="133668" customFormat="1" s="29"/>
    <row r="133669" customFormat="1" s="29"/>
    <row r="133670" customFormat="1" s="29"/>
    <row r="133671" customFormat="1" s="29"/>
    <row r="133672" customFormat="1" s="29"/>
    <row r="133673" customFormat="1" s="29"/>
    <row r="133674" customFormat="1" s="29"/>
    <row r="133675" customFormat="1" s="29"/>
    <row r="133676" customFormat="1" s="29"/>
    <row r="133677" customFormat="1" s="29"/>
    <row r="133678" customFormat="1" s="29"/>
    <row r="133679" customFormat="1" s="29"/>
    <row r="133680" customFormat="1" s="29"/>
    <row r="133681" customFormat="1" s="29"/>
    <row r="133682" customFormat="1" s="29"/>
    <row r="133683" customFormat="1" s="29"/>
    <row r="133684" customFormat="1" s="29"/>
    <row r="133685" customFormat="1" s="29"/>
    <row r="133686" customFormat="1" s="29"/>
    <row r="133687" customFormat="1" s="29"/>
    <row r="133688" customFormat="1" s="29"/>
    <row r="133689" customFormat="1" s="29"/>
    <row r="133690" customFormat="1" s="29"/>
    <row r="133691" customFormat="1" s="29"/>
    <row r="133692" customFormat="1" s="29"/>
    <row r="133693" customFormat="1" s="29"/>
    <row r="133694" customFormat="1" s="29"/>
    <row r="133695" customFormat="1" s="29"/>
    <row r="133696" customFormat="1" s="29"/>
    <row r="133697" customFormat="1" s="29"/>
    <row r="133698" customFormat="1" s="29"/>
    <row r="133699" customFormat="1" s="29"/>
    <row r="133700" customFormat="1" s="29"/>
    <row r="133701" customFormat="1" s="29"/>
    <row r="133702" customFormat="1" s="29"/>
    <row r="133703" customFormat="1" s="29"/>
    <row r="133704" customFormat="1" s="29"/>
    <row r="133705" customFormat="1" s="29"/>
    <row r="133706" customFormat="1" s="29"/>
    <row r="133707" customFormat="1" s="29"/>
    <row r="133708" customFormat="1" s="29"/>
    <row r="133709" customFormat="1" s="29"/>
    <row r="133710" customFormat="1" s="29"/>
    <row r="133711" customFormat="1" s="29"/>
    <row r="133712" customFormat="1" s="29"/>
    <row r="133713" customFormat="1" s="29"/>
    <row r="133714" customFormat="1" s="29"/>
    <row r="133715" customFormat="1" s="29"/>
    <row r="133716" customFormat="1" s="29"/>
    <row r="133717" customFormat="1" s="29"/>
    <row r="133718" customFormat="1" s="29"/>
    <row r="133719" customFormat="1" s="29"/>
    <row r="133720" customFormat="1" s="29"/>
    <row r="133721" customFormat="1" s="29"/>
    <row r="133722" customFormat="1" s="29"/>
    <row r="133723" customFormat="1" s="29"/>
    <row r="133724" customFormat="1" s="29"/>
    <row r="133725" customFormat="1" s="29"/>
    <row r="133726" customFormat="1" s="29"/>
    <row r="133727" customFormat="1" s="29"/>
    <row r="133728" customFormat="1" s="29"/>
    <row r="133729" customFormat="1" s="29"/>
    <row r="133730" customFormat="1" s="29"/>
    <row r="133731" customFormat="1" s="29"/>
    <row r="133732" customFormat="1" s="29"/>
    <row r="133733" customFormat="1" s="29"/>
    <row r="133734" customFormat="1" s="29"/>
    <row r="133735" customFormat="1" s="29"/>
    <row r="133736" customFormat="1" s="29"/>
    <row r="133737" customFormat="1" s="29"/>
    <row r="133738" customFormat="1" s="29"/>
    <row r="133739" customFormat="1" s="29"/>
    <row r="133740" customFormat="1" s="29"/>
    <row r="133741" customFormat="1" s="29"/>
    <row r="133742" customFormat="1" s="29"/>
    <row r="133743" customFormat="1" s="29"/>
    <row r="133744" customFormat="1" s="29"/>
    <row r="133745" customFormat="1" s="29"/>
    <row r="133746" customFormat="1" s="29"/>
    <row r="133747" customFormat="1" s="29"/>
    <row r="133748" customFormat="1" s="29"/>
    <row r="133749" customFormat="1" s="29"/>
    <row r="133750" customFormat="1" s="29"/>
    <row r="133751" customFormat="1" s="29"/>
    <row r="133752" customFormat="1" s="29"/>
    <row r="133753" customFormat="1" s="29"/>
    <row r="133754" customFormat="1" s="29"/>
    <row r="133755" customFormat="1" s="29"/>
    <row r="133756" customFormat="1" s="29"/>
    <row r="133757" customFormat="1" s="29"/>
    <row r="133758" customFormat="1" s="29"/>
    <row r="133759" customFormat="1" s="29"/>
    <row r="133760" customFormat="1" s="29"/>
    <row r="133761" customFormat="1" s="29"/>
    <row r="133762" customFormat="1" s="29"/>
    <row r="133763" customFormat="1" s="29"/>
    <row r="133764" customFormat="1" s="29"/>
    <row r="133765" customFormat="1" s="29"/>
    <row r="133766" customFormat="1" s="29"/>
    <row r="133767" customFormat="1" s="29"/>
    <row r="133768" customFormat="1" s="29"/>
    <row r="133769" customFormat="1" s="29"/>
    <row r="133770" customFormat="1" s="29"/>
    <row r="133771" customFormat="1" s="29"/>
    <row r="133772" customFormat="1" s="29"/>
    <row r="133773" customFormat="1" s="29"/>
    <row r="133774" customFormat="1" s="29"/>
    <row r="133775" customFormat="1" s="29"/>
    <row r="133776" customFormat="1" s="29"/>
    <row r="133777" customFormat="1" s="29"/>
    <row r="133778" customFormat="1" s="29"/>
    <row r="133779" customFormat="1" s="29"/>
    <row r="133780" customFormat="1" s="29"/>
    <row r="133781" customFormat="1" s="29"/>
    <row r="133782" customFormat="1" s="29"/>
    <row r="133783" customFormat="1" s="29"/>
    <row r="133784" customFormat="1" s="29"/>
    <row r="133785" customFormat="1" s="29"/>
    <row r="133786" customFormat="1" s="29"/>
    <row r="133787" customFormat="1" s="29"/>
    <row r="133788" customFormat="1" s="29"/>
    <row r="133789" customFormat="1" s="29"/>
    <row r="133790" customFormat="1" s="29"/>
    <row r="133791" customFormat="1" s="29"/>
    <row r="133792" customFormat="1" s="29"/>
    <row r="133793" customFormat="1" s="29"/>
    <row r="133794" customFormat="1" s="29"/>
    <row r="133795" customFormat="1" s="29"/>
    <row r="133796" customFormat="1" s="29"/>
    <row r="133797" customFormat="1" s="29"/>
    <row r="133798" customFormat="1" s="29"/>
    <row r="133799" customFormat="1" s="29"/>
    <row r="133800" customFormat="1" s="29"/>
    <row r="133801" customFormat="1" s="29"/>
    <row r="133802" customFormat="1" s="29"/>
    <row r="133803" customFormat="1" s="29"/>
    <row r="133804" customFormat="1" s="29"/>
    <row r="133805" customFormat="1" s="29"/>
    <row r="133806" customFormat="1" s="29"/>
    <row r="133807" customFormat="1" s="29"/>
    <row r="133808" customFormat="1" s="29"/>
    <row r="133809" customFormat="1" s="29"/>
    <row r="133810" customFormat="1" s="29"/>
    <row r="133811" customFormat="1" s="29"/>
    <row r="133812" customFormat="1" s="29"/>
    <row r="133813" customFormat="1" s="29"/>
    <row r="133814" customFormat="1" s="29"/>
    <row r="133815" customFormat="1" s="29"/>
    <row r="133816" customFormat="1" s="29"/>
    <row r="133817" customFormat="1" s="29"/>
    <row r="133818" customFormat="1" s="29"/>
    <row r="133819" customFormat="1" s="29"/>
    <row r="133820" customFormat="1" s="29"/>
    <row r="133821" customFormat="1" s="29"/>
    <row r="133822" customFormat="1" s="29"/>
    <row r="133823" customFormat="1" s="29"/>
    <row r="133824" customFormat="1" s="29"/>
    <row r="133825" customFormat="1" s="29"/>
    <row r="133826" customFormat="1" s="29"/>
    <row r="133827" customFormat="1" s="29"/>
    <row r="133828" customFormat="1" s="29"/>
    <row r="133829" customFormat="1" s="29"/>
    <row r="133830" customFormat="1" s="29"/>
    <row r="133831" customFormat="1" s="29"/>
    <row r="133832" customFormat="1" s="29"/>
    <row r="133833" customFormat="1" s="29"/>
    <row r="133834" customFormat="1" s="29"/>
    <row r="133835" customFormat="1" s="29"/>
    <row r="133836" customFormat="1" s="29"/>
    <row r="133837" customFormat="1" s="29"/>
    <row r="133838" customFormat="1" s="29"/>
    <row r="133839" customFormat="1" s="29"/>
    <row r="133840" customFormat="1" s="29"/>
    <row r="133841" customFormat="1" s="29"/>
    <row r="133842" customFormat="1" s="29"/>
    <row r="133843" customFormat="1" s="29"/>
    <row r="133844" customFormat="1" s="29"/>
    <row r="133845" customFormat="1" s="29"/>
    <row r="133846" customFormat="1" s="29"/>
    <row r="133847" customFormat="1" s="29"/>
    <row r="133848" customFormat="1" s="29"/>
    <row r="133849" customFormat="1" s="29"/>
    <row r="133850" customFormat="1" s="29"/>
    <row r="133851" customFormat="1" s="29"/>
    <row r="133852" customFormat="1" s="29"/>
    <row r="133853" customFormat="1" s="29"/>
    <row r="133854" customFormat="1" s="29"/>
    <row r="133855" customFormat="1" s="29"/>
    <row r="133856" customFormat="1" s="29"/>
    <row r="133857" customFormat="1" s="29"/>
    <row r="133858" customFormat="1" s="29"/>
    <row r="133859" customFormat="1" s="29"/>
    <row r="133860" customFormat="1" s="29"/>
    <row r="133861" customFormat="1" s="29"/>
    <row r="133862" customFormat="1" s="29"/>
    <row r="133863" customFormat="1" s="29"/>
    <row r="133864" customFormat="1" s="29"/>
    <row r="133865" customFormat="1" s="29"/>
    <row r="133866" customFormat="1" s="29"/>
    <row r="133867" customFormat="1" s="29"/>
    <row r="133868" customFormat="1" s="29"/>
    <row r="133869" customFormat="1" s="29"/>
    <row r="133870" customFormat="1" s="29"/>
    <row r="133871" customFormat="1" s="29"/>
    <row r="133872" customFormat="1" s="29"/>
    <row r="133873" customFormat="1" s="29"/>
    <row r="133874" customFormat="1" s="29"/>
    <row r="133875" customFormat="1" s="29"/>
    <row r="133876" customFormat="1" s="29"/>
    <row r="133877" customFormat="1" s="29"/>
    <row r="133878" customFormat="1" s="29"/>
    <row r="133879" customFormat="1" s="29"/>
    <row r="133880" customFormat="1" s="29"/>
    <row r="133881" customFormat="1" s="29"/>
    <row r="133882" customFormat="1" s="29"/>
    <row r="133883" customFormat="1" s="29"/>
    <row r="133884" customFormat="1" s="29"/>
    <row r="133885" customFormat="1" s="29"/>
    <row r="133886" customFormat="1" s="29"/>
    <row r="133887" customFormat="1" s="29"/>
    <row r="133888" customFormat="1" s="29"/>
    <row r="133889" customFormat="1" s="29"/>
    <row r="133890" customFormat="1" s="29"/>
    <row r="133891" customFormat="1" s="29"/>
    <row r="133892" customFormat="1" s="29"/>
    <row r="133893" customFormat="1" s="29"/>
    <row r="133894" customFormat="1" s="29"/>
    <row r="133895" customFormat="1" s="29"/>
    <row r="133896" customFormat="1" s="29"/>
    <row r="133897" customFormat="1" s="29"/>
    <row r="133898" customFormat="1" s="29"/>
    <row r="133899" customFormat="1" s="29"/>
    <row r="133900" customFormat="1" s="29"/>
    <row r="133901" customFormat="1" s="29"/>
    <row r="133902" customFormat="1" s="29"/>
    <row r="133903" customFormat="1" s="29"/>
    <row r="133904" customFormat="1" s="29"/>
    <row r="133905" customFormat="1" s="29"/>
    <row r="133906" customFormat="1" s="29"/>
    <row r="133907" customFormat="1" s="29"/>
    <row r="133908" customFormat="1" s="29"/>
    <row r="133909" customFormat="1" s="29"/>
    <row r="133910" customFormat="1" s="29"/>
    <row r="133911" customFormat="1" s="29"/>
    <row r="133912" customFormat="1" s="29"/>
    <row r="133913" customFormat="1" s="29"/>
    <row r="133914" customFormat="1" s="29"/>
    <row r="133915" customFormat="1" s="29"/>
    <row r="133916" customFormat="1" s="29"/>
    <row r="133917" customFormat="1" s="29"/>
    <row r="133918" customFormat="1" s="29"/>
    <row r="133919" customFormat="1" s="29"/>
    <row r="133920" customFormat="1" s="29"/>
    <row r="133921" customFormat="1" s="29"/>
    <row r="133922" customFormat="1" s="29"/>
    <row r="133923" customFormat="1" s="29"/>
    <row r="133924" customFormat="1" s="29"/>
    <row r="133925" customFormat="1" s="29"/>
    <row r="133926" customFormat="1" s="29"/>
    <row r="133927" customFormat="1" s="29"/>
    <row r="133928" customFormat="1" s="29"/>
    <row r="133929" customFormat="1" s="29"/>
    <row r="133930" customFormat="1" s="29"/>
    <row r="133931" customFormat="1" s="29"/>
    <row r="133932" customFormat="1" s="29"/>
    <row r="133933" customFormat="1" s="29"/>
    <row r="133934" customFormat="1" s="29"/>
    <row r="133935" customFormat="1" s="29"/>
    <row r="133936" customFormat="1" s="29"/>
    <row r="133937" customFormat="1" s="29"/>
    <row r="133938" customFormat="1" s="29"/>
    <row r="133939" customFormat="1" s="29"/>
    <row r="133940" customFormat="1" s="29"/>
    <row r="133941" customFormat="1" s="29"/>
    <row r="133942" customFormat="1" s="29"/>
    <row r="133943" customFormat="1" s="29"/>
    <row r="133944" customFormat="1" s="29"/>
    <row r="133945" customFormat="1" s="29"/>
    <row r="133946" customFormat="1" s="29"/>
    <row r="133947" customFormat="1" s="29"/>
    <row r="133948" customFormat="1" s="29"/>
    <row r="133949" customFormat="1" s="29"/>
    <row r="133950" customFormat="1" s="29"/>
    <row r="133951" customFormat="1" s="29"/>
    <row r="133952" customFormat="1" s="29"/>
    <row r="133953" customFormat="1" s="29"/>
    <row r="133954" customFormat="1" s="29"/>
    <row r="133955" customFormat="1" s="29"/>
    <row r="133956" customFormat="1" s="29"/>
    <row r="133957" customFormat="1" s="29"/>
    <row r="133958" customFormat="1" s="29"/>
    <row r="133959" customFormat="1" s="29"/>
    <row r="133960" customFormat="1" s="29"/>
    <row r="133961" customFormat="1" s="29"/>
    <row r="133962" customFormat="1" s="29"/>
    <row r="133963" customFormat="1" s="29"/>
    <row r="133964" customFormat="1" s="29"/>
    <row r="133965" customFormat="1" s="29"/>
    <row r="133966" customFormat="1" s="29"/>
    <row r="133967" customFormat="1" s="29"/>
    <row r="133968" customFormat="1" s="29"/>
    <row r="133969" customFormat="1" s="29"/>
    <row r="133970" customFormat="1" s="29"/>
    <row r="133971" customFormat="1" s="29"/>
    <row r="133972" customFormat="1" s="29"/>
    <row r="133973" customFormat="1" s="29"/>
    <row r="133974" customFormat="1" s="29"/>
    <row r="133975" customFormat="1" s="29"/>
    <row r="133976" customFormat="1" s="29"/>
    <row r="133977" customFormat="1" s="29"/>
    <row r="133978" customFormat="1" s="29"/>
    <row r="133979" customFormat="1" s="29"/>
    <row r="133980" customFormat="1" s="29"/>
    <row r="133981" customFormat="1" s="29"/>
    <row r="133982" customFormat="1" s="29"/>
    <row r="133983" customFormat="1" s="29"/>
    <row r="133984" customFormat="1" s="29"/>
    <row r="133985" customFormat="1" s="29"/>
    <row r="133986" customFormat="1" s="29"/>
    <row r="133987" customFormat="1" s="29"/>
    <row r="133988" customFormat="1" s="29"/>
    <row r="133989" customFormat="1" s="29"/>
    <row r="133990" customFormat="1" s="29"/>
    <row r="133991" customFormat="1" s="29"/>
    <row r="133992" customFormat="1" s="29"/>
    <row r="133993" customFormat="1" s="29"/>
    <row r="133994" customFormat="1" s="29"/>
    <row r="133995" customFormat="1" s="29"/>
    <row r="133996" customFormat="1" s="29"/>
    <row r="133997" customFormat="1" s="29"/>
    <row r="133998" customFormat="1" s="29"/>
    <row r="133999" customFormat="1" s="29"/>
    <row r="134000" customFormat="1" s="29"/>
    <row r="134001" customFormat="1" s="29"/>
    <row r="134002" customFormat="1" s="29"/>
    <row r="134003" customFormat="1" s="29"/>
    <row r="134004" customFormat="1" s="29"/>
    <row r="134005" customFormat="1" s="29"/>
    <row r="134006" customFormat="1" s="29"/>
    <row r="134007" customFormat="1" s="29"/>
    <row r="134008" customFormat="1" s="29"/>
    <row r="134009" customFormat="1" s="29"/>
    <row r="134010" customFormat="1" s="29"/>
    <row r="134011" customFormat="1" s="29"/>
    <row r="134012" customFormat="1" s="29"/>
    <row r="134013" customFormat="1" s="29"/>
    <row r="134014" customFormat="1" s="29"/>
    <row r="134015" customFormat="1" s="29"/>
    <row r="134016" customFormat="1" s="29"/>
    <row r="134017" customFormat="1" s="29"/>
    <row r="134018" customFormat="1" s="29"/>
    <row r="134019" customFormat="1" s="29"/>
    <row r="134020" customFormat="1" s="29"/>
    <row r="134021" customFormat="1" s="29"/>
    <row r="134022" customFormat="1" s="29"/>
    <row r="134023" customFormat="1" s="29"/>
    <row r="134024" customFormat="1" s="29"/>
    <row r="134025" customFormat="1" s="29"/>
    <row r="134026" customFormat="1" s="29"/>
    <row r="134027" customFormat="1" s="29"/>
    <row r="134028" customFormat="1" s="29"/>
    <row r="134029" customFormat="1" s="29"/>
    <row r="134030" customFormat="1" s="29"/>
    <row r="134031" customFormat="1" s="29"/>
    <row r="134032" customFormat="1" s="29"/>
    <row r="134033" customFormat="1" s="29"/>
    <row r="134034" customFormat="1" s="29"/>
    <row r="134035" customFormat="1" s="29"/>
    <row r="134036" customFormat="1" s="29"/>
    <row r="134037" customFormat="1" s="29"/>
    <row r="134038" customFormat="1" s="29"/>
    <row r="134039" customFormat="1" s="29"/>
    <row r="134040" customFormat="1" s="29"/>
    <row r="134041" customFormat="1" s="29"/>
    <row r="134042" customFormat="1" s="29"/>
    <row r="134043" customFormat="1" s="29"/>
    <row r="134044" customFormat="1" s="29"/>
    <row r="134045" customFormat="1" s="29"/>
    <row r="134046" customFormat="1" s="29"/>
    <row r="134047" customFormat="1" s="29"/>
    <row r="134048" customFormat="1" s="29"/>
    <row r="134049" customFormat="1" s="29"/>
    <row r="134050" customFormat="1" s="29"/>
    <row r="134051" customFormat="1" s="29"/>
    <row r="134052" customFormat="1" s="29"/>
    <row r="134053" customFormat="1" s="29"/>
    <row r="134054" customFormat="1" s="29"/>
    <row r="134055" customFormat="1" s="29"/>
    <row r="134056" customFormat="1" s="29"/>
    <row r="134057" customFormat="1" s="29"/>
    <row r="134058" customFormat="1" s="29"/>
    <row r="134059" customFormat="1" s="29"/>
    <row r="134060" customFormat="1" s="29"/>
    <row r="134061" customFormat="1" s="29"/>
    <row r="134062" customFormat="1" s="29"/>
    <row r="134063" customFormat="1" s="29"/>
    <row r="134064" customFormat="1" s="29"/>
    <row r="134065" customFormat="1" s="29"/>
    <row r="134066" customFormat="1" s="29"/>
    <row r="134067" customFormat="1" s="29"/>
    <row r="134068" customFormat="1" s="29"/>
    <row r="134069" customFormat="1" s="29"/>
    <row r="134070" customFormat="1" s="29"/>
    <row r="134071" customFormat="1" s="29"/>
    <row r="134072" customFormat="1" s="29"/>
    <row r="134073" customFormat="1" s="29"/>
    <row r="134074" customFormat="1" s="29"/>
    <row r="134075" customFormat="1" s="29"/>
    <row r="134076" customFormat="1" s="29"/>
    <row r="134077" customFormat="1" s="29"/>
    <row r="134078" customFormat="1" s="29"/>
    <row r="134079" customFormat="1" s="29"/>
    <row r="134080" customFormat="1" s="29"/>
    <row r="134081" customFormat="1" s="29"/>
    <row r="134082" customFormat="1" s="29"/>
    <row r="134083" customFormat="1" s="29"/>
    <row r="134084" customFormat="1" s="29"/>
    <row r="134085" customFormat="1" s="29"/>
    <row r="134086" customFormat="1" s="29"/>
    <row r="134087" customFormat="1" s="29"/>
    <row r="134088" customFormat="1" s="29"/>
    <row r="134089" customFormat="1" s="29"/>
    <row r="134090" customFormat="1" s="29"/>
    <row r="134091" customFormat="1" s="29"/>
    <row r="134092" customFormat="1" s="29"/>
    <row r="134093" customFormat="1" s="29"/>
    <row r="134094" customFormat="1" s="29"/>
    <row r="134095" customFormat="1" s="29"/>
    <row r="134096" customFormat="1" s="29"/>
    <row r="134097" customFormat="1" s="29"/>
    <row r="134098" customFormat="1" s="29"/>
    <row r="134099" customFormat="1" s="29"/>
    <row r="134100" customFormat="1" s="29"/>
    <row r="134101" customFormat="1" s="29"/>
    <row r="134102" customFormat="1" s="29"/>
    <row r="134103" customFormat="1" s="29"/>
    <row r="134104" customFormat="1" s="29"/>
    <row r="134105" customFormat="1" s="29"/>
    <row r="134106" customFormat="1" s="29"/>
    <row r="134107" customFormat="1" s="29"/>
    <row r="134108" customFormat="1" s="29"/>
    <row r="134109" customFormat="1" s="29"/>
    <row r="134110" customFormat="1" s="29"/>
    <row r="134111" customFormat="1" s="29"/>
    <row r="134112" customFormat="1" s="29"/>
    <row r="134113" customFormat="1" s="29"/>
    <row r="134114" customFormat="1" s="29"/>
    <row r="134115" customFormat="1" s="29"/>
    <row r="134116" customFormat="1" s="29"/>
    <row r="134117" customFormat="1" s="29"/>
    <row r="134118" customFormat="1" s="29"/>
    <row r="134119" customFormat="1" s="29"/>
    <row r="134120" customFormat="1" s="29"/>
    <row r="134121" customFormat="1" s="29"/>
    <row r="134122" customFormat="1" s="29"/>
    <row r="134123" customFormat="1" s="29"/>
    <row r="134124" customFormat="1" s="29"/>
    <row r="134125" customFormat="1" s="29"/>
    <row r="134126" customFormat="1" s="29"/>
    <row r="134127" customFormat="1" s="29"/>
    <row r="134128" customFormat="1" s="29"/>
    <row r="134129" customFormat="1" s="29"/>
    <row r="134130" customFormat="1" s="29"/>
    <row r="134131" customFormat="1" s="29"/>
    <row r="134132" customFormat="1" s="29"/>
    <row r="134133" customFormat="1" s="29"/>
    <row r="134134" customFormat="1" s="29"/>
    <row r="134135" customFormat="1" s="29"/>
    <row r="134136" customFormat="1" s="29"/>
    <row r="134137" customFormat="1" s="29"/>
    <row r="134138" customFormat="1" s="29"/>
    <row r="134139" customFormat="1" s="29"/>
    <row r="134140" customFormat="1" s="29"/>
    <row r="134141" customFormat="1" s="29"/>
    <row r="134142" customFormat="1" s="29"/>
    <row r="134143" customFormat="1" s="29"/>
    <row r="134144" customFormat="1" s="29"/>
    <row r="134145" customFormat="1" s="29"/>
    <row r="134146" customFormat="1" s="29"/>
    <row r="134147" customFormat="1" s="29"/>
    <row r="134148" customFormat="1" s="29"/>
    <row r="134149" customFormat="1" s="29"/>
    <row r="134150" customFormat="1" s="29"/>
    <row r="134151" customFormat="1" s="29"/>
    <row r="134152" customFormat="1" s="29"/>
    <row r="134153" customFormat="1" s="29"/>
    <row r="134154" customFormat="1" s="29"/>
    <row r="134155" customFormat="1" s="29"/>
    <row r="134156" customFormat="1" s="29"/>
    <row r="134157" customFormat="1" s="29"/>
    <row r="134158" customFormat="1" s="29"/>
    <row r="134159" customFormat="1" s="29"/>
    <row r="134160" customFormat="1" s="29"/>
    <row r="134161" customFormat="1" s="29"/>
    <row r="134162" customFormat="1" s="29"/>
    <row r="134163" customFormat="1" s="29"/>
    <row r="134164" customFormat="1" s="29"/>
    <row r="134165" customFormat="1" s="29"/>
    <row r="134166" customFormat="1" s="29"/>
    <row r="134167" customFormat="1" s="29"/>
    <row r="134168" customFormat="1" s="29"/>
    <row r="134169" customFormat="1" s="29"/>
    <row r="134170" customFormat="1" s="29"/>
    <row r="134171" customFormat="1" s="29"/>
    <row r="134172" customFormat="1" s="29"/>
    <row r="134173" customFormat="1" s="29"/>
    <row r="134174" customFormat="1" s="29"/>
    <row r="134175" customFormat="1" s="29"/>
    <row r="134176" customFormat="1" s="29"/>
    <row r="134177" customFormat="1" s="29"/>
    <row r="134178" customFormat="1" s="29"/>
    <row r="134179" customFormat="1" s="29"/>
    <row r="134180" customFormat="1" s="29"/>
    <row r="134181" customFormat="1" s="29"/>
    <row r="134182" customFormat="1" s="29"/>
    <row r="134183" customFormat="1" s="29"/>
    <row r="134184" customFormat="1" s="29"/>
    <row r="134185" customFormat="1" s="29"/>
    <row r="134186" customFormat="1" s="29"/>
    <row r="134187" customFormat="1" s="29"/>
    <row r="134188" customFormat="1" s="29"/>
    <row r="134189" customFormat="1" s="29"/>
    <row r="134190" customFormat="1" s="29"/>
    <row r="134191" customFormat="1" s="29"/>
    <row r="134192" customFormat="1" s="29"/>
    <row r="134193" customFormat="1" s="29"/>
    <row r="134194" customFormat="1" s="29"/>
    <row r="134195" customFormat="1" s="29"/>
    <row r="134196" customFormat="1" s="29"/>
    <row r="134197" customFormat="1" s="29"/>
    <row r="134198" customFormat="1" s="29"/>
    <row r="134199" customFormat="1" s="29"/>
    <row r="134200" customFormat="1" s="29"/>
    <row r="134201" customFormat="1" s="29"/>
    <row r="134202" customFormat="1" s="29"/>
    <row r="134203" customFormat="1" s="29"/>
    <row r="134204" customFormat="1" s="29"/>
    <row r="134205" customFormat="1" s="29"/>
    <row r="134206" customFormat="1" s="29"/>
    <row r="134207" customFormat="1" s="29"/>
    <row r="134208" customFormat="1" s="29"/>
    <row r="134209" customFormat="1" s="29"/>
    <row r="134210" customFormat="1" s="29"/>
    <row r="134211" customFormat="1" s="29"/>
    <row r="134212" customFormat="1" s="29"/>
    <row r="134213" customFormat="1" s="29"/>
    <row r="134214" customFormat="1" s="29"/>
    <row r="134215" customFormat="1" s="29"/>
    <row r="134216" customFormat="1" s="29"/>
    <row r="134217" customFormat="1" s="29"/>
    <row r="134218" customFormat="1" s="29"/>
    <row r="134219" customFormat="1" s="29"/>
    <row r="134220" customFormat="1" s="29"/>
    <row r="134221" customFormat="1" s="29"/>
    <row r="134222" customFormat="1" s="29"/>
    <row r="134223" customFormat="1" s="29"/>
    <row r="134224" customFormat="1" s="29"/>
    <row r="134225" customFormat="1" s="29"/>
    <row r="134226" customFormat="1" s="29"/>
    <row r="134227" customFormat="1" s="29"/>
    <row r="134228" customFormat="1" s="29"/>
    <row r="134229" customFormat="1" s="29"/>
    <row r="134230" customFormat="1" s="29"/>
    <row r="134231" customFormat="1" s="29"/>
    <row r="134232" customFormat="1" s="29"/>
    <row r="134233" customFormat="1" s="29"/>
    <row r="134234" customFormat="1" s="29"/>
    <row r="134235" customFormat="1" s="29"/>
    <row r="134236" customFormat="1" s="29"/>
    <row r="134237" customFormat="1" s="29"/>
    <row r="134238" customFormat="1" s="29"/>
    <row r="134239" customFormat="1" s="29"/>
    <row r="134240" customFormat="1" s="29"/>
    <row r="134241" customFormat="1" s="29"/>
    <row r="134242" customFormat="1" s="29"/>
    <row r="134243" customFormat="1" s="29"/>
    <row r="134244" customFormat="1" s="29"/>
    <row r="134245" customFormat="1" s="29"/>
    <row r="134246" customFormat="1" s="29"/>
    <row r="134247" customFormat="1" s="29"/>
    <row r="134248" customFormat="1" s="29"/>
    <row r="134249" customFormat="1" s="29"/>
    <row r="134250" customFormat="1" s="29"/>
    <row r="134251" customFormat="1" s="29"/>
    <row r="134252" customFormat="1" s="29"/>
    <row r="134253" customFormat="1" s="29"/>
    <row r="134254" customFormat="1" s="29"/>
    <row r="134255" customFormat="1" s="29"/>
    <row r="134256" customFormat="1" s="29"/>
    <row r="134257" customFormat="1" s="29"/>
    <row r="134258" customFormat="1" s="29"/>
    <row r="134259" customFormat="1" s="29"/>
    <row r="134260" customFormat="1" s="29"/>
    <row r="134261" customFormat="1" s="29"/>
    <row r="134262" customFormat="1" s="29"/>
    <row r="134263" customFormat="1" s="29"/>
    <row r="134264" customFormat="1" s="29"/>
    <row r="134265" customFormat="1" s="29"/>
    <row r="134266" customFormat="1" s="29"/>
    <row r="134267" customFormat="1" s="29"/>
    <row r="134268" customFormat="1" s="29"/>
    <row r="134269" customFormat="1" s="29"/>
    <row r="134270" customFormat="1" s="29"/>
    <row r="134271" customFormat="1" s="29"/>
    <row r="134272" customFormat="1" s="29"/>
    <row r="134273" customFormat="1" s="29"/>
    <row r="134274" customFormat="1" s="29"/>
    <row r="134275" customFormat="1" s="29"/>
    <row r="134276" customFormat="1" s="29"/>
    <row r="134277" customFormat="1" s="29"/>
    <row r="134278" customFormat="1" s="29"/>
    <row r="134279" customFormat="1" s="29"/>
    <row r="134280" customFormat="1" s="29"/>
    <row r="134281" customFormat="1" s="29"/>
    <row r="134282" customFormat="1" s="29"/>
    <row r="134283" customFormat="1" s="29"/>
    <row r="134284" customFormat="1" s="29"/>
    <row r="134285" customFormat="1" s="29"/>
    <row r="134286" customFormat="1" s="29"/>
    <row r="134287" customFormat="1" s="29"/>
    <row r="134288" customFormat="1" s="29"/>
    <row r="134289" customFormat="1" s="29"/>
    <row r="134290" customFormat="1" s="29"/>
    <row r="134291" customFormat="1" s="29"/>
    <row r="134292" customFormat="1" s="29"/>
    <row r="134293" customFormat="1" s="29"/>
    <row r="134294" customFormat="1" s="29"/>
    <row r="134295" customFormat="1" s="29"/>
    <row r="134296" customFormat="1" s="29"/>
    <row r="134297" customFormat="1" s="29"/>
    <row r="134298" customFormat="1" s="29"/>
    <row r="134299" customFormat="1" s="29"/>
    <row r="134300" customFormat="1" s="29"/>
    <row r="134301" customFormat="1" s="29"/>
    <row r="134302" customFormat="1" s="29"/>
    <row r="134303" customFormat="1" s="29"/>
    <row r="134304" customFormat="1" s="29"/>
    <row r="134305" customFormat="1" s="29"/>
    <row r="134306" customFormat="1" s="29"/>
    <row r="134307" customFormat="1" s="29"/>
    <row r="134308" customFormat="1" s="29"/>
    <row r="134309" customFormat="1" s="29"/>
    <row r="134310" customFormat="1" s="29"/>
    <row r="134311" customFormat="1" s="29"/>
    <row r="134312" customFormat="1" s="29"/>
    <row r="134313" customFormat="1" s="29"/>
    <row r="134314" customFormat="1" s="29"/>
    <row r="134315" customFormat="1" s="29"/>
    <row r="134316" customFormat="1" s="29"/>
    <row r="134317" customFormat="1" s="29"/>
    <row r="134318" customFormat="1" s="29"/>
    <row r="134319" customFormat="1" s="29"/>
    <row r="134320" customFormat="1" s="29"/>
    <row r="134321" customFormat="1" s="29"/>
    <row r="134322" customFormat="1" s="29"/>
    <row r="134323" customFormat="1" s="29"/>
    <row r="134324" customFormat="1" s="29"/>
    <row r="134325" customFormat="1" s="29"/>
    <row r="134326" customFormat="1" s="29"/>
    <row r="134327" customFormat="1" s="29"/>
    <row r="134328" customFormat="1" s="29"/>
    <row r="134329" customFormat="1" s="29"/>
    <row r="134330" customFormat="1" s="29"/>
    <row r="134331" customFormat="1" s="29"/>
    <row r="134332" customFormat="1" s="29"/>
    <row r="134333" customFormat="1" s="29"/>
    <row r="134334" customFormat="1" s="29"/>
    <row r="134335" customFormat="1" s="29"/>
    <row r="134336" customFormat="1" s="29"/>
    <row r="134337" customFormat="1" s="29"/>
    <row r="134338" customFormat="1" s="29"/>
    <row r="134339" customFormat="1" s="29"/>
    <row r="134340" customFormat="1" s="29"/>
    <row r="134341" customFormat="1" s="29"/>
    <row r="134342" customFormat="1" s="29"/>
    <row r="134343" customFormat="1" s="29"/>
    <row r="134344" customFormat="1" s="29"/>
    <row r="134345" customFormat="1" s="29"/>
    <row r="134346" customFormat="1" s="29"/>
    <row r="134347" customFormat="1" s="29"/>
    <row r="134348" customFormat="1" s="29"/>
    <row r="134349" customFormat="1" s="29"/>
    <row r="134350" customFormat="1" s="29"/>
    <row r="134351" customFormat="1" s="29"/>
    <row r="134352" customFormat="1" s="29"/>
    <row r="134353" customFormat="1" s="29"/>
    <row r="134354" customFormat="1" s="29"/>
    <row r="134355" customFormat="1" s="29"/>
    <row r="134356" customFormat="1" s="29"/>
    <row r="134357" customFormat="1" s="29"/>
    <row r="134358" customFormat="1" s="29"/>
    <row r="134359" customFormat="1" s="29"/>
    <row r="134360" customFormat="1" s="29"/>
    <row r="134361" customFormat="1" s="29"/>
    <row r="134362" customFormat="1" s="29"/>
    <row r="134363" customFormat="1" s="29"/>
    <row r="134364" customFormat="1" s="29"/>
    <row r="134365" customFormat="1" s="29"/>
    <row r="134366" customFormat="1" s="29"/>
    <row r="134367" customFormat="1" s="29"/>
    <row r="134368" customFormat="1" s="29"/>
    <row r="134369" customFormat="1" s="29"/>
    <row r="134370" customFormat="1" s="29"/>
    <row r="134371" customFormat="1" s="29"/>
    <row r="134372" customFormat="1" s="29"/>
    <row r="134373" customFormat="1" s="29"/>
    <row r="134374" customFormat="1" s="29"/>
    <row r="134375" customFormat="1" s="29"/>
    <row r="134376" customFormat="1" s="29"/>
    <row r="134377" customFormat="1" s="29"/>
    <row r="134378" customFormat="1" s="29"/>
    <row r="134379" customFormat="1" s="29"/>
    <row r="134380" customFormat="1" s="29"/>
    <row r="134381" customFormat="1" s="29"/>
    <row r="134382" customFormat="1" s="29"/>
    <row r="134383" customFormat="1" s="29"/>
    <row r="134384" customFormat="1" s="29"/>
    <row r="134385" customFormat="1" s="29"/>
    <row r="134386" customFormat="1" s="29"/>
    <row r="134387" customFormat="1" s="29"/>
    <row r="134388" customFormat="1" s="29"/>
    <row r="134389" customFormat="1" s="29"/>
    <row r="134390" customFormat="1" s="29"/>
    <row r="134391" customFormat="1" s="29"/>
    <row r="134392" customFormat="1" s="29"/>
    <row r="134393" customFormat="1" s="29"/>
    <row r="134394" customFormat="1" s="29"/>
    <row r="134395" customFormat="1" s="29"/>
    <row r="134396" customFormat="1" s="29"/>
    <row r="134397" customFormat="1" s="29"/>
    <row r="134398" customFormat="1" s="29"/>
    <row r="134399" customFormat="1" s="29"/>
    <row r="134400" customFormat="1" s="29"/>
    <row r="134401" customFormat="1" s="29"/>
    <row r="134402" customFormat="1" s="29"/>
    <row r="134403" customFormat="1" s="29"/>
    <row r="134404" customFormat="1" s="29"/>
    <row r="134405" customFormat="1" s="29"/>
    <row r="134406" customFormat="1" s="29"/>
    <row r="134407" customFormat="1" s="29"/>
    <row r="134408" customFormat="1" s="29"/>
    <row r="134409" customFormat="1" s="29"/>
    <row r="134410" customFormat="1" s="29"/>
    <row r="134411" customFormat="1" s="29"/>
    <row r="134412" customFormat="1" s="29"/>
    <row r="134413" customFormat="1" s="29"/>
    <row r="134414" customFormat="1" s="29"/>
    <row r="134415" customFormat="1" s="29"/>
    <row r="134416" customFormat="1" s="29"/>
    <row r="134417" customFormat="1" s="29"/>
    <row r="134418" customFormat="1" s="29"/>
    <row r="134419" customFormat="1" s="29"/>
    <row r="134420" customFormat="1" s="29"/>
    <row r="134421" customFormat="1" s="29"/>
    <row r="134422" customFormat="1" s="29"/>
    <row r="134423" customFormat="1" s="29"/>
    <row r="134424" customFormat="1" s="29"/>
    <row r="134425" customFormat="1" s="29"/>
    <row r="134426" customFormat="1" s="29"/>
    <row r="134427" customFormat="1" s="29"/>
    <row r="134428" customFormat="1" s="29"/>
    <row r="134429" customFormat="1" s="29"/>
    <row r="134430" customFormat="1" s="29"/>
    <row r="134431" customFormat="1" s="29"/>
    <row r="134432" customFormat="1" s="29"/>
    <row r="134433" customFormat="1" s="29"/>
    <row r="134434" customFormat="1" s="29"/>
    <row r="134435" customFormat="1" s="29"/>
    <row r="134436" customFormat="1" s="29"/>
    <row r="134437" customFormat="1" s="29"/>
    <row r="134438" customFormat="1" s="29"/>
    <row r="134439" customFormat="1" s="29"/>
    <row r="134440" customFormat="1" s="29"/>
    <row r="134441" customFormat="1" s="29"/>
    <row r="134442" customFormat="1" s="29"/>
    <row r="134443" customFormat="1" s="29"/>
    <row r="134444" customFormat="1" s="29"/>
    <row r="134445" customFormat="1" s="29"/>
    <row r="134446" customFormat="1" s="29"/>
    <row r="134447" customFormat="1" s="29"/>
    <row r="134448" customFormat="1" s="29"/>
    <row r="134449" customFormat="1" s="29"/>
    <row r="134450" customFormat="1" s="29"/>
    <row r="134451" customFormat="1" s="29"/>
    <row r="134452" customFormat="1" s="29"/>
    <row r="134453" customFormat="1" s="29"/>
    <row r="134454" customFormat="1" s="29"/>
    <row r="134455" customFormat="1" s="29"/>
    <row r="134456" customFormat="1" s="29"/>
    <row r="134457" customFormat="1" s="29"/>
    <row r="134458" customFormat="1" s="29"/>
    <row r="134459" customFormat="1" s="29"/>
    <row r="134460" customFormat="1" s="29"/>
    <row r="134461" customFormat="1" s="29"/>
    <row r="134462" customFormat="1" s="29"/>
    <row r="134463" customFormat="1" s="29"/>
    <row r="134464" customFormat="1" s="29"/>
    <row r="134465" customFormat="1" s="29"/>
    <row r="134466" customFormat="1" s="29"/>
    <row r="134467" customFormat="1" s="29"/>
    <row r="134468" customFormat="1" s="29"/>
    <row r="134469" customFormat="1" s="29"/>
    <row r="134470" customFormat="1" s="29"/>
    <row r="134471" customFormat="1" s="29"/>
    <row r="134472" customFormat="1" s="29"/>
    <row r="134473" customFormat="1" s="29"/>
    <row r="134474" customFormat="1" s="29"/>
    <row r="134475" customFormat="1" s="29"/>
    <row r="134476" customFormat="1" s="29"/>
    <row r="134477" customFormat="1" s="29"/>
    <row r="134478" customFormat="1" s="29"/>
    <row r="134479" customFormat="1" s="29"/>
    <row r="134480" customFormat="1" s="29"/>
    <row r="134481" customFormat="1" s="29"/>
    <row r="134482" customFormat="1" s="29"/>
    <row r="134483" customFormat="1" s="29"/>
    <row r="134484" customFormat="1" s="29"/>
    <row r="134485" customFormat="1" s="29"/>
    <row r="134486" customFormat="1" s="29"/>
    <row r="134487" customFormat="1" s="29"/>
    <row r="134488" customFormat="1" s="29"/>
    <row r="134489" customFormat="1" s="29"/>
    <row r="134490" customFormat="1" s="29"/>
    <row r="134491" customFormat="1" s="29"/>
    <row r="134492" customFormat="1" s="29"/>
    <row r="134493" customFormat="1" s="29"/>
    <row r="134494" customFormat="1" s="29"/>
    <row r="134495" customFormat="1" s="29"/>
    <row r="134496" customFormat="1" s="29"/>
    <row r="134497" customFormat="1" s="29"/>
    <row r="134498" customFormat="1" s="29"/>
    <row r="134499" customFormat="1" s="29"/>
    <row r="134500" customFormat="1" s="29"/>
    <row r="134501" customFormat="1" s="29"/>
    <row r="134502" customFormat="1" s="29"/>
    <row r="134503" customFormat="1" s="29"/>
    <row r="134504" customFormat="1" s="29"/>
    <row r="134505" customFormat="1" s="29"/>
    <row r="134506" customFormat="1" s="29"/>
    <row r="134507" customFormat="1" s="29"/>
    <row r="134508" customFormat="1" s="29"/>
    <row r="134509" customFormat="1" s="29"/>
    <row r="134510" customFormat="1" s="29"/>
    <row r="134511" customFormat="1" s="29"/>
    <row r="134512" customFormat="1" s="29"/>
    <row r="134513" customFormat="1" s="29"/>
    <row r="134514" customFormat="1" s="29"/>
    <row r="134515" customFormat="1" s="29"/>
    <row r="134516" customFormat="1" s="29"/>
    <row r="134517" customFormat="1" s="29"/>
    <row r="134518" customFormat="1" s="29"/>
    <row r="134519" customFormat="1" s="29"/>
    <row r="134520" customFormat="1" s="29"/>
    <row r="134521" customFormat="1" s="29"/>
    <row r="134522" customFormat="1" s="29"/>
    <row r="134523" customFormat="1" s="29"/>
    <row r="134524" customFormat="1" s="29"/>
    <row r="134525" customFormat="1" s="29"/>
    <row r="134526" customFormat="1" s="29"/>
    <row r="134527" customFormat="1" s="29"/>
    <row r="134528" customFormat="1" s="29"/>
    <row r="134529" customFormat="1" s="29"/>
    <row r="134530" customFormat="1" s="29"/>
    <row r="134531" customFormat="1" s="29"/>
    <row r="134532" customFormat="1" s="29"/>
    <row r="134533" customFormat="1" s="29"/>
    <row r="134534" customFormat="1" s="29"/>
    <row r="134535" customFormat="1" s="29"/>
    <row r="134536" customFormat="1" s="29"/>
    <row r="134537" customFormat="1" s="29"/>
    <row r="134538" customFormat="1" s="29"/>
    <row r="134539" customFormat="1" s="29"/>
    <row r="134540" customFormat="1" s="29"/>
    <row r="134541" customFormat="1" s="29"/>
    <row r="134542" customFormat="1" s="29"/>
    <row r="134543" customFormat="1" s="29"/>
    <row r="134544" customFormat="1" s="29"/>
    <row r="134545" customFormat="1" s="29"/>
    <row r="134546" customFormat="1" s="29"/>
    <row r="134547" customFormat="1" s="29"/>
    <row r="134548" customFormat="1" s="29"/>
    <row r="134549" customFormat="1" s="29"/>
    <row r="134550" customFormat="1" s="29"/>
    <row r="134551" customFormat="1" s="29"/>
    <row r="134552" customFormat="1" s="29"/>
    <row r="134553" customFormat="1" s="29"/>
    <row r="134554" customFormat="1" s="29"/>
    <row r="134555" customFormat="1" s="29"/>
    <row r="134556" customFormat="1" s="29"/>
    <row r="134557" customFormat="1" s="29"/>
    <row r="134558" customFormat="1" s="29"/>
    <row r="134559" customFormat="1" s="29"/>
    <row r="134560" customFormat="1" s="29"/>
    <row r="134561" customFormat="1" s="29"/>
    <row r="134562" customFormat="1" s="29"/>
    <row r="134563" customFormat="1" s="29"/>
    <row r="134564" customFormat="1" s="29"/>
    <row r="134565" customFormat="1" s="29"/>
    <row r="134566" customFormat="1" s="29"/>
    <row r="134567" customFormat="1" s="29"/>
    <row r="134568" customFormat="1" s="29"/>
    <row r="134569" customFormat="1" s="29"/>
    <row r="134570" customFormat="1" s="29"/>
    <row r="134571" customFormat="1" s="29"/>
    <row r="134572" customFormat="1" s="29"/>
    <row r="134573" customFormat="1" s="29"/>
    <row r="134574" customFormat="1" s="29"/>
    <row r="134575" customFormat="1" s="29"/>
    <row r="134576" customFormat="1" s="29"/>
    <row r="134577" customFormat="1" s="29"/>
    <row r="134578" customFormat="1" s="29"/>
    <row r="134579" customFormat="1" s="29"/>
    <row r="134580" customFormat="1" s="29"/>
    <row r="134581" customFormat="1" s="29"/>
    <row r="134582" customFormat="1" s="29"/>
    <row r="134583" customFormat="1" s="29"/>
    <row r="134584" customFormat="1" s="29"/>
    <row r="134585" customFormat="1" s="29"/>
    <row r="134586" customFormat="1" s="29"/>
    <row r="134587" customFormat="1" s="29"/>
    <row r="134588" customFormat="1" s="29"/>
    <row r="134589" customFormat="1" s="29"/>
    <row r="134590" customFormat="1" s="29"/>
    <row r="134591" customFormat="1" s="29"/>
    <row r="134592" customFormat="1" s="29"/>
    <row r="134593" customFormat="1" s="29"/>
    <row r="134594" customFormat="1" s="29"/>
    <row r="134595" customFormat="1" s="29"/>
    <row r="134596" customFormat="1" s="29"/>
    <row r="134597" customFormat="1" s="29"/>
    <row r="134598" customFormat="1" s="29"/>
    <row r="134599" customFormat="1" s="29"/>
    <row r="134600" customFormat="1" s="29"/>
    <row r="134601" customFormat="1" s="29"/>
    <row r="134602" customFormat="1" s="29"/>
    <row r="134603" customFormat="1" s="29"/>
    <row r="134604" customFormat="1" s="29"/>
    <row r="134605" customFormat="1" s="29"/>
    <row r="134606" customFormat="1" s="29"/>
    <row r="134607" customFormat="1" s="29"/>
    <row r="134608" customFormat="1" s="29"/>
    <row r="134609" customFormat="1" s="29"/>
    <row r="134610" customFormat="1" s="29"/>
    <row r="134611" customFormat="1" s="29"/>
    <row r="134612" customFormat="1" s="29"/>
    <row r="134613" customFormat="1" s="29"/>
    <row r="134614" customFormat="1" s="29"/>
    <row r="134615" customFormat="1" s="29"/>
    <row r="134616" customFormat="1" s="29"/>
    <row r="134617" customFormat="1" s="29"/>
    <row r="134618" customFormat="1" s="29"/>
    <row r="134619" customFormat="1" s="29"/>
    <row r="134620" customFormat="1" s="29"/>
    <row r="134621" customFormat="1" s="29"/>
    <row r="134622" customFormat="1" s="29"/>
    <row r="134623" customFormat="1" s="29"/>
    <row r="134624" customFormat="1" s="29"/>
    <row r="134625" customFormat="1" s="29"/>
    <row r="134626" customFormat="1" s="29"/>
    <row r="134627" customFormat="1" s="29"/>
    <row r="134628" customFormat="1" s="29"/>
    <row r="134629" customFormat="1" s="29"/>
    <row r="134630" customFormat="1" s="29"/>
    <row r="134631" customFormat="1" s="29"/>
    <row r="134632" customFormat="1" s="29"/>
    <row r="134633" customFormat="1" s="29"/>
    <row r="134634" customFormat="1" s="29"/>
    <row r="134635" customFormat="1" s="29"/>
    <row r="134636" customFormat="1" s="29"/>
    <row r="134637" customFormat="1" s="29"/>
    <row r="134638" customFormat="1" s="29"/>
    <row r="134639" customFormat="1" s="29"/>
    <row r="134640" customFormat="1" s="29"/>
    <row r="134641" customFormat="1" s="29"/>
    <row r="134642" customFormat="1" s="29"/>
    <row r="134643" customFormat="1" s="29"/>
    <row r="134644" customFormat="1" s="29"/>
    <row r="134645" customFormat="1" s="29"/>
    <row r="134646" customFormat="1" s="29"/>
    <row r="134647" customFormat="1" s="29"/>
    <row r="134648" customFormat="1" s="29"/>
    <row r="134649" customFormat="1" s="29"/>
    <row r="134650" customFormat="1" s="29"/>
    <row r="134651" customFormat="1" s="29"/>
    <row r="134652" customFormat="1" s="29"/>
    <row r="134653" customFormat="1" s="29"/>
    <row r="134654" customFormat="1" s="29"/>
    <row r="134655" customFormat="1" s="29"/>
    <row r="134656" customFormat="1" s="29"/>
    <row r="134657" customFormat="1" s="29"/>
    <row r="134658" customFormat="1" s="29"/>
    <row r="134659" customFormat="1" s="29"/>
    <row r="134660" customFormat="1" s="29"/>
    <row r="134661" customFormat="1" s="29"/>
    <row r="134662" customFormat="1" s="29"/>
    <row r="134663" customFormat="1" s="29"/>
    <row r="134664" customFormat="1" s="29"/>
    <row r="134665" customFormat="1" s="29"/>
    <row r="134666" customFormat="1" s="29"/>
    <row r="134667" customFormat="1" s="29"/>
    <row r="134668" customFormat="1" s="29"/>
    <row r="134669" customFormat="1" s="29"/>
    <row r="134670" customFormat="1" s="29"/>
    <row r="134671" customFormat="1" s="29"/>
    <row r="134672" customFormat="1" s="29"/>
    <row r="134673" customFormat="1" s="29"/>
    <row r="134674" customFormat="1" s="29"/>
    <row r="134675" customFormat="1" s="29"/>
    <row r="134676" customFormat="1" s="29"/>
    <row r="134677" customFormat="1" s="29"/>
    <row r="134678" customFormat="1" s="29"/>
    <row r="134679" customFormat="1" s="29"/>
    <row r="134680" customFormat="1" s="29"/>
    <row r="134681" customFormat="1" s="29"/>
    <row r="134682" customFormat="1" s="29"/>
    <row r="134683" customFormat="1" s="29"/>
    <row r="134684" customFormat="1" s="29"/>
    <row r="134685" customFormat="1" s="29"/>
    <row r="134686" customFormat="1" s="29"/>
    <row r="134687" customFormat="1" s="29"/>
    <row r="134688" customFormat="1" s="29"/>
    <row r="134689" customFormat="1" s="29"/>
    <row r="134690" customFormat="1" s="29"/>
    <row r="134691" customFormat="1" s="29"/>
    <row r="134692" customFormat="1" s="29"/>
    <row r="134693" customFormat="1" s="29"/>
    <row r="134694" customFormat="1" s="29"/>
    <row r="134695" customFormat="1" s="29"/>
    <row r="134696" customFormat="1" s="29"/>
    <row r="134697" customFormat="1" s="29"/>
    <row r="134698" customFormat="1" s="29"/>
    <row r="134699" customFormat="1" s="29"/>
    <row r="134700" customFormat="1" s="29"/>
    <row r="134701" customFormat="1" s="29"/>
    <row r="134702" customFormat="1" s="29"/>
    <row r="134703" customFormat="1" s="29"/>
    <row r="134704" customFormat="1" s="29"/>
    <row r="134705" customFormat="1" s="29"/>
    <row r="134706" customFormat="1" s="29"/>
    <row r="134707" customFormat="1" s="29"/>
    <row r="134708" customFormat="1" s="29"/>
    <row r="134709" customFormat="1" s="29"/>
    <row r="134710" customFormat="1" s="29"/>
    <row r="134711" customFormat="1" s="29"/>
    <row r="134712" customFormat="1" s="29"/>
    <row r="134713" customFormat="1" s="29"/>
    <row r="134714" customFormat="1" s="29"/>
    <row r="134715" customFormat="1" s="29"/>
    <row r="134716" customFormat="1" s="29"/>
    <row r="134717" customFormat="1" s="29"/>
    <row r="134718" customFormat="1" s="29"/>
    <row r="134719" customFormat="1" s="29"/>
    <row r="134720" customFormat="1" s="29"/>
    <row r="134721" customFormat="1" s="29"/>
    <row r="134722" customFormat="1" s="29"/>
    <row r="134723" customFormat="1" s="29"/>
    <row r="134724" customFormat="1" s="29"/>
    <row r="134725" customFormat="1" s="29"/>
    <row r="134726" customFormat="1" s="29"/>
    <row r="134727" customFormat="1" s="29"/>
    <row r="134728" customFormat="1" s="29"/>
    <row r="134729" customFormat="1" s="29"/>
    <row r="134730" customFormat="1" s="29"/>
    <row r="134731" customFormat="1" s="29"/>
    <row r="134732" customFormat="1" s="29"/>
    <row r="134733" customFormat="1" s="29"/>
    <row r="134734" customFormat="1" s="29"/>
    <row r="134735" customFormat="1" s="29"/>
    <row r="134736" customFormat="1" s="29"/>
    <row r="134737" customFormat="1" s="29"/>
    <row r="134738" customFormat="1" s="29"/>
    <row r="134739" customFormat="1" s="29"/>
    <row r="134740" customFormat="1" s="29"/>
    <row r="134741" customFormat="1" s="29"/>
    <row r="134742" customFormat="1" s="29"/>
    <row r="134743" customFormat="1" s="29"/>
    <row r="134744" customFormat="1" s="29"/>
    <row r="134745" customFormat="1" s="29"/>
    <row r="134746" customFormat="1" s="29"/>
    <row r="134747" customFormat="1" s="29"/>
    <row r="134748" customFormat="1" s="29"/>
    <row r="134749" customFormat="1" s="29"/>
    <row r="134750" customFormat="1" s="29"/>
    <row r="134751" customFormat="1" s="29"/>
    <row r="134752" customFormat="1" s="29"/>
    <row r="134753" customFormat="1" s="29"/>
    <row r="134754" customFormat="1" s="29"/>
    <row r="134755" customFormat="1" s="29"/>
    <row r="134756" customFormat="1" s="29"/>
    <row r="134757" customFormat="1" s="29"/>
    <row r="134758" customFormat="1" s="29"/>
    <row r="134759" customFormat="1" s="29"/>
    <row r="134760" customFormat="1" s="29"/>
    <row r="134761" customFormat="1" s="29"/>
    <row r="134762" customFormat="1" s="29"/>
    <row r="134763" customFormat="1" s="29"/>
    <row r="134764" customFormat="1" s="29"/>
    <row r="134765" customFormat="1" s="29"/>
    <row r="134766" customFormat="1" s="29"/>
    <row r="134767" customFormat="1" s="29"/>
    <row r="134768" customFormat="1" s="29"/>
    <row r="134769" customFormat="1" s="29"/>
    <row r="134770" customFormat="1" s="29"/>
    <row r="134771" customFormat="1" s="29"/>
    <row r="134772" customFormat="1" s="29"/>
    <row r="134773" customFormat="1" s="29"/>
    <row r="134774" customFormat="1" s="29"/>
    <row r="134775" customFormat="1" s="29"/>
    <row r="134776" customFormat="1" s="29"/>
    <row r="134777" customFormat="1" s="29"/>
    <row r="134778" customFormat="1" s="29"/>
    <row r="134779" customFormat="1" s="29"/>
    <row r="134780" customFormat="1" s="29"/>
    <row r="134781" customFormat="1" s="29"/>
    <row r="134782" customFormat="1" s="29"/>
    <row r="134783" customFormat="1" s="29"/>
    <row r="134784" customFormat="1" s="29"/>
    <row r="134785" customFormat="1" s="29"/>
    <row r="134786" customFormat="1" s="29"/>
    <row r="134787" customFormat="1" s="29"/>
    <row r="134788" customFormat="1" s="29"/>
    <row r="134789" customFormat="1" s="29"/>
    <row r="134790" customFormat="1" s="29"/>
    <row r="134791" customFormat="1" s="29"/>
    <row r="134792" customFormat="1" s="29"/>
    <row r="134793" customFormat="1" s="29"/>
    <row r="134794" customFormat="1" s="29"/>
    <row r="134795" customFormat="1" s="29"/>
    <row r="134796" customFormat="1" s="29"/>
    <row r="134797" customFormat="1" s="29"/>
    <row r="134798" customFormat="1" s="29"/>
    <row r="134799" customFormat="1" s="29"/>
    <row r="134800" customFormat="1" s="29"/>
    <row r="134801" customFormat="1" s="29"/>
    <row r="134802" customFormat="1" s="29"/>
    <row r="134803" customFormat="1" s="29"/>
    <row r="134804" customFormat="1" s="29"/>
    <row r="134805" customFormat="1" s="29"/>
    <row r="134806" customFormat="1" s="29"/>
    <row r="134807" customFormat="1" s="29"/>
    <row r="134808" customFormat="1" s="29"/>
    <row r="134809" customFormat="1" s="29"/>
    <row r="134810" customFormat="1" s="29"/>
    <row r="134811" customFormat="1" s="29"/>
    <row r="134812" customFormat="1" s="29"/>
    <row r="134813" customFormat="1" s="29"/>
    <row r="134814" customFormat="1" s="29"/>
    <row r="134815" customFormat="1" s="29"/>
    <row r="134816" customFormat="1" s="29"/>
    <row r="134817" customFormat="1" s="29"/>
    <row r="134818" customFormat="1" s="29"/>
    <row r="134819" customFormat="1" s="29"/>
    <row r="134820" customFormat="1" s="29"/>
    <row r="134821" customFormat="1" s="29"/>
    <row r="134822" customFormat="1" s="29"/>
    <row r="134823" customFormat="1" s="29"/>
    <row r="134824" customFormat="1" s="29"/>
    <row r="134825" customFormat="1" s="29"/>
    <row r="134826" customFormat="1" s="29"/>
    <row r="134827" customFormat="1" s="29"/>
    <row r="134828" customFormat="1" s="29"/>
    <row r="134829" customFormat="1" s="29"/>
    <row r="134830" customFormat="1" s="29"/>
    <row r="134831" customFormat="1" s="29"/>
    <row r="134832" customFormat="1" s="29"/>
    <row r="134833" customFormat="1" s="29"/>
    <row r="134834" customFormat="1" s="29"/>
    <row r="134835" customFormat="1" s="29"/>
    <row r="134836" customFormat="1" s="29"/>
    <row r="134837" customFormat="1" s="29"/>
    <row r="134838" customFormat="1" s="29"/>
    <row r="134839" customFormat="1" s="29"/>
    <row r="134840" customFormat="1" s="29"/>
    <row r="134841" customFormat="1" s="29"/>
    <row r="134842" customFormat="1" s="29"/>
    <row r="134843" customFormat="1" s="29"/>
    <row r="134844" customFormat="1" s="29"/>
    <row r="134845" customFormat="1" s="29"/>
    <row r="134846" customFormat="1" s="29"/>
    <row r="134847" customFormat="1" s="29"/>
    <row r="134848" customFormat="1" s="29"/>
    <row r="134849" customFormat="1" s="29"/>
    <row r="134850" customFormat="1" s="29"/>
    <row r="134851" customFormat="1" s="29"/>
    <row r="134852" customFormat="1" s="29"/>
    <row r="134853" customFormat="1" s="29"/>
    <row r="134854" customFormat="1" s="29"/>
    <row r="134855" customFormat="1" s="29"/>
    <row r="134856" customFormat="1" s="29"/>
    <row r="134857" customFormat="1" s="29"/>
    <row r="134858" customFormat="1" s="29"/>
    <row r="134859" customFormat="1" s="29"/>
    <row r="134860" customFormat="1" s="29"/>
    <row r="134861" customFormat="1" s="29"/>
    <row r="134862" customFormat="1" s="29"/>
    <row r="134863" customFormat="1" s="29"/>
    <row r="134864" customFormat="1" s="29"/>
    <row r="134865" customFormat="1" s="29"/>
    <row r="134866" customFormat="1" s="29"/>
    <row r="134867" customFormat="1" s="29"/>
    <row r="134868" customFormat="1" s="29"/>
    <row r="134869" customFormat="1" s="29"/>
    <row r="134870" customFormat="1" s="29"/>
    <row r="134871" customFormat="1" s="29"/>
    <row r="134872" customFormat="1" s="29"/>
    <row r="134873" customFormat="1" s="29"/>
    <row r="134874" customFormat="1" s="29"/>
    <row r="134875" customFormat="1" s="29"/>
    <row r="134876" customFormat="1" s="29"/>
    <row r="134877" customFormat="1" s="29"/>
    <row r="134878" customFormat="1" s="29"/>
    <row r="134879" customFormat="1" s="29"/>
    <row r="134880" customFormat="1" s="29"/>
    <row r="134881" customFormat="1" s="29"/>
    <row r="134882" customFormat="1" s="29"/>
    <row r="134883" customFormat="1" s="29"/>
    <row r="134884" customFormat="1" s="29"/>
    <row r="134885" customFormat="1" s="29"/>
    <row r="134886" customFormat="1" s="29"/>
    <row r="134887" customFormat="1" s="29"/>
    <row r="134888" customFormat="1" s="29"/>
    <row r="134889" customFormat="1" s="29"/>
    <row r="134890" customFormat="1" s="29"/>
    <row r="134891" customFormat="1" s="29"/>
    <row r="134892" customFormat="1" s="29"/>
    <row r="134893" customFormat="1" s="29"/>
    <row r="134894" customFormat="1" s="29"/>
    <row r="134895" customFormat="1" s="29"/>
    <row r="134896" customFormat="1" s="29"/>
    <row r="134897" customFormat="1" s="29"/>
    <row r="134898" customFormat="1" s="29"/>
    <row r="134899" customFormat="1" s="29"/>
    <row r="134900" customFormat="1" s="29"/>
    <row r="134901" customFormat="1" s="29"/>
    <row r="134902" customFormat="1" s="29"/>
    <row r="134903" customFormat="1" s="29"/>
    <row r="134904" customFormat="1" s="29"/>
    <row r="134905" customFormat="1" s="29"/>
    <row r="134906" customFormat="1" s="29"/>
    <row r="134907" customFormat="1" s="29"/>
    <row r="134908" customFormat="1" s="29"/>
    <row r="134909" customFormat="1" s="29"/>
    <row r="134910" customFormat="1" s="29"/>
    <row r="134911" customFormat="1" s="29"/>
    <row r="134912" customFormat="1" s="29"/>
    <row r="134913" customFormat="1" s="29"/>
    <row r="134914" customFormat="1" s="29"/>
    <row r="134915" customFormat="1" s="29"/>
    <row r="134916" customFormat="1" s="29"/>
    <row r="134917" customFormat="1" s="29"/>
    <row r="134918" customFormat="1" s="29"/>
    <row r="134919" customFormat="1" s="29"/>
    <row r="134920" customFormat="1" s="29"/>
    <row r="134921" customFormat="1" s="29"/>
    <row r="134922" customFormat="1" s="29"/>
    <row r="134923" customFormat="1" s="29"/>
    <row r="134924" customFormat="1" s="29"/>
    <row r="134925" customFormat="1" s="29"/>
    <row r="134926" customFormat="1" s="29"/>
    <row r="134927" customFormat="1" s="29"/>
    <row r="134928" customFormat="1" s="29"/>
    <row r="134929" customFormat="1" s="29"/>
    <row r="134930" customFormat="1" s="29"/>
    <row r="134931" customFormat="1" s="29"/>
    <row r="134932" customFormat="1" s="29"/>
    <row r="134933" customFormat="1" s="29"/>
    <row r="134934" customFormat="1" s="29"/>
    <row r="134935" customFormat="1" s="29"/>
    <row r="134936" customFormat="1" s="29"/>
    <row r="134937" customFormat="1" s="29"/>
    <row r="134938" customFormat="1" s="29"/>
    <row r="134939" customFormat="1" s="29"/>
    <row r="134940" customFormat="1" s="29"/>
    <row r="134941" customFormat="1" s="29"/>
    <row r="134942" customFormat="1" s="29"/>
    <row r="134943" customFormat="1" s="29"/>
    <row r="134944" customFormat="1" s="29"/>
    <row r="134945" customFormat="1" s="29"/>
    <row r="134946" customFormat="1" s="29"/>
    <row r="134947" customFormat="1" s="29"/>
    <row r="134948" customFormat="1" s="29"/>
    <row r="134949" customFormat="1" s="29"/>
    <row r="134950" customFormat="1" s="29"/>
    <row r="134951" customFormat="1" s="29"/>
    <row r="134952" customFormat="1" s="29"/>
    <row r="134953" customFormat="1" s="29"/>
    <row r="134954" customFormat="1" s="29"/>
    <row r="134955" customFormat="1" s="29"/>
    <row r="134956" customFormat="1" s="29"/>
    <row r="134957" customFormat="1" s="29"/>
    <row r="134958" customFormat="1" s="29"/>
    <row r="134959" customFormat="1" s="29"/>
    <row r="134960" customFormat="1" s="29"/>
    <row r="134961" customFormat="1" s="29"/>
    <row r="134962" customFormat="1" s="29"/>
    <row r="134963" customFormat="1" s="29"/>
    <row r="134964" customFormat="1" s="29"/>
    <row r="134965" customFormat="1" s="29"/>
    <row r="134966" customFormat="1" s="29"/>
    <row r="134967" customFormat="1" s="29"/>
    <row r="134968" customFormat="1" s="29"/>
    <row r="134969" customFormat="1" s="29"/>
    <row r="134970" customFormat="1" s="29"/>
    <row r="134971" customFormat="1" s="29"/>
    <row r="134972" customFormat="1" s="29"/>
    <row r="134973" customFormat="1" s="29"/>
    <row r="134974" customFormat="1" s="29"/>
    <row r="134975" customFormat="1" s="29"/>
    <row r="134976" customFormat="1" s="29"/>
    <row r="134977" customFormat="1" s="29"/>
    <row r="134978" customFormat="1" s="29"/>
    <row r="134979" customFormat="1" s="29"/>
    <row r="134980" customFormat="1" s="29"/>
    <row r="134981" customFormat="1" s="29"/>
    <row r="134982" customFormat="1" s="29"/>
    <row r="134983" customFormat="1" s="29"/>
    <row r="134984" customFormat="1" s="29"/>
    <row r="134985" customFormat="1" s="29"/>
    <row r="134986" customFormat="1" s="29"/>
    <row r="134987" customFormat="1" s="29"/>
    <row r="134988" customFormat="1" s="29"/>
    <row r="134989" customFormat="1" s="29"/>
    <row r="134990" customFormat="1" s="29"/>
    <row r="134991" customFormat="1" s="29"/>
    <row r="134992" customFormat="1" s="29"/>
    <row r="134993" customFormat="1" s="29"/>
    <row r="134994" customFormat="1" s="29"/>
    <row r="134995" customFormat="1" s="29"/>
    <row r="134996" customFormat="1" s="29"/>
    <row r="134997" customFormat="1" s="29"/>
    <row r="134998" customFormat="1" s="29"/>
    <row r="134999" customFormat="1" s="29"/>
    <row r="135000" customFormat="1" s="29"/>
    <row r="135001" customFormat="1" s="29"/>
    <row r="135002" customFormat="1" s="29"/>
    <row r="135003" customFormat="1" s="29"/>
    <row r="135004" customFormat="1" s="29"/>
    <row r="135005" customFormat="1" s="29"/>
    <row r="135006" customFormat="1" s="29"/>
    <row r="135007" customFormat="1" s="29"/>
    <row r="135008" customFormat="1" s="29"/>
    <row r="135009" customFormat="1" s="29"/>
    <row r="135010" customFormat="1" s="29"/>
    <row r="135011" customFormat="1" s="29"/>
    <row r="135012" customFormat="1" s="29"/>
    <row r="135013" customFormat="1" s="29"/>
    <row r="135014" customFormat="1" s="29"/>
    <row r="135015" customFormat="1" s="29"/>
    <row r="135016" customFormat="1" s="29"/>
    <row r="135017" customFormat="1" s="29"/>
    <row r="135018" customFormat="1" s="29"/>
    <row r="135019" customFormat="1" s="29"/>
    <row r="135020" customFormat="1" s="29"/>
    <row r="135021" customFormat="1" s="29"/>
    <row r="135022" customFormat="1" s="29"/>
    <row r="135023" customFormat="1" s="29"/>
    <row r="135024" customFormat="1" s="29"/>
    <row r="135025" customFormat="1" s="29"/>
    <row r="135026" customFormat="1" s="29"/>
    <row r="135027" customFormat="1" s="29"/>
    <row r="135028" customFormat="1" s="29"/>
    <row r="135029" customFormat="1" s="29"/>
    <row r="135030" customFormat="1" s="29"/>
    <row r="135031" customFormat="1" s="29"/>
    <row r="135032" customFormat="1" s="29"/>
    <row r="135033" customFormat="1" s="29"/>
    <row r="135034" customFormat="1" s="29"/>
    <row r="135035" customFormat="1" s="29"/>
    <row r="135036" customFormat="1" s="29"/>
    <row r="135037" customFormat="1" s="29"/>
    <row r="135038" customFormat="1" s="29"/>
    <row r="135039" customFormat="1" s="29"/>
    <row r="135040" customFormat="1" s="29"/>
    <row r="135041" customFormat="1" s="29"/>
    <row r="135042" customFormat="1" s="29"/>
    <row r="135043" customFormat="1" s="29"/>
    <row r="135044" customFormat="1" s="29"/>
    <row r="135045" customFormat="1" s="29"/>
    <row r="135046" customFormat="1" s="29"/>
    <row r="135047" customFormat="1" s="29"/>
    <row r="135048" customFormat="1" s="29"/>
    <row r="135049" customFormat="1" s="29"/>
    <row r="135050" customFormat="1" s="29"/>
    <row r="135051" customFormat="1" s="29"/>
    <row r="135052" customFormat="1" s="29"/>
    <row r="135053" customFormat="1" s="29"/>
    <row r="135054" customFormat="1" s="29"/>
    <row r="135055" customFormat="1" s="29"/>
    <row r="135056" customFormat="1" s="29"/>
    <row r="135057" customFormat="1" s="29"/>
    <row r="135058" customFormat="1" s="29"/>
    <row r="135059" customFormat="1" s="29"/>
    <row r="135060" customFormat="1" s="29"/>
    <row r="135061" customFormat="1" s="29"/>
    <row r="135062" customFormat="1" s="29"/>
    <row r="135063" customFormat="1" s="29"/>
    <row r="135064" customFormat="1" s="29"/>
    <row r="135065" customFormat="1" s="29"/>
    <row r="135066" customFormat="1" s="29"/>
    <row r="135067" customFormat="1" s="29"/>
    <row r="135068" customFormat="1" s="29"/>
    <row r="135069" customFormat="1" s="29"/>
    <row r="135070" customFormat="1" s="29"/>
    <row r="135071" customFormat="1" s="29"/>
    <row r="135072" customFormat="1" s="29"/>
    <row r="135073" customFormat="1" s="29"/>
    <row r="135074" customFormat="1" s="29"/>
    <row r="135075" customFormat="1" s="29"/>
    <row r="135076" customFormat="1" s="29"/>
    <row r="135077" customFormat="1" s="29"/>
    <row r="135078" customFormat="1" s="29"/>
    <row r="135079" customFormat="1" s="29"/>
    <row r="135080" customFormat="1" s="29"/>
    <row r="135081" customFormat="1" s="29"/>
    <row r="135082" customFormat="1" s="29"/>
    <row r="135083" customFormat="1" s="29"/>
    <row r="135084" customFormat="1" s="29"/>
    <row r="135085" customFormat="1" s="29"/>
    <row r="135086" customFormat="1" s="29"/>
    <row r="135087" customFormat="1" s="29"/>
    <row r="135088" customFormat="1" s="29"/>
    <row r="135089" customFormat="1" s="29"/>
    <row r="135090" customFormat="1" s="29"/>
    <row r="135091" customFormat="1" s="29"/>
    <row r="135092" customFormat="1" s="29"/>
    <row r="135093" customFormat="1" s="29"/>
    <row r="135094" customFormat="1" s="29"/>
    <row r="135095" customFormat="1" s="29"/>
    <row r="135096" customFormat="1" s="29"/>
    <row r="135097" customFormat="1" s="29"/>
    <row r="135098" customFormat="1" s="29"/>
    <row r="135099" customFormat="1" s="29"/>
    <row r="135100" customFormat="1" s="29"/>
    <row r="135101" customFormat="1" s="29"/>
    <row r="135102" customFormat="1" s="29"/>
    <row r="135103" customFormat="1" s="29"/>
    <row r="135104" customFormat="1" s="29"/>
    <row r="135105" customFormat="1" s="29"/>
    <row r="135106" customFormat="1" s="29"/>
    <row r="135107" customFormat="1" s="29"/>
    <row r="135108" customFormat="1" s="29"/>
    <row r="135109" customFormat="1" s="29"/>
    <row r="135110" customFormat="1" s="29"/>
    <row r="135111" customFormat="1" s="29"/>
    <row r="135112" customFormat="1" s="29"/>
    <row r="135113" customFormat="1" s="29"/>
    <row r="135114" customFormat="1" s="29"/>
    <row r="135115" customFormat="1" s="29"/>
    <row r="135116" customFormat="1" s="29"/>
    <row r="135117" customFormat="1" s="29"/>
    <row r="135118" customFormat="1" s="29"/>
    <row r="135119" customFormat="1" s="29"/>
    <row r="135120" customFormat="1" s="29"/>
    <row r="135121" customFormat="1" s="29"/>
    <row r="135122" customFormat="1" s="29"/>
    <row r="135123" customFormat="1" s="29"/>
    <row r="135124" customFormat="1" s="29"/>
    <row r="135125" customFormat="1" s="29"/>
    <row r="135126" customFormat="1" s="29"/>
    <row r="135127" customFormat="1" s="29"/>
    <row r="135128" customFormat="1" s="29"/>
    <row r="135129" customFormat="1" s="29"/>
    <row r="135130" customFormat="1" s="29"/>
    <row r="135131" customFormat="1" s="29"/>
    <row r="135132" customFormat="1" s="29"/>
    <row r="135133" customFormat="1" s="29"/>
    <row r="135134" customFormat="1" s="29"/>
    <row r="135135" customFormat="1" s="29"/>
    <row r="135136" customFormat="1" s="29"/>
    <row r="135137" customFormat="1" s="29"/>
    <row r="135138" customFormat="1" s="29"/>
    <row r="135139" customFormat="1" s="29"/>
    <row r="135140" customFormat="1" s="29"/>
    <row r="135141" customFormat="1" s="29"/>
    <row r="135142" customFormat="1" s="29"/>
    <row r="135143" customFormat="1" s="29"/>
    <row r="135144" customFormat="1" s="29"/>
    <row r="135145" customFormat="1" s="29"/>
    <row r="135146" customFormat="1" s="29"/>
    <row r="135147" customFormat="1" s="29"/>
    <row r="135148" customFormat="1" s="29"/>
    <row r="135149" customFormat="1" s="29"/>
    <row r="135150" customFormat="1" s="29"/>
    <row r="135151" customFormat="1" s="29"/>
    <row r="135152" customFormat="1" s="29"/>
    <row r="135153" customFormat="1" s="29"/>
    <row r="135154" customFormat="1" s="29"/>
    <row r="135155" customFormat="1" s="29"/>
    <row r="135156" customFormat="1" s="29"/>
    <row r="135157" customFormat="1" s="29"/>
    <row r="135158" customFormat="1" s="29"/>
    <row r="135159" customFormat="1" s="29"/>
    <row r="135160" customFormat="1" s="29"/>
    <row r="135161" customFormat="1" s="29"/>
    <row r="135162" customFormat="1" s="29"/>
    <row r="135163" customFormat="1" s="29"/>
    <row r="135164" customFormat="1" s="29"/>
    <row r="135165" customFormat="1" s="29"/>
    <row r="135166" customFormat="1" s="29"/>
    <row r="135167" customFormat="1" s="29"/>
    <row r="135168" customFormat="1" s="29"/>
    <row r="135169" customFormat="1" s="29"/>
    <row r="135170" customFormat="1" s="29"/>
    <row r="135171" customFormat="1" s="29"/>
    <row r="135172" customFormat="1" s="29"/>
    <row r="135173" customFormat="1" s="29"/>
    <row r="135174" customFormat="1" s="29"/>
    <row r="135175" customFormat="1" s="29"/>
    <row r="135176" customFormat="1" s="29"/>
    <row r="135177" customFormat="1" s="29"/>
    <row r="135178" customFormat="1" s="29"/>
    <row r="135179" customFormat="1" s="29"/>
    <row r="135180" customFormat="1" s="29"/>
    <row r="135181" customFormat="1" s="29"/>
    <row r="135182" customFormat="1" s="29"/>
    <row r="135183" customFormat="1" s="29"/>
    <row r="135184" customFormat="1" s="29"/>
    <row r="135185" customFormat="1" s="29"/>
    <row r="135186" customFormat="1" s="29"/>
    <row r="135187" customFormat="1" s="29"/>
    <row r="135188" customFormat="1" s="29"/>
    <row r="135189" customFormat="1" s="29"/>
    <row r="135190" customFormat="1" s="29"/>
    <row r="135191" customFormat="1" s="29"/>
    <row r="135192" customFormat="1" s="29"/>
    <row r="135193" customFormat="1" s="29"/>
    <row r="135194" customFormat="1" s="29"/>
    <row r="135195" customFormat="1" s="29"/>
    <row r="135196" customFormat="1" s="29"/>
    <row r="135197" customFormat="1" s="29"/>
    <row r="135198" customFormat="1" s="29"/>
    <row r="135199" customFormat="1" s="29"/>
    <row r="135200" customFormat="1" s="29"/>
    <row r="135201" customFormat="1" s="29"/>
    <row r="135202" customFormat="1" s="29"/>
    <row r="135203" customFormat="1" s="29"/>
    <row r="135204" customFormat="1" s="29"/>
    <row r="135205" customFormat="1" s="29"/>
    <row r="135206" customFormat="1" s="29"/>
    <row r="135207" customFormat="1" s="29"/>
    <row r="135208" customFormat="1" s="29"/>
    <row r="135209" customFormat="1" s="29"/>
    <row r="135210" customFormat="1" s="29"/>
    <row r="135211" customFormat="1" s="29"/>
    <row r="135212" customFormat="1" s="29"/>
    <row r="135213" customFormat="1" s="29"/>
    <row r="135214" customFormat="1" s="29"/>
    <row r="135215" customFormat="1" s="29"/>
    <row r="135216" customFormat="1" s="29"/>
    <row r="135217" customFormat="1" s="29"/>
    <row r="135218" customFormat="1" s="29"/>
    <row r="135219" customFormat="1" s="29"/>
    <row r="135220" customFormat="1" s="29"/>
    <row r="135221" customFormat="1" s="29"/>
    <row r="135222" customFormat="1" s="29"/>
    <row r="135223" customFormat="1" s="29"/>
    <row r="135224" customFormat="1" s="29"/>
    <row r="135225" customFormat="1" s="29"/>
    <row r="135226" customFormat="1" s="29"/>
    <row r="135227" customFormat="1" s="29"/>
    <row r="135228" customFormat="1" s="29"/>
    <row r="135229" customFormat="1" s="29"/>
    <row r="135230" customFormat="1" s="29"/>
    <row r="135231" customFormat="1" s="29"/>
    <row r="135232" customFormat="1" s="29"/>
    <row r="135233" customFormat="1" s="29"/>
    <row r="135234" customFormat="1" s="29"/>
    <row r="135235" customFormat="1" s="29"/>
    <row r="135236" customFormat="1" s="29"/>
    <row r="135237" customFormat="1" s="29"/>
    <row r="135238" customFormat="1" s="29"/>
    <row r="135239" customFormat="1" s="29"/>
    <row r="135240" customFormat="1" s="29"/>
    <row r="135241" customFormat="1" s="29"/>
    <row r="135242" customFormat="1" s="29"/>
    <row r="135243" customFormat="1" s="29"/>
    <row r="135244" customFormat="1" s="29"/>
    <row r="135245" customFormat="1" s="29"/>
    <row r="135246" customFormat="1" s="29"/>
    <row r="135247" customFormat="1" s="29"/>
    <row r="135248" customFormat="1" s="29"/>
    <row r="135249" customFormat="1" s="29"/>
    <row r="135250" customFormat="1" s="29"/>
    <row r="135251" customFormat="1" s="29"/>
    <row r="135252" customFormat="1" s="29"/>
    <row r="135253" customFormat="1" s="29"/>
    <row r="135254" customFormat="1" s="29"/>
    <row r="135255" customFormat="1" s="29"/>
    <row r="135256" customFormat="1" s="29"/>
    <row r="135257" customFormat="1" s="29"/>
    <row r="135258" customFormat="1" s="29"/>
    <row r="135259" customFormat="1" s="29"/>
    <row r="135260" customFormat="1" s="29"/>
    <row r="135261" customFormat="1" s="29"/>
    <row r="135262" customFormat="1" s="29"/>
    <row r="135263" customFormat="1" s="29"/>
    <row r="135264" customFormat="1" s="29"/>
    <row r="135265" customFormat="1" s="29"/>
    <row r="135266" customFormat="1" s="29"/>
    <row r="135267" customFormat="1" s="29"/>
    <row r="135268" customFormat="1" s="29"/>
    <row r="135269" customFormat="1" s="29"/>
    <row r="135270" customFormat="1" s="29"/>
    <row r="135271" customFormat="1" s="29"/>
    <row r="135272" customFormat="1" s="29"/>
    <row r="135273" customFormat="1" s="29"/>
    <row r="135274" customFormat="1" s="29"/>
    <row r="135275" customFormat="1" s="29"/>
    <row r="135276" customFormat="1" s="29"/>
    <row r="135277" customFormat="1" s="29"/>
    <row r="135278" customFormat="1" s="29"/>
    <row r="135279" customFormat="1" s="29"/>
    <row r="135280" customFormat="1" s="29"/>
    <row r="135281" customFormat="1" s="29"/>
    <row r="135282" customFormat="1" s="29"/>
    <row r="135283" customFormat="1" s="29"/>
    <row r="135284" customFormat="1" s="29"/>
    <row r="135285" customFormat="1" s="29"/>
    <row r="135286" customFormat="1" s="29"/>
    <row r="135287" customFormat="1" s="29"/>
    <row r="135288" customFormat="1" s="29"/>
    <row r="135289" customFormat="1" s="29"/>
    <row r="135290" customFormat="1" s="29"/>
    <row r="135291" customFormat="1" s="29"/>
    <row r="135292" customFormat="1" s="29"/>
    <row r="135293" customFormat="1" s="29"/>
    <row r="135294" customFormat="1" s="29"/>
    <row r="135295" customFormat="1" s="29"/>
    <row r="135296" customFormat="1" s="29"/>
    <row r="135297" customFormat="1" s="29"/>
    <row r="135298" customFormat="1" s="29"/>
    <row r="135299" customFormat="1" s="29"/>
    <row r="135300" customFormat="1" s="29"/>
    <row r="135301" customFormat="1" s="29"/>
    <row r="135302" customFormat="1" s="29"/>
    <row r="135303" customFormat="1" s="29"/>
    <row r="135304" customFormat="1" s="29"/>
    <row r="135305" customFormat="1" s="29"/>
    <row r="135306" customFormat="1" s="29"/>
    <row r="135307" customFormat="1" s="29"/>
    <row r="135308" customFormat="1" s="29"/>
    <row r="135309" customFormat="1" s="29"/>
    <row r="135310" customFormat="1" s="29"/>
    <row r="135311" customFormat="1" s="29"/>
    <row r="135312" customFormat="1" s="29"/>
    <row r="135313" customFormat="1" s="29"/>
    <row r="135314" customFormat="1" s="29"/>
    <row r="135315" customFormat="1" s="29"/>
    <row r="135316" customFormat="1" s="29"/>
    <row r="135317" customFormat="1" s="29"/>
    <row r="135318" customFormat="1" s="29"/>
    <row r="135319" customFormat="1" s="29"/>
    <row r="135320" customFormat="1" s="29"/>
    <row r="135321" customFormat="1" s="29"/>
    <row r="135322" customFormat="1" s="29"/>
    <row r="135323" customFormat="1" s="29"/>
    <row r="135324" customFormat="1" s="29"/>
    <row r="135325" customFormat="1" s="29"/>
    <row r="135326" customFormat="1" s="29"/>
    <row r="135327" customFormat="1" s="29"/>
    <row r="135328" customFormat="1" s="29"/>
    <row r="135329" customFormat="1" s="29"/>
    <row r="135330" customFormat="1" s="29"/>
    <row r="135331" customFormat="1" s="29"/>
    <row r="135332" customFormat="1" s="29"/>
    <row r="135333" customFormat="1" s="29"/>
    <row r="135334" customFormat="1" s="29"/>
    <row r="135335" customFormat="1" s="29"/>
    <row r="135336" customFormat="1" s="29"/>
    <row r="135337" customFormat="1" s="29"/>
    <row r="135338" customFormat="1" s="29"/>
    <row r="135339" customFormat="1" s="29"/>
    <row r="135340" customFormat="1" s="29"/>
    <row r="135341" customFormat="1" s="29"/>
    <row r="135342" customFormat="1" s="29"/>
    <row r="135343" customFormat="1" s="29"/>
    <row r="135344" customFormat="1" s="29"/>
    <row r="135345" customFormat="1" s="29"/>
    <row r="135346" customFormat="1" s="29"/>
    <row r="135347" customFormat="1" s="29"/>
    <row r="135348" customFormat="1" s="29"/>
    <row r="135349" customFormat="1" s="29"/>
    <row r="135350" customFormat="1" s="29"/>
    <row r="135351" customFormat="1" s="29"/>
    <row r="135352" customFormat="1" s="29"/>
    <row r="135353" customFormat="1" s="29"/>
    <row r="135354" customFormat="1" s="29"/>
    <row r="135355" customFormat="1" s="29"/>
    <row r="135356" customFormat="1" s="29"/>
    <row r="135357" customFormat="1" s="29"/>
    <row r="135358" customFormat="1" s="29"/>
    <row r="135359" customFormat="1" s="29"/>
    <row r="135360" customFormat="1" s="29"/>
    <row r="135361" customFormat="1" s="29"/>
    <row r="135362" customFormat="1" s="29"/>
    <row r="135363" customFormat="1" s="29"/>
    <row r="135364" customFormat="1" s="29"/>
    <row r="135365" customFormat="1" s="29"/>
    <row r="135366" customFormat="1" s="29"/>
    <row r="135367" customFormat="1" s="29"/>
    <row r="135368" customFormat="1" s="29"/>
    <row r="135369" customFormat="1" s="29"/>
    <row r="135370" customFormat="1" s="29"/>
    <row r="135371" customFormat="1" s="29"/>
    <row r="135372" customFormat="1" s="29"/>
    <row r="135373" customFormat="1" s="29"/>
    <row r="135374" customFormat="1" s="29"/>
    <row r="135375" customFormat="1" s="29"/>
    <row r="135376" customFormat="1" s="29"/>
    <row r="135377" customFormat="1" s="29"/>
    <row r="135378" customFormat="1" s="29"/>
    <row r="135379" customFormat="1" s="29"/>
    <row r="135380" customFormat="1" s="29"/>
    <row r="135381" customFormat="1" s="29"/>
    <row r="135382" customFormat="1" s="29"/>
    <row r="135383" customFormat="1" s="29"/>
    <row r="135384" customFormat="1" s="29"/>
    <row r="135385" customFormat="1" s="29"/>
    <row r="135386" customFormat="1" s="29"/>
    <row r="135387" customFormat="1" s="29"/>
    <row r="135388" customFormat="1" s="29"/>
    <row r="135389" customFormat="1" s="29"/>
    <row r="135390" customFormat="1" s="29"/>
    <row r="135391" customFormat="1" s="29"/>
    <row r="135392" customFormat="1" s="29"/>
    <row r="135393" customFormat="1" s="29"/>
    <row r="135394" customFormat="1" s="29"/>
    <row r="135395" customFormat="1" s="29"/>
    <row r="135396" customFormat="1" s="29"/>
    <row r="135397" customFormat="1" s="29"/>
    <row r="135398" customFormat="1" s="29"/>
    <row r="135399" customFormat="1" s="29"/>
    <row r="135400" customFormat="1" s="29"/>
    <row r="135401" customFormat="1" s="29"/>
    <row r="135402" customFormat="1" s="29"/>
    <row r="135403" customFormat="1" s="29"/>
    <row r="135404" customFormat="1" s="29"/>
    <row r="135405" customFormat="1" s="29"/>
    <row r="135406" customFormat="1" s="29"/>
    <row r="135407" customFormat="1" s="29"/>
    <row r="135408" customFormat="1" s="29"/>
    <row r="135409" customFormat="1" s="29"/>
    <row r="135410" customFormat="1" s="29"/>
    <row r="135411" customFormat="1" s="29"/>
    <row r="135412" customFormat="1" s="29"/>
    <row r="135413" customFormat="1" s="29"/>
    <row r="135414" customFormat="1" s="29"/>
    <row r="135415" customFormat="1" s="29"/>
    <row r="135416" customFormat="1" s="29"/>
    <row r="135417" customFormat="1" s="29"/>
    <row r="135418" customFormat="1" s="29"/>
    <row r="135419" customFormat="1" s="29"/>
    <row r="135420" customFormat="1" s="29"/>
    <row r="135421" customFormat="1" s="29"/>
    <row r="135422" customFormat="1" s="29"/>
    <row r="135423" customFormat="1" s="29"/>
    <row r="135424" customFormat="1" s="29"/>
    <row r="135425" customFormat="1" s="29"/>
    <row r="135426" customFormat="1" s="29"/>
    <row r="135427" customFormat="1" s="29"/>
    <row r="135428" customFormat="1" s="29"/>
    <row r="135429" customFormat="1" s="29"/>
    <row r="135430" customFormat="1" s="29"/>
    <row r="135431" customFormat="1" s="29"/>
    <row r="135432" customFormat="1" s="29"/>
    <row r="135433" customFormat="1" s="29"/>
    <row r="135434" customFormat="1" s="29"/>
    <row r="135435" customFormat="1" s="29"/>
    <row r="135436" customFormat="1" s="29"/>
    <row r="135437" customFormat="1" s="29"/>
    <row r="135438" customFormat="1" s="29"/>
    <row r="135439" customFormat="1" s="29"/>
    <row r="135440" customFormat="1" s="29"/>
    <row r="135441" customFormat="1" s="29"/>
    <row r="135442" customFormat="1" s="29"/>
    <row r="135443" customFormat="1" s="29"/>
    <row r="135444" customFormat="1" s="29"/>
    <row r="135445" customFormat="1" s="29"/>
    <row r="135446" customFormat="1" s="29"/>
    <row r="135447" customFormat="1" s="29"/>
    <row r="135448" customFormat="1" s="29"/>
    <row r="135449" customFormat="1" s="29"/>
    <row r="135450" customFormat="1" s="29"/>
    <row r="135451" customFormat="1" s="29"/>
    <row r="135452" customFormat="1" s="29"/>
    <row r="135453" customFormat="1" s="29"/>
    <row r="135454" customFormat="1" s="29"/>
    <row r="135455" customFormat="1" s="29"/>
    <row r="135456" customFormat="1" s="29"/>
    <row r="135457" customFormat="1" s="29"/>
    <row r="135458" customFormat="1" s="29"/>
    <row r="135459" customFormat="1" s="29"/>
    <row r="135460" customFormat="1" s="29"/>
    <row r="135461" customFormat="1" s="29"/>
    <row r="135462" customFormat="1" s="29"/>
    <row r="135463" customFormat="1" s="29"/>
    <row r="135464" customFormat="1" s="29"/>
    <row r="135465" customFormat="1" s="29"/>
    <row r="135466" customFormat="1" s="29"/>
    <row r="135467" customFormat="1" s="29"/>
    <row r="135468" customFormat="1" s="29"/>
    <row r="135469" customFormat="1" s="29"/>
    <row r="135470" customFormat="1" s="29"/>
    <row r="135471" customFormat="1" s="29"/>
    <row r="135472" customFormat="1" s="29"/>
    <row r="135473" customFormat="1" s="29"/>
    <row r="135474" customFormat="1" s="29"/>
    <row r="135475" customFormat="1" s="29"/>
    <row r="135476" customFormat="1" s="29"/>
    <row r="135477" customFormat="1" s="29"/>
    <row r="135478" customFormat="1" s="29"/>
    <row r="135479" customFormat="1" s="29"/>
    <row r="135480" customFormat="1" s="29"/>
    <row r="135481" customFormat="1" s="29"/>
    <row r="135482" customFormat="1" s="29"/>
    <row r="135483" customFormat="1" s="29"/>
    <row r="135484" customFormat="1" s="29"/>
    <row r="135485" customFormat="1" s="29"/>
    <row r="135486" customFormat="1" s="29"/>
    <row r="135487" customFormat="1" s="29"/>
    <row r="135488" customFormat="1" s="29"/>
    <row r="135489" customFormat="1" s="29"/>
    <row r="135490" customFormat="1" s="29"/>
    <row r="135491" customFormat="1" s="29"/>
    <row r="135492" customFormat="1" s="29"/>
    <row r="135493" customFormat="1" s="29"/>
    <row r="135494" customFormat="1" s="29"/>
    <row r="135495" customFormat="1" s="29"/>
    <row r="135496" customFormat="1" s="29"/>
    <row r="135497" customFormat="1" s="29"/>
    <row r="135498" customFormat="1" s="29"/>
    <row r="135499" customFormat="1" s="29"/>
    <row r="135500" customFormat="1" s="29"/>
    <row r="135501" customFormat="1" s="29"/>
    <row r="135502" customFormat="1" s="29"/>
    <row r="135503" customFormat="1" s="29"/>
    <row r="135504" customFormat="1" s="29"/>
    <row r="135505" customFormat="1" s="29"/>
    <row r="135506" customFormat="1" s="29"/>
    <row r="135507" customFormat="1" s="29"/>
    <row r="135508" customFormat="1" s="29"/>
    <row r="135509" customFormat="1" s="29"/>
    <row r="135510" customFormat="1" s="29"/>
    <row r="135511" customFormat="1" s="29"/>
    <row r="135512" customFormat="1" s="29"/>
    <row r="135513" customFormat="1" s="29"/>
    <row r="135514" customFormat="1" s="29"/>
    <row r="135515" customFormat="1" s="29"/>
    <row r="135516" customFormat="1" s="29"/>
    <row r="135517" customFormat="1" s="29"/>
    <row r="135518" customFormat="1" s="29"/>
    <row r="135519" customFormat="1" s="29"/>
    <row r="135520" customFormat="1" s="29"/>
    <row r="135521" customFormat="1" s="29"/>
    <row r="135522" customFormat="1" s="29"/>
    <row r="135523" customFormat="1" s="29"/>
    <row r="135524" customFormat="1" s="29"/>
    <row r="135525" customFormat="1" s="29"/>
    <row r="135526" customFormat="1" s="29"/>
    <row r="135527" customFormat="1" s="29"/>
    <row r="135528" customFormat="1" s="29"/>
    <row r="135529" customFormat="1" s="29"/>
    <row r="135530" customFormat="1" s="29"/>
    <row r="135531" customFormat="1" s="29"/>
    <row r="135532" customFormat="1" s="29"/>
    <row r="135533" customFormat="1" s="29"/>
    <row r="135534" customFormat="1" s="29"/>
    <row r="135535" customFormat="1" s="29"/>
    <row r="135536" customFormat="1" s="29"/>
    <row r="135537" customFormat="1" s="29"/>
    <row r="135538" customFormat="1" s="29"/>
    <row r="135539" customFormat="1" s="29"/>
    <row r="135540" customFormat="1" s="29"/>
    <row r="135541" customFormat="1" s="29"/>
    <row r="135542" customFormat="1" s="29"/>
    <row r="135543" customFormat="1" s="29"/>
    <row r="135544" customFormat="1" s="29"/>
    <row r="135545" customFormat="1" s="29"/>
    <row r="135546" customFormat="1" s="29"/>
    <row r="135547" customFormat="1" s="29"/>
    <row r="135548" customFormat="1" s="29"/>
    <row r="135549" customFormat="1" s="29"/>
    <row r="135550" customFormat="1" s="29"/>
    <row r="135551" customFormat="1" s="29"/>
    <row r="135552" customFormat="1" s="29"/>
    <row r="135553" customFormat="1" s="29"/>
    <row r="135554" customFormat="1" s="29"/>
    <row r="135555" customFormat="1" s="29"/>
    <row r="135556" customFormat="1" s="29"/>
    <row r="135557" customFormat="1" s="29"/>
    <row r="135558" customFormat="1" s="29"/>
    <row r="135559" customFormat="1" s="29"/>
    <row r="135560" customFormat="1" s="29"/>
    <row r="135561" customFormat="1" s="29"/>
    <row r="135562" customFormat="1" s="29"/>
    <row r="135563" customFormat="1" s="29"/>
    <row r="135564" customFormat="1" s="29"/>
    <row r="135565" customFormat="1" s="29"/>
    <row r="135566" customFormat="1" s="29"/>
    <row r="135567" customFormat="1" s="29"/>
    <row r="135568" customFormat="1" s="29"/>
    <row r="135569" customFormat="1" s="29"/>
    <row r="135570" customFormat="1" s="29"/>
    <row r="135571" customFormat="1" s="29"/>
    <row r="135572" customFormat="1" s="29"/>
    <row r="135573" customFormat="1" s="29"/>
    <row r="135574" customFormat="1" s="29"/>
    <row r="135575" customFormat="1" s="29"/>
    <row r="135576" customFormat="1" s="29"/>
    <row r="135577" customFormat="1" s="29"/>
    <row r="135578" customFormat="1" s="29"/>
    <row r="135579" customFormat="1" s="29"/>
    <row r="135580" customFormat="1" s="29"/>
    <row r="135581" customFormat="1" s="29"/>
    <row r="135582" customFormat="1" s="29"/>
    <row r="135583" customFormat="1" s="29"/>
    <row r="135584" customFormat="1" s="29"/>
    <row r="135585" customFormat="1" s="29"/>
    <row r="135586" customFormat="1" s="29"/>
    <row r="135587" customFormat="1" s="29"/>
    <row r="135588" customFormat="1" s="29"/>
    <row r="135589" customFormat="1" s="29"/>
    <row r="135590" customFormat="1" s="29"/>
    <row r="135591" customFormat="1" s="29"/>
    <row r="135592" customFormat="1" s="29"/>
    <row r="135593" customFormat="1" s="29"/>
    <row r="135594" customFormat="1" s="29"/>
    <row r="135595" customFormat="1" s="29"/>
    <row r="135596" customFormat="1" s="29"/>
    <row r="135597" customFormat="1" s="29"/>
    <row r="135598" customFormat="1" s="29"/>
    <row r="135599" customFormat="1" s="29"/>
    <row r="135600" customFormat="1" s="29"/>
    <row r="135601" customFormat="1" s="29"/>
    <row r="135602" customFormat="1" s="29"/>
    <row r="135603" customFormat="1" s="29"/>
    <row r="135604" customFormat="1" s="29"/>
    <row r="135605" customFormat="1" s="29"/>
    <row r="135606" customFormat="1" s="29"/>
    <row r="135607" customFormat="1" s="29"/>
    <row r="135608" customFormat="1" s="29"/>
    <row r="135609" customFormat="1" s="29"/>
    <row r="135610" customFormat="1" s="29"/>
    <row r="135611" customFormat="1" s="29"/>
    <row r="135612" customFormat="1" s="29"/>
    <row r="135613" customFormat="1" s="29"/>
    <row r="135614" customFormat="1" s="29"/>
    <row r="135615" customFormat="1" s="29"/>
    <row r="135616" customFormat="1" s="29"/>
    <row r="135617" customFormat="1" s="29"/>
    <row r="135618" customFormat="1" s="29"/>
    <row r="135619" customFormat="1" s="29"/>
    <row r="135620" customFormat="1" s="29"/>
    <row r="135621" customFormat="1" s="29"/>
    <row r="135622" customFormat="1" s="29"/>
    <row r="135623" customFormat="1" s="29"/>
    <row r="135624" customFormat="1" s="29"/>
    <row r="135625" customFormat="1" s="29"/>
    <row r="135626" customFormat="1" s="29"/>
    <row r="135627" customFormat="1" s="29"/>
    <row r="135628" customFormat="1" s="29"/>
    <row r="135629" customFormat="1" s="29"/>
    <row r="135630" customFormat="1" s="29"/>
    <row r="135631" customFormat="1" s="29"/>
    <row r="135632" customFormat="1" s="29"/>
    <row r="135633" customFormat="1" s="29"/>
    <row r="135634" customFormat="1" s="29"/>
    <row r="135635" customFormat="1" s="29"/>
    <row r="135636" customFormat="1" s="29"/>
    <row r="135637" customFormat="1" s="29"/>
    <row r="135638" customFormat="1" s="29"/>
    <row r="135639" customFormat="1" s="29"/>
    <row r="135640" customFormat="1" s="29"/>
    <row r="135641" customFormat="1" s="29"/>
    <row r="135642" customFormat="1" s="29"/>
    <row r="135643" customFormat="1" s="29"/>
    <row r="135644" customFormat="1" s="29"/>
    <row r="135645" customFormat="1" s="29"/>
    <row r="135646" customFormat="1" s="29"/>
    <row r="135647" customFormat="1" s="29"/>
    <row r="135648" customFormat="1" s="29"/>
    <row r="135649" customFormat="1" s="29"/>
    <row r="135650" customFormat="1" s="29"/>
    <row r="135651" customFormat="1" s="29"/>
    <row r="135652" customFormat="1" s="29"/>
    <row r="135653" customFormat="1" s="29"/>
    <row r="135654" customFormat="1" s="29"/>
    <row r="135655" customFormat="1" s="29"/>
    <row r="135656" customFormat="1" s="29"/>
    <row r="135657" customFormat="1" s="29"/>
    <row r="135658" customFormat="1" s="29"/>
    <row r="135659" customFormat="1" s="29"/>
    <row r="135660" customFormat="1" s="29"/>
    <row r="135661" customFormat="1" s="29"/>
    <row r="135662" customFormat="1" s="29"/>
    <row r="135663" customFormat="1" s="29"/>
    <row r="135664" customFormat="1" s="29"/>
    <row r="135665" customFormat="1" s="29"/>
    <row r="135666" customFormat="1" s="29"/>
    <row r="135667" customFormat="1" s="29"/>
    <row r="135668" customFormat="1" s="29"/>
    <row r="135669" customFormat="1" s="29"/>
    <row r="135670" customFormat="1" s="29"/>
    <row r="135671" customFormat="1" s="29"/>
    <row r="135672" customFormat="1" s="29"/>
    <row r="135673" customFormat="1" s="29"/>
    <row r="135674" customFormat="1" s="29"/>
    <row r="135675" customFormat="1" s="29"/>
    <row r="135676" customFormat="1" s="29"/>
    <row r="135677" customFormat="1" s="29"/>
    <row r="135678" customFormat="1" s="29"/>
    <row r="135679" customFormat="1" s="29"/>
    <row r="135680" customFormat="1" s="29"/>
    <row r="135681" customFormat="1" s="29"/>
    <row r="135682" customFormat="1" s="29"/>
    <row r="135683" customFormat="1" s="29"/>
    <row r="135684" customFormat="1" s="29"/>
    <row r="135685" customFormat="1" s="29"/>
    <row r="135686" customFormat="1" s="29"/>
    <row r="135687" customFormat="1" s="29"/>
    <row r="135688" customFormat="1" s="29"/>
    <row r="135689" customFormat="1" s="29"/>
    <row r="135690" customFormat="1" s="29"/>
    <row r="135691" customFormat="1" s="29"/>
    <row r="135692" customFormat="1" s="29"/>
    <row r="135693" customFormat="1" s="29"/>
    <row r="135694" customFormat="1" s="29"/>
    <row r="135695" customFormat="1" s="29"/>
    <row r="135696" customFormat="1" s="29"/>
    <row r="135697" customFormat="1" s="29"/>
    <row r="135698" customFormat="1" s="29"/>
    <row r="135699" customFormat="1" s="29"/>
    <row r="135700" customFormat="1" s="29"/>
    <row r="135701" customFormat="1" s="29"/>
    <row r="135702" customFormat="1" s="29"/>
    <row r="135703" customFormat="1" s="29"/>
    <row r="135704" customFormat="1" s="29"/>
    <row r="135705" customFormat="1" s="29"/>
    <row r="135706" customFormat="1" s="29"/>
    <row r="135707" customFormat="1" s="29"/>
    <row r="135708" customFormat="1" s="29"/>
    <row r="135709" customFormat="1" s="29"/>
    <row r="135710" customFormat="1" s="29"/>
    <row r="135711" customFormat="1" s="29"/>
    <row r="135712" customFormat="1" s="29"/>
    <row r="135713" customFormat="1" s="29"/>
    <row r="135714" customFormat="1" s="29"/>
    <row r="135715" customFormat="1" s="29"/>
    <row r="135716" customFormat="1" s="29"/>
    <row r="135717" customFormat="1" s="29"/>
    <row r="135718" customFormat="1" s="29"/>
    <row r="135719" customFormat="1" s="29"/>
    <row r="135720" customFormat="1" s="29"/>
    <row r="135721" customFormat="1" s="29"/>
    <row r="135722" customFormat="1" s="29"/>
    <row r="135723" customFormat="1" s="29"/>
    <row r="135724" customFormat="1" s="29"/>
    <row r="135725" customFormat="1" s="29"/>
    <row r="135726" customFormat="1" s="29"/>
    <row r="135727" customFormat="1" s="29"/>
    <row r="135728" customFormat="1" s="29"/>
    <row r="135729" customFormat="1" s="29"/>
    <row r="135730" customFormat="1" s="29"/>
    <row r="135731" customFormat="1" s="29"/>
    <row r="135732" customFormat="1" s="29"/>
    <row r="135733" customFormat="1" s="29"/>
    <row r="135734" customFormat="1" s="29"/>
    <row r="135735" customFormat="1" s="29"/>
    <row r="135736" customFormat="1" s="29"/>
    <row r="135737" customFormat="1" s="29"/>
    <row r="135738" customFormat="1" s="29"/>
    <row r="135739" customFormat="1" s="29"/>
    <row r="135740" customFormat="1" s="29"/>
    <row r="135741" customFormat="1" s="29"/>
    <row r="135742" customFormat="1" s="29"/>
    <row r="135743" customFormat="1" s="29"/>
    <row r="135744" customFormat="1" s="29"/>
    <row r="135745" customFormat="1" s="29"/>
    <row r="135746" customFormat="1" s="29"/>
    <row r="135747" customFormat="1" s="29"/>
    <row r="135748" customFormat="1" s="29"/>
    <row r="135749" customFormat="1" s="29"/>
    <row r="135750" customFormat="1" s="29"/>
    <row r="135751" customFormat="1" s="29"/>
    <row r="135752" customFormat="1" s="29"/>
    <row r="135753" customFormat="1" s="29"/>
    <row r="135754" customFormat="1" s="29"/>
    <row r="135755" customFormat="1" s="29"/>
    <row r="135756" customFormat="1" s="29"/>
    <row r="135757" customFormat="1" s="29"/>
    <row r="135758" customFormat="1" s="29"/>
    <row r="135759" customFormat="1" s="29"/>
    <row r="135760" customFormat="1" s="29"/>
    <row r="135761" customFormat="1" s="29"/>
    <row r="135762" customFormat="1" s="29"/>
    <row r="135763" customFormat="1" s="29"/>
    <row r="135764" customFormat="1" s="29"/>
    <row r="135765" customFormat="1" s="29"/>
    <row r="135766" customFormat="1" s="29"/>
    <row r="135767" customFormat="1" s="29"/>
    <row r="135768" customFormat="1" s="29"/>
    <row r="135769" customFormat="1" s="29"/>
    <row r="135770" customFormat="1" s="29"/>
    <row r="135771" customFormat="1" s="29"/>
    <row r="135772" customFormat="1" s="29"/>
    <row r="135773" customFormat="1" s="29"/>
    <row r="135774" customFormat="1" s="29"/>
    <row r="135775" customFormat="1" s="29"/>
    <row r="135776" customFormat="1" s="29"/>
    <row r="135777" customFormat="1" s="29"/>
    <row r="135778" customFormat="1" s="29"/>
    <row r="135779" customFormat="1" s="29"/>
    <row r="135780" customFormat="1" s="29"/>
    <row r="135781" customFormat="1" s="29"/>
    <row r="135782" customFormat="1" s="29"/>
    <row r="135783" customFormat="1" s="29"/>
    <row r="135784" customFormat="1" s="29"/>
    <row r="135785" customFormat="1" s="29"/>
    <row r="135786" customFormat="1" s="29"/>
    <row r="135787" customFormat="1" s="29"/>
    <row r="135788" customFormat="1" s="29"/>
    <row r="135789" customFormat="1" s="29"/>
    <row r="135790" customFormat="1" s="29"/>
    <row r="135791" customFormat="1" s="29"/>
    <row r="135792" customFormat="1" s="29"/>
    <row r="135793" customFormat="1" s="29"/>
    <row r="135794" customFormat="1" s="29"/>
    <row r="135795" customFormat="1" s="29"/>
    <row r="135796" customFormat="1" s="29"/>
    <row r="135797" customFormat="1" s="29"/>
    <row r="135798" customFormat="1" s="29"/>
    <row r="135799" customFormat="1" s="29"/>
    <row r="135800" customFormat="1" s="29"/>
    <row r="135801" customFormat="1" s="29"/>
    <row r="135802" customFormat="1" s="29"/>
    <row r="135803" customFormat="1" s="29"/>
    <row r="135804" customFormat="1" s="29"/>
    <row r="135805" customFormat="1" s="29"/>
    <row r="135806" customFormat="1" s="29"/>
    <row r="135807" customFormat="1" s="29"/>
    <row r="135808" customFormat="1" s="29"/>
    <row r="135809" customFormat="1" s="29"/>
    <row r="135810" customFormat="1" s="29"/>
    <row r="135811" customFormat="1" s="29"/>
    <row r="135812" customFormat="1" s="29"/>
    <row r="135813" customFormat="1" s="29"/>
    <row r="135814" customFormat="1" s="29"/>
    <row r="135815" customFormat="1" s="29"/>
    <row r="135816" customFormat="1" s="29"/>
    <row r="135817" customFormat="1" s="29"/>
    <row r="135818" customFormat="1" s="29"/>
    <row r="135819" customFormat="1" s="29"/>
    <row r="135820" customFormat="1" s="29"/>
    <row r="135821" customFormat="1" s="29"/>
    <row r="135822" customFormat="1" s="29"/>
    <row r="135823" customFormat="1" s="29"/>
    <row r="135824" customFormat="1" s="29"/>
    <row r="135825" customFormat="1" s="29"/>
    <row r="135826" customFormat="1" s="29"/>
    <row r="135827" customFormat="1" s="29"/>
    <row r="135828" customFormat="1" s="29"/>
    <row r="135829" customFormat="1" s="29"/>
    <row r="135830" customFormat="1" s="29"/>
    <row r="135831" customFormat="1" s="29"/>
    <row r="135832" customFormat="1" s="29"/>
    <row r="135833" customFormat="1" s="29"/>
    <row r="135834" customFormat="1" s="29"/>
    <row r="135835" customFormat="1" s="29"/>
    <row r="135836" customFormat="1" s="29"/>
    <row r="135837" customFormat="1" s="29"/>
    <row r="135838" customFormat="1" s="29"/>
    <row r="135839" customFormat="1" s="29"/>
    <row r="135840" customFormat="1" s="29"/>
    <row r="135841" customFormat="1" s="29"/>
    <row r="135842" customFormat="1" s="29"/>
    <row r="135843" customFormat="1" s="29"/>
    <row r="135844" customFormat="1" s="29"/>
    <row r="135845" customFormat="1" s="29"/>
    <row r="135846" customFormat="1" s="29"/>
    <row r="135847" customFormat="1" s="29"/>
    <row r="135848" customFormat="1" s="29"/>
    <row r="135849" customFormat="1" s="29"/>
    <row r="135850" customFormat="1" s="29"/>
    <row r="135851" customFormat="1" s="29"/>
    <row r="135852" customFormat="1" s="29"/>
    <row r="135853" customFormat="1" s="29"/>
    <row r="135854" customFormat="1" s="29"/>
    <row r="135855" customFormat="1" s="29"/>
    <row r="135856" customFormat="1" s="29"/>
    <row r="135857" customFormat="1" s="29"/>
    <row r="135858" customFormat="1" s="29"/>
    <row r="135859" customFormat="1" s="29"/>
    <row r="135860" customFormat="1" s="29"/>
    <row r="135861" customFormat="1" s="29"/>
    <row r="135862" customFormat="1" s="29"/>
    <row r="135863" customFormat="1" s="29"/>
    <row r="135864" customFormat="1" s="29"/>
    <row r="135865" customFormat="1" s="29"/>
    <row r="135866" customFormat="1" s="29"/>
    <row r="135867" customFormat="1" s="29"/>
    <row r="135868" customFormat="1" s="29"/>
    <row r="135869" customFormat="1" s="29"/>
    <row r="135870" customFormat="1" s="29"/>
    <row r="135871" customFormat="1" s="29"/>
    <row r="135872" customFormat="1" s="29"/>
    <row r="135873" customFormat="1" s="29"/>
    <row r="135874" customFormat="1" s="29"/>
    <row r="135875" customFormat="1" s="29"/>
    <row r="135876" customFormat="1" s="29"/>
    <row r="135877" customFormat="1" s="29"/>
    <row r="135878" customFormat="1" s="29"/>
    <row r="135879" customFormat="1" s="29"/>
    <row r="135880" customFormat="1" s="29"/>
    <row r="135881" customFormat="1" s="29"/>
    <row r="135882" customFormat="1" s="29"/>
    <row r="135883" customFormat="1" s="29"/>
    <row r="135884" customFormat="1" s="29"/>
    <row r="135885" customFormat="1" s="29"/>
    <row r="135886" customFormat="1" s="29"/>
    <row r="135887" customFormat="1" s="29"/>
    <row r="135888" customFormat="1" s="29"/>
    <row r="135889" customFormat="1" s="29"/>
    <row r="135890" customFormat="1" s="29"/>
    <row r="135891" customFormat="1" s="29"/>
    <row r="135892" customFormat="1" s="29"/>
    <row r="135893" customFormat="1" s="29"/>
    <row r="135894" customFormat="1" s="29"/>
    <row r="135895" customFormat="1" s="29"/>
    <row r="135896" customFormat="1" s="29"/>
    <row r="135897" customFormat="1" s="29"/>
    <row r="135898" customFormat="1" s="29"/>
    <row r="135899" customFormat="1" s="29"/>
    <row r="135900" customFormat="1" s="29"/>
    <row r="135901" customFormat="1" s="29"/>
    <row r="135902" customFormat="1" s="29"/>
    <row r="135903" customFormat="1" s="29"/>
    <row r="135904" customFormat="1" s="29"/>
    <row r="135905" customFormat="1" s="29"/>
    <row r="135906" customFormat="1" s="29"/>
    <row r="135907" customFormat="1" s="29"/>
    <row r="135908" customFormat="1" s="29"/>
    <row r="135909" customFormat="1" s="29"/>
    <row r="135910" customFormat="1" s="29"/>
    <row r="135911" customFormat="1" s="29"/>
    <row r="135912" customFormat="1" s="29"/>
    <row r="135913" customFormat="1" s="29"/>
    <row r="135914" customFormat="1" s="29"/>
    <row r="135915" customFormat="1" s="29"/>
    <row r="135916" customFormat="1" s="29"/>
    <row r="135917" customFormat="1" s="29"/>
    <row r="135918" customFormat="1" s="29"/>
    <row r="135919" customFormat="1" s="29"/>
    <row r="135920" customFormat="1" s="29"/>
    <row r="135921" customFormat="1" s="29"/>
    <row r="135922" customFormat="1" s="29"/>
    <row r="135923" customFormat="1" s="29"/>
    <row r="135924" customFormat="1" s="29"/>
    <row r="135925" customFormat="1" s="29"/>
    <row r="135926" customFormat="1" s="29"/>
    <row r="135927" customFormat="1" s="29"/>
    <row r="135928" customFormat="1" s="29"/>
    <row r="135929" customFormat="1" s="29"/>
    <row r="135930" customFormat="1" s="29"/>
    <row r="135931" customFormat="1" s="29"/>
    <row r="135932" customFormat="1" s="29"/>
    <row r="135933" customFormat="1" s="29"/>
    <row r="135934" customFormat="1" s="29"/>
    <row r="135935" customFormat="1" s="29"/>
    <row r="135936" customFormat="1" s="29"/>
    <row r="135937" customFormat="1" s="29"/>
    <row r="135938" customFormat="1" s="29"/>
    <row r="135939" customFormat="1" s="29"/>
    <row r="135940" customFormat="1" s="29"/>
    <row r="135941" customFormat="1" s="29"/>
    <row r="135942" customFormat="1" s="29"/>
    <row r="135943" customFormat="1" s="29"/>
    <row r="135944" customFormat="1" s="29"/>
    <row r="135945" customFormat="1" s="29"/>
    <row r="135946" customFormat="1" s="29"/>
    <row r="135947" customFormat="1" s="29"/>
    <row r="135948" customFormat="1" s="29"/>
    <row r="135949" customFormat="1" s="29"/>
    <row r="135950" customFormat="1" s="29"/>
    <row r="135951" customFormat="1" s="29"/>
    <row r="135952" customFormat="1" s="29"/>
    <row r="135953" customFormat="1" s="29"/>
    <row r="135954" customFormat="1" s="29"/>
    <row r="135955" customFormat="1" s="29"/>
    <row r="135956" customFormat="1" s="29"/>
    <row r="135957" customFormat="1" s="29"/>
    <row r="135958" customFormat="1" s="29"/>
    <row r="135959" customFormat="1" s="29"/>
    <row r="135960" customFormat="1" s="29"/>
    <row r="135961" customFormat="1" s="29"/>
    <row r="135962" customFormat="1" s="29"/>
    <row r="135963" customFormat="1" s="29"/>
    <row r="135964" customFormat="1" s="29"/>
    <row r="135965" customFormat="1" s="29"/>
    <row r="135966" customFormat="1" s="29"/>
    <row r="135967" customFormat="1" s="29"/>
    <row r="135968" customFormat="1" s="29"/>
    <row r="135969" customFormat="1" s="29"/>
    <row r="135970" customFormat="1" s="29"/>
    <row r="135971" customFormat="1" s="29"/>
    <row r="135972" customFormat="1" s="29"/>
    <row r="135973" customFormat="1" s="29"/>
    <row r="135974" customFormat="1" s="29"/>
    <row r="135975" customFormat="1" s="29"/>
    <row r="135976" customFormat="1" s="29"/>
    <row r="135977" customFormat="1" s="29"/>
    <row r="135978" customFormat="1" s="29"/>
    <row r="135979" customFormat="1" s="29"/>
    <row r="135980" customFormat="1" s="29"/>
    <row r="135981" customFormat="1" s="29"/>
    <row r="135982" customFormat="1" s="29"/>
    <row r="135983" customFormat="1" s="29"/>
    <row r="135984" customFormat="1" s="29"/>
    <row r="135985" customFormat="1" s="29"/>
    <row r="135986" customFormat="1" s="29"/>
    <row r="135987" customFormat="1" s="29"/>
    <row r="135988" customFormat="1" s="29"/>
    <row r="135989" customFormat="1" s="29"/>
    <row r="135990" customFormat="1" s="29"/>
    <row r="135991" customFormat="1" s="29"/>
    <row r="135992" customFormat="1" s="29"/>
    <row r="135993" customFormat="1" s="29"/>
    <row r="135994" customFormat="1" s="29"/>
    <row r="135995" customFormat="1" s="29"/>
    <row r="135996" customFormat="1" s="29"/>
    <row r="135997" customFormat="1" s="29"/>
    <row r="135998" customFormat="1" s="29"/>
    <row r="135999" customFormat="1" s="29"/>
    <row r="136000" customFormat="1" s="29"/>
    <row r="136001" customFormat="1" s="29"/>
    <row r="136002" customFormat="1" s="29"/>
    <row r="136003" customFormat="1" s="29"/>
    <row r="136004" customFormat="1" s="29"/>
    <row r="136005" customFormat="1" s="29"/>
    <row r="136006" customFormat="1" s="29"/>
    <row r="136007" customFormat="1" s="29"/>
    <row r="136008" customFormat="1" s="29"/>
    <row r="136009" customFormat="1" s="29"/>
    <row r="136010" customFormat="1" s="29"/>
    <row r="136011" customFormat="1" s="29"/>
    <row r="136012" customFormat="1" s="29"/>
    <row r="136013" customFormat="1" s="29"/>
    <row r="136014" customFormat="1" s="29"/>
    <row r="136015" customFormat="1" s="29"/>
    <row r="136016" customFormat="1" s="29"/>
    <row r="136017" customFormat="1" s="29"/>
    <row r="136018" customFormat="1" s="29"/>
    <row r="136019" customFormat="1" s="29"/>
    <row r="136020" customFormat="1" s="29"/>
    <row r="136021" customFormat="1" s="29"/>
    <row r="136022" customFormat="1" s="29"/>
    <row r="136023" customFormat="1" s="29"/>
    <row r="136024" customFormat="1" s="29"/>
    <row r="136025" customFormat="1" s="29"/>
    <row r="136026" customFormat="1" s="29"/>
    <row r="136027" customFormat="1" s="29"/>
    <row r="136028" customFormat="1" s="29"/>
    <row r="136029" customFormat="1" s="29"/>
    <row r="136030" customFormat="1" s="29"/>
    <row r="136031" customFormat="1" s="29"/>
    <row r="136032" customFormat="1" s="29"/>
    <row r="136033" customFormat="1" s="29"/>
    <row r="136034" customFormat="1" s="29"/>
    <row r="136035" customFormat="1" s="29"/>
    <row r="136036" customFormat="1" s="29"/>
    <row r="136037" customFormat="1" s="29"/>
    <row r="136038" customFormat="1" s="29"/>
    <row r="136039" customFormat="1" s="29"/>
    <row r="136040" customFormat="1" s="29"/>
    <row r="136041" customFormat="1" s="29"/>
    <row r="136042" customFormat="1" s="29"/>
    <row r="136043" customFormat="1" s="29"/>
    <row r="136044" customFormat="1" s="29"/>
    <row r="136045" customFormat="1" s="29"/>
    <row r="136046" customFormat="1" s="29"/>
    <row r="136047" customFormat="1" s="29"/>
    <row r="136048" customFormat="1" s="29"/>
    <row r="136049" customFormat="1" s="29"/>
    <row r="136050" customFormat="1" s="29"/>
    <row r="136051" customFormat="1" s="29"/>
    <row r="136052" customFormat="1" s="29"/>
    <row r="136053" customFormat="1" s="29"/>
    <row r="136054" customFormat="1" s="29"/>
    <row r="136055" customFormat="1" s="29"/>
    <row r="136056" customFormat="1" s="29"/>
    <row r="136057" customFormat="1" s="29"/>
    <row r="136058" customFormat="1" s="29"/>
    <row r="136059" customFormat="1" s="29"/>
    <row r="136060" customFormat="1" s="29"/>
    <row r="136061" customFormat="1" s="29"/>
    <row r="136062" customFormat="1" s="29"/>
    <row r="136063" customFormat="1" s="29"/>
    <row r="136064" customFormat="1" s="29"/>
    <row r="136065" customFormat="1" s="29"/>
    <row r="136066" customFormat="1" s="29"/>
    <row r="136067" customFormat="1" s="29"/>
    <row r="136068" customFormat="1" s="29"/>
    <row r="136069" customFormat="1" s="29"/>
    <row r="136070" customFormat="1" s="29"/>
    <row r="136071" customFormat="1" s="29"/>
    <row r="136072" customFormat="1" s="29"/>
    <row r="136073" customFormat="1" s="29"/>
    <row r="136074" customFormat="1" s="29"/>
    <row r="136075" customFormat="1" s="29"/>
    <row r="136076" customFormat="1" s="29"/>
    <row r="136077" customFormat="1" s="29"/>
    <row r="136078" customFormat="1" s="29"/>
    <row r="136079" customFormat="1" s="29"/>
    <row r="136080" customFormat="1" s="29"/>
    <row r="136081" customFormat="1" s="29"/>
    <row r="136082" customFormat="1" s="29"/>
    <row r="136083" customFormat="1" s="29"/>
    <row r="136084" customFormat="1" s="29"/>
    <row r="136085" customFormat="1" s="29"/>
    <row r="136086" customFormat="1" s="29"/>
    <row r="136087" customFormat="1" s="29"/>
    <row r="136088" customFormat="1" s="29"/>
    <row r="136089" customFormat="1" s="29"/>
    <row r="136090" customFormat="1" s="29"/>
    <row r="136091" customFormat="1" s="29"/>
    <row r="136092" customFormat="1" s="29"/>
    <row r="136093" customFormat="1" s="29"/>
    <row r="136094" customFormat="1" s="29"/>
    <row r="136095" customFormat="1" s="29"/>
    <row r="136096" customFormat="1" s="29"/>
    <row r="136097" customFormat="1" s="29"/>
    <row r="136098" customFormat="1" s="29"/>
    <row r="136099" customFormat="1" s="29"/>
    <row r="136100" customFormat="1" s="29"/>
    <row r="136101" customFormat="1" s="29"/>
    <row r="136102" customFormat="1" s="29"/>
    <row r="136103" customFormat="1" s="29"/>
    <row r="136104" customFormat="1" s="29"/>
    <row r="136105" customFormat="1" s="29"/>
    <row r="136106" customFormat="1" s="29"/>
    <row r="136107" customFormat="1" s="29"/>
    <row r="136108" customFormat="1" s="29"/>
    <row r="136109" customFormat="1" s="29"/>
    <row r="136110" customFormat="1" s="29"/>
    <row r="136111" customFormat="1" s="29"/>
    <row r="136112" customFormat="1" s="29"/>
    <row r="136113" customFormat="1" s="29"/>
    <row r="136114" customFormat="1" s="29"/>
    <row r="136115" customFormat="1" s="29"/>
    <row r="136116" customFormat="1" s="29"/>
    <row r="136117" customFormat="1" s="29"/>
    <row r="136118" customFormat="1" s="29"/>
    <row r="136119" customFormat="1" s="29"/>
    <row r="136120" customFormat="1" s="29"/>
    <row r="136121" customFormat="1" s="29"/>
    <row r="136122" customFormat="1" s="29"/>
    <row r="136123" customFormat="1" s="29"/>
    <row r="136124" customFormat="1" s="29"/>
    <row r="136125" customFormat="1" s="29"/>
    <row r="136126" customFormat="1" s="29"/>
    <row r="136127" customFormat="1" s="29"/>
    <row r="136128" customFormat="1" s="29"/>
    <row r="136129" customFormat="1" s="29"/>
    <row r="136130" customFormat="1" s="29"/>
    <row r="136131" customFormat="1" s="29"/>
    <row r="136132" customFormat="1" s="29"/>
    <row r="136133" customFormat="1" s="29"/>
    <row r="136134" customFormat="1" s="29"/>
    <row r="136135" customFormat="1" s="29"/>
    <row r="136136" customFormat="1" s="29"/>
    <row r="136137" customFormat="1" s="29"/>
    <row r="136138" customFormat="1" s="29"/>
    <row r="136139" customFormat="1" s="29"/>
    <row r="136140" customFormat="1" s="29"/>
    <row r="136141" customFormat="1" s="29"/>
    <row r="136142" customFormat="1" s="29"/>
    <row r="136143" customFormat="1" s="29"/>
    <row r="136144" customFormat="1" s="29"/>
    <row r="136145" customFormat="1" s="29"/>
    <row r="136146" customFormat="1" s="29"/>
    <row r="136147" customFormat="1" s="29"/>
    <row r="136148" customFormat="1" s="29"/>
    <row r="136149" customFormat="1" s="29"/>
    <row r="136150" customFormat="1" s="29"/>
    <row r="136151" customFormat="1" s="29"/>
    <row r="136152" customFormat="1" s="29"/>
    <row r="136153" customFormat="1" s="29"/>
    <row r="136154" customFormat="1" s="29"/>
    <row r="136155" customFormat="1" s="29"/>
    <row r="136156" customFormat="1" s="29"/>
    <row r="136157" customFormat="1" s="29"/>
    <row r="136158" customFormat="1" s="29"/>
    <row r="136159" customFormat="1" s="29"/>
    <row r="136160" customFormat="1" s="29"/>
    <row r="136161" customFormat="1" s="29"/>
    <row r="136162" customFormat="1" s="29"/>
    <row r="136163" customFormat="1" s="29"/>
    <row r="136164" customFormat="1" s="29"/>
    <row r="136165" customFormat="1" s="29"/>
    <row r="136166" customFormat="1" s="29"/>
    <row r="136167" customFormat="1" s="29"/>
    <row r="136168" customFormat="1" s="29"/>
    <row r="136169" customFormat="1" s="29"/>
    <row r="136170" customFormat="1" s="29"/>
    <row r="136171" customFormat="1" s="29"/>
    <row r="136172" customFormat="1" s="29"/>
    <row r="136173" customFormat="1" s="29"/>
    <row r="136174" customFormat="1" s="29"/>
    <row r="136175" customFormat="1" s="29"/>
    <row r="136176" customFormat="1" s="29"/>
    <row r="136177" customFormat="1" s="29"/>
    <row r="136178" customFormat="1" s="29"/>
    <row r="136179" customFormat="1" s="29"/>
    <row r="136180" customFormat="1" s="29"/>
    <row r="136181" customFormat="1" s="29"/>
    <row r="136182" customFormat="1" s="29"/>
    <row r="136183" customFormat="1" s="29"/>
    <row r="136184" customFormat="1" s="29"/>
    <row r="136185" customFormat="1" s="29"/>
    <row r="136186" customFormat="1" s="29"/>
    <row r="136187" customFormat="1" s="29"/>
    <row r="136188" customFormat="1" s="29"/>
    <row r="136189" customFormat="1" s="29"/>
    <row r="136190" customFormat="1" s="29"/>
    <row r="136191" customFormat="1" s="29"/>
    <row r="136192" customFormat="1" s="29"/>
    <row r="136193" customFormat="1" s="29"/>
    <row r="136194" customFormat="1" s="29"/>
    <row r="136195" customFormat="1" s="29"/>
    <row r="136196" customFormat="1" s="29"/>
    <row r="136197" customFormat="1" s="29"/>
    <row r="136198" customFormat="1" s="29"/>
    <row r="136199" customFormat="1" s="29"/>
    <row r="136200" customFormat="1" s="29"/>
    <row r="136201" customFormat="1" s="29"/>
    <row r="136202" customFormat="1" s="29"/>
    <row r="136203" customFormat="1" s="29"/>
    <row r="136204" customFormat="1" s="29"/>
    <row r="136205" customFormat="1" s="29"/>
    <row r="136206" customFormat="1" s="29"/>
    <row r="136207" customFormat="1" s="29"/>
    <row r="136208" customFormat="1" s="29"/>
    <row r="136209" customFormat="1" s="29"/>
    <row r="136210" customFormat="1" s="29"/>
    <row r="136211" customFormat="1" s="29"/>
    <row r="136212" customFormat="1" s="29"/>
    <row r="136213" customFormat="1" s="29"/>
    <row r="136214" customFormat="1" s="29"/>
    <row r="136215" customFormat="1" s="29"/>
    <row r="136216" customFormat="1" s="29"/>
    <row r="136217" customFormat="1" s="29"/>
    <row r="136218" customFormat="1" s="29"/>
    <row r="136219" customFormat="1" s="29"/>
    <row r="136220" customFormat="1" s="29"/>
    <row r="136221" customFormat="1" s="29"/>
    <row r="136222" customFormat="1" s="29"/>
    <row r="136223" customFormat="1" s="29"/>
    <row r="136224" customFormat="1" s="29"/>
    <row r="136225" customFormat="1" s="29"/>
    <row r="136226" customFormat="1" s="29"/>
    <row r="136227" customFormat="1" s="29"/>
    <row r="136228" customFormat="1" s="29"/>
    <row r="136229" customFormat="1" s="29"/>
    <row r="136230" customFormat="1" s="29"/>
    <row r="136231" customFormat="1" s="29"/>
    <row r="136232" customFormat="1" s="29"/>
    <row r="136233" customFormat="1" s="29"/>
    <row r="136234" customFormat="1" s="29"/>
    <row r="136235" customFormat="1" s="29"/>
    <row r="136236" customFormat="1" s="29"/>
    <row r="136237" customFormat="1" s="29"/>
    <row r="136238" customFormat="1" s="29"/>
    <row r="136239" customFormat="1" s="29"/>
    <row r="136240" customFormat="1" s="29"/>
    <row r="136241" customFormat="1" s="29"/>
    <row r="136242" customFormat="1" s="29"/>
    <row r="136243" customFormat="1" s="29"/>
    <row r="136244" customFormat="1" s="29"/>
    <row r="136245" customFormat="1" s="29"/>
    <row r="136246" customFormat="1" s="29"/>
    <row r="136247" customFormat="1" s="29"/>
    <row r="136248" customFormat="1" s="29"/>
    <row r="136249" customFormat="1" s="29"/>
    <row r="136250" customFormat="1" s="29"/>
    <row r="136251" customFormat="1" s="29"/>
    <row r="136252" customFormat="1" s="29"/>
    <row r="136253" customFormat="1" s="29"/>
    <row r="136254" customFormat="1" s="29"/>
    <row r="136255" customFormat="1" s="29"/>
    <row r="136256" customFormat="1" s="29"/>
    <row r="136257" customFormat="1" s="29"/>
    <row r="136258" customFormat="1" s="29"/>
    <row r="136259" customFormat="1" s="29"/>
    <row r="136260" customFormat="1" s="29"/>
    <row r="136261" customFormat="1" s="29"/>
    <row r="136262" customFormat="1" s="29"/>
    <row r="136263" customFormat="1" s="29"/>
    <row r="136264" customFormat="1" s="29"/>
    <row r="136265" customFormat="1" s="29"/>
    <row r="136266" customFormat="1" s="29"/>
    <row r="136267" customFormat="1" s="29"/>
    <row r="136268" customFormat="1" s="29"/>
    <row r="136269" customFormat="1" s="29"/>
    <row r="136270" customFormat="1" s="29"/>
    <row r="136271" customFormat="1" s="29"/>
    <row r="136272" customFormat="1" s="29"/>
    <row r="136273" customFormat="1" s="29"/>
    <row r="136274" customFormat="1" s="29"/>
    <row r="136275" customFormat="1" s="29"/>
    <row r="136276" customFormat="1" s="29"/>
    <row r="136277" customFormat="1" s="29"/>
    <row r="136278" customFormat="1" s="29"/>
    <row r="136279" customFormat="1" s="29"/>
    <row r="136280" customFormat="1" s="29"/>
    <row r="136281" customFormat="1" s="29"/>
    <row r="136282" customFormat="1" s="29"/>
    <row r="136283" customFormat="1" s="29"/>
    <row r="136284" customFormat="1" s="29"/>
    <row r="136285" customFormat="1" s="29"/>
    <row r="136286" customFormat="1" s="29"/>
    <row r="136287" customFormat="1" s="29"/>
    <row r="136288" customFormat="1" s="29"/>
    <row r="136289" customFormat="1" s="29"/>
    <row r="136290" customFormat="1" s="29"/>
    <row r="136291" customFormat="1" s="29"/>
    <row r="136292" customFormat="1" s="29"/>
    <row r="136293" customFormat="1" s="29"/>
    <row r="136294" customFormat="1" s="29"/>
    <row r="136295" customFormat="1" s="29"/>
    <row r="136296" customFormat="1" s="29"/>
    <row r="136297" customFormat="1" s="29"/>
    <row r="136298" customFormat="1" s="29"/>
    <row r="136299" customFormat="1" s="29"/>
    <row r="136300" customFormat="1" s="29"/>
    <row r="136301" customFormat="1" s="29"/>
    <row r="136302" customFormat="1" s="29"/>
    <row r="136303" customFormat="1" s="29"/>
    <row r="136304" customFormat="1" s="29"/>
    <row r="136305" customFormat="1" s="29"/>
    <row r="136306" customFormat="1" s="29"/>
    <row r="136307" customFormat="1" s="29"/>
    <row r="136308" customFormat="1" s="29"/>
    <row r="136309" customFormat="1" s="29"/>
    <row r="136310" customFormat="1" s="29"/>
    <row r="136311" customFormat="1" s="29"/>
    <row r="136312" customFormat="1" s="29"/>
    <row r="136313" customFormat="1" s="29"/>
    <row r="136314" customFormat="1" s="29"/>
    <row r="136315" customFormat="1" s="29"/>
    <row r="136316" customFormat="1" s="29"/>
    <row r="136317" customFormat="1" s="29"/>
    <row r="136318" customFormat="1" s="29"/>
    <row r="136319" customFormat="1" s="29"/>
    <row r="136320" customFormat="1" s="29"/>
    <row r="136321" customFormat="1" s="29"/>
    <row r="136322" customFormat="1" s="29"/>
    <row r="136323" customFormat="1" s="29"/>
    <row r="136324" customFormat="1" s="29"/>
    <row r="136325" customFormat="1" s="29"/>
    <row r="136326" customFormat="1" s="29"/>
    <row r="136327" customFormat="1" s="29"/>
    <row r="136328" customFormat="1" s="29"/>
    <row r="136329" customFormat="1" s="29"/>
    <row r="136330" customFormat="1" s="29"/>
    <row r="136331" customFormat="1" s="29"/>
    <row r="136332" customFormat="1" s="29"/>
    <row r="136333" customFormat="1" s="29"/>
    <row r="136334" customFormat="1" s="29"/>
    <row r="136335" customFormat="1" s="29"/>
    <row r="136336" customFormat="1" s="29"/>
    <row r="136337" customFormat="1" s="29"/>
    <row r="136338" customFormat="1" s="29"/>
    <row r="136339" customFormat="1" s="29"/>
    <row r="136340" customFormat="1" s="29"/>
    <row r="136341" customFormat="1" s="29"/>
    <row r="136342" customFormat="1" s="29"/>
    <row r="136343" customFormat="1" s="29"/>
    <row r="136344" customFormat="1" s="29"/>
    <row r="136345" customFormat="1" s="29"/>
    <row r="136346" customFormat="1" s="29"/>
    <row r="136347" customFormat="1" s="29"/>
    <row r="136348" customFormat="1" s="29"/>
    <row r="136349" customFormat="1" s="29"/>
    <row r="136350" customFormat="1" s="29"/>
    <row r="136351" customFormat="1" s="29"/>
    <row r="136352" customFormat="1" s="29"/>
    <row r="136353" customFormat="1" s="29"/>
    <row r="136354" customFormat="1" s="29"/>
    <row r="136355" customFormat="1" s="29"/>
    <row r="136356" customFormat="1" s="29"/>
    <row r="136357" customFormat="1" s="29"/>
    <row r="136358" customFormat="1" s="29"/>
    <row r="136359" customFormat="1" s="29"/>
    <row r="136360" customFormat="1" s="29"/>
    <row r="136361" customFormat="1" s="29"/>
    <row r="136362" customFormat="1" s="29"/>
    <row r="136363" customFormat="1" s="29"/>
    <row r="136364" customFormat="1" s="29"/>
    <row r="136365" customFormat="1" s="29"/>
    <row r="136366" customFormat="1" s="29"/>
    <row r="136367" customFormat="1" s="29"/>
    <row r="136368" customFormat="1" s="29"/>
    <row r="136369" customFormat="1" s="29"/>
    <row r="136370" customFormat="1" s="29"/>
    <row r="136371" customFormat="1" s="29"/>
    <row r="136372" customFormat="1" s="29"/>
    <row r="136373" customFormat="1" s="29"/>
    <row r="136374" customFormat="1" s="29"/>
    <row r="136375" customFormat="1" s="29"/>
    <row r="136376" customFormat="1" s="29"/>
    <row r="136377" customFormat="1" s="29"/>
    <row r="136378" customFormat="1" s="29"/>
    <row r="136379" customFormat="1" s="29"/>
    <row r="136380" customFormat="1" s="29"/>
    <row r="136381" customFormat="1" s="29"/>
    <row r="136382" customFormat="1" s="29"/>
    <row r="136383" customFormat="1" s="29"/>
    <row r="136384" customFormat="1" s="29"/>
    <row r="136385" customFormat="1" s="29"/>
    <row r="136386" customFormat="1" s="29"/>
    <row r="136387" customFormat="1" s="29"/>
    <row r="136388" customFormat="1" s="29"/>
    <row r="136389" customFormat="1" s="29"/>
    <row r="136390" customFormat="1" s="29"/>
    <row r="136391" customFormat="1" s="29"/>
    <row r="136392" customFormat="1" s="29"/>
    <row r="136393" customFormat="1" s="29"/>
    <row r="136394" customFormat="1" s="29"/>
    <row r="136395" customFormat="1" s="29"/>
    <row r="136396" customFormat="1" s="29"/>
    <row r="136397" customFormat="1" s="29"/>
    <row r="136398" customFormat="1" s="29"/>
    <row r="136399" customFormat="1" s="29"/>
    <row r="136400" customFormat="1" s="29"/>
    <row r="136401" customFormat="1" s="29"/>
    <row r="136402" customFormat="1" s="29"/>
    <row r="136403" customFormat="1" s="29"/>
    <row r="136404" customFormat="1" s="29"/>
    <row r="136405" customFormat="1" s="29"/>
    <row r="136406" customFormat="1" s="29"/>
    <row r="136407" customFormat="1" s="29"/>
    <row r="136408" customFormat="1" s="29"/>
    <row r="136409" customFormat="1" s="29"/>
    <row r="136410" customFormat="1" s="29"/>
    <row r="136411" customFormat="1" s="29"/>
    <row r="136412" customFormat="1" s="29"/>
    <row r="136413" customFormat="1" s="29"/>
    <row r="136414" customFormat="1" s="29"/>
    <row r="136415" customFormat="1" s="29"/>
    <row r="136416" customFormat="1" s="29"/>
    <row r="136417" customFormat="1" s="29"/>
    <row r="136418" customFormat="1" s="29"/>
    <row r="136419" customFormat="1" s="29"/>
    <row r="136420" customFormat="1" s="29"/>
    <row r="136421" customFormat="1" s="29"/>
    <row r="136422" customFormat="1" s="29"/>
    <row r="136423" customFormat="1" s="29"/>
    <row r="136424" customFormat="1" s="29"/>
    <row r="136425" customFormat="1" s="29"/>
    <row r="136426" customFormat="1" s="29"/>
    <row r="136427" customFormat="1" s="29"/>
    <row r="136428" customFormat="1" s="29"/>
    <row r="136429" customFormat="1" s="29"/>
    <row r="136430" customFormat="1" s="29"/>
    <row r="136431" customFormat="1" s="29"/>
    <row r="136432" customFormat="1" s="29"/>
    <row r="136433" customFormat="1" s="29"/>
    <row r="136434" customFormat="1" s="29"/>
    <row r="136435" customFormat="1" s="29"/>
    <row r="136436" customFormat="1" s="29"/>
    <row r="136437" customFormat="1" s="29"/>
    <row r="136438" customFormat="1" s="29"/>
    <row r="136439" customFormat="1" s="29"/>
    <row r="136440" customFormat="1" s="29"/>
    <row r="136441" customFormat="1" s="29"/>
    <row r="136442" customFormat="1" s="29"/>
    <row r="136443" customFormat="1" s="29"/>
    <row r="136444" customFormat="1" s="29"/>
    <row r="136445" customFormat="1" s="29"/>
    <row r="136446" customFormat="1" s="29"/>
    <row r="136447" customFormat="1" s="29"/>
    <row r="136448" customFormat="1" s="29"/>
    <row r="136449" customFormat="1" s="29"/>
    <row r="136450" customFormat="1" s="29"/>
    <row r="136451" customFormat="1" s="29"/>
    <row r="136452" customFormat="1" s="29"/>
    <row r="136453" customFormat="1" s="29"/>
    <row r="136454" customFormat="1" s="29"/>
    <row r="136455" customFormat="1" s="29"/>
    <row r="136456" customFormat="1" s="29"/>
    <row r="136457" customFormat="1" s="29"/>
    <row r="136458" customFormat="1" s="29"/>
    <row r="136459" customFormat="1" s="29"/>
    <row r="136460" customFormat="1" s="29"/>
    <row r="136461" customFormat="1" s="29"/>
    <row r="136462" customFormat="1" s="29"/>
    <row r="136463" customFormat="1" s="29"/>
    <row r="136464" customFormat="1" s="29"/>
    <row r="136465" customFormat="1" s="29"/>
    <row r="136466" customFormat="1" s="29"/>
    <row r="136467" customFormat="1" s="29"/>
    <row r="136468" customFormat="1" s="29"/>
    <row r="136469" customFormat="1" s="29"/>
    <row r="136470" customFormat="1" s="29"/>
    <row r="136471" customFormat="1" s="29"/>
    <row r="136472" customFormat="1" s="29"/>
    <row r="136473" customFormat="1" s="29"/>
    <row r="136474" customFormat="1" s="29"/>
    <row r="136475" customFormat="1" s="29"/>
    <row r="136476" customFormat="1" s="29"/>
    <row r="136477" customFormat="1" s="29"/>
    <row r="136478" customFormat="1" s="29"/>
    <row r="136479" customFormat="1" s="29"/>
    <row r="136480" customFormat="1" s="29"/>
    <row r="136481" customFormat="1" s="29"/>
    <row r="136482" customFormat="1" s="29"/>
    <row r="136483" customFormat="1" s="29"/>
    <row r="136484" customFormat="1" s="29"/>
    <row r="136485" customFormat="1" s="29"/>
    <row r="136486" customFormat="1" s="29"/>
    <row r="136487" customFormat="1" s="29"/>
    <row r="136488" customFormat="1" s="29"/>
    <row r="136489" customFormat="1" s="29"/>
    <row r="136490" customFormat="1" s="29"/>
    <row r="136491" customFormat="1" s="29"/>
    <row r="136492" customFormat="1" s="29"/>
    <row r="136493" customFormat="1" s="29"/>
    <row r="136494" customFormat="1" s="29"/>
    <row r="136495" customFormat="1" s="29"/>
    <row r="136496" customFormat="1" s="29"/>
    <row r="136497" customFormat="1" s="29"/>
    <row r="136498" customFormat="1" s="29"/>
    <row r="136499" customFormat="1" s="29"/>
    <row r="136500" customFormat="1" s="29"/>
    <row r="136501" customFormat="1" s="29"/>
    <row r="136502" customFormat="1" s="29"/>
    <row r="136503" customFormat="1" s="29"/>
    <row r="136504" customFormat="1" s="29"/>
    <row r="136505" customFormat="1" s="29"/>
    <row r="136506" customFormat="1" s="29"/>
    <row r="136507" customFormat="1" s="29"/>
    <row r="136508" customFormat="1" s="29"/>
    <row r="136509" customFormat="1" s="29"/>
    <row r="136510" customFormat="1" s="29"/>
    <row r="136511" customFormat="1" s="29"/>
    <row r="136512" customFormat="1" s="29"/>
    <row r="136513" customFormat="1" s="29"/>
    <row r="136514" customFormat="1" s="29"/>
    <row r="136515" customFormat="1" s="29"/>
    <row r="136516" customFormat="1" s="29"/>
    <row r="136517" customFormat="1" s="29"/>
    <row r="136518" customFormat="1" s="29"/>
    <row r="136519" customFormat="1" s="29"/>
    <row r="136520" customFormat="1" s="29"/>
    <row r="136521" customFormat="1" s="29"/>
    <row r="136522" customFormat="1" s="29"/>
    <row r="136523" customFormat="1" s="29"/>
    <row r="136524" customFormat="1" s="29"/>
    <row r="136525" customFormat="1" s="29"/>
    <row r="136526" customFormat="1" s="29"/>
    <row r="136527" customFormat="1" s="29"/>
    <row r="136528" customFormat="1" s="29"/>
    <row r="136529" customFormat="1" s="29"/>
    <row r="136530" customFormat="1" s="29"/>
    <row r="136531" customFormat="1" s="29"/>
    <row r="136532" customFormat="1" s="29"/>
    <row r="136533" customFormat="1" s="29"/>
    <row r="136534" customFormat="1" s="29"/>
    <row r="136535" customFormat="1" s="29"/>
    <row r="136536" customFormat="1" s="29"/>
    <row r="136537" customFormat="1" s="29"/>
    <row r="136538" customFormat="1" s="29"/>
    <row r="136539" customFormat="1" s="29"/>
    <row r="136540" customFormat="1" s="29"/>
    <row r="136541" customFormat="1" s="29"/>
    <row r="136542" customFormat="1" s="29"/>
    <row r="136543" customFormat="1" s="29"/>
    <row r="136544" customFormat="1" s="29"/>
    <row r="136545" customFormat="1" s="29"/>
    <row r="136546" customFormat="1" s="29"/>
    <row r="136547" customFormat="1" s="29"/>
    <row r="136548" customFormat="1" s="29"/>
    <row r="136549" customFormat="1" s="29"/>
    <row r="136550" customFormat="1" s="29"/>
    <row r="136551" customFormat="1" s="29"/>
    <row r="136552" customFormat="1" s="29"/>
    <row r="136553" customFormat="1" s="29"/>
    <row r="136554" customFormat="1" s="29"/>
    <row r="136555" customFormat="1" s="29"/>
    <row r="136556" customFormat="1" s="29"/>
    <row r="136557" customFormat="1" s="29"/>
    <row r="136558" customFormat="1" s="29"/>
    <row r="136559" customFormat="1" s="29"/>
    <row r="136560" customFormat="1" s="29"/>
    <row r="136561" customFormat="1" s="29"/>
    <row r="136562" customFormat="1" s="29"/>
    <row r="136563" customFormat="1" s="29"/>
    <row r="136564" customFormat="1" s="29"/>
    <row r="136565" customFormat="1" s="29"/>
    <row r="136566" customFormat="1" s="29"/>
    <row r="136567" customFormat="1" s="29"/>
    <row r="136568" customFormat="1" s="29"/>
    <row r="136569" customFormat="1" s="29"/>
    <row r="136570" customFormat="1" s="29"/>
    <row r="136571" customFormat="1" s="29"/>
    <row r="136572" customFormat="1" s="29"/>
    <row r="136573" customFormat="1" s="29"/>
    <row r="136574" customFormat="1" s="29"/>
    <row r="136575" customFormat="1" s="29"/>
    <row r="136576" customFormat="1" s="29"/>
    <row r="136577" customFormat="1" s="29"/>
    <row r="136578" customFormat="1" s="29"/>
    <row r="136579" customFormat="1" s="29"/>
    <row r="136580" customFormat="1" s="29"/>
    <row r="136581" customFormat="1" s="29"/>
    <row r="136582" customFormat="1" s="29"/>
    <row r="136583" customFormat="1" s="29"/>
    <row r="136584" customFormat="1" s="29"/>
    <row r="136585" customFormat="1" s="29"/>
    <row r="136586" customFormat="1" s="29"/>
    <row r="136587" customFormat="1" s="29"/>
    <row r="136588" customFormat="1" s="29"/>
    <row r="136589" customFormat="1" s="29"/>
    <row r="136590" customFormat="1" s="29"/>
    <row r="136591" customFormat="1" s="29"/>
    <row r="136592" customFormat="1" s="29"/>
    <row r="136593" customFormat="1" s="29"/>
    <row r="136594" customFormat="1" s="29"/>
    <row r="136595" customFormat="1" s="29"/>
    <row r="136596" customFormat="1" s="29"/>
    <row r="136597" customFormat="1" s="29"/>
    <row r="136598" customFormat="1" s="29"/>
    <row r="136599" customFormat="1" s="29"/>
    <row r="136600" customFormat="1" s="29"/>
    <row r="136601" customFormat="1" s="29"/>
    <row r="136602" customFormat="1" s="29"/>
    <row r="136603" customFormat="1" s="29"/>
    <row r="136604" customFormat="1" s="29"/>
    <row r="136605" customFormat="1" s="29"/>
    <row r="136606" customFormat="1" s="29"/>
    <row r="136607" customFormat="1" s="29"/>
    <row r="136608" customFormat="1" s="29"/>
    <row r="136609" customFormat="1" s="29"/>
    <row r="136610" customFormat="1" s="29"/>
    <row r="136611" customFormat="1" s="29"/>
    <row r="136612" customFormat="1" s="29"/>
    <row r="136613" customFormat="1" s="29"/>
    <row r="136614" customFormat="1" s="29"/>
    <row r="136615" customFormat="1" s="29"/>
    <row r="136616" customFormat="1" s="29"/>
    <row r="136617" customFormat="1" s="29"/>
    <row r="136618" customFormat="1" s="29"/>
    <row r="136619" customFormat="1" s="29"/>
    <row r="136620" customFormat="1" s="29"/>
    <row r="136621" customFormat="1" s="29"/>
    <row r="136622" customFormat="1" s="29"/>
    <row r="136623" customFormat="1" s="29"/>
    <row r="136624" customFormat="1" s="29"/>
    <row r="136625" customFormat="1" s="29"/>
    <row r="136626" customFormat="1" s="29"/>
    <row r="136627" customFormat="1" s="29"/>
    <row r="136628" customFormat="1" s="29"/>
    <row r="136629" customFormat="1" s="29"/>
    <row r="136630" customFormat="1" s="29"/>
    <row r="136631" customFormat="1" s="29"/>
    <row r="136632" customFormat="1" s="29"/>
    <row r="136633" customFormat="1" s="29"/>
    <row r="136634" customFormat="1" s="29"/>
    <row r="136635" customFormat="1" s="29"/>
    <row r="136636" customFormat="1" s="29"/>
    <row r="136637" customFormat="1" s="29"/>
    <row r="136638" customFormat="1" s="29"/>
    <row r="136639" customFormat="1" s="29"/>
    <row r="136640" customFormat="1" s="29"/>
    <row r="136641" customFormat="1" s="29"/>
    <row r="136642" customFormat="1" s="29"/>
    <row r="136643" customFormat="1" s="29"/>
    <row r="136644" customFormat="1" s="29"/>
    <row r="136645" customFormat="1" s="29"/>
    <row r="136646" customFormat="1" s="29"/>
    <row r="136647" customFormat="1" s="29"/>
    <row r="136648" customFormat="1" s="29"/>
    <row r="136649" customFormat="1" s="29"/>
    <row r="136650" customFormat="1" s="29"/>
    <row r="136651" customFormat="1" s="29"/>
    <row r="136652" customFormat="1" s="29"/>
    <row r="136653" customFormat="1" s="29"/>
    <row r="136654" customFormat="1" s="29"/>
    <row r="136655" customFormat="1" s="29"/>
    <row r="136656" customFormat="1" s="29"/>
    <row r="136657" customFormat="1" s="29"/>
    <row r="136658" customFormat="1" s="29"/>
    <row r="136659" customFormat="1" s="29"/>
    <row r="136660" customFormat="1" s="29"/>
    <row r="136661" customFormat="1" s="29"/>
    <row r="136662" customFormat="1" s="29"/>
    <row r="136663" customFormat="1" s="29"/>
    <row r="136664" customFormat="1" s="29"/>
    <row r="136665" customFormat="1" s="29"/>
    <row r="136666" customFormat="1" s="29"/>
    <row r="136667" customFormat="1" s="29"/>
    <row r="136668" customFormat="1" s="29"/>
    <row r="136669" customFormat="1" s="29"/>
    <row r="136670" customFormat="1" s="29"/>
    <row r="136671" customFormat="1" s="29"/>
    <row r="136672" customFormat="1" s="29"/>
    <row r="136673" customFormat="1" s="29"/>
    <row r="136674" customFormat="1" s="29"/>
    <row r="136675" customFormat="1" s="29"/>
    <row r="136676" customFormat="1" s="29"/>
    <row r="136677" customFormat="1" s="29"/>
    <row r="136678" customFormat="1" s="29"/>
    <row r="136679" customFormat="1" s="29"/>
    <row r="136680" customFormat="1" s="29"/>
    <row r="136681" customFormat="1" s="29"/>
    <row r="136682" customFormat="1" s="29"/>
    <row r="136683" customFormat="1" s="29"/>
    <row r="136684" customFormat="1" s="29"/>
    <row r="136685" customFormat="1" s="29"/>
    <row r="136686" customFormat="1" s="29"/>
    <row r="136687" customFormat="1" s="29"/>
    <row r="136688" customFormat="1" s="29"/>
    <row r="136689" customFormat="1" s="29"/>
    <row r="136690" customFormat="1" s="29"/>
    <row r="136691" customFormat="1" s="29"/>
    <row r="136692" customFormat="1" s="29"/>
    <row r="136693" customFormat="1" s="29"/>
    <row r="136694" customFormat="1" s="29"/>
    <row r="136695" customFormat="1" s="29"/>
    <row r="136696" customFormat="1" s="29"/>
    <row r="136697" customFormat="1" s="29"/>
    <row r="136698" customFormat="1" s="29"/>
    <row r="136699" customFormat="1" s="29"/>
    <row r="136700" customFormat="1" s="29"/>
    <row r="136701" customFormat="1" s="29"/>
    <row r="136702" customFormat="1" s="29"/>
    <row r="136703" customFormat="1" s="29"/>
    <row r="136704" customFormat="1" s="29"/>
    <row r="136705" customFormat="1" s="29"/>
    <row r="136706" customFormat="1" s="29"/>
    <row r="136707" customFormat="1" s="29"/>
    <row r="136708" customFormat="1" s="29"/>
    <row r="136709" customFormat="1" s="29"/>
    <row r="136710" customFormat="1" s="29"/>
    <row r="136711" customFormat="1" s="29"/>
    <row r="136712" customFormat="1" s="29"/>
    <row r="136713" customFormat="1" s="29"/>
    <row r="136714" customFormat="1" s="29"/>
    <row r="136715" customFormat="1" s="29"/>
    <row r="136716" customFormat="1" s="29"/>
    <row r="136717" customFormat="1" s="29"/>
    <row r="136718" customFormat="1" s="29"/>
    <row r="136719" customFormat="1" s="29"/>
    <row r="136720" customFormat="1" s="29"/>
    <row r="136721" customFormat="1" s="29"/>
    <row r="136722" customFormat="1" s="29"/>
    <row r="136723" customFormat="1" s="29"/>
    <row r="136724" customFormat="1" s="29"/>
    <row r="136725" customFormat="1" s="29"/>
    <row r="136726" customFormat="1" s="29"/>
    <row r="136727" customFormat="1" s="29"/>
    <row r="136728" customFormat="1" s="29"/>
    <row r="136729" customFormat="1" s="29"/>
    <row r="136730" customFormat="1" s="29"/>
    <row r="136731" customFormat="1" s="29"/>
    <row r="136732" customFormat="1" s="29"/>
    <row r="136733" customFormat="1" s="29"/>
    <row r="136734" customFormat="1" s="29"/>
    <row r="136735" customFormat="1" s="29"/>
    <row r="136736" customFormat="1" s="29"/>
    <row r="136737" customFormat="1" s="29"/>
    <row r="136738" customFormat="1" s="29"/>
    <row r="136739" customFormat="1" s="29"/>
    <row r="136740" customFormat="1" s="29"/>
    <row r="136741" customFormat="1" s="29"/>
    <row r="136742" customFormat="1" s="29"/>
    <row r="136743" customFormat="1" s="29"/>
    <row r="136744" customFormat="1" s="29"/>
    <row r="136745" customFormat="1" s="29"/>
    <row r="136746" customFormat="1" s="29"/>
    <row r="136747" customFormat="1" s="29"/>
    <row r="136748" customFormat="1" s="29"/>
    <row r="136749" customFormat="1" s="29"/>
    <row r="136750" customFormat="1" s="29"/>
    <row r="136751" customFormat="1" s="29"/>
    <row r="136752" customFormat="1" s="29"/>
    <row r="136753" customFormat="1" s="29"/>
    <row r="136754" customFormat="1" s="29"/>
    <row r="136755" customFormat="1" s="29"/>
    <row r="136756" customFormat="1" s="29"/>
    <row r="136757" customFormat="1" s="29"/>
    <row r="136758" customFormat="1" s="29"/>
    <row r="136759" customFormat="1" s="29"/>
    <row r="136760" customFormat="1" s="29"/>
    <row r="136761" customFormat="1" s="29"/>
    <row r="136762" customFormat="1" s="29"/>
    <row r="136763" customFormat="1" s="29"/>
    <row r="136764" customFormat="1" s="29"/>
    <row r="136765" customFormat="1" s="29"/>
    <row r="136766" customFormat="1" s="29"/>
    <row r="136767" customFormat="1" s="29"/>
    <row r="136768" customFormat="1" s="29"/>
    <row r="136769" customFormat="1" s="29"/>
    <row r="136770" customFormat="1" s="29"/>
    <row r="136771" customFormat="1" s="29"/>
    <row r="136772" customFormat="1" s="29"/>
    <row r="136773" customFormat="1" s="29"/>
    <row r="136774" customFormat="1" s="29"/>
    <row r="136775" customFormat="1" s="29"/>
    <row r="136776" customFormat="1" s="29"/>
    <row r="136777" customFormat="1" s="29"/>
    <row r="136778" customFormat="1" s="29"/>
    <row r="136779" customFormat="1" s="29"/>
    <row r="136780" customFormat="1" s="29"/>
    <row r="136781" customFormat="1" s="29"/>
    <row r="136782" customFormat="1" s="29"/>
    <row r="136783" customFormat="1" s="29"/>
    <row r="136784" customFormat="1" s="29"/>
    <row r="136785" customFormat="1" s="29"/>
    <row r="136786" customFormat="1" s="29"/>
    <row r="136787" customFormat="1" s="29"/>
    <row r="136788" customFormat="1" s="29"/>
    <row r="136789" customFormat="1" s="29"/>
    <row r="136790" customFormat="1" s="29"/>
    <row r="136791" customFormat="1" s="29"/>
    <row r="136792" customFormat="1" s="29"/>
    <row r="136793" customFormat="1" s="29"/>
    <row r="136794" customFormat="1" s="29"/>
    <row r="136795" customFormat="1" s="29"/>
    <row r="136796" customFormat="1" s="29"/>
    <row r="136797" customFormat="1" s="29"/>
    <row r="136798" customFormat="1" s="29"/>
    <row r="136799" customFormat="1" s="29"/>
    <row r="136800" customFormat="1" s="29"/>
    <row r="136801" customFormat="1" s="29"/>
    <row r="136802" customFormat="1" s="29"/>
    <row r="136803" customFormat="1" s="29"/>
    <row r="136804" customFormat="1" s="29"/>
    <row r="136805" customFormat="1" s="29"/>
    <row r="136806" customFormat="1" s="29"/>
    <row r="136807" customFormat="1" s="29"/>
    <row r="136808" customFormat="1" s="29"/>
    <row r="136809" customFormat="1" s="29"/>
    <row r="136810" customFormat="1" s="29"/>
    <row r="136811" customFormat="1" s="29"/>
    <row r="136812" customFormat="1" s="29"/>
    <row r="136813" customFormat="1" s="29"/>
    <row r="136814" customFormat="1" s="29"/>
    <row r="136815" customFormat="1" s="29"/>
    <row r="136816" customFormat="1" s="29"/>
    <row r="136817" customFormat="1" s="29"/>
    <row r="136818" customFormat="1" s="29"/>
    <row r="136819" customFormat="1" s="29"/>
    <row r="136820" customFormat="1" s="29"/>
    <row r="136821" customFormat="1" s="29"/>
    <row r="136822" customFormat="1" s="29"/>
    <row r="136823" customFormat="1" s="29"/>
    <row r="136824" customFormat="1" s="29"/>
    <row r="136825" customFormat="1" s="29"/>
    <row r="136826" customFormat="1" s="29"/>
    <row r="136827" customFormat="1" s="29"/>
    <row r="136828" customFormat="1" s="29"/>
    <row r="136829" customFormat="1" s="29"/>
    <row r="136830" customFormat="1" s="29"/>
    <row r="136831" customFormat="1" s="29"/>
    <row r="136832" customFormat="1" s="29"/>
    <row r="136833" customFormat="1" s="29"/>
    <row r="136834" customFormat="1" s="29"/>
    <row r="136835" customFormat="1" s="29"/>
    <row r="136836" customFormat="1" s="29"/>
    <row r="136837" customFormat="1" s="29"/>
    <row r="136838" customFormat="1" s="29"/>
    <row r="136839" customFormat="1" s="29"/>
    <row r="136840" customFormat="1" s="29"/>
    <row r="136841" customFormat="1" s="29"/>
    <row r="136842" customFormat="1" s="29"/>
    <row r="136843" customFormat="1" s="29"/>
    <row r="136844" customFormat="1" s="29"/>
    <row r="136845" customFormat="1" s="29"/>
    <row r="136846" customFormat="1" s="29"/>
    <row r="136847" customFormat="1" s="29"/>
    <row r="136848" customFormat="1" s="29"/>
    <row r="136849" customFormat="1" s="29"/>
    <row r="136850" customFormat="1" s="29"/>
    <row r="136851" customFormat="1" s="29"/>
    <row r="136852" customFormat="1" s="29"/>
    <row r="136853" customFormat="1" s="29"/>
    <row r="136854" customFormat="1" s="29"/>
    <row r="136855" customFormat="1" s="29"/>
    <row r="136856" customFormat="1" s="29"/>
    <row r="136857" customFormat="1" s="29"/>
    <row r="136858" customFormat="1" s="29"/>
    <row r="136859" customFormat="1" s="29"/>
    <row r="136860" customFormat="1" s="29"/>
    <row r="136861" customFormat="1" s="29"/>
    <row r="136862" customFormat="1" s="29"/>
    <row r="136863" customFormat="1" s="29"/>
    <row r="136864" customFormat="1" s="29"/>
    <row r="136865" customFormat="1" s="29"/>
    <row r="136866" customFormat="1" s="29"/>
    <row r="136867" customFormat="1" s="29"/>
    <row r="136868" customFormat="1" s="29"/>
    <row r="136869" customFormat="1" s="29"/>
    <row r="136870" customFormat="1" s="29"/>
    <row r="136871" customFormat="1" s="29"/>
    <row r="136872" customFormat="1" s="29"/>
    <row r="136873" customFormat="1" s="29"/>
    <row r="136874" customFormat="1" s="29"/>
    <row r="136875" customFormat="1" s="29"/>
    <row r="136876" customFormat="1" s="29"/>
    <row r="136877" customFormat="1" s="29"/>
    <row r="136878" customFormat="1" s="29"/>
    <row r="136879" customFormat="1" s="29"/>
    <row r="136880" customFormat="1" s="29"/>
    <row r="136881" customFormat="1" s="29"/>
    <row r="136882" customFormat="1" s="29"/>
    <row r="136883" customFormat="1" s="29"/>
    <row r="136884" customFormat="1" s="29"/>
    <row r="136885" customFormat="1" s="29"/>
    <row r="136886" customFormat="1" s="29"/>
    <row r="136887" customFormat="1" s="29"/>
    <row r="136888" customFormat="1" s="29"/>
    <row r="136889" customFormat="1" s="29"/>
    <row r="136890" customFormat="1" s="29"/>
    <row r="136891" customFormat="1" s="29"/>
    <row r="136892" customFormat="1" s="29"/>
    <row r="136893" customFormat="1" s="29"/>
    <row r="136894" customFormat="1" s="29"/>
    <row r="136895" customFormat="1" s="29"/>
    <row r="136896" customFormat="1" s="29"/>
    <row r="136897" customFormat="1" s="29"/>
    <row r="136898" customFormat="1" s="29"/>
    <row r="136899" customFormat="1" s="29"/>
    <row r="136900" customFormat="1" s="29"/>
    <row r="136901" customFormat="1" s="29"/>
    <row r="136902" customFormat="1" s="29"/>
    <row r="136903" customFormat="1" s="29"/>
    <row r="136904" customFormat="1" s="29"/>
    <row r="136905" customFormat="1" s="29"/>
    <row r="136906" customFormat="1" s="29"/>
    <row r="136907" customFormat="1" s="29"/>
    <row r="136908" customFormat="1" s="29"/>
    <row r="136909" customFormat="1" s="29"/>
    <row r="136910" customFormat="1" s="29"/>
    <row r="136911" customFormat="1" s="29"/>
    <row r="136912" customFormat="1" s="29"/>
    <row r="136913" customFormat="1" s="29"/>
    <row r="136914" customFormat="1" s="29"/>
    <row r="136915" customFormat="1" s="29"/>
    <row r="136916" customFormat="1" s="29"/>
    <row r="136917" customFormat="1" s="29"/>
    <row r="136918" customFormat="1" s="29"/>
    <row r="136919" customFormat="1" s="29"/>
    <row r="136920" customFormat="1" s="29"/>
    <row r="136921" customFormat="1" s="29"/>
    <row r="136922" customFormat="1" s="29"/>
    <row r="136923" customFormat="1" s="29"/>
    <row r="136924" customFormat="1" s="29"/>
    <row r="136925" customFormat="1" s="29"/>
    <row r="136926" customFormat="1" s="29"/>
    <row r="136927" customFormat="1" s="29"/>
    <row r="136928" customFormat="1" s="29"/>
    <row r="136929" customFormat="1" s="29"/>
    <row r="136930" customFormat="1" s="29"/>
    <row r="136931" customFormat="1" s="29"/>
    <row r="136932" customFormat="1" s="29"/>
    <row r="136933" customFormat="1" s="29"/>
    <row r="136934" customFormat="1" s="29"/>
    <row r="136935" customFormat="1" s="29"/>
    <row r="136936" customFormat="1" s="29"/>
    <row r="136937" customFormat="1" s="29"/>
    <row r="136938" customFormat="1" s="29"/>
    <row r="136939" customFormat="1" s="29"/>
    <row r="136940" customFormat="1" s="29"/>
    <row r="136941" customFormat="1" s="29"/>
    <row r="136942" customFormat="1" s="29"/>
    <row r="136943" customFormat="1" s="29"/>
    <row r="136944" customFormat="1" s="29"/>
    <row r="136945" customFormat="1" s="29"/>
    <row r="136946" customFormat="1" s="29"/>
    <row r="136947" customFormat="1" s="29"/>
    <row r="136948" customFormat="1" s="29"/>
    <row r="136949" customFormat="1" s="29"/>
    <row r="136950" customFormat="1" s="29"/>
    <row r="136951" customFormat="1" s="29"/>
    <row r="136952" customFormat="1" s="29"/>
    <row r="136953" customFormat="1" s="29"/>
    <row r="136954" customFormat="1" s="29"/>
    <row r="136955" customFormat="1" s="29"/>
    <row r="136956" customFormat="1" s="29"/>
    <row r="136957" customFormat="1" s="29"/>
    <row r="136958" customFormat="1" s="29"/>
    <row r="136959" customFormat="1" s="29"/>
    <row r="136960" customFormat="1" s="29"/>
    <row r="136961" customFormat="1" s="29"/>
    <row r="136962" customFormat="1" s="29"/>
    <row r="136963" customFormat="1" s="29"/>
    <row r="136964" customFormat="1" s="29"/>
    <row r="136965" customFormat="1" s="29"/>
    <row r="136966" customFormat="1" s="29"/>
    <row r="136967" customFormat="1" s="29"/>
    <row r="136968" customFormat="1" s="29"/>
    <row r="136969" customFormat="1" s="29"/>
    <row r="136970" customFormat="1" s="29"/>
    <row r="136971" customFormat="1" s="29"/>
    <row r="136972" customFormat="1" s="29"/>
    <row r="136973" customFormat="1" s="29"/>
    <row r="136974" customFormat="1" s="29"/>
    <row r="136975" customFormat="1" s="29"/>
    <row r="136976" customFormat="1" s="29"/>
    <row r="136977" customFormat="1" s="29"/>
    <row r="136978" customFormat="1" s="29"/>
    <row r="136979" customFormat="1" s="29"/>
    <row r="136980" customFormat="1" s="29"/>
    <row r="136981" customFormat="1" s="29"/>
    <row r="136982" customFormat="1" s="29"/>
    <row r="136983" customFormat="1" s="29"/>
    <row r="136984" customFormat="1" s="29"/>
    <row r="136985" customFormat="1" s="29"/>
    <row r="136986" customFormat="1" s="29"/>
    <row r="136987" customFormat="1" s="29"/>
    <row r="136988" customFormat="1" s="29"/>
    <row r="136989" customFormat="1" s="29"/>
    <row r="136990" customFormat="1" s="29"/>
    <row r="136991" customFormat="1" s="29"/>
    <row r="136992" customFormat="1" s="29"/>
    <row r="136993" customFormat="1" s="29"/>
    <row r="136994" customFormat="1" s="29"/>
    <row r="136995" customFormat="1" s="29"/>
    <row r="136996" customFormat="1" s="29"/>
    <row r="136997" customFormat="1" s="29"/>
    <row r="136998" customFormat="1" s="29"/>
    <row r="136999" customFormat="1" s="29"/>
    <row r="137000" customFormat="1" s="29"/>
    <row r="137001" customFormat="1" s="29"/>
    <row r="137002" customFormat="1" s="29"/>
    <row r="137003" customFormat="1" s="29"/>
    <row r="137004" customFormat="1" s="29"/>
    <row r="137005" customFormat="1" s="29"/>
    <row r="137006" customFormat="1" s="29"/>
    <row r="137007" customFormat="1" s="29"/>
    <row r="137008" customFormat="1" s="29"/>
    <row r="137009" customFormat="1" s="29"/>
    <row r="137010" customFormat="1" s="29"/>
    <row r="137011" customFormat="1" s="29"/>
    <row r="137012" customFormat="1" s="29"/>
    <row r="137013" customFormat="1" s="29"/>
    <row r="137014" customFormat="1" s="29"/>
    <row r="137015" customFormat="1" s="29"/>
    <row r="137016" customFormat="1" s="29"/>
    <row r="137017" customFormat="1" s="29"/>
    <row r="137018" customFormat="1" s="29"/>
    <row r="137019" customFormat="1" s="29"/>
    <row r="137020" customFormat="1" s="29"/>
    <row r="137021" customFormat="1" s="29"/>
    <row r="137022" customFormat="1" s="29"/>
    <row r="137023" customFormat="1" s="29"/>
    <row r="137024" customFormat="1" s="29"/>
    <row r="137025" customFormat="1" s="29"/>
    <row r="137026" customFormat="1" s="29"/>
    <row r="137027" customFormat="1" s="29"/>
    <row r="137028" customFormat="1" s="29"/>
    <row r="137029" customFormat="1" s="29"/>
    <row r="137030" customFormat="1" s="29"/>
    <row r="137031" customFormat="1" s="29"/>
    <row r="137032" customFormat="1" s="29"/>
    <row r="137033" customFormat="1" s="29"/>
    <row r="137034" customFormat="1" s="29"/>
    <row r="137035" customFormat="1" s="29"/>
    <row r="137036" customFormat="1" s="29"/>
    <row r="137037" customFormat="1" s="29"/>
    <row r="137038" customFormat="1" s="29"/>
    <row r="137039" customFormat="1" s="29"/>
    <row r="137040" customFormat="1" s="29"/>
    <row r="137041" customFormat="1" s="29"/>
    <row r="137042" customFormat="1" s="29"/>
    <row r="137043" customFormat="1" s="29"/>
    <row r="137044" customFormat="1" s="29"/>
    <row r="137045" customFormat="1" s="29"/>
    <row r="137046" customFormat="1" s="29"/>
    <row r="137047" customFormat="1" s="29"/>
    <row r="137048" customFormat="1" s="29"/>
    <row r="137049" customFormat="1" s="29"/>
    <row r="137050" customFormat="1" s="29"/>
    <row r="137051" customFormat="1" s="29"/>
    <row r="137052" customFormat="1" s="29"/>
    <row r="137053" customFormat="1" s="29"/>
    <row r="137054" customFormat="1" s="29"/>
    <row r="137055" customFormat="1" s="29"/>
    <row r="137056" customFormat="1" s="29"/>
    <row r="137057" customFormat="1" s="29"/>
    <row r="137058" customFormat="1" s="29"/>
    <row r="137059" customFormat="1" s="29"/>
    <row r="137060" customFormat="1" s="29"/>
    <row r="137061" customFormat="1" s="29"/>
    <row r="137062" customFormat="1" s="29"/>
    <row r="137063" customFormat="1" s="29"/>
    <row r="137064" customFormat="1" s="29"/>
    <row r="137065" customFormat="1" s="29"/>
    <row r="137066" customFormat="1" s="29"/>
    <row r="137067" customFormat="1" s="29"/>
    <row r="137068" customFormat="1" s="29"/>
    <row r="137069" customFormat="1" s="29"/>
    <row r="137070" customFormat="1" s="29"/>
    <row r="137071" customFormat="1" s="29"/>
    <row r="137072" customFormat="1" s="29"/>
    <row r="137073" customFormat="1" s="29"/>
    <row r="137074" customFormat="1" s="29"/>
    <row r="137075" customFormat="1" s="29"/>
    <row r="137076" customFormat="1" s="29"/>
    <row r="137077" customFormat="1" s="29"/>
    <row r="137078" customFormat="1" s="29"/>
    <row r="137079" customFormat="1" s="29"/>
    <row r="137080" customFormat="1" s="29"/>
    <row r="137081" customFormat="1" s="29"/>
    <row r="137082" customFormat="1" s="29"/>
    <row r="137083" customFormat="1" s="29"/>
    <row r="137084" customFormat="1" s="29"/>
    <row r="137085" customFormat="1" s="29"/>
    <row r="137086" customFormat="1" s="29"/>
    <row r="137087" customFormat="1" s="29"/>
    <row r="137088" customFormat="1" s="29"/>
    <row r="137089" customFormat="1" s="29"/>
    <row r="137090" customFormat="1" s="29"/>
    <row r="137091" customFormat="1" s="29"/>
    <row r="137092" customFormat="1" s="29"/>
    <row r="137093" customFormat="1" s="29"/>
    <row r="137094" customFormat="1" s="29"/>
    <row r="137095" customFormat="1" s="29"/>
    <row r="137096" customFormat="1" s="29"/>
    <row r="137097" customFormat="1" s="29"/>
    <row r="137098" customFormat="1" s="29"/>
    <row r="137099" customFormat="1" s="29"/>
    <row r="137100" customFormat="1" s="29"/>
    <row r="137101" customFormat="1" s="29"/>
    <row r="137102" customFormat="1" s="29"/>
    <row r="137103" customFormat="1" s="29"/>
    <row r="137104" customFormat="1" s="29"/>
    <row r="137105" customFormat="1" s="29"/>
    <row r="137106" customFormat="1" s="29"/>
    <row r="137107" customFormat="1" s="29"/>
    <row r="137108" customFormat="1" s="29"/>
    <row r="137109" customFormat="1" s="29"/>
    <row r="137110" customFormat="1" s="29"/>
    <row r="137111" customFormat="1" s="29"/>
    <row r="137112" customFormat="1" s="29"/>
    <row r="137113" customFormat="1" s="29"/>
    <row r="137114" customFormat="1" s="29"/>
    <row r="137115" customFormat="1" s="29"/>
    <row r="137116" customFormat="1" s="29"/>
    <row r="137117" customFormat="1" s="29"/>
    <row r="137118" customFormat="1" s="29"/>
    <row r="137119" customFormat="1" s="29"/>
    <row r="137120" customFormat="1" s="29"/>
    <row r="137121" customFormat="1" s="29"/>
    <row r="137122" customFormat="1" s="29"/>
    <row r="137123" customFormat="1" s="29"/>
    <row r="137124" customFormat="1" s="29"/>
    <row r="137125" customFormat="1" s="29"/>
    <row r="137126" customFormat="1" s="29"/>
    <row r="137127" customFormat="1" s="29"/>
    <row r="137128" customFormat="1" s="29"/>
    <row r="137129" customFormat="1" s="29"/>
    <row r="137130" customFormat="1" s="29"/>
    <row r="137131" customFormat="1" s="29"/>
    <row r="137132" customFormat="1" s="29"/>
    <row r="137133" customFormat="1" s="29"/>
    <row r="137134" customFormat="1" s="29"/>
    <row r="137135" customFormat="1" s="29"/>
    <row r="137136" customFormat="1" s="29"/>
    <row r="137137" customFormat="1" s="29"/>
    <row r="137138" customFormat="1" s="29"/>
    <row r="137139" customFormat="1" s="29"/>
    <row r="137140" customFormat="1" s="29"/>
    <row r="137141" customFormat="1" s="29"/>
    <row r="137142" customFormat="1" s="29"/>
    <row r="137143" customFormat="1" s="29"/>
    <row r="137144" customFormat="1" s="29"/>
    <row r="137145" customFormat="1" s="29"/>
    <row r="137146" customFormat="1" s="29"/>
    <row r="137147" customFormat="1" s="29"/>
    <row r="137148" customFormat="1" s="29"/>
    <row r="137149" customFormat="1" s="29"/>
    <row r="137150" customFormat="1" s="29"/>
    <row r="137151" customFormat="1" s="29"/>
    <row r="137152" customFormat="1" s="29"/>
    <row r="137153" customFormat="1" s="29"/>
    <row r="137154" customFormat="1" s="29"/>
    <row r="137155" customFormat="1" s="29"/>
    <row r="137156" customFormat="1" s="29"/>
    <row r="137157" customFormat="1" s="29"/>
    <row r="137158" customFormat="1" s="29"/>
    <row r="137159" customFormat="1" s="29"/>
    <row r="137160" customFormat="1" s="29"/>
    <row r="137161" customFormat="1" s="29"/>
    <row r="137162" customFormat="1" s="29"/>
    <row r="137163" customFormat="1" s="29"/>
    <row r="137164" customFormat="1" s="29"/>
    <row r="137165" customFormat="1" s="29"/>
    <row r="137166" customFormat="1" s="29"/>
    <row r="137167" customFormat="1" s="29"/>
    <row r="137168" customFormat="1" s="29"/>
    <row r="137169" customFormat="1" s="29"/>
    <row r="137170" customFormat="1" s="29"/>
    <row r="137171" customFormat="1" s="29"/>
    <row r="137172" customFormat="1" s="29"/>
    <row r="137173" customFormat="1" s="29"/>
    <row r="137174" customFormat="1" s="29"/>
    <row r="137175" customFormat="1" s="29"/>
    <row r="137176" customFormat="1" s="29"/>
    <row r="137177" customFormat="1" s="29"/>
    <row r="137178" customFormat="1" s="29"/>
    <row r="137179" customFormat="1" s="29"/>
    <row r="137180" customFormat="1" s="29"/>
    <row r="137181" customFormat="1" s="29"/>
    <row r="137182" customFormat="1" s="29"/>
    <row r="137183" customFormat="1" s="29"/>
    <row r="137184" customFormat="1" s="29"/>
    <row r="137185" customFormat="1" s="29"/>
    <row r="137186" customFormat="1" s="29"/>
    <row r="137187" customFormat="1" s="29"/>
    <row r="137188" customFormat="1" s="29"/>
    <row r="137189" customFormat="1" s="29"/>
    <row r="137190" customFormat="1" s="29"/>
    <row r="137191" customFormat="1" s="29"/>
    <row r="137192" customFormat="1" s="29"/>
    <row r="137193" customFormat="1" s="29"/>
    <row r="137194" customFormat="1" s="29"/>
    <row r="137195" customFormat="1" s="29"/>
    <row r="137196" customFormat="1" s="29"/>
    <row r="137197" customFormat="1" s="29"/>
    <row r="137198" customFormat="1" s="29"/>
    <row r="137199" customFormat="1" s="29"/>
    <row r="137200" customFormat="1" s="29"/>
    <row r="137201" customFormat="1" s="29"/>
    <row r="137202" customFormat="1" s="29"/>
    <row r="137203" customFormat="1" s="29"/>
    <row r="137204" customFormat="1" s="29"/>
    <row r="137205" customFormat="1" s="29"/>
    <row r="137206" customFormat="1" s="29"/>
    <row r="137207" customFormat="1" s="29"/>
    <row r="137208" customFormat="1" s="29"/>
    <row r="137209" customFormat="1" s="29"/>
    <row r="137210" customFormat="1" s="29"/>
    <row r="137211" customFormat="1" s="29"/>
    <row r="137212" customFormat="1" s="29"/>
    <row r="137213" customFormat="1" s="29"/>
    <row r="137214" customFormat="1" s="29"/>
    <row r="137215" customFormat="1" s="29"/>
    <row r="137216" customFormat="1" s="29"/>
    <row r="137217" customFormat="1" s="29"/>
    <row r="137218" customFormat="1" s="29"/>
    <row r="137219" customFormat="1" s="29"/>
    <row r="137220" customFormat="1" s="29"/>
    <row r="137221" customFormat="1" s="29"/>
    <row r="137222" customFormat="1" s="29"/>
    <row r="137223" customFormat="1" s="29"/>
    <row r="137224" customFormat="1" s="29"/>
    <row r="137225" customFormat="1" s="29"/>
    <row r="137226" customFormat="1" s="29"/>
    <row r="137227" customFormat="1" s="29"/>
    <row r="137228" customFormat="1" s="29"/>
    <row r="137229" customFormat="1" s="29"/>
    <row r="137230" customFormat="1" s="29"/>
    <row r="137231" customFormat="1" s="29"/>
    <row r="137232" customFormat="1" s="29"/>
    <row r="137233" customFormat="1" s="29"/>
    <row r="137234" customFormat="1" s="29"/>
    <row r="137235" customFormat="1" s="29"/>
    <row r="137236" customFormat="1" s="29"/>
    <row r="137237" customFormat="1" s="29"/>
    <row r="137238" customFormat="1" s="29"/>
    <row r="137239" customFormat="1" s="29"/>
    <row r="137240" customFormat="1" s="29"/>
    <row r="137241" customFormat="1" s="29"/>
    <row r="137242" customFormat="1" s="29"/>
    <row r="137243" customFormat="1" s="29"/>
    <row r="137244" customFormat="1" s="29"/>
    <row r="137245" customFormat="1" s="29"/>
    <row r="137246" customFormat="1" s="29"/>
    <row r="137247" customFormat="1" s="29"/>
    <row r="137248" customFormat="1" s="29"/>
    <row r="137249" customFormat="1" s="29"/>
    <row r="137250" customFormat="1" s="29"/>
    <row r="137251" customFormat="1" s="29"/>
    <row r="137252" customFormat="1" s="29"/>
    <row r="137253" customFormat="1" s="29"/>
    <row r="137254" customFormat="1" s="29"/>
    <row r="137255" customFormat="1" s="29"/>
    <row r="137256" customFormat="1" s="29"/>
    <row r="137257" customFormat="1" s="29"/>
    <row r="137258" customFormat="1" s="29"/>
    <row r="137259" customFormat="1" s="29"/>
    <row r="137260" customFormat="1" s="29"/>
    <row r="137261" customFormat="1" s="29"/>
    <row r="137262" customFormat="1" s="29"/>
    <row r="137263" customFormat="1" s="29"/>
    <row r="137264" customFormat="1" s="29"/>
    <row r="137265" customFormat="1" s="29"/>
    <row r="137266" customFormat="1" s="29"/>
    <row r="137267" customFormat="1" s="29"/>
    <row r="137268" customFormat="1" s="29"/>
    <row r="137269" customFormat="1" s="29"/>
    <row r="137270" customFormat="1" s="29"/>
    <row r="137271" customFormat="1" s="29"/>
    <row r="137272" customFormat="1" s="29"/>
    <row r="137273" customFormat="1" s="29"/>
    <row r="137274" customFormat="1" s="29"/>
    <row r="137275" customFormat="1" s="29"/>
    <row r="137276" customFormat="1" s="29"/>
    <row r="137277" customFormat="1" s="29"/>
    <row r="137278" customFormat="1" s="29"/>
    <row r="137279" customFormat="1" s="29"/>
    <row r="137280" customFormat="1" s="29"/>
    <row r="137281" customFormat="1" s="29"/>
    <row r="137282" customFormat="1" s="29"/>
    <row r="137283" customFormat="1" s="29"/>
    <row r="137284" customFormat="1" s="29"/>
    <row r="137285" customFormat="1" s="29"/>
    <row r="137286" customFormat="1" s="29"/>
    <row r="137287" customFormat="1" s="29"/>
    <row r="137288" customFormat="1" s="29"/>
    <row r="137289" customFormat="1" s="29"/>
    <row r="137290" customFormat="1" s="29"/>
    <row r="137291" customFormat="1" s="29"/>
    <row r="137292" customFormat="1" s="29"/>
    <row r="137293" customFormat="1" s="29"/>
    <row r="137294" customFormat="1" s="29"/>
    <row r="137295" customFormat="1" s="29"/>
    <row r="137296" customFormat="1" s="29"/>
    <row r="137297" customFormat="1" s="29"/>
    <row r="137298" customFormat="1" s="29"/>
    <row r="137299" customFormat="1" s="29"/>
    <row r="137300" customFormat="1" s="29"/>
    <row r="137301" customFormat="1" s="29"/>
    <row r="137302" customFormat="1" s="29"/>
    <row r="137303" customFormat="1" s="29"/>
    <row r="137304" customFormat="1" s="29"/>
    <row r="137305" customFormat="1" s="29"/>
    <row r="137306" customFormat="1" s="29"/>
    <row r="137307" customFormat="1" s="29"/>
    <row r="137308" customFormat="1" s="29"/>
    <row r="137309" customFormat="1" s="29"/>
    <row r="137310" customFormat="1" s="29"/>
    <row r="137311" customFormat="1" s="29"/>
    <row r="137312" customFormat="1" s="29"/>
    <row r="137313" customFormat="1" s="29"/>
    <row r="137314" customFormat="1" s="29"/>
    <row r="137315" customFormat="1" s="29"/>
    <row r="137316" customFormat="1" s="29"/>
    <row r="137317" customFormat="1" s="29"/>
    <row r="137318" customFormat="1" s="29"/>
    <row r="137319" customFormat="1" s="29"/>
    <row r="137320" customFormat="1" s="29"/>
    <row r="137321" customFormat="1" s="29"/>
    <row r="137322" customFormat="1" s="29"/>
    <row r="137323" customFormat="1" s="29"/>
    <row r="137324" customFormat="1" s="29"/>
    <row r="137325" customFormat="1" s="29"/>
    <row r="137326" customFormat="1" s="29"/>
    <row r="137327" customFormat="1" s="29"/>
    <row r="137328" customFormat="1" s="29"/>
    <row r="137329" customFormat="1" s="29"/>
    <row r="137330" customFormat="1" s="29"/>
    <row r="137331" customFormat="1" s="29"/>
    <row r="137332" customFormat="1" s="29"/>
    <row r="137333" customFormat="1" s="29"/>
    <row r="137334" customFormat="1" s="29"/>
    <row r="137335" customFormat="1" s="29"/>
    <row r="137336" customFormat="1" s="29"/>
    <row r="137337" customFormat="1" s="29"/>
    <row r="137338" customFormat="1" s="29"/>
    <row r="137339" customFormat="1" s="29"/>
    <row r="137340" customFormat="1" s="29"/>
    <row r="137341" customFormat="1" s="29"/>
    <row r="137342" customFormat="1" s="29"/>
    <row r="137343" customFormat="1" s="29"/>
    <row r="137344" customFormat="1" s="29"/>
    <row r="137345" customFormat="1" s="29"/>
    <row r="137346" customFormat="1" s="29"/>
    <row r="137347" customFormat="1" s="29"/>
    <row r="137348" customFormat="1" s="29"/>
    <row r="137349" customFormat="1" s="29"/>
    <row r="137350" customFormat="1" s="29"/>
    <row r="137351" customFormat="1" s="29"/>
    <row r="137352" customFormat="1" s="29"/>
    <row r="137353" customFormat="1" s="29"/>
    <row r="137354" customFormat="1" s="29"/>
    <row r="137355" customFormat="1" s="29"/>
    <row r="137356" customFormat="1" s="29"/>
    <row r="137357" customFormat="1" s="29"/>
    <row r="137358" customFormat="1" s="29"/>
    <row r="137359" customFormat="1" s="29"/>
    <row r="137360" customFormat="1" s="29"/>
    <row r="137361" customFormat="1" s="29"/>
    <row r="137362" customFormat="1" s="29"/>
    <row r="137363" customFormat="1" s="29"/>
    <row r="137364" customFormat="1" s="29"/>
    <row r="137365" customFormat="1" s="29"/>
    <row r="137366" customFormat="1" s="29"/>
    <row r="137367" customFormat="1" s="29"/>
    <row r="137368" customFormat="1" s="29"/>
    <row r="137369" customFormat="1" s="29"/>
    <row r="137370" customFormat="1" s="29"/>
    <row r="137371" customFormat="1" s="29"/>
    <row r="137372" customFormat="1" s="29"/>
    <row r="137373" customFormat="1" s="29"/>
    <row r="137374" customFormat="1" s="29"/>
    <row r="137375" customFormat="1" s="29"/>
    <row r="137376" customFormat="1" s="29"/>
    <row r="137377" customFormat="1" s="29"/>
    <row r="137378" customFormat="1" s="29"/>
    <row r="137379" customFormat="1" s="29"/>
    <row r="137380" customFormat="1" s="29"/>
    <row r="137381" customFormat="1" s="29"/>
    <row r="137382" customFormat="1" s="29"/>
    <row r="137383" customFormat="1" s="29"/>
    <row r="137384" customFormat="1" s="29"/>
    <row r="137385" customFormat="1" s="29"/>
    <row r="137386" customFormat="1" s="29"/>
    <row r="137387" customFormat="1" s="29"/>
    <row r="137388" customFormat="1" s="29"/>
    <row r="137389" customFormat="1" s="29"/>
    <row r="137390" customFormat="1" s="29"/>
    <row r="137391" customFormat="1" s="29"/>
    <row r="137392" customFormat="1" s="29"/>
    <row r="137393" customFormat="1" s="29"/>
    <row r="137394" customFormat="1" s="29"/>
    <row r="137395" customFormat="1" s="29"/>
    <row r="137396" customFormat="1" s="29"/>
    <row r="137397" customFormat="1" s="29"/>
    <row r="137398" customFormat="1" s="29"/>
    <row r="137399" customFormat="1" s="29"/>
    <row r="137400" customFormat="1" s="29"/>
    <row r="137401" customFormat="1" s="29"/>
    <row r="137402" customFormat="1" s="29"/>
    <row r="137403" customFormat="1" s="29"/>
    <row r="137404" customFormat="1" s="29"/>
    <row r="137405" customFormat="1" s="29"/>
    <row r="137406" customFormat="1" s="29"/>
    <row r="137407" customFormat="1" s="29"/>
    <row r="137408" customFormat="1" s="29"/>
    <row r="137409" customFormat="1" s="29"/>
    <row r="137410" customFormat="1" s="29"/>
    <row r="137411" customFormat="1" s="29"/>
    <row r="137412" customFormat="1" s="29"/>
    <row r="137413" customFormat="1" s="29"/>
    <row r="137414" customFormat="1" s="29"/>
    <row r="137415" customFormat="1" s="29"/>
    <row r="137416" customFormat="1" s="29"/>
    <row r="137417" customFormat="1" s="29"/>
    <row r="137418" customFormat="1" s="29"/>
    <row r="137419" customFormat="1" s="29"/>
    <row r="137420" customFormat="1" s="29"/>
    <row r="137421" customFormat="1" s="29"/>
    <row r="137422" customFormat="1" s="29"/>
    <row r="137423" customFormat="1" s="29"/>
    <row r="137424" customFormat="1" s="29"/>
    <row r="137425" customFormat="1" s="29"/>
    <row r="137426" customFormat="1" s="29"/>
    <row r="137427" customFormat="1" s="29"/>
    <row r="137428" customFormat="1" s="29"/>
    <row r="137429" customFormat="1" s="29"/>
    <row r="137430" customFormat="1" s="29"/>
    <row r="137431" customFormat="1" s="29"/>
    <row r="137432" customFormat="1" s="29"/>
    <row r="137433" customFormat="1" s="29"/>
    <row r="137434" customFormat="1" s="29"/>
    <row r="137435" customFormat="1" s="29"/>
    <row r="137436" customFormat="1" s="29"/>
    <row r="137437" customFormat="1" s="29"/>
    <row r="137438" customFormat="1" s="29"/>
    <row r="137439" customFormat="1" s="29"/>
    <row r="137440" customFormat="1" s="29"/>
    <row r="137441" customFormat="1" s="29"/>
    <row r="137442" customFormat="1" s="29"/>
    <row r="137443" customFormat="1" s="29"/>
    <row r="137444" customFormat="1" s="29"/>
    <row r="137445" customFormat="1" s="29"/>
    <row r="137446" customFormat="1" s="29"/>
    <row r="137447" customFormat="1" s="29"/>
    <row r="137448" customFormat="1" s="29"/>
    <row r="137449" customFormat="1" s="29"/>
    <row r="137450" customFormat="1" s="29"/>
    <row r="137451" customFormat="1" s="29"/>
    <row r="137452" customFormat="1" s="29"/>
    <row r="137453" customFormat="1" s="29"/>
    <row r="137454" customFormat="1" s="29"/>
    <row r="137455" customFormat="1" s="29"/>
    <row r="137456" customFormat="1" s="29"/>
    <row r="137457" customFormat="1" s="29"/>
    <row r="137458" customFormat="1" s="29"/>
    <row r="137459" customFormat="1" s="29"/>
    <row r="137460" customFormat="1" s="29"/>
    <row r="137461" customFormat="1" s="29"/>
    <row r="137462" customFormat="1" s="29"/>
    <row r="137463" customFormat="1" s="29"/>
    <row r="137464" customFormat="1" s="29"/>
    <row r="137465" customFormat="1" s="29"/>
    <row r="137466" customFormat="1" s="29"/>
    <row r="137467" customFormat="1" s="29"/>
    <row r="137468" customFormat="1" s="29"/>
    <row r="137469" customFormat="1" s="29"/>
    <row r="137470" customFormat="1" s="29"/>
    <row r="137471" customFormat="1" s="29"/>
    <row r="137472" customFormat="1" s="29"/>
    <row r="137473" customFormat="1" s="29"/>
    <row r="137474" customFormat="1" s="29"/>
    <row r="137475" customFormat="1" s="29"/>
    <row r="137476" customFormat="1" s="29"/>
    <row r="137477" customFormat="1" s="29"/>
    <row r="137478" customFormat="1" s="29"/>
    <row r="137479" customFormat="1" s="29"/>
    <row r="137480" customFormat="1" s="29"/>
    <row r="137481" customFormat="1" s="29"/>
    <row r="137482" customFormat="1" s="29"/>
    <row r="137483" customFormat="1" s="29"/>
    <row r="137484" customFormat="1" s="29"/>
    <row r="137485" customFormat="1" s="29"/>
    <row r="137486" customFormat="1" s="29"/>
    <row r="137487" customFormat="1" s="29"/>
    <row r="137488" customFormat="1" s="29"/>
    <row r="137489" customFormat="1" s="29"/>
    <row r="137490" customFormat="1" s="29"/>
    <row r="137491" customFormat="1" s="29"/>
    <row r="137492" customFormat="1" s="29"/>
    <row r="137493" customFormat="1" s="29"/>
    <row r="137494" customFormat="1" s="29"/>
    <row r="137495" customFormat="1" s="29"/>
    <row r="137496" customFormat="1" s="29"/>
    <row r="137497" customFormat="1" s="29"/>
    <row r="137498" customFormat="1" s="29"/>
    <row r="137499" customFormat="1" s="29"/>
    <row r="137500" customFormat="1" s="29"/>
    <row r="137501" customFormat="1" s="29"/>
    <row r="137502" customFormat="1" s="29"/>
    <row r="137503" customFormat="1" s="29"/>
    <row r="137504" customFormat="1" s="29"/>
    <row r="137505" customFormat="1" s="29"/>
    <row r="137506" customFormat="1" s="29"/>
    <row r="137507" customFormat="1" s="29"/>
    <row r="137508" customFormat="1" s="29"/>
    <row r="137509" customFormat="1" s="29"/>
    <row r="137510" customFormat="1" s="29"/>
    <row r="137511" customFormat="1" s="29"/>
    <row r="137512" customFormat="1" s="29"/>
    <row r="137513" customFormat="1" s="29"/>
    <row r="137514" customFormat="1" s="29"/>
    <row r="137515" customFormat="1" s="29"/>
    <row r="137516" customFormat="1" s="29"/>
    <row r="137517" customFormat="1" s="29"/>
    <row r="137518" customFormat="1" s="29"/>
    <row r="137519" customFormat="1" s="29"/>
    <row r="137520" customFormat="1" s="29"/>
    <row r="137521" customFormat="1" s="29"/>
    <row r="137522" customFormat="1" s="29"/>
    <row r="137523" customFormat="1" s="29"/>
    <row r="137524" customFormat="1" s="29"/>
    <row r="137525" customFormat="1" s="29"/>
    <row r="137526" customFormat="1" s="29"/>
    <row r="137527" customFormat="1" s="29"/>
    <row r="137528" customFormat="1" s="29"/>
    <row r="137529" customFormat="1" s="29"/>
    <row r="137530" customFormat="1" s="29"/>
    <row r="137531" customFormat="1" s="29"/>
    <row r="137532" customFormat="1" s="29"/>
    <row r="137533" customFormat="1" s="29"/>
    <row r="137534" customFormat="1" s="29"/>
    <row r="137535" customFormat="1" s="29"/>
    <row r="137536" customFormat="1" s="29"/>
    <row r="137537" customFormat="1" s="29"/>
    <row r="137538" customFormat="1" s="29"/>
    <row r="137539" customFormat="1" s="29"/>
    <row r="137540" customFormat="1" s="29"/>
    <row r="137541" customFormat="1" s="29"/>
    <row r="137542" customFormat="1" s="29"/>
    <row r="137543" customFormat="1" s="29"/>
    <row r="137544" customFormat="1" s="29"/>
    <row r="137545" customFormat="1" s="29"/>
    <row r="137546" customFormat="1" s="29"/>
    <row r="137547" customFormat="1" s="29"/>
    <row r="137548" customFormat="1" s="29"/>
    <row r="137549" customFormat="1" s="29"/>
    <row r="137550" customFormat="1" s="29"/>
    <row r="137551" customFormat="1" s="29"/>
    <row r="137552" customFormat="1" s="29"/>
    <row r="137553" customFormat="1" s="29"/>
    <row r="137554" customFormat="1" s="29"/>
    <row r="137555" customFormat="1" s="29"/>
    <row r="137556" customFormat="1" s="29"/>
    <row r="137557" customFormat="1" s="29"/>
    <row r="137558" customFormat="1" s="29"/>
    <row r="137559" customFormat="1" s="29"/>
    <row r="137560" customFormat="1" s="29"/>
    <row r="137561" customFormat="1" s="29"/>
    <row r="137562" customFormat="1" s="29"/>
    <row r="137563" customFormat="1" s="29"/>
    <row r="137564" customFormat="1" s="29"/>
    <row r="137565" customFormat="1" s="29"/>
    <row r="137566" customFormat="1" s="29"/>
    <row r="137567" customFormat="1" s="29"/>
    <row r="137568" customFormat="1" s="29"/>
    <row r="137569" customFormat="1" s="29"/>
    <row r="137570" customFormat="1" s="29"/>
    <row r="137571" customFormat="1" s="29"/>
    <row r="137572" customFormat="1" s="29"/>
    <row r="137573" customFormat="1" s="29"/>
    <row r="137574" customFormat="1" s="29"/>
    <row r="137575" customFormat="1" s="29"/>
    <row r="137576" customFormat="1" s="29"/>
    <row r="137577" customFormat="1" s="29"/>
    <row r="137578" customFormat="1" s="29"/>
    <row r="137579" customFormat="1" s="29"/>
    <row r="137580" customFormat="1" s="29"/>
    <row r="137581" customFormat="1" s="29"/>
    <row r="137582" customFormat="1" s="29"/>
    <row r="137583" customFormat="1" s="29"/>
    <row r="137584" customFormat="1" s="29"/>
    <row r="137585" customFormat="1" s="29"/>
    <row r="137586" customFormat="1" s="29"/>
    <row r="137587" customFormat="1" s="29"/>
    <row r="137588" customFormat="1" s="29"/>
    <row r="137589" customFormat="1" s="29"/>
    <row r="137590" customFormat="1" s="29"/>
    <row r="137591" customFormat="1" s="29"/>
    <row r="137592" customFormat="1" s="29"/>
    <row r="137593" customFormat="1" s="29"/>
    <row r="137594" customFormat="1" s="29"/>
    <row r="137595" customFormat="1" s="29"/>
    <row r="137596" customFormat="1" s="29"/>
    <row r="137597" customFormat="1" s="29"/>
    <row r="137598" customFormat="1" s="29"/>
    <row r="137599" customFormat="1" s="29"/>
    <row r="137600" customFormat="1" s="29"/>
    <row r="137601" customFormat="1" s="29"/>
    <row r="137602" customFormat="1" s="29"/>
    <row r="137603" customFormat="1" s="29"/>
    <row r="137604" customFormat="1" s="29"/>
    <row r="137605" customFormat="1" s="29"/>
    <row r="137606" customFormat="1" s="29"/>
    <row r="137607" customFormat="1" s="29"/>
    <row r="137608" customFormat="1" s="29"/>
    <row r="137609" customFormat="1" s="29"/>
    <row r="137610" customFormat="1" s="29"/>
    <row r="137611" customFormat="1" s="29"/>
    <row r="137612" customFormat="1" s="29"/>
    <row r="137613" customFormat="1" s="29"/>
    <row r="137614" customFormat="1" s="29"/>
    <row r="137615" customFormat="1" s="29"/>
    <row r="137616" customFormat="1" s="29"/>
    <row r="137617" customFormat="1" s="29"/>
    <row r="137618" customFormat="1" s="29"/>
    <row r="137619" customFormat="1" s="29"/>
    <row r="137620" customFormat="1" s="29"/>
    <row r="137621" customFormat="1" s="29"/>
    <row r="137622" customFormat="1" s="29"/>
    <row r="137623" customFormat="1" s="29"/>
    <row r="137624" customFormat="1" s="29"/>
    <row r="137625" customFormat="1" s="29"/>
    <row r="137626" customFormat="1" s="29"/>
    <row r="137627" customFormat="1" s="29"/>
    <row r="137628" customFormat="1" s="29"/>
    <row r="137629" customFormat="1" s="29"/>
    <row r="137630" customFormat="1" s="29"/>
    <row r="137631" customFormat="1" s="29"/>
    <row r="137632" customFormat="1" s="29"/>
    <row r="137633" customFormat="1" s="29"/>
    <row r="137634" customFormat="1" s="29"/>
    <row r="137635" customFormat="1" s="29"/>
    <row r="137636" customFormat="1" s="29"/>
    <row r="137637" customFormat="1" s="29"/>
    <row r="137638" customFormat="1" s="29"/>
    <row r="137639" customFormat="1" s="29"/>
    <row r="137640" customFormat="1" s="29"/>
    <row r="137641" customFormat="1" s="29"/>
    <row r="137642" customFormat="1" s="29"/>
    <row r="137643" customFormat="1" s="29"/>
    <row r="137644" customFormat="1" s="29"/>
    <row r="137645" customFormat="1" s="29"/>
    <row r="137646" customFormat="1" s="29"/>
    <row r="137647" customFormat="1" s="29"/>
    <row r="137648" customFormat="1" s="29"/>
    <row r="137649" customFormat="1" s="29"/>
    <row r="137650" customFormat="1" s="29"/>
    <row r="137651" customFormat="1" s="29"/>
    <row r="137652" customFormat="1" s="29"/>
    <row r="137653" customFormat="1" s="29"/>
    <row r="137654" customFormat="1" s="29"/>
    <row r="137655" customFormat="1" s="29"/>
    <row r="137656" customFormat="1" s="29"/>
    <row r="137657" customFormat="1" s="29"/>
    <row r="137658" customFormat="1" s="29"/>
    <row r="137659" customFormat="1" s="29"/>
    <row r="137660" customFormat="1" s="29"/>
    <row r="137661" customFormat="1" s="29"/>
    <row r="137662" customFormat="1" s="29"/>
    <row r="137663" customFormat="1" s="29"/>
    <row r="137664" customFormat="1" s="29"/>
    <row r="137665" customFormat="1" s="29"/>
    <row r="137666" customFormat="1" s="29"/>
    <row r="137667" customFormat="1" s="29"/>
    <row r="137668" customFormat="1" s="29"/>
    <row r="137669" customFormat="1" s="29"/>
    <row r="137670" customFormat="1" s="29"/>
    <row r="137671" customFormat="1" s="29"/>
    <row r="137672" customFormat="1" s="29"/>
    <row r="137673" customFormat="1" s="29"/>
    <row r="137674" customFormat="1" s="29"/>
    <row r="137675" customFormat="1" s="29"/>
    <row r="137676" customFormat="1" s="29"/>
    <row r="137677" customFormat="1" s="29"/>
    <row r="137678" customFormat="1" s="29"/>
    <row r="137679" customFormat="1" s="29"/>
    <row r="137680" customFormat="1" s="29"/>
    <row r="137681" customFormat="1" s="29"/>
    <row r="137682" customFormat="1" s="29"/>
    <row r="137683" customFormat="1" s="29"/>
    <row r="137684" customFormat="1" s="29"/>
    <row r="137685" customFormat="1" s="29"/>
    <row r="137686" customFormat="1" s="29"/>
    <row r="137687" customFormat="1" s="29"/>
    <row r="137688" customFormat="1" s="29"/>
    <row r="137689" customFormat="1" s="29"/>
    <row r="137690" customFormat="1" s="29"/>
    <row r="137691" customFormat="1" s="29"/>
    <row r="137692" customFormat="1" s="29"/>
    <row r="137693" customFormat="1" s="29"/>
    <row r="137694" customFormat="1" s="29"/>
    <row r="137695" customFormat="1" s="29"/>
    <row r="137696" customFormat="1" s="29"/>
    <row r="137697" customFormat="1" s="29"/>
    <row r="137698" customFormat="1" s="29"/>
    <row r="137699" customFormat="1" s="29"/>
    <row r="137700" customFormat="1" s="29"/>
    <row r="137701" customFormat="1" s="29"/>
    <row r="137702" customFormat="1" s="29"/>
    <row r="137703" customFormat="1" s="29"/>
    <row r="137704" customFormat="1" s="29"/>
    <row r="137705" customFormat="1" s="29"/>
    <row r="137706" customFormat="1" s="29"/>
    <row r="137707" customFormat="1" s="29"/>
    <row r="137708" customFormat="1" s="29"/>
    <row r="137709" customFormat="1" s="29"/>
    <row r="137710" customFormat="1" s="29"/>
    <row r="137711" customFormat="1" s="29"/>
    <row r="137712" customFormat="1" s="29"/>
    <row r="137713" customFormat="1" s="29"/>
    <row r="137714" customFormat="1" s="29"/>
    <row r="137715" customFormat="1" s="29"/>
    <row r="137716" customFormat="1" s="29"/>
    <row r="137717" customFormat="1" s="29"/>
    <row r="137718" customFormat="1" s="29"/>
    <row r="137719" customFormat="1" s="29"/>
    <row r="137720" customFormat="1" s="29"/>
    <row r="137721" customFormat="1" s="29"/>
    <row r="137722" customFormat="1" s="29"/>
    <row r="137723" customFormat="1" s="29"/>
    <row r="137724" customFormat="1" s="29"/>
    <row r="137725" customFormat="1" s="29"/>
    <row r="137726" customFormat="1" s="29"/>
    <row r="137727" customFormat="1" s="29"/>
    <row r="137728" customFormat="1" s="29"/>
    <row r="137729" customFormat="1" s="29"/>
    <row r="137730" customFormat="1" s="29"/>
    <row r="137731" customFormat="1" s="29"/>
    <row r="137732" customFormat="1" s="29"/>
    <row r="137733" customFormat="1" s="29"/>
    <row r="137734" customFormat="1" s="29"/>
    <row r="137735" customFormat="1" s="29"/>
    <row r="137736" customFormat="1" s="29"/>
    <row r="137737" customFormat="1" s="29"/>
    <row r="137738" customFormat="1" s="29"/>
    <row r="137739" customFormat="1" s="29"/>
    <row r="137740" customFormat="1" s="29"/>
    <row r="137741" customFormat="1" s="29"/>
    <row r="137742" customFormat="1" s="29"/>
    <row r="137743" customFormat="1" s="29"/>
    <row r="137744" customFormat="1" s="29"/>
    <row r="137745" customFormat="1" s="29"/>
    <row r="137746" customFormat="1" s="29"/>
    <row r="137747" customFormat="1" s="29"/>
    <row r="137748" customFormat="1" s="29"/>
    <row r="137749" customFormat="1" s="29"/>
    <row r="137750" customFormat="1" s="29"/>
    <row r="137751" customFormat="1" s="29"/>
    <row r="137752" customFormat="1" s="29"/>
    <row r="137753" customFormat="1" s="29"/>
    <row r="137754" customFormat="1" s="29"/>
    <row r="137755" customFormat="1" s="29"/>
    <row r="137756" customFormat="1" s="29"/>
    <row r="137757" customFormat="1" s="29"/>
    <row r="137758" customFormat="1" s="29"/>
    <row r="137759" customFormat="1" s="29"/>
    <row r="137760" customFormat="1" s="29"/>
    <row r="137761" customFormat="1" s="29"/>
    <row r="137762" customFormat="1" s="29"/>
    <row r="137763" customFormat="1" s="29"/>
    <row r="137764" customFormat="1" s="29"/>
    <row r="137765" customFormat="1" s="29"/>
    <row r="137766" customFormat="1" s="29"/>
    <row r="137767" customFormat="1" s="29"/>
    <row r="137768" customFormat="1" s="29"/>
    <row r="137769" customFormat="1" s="29"/>
    <row r="137770" customFormat="1" s="29"/>
    <row r="137771" customFormat="1" s="29"/>
    <row r="137772" customFormat="1" s="29"/>
    <row r="137773" customFormat="1" s="29"/>
    <row r="137774" customFormat="1" s="29"/>
    <row r="137775" customFormat="1" s="29"/>
    <row r="137776" customFormat="1" s="29"/>
    <row r="137777" customFormat="1" s="29"/>
    <row r="137778" customFormat="1" s="29"/>
    <row r="137779" customFormat="1" s="29"/>
    <row r="137780" customFormat="1" s="29"/>
    <row r="137781" customFormat="1" s="29"/>
    <row r="137782" customFormat="1" s="29"/>
    <row r="137783" customFormat="1" s="29"/>
    <row r="137784" customFormat="1" s="29"/>
    <row r="137785" customFormat="1" s="29"/>
    <row r="137786" customFormat="1" s="29"/>
    <row r="137787" customFormat="1" s="29"/>
    <row r="137788" customFormat="1" s="29"/>
    <row r="137789" customFormat="1" s="29"/>
    <row r="137790" customFormat="1" s="29"/>
    <row r="137791" customFormat="1" s="29"/>
    <row r="137792" customFormat="1" s="29"/>
    <row r="137793" customFormat="1" s="29"/>
    <row r="137794" customFormat="1" s="29"/>
    <row r="137795" customFormat="1" s="29"/>
    <row r="137796" customFormat="1" s="29"/>
    <row r="137797" customFormat="1" s="29"/>
    <row r="137798" customFormat="1" s="29"/>
    <row r="137799" customFormat="1" s="29"/>
    <row r="137800" customFormat="1" s="29"/>
    <row r="137801" customFormat="1" s="29"/>
    <row r="137802" customFormat="1" s="29"/>
    <row r="137803" customFormat="1" s="29"/>
    <row r="137804" customFormat="1" s="29"/>
    <row r="137805" customFormat="1" s="29"/>
    <row r="137806" customFormat="1" s="29"/>
    <row r="137807" customFormat="1" s="29"/>
    <row r="137808" customFormat="1" s="29"/>
    <row r="137809" customFormat="1" s="29"/>
    <row r="137810" customFormat="1" s="29"/>
    <row r="137811" customFormat="1" s="29"/>
    <row r="137812" customFormat="1" s="29"/>
    <row r="137813" customFormat="1" s="29"/>
    <row r="137814" customFormat="1" s="29"/>
    <row r="137815" customFormat="1" s="29"/>
    <row r="137816" customFormat="1" s="29"/>
    <row r="137817" customFormat="1" s="29"/>
    <row r="137818" customFormat="1" s="29"/>
    <row r="137819" customFormat="1" s="29"/>
    <row r="137820" customFormat="1" s="29"/>
    <row r="137821" customFormat="1" s="29"/>
    <row r="137822" customFormat="1" s="29"/>
    <row r="137823" customFormat="1" s="29"/>
    <row r="137824" customFormat="1" s="29"/>
    <row r="137825" customFormat="1" s="29"/>
    <row r="137826" customFormat="1" s="29"/>
    <row r="137827" customFormat="1" s="29"/>
    <row r="137828" customFormat="1" s="29"/>
    <row r="137829" customFormat="1" s="29"/>
    <row r="137830" customFormat="1" s="29"/>
    <row r="137831" customFormat="1" s="29"/>
    <row r="137832" customFormat="1" s="29"/>
    <row r="137833" customFormat="1" s="29"/>
    <row r="137834" customFormat="1" s="29"/>
    <row r="137835" customFormat="1" s="29"/>
    <row r="137836" customFormat="1" s="29"/>
    <row r="137837" customFormat="1" s="29"/>
    <row r="137838" customFormat="1" s="29"/>
    <row r="137839" customFormat="1" s="29"/>
    <row r="137840" customFormat="1" s="29"/>
    <row r="137841" customFormat="1" s="29"/>
    <row r="137842" customFormat="1" s="29"/>
    <row r="137843" customFormat="1" s="29"/>
    <row r="137844" customFormat="1" s="29"/>
    <row r="137845" customFormat="1" s="29"/>
    <row r="137846" customFormat="1" s="29"/>
    <row r="137847" customFormat="1" s="29"/>
    <row r="137848" customFormat="1" s="29"/>
    <row r="137849" customFormat="1" s="29"/>
    <row r="137850" customFormat="1" s="29"/>
    <row r="137851" customFormat="1" s="29"/>
    <row r="137852" customFormat="1" s="29"/>
    <row r="137853" customFormat="1" s="29"/>
    <row r="137854" customFormat="1" s="29"/>
    <row r="137855" customFormat="1" s="29"/>
    <row r="137856" customFormat="1" s="29"/>
    <row r="137857" customFormat="1" s="29"/>
    <row r="137858" customFormat="1" s="29"/>
    <row r="137859" customFormat="1" s="29"/>
    <row r="137860" customFormat="1" s="29"/>
    <row r="137861" customFormat="1" s="29"/>
    <row r="137862" customFormat="1" s="29"/>
    <row r="137863" customFormat="1" s="29"/>
    <row r="137864" customFormat="1" s="29"/>
    <row r="137865" customFormat="1" s="29"/>
    <row r="137866" customFormat="1" s="29"/>
    <row r="137867" customFormat="1" s="29"/>
    <row r="137868" customFormat="1" s="29"/>
    <row r="137869" customFormat="1" s="29"/>
    <row r="137870" customFormat="1" s="29"/>
    <row r="137871" customFormat="1" s="29"/>
    <row r="137872" customFormat="1" s="29"/>
    <row r="137873" customFormat="1" s="29"/>
    <row r="137874" customFormat="1" s="29"/>
    <row r="137875" customFormat="1" s="29"/>
    <row r="137876" customFormat="1" s="29"/>
    <row r="137877" customFormat="1" s="29"/>
    <row r="137878" customFormat="1" s="29"/>
    <row r="137879" customFormat="1" s="29"/>
    <row r="137880" customFormat="1" s="29"/>
    <row r="137881" customFormat="1" s="29"/>
    <row r="137882" customFormat="1" s="29"/>
    <row r="137883" customFormat="1" s="29"/>
    <row r="137884" customFormat="1" s="29"/>
    <row r="137885" customFormat="1" s="29"/>
    <row r="137886" customFormat="1" s="29"/>
    <row r="137887" customFormat="1" s="29"/>
    <row r="137888" customFormat="1" s="29"/>
    <row r="137889" customFormat="1" s="29"/>
    <row r="137890" customFormat="1" s="29"/>
    <row r="137891" customFormat="1" s="29"/>
    <row r="137892" customFormat="1" s="29"/>
    <row r="137893" customFormat="1" s="29"/>
    <row r="137894" customFormat="1" s="29"/>
    <row r="137895" customFormat="1" s="29"/>
    <row r="137896" customFormat="1" s="29"/>
    <row r="137897" customFormat="1" s="29"/>
    <row r="137898" customFormat="1" s="29"/>
    <row r="137899" customFormat="1" s="29"/>
    <row r="137900" customFormat="1" s="29"/>
    <row r="137901" customFormat="1" s="29"/>
    <row r="137902" customFormat="1" s="29"/>
    <row r="137903" customFormat="1" s="29"/>
    <row r="137904" customFormat="1" s="29"/>
    <row r="137905" customFormat="1" s="29"/>
    <row r="137906" customFormat="1" s="29"/>
    <row r="137907" customFormat="1" s="29"/>
    <row r="137908" customFormat="1" s="29"/>
    <row r="137909" customFormat="1" s="29"/>
    <row r="137910" customFormat="1" s="29"/>
    <row r="137911" customFormat="1" s="29"/>
    <row r="137912" customFormat="1" s="29"/>
    <row r="137913" customFormat="1" s="29"/>
    <row r="137914" customFormat="1" s="29"/>
    <row r="137915" customFormat="1" s="29"/>
    <row r="137916" customFormat="1" s="29"/>
    <row r="137917" customFormat="1" s="29"/>
    <row r="137918" customFormat="1" s="29"/>
    <row r="137919" customFormat="1" s="29"/>
    <row r="137920" customFormat="1" s="29"/>
    <row r="137921" customFormat="1" s="29"/>
    <row r="137922" customFormat="1" s="29"/>
    <row r="137923" customFormat="1" s="29"/>
    <row r="137924" customFormat="1" s="29"/>
    <row r="137925" customFormat="1" s="29"/>
    <row r="137926" customFormat="1" s="29"/>
    <row r="137927" customFormat="1" s="29"/>
    <row r="137928" customFormat="1" s="29"/>
    <row r="137929" customFormat="1" s="29"/>
    <row r="137930" customFormat="1" s="29"/>
    <row r="137931" customFormat="1" s="29"/>
    <row r="137932" customFormat="1" s="29"/>
    <row r="137933" customFormat="1" s="29"/>
    <row r="137934" customFormat="1" s="29"/>
    <row r="137935" customFormat="1" s="29"/>
    <row r="137936" customFormat="1" s="29"/>
    <row r="137937" customFormat="1" s="29"/>
    <row r="137938" customFormat="1" s="29"/>
    <row r="137939" customFormat="1" s="29"/>
    <row r="137940" customFormat="1" s="29"/>
    <row r="137941" customFormat="1" s="29"/>
    <row r="137942" customFormat="1" s="29"/>
    <row r="137943" customFormat="1" s="29"/>
    <row r="137944" customFormat="1" s="29"/>
    <row r="137945" customFormat="1" s="29"/>
    <row r="137946" customFormat="1" s="29"/>
    <row r="137947" customFormat="1" s="29"/>
    <row r="137948" customFormat="1" s="29"/>
    <row r="137949" customFormat="1" s="29"/>
    <row r="137950" customFormat="1" s="29"/>
    <row r="137951" customFormat="1" s="29"/>
    <row r="137952" customFormat="1" s="29"/>
    <row r="137953" customFormat="1" s="29"/>
    <row r="137954" customFormat="1" s="29"/>
    <row r="137955" customFormat="1" s="29"/>
    <row r="137956" customFormat="1" s="29"/>
    <row r="137957" customFormat="1" s="29"/>
    <row r="137958" customFormat="1" s="29"/>
    <row r="137959" customFormat="1" s="29"/>
    <row r="137960" customFormat="1" s="29"/>
    <row r="137961" customFormat="1" s="29"/>
    <row r="137962" customFormat="1" s="29"/>
    <row r="137963" customFormat="1" s="29"/>
    <row r="137964" customFormat="1" s="29"/>
    <row r="137965" customFormat="1" s="29"/>
    <row r="137966" customFormat="1" s="29"/>
    <row r="137967" customFormat="1" s="29"/>
    <row r="137968" customFormat="1" s="29"/>
    <row r="137969" customFormat="1" s="29"/>
    <row r="137970" customFormat="1" s="29"/>
    <row r="137971" customFormat="1" s="29"/>
    <row r="137972" customFormat="1" s="29"/>
    <row r="137973" customFormat="1" s="29"/>
    <row r="137974" customFormat="1" s="29"/>
    <row r="137975" customFormat="1" s="29"/>
    <row r="137976" customFormat="1" s="29"/>
    <row r="137977" customFormat="1" s="29"/>
    <row r="137978" customFormat="1" s="29"/>
    <row r="137979" customFormat="1" s="29"/>
    <row r="137980" customFormat="1" s="29"/>
    <row r="137981" customFormat="1" s="29"/>
    <row r="137982" customFormat="1" s="29"/>
    <row r="137983" customFormat="1" s="29"/>
    <row r="137984" customFormat="1" s="29"/>
    <row r="137985" customFormat="1" s="29"/>
    <row r="137986" customFormat="1" s="29"/>
    <row r="137987" customFormat="1" s="29"/>
    <row r="137988" customFormat="1" s="29"/>
    <row r="137989" customFormat="1" s="29"/>
    <row r="137990" customFormat="1" s="29"/>
    <row r="137991" customFormat="1" s="29"/>
    <row r="137992" customFormat="1" s="29"/>
    <row r="137993" customFormat="1" s="29"/>
    <row r="137994" customFormat="1" s="29"/>
    <row r="137995" customFormat="1" s="29"/>
    <row r="137996" customFormat="1" s="29"/>
    <row r="137997" customFormat="1" s="29"/>
    <row r="137998" customFormat="1" s="29"/>
    <row r="137999" customFormat="1" s="29"/>
    <row r="138000" customFormat="1" s="29"/>
    <row r="138001" customFormat="1" s="29"/>
    <row r="138002" customFormat="1" s="29"/>
    <row r="138003" customFormat="1" s="29"/>
    <row r="138004" customFormat="1" s="29"/>
    <row r="138005" customFormat="1" s="29"/>
    <row r="138006" customFormat="1" s="29"/>
    <row r="138007" customFormat="1" s="29"/>
    <row r="138008" customFormat="1" s="29"/>
    <row r="138009" customFormat="1" s="29"/>
    <row r="138010" customFormat="1" s="29"/>
    <row r="138011" customFormat="1" s="29"/>
    <row r="138012" customFormat="1" s="29"/>
    <row r="138013" customFormat="1" s="29"/>
    <row r="138014" customFormat="1" s="29"/>
    <row r="138015" customFormat="1" s="29"/>
    <row r="138016" customFormat="1" s="29"/>
    <row r="138017" customFormat="1" s="29"/>
    <row r="138018" customFormat="1" s="29"/>
    <row r="138019" customFormat="1" s="29"/>
    <row r="138020" customFormat="1" s="29"/>
    <row r="138021" customFormat="1" s="29"/>
    <row r="138022" customFormat="1" s="29"/>
    <row r="138023" customFormat="1" s="29"/>
    <row r="138024" customFormat="1" s="29"/>
    <row r="138025" customFormat="1" s="29"/>
    <row r="138026" customFormat="1" s="29"/>
    <row r="138027" customFormat="1" s="29"/>
    <row r="138028" customFormat="1" s="29"/>
    <row r="138029" customFormat="1" s="29"/>
    <row r="138030" customFormat="1" s="29"/>
    <row r="138031" customFormat="1" s="29"/>
    <row r="138032" customFormat="1" s="29"/>
    <row r="138033" customFormat="1" s="29"/>
    <row r="138034" customFormat="1" s="29"/>
    <row r="138035" customFormat="1" s="29"/>
    <row r="138036" customFormat="1" s="29"/>
    <row r="138037" customFormat="1" s="29"/>
    <row r="138038" customFormat="1" s="29"/>
    <row r="138039" customFormat="1" s="29"/>
    <row r="138040" customFormat="1" s="29"/>
    <row r="138041" customFormat="1" s="29"/>
    <row r="138042" customFormat="1" s="29"/>
    <row r="138043" customFormat="1" s="29"/>
    <row r="138044" customFormat="1" s="29"/>
    <row r="138045" customFormat="1" s="29"/>
    <row r="138046" customFormat="1" s="29"/>
    <row r="138047" customFormat="1" s="29"/>
    <row r="138048" customFormat="1" s="29"/>
    <row r="138049" customFormat="1" s="29"/>
    <row r="138050" customFormat="1" s="29"/>
    <row r="138051" customFormat="1" s="29"/>
    <row r="138052" customFormat="1" s="29"/>
    <row r="138053" customFormat="1" s="29"/>
    <row r="138054" customFormat="1" s="29"/>
    <row r="138055" customFormat="1" s="29"/>
    <row r="138056" customFormat="1" s="29"/>
    <row r="138057" customFormat="1" s="29"/>
    <row r="138058" customFormat="1" s="29"/>
    <row r="138059" customFormat="1" s="29"/>
    <row r="138060" customFormat="1" s="29"/>
    <row r="138061" customFormat="1" s="29"/>
    <row r="138062" customFormat="1" s="29"/>
    <row r="138063" customFormat="1" s="29"/>
    <row r="138064" customFormat="1" s="29"/>
    <row r="138065" customFormat="1" s="29"/>
    <row r="138066" customFormat="1" s="29"/>
    <row r="138067" customFormat="1" s="29"/>
    <row r="138068" customFormat="1" s="29"/>
    <row r="138069" customFormat="1" s="29"/>
    <row r="138070" customFormat="1" s="29"/>
    <row r="138071" customFormat="1" s="29"/>
    <row r="138072" customFormat="1" s="29"/>
    <row r="138073" customFormat="1" s="29"/>
    <row r="138074" customFormat="1" s="29"/>
    <row r="138075" customFormat="1" s="29"/>
    <row r="138076" customFormat="1" s="29"/>
    <row r="138077" customFormat="1" s="29"/>
    <row r="138078" customFormat="1" s="29"/>
    <row r="138079" customFormat="1" s="29"/>
    <row r="138080" customFormat="1" s="29"/>
    <row r="138081" customFormat="1" s="29"/>
    <row r="138082" customFormat="1" s="29"/>
    <row r="138083" customFormat="1" s="29"/>
    <row r="138084" customFormat="1" s="29"/>
    <row r="138085" customFormat="1" s="29"/>
    <row r="138086" customFormat="1" s="29"/>
    <row r="138087" customFormat="1" s="29"/>
    <row r="138088" customFormat="1" s="29"/>
    <row r="138089" customFormat="1" s="29"/>
    <row r="138090" customFormat="1" s="29"/>
    <row r="138091" customFormat="1" s="29"/>
    <row r="138092" customFormat="1" s="29"/>
    <row r="138093" customFormat="1" s="29"/>
    <row r="138094" customFormat="1" s="29"/>
    <row r="138095" customFormat="1" s="29"/>
    <row r="138096" customFormat="1" s="29"/>
    <row r="138097" customFormat="1" s="29"/>
    <row r="138098" customFormat="1" s="29"/>
    <row r="138099" customFormat="1" s="29"/>
    <row r="138100" customFormat="1" s="29"/>
    <row r="138101" customFormat="1" s="29"/>
    <row r="138102" customFormat="1" s="29"/>
    <row r="138103" customFormat="1" s="29"/>
    <row r="138104" customFormat="1" s="29"/>
    <row r="138105" customFormat="1" s="29"/>
    <row r="138106" customFormat="1" s="29"/>
    <row r="138107" customFormat="1" s="29"/>
    <row r="138108" customFormat="1" s="29"/>
    <row r="138109" customFormat="1" s="29"/>
    <row r="138110" customFormat="1" s="29"/>
    <row r="138111" customFormat="1" s="29"/>
    <row r="138112" customFormat="1" s="29"/>
    <row r="138113" customFormat="1" s="29"/>
    <row r="138114" customFormat="1" s="29"/>
    <row r="138115" customFormat="1" s="29"/>
    <row r="138116" customFormat="1" s="29"/>
    <row r="138117" customFormat="1" s="29"/>
    <row r="138118" customFormat="1" s="29"/>
    <row r="138119" customFormat="1" s="29"/>
    <row r="138120" customFormat="1" s="29"/>
    <row r="138121" customFormat="1" s="29"/>
    <row r="138122" customFormat="1" s="29"/>
    <row r="138123" customFormat="1" s="29"/>
    <row r="138124" customFormat="1" s="29"/>
    <row r="138125" customFormat="1" s="29"/>
    <row r="138126" customFormat="1" s="29"/>
    <row r="138127" customFormat="1" s="29"/>
    <row r="138128" customFormat="1" s="29"/>
    <row r="138129" customFormat="1" s="29"/>
    <row r="138130" customFormat="1" s="29"/>
    <row r="138131" customFormat="1" s="29"/>
    <row r="138132" customFormat="1" s="29"/>
    <row r="138133" customFormat="1" s="29"/>
    <row r="138134" customFormat="1" s="29"/>
    <row r="138135" customFormat="1" s="29"/>
    <row r="138136" customFormat="1" s="29"/>
    <row r="138137" customFormat="1" s="29"/>
    <row r="138138" customFormat="1" s="29"/>
    <row r="138139" customFormat="1" s="29"/>
    <row r="138140" customFormat="1" s="29"/>
    <row r="138141" customFormat="1" s="29"/>
    <row r="138142" customFormat="1" s="29"/>
    <row r="138143" customFormat="1" s="29"/>
    <row r="138144" customFormat="1" s="29"/>
    <row r="138145" customFormat="1" s="29"/>
    <row r="138146" customFormat="1" s="29"/>
    <row r="138147" customFormat="1" s="29"/>
    <row r="138148" customFormat="1" s="29"/>
    <row r="138149" customFormat="1" s="29"/>
    <row r="138150" customFormat="1" s="29"/>
    <row r="138151" customFormat="1" s="29"/>
    <row r="138152" customFormat="1" s="29"/>
    <row r="138153" customFormat="1" s="29"/>
    <row r="138154" customFormat="1" s="29"/>
    <row r="138155" customFormat="1" s="29"/>
    <row r="138156" customFormat="1" s="29"/>
    <row r="138157" customFormat="1" s="29"/>
    <row r="138158" customFormat="1" s="29"/>
    <row r="138159" customFormat="1" s="29"/>
    <row r="138160" customFormat="1" s="29"/>
    <row r="138161" customFormat="1" s="29"/>
    <row r="138162" customFormat="1" s="29"/>
    <row r="138163" customFormat="1" s="29"/>
    <row r="138164" customFormat="1" s="29"/>
    <row r="138165" customFormat="1" s="29"/>
    <row r="138166" customFormat="1" s="29"/>
    <row r="138167" customFormat="1" s="29"/>
    <row r="138168" customFormat="1" s="29"/>
    <row r="138169" customFormat="1" s="29"/>
    <row r="138170" customFormat="1" s="29"/>
    <row r="138171" customFormat="1" s="29"/>
    <row r="138172" customFormat="1" s="29"/>
    <row r="138173" customFormat="1" s="29"/>
    <row r="138174" customFormat="1" s="29"/>
    <row r="138175" customFormat="1" s="29"/>
    <row r="138176" customFormat="1" s="29"/>
    <row r="138177" customFormat="1" s="29"/>
    <row r="138178" customFormat="1" s="29"/>
    <row r="138179" customFormat="1" s="29"/>
    <row r="138180" customFormat="1" s="29"/>
    <row r="138181" customFormat="1" s="29"/>
    <row r="138182" customFormat="1" s="29"/>
    <row r="138183" customFormat="1" s="29"/>
    <row r="138184" customFormat="1" s="29"/>
    <row r="138185" customFormat="1" s="29"/>
    <row r="138186" customFormat="1" s="29"/>
    <row r="138187" customFormat="1" s="29"/>
    <row r="138188" customFormat="1" s="29"/>
    <row r="138189" customFormat="1" s="29"/>
    <row r="138190" customFormat="1" s="29"/>
    <row r="138191" customFormat="1" s="29"/>
    <row r="138192" customFormat="1" s="29"/>
    <row r="138193" customFormat="1" s="29"/>
    <row r="138194" customFormat="1" s="29"/>
    <row r="138195" customFormat="1" s="29"/>
    <row r="138196" customFormat="1" s="29"/>
    <row r="138197" customFormat="1" s="29"/>
    <row r="138198" customFormat="1" s="29"/>
    <row r="138199" customFormat="1" s="29"/>
    <row r="138200" customFormat="1" s="29"/>
    <row r="138201" customFormat="1" s="29"/>
    <row r="138202" customFormat="1" s="29"/>
    <row r="138203" customFormat="1" s="29"/>
    <row r="138204" customFormat="1" s="29"/>
    <row r="138205" customFormat="1" s="29"/>
    <row r="138206" customFormat="1" s="29"/>
    <row r="138207" customFormat="1" s="29"/>
    <row r="138208" customFormat="1" s="29"/>
    <row r="138209" customFormat="1" s="29"/>
    <row r="138210" customFormat="1" s="29"/>
    <row r="138211" customFormat="1" s="29"/>
    <row r="138212" customFormat="1" s="29"/>
    <row r="138213" customFormat="1" s="29"/>
    <row r="138214" customFormat="1" s="29"/>
    <row r="138215" customFormat="1" s="29"/>
    <row r="138216" customFormat="1" s="29"/>
    <row r="138217" customFormat="1" s="29"/>
    <row r="138218" customFormat="1" s="29"/>
    <row r="138219" customFormat="1" s="29"/>
    <row r="138220" customFormat="1" s="29"/>
    <row r="138221" customFormat="1" s="29"/>
    <row r="138222" customFormat="1" s="29"/>
    <row r="138223" customFormat="1" s="29"/>
    <row r="138224" customFormat="1" s="29"/>
    <row r="138225" customFormat="1" s="29"/>
    <row r="138226" customFormat="1" s="29"/>
    <row r="138227" customFormat="1" s="29"/>
    <row r="138228" customFormat="1" s="29"/>
    <row r="138229" customFormat="1" s="29"/>
    <row r="138230" customFormat="1" s="29"/>
    <row r="138231" customFormat="1" s="29"/>
    <row r="138232" customFormat="1" s="29"/>
    <row r="138233" customFormat="1" s="29"/>
    <row r="138234" customFormat="1" s="29"/>
    <row r="138235" customFormat="1" s="29"/>
    <row r="138236" customFormat="1" s="29"/>
    <row r="138237" customFormat="1" s="29"/>
    <row r="138238" customFormat="1" s="29"/>
    <row r="138239" customFormat="1" s="29"/>
    <row r="138240" customFormat="1" s="29"/>
    <row r="138241" customFormat="1" s="29"/>
    <row r="138242" customFormat="1" s="29"/>
    <row r="138243" customFormat="1" s="29"/>
    <row r="138244" customFormat="1" s="29"/>
    <row r="138245" customFormat="1" s="29"/>
    <row r="138246" customFormat="1" s="29"/>
    <row r="138247" customFormat="1" s="29"/>
    <row r="138248" customFormat="1" s="29"/>
    <row r="138249" customFormat="1" s="29"/>
    <row r="138250" customFormat="1" s="29"/>
    <row r="138251" customFormat="1" s="29"/>
    <row r="138252" customFormat="1" s="29"/>
    <row r="138253" customFormat="1" s="29"/>
    <row r="138254" customFormat="1" s="29"/>
    <row r="138255" customFormat="1" s="29"/>
    <row r="138256" customFormat="1" s="29"/>
    <row r="138257" customFormat="1" s="29"/>
    <row r="138258" customFormat="1" s="29"/>
    <row r="138259" customFormat="1" s="29"/>
    <row r="138260" customFormat="1" s="29"/>
    <row r="138261" customFormat="1" s="29"/>
    <row r="138262" customFormat="1" s="29"/>
    <row r="138263" customFormat="1" s="29"/>
    <row r="138264" customFormat="1" s="29"/>
    <row r="138265" customFormat="1" s="29"/>
    <row r="138266" customFormat="1" s="29"/>
    <row r="138267" customFormat="1" s="29"/>
    <row r="138268" customFormat="1" s="29"/>
    <row r="138269" customFormat="1" s="29"/>
    <row r="138270" customFormat="1" s="29"/>
    <row r="138271" customFormat="1" s="29"/>
    <row r="138272" customFormat="1" s="29"/>
    <row r="138273" customFormat="1" s="29"/>
    <row r="138274" customFormat="1" s="29"/>
    <row r="138275" customFormat="1" s="29"/>
    <row r="138276" customFormat="1" s="29"/>
    <row r="138277" customFormat="1" s="29"/>
    <row r="138278" customFormat="1" s="29"/>
    <row r="138279" customFormat="1" s="29"/>
    <row r="138280" customFormat="1" s="29"/>
    <row r="138281" customFormat="1" s="29"/>
    <row r="138282" customFormat="1" s="29"/>
    <row r="138283" customFormat="1" s="29"/>
    <row r="138284" customFormat="1" s="29"/>
    <row r="138285" customFormat="1" s="29"/>
    <row r="138286" customFormat="1" s="29"/>
    <row r="138287" customFormat="1" s="29"/>
    <row r="138288" customFormat="1" s="29"/>
    <row r="138289" customFormat="1" s="29"/>
    <row r="138290" customFormat="1" s="29"/>
    <row r="138291" customFormat="1" s="29"/>
    <row r="138292" customFormat="1" s="29"/>
    <row r="138293" customFormat="1" s="29"/>
    <row r="138294" customFormat="1" s="29"/>
    <row r="138295" customFormat="1" s="29"/>
    <row r="138296" customFormat="1" s="29"/>
    <row r="138297" customFormat="1" s="29"/>
    <row r="138298" customFormat="1" s="29"/>
    <row r="138299" customFormat="1" s="29"/>
    <row r="138300" customFormat="1" s="29"/>
    <row r="138301" customFormat="1" s="29"/>
    <row r="138302" customFormat="1" s="29"/>
    <row r="138303" customFormat="1" s="29"/>
    <row r="138304" customFormat="1" s="29"/>
    <row r="138305" customFormat="1" s="29"/>
    <row r="138306" customFormat="1" s="29"/>
    <row r="138307" customFormat="1" s="29"/>
    <row r="138308" customFormat="1" s="29"/>
    <row r="138309" customFormat="1" s="29"/>
    <row r="138310" customFormat="1" s="29"/>
    <row r="138311" customFormat="1" s="29"/>
    <row r="138312" customFormat="1" s="29"/>
    <row r="138313" customFormat="1" s="29"/>
    <row r="138314" customFormat="1" s="29"/>
    <row r="138315" customFormat="1" s="29"/>
    <row r="138316" customFormat="1" s="29"/>
    <row r="138317" customFormat="1" s="29"/>
    <row r="138318" customFormat="1" s="29"/>
    <row r="138319" customFormat="1" s="29"/>
    <row r="138320" customFormat="1" s="29"/>
    <row r="138321" customFormat="1" s="29"/>
    <row r="138322" customFormat="1" s="29"/>
    <row r="138323" customFormat="1" s="29"/>
    <row r="138324" customFormat="1" s="29"/>
    <row r="138325" customFormat="1" s="29"/>
    <row r="138326" customFormat="1" s="29"/>
    <row r="138327" customFormat="1" s="29"/>
    <row r="138328" customFormat="1" s="29"/>
    <row r="138329" customFormat="1" s="29"/>
    <row r="138330" customFormat="1" s="29"/>
    <row r="138331" customFormat="1" s="29"/>
    <row r="138332" customFormat="1" s="29"/>
    <row r="138333" customFormat="1" s="29"/>
    <row r="138334" customFormat="1" s="29"/>
    <row r="138335" customFormat="1" s="29"/>
    <row r="138336" customFormat="1" s="29"/>
    <row r="138337" customFormat="1" s="29"/>
    <row r="138338" customFormat="1" s="29"/>
    <row r="138339" customFormat="1" s="29"/>
    <row r="138340" customFormat="1" s="29"/>
    <row r="138341" customFormat="1" s="29"/>
    <row r="138342" customFormat="1" s="29"/>
    <row r="138343" customFormat="1" s="29"/>
    <row r="138344" customFormat="1" s="29"/>
    <row r="138345" customFormat="1" s="29"/>
    <row r="138346" customFormat="1" s="29"/>
    <row r="138347" customFormat="1" s="29"/>
    <row r="138348" customFormat="1" s="29"/>
    <row r="138349" customFormat="1" s="29"/>
    <row r="138350" customFormat="1" s="29"/>
    <row r="138351" customFormat="1" s="29"/>
    <row r="138352" customFormat="1" s="29"/>
    <row r="138353" customFormat="1" s="29"/>
    <row r="138354" customFormat="1" s="29"/>
    <row r="138355" customFormat="1" s="29"/>
    <row r="138356" customFormat="1" s="29"/>
    <row r="138357" customFormat="1" s="29"/>
    <row r="138358" customFormat="1" s="29"/>
    <row r="138359" customFormat="1" s="29"/>
    <row r="138360" customFormat="1" s="29"/>
    <row r="138361" customFormat="1" s="29"/>
    <row r="138362" customFormat="1" s="29"/>
    <row r="138363" customFormat="1" s="29"/>
    <row r="138364" customFormat="1" s="29"/>
    <row r="138365" customFormat="1" s="29"/>
    <row r="138366" customFormat="1" s="29"/>
    <row r="138367" customFormat="1" s="29"/>
    <row r="138368" customFormat="1" s="29"/>
    <row r="138369" customFormat="1" s="29"/>
    <row r="138370" customFormat="1" s="29"/>
    <row r="138371" customFormat="1" s="29"/>
    <row r="138372" customFormat="1" s="29"/>
    <row r="138373" customFormat="1" s="29"/>
    <row r="138374" customFormat="1" s="29"/>
    <row r="138375" customFormat="1" s="29"/>
    <row r="138376" customFormat="1" s="29"/>
    <row r="138377" customFormat="1" s="29"/>
    <row r="138378" customFormat="1" s="29"/>
    <row r="138379" customFormat="1" s="29"/>
    <row r="138380" customFormat="1" s="29"/>
    <row r="138381" customFormat="1" s="29"/>
    <row r="138382" customFormat="1" s="29"/>
    <row r="138383" customFormat="1" s="29"/>
    <row r="138384" customFormat="1" s="29"/>
    <row r="138385" customFormat="1" s="29"/>
    <row r="138386" customFormat="1" s="29"/>
    <row r="138387" customFormat="1" s="29"/>
    <row r="138388" customFormat="1" s="29"/>
    <row r="138389" customFormat="1" s="29"/>
    <row r="138390" customFormat="1" s="29"/>
    <row r="138391" customFormat="1" s="29"/>
    <row r="138392" customFormat="1" s="29"/>
    <row r="138393" customFormat="1" s="29"/>
    <row r="138394" customFormat="1" s="29"/>
    <row r="138395" customFormat="1" s="29"/>
    <row r="138396" customFormat="1" s="29"/>
    <row r="138397" customFormat="1" s="29"/>
    <row r="138398" customFormat="1" s="29"/>
    <row r="138399" customFormat="1" s="29"/>
    <row r="138400" customFormat="1" s="29"/>
    <row r="138401" customFormat="1" s="29"/>
    <row r="138402" customFormat="1" s="29"/>
    <row r="138403" customFormat="1" s="29"/>
    <row r="138404" customFormat="1" s="29"/>
    <row r="138405" customFormat="1" s="29"/>
    <row r="138406" customFormat="1" s="29"/>
    <row r="138407" customFormat="1" s="29"/>
    <row r="138408" customFormat="1" s="29"/>
    <row r="138409" customFormat="1" s="29"/>
    <row r="138410" customFormat="1" s="29"/>
    <row r="138411" customFormat="1" s="29"/>
    <row r="138412" customFormat="1" s="29"/>
    <row r="138413" customFormat="1" s="29"/>
    <row r="138414" customFormat="1" s="29"/>
    <row r="138415" customFormat="1" s="29"/>
    <row r="138416" customFormat="1" s="29"/>
    <row r="138417" customFormat="1" s="29"/>
    <row r="138418" customFormat="1" s="29"/>
    <row r="138419" customFormat="1" s="29"/>
    <row r="138420" customFormat="1" s="29"/>
    <row r="138421" customFormat="1" s="29"/>
    <row r="138422" customFormat="1" s="29"/>
    <row r="138423" customFormat="1" s="29"/>
    <row r="138424" customFormat="1" s="29"/>
    <row r="138425" customFormat="1" s="29"/>
    <row r="138426" customFormat="1" s="29"/>
    <row r="138427" customFormat="1" s="29"/>
    <row r="138428" customFormat="1" s="29"/>
    <row r="138429" customFormat="1" s="29"/>
    <row r="138430" customFormat="1" s="29"/>
    <row r="138431" customFormat="1" s="29"/>
    <row r="138432" customFormat="1" s="29"/>
    <row r="138433" customFormat="1" s="29"/>
    <row r="138434" customFormat="1" s="29"/>
    <row r="138435" customFormat="1" s="29"/>
    <row r="138436" customFormat="1" s="29"/>
    <row r="138437" customFormat="1" s="29"/>
    <row r="138438" customFormat="1" s="29"/>
    <row r="138439" customFormat="1" s="29"/>
    <row r="138440" customFormat="1" s="29"/>
    <row r="138441" customFormat="1" s="29"/>
    <row r="138442" customFormat="1" s="29"/>
    <row r="138443" customFormat="1" s="29"/>
    <row r="138444" customFormat="1" s="29"/>
    <row r="138445" customFormat="1" s="29"/>
    <row r="138446" customFormat="1" s="29"/>
    <row r="138447" customFormat="1" s="29"/>
    <row r="138448" customFormat="1" s="29"/>
    <row r="138449" customFormat="1" s="29"/>
    <row r="138450" customFormat="1" s="29"/>
    <row r="138451" customFormat="1" s="29"/>
    <row r="138452" customFormat="1" s="29"/>
    <row r="138453" customFormat="1" s="29"/>
    <row r="138454" customFormat="1" s="29"/>
    <row r="138455" customFormat="1" s="29"/>
    <row r="138456" customFormat="1" s="29"/>
    <row r="138457" customFormat="1" s="29"/>
    <row r="138458" customFormat="1" s="29"/>
    <row r="138459" customFormat="1" s="29"/>
    <row r="138460" customFormat="1" s="29"/>
    <row r="138461" customFormat="1" s="29"/>
    <row r="138462" customFormat="1" s="29"/>
    <row r="138463" customFormat="1" s="29"/>
    <row r="138464" customFormat="1" s="29"/>
    <row r="138465" customFormat="1" s="29"/>
    <row r="138466" customFormat="1" s="29"/>
    <row r="138467" customFormat="1" s="29"/>
    <row r="138468" customFormat="1" s="29"/>
    <row r="138469" customFormat="1" s="29"/>
    <row r="138470" customFormat="1" s="29"/>
    <row r="138471" customFormat="1" s="29"/>
    <row r="138472" customFormat="1" s="29"/>
    <row r="138473" customFormat="1" s="29"/>
    <row r="138474" customFormat="1" s="29"/>
    <row r="138475" customFormat="1" s="29"/>
    <row r="138476" customFormat="1" s="29"/>
    <row r="138477" customFormat="1" s="29"/>
    <row r="138478" customFormat="1" s="29"/>
    <row r="138479" customFormat="1" s="29"/>
    <row r="138480" customFormat="1" s="29"/>
    <row r="138481" customFormat="1" s="29"/>
    <row r="138482" customFormat="1" s="29"/>
    <row r="138483" customFormat="1" s="29"/>
    <row r="138484" customFormat="1" s="29"/>
    <row r="138485" customFormat="1" s="29"/>
    <row r="138486" customFormat="1" s="29"/>
    <row r="138487" customFormat="1" s="29"/>
    <row r="138488" customFormat="1" s="29"/>
    <row r="138489" customFormat="1" s="29"/>
    <row r="138490" customFormat="1" s="29"/>
    <row r="138491" customFormat="1" s="29"/>
    <row r="138492" customFormat="1" s="29"/>
    <row r="138493" customFormat="1" s="29"/>
    <row r="138494" customFormat="1" s="29"/>
    <row r="138495" customFormat="1" s="29"/>
    <row r="138496" customFormat="1" s="29"/>
    <row r="138497" customFormat="1" s="29"/>
    <row r="138498" customFormat="1" s="29"/>
    <row r="138499" customFormat="1" s="29"/>
    <row r="138500" customFormat="1" s="29"/>
    <row r="138501" customFormat="1" s="29"/>
    <row r="138502" customFormat="1" s="29"/>
    <row r="138503" customFormat="1" s="29"/>
    <row r="138504" customFormat="1" s="29"/>
    <row r="138505" customFormat="1" s="29"/>
    <row r="138506" customFormat="1" s="29"/>
    <row r="138507" customFormat="1" s="29"/>
    <row r="138508" customFormat="1" s="29"/>
    <row r="138509" customFormat="1" s="29"/>
    <row r="138510" customFormat="1" s="29"/>
    <row r="138511" customFormat="1" s="29"/>
    <row r="138512" customFormat="1" s="29"/>
    <row r="138513" customFormat="1" s="29"/>
    <row r="138514" customFormat="1" s="29"/>
    <row r="138515" customFormat="1" s="29"/>
    <row r="138516" customFormat="1" s="29"/>
    <row r="138517" customFormat="1" s="29"/>
    <row r="138518" customFormat="1" s="29"/>
    <row r="138519" customFormat="1" s="29"/>
    <row r="138520" customFormat="1" s="29"/>
    <row r="138521" customFormat="1" s="29"/>
    <row r="138522" customFormat="1" s="29"/>
    <row r="138523" customFormat="1" s="29"/>
    <row r="138524" customFormat="1" s="29"/>
    <row r="138525" customFormat="1" s="29"/>
    <row r="138526" customFormat="1" s="29"/>
    <row r="138527" customFormat="1" s="29"/>
    <row r="138528" customFormat="1" s="29"/>
    <row r="138529" customFormat="1" s="29"/>
    <row r="138530" customFormat="1" s="29"/>
    <row r="138531" customFormat="1" s="29"/>
    <row r="138532" customFormat="1" s="29"/>
    <row r="138533" customFormat="1" s="29"/>
    <row r="138534" customFormat="1" s="29"/>
    <row r="138535" customFormat="1" s="29"/>
    <row r="138536" customFormat="1" s="29"/>
    <row r="138537" customFormat="1" s="29"/>
    <row r="138538" customFormat="1" s="29"/>
    <row r="138539" customFormat="1" s="29"/>
    <row r="138540" customFormat="1" s="29"/>
    <row r="138541" customFormat="1" s="29"/>
    <row r="138542" customFormat="1" s="29"/>
    <row r="138543" customFormat="1" s="29"/>
    <row r="138544" customFormat="1" s="29"/>
    <row r="138545" customFormat="1" s="29"/>
    <row r="138546" customFormat="1" s="29"/>
    <row r="138547" customFormat="1" s="29"/>
    <row r="138548" customFormat="1" s="29"/>
    <row r="138549" customFormat="1" s="29"/>
    <row r="138550" customFormat="1" s="29"/>
    <row r="138551" customFormat="1" s="29"/>
    <row r="138552" customFormat="1" s="29"/>
    <row r="138553" customFormat="1" s="29"/>
    <row r="138554" customFormat="1" s="29"/>
    <row r="138555" customFormat="1" s="29"/>
    <row r="138556" customFormat="1" s="29"/>
    <row r="138557" customFormat="1" s="29"/>
    <row r="138558" customFormat="1" s="29"/>
    <row r="138559" customFormat="1" s="29"/>
    <row r="138560" customFormat="1" s="29"/>
    <row r="138561" customFormat="1" s="29"/>
    <row r="138562" customFormat="1" s="29"/>
    <row r="138563" customFormat="1" s="29"/>
    <row r="138564" customFormat="1" s="29"/>
    <row r="138565" customFormat="1" s="29"/>
    <row r="138566" customFormat="1" s="29"/>
    <row r="138567" customFormat="1" s="29"/>
    <row r="138568" customFormat="1" s="29"/>
    <row r="138569" customFormat="1" s="29"/>
    <row r="138570" customFormat="1" s="29"/>
    <row r="138571" customFormat="1" s="29"/>
    <row r="138572" customFormat="1" s="29"/>
    <row r="138573" customFormat="1" s="29"/>
    <row r="138574" customFormat="1" s="29"/>
    <row r="138575" customFormat="1" s="29"/>
    <row r="138576" customFormat="1" s="29"/>
    <row r="138577" customFormat="1" s="29"/>
    <row r="138578" customFormat="1" s="29"/>
    <row r="138579" customFormat="1" s="29"/>
    <row r="138580" customFormat="1" s="29"/>
    <row r="138581" customFormat="1" s="29"/>
    <row r="138582" customFormat="1" s="29"/>
    <row r="138583" customFormat="1" s="29"/>
    <row r="138584" customFormat="1" s="29"/>
    <row r="138585" customFormat="1" s="29"/>
    <row r="138586" customFormat="1" s="29"/>
    <row r="138587" customFormat="1" s="29"/>
    <row r="138588" customFormat="1" s="29"/>
    <row r="138589" customFormat="1" s="29"/>
    <row r="138590" customFormat="1" s="29"/>
    <row r="138591" customFormat="1" s="29"/>
    <row r="138592" customFormat="1" s="29"/>
    <row r="138593" customFormat="1" s="29"/>
    <row r="138594" customFormat="1" s="29"/>
    <row r="138595" customFormat="1" s="29"/>
    <row r="138596" customFormat="1" s="29"/>
    <row r="138597" customFormat="1" s="29"/>
    <row r="138598" customFormat="1" s="29"/>
    <row r="138599" customFormat="1" s="29"/>
    <row r="138600" customFormat="1" s="29"/>
    <row r="138601" customFormat="1" s="29"/>
    <row r="138602" customFormat="1" s="29"/>
    <row r="138603" customFormat="1" s="29"/>
    <row r="138604" customFormat="1" s="29"/>
    <row r="138605" customFormat="1" s="29"/>
    <row r="138606" customFormat="1" s="29"/>
    <row r="138607" customFormat="1" s="29"/>
    <row r="138608" customFormat="1" s="29"/>
    <row r="138609" customFormat="1" s="29"/>
    <row r="138610" customFormat="1" s="29"/>
    <row r="138611" customFormat="1" s="29"/>
    <row r="138612" customFormat="1" s="29"/>
    <row r="138613" customFormat="1" s="29"/>
    <row r="138614" customFormat="1" s="29"/>
    <row r="138615" customFormat="1" s="29"/>
    <row r="138616" customFormat="1" s="29"/>
    <row r="138617" customFormat="1" s="29"/>
    <row r="138618" customFormat="1" s="29"/>
    <row r="138619" customFormat="1" s="29"/>
    <row r="138620" customFormat="1" s="29"/>
    <row r="138621" customFormat="1" s="29"/>
    <row r="138622" customFormat="1" s="29"/>
    <row r="138623" customFormat="1" s="29"/>
    <row r="138624" customFormat="1" s="29"/>
    <row r="138625" customFormat="1" s="29"/>
    <row r="138626" customFormat="1" s="29"/>
    <row r="138627" customFormat="1" s="29"/>
    <row r="138628" customFormat="1" s="29"/>
    <row r="138629" customFormat="1" s="29"/>
    <row r="138630" customFormat="1" s="29"/>
    <row r="138631" customFormat="1" s="29"/>
    <row r="138632" customFormat="1" s="29"/>
    <row r="138633" customFormat="1" s="29"/>
    <row r="138634" customFormat="1" s="29"/>
    <row r="138635" customFormat="1" s="29"/>
    <row r="138636" customFormat="1" s="29"/>
    <row r="138637" customFormat="1" s="29"/>
    <row r="138638" customFormat="1" s="29"/>
    <row r="138639" customFormat="1" s="29"/>
    <row r="138640" customFormat="1" s="29"/>
    <row r="138641" customFormat="1" s="29"/>
    <row r="138642" customFormat="1" s="29"/>
    <row r="138643" customFormat="1" s="29"/>
    <row r="138644" customFormat="1" s="29"/>
    <row r="138645" customFormat="1" s="29"/>
    <row r="138646" customFormat="1" s="29"/>
    <row r="138647" customFormat="1" s="29"/>
    <row r="138648" customFormat="1" s="29"/>
    <row r="138649" customFormat="1" s="29"/>
    <row r="138650" customFormat="1" s="29"/>
    <row r="138651" customFormat="1" s="29"/>
    <row r="138652" customFormat="1" s="29"/>
    <row r="138653" customFormat="1" s="29"/>
    <row r="138654" customFormat="1" s="29"/>
    <row r="138655" customFormat="1" s="29"/>
    <row r="138656" customFormat="1" s="29"/>
    <row r="138657" customFormat="1" s="29"/>
    <row r="138658" customFormat="1" s="29"/>
    <row r="138659" customFormat="1" s="29"/>
    <row r="138660" customFormat="1" s="29"/>
    <row r="138661" customFormat="1" s="29"/>
    <row r="138662" customFormat="1" s="29"/>
    <row r="138663" customFormat="1" s="29"/>
    <row r="138664" customFormat="1" s="29"/>
    <row r="138665" customFormat="1" s="29"/>
    <row r="138666" customFormat="1" s="29"/>
    <row r="138667" customFormat="1" s="29"/>
    <row r="138668" customFormat="1" s="29"/>
    <row r="138669" customFormat="1" s="29"/>
    <row r="138670" customFormat="1" s="29"/>
    <row r="138671" customFormat="1" s="29"/>
    <row r="138672" customFormat="1" s="29"/>
    <row r="138673" customFormat="1" s="29"/>
    <row r="138674" customFormat="1" s="29"/>
    <row r="138675" customFormat="1" s="29"/>
    <row r="138676" customFormat="1" s="29"/>
    <row r="138677" customFormat="1" s="29"/>
    <row r="138678" customFormat="1" s="29"/>
    <row r="138679" customFormat="1" s="29"/>
    <row r="138680" customFormat="1" s="29"/>
    <row r="138681" customFormat="1" s="29"/>
    <row r="138682" customFormat="1" s="29"/>
    <row r="138683" customFormat="1" s="29"/>
    <row r="138684" customFormat="1" s="29"/>
    <row r="138685" customFormat="1" s="29"/>
    <row r="138686" customFormat="1" s="29"/>
    <row r="138687" customFormat="1" s="29"/>
    <row r="138688" customFormat="1" s="29"/>
    <row r="138689" customFormat="1" s="29"/>
    <row r="138690" customFormat="1" s="29"/>
    <row r="138691" customFormat="1" s="29"/>
    <row r="138692" customFormat="1" s="29"/>
    <row r="138693" customFormat="1" s="29"/>
    <row r="138694" customFormat="1" s="29"/>
    <row r="138695" customFormat="1" s="29"/>
    <row r="138696" customFormat="1" s="29"/>
    <row r="138697" customFormat="1" s="29"/>
    <row r="138698" customFormat="1" s="29"/>
    <row r="138699" customFormat="1" s="29"/>
    <row r="138700" customFormat="1" s="29"/>
    <row r="138701" customFormat="1" s="29"/>
    <row r="138702" customFormat="1" s="29"/>
    <row r="138703" customFormat="1" s="29"/>
    <row r="138704" customFormat="1" s="29"/>
    <row r="138705" customFormat="1" s="29"/>
    <row r="138706" customFormat="1" s="29"/>
    <row r="138707" customFormat="1" s="29"/>
    <row r="138708" customFormat="1" s="29"/>
    <row r="138709" customFormat="1" s="29"/>
    <row r="138710" customFormat="1" s="29"/>
    <row r="138711" customFormat="1" s="29"/>
    <row r="138712" customFormat="1" s="29"/>
    <row r="138713" customFormat="1" s="29"/>
    <row r="138714" customFormat="1" s="29"/>
    <row r="138715" customFormat="1" s="29"/>
    <row r="138716" customFormat="1" s="29"/>
    <row r="138717" customFormat="1" s="29"/>
    <row r="138718" customFormat="1" s="29"/>
    <row r="138719" customFormat="1" s="29"/>
    <row r="138720" customFormat="1" s="29"/>
    <row r="138721" customFormat="1" s="29"/>
    <row r="138722" customFormat="1" s="29"/>
    <row r="138723" customFormat="1" s="29"/>
    <row r="138724" customFormat="1" s="29"/>
    <row r="138725" customFormat="1" s="29"/>
    <row r="138726" customFormat="1" s="29"/>
    <row r="138727" customFormat="1" s="29"/>
    <row r="138728" customFormat="1" s="29"/>
    <row r="138729" customFormat="1" s="29"/>
    <row r="138730" customFormat="1" s="29"/>
    <row r="138731" customFormat="1" s="29"/>
    <row r="138732" customFormat="1" s="29"/>
    <row r="138733" customFormat="1" s="29"/>
    <row r="138734" customFormat="1" s="29"/>
    <row r="138735" customFormat="1" s="29"/>
    <row r="138736" customFormat="1" s="29"/>
    <row r="138737" customFormat="1" s="29"/>
    <row r="138738" customFormat="1" s="29"/>
    <row r="138739" customFormat="1" s="29"/>
    <row r="138740" customFormat="1" s="29"/>
    <row r="138741" customFormat="1" s="29"/>
    <row r="138742" customFormat="1" s="29"/>
    <row r="138743" customFormat="1" s="29"/>
    <row r="138744" customFormat="1" s="29"/>
    <row r="138745" customFormat="1" s="29"/>
    <row r="138746" customFormat="1" s="29"/>
    <row r="138747" customFormat="1" s="29"/>
    <row r="138748" customFormat="1" s="29"/>
    <row r="138749" customFormat="1" s="29"/>
    <row r="138750" customFormat="1" s="29"/>
    <row r="138751" customFormat="1" s="29"/>
    <row r="138752" customFormat="1" s="29"/>
    <row r="138753" customFormat="1" s="29"/>
    <row r="138754" customFormat="1" s="29"/>
    <row r="138755" customFormat="1" s="29"/>
    <row r="138756" customFormat="1" s="29"/>
    <row r="138757" customFormat="1" s="29"/>
    <row r="138758" customFormat="1" s="29"/>
    <row r="138759" customFormat="1" s="29"/>
    <row r="138760" customFormat="1" s="29"/>
    <row r="138761" customFormat="1" s="29"/>
    <row r="138762" customFormat="1" s="29"/>
    <row r="138763" customFormat="1" s="29"/>
    <row r="138764" customFormat="1" s="29"/>
    <row r="138765" customFormat="1" s="29"/>
    <row r="138766" customFormat="1" s="29"/>
    <row r="138767" customFormat="1" s="29"/>
    <row r="138768" customFormat="1" s="29"/>
    <row r="138769" customFormat="1" s="29"/>
    <row r="138770" customFormat="1" s="29"/>
    <row r="138771" customFormat="1" s="29"/>
    <row r="138772" customFormat="1" s="29"/>
    <row r="138773" customFormat="1" s="29"/>
    <row r="138774" customFormat="1" s="29"/>
    <row r="138775" customFormat="1" s="29"/>
    <row r="138776" customFormat="1" s="29"/>
    <row r="138777" customFormat="1" s="29"/>
    <row r="138778" customFormat="1" s="29"/>
    <row r="138779" customFormat="1" s="29"/>
    <row r="138780" customFormat="1" s="29"/>
    <row r="138781" customFormat="1" s="29"/>
    <row r="138782" customFormat="1" s="29"/>
    <row r="138783" customFormat="1" s="29"/>
    <row r="138784" customFormat="1" s="29"/>
    <row r="138785" customFormat="1" s="29"/>
    <row r="138786" customFormat="1" s="29"/>
    <row r="138787" customFormat="1" s="29"/>
    <row r="138788" customFormat="1" s="29"/>
    <row r="138789" customFormat="1" s="29"/>
    <row r="138790" customFormat="1" s="29"/>
    <row r="138791" customFormat="1" s="29"/>
    <row r="138792" customFormat="1" s="29"/>
    <row r="138793" customFormat="1" s="29"/>
    <row r="138794" customFormat="1" s="29"/>
    <row r="138795" customFormat="1" s="29"/>
    <row r="138796" customFormat="1" s="29"/>
    <row r="138797" customFormat="1" s="29"/>
    <row r="138798" customFormat="1" s="29"/>
    <row r="138799" customFormat="1" s="29"/>
    <row r="138800" customFormat="1" s="29"/>
    <row r="138801" customFormat="1" s="29"/>
    <row r="138802" customFormat="1" s="29"/>
    <row r="138803" customFormat="1" s="29"/>
    <row r="138804" customFormat="1" s="29"/>
    <row r="138805" customFormat="1" s="29"/>
    <row r="138806" customFormat="1" s="29"/>
    <row r="138807" customFormat="1" s="29"/>
    <row r="138808" customFormat="1" s="29"/>
    <row r="138809" customFormat="1" s="29"/>
    <row r="138810" customFormat="1" s="29"/>
    <row r="138811" customFormat="1" s="29"/>
    <row r="138812" customFormat="1" s="29"/>
    <row r="138813" customFormat="1" s="29"/>
    <row r="138814" customFormat="1" s="29"/>
    <row r="138815" customFormat="1" s="29"/>
    <row r="138816" customFormat="1" s="29"/>
    <row r="138817" customFormat="1" s="29"/>
    <row r="138818" customFormat="1" s="29"/>
    <row r="138819" customFormat="1" s="29"/>
    <row r="138820" customFormat="1" s="29"/>
    <row r="138821" customFormat="1" s="29"/>
    <row r="138822" customFormat="1" s="29"/>
    <row r="138823" customFormat="1" s="29"/>
    <row r="138824" customFormat="1" s="29"/>
    <row r="138825" customFormat="1" s="29"/>
    <row r="138826" customFormat="1" s="29"/>
    <row r="138827" customFormat="1" s="29"/>
    <row r="138828" customFormat="1" s="29"/>
    <row r="138829" customFormat="1" s="29"/>
    <row r="138830" customFormat="1" s="29"/>
    <row r="138831" customFormat="1" s="29"/>
    <row r="138832" customFormat="1" s="29"/>
    <row r="138833" customFormat="1" s="29"/>
    <row r="138834" customFormat="1" s="29"/>
    <row r="138835" customFormat="1" s="29"/>
    <row r="138836" customFormat="1" s="29"/>
    <row r="138837" customFormat="1" s="29"/>
    <row r="138838" customFormat="1" s="29"/>
    <row r="138839" customFormat="1" s="29"/>
    <row r="138840" customFormat="1" s="29"/>
    <row r="138841" customFormat="1" s="29"/>
    <row r="138842" customFormat="1" s="29"/>
    <row r="138843" customFormat="1" s="29"/>
    <row r="138844" customFormat="1" s="29"/>
    <row r="138845" customFormat="1" s="29"/>
    <row r="138846" customFormat="1" s="29"/>
    <row r="138847" customFormat="1" s="29"/>
    <row r="138848" customFormat="1" s="29"/>
    <row r="138849" customFormat="1" s="29"/>
    <row r="138850" customFormat="1" s="29"/>
    <row r="138851" customFormat="1" s="29"/>
    <row r="138852" customFormat="1" s="29"/>
    <row r="138853" customFormat="1" s="29"/>
    <row r="138854" customFormat="1" s="29"/>
    <row r="138855" customFormat="1" s="29"/>
    <row r="138856" customFormat="1" s="29"/>
    <row r="138857" customFormat="1" s="29"/>
    <row r="138858" customFormat="1" s="29"/>
    <row r="138859" customFormat="1" s="29"/>
    <row r="138860" customFormat="1" s="29"/>
    <row r="138861" customFormat="1" s="29"/>
    <row r="138862" customFormat="1" s="29"/>
    <row r="138863" customFormat="1" s="29"/>
    <row r="138864" customFormat="1" s="29"/>
    <row r="138865" customFormat="1" s="29"/>
    <row r="138866" customFormat="1" s="29"/>
    <row r="138867" customFormat="1" s="29"/>
    <row r="138868" customFormat="1" s="29"/>
    <row r="138869" customFormat="1" s="29"/>
    <row r="138870" customFormat="1" s="29"/>
    <row r="138871" customFormat="1" s="29"/>
    <row r="138872" customFormat="1" s="29"/>
    <row r="138873" customFormat="1" s="29"/>
    <row r="138874" customFormat="1" s="29"/>
    <row r="138875" customFormat="1" s="29"/>
    <row r="138876" customFormat="1" s="29"/>
    <row r="138877" customFormat="1" s="29"/>
    <row r="138878" customFormat="1" s="29"/>
    <row r="138879" customFormat="1" s="29"/>
    <row r="138880" customFormat="1" s="29"/>
    <row r="138881" customFormat="1" s="29"/>
    <row r="138882" customFormat="1" s="29"/>
    <row r="138883" customFormat="1" s="29"/>
    <row r="138884" customFormat="1" s="29"/>
    <row r="138885" customFormat="1" s="29"/>
    <row r="138886" customFormat="1" s="29"/>
    <row r="138887" customFormat="1" s="29"/>
    <row r="138888" customFormat="1" s="29"/>
    <row r="138889" customFormat="1" s="29"/>
    <row r="138890" customFormat="1" s="29"/>
    <row r="138891" customFormat="1" s="29"/>
    <row r="138892" customFormat="1" s="29"/>
    <row r="138893" customFormat="1" s="29"/>
    <row r="138894" customFormat="1" s="29"/>
    <row r="138895" customFormat="1" s="29"/>
    <row r="138896" customFormat="1" s="29"/>
    <row r="138897" customFormat="1" s="29"/>
    <row r="138898" customFormat="1" s="29"/>
    <row r="138899" customFormat="1" s="29"/>
    <row r="138900" customFormat="1" s="29"/>
    <row r="138901" customFormat="1" s="29"/>
    <row r="138902" customFormat="1" s="29"/>
    <row r="138903" customFormat="1" s="29"/>
    <row r="138904" customFormat="1" s="29"/>
    <row r="138905" customFormat="1" s="29"/>
    <row r="138906" customFormat="1" s="29"/>
    <row r="138907" customFormat="1" s="29"/>
    <row r="138908" customFormat="1" s="29"/>
    <row r="138909" customFormat="1" s="29"/>
    <row r="138910" customFormat="1" s="29"/>
    <row r="138911" customFormat="1" s="29"/>
    <row r="138912" customFormat="1" s="29"/>
    <row r="138913" customFormat="1" s="29"/>
    <row r="138914" customFormat="1" s="29"/>
    <row r="138915" customFormat="1" s="29"/>
    <row r="138916" customFormat="1" s="29"/>
    <row r="138917" customFormat="1" s="29"/>
    <row r="138918" customFormat="1" s="29"/>
    <row r="138919" customFormat="1" s="29"/>
    <row r="138920" customFormat="1" s="29"/>
    <row r="138921" customFormat="1" s="29"/>
    <row r="138922" customFormat="1" s="29"/>
    <row r="138923" customFormat="1" s="29"/>
    <row r="138924" customFormat="1" s="29"/>
    <row r="138925" customFormat="1" s="29"/>
    <row r="138926" customFormat="1" s="29"/>
    <row r="138927" customFormat="1" s="29"/>
    <row r="138928" customFormat="1" s="29"/>
    <row r="138929" customFormat="1" s="29"/>
    <row r="138930" customFormat="1" s="29"/>
    <row r="138931" customFormat="1" s="29"/>
    <row r="138932" customFormat="1" s="29"/>
    <row r="138933" customFormat="1" s="29"/>
    <row r="138934" customFormat="1" s="29"/>
    <row r="138935" customFormat="1" s="29"/>
    <row r="138936" customFormat="1" s="29"/>
    <row r="138937" customFormat="1" s="29"/>
    <row r="138938" customFormat="1" s="29"/>
    <row r="138939" customFormat="1" s="29"/>
    <row r="138940" customFormat="1" s="29"/>
    <row r="138941" customFormat="1" s="29"/>
    <row r="138942" customFormat="1" s="29"/>
    <row r="138943" customFormat="1" s="29"/>
    <row r="138944" customFormat="1" s="29"/>
    <row r="138945" customFormat="1" s="29"/>
    <row r="138946" customFormat="1" s="29"/>
    <row r="138947" customFormat="1" s="29"/>
    <row r="138948" customFormat="1" s="29"/>
    <row r="138949" customFormat="1" s="29"/>
    <row r="138950" customFormat="1" s="29"/>
    <row r="138951" customFormat="1" s="29"/>
    <row r="138952" customFormat="1" s="29"/>
    <row r="138953" customFormat="1" s="29"/>
    <row r="138954" customFormat="1" s="29"/>
    <row r="138955" customFormat="1" s="29"/>
    <row r="138956" customFormat="1" s="29"/>
    <row r="138957" customFormat="1" s="29"/>
    <row r="138958" customFormat="1" s="29"/>
    <row r="138959" customFormat="1" s="29"/>
    <row r="138960" customFormat="1" s="29"/>
    <row r="138961" customFormat="1" s="29"/>
    <row r="138962" customFormat="1" s="29"/>
    <row r="138963" customFormat="1" s="29"/>
    <row r="138964" customFormat="1" s="29"/>
    <row r="138965" customFormat="1" s="29"/>
    <row r="138966" customFormat="1" s="29"/>
    <row r="138967" customFormat="1" s="29"/>
    <row r="138968" customFormat="1" s="29"/>
    <row r="138969" customFormat="1" s="29"/>
    <row r="138970" customFormat="1" s="29"/>
    <row r="138971" customFormat="1" s="29"/>
    <row r="138972" customFormat="1" s="29"/>
    <row r="138973" customFormat="1" s="29"/>
    <row r="138974" customFormat="1" s="29"/>
    <row r="138975" customFormat="1" s="29"/>
    <row r="138976" customFormat="1" s="29"/>
    <row r="138977" customFormat="1" s="29"/>
    <row r="138978" customFormat="1" s="29"/>
    <row r="138979" customFormat="1" s="29"/>
    <row r="138980" customFormat="1" s="29"/>
    <row r="138981" customFormat="1" s="29"/>
    <row r="138982" customFormat="1" s="29"/>
    <row r="138983" customFormat="1" s="29"/>
    <row r="138984" customFormat="1" s="29"/>
    <row r="138985" customFormat="1" s="29"/>
    <row r="138986" customFormat="1" s="29"/>
    <row r="138987" customFormat="1" s="29"/>
    <row r="138988" customFormat="1" s="29"/>
    <row r="138989" customFormat="1" s="29"/>
    <row r="138990" customFormat="1" s="29"/>
    <row r="138991" customFormat="1" s="29"/>
    <row r="138992" customFormat="1" s="29"/>
    <row r="138993" customFormat="1" s="29"/>
    <row r="138994" customFormat="1" s="29"/>
    <row r="138995" customFormat="1" s="29"/>
    <row r="138996" customFormat="1" s="29"/>
    <row r="138997" customFormat="1" s="29"/>
    <row r="138998" customFormat="1" s="29"/>
    <row r="138999" customFormat="1" s="29"/>
    <row r="139000" customFormat="1" s="29"/>
    <row r="139001" customFormat="1" s="29"/>
    <row r="139002" customFormat="1" s="29"/>
    <row r="139003" customFormat="1" s="29"/>
    <row r="139004" customFormat="1" s="29"/>
    <row r="139005" customFormat="1" s="29"/>
    <row r="139006" customFormat="1" s="29"/>
    <row r="139007" customFormat="1" s="29"/>
    <row r="139008" customFormat="1" s="29"/>
    <row r="139009" customFormat="1" s="29"/>
    <row r="139010" customFormat="1" s="29"/>
    <row r="139011" customFormat="1" s="29"/>
    <row r="139012" customFormat="1" s="29"/>
    <row r="139013" customFormat="1" s="29"/>
    <row r="139014" customFormat="1" s="29"/>
    <row r="139015" customFormat="1" s="29"/>
    <row r="139016" customFormat="1" s="29"/>
    <row r="139017" customFormat="1" s="29"/>
    <row r="139018" customFormat="1" s="29"/>
    <row r="139019" customFormat="1" s="29"/>
    <row r="139020" customFormat="1" s="29"/>
    <row r="139021" customFormat="1" s="29"/>
    <row r="139022" customFormat="1" s="29"/>
    <row r="139023" customFormat="1" s="29"/>
    <row r="139024" customFormat="1" s="29"/>
    <row r="139025" customFormat="1" s="29"/>
    <row r="139026" customFormat="1" s="29"/>
    <row r="139027" customFormat="1" s="29"/>
    <row r="139028" customFormat="1" s="29"/>
    <row r="139029" customFormat="1" s="29"/>
    <row r="139030" customFormat="1" s="29"/>
    <row r="139031" customFormat="1" s="29"/>
    <row r="139032" customFormat="1" s="29"/>
    <row r="139033" customFormat="1" s="29"/>
    <row r="139034" customFormat="1" s="29"/>
    <row r="139035" customFormat="1" s="29"/>
    <row r="139036" customFormat="1" s="29"/>
    <row r="139037" customFormat="1" s="29"/>
    <row r="139038" customFormat="1" s="29"/>
    <row r="139039" customFormat="1" s="29"/>
    <row r="139040" customFormat="1" s="29"/>
    <row r="139041" customFormat="1" s="29"/>
    <row r="139042" customFormat="1" s="29"/>
    <row r="139043" customFormat="1" s="29"/>
    <row r="139044" customFormat="1" s="29"/>
    <row r="139045" customFormat="1" s="29"/>
    <row r="139046" customFormat="1" s="29"/>
    <row r="139047" customFormat="1" s="29"/>
    <row r="139048" customFormat="1" s="29"/>
    <row r="139049" customFormat="1" s="29"/>
    <row r="139050" customFormat="1" s="29"/>
    <row r="139051" customFormat="1" s="29"/>
    <row r="139052" customFormat="1" s="29"/>
    <row r="139053" customFormat="1" s="29"/>
    <row r="139054" customFormat="1" s="29"/>
    <row r="139055" customFormat="1" s="29"/>
    <row r="139056" customFormat="1" s="29"/>
    <row r="139057" customFormat="1" s="29"/>
    <row r="139058" customFormat="1" s="29"/>
    <row r="139059" customFormat="1" s="29"/>
    <row r="139060" customFormat="1" s="29"/>
    <row r="139061" customFormat="1" s="29"/>
    <row r="139062" customFormat="1" s="29"/>
    <row r="139063" customFormat="1" s="29"/>
    <row r="139064" customFormat="1" s="29"/>
    <row r="139065" customFormat="1" s="29"/>
    <row r="139066" customFormat="1" s="29"/>
    <row r="139067" customFormat="1" s="29"/>
    <row r="139068" customFormat="1" s="29"/>
    <row r="139069" customFormat="1" s="29"/>
    <row r="139070" customFormat="1" s="29"/>
    <row r="139071" customFormat="1" s="29"/>
    <row r="139072" customFormat="1" s="29"/>
    <row r="139073" customFormat="1" s="29"/>
    <row r="139074" customFormat="1" s="29"/>
    <row r="139075" customFormat="1" s="29"/>
    <row r="139076" customFormat="1" s="29"/>
    <row r="139077" customFormat="1" s="29"/>
    <row r="139078" customFormat="1" s="29"/>
    <row r="139079" customFormat="1" s="29"/>
    <row r="139080" customFormat="1" s="29"/>
    <row r="139081" customFormat="1" s="29"/>
    <row r="139082" customFormat="1" s="29"/>
    <row r="139083" customFormat="1" s="29"/>
    <row r="139084" customFormat="1" s="29"/>
    <row r="139085" customFormat="1" s="29"/>
    <row r="139086" customFormat="1" s="29"/>
    <row r="139087" customFormat="1" s="29"/>
    <row r="139088" customFormat="1" s="29"/>
    <row r="139089" customFormat="1" s="29"/>
    <row r="139090" customFormat="1" s="29"/>
    <row r="139091" customFormat="1" s="29"/>
    <row r="139092" customFormat="1" s="29"/>
    <row r="139093" customFormat="1" s="29"/>
    <row r="139094" customFormat="1" s="29"/>
    <row r="139095" customFormat="1" s="29"/>
    <row r="139096" customFormat="1" s="29"/>
    <row r="139097" customFormat="1" s="29"/>
    <row r="139098" customFormat="1" s="29"/>
    <row r="139099" customFormat="1" s="29"/>
    <row r="139100" customFormat="1" s="29"/>
    <row r="139101" customFormat="1" s="29"/>
    <row r="139102" customFormat="1" s="29"/>
    <row r="139103" customFormat="1" s="29"/>
    <row r="139104" customFormat="1" s="29"/>
    <row r="139105" customFormat="1" s="29"/>
    <row r="139106" customFormat="1" s="29"/>
    <row r="139107" customFormat="1" s="29"/>
    <row r="139108" customFormat="1" s="29"/>
    <row r="139109" customFormat="1" s="29"/>
    <row r="139110" customFormat="1" s="29"/>
    <row r="139111" customFormat="1" s="29"/>
    <row r="139112" customFormat="1" s="29"/>
    <row r="139113" customFormat="1" s="29"/>
    <row r="139114" customFormat="1" s="29"/>
    <row r="139115" customFormat="1" s="29"/>
    <row r="139116" customFormat="1" s="29"/>
    <row r="139117" customFormat="1" s="29"/>
    <row r="139118" customFormat="1" s="29"/>
    <row r="139119" customFormat="1" s="29"/>
    <row r="139120" customFormat="1" s="29"/>
    <row r="139121" customFormat="1" s="29"/>
    <row r="139122" customFormat="1" s="29"/>
    <row r="139123" customFormat="1" s="29"/>
    <row r="139124" customFormat="1" s="29"/>
    <row r="139125" customFormat="1" s="29"/>
    <row r="139126" customFormat="1" s="29"/>
    <row r="139127" customFormat="1" s="29"/>
    <row r="139128" customFormat="1" s="29"/>
    <row r="139129" customFormat="1" s="29"/>
    <row r="139130" customFormat="1" s="29"/>
    <row r="139131" customFormat="1" s="29"/>
    <row r="139132" customFormat="1" s="29"/>
    <row r="139133" customFormat="1" s="29"/>
    <row r="139134" customFormat="1" s="29"/>
    <row r="139135" customFormat="1" s="29"/>
    <row r="139136" customFormat="1" s="29"/>
    <row r="139137" customFormat="1" s="29"/>
    <row r="139138" customFormat="1" s="29"/>
    <row r="139139" customFormat="1" s="29"/>
    <row r="139140" customFormat="1" s="29"/>
    <row r="139141" customFormat="1" s="29"/>
    <row r="139142" customFormat="1" s="29"/>
    <row r="139143" customFormat="1" s="29"/>
    <row r="139144" customFormat="1" s="29"/>
    <row r="139145" customFormat="1" s="29"/>
    <row r="139146" customFormat="1" s="29"/>
    <row r="139147" customFormat="1" s="29"/>
    <row r="139148" customFormat="1" s="29"/>
    <row r="139149" customFormat="1" s="29"/>
    <row r="139150" customFormat="1" s="29"/>
    <row r="139151" customFormat="1" s="29"/>
    <row r="139152" customFormat="1" s="29"/>
    <row r="139153" customFormat="1" s="29"/>
    <row r="139154" customFormat="1" s="29"/>
    <row r="139155" customFormat="1" s="29"/>
    <row r="139156" customFormat="1" s="29"/>
    <row r="139157" customFormat="1" s="29"/>
    <row r="139158" customFormat="1" s="29"/>
    <row r="139159" customFormat="1" s="29"/>
    <row r="139160" customFormat="1" s="29"/>
    <row r="139161" customFormat="1" s="29"/>
    <row r="139162" customFormat="1" s="29"/>
    <row r="139163" customFormat="1" s="29"/>
    <row r="139164" customFormat="1" s="29"/>
    <row r="139165" customFormat="1" s="29"/>
    <row r="139166" customFormat="1" s="29"/>
    <row r="139167" customFormat="1" s="29"/>
    <row r="139168" customFormat="1" s="29"/>
    <row r="139169" customFormat="1" s="29"/>
    <row r="139170" customFormat="1" s="29"/>
    <row r="139171" customFormat="1" s="29"/>
    <row r="139172" customFormat="1" s="29"/>
    <row r="139173" customFormat="1" s="29"/>
    <row r="139174" customFormat="1" s="29"/>
    <row r="139175" customFormat="1" s="29"/>
    <row r="139176" customFormat="1" s="29"/>
    <row r="139177" customFormat="1" s="29"/>
    <row r="139178" customFormat="1" s="29"/>
    <row r="139179" customFormat="1" s="29"/>
    <row r="139180" customFormat="1" s="29"/>
    <row r="139181" customFormat="1" s="29"/>
    <row r="139182" customFormat="1" s="29"/>
    <row r="139183" customFormat="1" s="29"/>
    <row r="139184" customFormat="1" s="29"/>
    <row r="139185" customFormat="1" s="29"/>
    <row r="139186" customFormat="1" s="29"/>
    <row r="139187" customFormat="1" s="29"/>
    <row r="139188" customFormat="1" s="29"/>
    <row r="139189" customFormat="1" s="29"/>
    <row r="139190" customFormat="1" s="29"/>
    <row r="139191" customFormat="1" s="29"/>
    <row r="139192" customFormat="1" s="29"/>
    <row r="139193" customFormat="1" s="29"/>
    <row r="139194" customFormat="1" s="29"/>
    <row r="139195" customFormat="1" s="29"/>
    <row r="139196" customFormat="1" s="29"/>
    <row r="139197" customFormat="1" s="29"/>
    <row r="139198" customFormat="1" s="29"/>
    <row r="139199" customFormat="1" s="29"/>
    <row r="139200" customFormat="1" s="29"/>
    <row r="139201" customFormat="1" s="29"/>
    <row r="139202" customFormat="1" s="29"/>
    <row r="139203" customFormat="1" s="29"/>
    <row r="139204" customFormat="1" s="29"/>
    <row r="139205" customFormat="1" s="29"/>
    <row r="139206" customFormat="1" s="29"/>
    <row r="139207" customFormat="1" s="29"/>
    <row r="139208" customFormat="1" s="29"/>
    <row r="139209" customFormat="1" s="29"/>
    <row r="139210" customFormat="1" s="29"/>
    <row r="139211" customFormat="1" s="29"/>
    <row r="139212" customFormat="1" s="29"/>
    <row r="139213" customFormat="1" s="29"/>
    <row r="139214" customFormat="1" s="29"/>
    <row r="139215" customFormat="1" s="29"/>
    <row r="139216" customFormat="1" s="29"/>
    <row r="139217" customFormat="1" s="29"/>
    <row r="139218" customFormat="1" s="29"/>
    <row r="139219" customFormat="1" s="29"/>
    <row r="139220" customFormat="1" s="29"/>
    <row r="139221" customFormat="1" s="29"/>
    <row r="139222" customFormat="1" s="29"/>
    <row r="139223" customFormat="1" s="29"/>
    <row r="139224" customFormat="1" s="29"/>
    <row r="139225" customFormat="1" s="29"/>
    <row r="139226" customFormat="1" s="29"/>
    <row r="139227" customFormat="1" s="29"/>
    <row r="139228" customFormat="1" s="29"/>
    <row r="139229" customFormat="1" s="29"/>
    <row r="139230" customFormat="1" s="29"/>
    <row r="139231" customFormat="1" s="29"/>
    <row r="139232" customFormat="1" s="29"/>
    <row r="139233" customFormat="1" s="29"/>
    <row r="139234" customFormat="1" s="29"/>
    <row r="139235" customFormat="1" s="29"/>
    <row r="139236" customFormat="1" s="29"/>
    <row r="139237" customFormat="1" s="29"/>
    <row r="139238" customFormat="1" s="29"/>
    <row r="139239" customFormat="1" s="29"/>
    <row r="139240" customFormat="1" s="29"/>
    <row r="139241" customFormat="1" s="29"/>
    <row r="139242" customFormat="1" s="29"/>
    <row r="139243" customFormat="1" s="29"/>
    <row r="139244" customFormat="1" s="29"/>
    <row r="139245" customFormat="1" s="29"/>
    <row r="139246" customFormat="1" s="29"/>
    <row r="139247" customFormat="1" s="29"/>
    <row r="139248" customFormat="1" s="29"/>
    <row r="139249" customFormat="1" s="29"/>
    <row r="139250" customFormat="1" s="29"/>
    <row r="139251" customFormat="1" s="29"/>
    <row r="139252" customFormat="1" s="29"/>
    <row r="139253" customFormat="1" s="29"/>
    <row r="139254" customFormat="1" s="29"/>
    <row r="139255" customFormat="1" s="29"/>
    <row r="139256" customFormat="1" s="29"/>
    <row r="139257" customFormat="1" s="29"/>
    <row r="139258" customFormat="1" s="29"/>
    <row r="139259" customFormat="1" s="29"/>
    <row r="139260" customFormat="1" s="29"/>
    <row r="139261" customFormat="1" s="29"/>
    <row r="139262" customFormat="1" s="29"/>
    <row r="139263" customFormat="1" s="29"/>
    <row r="139264" customFormat="1" s="29"/>
    <row r="139265" customFormat="1" s="29"/>
    <row r="139266" customFormat="1" s="29"/>
    <row r="139267" customFormat="1" s="29"/>
    <row r="139268" customFormat="1" s="29"/>
    <row r="139269" customFormat="1" s="29"/>
    <row r="139270" customFormat="1" s="29"/>
    <row r="139271" customFormat="1" s="29"/>
    <row r="139272" customFormat="1" s="29"/>
    <row r="139273" customFormat="1" s="29"/>
    <row r="139274" customFormat="1" s="29"/>
    <row r="139275" customFormat="1" s="29"/>
    <row r="139276" customFormat="1" s="29"/>
    <row r="139277" customFormat="1" s="29"/>
    <row r="139278" customFormat="1" s="29"/>
    <row r="139279" customFormat="1" s="29"/>
    <row r="139280" customFormat="1" s="29"/>
    <row r="139281" customFormat="1" s="29"/>
    <row r="139282" customFormat="1" s="29"/>
    <row r="139283" customFormat="1" s="29"/>
    <row r="139284" customFormat="1" s="29"/>
    <row r="139285" customFormat="1" s="29"/>
    <row r="139286" customFormat="1" s="29"/>
    <row r="139287" customFormat="1" s="29"/>
    <row r="139288" customFormat="1" s="29"/>
    <row r="139289" customFormat="1" s="29"/>
    <row r="139290" customFormat="1" s="29"/>
    <row r="139291" customFormat="1" s="29"/>
    <row r="139292" customFormat="1" s="29"/>
    <row r="139293" customFormat="1" s="29"/>
    <row r="139294" customFormat="1" s="29"/>
    <row r="139295" customFormat="1" s="29"/>
    <row r="139296" customFormat="1" s="29"/>
    <row r="139297" customFormat="1" s="29"/>
    <row r="139298" customFormat="1" s="29"/>
    <row r="139299" customFormat="1" s="29"/>
    <row r="139300" customFormat="1" s="29"/>
    <row r="139301" customFormat="1" s="29"/>
    <row r="139302" customFormat="1" s="29"/>
    <row r="139303" customFormat="1" s="29"/>
    <row r="139304" customFormat="1" s="29"/>
    <row r="139305" customFormat="1" s="29"/>
    <row r="139306" customFormat="1" s="29"/>
    <row r="139307" customFormat="1" s="29"/>
    <row r="139308" customFormat="1" s="29"/>
    <row r="139309" customFormat="1" s="29"/>
    <row r="139310" customFormat="1" s="29"/>
    <row r="139311" customFormat="1" s="29"/>
    <row r="139312" customFormat="1" s="29"/>
    <row r="139313" customFormat="1" s="29"/>
    <row r="139314" customFormat="1" s="29"/>
    <row r="139315" customFormat="1" s="29"/>
    <row r="139316" customFormat="1" s="29"/>
    <row r="139317" customFormat="1" s="29"/>
    <row r="139318" customFormat="1" s="29"/>
    <row r="139319" customFormat="1" s="29"/>
    <row r="139320" customFormat="1" s="29"/>
    <row r="139321" customFormat="1" s="29"/>
    <row r="139322" customFormat="1" s="29"/>
    <row r="139323" customFormat="1" s="29"/>
    <row r="139324" customFormat="1" s="29"/>
    <row r="139325" customFormat="1" s="29"/>
    <row r="139326" customFormat="1" s="29"/>
    <row r="139327" customFormat="1" s="29"/>
    <row r="139328" customFormat="1" s="29"/>
    <row r="139329" customFormat="1" s="29"/>
    <row r="139330" customFormat="1" s="29"/>
    <row r="139331" customFormat="1" s="29"/>
    <row r="139332" customFormat="1" s="29"/>
    <row r="139333" customFormat="1" s="29"/>
    <row r="139334" customFormat="1" s="29"/>
    <row r="139335" customFormat="1" s="29"/>
    <row r="139336" customFormat="1" s="29"/>
    <row r="139337" customFormat="1" s="29"/>
    <row r="139338" customFormat="1" s="29"/>
    <row r="139339" customFormat="1" s="29"/>
    <row r="139340" customFormat="1" s="29"/>
    <row r="139341" customFormat="1" s="29"/>
    <row r="139342" customFormat="1" s="29"/>
    <row r="139343" customFormat="1" s="29"/>
    <row r="139344" customFormat="1" s="29"/>
    <row r="139345" customFormat="1" s="29"/>
    <row r="139346" customFormat="1" s="29"/>
    <row r="139347" customFormat="1" s="29"/>
    <row r="139348" customFormat="1" s="29"/>
    <row r="139349" customFormat="1" s="29"/>
    <row r="139350" customFormat="1" s="29"/>
    <row r="139351" customFormat="1" s="29"/>
    <row r="139352" customFormat="1" s="29"/>
    <row r="139353" customFormat="1" s="29"/>
    <row r="139354" customFormat="1" s="29"/>
    <row r="139355" customFormat="1" s="29"/>
    <row r="139356" customFormat="1" s="29"/>
    <row r="139357" customFormat="1" s="29"/>
    <row r="139358" customFormat="1" s="29"/>
    <row r="139359" customFormat="1" s="29"/>
    <row r="139360" customFormat="1" s="29"/>
    <row r="139361" customFormat="1" s="29"/>
    <row r="139362" customFormat="1" s="29"/>
    <row r="139363" customFormat="1" s="29"/>
    <row r="139364" customFormat="1" s="29"/>
    <row r="139365" customFormat="1" s="29"/>
    <row r="139366" customFormat="1" s="29"/>
    <row r="139367" customFormat="1" s="29"/>
    <row r="139368" customFormat="1" s="29"/>
    <row r="139369" customFormat="1" s="29"/>
    <row r="139370" customFormat="1" s="29"/>
    <row r="139371" customFormat="1" s="29"/>
    <row r="139372" customFormat="1" s="29"/>
    <row r="139373" customFormat="1" s="29"/>
    <row r="139374" customFormat="1" s="29"/>
    <row r="139375" customFormat="1" s="29"/>
    <row r="139376" customFormat="1" s="29"/>
    <row r="139377" customFormat="1" s="29"/>
    <row r="139378" customFormat="1" s="29"/>
    <row r="139379" customFormat="1" s="29"/>
    <row r="139380" customFormat="1" s="29"/>
    <row r="139381" customFormat="1" s="29"/>
    <row r="139382" customFormat="1" s="29"/>
    <row r="139383" customFormat="1" s="29"/>
    <row r="139384" customFormat="1" s="29"/>
    <row r="139385" customFormat="1" s="29"/>
    <row r="139386" customFormat="1" s="29"/>
    <row r="139387" customFormat="1" s="29"/>
    <row r="139388" customFormat="1" s="29"/>
    <row r="139389" customFormat="1" s="29"/>
    <row r="139390" customFormat="1" s="29"/>
    <row r="139391" customFormat="1" s="29"/>
    <row r="139392" customFormat="1" s="29"/>
    <row r="139393" customFormat="1" s="29"/>
    <row r="139394" customFormat="1" s="29"/>
    <row r="139395" customFormat="1" s="29"/>
    <row r="139396" customFormat="1" s="29"/>
    <row r="139397" customFormat="1" s="29"/>
    <row r="139398" customFormat="1" s="29"/>
    <row r="139399" customFormat="1" s="29"/>
    <row r="139400" customFormat="1" s="29"/>
    <row r="139401" customFormat="1" s="29"/>
    <row r="139402" customFormat="1" s="29"/>
    <row r="139403" customFormat="1" s="29"/>
    <row r="139404" customFormat="1" s="29"/>
    <row r="139405" customFormat="1" s="29"/>
    <row r="139406" customFormat="1" s="29"/>
    <row r="139407" customFormat="1" s="29"/>
    <row r="139408" customFormat="1" s="29"/>
    <row r="139409" customFormat="1" s="29"/>
    <row r="139410" customFormat="1" s="29"/>
    <row r="139411" customFormat="1" s="29"/>
    <row r="139412" customFormat="1" s="29"/>
    <row r="139413" customFormat="1" s="29"/>
    <row r="139414" customFormat="1" s="29"/>
    <row r="139415" customFormat="1" s="29"/>
    <row r="139416" customFormat="1" s="29"/>
    <row r="139417" customFormat="1" s="29"/>
    <row r="139418" customFormat="1" s="29"/>
    <row r="139419" customFormat="1" s="29"/>
    <row r="139420" customFormat="1" s="29"/>
    <row r="139421" customFormat="1" s="29"/>
    <row r="139422" customFormat="1" s="29"/>
    <row r="139423" customFormat="1" s="29"/>
    <row r="139424" customFormat="1" s="29"/>
    <row r="139425" customFormat="1" s="29"/>
    <row r="139426" customFormat="1" s="29"/>
    <row r="139427" customFormat="1" s="29"/>
    <row r="139428" customFormat="1" s="29"/>
    <row r="139429" customFormat="1" s="29"/>
    <row r="139430" customFormat="1" s="29"/>
    <row r="139431" customFormat="1" s="29"/>
    <row r="139432" customFormat="1" s="29"/>
    <row r="139433" customFormat="1" s="29"/>
    <row r="139434" customFormat="1" s="29"/>
    <row r="139435" customFormat="1" s="29"/>
    <row r="139436" customFormat="1" s="29"/>
    <row r="139437" customFormat="1" s="29"/>
    <row r="139438" customFormat="1" s="29"/>
    <row r="139439" customFormat="1" s="29"/>
    <row r="139440" customFormat="1" s="29"/>
    <row r="139441" customFormat="1" s="29"/>
    <row r="139442" customFormat="1" s="29"/>
    <row r="139443" customFormat="1" s="29"/>
    <row r="139444" customFormat="1" s="29"/>
    <row r="139445" customFormat="1" s="29"/>
    <row r="139446" customFormat="1" s="29"/>
    <row r="139447" customFormat="1" s="29"/>
    <row r="139448" customFormat="1" s="29"/>
    <row r="139449" customFormat="1" s="29"/>
    <row r="139450" customFormat="1" s="29"/>
    <row r="139451" customFormat="1" s="29"/>
    <row r="139452" customFormat="1" s="29"/>
    <row r="139453" customFormat="1" s="29"/>
    <row r="139454" customFormat="1" s="29"/>
    <row r="139455" customFormat="1" s="29"/>
    <row r="139456" customFormat="1" s="29"/>
    <row r="139457" customFormat="1" s="29"/>
    <row r="139458" customFormat="1" s="29"/>
    <row r="139459" customFormat="1" s="29"/>
    <row r="139460" customFormat="1" s="29"/>
    <row r="139461" customFormat="1" s="29"/>
    <row r="139462" customFormat="1" s="29"/>
    <row r="139463" customFormat="1" s="29"/>
    <row r="139464" customFormat="1" s="29"/>
    <row r="139465" customFormat="1" s="29"/>
    <row r="139466" customFormat="1" s="29"/>
    <row r="139467" customFormat="1" s="29"/>
    <row r="139468" customFormat="1" s="29"/>
    <row r="139469" customFormat="1" s="29"/>
    <row r="139470" customFormat="1" s="29"/>
    <row r="139471" customFormat="1" s="29"/>
    <row r="139472" customFormat="1" s="29"/>
    <row r="139473" customFormat="1" s="29"/>
    <row r="139474" customFormat="1" s="29"/>
    <row r="139475" customFormat="1" s="29"/>
    <row r="139476" customFormat="1" s="29"/>
    <row r="139477" customFormat="1" s="29"/>
    <row r="139478" customFormat="1" s="29"/>
    <row r="139479" customFormat="1" s="29"/>
    <row r="139480" customFormat="1" s="29"/>
    <row r="139481" customFormat="1" s="29"/>
    <row r="139482" customFormat="1" s="29"/>
    <row r="139483" customFormat="1" s="29"/>
    <row r="139484" customFormat="1" s="29"/>
    <row r="139485" customFormat="1" s="29"/>
    <row r="139486" customFormat="1" s="29"/>
    <row r="139487" customFormat="1" s="29"/>
    <row r="139488" customFormat="1" s="29"/>
    <row r="139489" customFormat="1" s="29"/>
    <row r="139490" customFormat="1" s="29"/>
    <row r="139491" customFormat="1" s="29"/>
    <row r="139492" customFormat="1" s="29"/>
    <row r="139493" customFormat="1" s="29"/>
    <row r="139494" customFormat="1" s="29"/>
    <row r="139495" customFormat="1" s="29"/>
    <row r="139496" customFormat="1" s="29"/>
    <row r="139497" customFormat="1" s="29"/>
    <row r="139498" customFormat="1" s="29"/>
    <row r="139499" customFormat="1" s="29"/>
    <row r="139500" customFormat="1" s="29"/>
    <row r="139501" customFormat="1" s="29"/>
    <row r="139502" customFormat="1" s="29"/>
    <row r="139503" customFormat="1" s="29"/>
    <row r="139504" customFormat="1" s="29"/>
    <row r="139505" customFormat="1" s="29"/>
    <row r="139506" customFormat="1" s="29"/>
    <row r="139507" customFormat="1" s="29"/>
    <row r="139508" customFormat="1" s="29"/>
    <row r="139509" customFormat="1" s="29"/>
    <row r="139510" customFormat="1" s="29"/>
    <row r="139511" customFormat="1" s="29"/>
    <row r="139512" customFormat="1" s="29"/>
    <row r="139513" customFormat="1" s="29"/>
    <row r="139514" customFormat="1" s="29"/>
    <row r="139515" customFormat="1" s="29"/>
    <row r="139516" customFormat="1" s="29"/>
    <row r="139517" customFormat="1" s="29"/>
    <row r="139518" customFormat="1" s="29"/>
    <row r="139519" customFormat="1" s="29"/>
    <row r="139520" customFormat="1" s="29"/>
    <row r="139521" customFormat="1" s="29"/>
    <row r="139522" customFormat="1" s="29"/>
    <row r="139523" customFormat="1" s="29"/>
    <row r="139524" customFormat="1" s="29"/>
    <row r="139525" customFormat="1" s="29"/>
    <row r="139526" customFormat="1" s="29"/>
    <row r="139527" customFormat="1" s="29"/>
    <row r="139528" customFormat="1" s="29"/>
    <row r="139529" customFormat="1" s="29"/>
    <row r="139530" customFormat="1" s="29"/>
    <row r="139531" customFormat="1" s="29"/>
    <row r="139532" customFormat="1" s="29"/>
    <row r="139533" customFormat="1" s="29"/>
    <row r="139534" customFormat="1" s="29"/>
    <row r="139535" customFormat="1" s="29"/>
    <row r="139536" customFormat="1" s="29"/>
    <row r="139537" customFormat="1" s="29"/>
    <row r="139538" customFormat="1" s="29"/>
    <row r="139539" customFormat="1" s="29"/>
    <row r="139540" customFormat="1" s="29"/>
    <row r="139541" customFormat="1" s="29"/>
    <row r="139542" customFormat="1" s="29"/>
    <row r="139543" customFormat="1" s="29"/>
    <row r="139544" customFormat="1" s="29"/>
    <row r="139545" customFormat="1" s="29"/>
    <row r="139546" customFormat="1" s="29"/>
    <row r="139547" customFormat="1" s="29"/>
    <row r="139548" customFormat="1" s="29"/>
    <row r="139549" customFormat="1" s="29"/>
    <row r="139550" customFormat="1" s="29"/>
    <row r="139551" customFormat="1" s="29"/>
    <row r="139552" customFormat="1" s="29"/>
    <row r="139553" customFormat="1" s="29"/>
    <row r="139554" customFormat="1" s="29"/>
    <row r="139555" customFormat="1" s="29"/>
    <row r="139556" customFormat="1" s="29"/>
    <row r="139557" customFormat="1" s="29"/>
    <row r="139558" customFormat="1" s="29"/>
    <row r="139559" customFormat="1" s="29"/>
    <row r="139560" customFormat="1" s="29"/>
    <row r="139561" customFormat="1" s="29"/>
    <row r="139562" customFormat="1" s="29"/>
    <row r="139563" customFormat="1" s="29"/>
    <row r="139564" customFormat="1" s="29"/>
    <row r="139565" customFormat="1" s="29"/>
    <row r="139566" customFormat="1" s="29"/>
    <row r="139567" customFormat="1" s="29"/>
    <row r="139568" customFormat="1" s="29"/>
    <row r="139569" customFormat="1" s="29"/>
    <row r="139570" customFormat="1" s="29"/>
    <row r="139571" customFormat="1" s="29"/>
    <row r="139572" customFormat="1" s="29"/>
    <row r="139573" customFormat="1" s="29"/>
    <row r="139574" customFormat="1" s="29"/>
    <row r="139575" customFormat="1" s="29"/>
    <row r="139576" customFormat="1" s="29"/>
    <row r="139577" customFormat="1" s="29"/>
    <row r="139578" customFormat="1" s="29"/>
    <row r="139579" customFormat="1" s="29"/>
    <row r="139580" customFormat="1" s="29"/>
    <row r="139581" customFormat="1" s="29"/>
    <row r="139582" customFormat="1" s="29"/>
    <row r="139583" customFormat="1" s="29"/>
    <row r="139584" customFormat="1" s="29"/>
    <row r="139585" customFormat="1" s="29"/>
    <row r="139586" customFormat="1" s="29"/>
    <row r="139587" customFormat="1" s="29"/>
    <row r="139588" customFormat="1" s="29"/>
    <row r="139589" customFormat="1" s="29"/>
    <row r="139590" customFormat="1" s="29"/>
    <row r="139591" customFormat="1" s="29"/>
    <row r="139592" customFormat="1" s="29"/>
    <row r="139593" customFormat="1" s="29"/>
    <row r="139594" customFormat="1" s="29"/>
    <row r="139595" customFormat="1" s="29"/>
    <row r="139596" customFormat="1" s="29"/>
    <row r="139597" customFormat="1" s="29"/>
    <row r="139598" customFormat="1" s="29"/>
    <row r="139599" customFormat="1" s="29"/>
    <row r="139600" customFormat="1" s="29"/>
    <row r="139601" customFormat="1" s="29"/>
    <row r="139602" customFormat="1" s="29"/>
    <row r="139603" customFormat="1" s="29"/>
    <row r="139604" customFormat="1" s="29"/>
    <row r="139605" customFormat="1" s="29"/>
    <row r="139606" customFormat="1" s="29"/>
    <row r="139607" customFormat="1" s="29"/>
    <row r="139608" customFormat="1" s="29"/>
    <row r="139609" customFormat="1" s="29"/>
    <row r="139610" customFormat="1" s="29"/>
    <row r="139611" customFormat="1" s="29"/>
    <row r="139612" customFormat="1" s="29"/>
    <row r="139613" customFormat="1" s="29"/>
    <row r="139614" customFormat="1" s="29"/>
    <row r="139615" customFormat="1" s="29"/>
    <row r="139616" customFormat="1" s="29"/>
    <row r="139617" customFormat="1" s="29"/>
    <row r="139618" customFormat="1" s="29"/>
    <row r="139619" customFormat="1" s="29"/>
    <row r="139620" customFormat="1" s="29"/>
    <row r="139621" customFormat="1" s="29"/>
    <row r="139622" customFormat="1" s="29"/>
    <row r="139623" customFormat="1" s="29"/>
    <row r="139624" customFormat="1" s="29"/>
    <row r="139625" customFormat="1" s="29"/>
    <row r="139626" customFormat="1" s="29"/>
    <row r="139627" customFormat="1" s="29"/>
    <row r="139628" customFormat="1" s="29"/>
    <row r="139629" customFormat="1" s="29"/>
    <row r="139630" customFormat="1" s="29"/>
    <row r="139631" customFormat="1" s="29"/>
    <row r="139632" customFormat="1" s="29"/>
    <row r="139633" customFormat="1" s="29"/>
    <row r="139634" customFormat="1" s="29"/>
    <row r="139635" customFormat="1" s="29"/>
    <row r="139636" customFormat="1" s="29"/>
    <row r="139637" customFormat="1" s="29"/>
    <row r="139638" customFormat="1" s="29"/>
    <row r="139639" customFormat="1" s="29"/>
    <row r="139640" customFormat="1" s="29"/>
    <row r="139641" customFormat="1" s="29"/>
    <row r="139642" customFormat="1" s="29"/>
    <row r="139643" customFormat="1" s="29"/>
    <row r="139644" customFormat="1" s="29"/>
    <row r="139645" customFormat="1" s="29"/>
    <row r="139646" customFormat="1" s="29"/>
    <row r="139647" customFormat="1" s="29"/>
    <row r="139648" customFormat="1" s="29"/>
    <row r="139649" customFormat="1" s="29"/>
    <row r="139650" customFormat="1" s="29"/>
    <row r="139651" customFormat="1" s="29"/>
    <row r="139652" customFormat="1" s="29"/>
    <row r="139653" customFormat="1" s="29"/>
    <row r="139654" customFormat="1" s="29"/>
    <row r="139655" customFormat="1" s="29"/>
    <row r="139656" customFormat="1" s="29"/>
    <row r="139657" customFormat="1" s="29"/>
    <row r="139658" customFormat="1" s="29"/>
    <row r="139659" customFormat="1" s="29"/>
    <row r="139660" customFormat="1" s="29"/>
    <row r="139661" customFormat="1" s="29"/>
    <row r="139662" customFormat="1" s="29"/>
    <row r="139663" customFormat="1" s="29"/>
    <row r="139664" customFormat="1" s="29"/>
    <row r="139665" customFormat="1" s="29"/>
    <row r="139666" customFormat="1" s="29"/>
    <row r="139667" customFormat="1" s="29"/>
    <row r="139668" customFormat="1" s="29"/>
    <row r="139669" customFormat="1" s="29"/>
    <row r="139670" customFormat="1" s="29"/>
    <row r="139671" customFormat="1" s="29"/>
    <row r="139672" customFormat="1" s="29"/>
    <row r="139673" customFormat="1" s="29"/>
    <row r="139674" customFormat="1" s="29"/>
    <row r="139675" customFormat="1" s="29"/>
    <row r="139676" customFormat="1" s="29"/>
    <row r="139677" customFormat="1" s="29"/>
    <row r="139678" customFormat="1" s="29"/>
    <row r="139679" customFormat="1" s="29"/>
    <row r="139680" customFormat="1" s="29"/>
    <row r="139681" customFormat="1" s="29"/>
    <row r="139682" customFormat="1" s="29"/>
    <row r="139683" customFormat="1" s="29"/>
    <row r="139684" customFormat="1" s="29"/>
    <row r="139685" customFormat="1" s="29"/>
    <row r="139686" customFormat="1" s="29"/>
    <row r="139687" customFormat="1" s="29"/>
    <row r="139688" customFormat="1" s="29"/>
    <row r="139689" customFormat="1" s="29"/>
    <row r="139690" customFormat="1" s="29"/>
    <row r="139691" customFormat="1" s="29"/>
    <row r="139692" customFormat="1" s="29"/>
    <row r="139693" customFormat="1" s="29"/>
    <row r="139694" customFormat="1" s="29"/>
    <row r="139695" customFormat="1" s="29"/>
    <row r="139696" customFormat="1" s="29"/>
    <row r="139697" customFormat="1" s="29"/>
    <row r="139698" customFormat="1" s="29"/>
    <row r="139699" customFormat="1" s="29"/>
    <row r="139700" customFormat="1" s="29"/>
    <row r="139701" customFormat="1" s="29"/>
    <row r="139702" customFormat="1" s="29"/>
    <row r="139703" customFormat="1" s="29"/>
    <row r="139704" customFormat="1" s="29"/>
    <row r="139705" customFormat="1" s="29"/>
    <row r="139706" customFormat="1" s="29"/>
    <row r="139707" customFormat="1" s="29"/>
    <row r="139708" customFormat="1" s="29"/>
    <row r="139709" customFormat="1" s="29"/>
    <row r="139710" customFormat="1" s="29"/>
    <row r="139711" customFormat="1" s="29"/>
    <row r="139712" customFormat="1" s="29"/>
    <row r="139713" customFormat="1" s="29"/>
    <row r="139714" customFormat="1" s="29"/>
    <row r="139715" customFormat="1" s="29"/>
    <row r="139716" customFormat="1" s="29"/>
    <row r="139717" customFormat="1" s="29"/>
    <row r="139718" customFormat="1" s="29"/>
    <row r="139719" customFormat="1" s="29"/>
    <row r="139720" customFormat="1" s="29"/>
    <row r="139721" customFormat="1" s="29"/>
    <row r="139722" customFormat="1" s="29"/>
    <row r="139723" customFormat="1" s="29"/>
    <row r="139724" customFormat="1" s="29"/>
    <row r="139725" customFormat="1" s="29"/>
    <row r="139726" customFormat="1" s="29"/>
    <row r="139727" customFormat="1" s="29"/>
    <row r="139728" customFormat="1" s="29"/>
    <row r="139729" customFormat="1" s="29"/>
    <row r="139730" customFormat="1" s="29"/>
    <row r="139731" customFormat="1" s="29"/>
    <row r="139732" customFormat="1" s="29"/>
    <row r="139733" customFormat="1" s="29"/>
    <row r="139734" customFormat="1" s="29"/>
    <row r="139735" customFormat="1" s="29"/>
    <row r="139736" customFormat="1" s="29"/>
    <row r="139737" customFormat="1" s="29"/>
    <row r="139738" customFormat="1" s="29"/>
    <row r="139739" customFormat="1" s="29"/>
    <row r="139740" customFormat="1" s="29"/>
    <row r="139741" customFormat="1" s="29"/>
    <row r="139742" customFormat="1" s="29"/>
    <row r="139743" customFormat="1" s="29"/>
    <row r="139744" customFormat="1" s="29"/>
    <row r="139745" customFormat="1" s="29"/>
    <row r="139746" customFormat="1" s="29"/>
    <row r="139747" customFormat="1" s="29"/>
    <row r="139748" customFormat="1" s="29"/>
    <row r="139749" customFormat="1" s="29"/>
    <row r="139750" customFormat="1" s="29"/>
    <row r="139751" customFormat="1" s="29"/>
    <row r="139752" customFormat="1" s="29"/>
    <row r="139753" customFormat="1" s="29"/>
    <row r="139754" customFormat="1" s="29"/>
    <row r="139755" customFormat="1" s="29"/>
    <row r="139756" customFormat="1" s="29"/>
    <row r="139757" customFormat="1" s="29"/>
    <row r="139758" customFormat="1" s="29"/>
    <row r="139759" customFormat="1" s="29"/>
    <row r="139760" customFormat="1" s="29"/>
    <row r="139761" customFormat="1" s="29"/>
    <row r="139762" customFormat="1" s="29"/>
    <row r="139763" customFormat="1" s="29"/>
    <row r="139764" customFormat="1" s="29"/>
    <row r="139765" customFormat="1" s="29"/>
    <row r="139766" customFormat="1" s="29"/>
    <row r="139767" customFormat="1" s="29"/>
    <row r="139768" customFormat="1" s="29"/>
    <row r="139769" customFormat="1" s="29"/>
    <row r="139770" customFormat="1" s="29"/>
    <row r="139771" customFormat="1" s="29"/>
    <row r="139772" customFormat="1" s="29"/>
    <row r="139773" customFormat="1" s="29"/>
    <row r="139774" customFormat="1" s="29"/>
    <row r="139775" customFormat="1" s="29"/>
    <row r="139776" customFormat="1" s="29"/>
    <row r="139777" customFormat="1" s="29"/>
    <row r="139778" customFormat="1" s="29"/>
    <row r="139779" customFormat="1" s="29"/>
    <row r="139780" customFormat="1" s="29"/>
    <row r="139781" customFormat="1" s="29"/>
    <row r="139782" customFormat="1" s="29"/>
    <row r="139783" customFormat="1" s="29"/>
    <row r="139784" customFormat="1" s="29"/>
    <row r="139785" customFormat="1" s="29"/>
    <row r="139786" customFormat="1" s="29"/>
    <row r="139787" customFormat="1" s="29"/>
    <row r="139788" customFormat="1" s="29"/>
    <row r="139789" customFormat="1" s="29"/>
    <row r="139790" customFormat="1" s="29"/>
    <row r="139791" customFormat="1" s="29"/>
    <row r="139792" customFormat="1" s="29"/>
    <row r="139793" customFormat="1" s="29"/>
    <row r="139794" customFormat="1" s="29"/>
    <row r="139795" customFormat="1" s="29"/>
    <row r="139796" customFormat="1" s="29"/>
    <row r="139797" customFormat="1" s="29"/>
    <row r="139798" customFormat="1" s="29"/>
    <row r="139799" customFormat="1" s="29"/>
    <row r="139800" customFormat="1" s="29"/>
    <row r="139801" customFormat="1" s="29"/>
    <row r="139802" customFormat="1" s="29"/>
    <row r="139803" customFormat="1" s="29"/>
    <row r="139804" customFormat="1" s="29"/>
    <row r="139805" customFormat="1" s="29"/>
    <row r="139806" customFormat="1" s="29"/>
    <row r="139807" customFormat="1" s="29"/>
    <row r="139808" customFormat="1" s="29"/>
    <row r="139809" customFormat="1" s="29"/>
    <row r="139810" customFormat="1" s="29"/>
    <row r="139811" customFormat="1" s="29"/>
    <row r="139812" customFormat="1" s="29"/>
    <row r="139813" customFormat="1" s="29"/>
    <row r="139814" customFormat="1" s="29"/>
    <row r="139815" customFormat="1" s="29"/>
    <row r="139816" customFormat="1" s="29"/>
    <row r="139817" customFormat="1" s="29"/>
    <row r="139818" customFormat="1" s="29"/>
    <row r="139819" customFormat="1" s="29"/>
    <row r="139820" customFormat="1" s="29"/>
    <row r="139821" customFormat="1" s="29"/>
    <row r="139822" customFormat="1" s="29"/>
    <row r="139823" customFormat="1" s="29"/>
    <row r="139824" customFormat="1" s="29"/>
    <row r="139825" customFormat="1" s="29"/>
    <row r="139826" customFormat="1" s="29"/>
    <row r="139827" customFormat="1" s="29"/>
    <row r="139828" customFormat="1" s="29"/>
    <row r="139829" customFormat="1" s="29"/>
    <row r="139830" customFormat="1" s="29"/>
    <row r="139831" customFormat="1" s="29"/>
    <row r="139832" customFormat="1" s="29"/>
    <row r="139833" customFormat="1" s="29"/>
    <row r="139834" customFormat="1" s="29"/>
    <row r="139835" customFormat="1" s="29"/>
    <row r="139836" customFormat="1" s="29"/>
    <row r="139837" customFormat="1" s="29"/>
    <row r="139838" customFormat="1" s="29"/>
    <row r="139839" customFormat="1" s="29"/>
    <row r="139840" customFormat="1" s="29"/>
    <row r="139841" customFormat="1" s="29"/>
    <row r="139842" customFormat="1" s="29"/>
    <row r="139843" customFormat="1" s="29"/>
    <row r="139844" customFormat="1" s="29"/>
    <row r="139845" customFormat="1" s="29"/>
    <row r="139846" customFormat="1" s="29"/>
    <row r="139847" customFormat="1" s="29"/>
    <row r="139848" customFormat="1" s="29"/>
    <row r="139849" customFormat="1" s="29"/>
    <row r="139850" customFormat="1" s="29"/>
    <row r="139851" customFormat="1" s="29"/>
    <row r="139852" customFormat="1" s="29"/>
    <row r="139853" customFormat="1" s="29"/>
    <row r="139854" customFormat="1" s="29"/>
    <row r="139855" customFormat="1" s="29"/>
    <row r="139856" customFormat="1" s="29"/>
    <row r="139857" customFormat="1" s="29"/>
    <row r="139858" customFormat="1" s="29"/>
    <row r="139859" customFormat="1" s="29"/>
    <row r="139860" customFormat="1" s="29"/>
    <row r="139861" customFormat="1" s="29"/>
    <row r="139862" customFormat="1" s="29"/>
    <row r="139863" customFormat="1" s="29"/>
    <row r="139864" customFormat="1" s="29"/>
    <row r="139865" customFormat="1" s="29"/>
    <row r="139866" customFormat="1" s="29"/>
    <row r="139867" customFormat="1" s="29"/>
    <row r="139868" customFormat="1" s="29"/>
    <row r="139869" customFormat="1" s="29"/>
    <row r="139870" customFormat="1" s="29"/>
    <row r="139871" customFormat="1" s="29"/>
    <row r="139872" customFormat="1" s="29"/>
    <row r="139873" customFormat="1" s="29"/>
    <row r="139874" customFormat="1" s="29"/>
    <row r="139875" customFormat="1" s="29"/>
    <row r="139876" customFormat="1" s="29"/>
    <row r="139877" customFormat="1" s="29"/>
    <row r="139878" customFormat="1" s="29"/>
    <row r="139879" customFormat="1" s="29"/>
    <row r="139880" customFormat="1" s="29"/>
    <row r="139881" customFormat="1" s="29"/>
    <row r="139882" customFormat="1" s="29"/>
    <row r="139883" customFormat="1" s="29"/>
    <row r="139884" customFormat="1" s="29"/>
    <row r="139885" customFormat="1" s="29"/>
    <row r="139886" customFormat="1" s="29"/>
    <row r="139887" customFormat="1" s="29"/>
    <row r="139888" customFormat="1" s="29"/>
    <row r="139889" customFormat="1" s="29"/>
    <row r="139890" customFormat="1" s="29"/>
    <row r="139891" customFormat="1" s="29"/>
    <row r="139892" customFormat="1" s="29"/>
    <row r="139893" customFormat="1" s="29"/>
    <row r="139894" customFormat="1" s="29"/>
    <row r="139895" customFormat="1" s="29"/>
    <row r="139896" customFormat="1" s="29"/>
    <row r="139897" customFormat="1" s="29"/>
    <row r="139898" customFormat="1" s="29"/>
    <row r="139899" customFormat="1" s="29"/>
    <row r="139900" customFormat="1" s="29"/>
    <row r="139901" customFormat="1" s="29"/>
    <row r="139902" customFormat="1" s="29"/>
    <row r="139903" customFormat="1" s="29"/>
    <row r="139904" customFormat="1" s="29"/>
    <row r="139905" customFormat="1" s="29"/>
    <row r="139906" customFormat="1" s="29"/>
    <row r="139907" customFormat="1" s="29"/>
    <row r="139908" customFormat="1" s="29"/>
    <row r="139909" customFormat="1" s="29"/>
    <row r="139910" customFormat="1" s="29"/>
    <row r="139911" customFormat="1" s="29"/>
    <row r="139912" customFormat="1" s="29"/>
    <row r="139913" customFormat="1" s="29"/>
    <row r="139914" customFormat="1" s="29"/>
    <row r="139915" customFormat="1" s="29"/>
    <row r="139916" customFormat="1" s="29"/>
    <row r="139917" customFormat="1" s="29"/>
    <row r="139918" customFormat="1" s="29"/>
    <row r="139919" customFormat="1" s="29"/>
    <row r="139920" customFormat="1" s="29"/>
    <row r="139921" customFormat="1" s="29"/>
    <row r="139922" customFormat="1" s="29"/>
    <row r="139923" customFormat="1" s="29"/>
    <row r="139924" customFormat="1" s="29"/>
    <row r="139925" customFormat="1" s="29"/>
    <row r="139926" customFormat="1" s="29"/>
    <row r="139927" customFormat="1" s="29"/>
    <row r="139928" customFormat="1" s="29"/>
    <row r="139929" customFormat="1" s="29"/>
    <row r="139930" customFormat="1" s="29"/>
    <row r="139931" customFormat="1" s="29"/>
    <row r="139932" customFormat="1" s="29"/>
    <row r="139933" customFormat="1" s="29"/>
    <row r="139934" customFormat="1" s="29"/>
    <row r="139935" customFormat="1" s="29"/>
    <row r="139936" customFormat="1" s="29"/>
    <row r="139937" customFormat="1" s="29"/>
    <row r="139938" customFormat="1" s="29"/>
    <row r="139939" customFormat="1" s="29"/>
    <row r="139940" customFormat="1" s="29"/>
    <row r="139941" customFormat="1" s="29"/>
    <row r="139942" customFormat="1" s="29"/>
    <row r="139943" customFormat="1" s="29"/>
    <row r="139944" customFormat="1" s="29"/>
    <row r="139945" customFormat="1" s="29"/>
    <row r="139946" customFormat="1" s="29"/>
    <row r="139947" customFormat="1" s="29"/>
    <row r="139948" customFormat="1" s="29"/>
    <row r="139949" customFormat="1" s="29"/>
    <row r="139950" customFormat="1" s="29"/>
    <row r="139951" customFormat="1" s="29"/>
    <row r="139952" customFormat="1" s="29"/>
    <row r="139953" customFormat="1" s="29"/>
    <row r="139954" customFormat="1" s="29"/>
    <row r="139955" customFormat="1" s="29"/>
    <row r="139956" customFormat="1" s="29"/>
    <row r="139957" customFormat="1" s="29"/>
    <row r="139958" customFormat="1" s="29"/>
    <row r="139959" customFormat="1" s="29"/>
    <row r="139960" customFormat="1" s="29"/>
    <row r="139961" customFormat="1" s="29"/>
    <row r="139962" customFormat="1" s="29"/>
    <row r="139963" customFormat="1" s="29"/>
    <row r="139964" customFormat="1" s="29"/>
    <row r="139965" customFormat="1" s="29"/>
    <row r="139966" customFormat="1" s="29"/>
    <row r="139967" customFormat="1" s="29"/>
    <row r="139968" customFormat="1" s="29"/>
    <row r="139969" customFormat="1" s="29"/>
    <row r="139970" customFormat="1" s="29"/>
    <row r="139971" customFormat="1" s="29"/>
    <row r="139972" customFormat="1" s="29"/>
    <row r="139973" customFormat="1" s="29"/>
    <row r="139974" customFormat="1" s="29"/>
    <row r="139975" customFormat="1" s="29"/>
    <row r="139976" customFormat="1" s="29"/>
    <row r="139977" customFormat="1" s="29"/>
    <row r="139978" customFormat="1" s="29"/>
    <row r="139979" customFormat="1" s="29"/>
    <row r="139980" customFormat="1" s="29"/>
    <row r="139981" customFormat="1" s="29"/>
    <row r="139982" customFormat="1" s="29"/>
    <row r="139983" customFormat="1" s="29"/>
    <row r="139984" customFormat="1" s="29"/>
    <row r="139985" customFormat="1" s="29"/>
    <row r="139986" customFormat="1" s="29"/>
    <row r="139987" customFormat="1" s="29"/>
    <row r="139988" customFormat="1" s="29"/>
    <row r="139989" customFormat="1" s="29"/>
    <row r="139990" customFormat="1" s="29"/>
    <row r="139991" customFormat="1" s="29"/>
    <row r="139992" customFormat="1" s="29"/>
    <row r="139993" customFormat="1" s="29"/>
    <row r="139994" customFormat="1" s="29"/>
    <row r="139995" customFormat="1" s="29"/>
    <row r="139996" customFormat="1" s="29"/>
    <row r="139997" customFormat="1" s="29"/>
    <row r="139998" customFormat="1" s="29"/>
    <row r="139999" customFormat="1" s="29"/>
    <row r="140000" customFormat="1" s="29"/>
    <row r="140001" customFormat="1" s="29"/>
    <row r="140002" customFormat="1" s="29"/>
    <row r="140003" customFormat="1" s="29"/>
    <row r="140004" customFormat="1" s="29"/>
    <row r="140005" customFormat="1" s="29"/>
    <row r="140006" customFormat="1" s="29"/>
    <row r="140007" customFormat="1" s="29"/>
    <row r="140008" customFormat="1" s="29"/>
    <row r="140009" customFormat="1" s="29"/>
    <row r="140010" customFormat="1" s="29"/>
    <row r="140011" customFormat="1" s="29"/>
    <row r="140012" customFormat="1" s="29"/>
    <row r="140013" customFormat="1" s="29"/>
    <row r="140014" customFormat="1" s="29"/>
    <row r="140015" customFormat="1" s="29"/>
    <row r="140016" customFormat="1" s="29"/>
    <row r="140017" customFormat="1" s="29"/>
    <row r="140018" customFormat="1" s="29"/>
    <row r="140019" customFormat="1" s="29"/>
    <row r="140020" customFormat="1" s="29"/>
    <row r="140021" customFormat="1" s="29"/>
    <row r="140022" customFormat="1" s="29"/>
    <row r="140023" customFormat="1" s="29"/>
    <row r="140024" customFormat="1" s="29"/>
    <row r="140025" customFormat="1" s="29"/>
    <row r="140026" customFormat="1" s="29"/>
    <row r="140027" customFormat="1" s="29"/>
    <row r="140028" customFormat="1" s="29"/>
    <row r="140029" customFormat="1" s="29"/>
    <row r="140030" customFormat="1" s="29"/>
    <row r="140031" customFormat="1" s="29"/>
    <row r="140032" customFormat="1" s="29"/>
    <row r="140033" customFormat="1" s="29"/>
    <row r="140034" customFormat="1" s="29"/>
    <row r="140035" customFormat="1" s="29"/>
    <row r="140036" customFormat="1" s="29"/>
    <row r="140037" customFormat="1" s="29"/>
    <row r="140038" customFormat="1" s="29"/>
    <row r="140039" customFormat="1" s="29"/>
    <row r="140040" customFormat="1" s="29"/>
    <row r="140041" customFormat="1" s="29"/>
    <row r="140042" customFormat="1" s="29"/>
    <row r="140043" customFormat="1" s="29"/>
    <row r="140044" customFormat="1" s="29"/>
    <row r="140045" customFormat="1" s="29"/>
    <row r="140046" customFormat="1" s="29"/>
    <row r="140047" customFormat="1" s="29"/>
    <row r="140048" customFormat="1" s="29"/>
    <row r="140049" customFormat="1" s="29"/>
    <row r="140050" customFormat="1" s="29"/>
    <row r="140051" customFormat="1" s="29"/>
    <row r="140052" customFormat="1" s="29"/>
    <row r="140053" customFormat="1" s="29"/>
    <row r="140054" customFormat="1" s="29"/>
    <row r="140055" customFormat="1" s="29"/>
    <row r="140056" customFormat="1" s="29"/>
    <row r="140057" customFormat="1" s="29"/>
    <row r="140058" customFormat="1" s="29"/>
    <row r="140059" customFormat="1" s="29"/>
    <row r="140060" customFormat="1" s="29"/>
    <row r="140061" customFormat="1" s="29"/>
    <row r="140062" customFormat="1" s="29"/>
    <row r="140063" customFormat="1" s="29"/>
    <row r="140064" customFormat="1" s="29"/>
    <row r="140065" customFormat="1" s="29"/>
    <row r="140066" customFormat="1" s="29"/>
    <row r="140067" customFormat="1" s="29"/>
    <row r="140068" customFormat="1" s="29"/>
    <row r="140069" customFormat="1" s="29"/>
    <row r="140070" customFormat="1" s="29"/>
    <row r="140071" customFormat="1" s="29"/>
    <row r="140072" customFormat="1" s="29"/>
    <row r="140073" customFormat="1" s="29"/>
    <row r="140074" customFormat="1" s="29"/>
    <row r="140075" customFormat="1" s="29"/>
    <row r="140076" customFormat="1" s="29"/>
    <row r="140077" customFormat="1" s="29"/>
    <row r="140078" customFormat="1" s="29"/>
    <row r="140079" customFormat="1" s="29"/>
    <row r="140080" customFormat="1" s="29"/>
    <row r="140081" customFormat="1" s="29"/>
    <row r="140082" customFormat="1" s="29"/>
    <row r="140083" customFormat="1" s="29"/>
    <row r="140084" customFormat="1" s="29"/>
    <row r="140085" customFormat="1" s="29"/>
    <row r="140086" customFormat="1" s="29"/>
    <row r="140087" customFormat="1" s="29"/>
    <row r="140088" customFormat="1" s="29"/>
    <row r="140089" customFormat="1" s="29"/>
    <row r="140090" customFormat="1" s="29"/>
    <row r="140091" customFormat="1" s="29"/>
    <row r="140092" customFormat="1" s="29"/>
    <row r="140093" customFormat="1" s="29"/>
    <row r="140094" customFormat="1" s="29"/>
    <row r="140095" customFormat="1" s="29"/>
    <row r="140096" customFormat="1" s="29"/>
    <row r="140097" customFormat="1" s="29"/>
    <row r="140098" customFormat="1" s="29"/>
    <row r="140099" customFormat="1" s="29"/>
    <row r="140100" customFormat="1" s="29"/>
    <row r="140101" customFormat="1" s="29"/>
    <row r="140102" customFormat="1" s="29"/>
    <row r="140103" customFormat="1" s="29"/>
    <row r="140104" customFormat="1" s="29"/>
    <row r="140105" customFormat="1" s="29"/>
    <row r="140106" customFormat="1" s="29"/>
    <row r="140107" customFormat="1" s="29"/>
    <row r="140108" customFormat="1" s="29"/>
    <row r="140109" customFormat="1" s="29"/>
    <row r="140110" customFormat="1" s="29"/>
    <row r="140111" customFormat="1" s="29"/>
    <row r="140112" customFormat="1" s="29"/>
    <row r="140113" customFormat="1" s="29"/>
    <row r="140114" customFormat="1" s="29"/>
    <row r="140115" customFormat="1" s="29"/>
    <row r="140116" customFormat="1" s="29"/>
    <row r="140117" customFormat="1" s="29"/>
    <row r="140118" customFormat="1" s="29"/>
    <row r="140119" customFormat="1" s="29"/>
    <row r="140120" customFormat="1" s="29"/>
    <row r="140121" customFormat="1" s="29"/>
    <row r="140122" customFormat="1" s="29"/>
    <row r="140123" customFormat="1" s="29"/>
    <row r="140124" customFormat="1" s="29"/>
    <row r="140125" customFormat="1" s="29"/>
    <row r="140126" customFormat="1" s="29"/>
    <row r="140127" customFormat="1" s="29"/>
    <row r="140128" customFormat="1" s="29"/>
    <row r="140129" customFormat="1" s="29"/>
    <row r="140130" customFormat="1" s="29"/>
    <row r="140131" customFormat="1" s="29"/>
    <row r="140132" customFormat="1" s="29"/>
    <row r="140133" customFormat="1" s="29"/>
    <row r="140134" customFormat="1" s="29"/>
    <row r="140135" customFormat="1" s="29"/>
    <row r="140136" customFormat="1" s="29"/>
    <row r="140137" customFormat="1" s="29"/>
    <row r="140138" customFormat="1" s="29"/>
    <row r="140139" customFormat="1" s="29"/>
    <row r="140140" customFormat="1" s="29"/>
    <row r="140141" customFormat="1" s="29"/>
    <row r="140142" customFormat="1" s="29"/>
    <row r="140143" customFormat="1" s="29"/>
    <row r="140144" customFormat="1" s="29"/>
    <row r="140145" customFormat="1" s="29"/>
    <row r="140146" customFormat="1" s="29"/>
    <row r="140147" customFormat="1" s="29"/>
    <row r="140148" customFormat="1" s="29"/>
    <row r="140149" customFormat="1" s="29"/>
    <row r="140150" customFormat="1" s="29"/>
    <row r="140151" customFormat="1" s="29"/>
    <row r="140152" customFormat="1" s="29"/>
    <row r="140153" customFormat="1" s="29"/>
    <row r="140154" customFormat="1" s="29"/>
    <row r="140155" customFormat="1" s="29"/>
    <row r="140156" customFormat="1" s="29"/>
    <row r="140157" customFormat="1" s="29"/>
    <row r="140158" customFormat="1" s="29"/>
    <row r="140159" customFormat="1" s="29"/>
    <row r="140160" customFormat="1" s="29"/>
    <row r="140161" customFormat="1" s="29"/>
    <row r="140162" customFormat="1" s="29"/>
    <row r="140163" customFormat="1" s="29"/>
    <row r="140164" customFormat="1" s="29"/>
    <row r="140165" customFormat="1" s="29"/>
    <row r="140166" customFormat="1" s="29"/>
    <row r="140167" customFormat="1" s="29"/>
    <row r="140168" customFormat="1" s="29"/>
    <row r="140169" customFormat="1" s="29"/>
    <row r="140170" customFormat="1" s="29"/>
    <row r="140171" customFormat="1" s="29"/>
    <row r="140172" customFormat="1" s="29"/>
    <row r="140173" customFormat="1" s="29"/>
    <row r="140174" customFormat="1" s="29"/>
    <row r="140175" customFormat="1" s="29"/>
    <row r="140176" customFormat="1" s="29"/>
    <row r="140177" customFormat="1" s="29"/>
    <row r="140178" customFormat="1" s="29"/>
    <row r="140179" customFormat="1" s="29"/>
    <row r="140180" customFormat="1" s="29"/>
    <row r="140181" customFormat="1" s="29"/>
    <row r="140182" customFormat="1" s="29"/>
    <row r="140183" customFormat="1" s="29"/>
    <row r="140184" customFormat="1" s="29"/>
    <row r="140185" customFormat="1" s="29"/>
    <row r="140186" customFormat="1" s="29"/>
    <row r="140187" customFormat="1" s="29"/>
    <row r="140188" customFormat="1" s="29"/>
    <row r="140189" customFormat="1" s="29"/>
    <row r="140190" customFormat="1" s="29"/>
    <row r="140191" customFormat="1" s="29"/>
    <row r="140192" customFormat="1" s="29"/>
    <row r="140193" customFormat="1" s="29"/>
    <row r="140194" customFormat="1" s="29"/>
    <row r="140195" customFormat="1" s="29"/>
    <row r="140196" customFormat="1" s="29"/>
    <row r="140197" customFormat="1" s="29"/>
    <row r="140198" customFormat="1" s="29"/>
    <row r="140199" customFormat="1" s="29"/>
    <row r="140200" customFormat="1" s="29"/>
    <row r="140201" customFormat="1" s="29"/>
    <row r="140202" customFormat="1" s="29"/>
    <row r="140203" customFormat="1" s="29"/>
    <row r="140204" customFormat="1" s="29"/>
    <row r="140205" customFormat="1" s="29"/>
    <row r="140206" customFormat="1" s="29"/>
    <row r="140207" customFormat="1" s="29"/>
    <row r="140208" customFormat="1" s="29"/>
    <row r="140209" customFormat="1" s="29"/>
    <row r="140210" customFormat="1" s="29"/>
    <row r="140211" customFormat="1" s="29"/>
    <row r="140212" customFormat="1" s="29"/>
    <row r="140213" customFormat="1" s="29"/>
    <row r="140214" customFormat="1" s="29"/>
    <row r="140215" customFormat="1" s="29"/>
    <row r="140216" customFormat="1" s="29"/>
    <row r="140217" customFormat="1" s="29"/>
    <row r="140218" customFormat="1" s="29"/>
    <row r="140219" customFormat="1" s="29"/>
    <row r="140220" customFormat="1" s="29"/>
    <row r="140221" customFormat="1" s="29"/>
    <row r="140222" customFormat="1" s="29"/>
    <row r="140223" customFormat="1" s="29"/>
    <row r="140224" customFormat="1" s="29"/>
    <row r="140225" customFormat="1" s="29"/>
    <row r="140226" customFormat="1" s="29"/>
    <row r="140227" customFormat="1" s="29"/>
    <row r="140228" customFormat="1" s="29"/>
    <row r="140229" customFormat="1" s="29"/>
    <row r="140230" customFormat="1" s="29"/>
    <row r="140231" customFormat="1" s="29"/>
    <row r="140232" customFormat="1" s="29"/>
    <row r="140233" customFormat="1" s="29"/>
    <row r="140234" customFormat="1" s="29"/>
    <row r="140235" customFormat="1" s="29"/>
    <row r="140236" customFormat="1" s="29"/>
    <row r="140237" customFormat="1" s="29"/>
    <row r="140238" customFormat="1" s="29"/>
    <row r="140239" customFormat="1" s="29"/>
    <row r="140240" customFormat="1" s="29"/>
    <row r="140241" customFormat="1" s="29"/>
    <row r="140242" customFormat="1" s="29"/>
    <row r="140243" customFormat="1" s="29"/>
    <row r="140244" customFormat="1" s="29"/>
    <row r="140245" customFormat="1" s="29"/>
    <row r="140246" customFormat="1" s="29"/>
    <row r="140247" customFormat="1" s="29"/>
    <row r="140248" customFormat="1" s="29"/>
    <row r="140249" customFormat="1" s="29"/>
    <row r="140250" customFormat="1" s="29"/>
    <row r="140251" customFormat="1" s="29"/>
    <row r="140252" customFormat="1" s="29"/>
    <row r="140253" customFormat="1" s="29"/>
    <row r="140254" customFormat="1" s="29"/>
    <row r="140255" customFormat="1" s="29"/>
    <row r="140256" customFormat="1" s="29"/>
    <row r="140257" customFormat="1" s="29"/>
    <row r="140258" customFormat="1" s="29"/>
    <row r="140259" customFormat="1" s="29"/>
    <row r="140260" customFormat="1" s="29"/>
    <row r="140261" customFormat="1" s="29"/>
    <row r="140262" customFormat="1" s="29"/>
    <row r="140263" customFormat="1" s="29"/>
    <row r="140264" customFormat="1" s="29"/>
    <row r="140265" customFormat="1" s="29"/>
    <row r="140266" customFormat="1" s="29"/>
    <row r="140267" customFormat="1" s="29"/>
    <row r="140268" customFormat="1" s="29"/>
    <row r="140269" customFormat="1" s="29"/>
    <row r="140270" customFormat="1" s="29"/>
    <row r="140271" customFormat="1" s="29"/>
    <row r="140272" customFormat="1" s="29"/>
    <row r="140273" customFormat="1" s="29"/>
    <row r="140274" customFormat="1" s="29"/>
    <row r="140275" customFormat="1" s="29"/>
    <row r="140276" customFormat="1" s="29"/>
    <row r="140277" customFormat="1" s="29"/>
    <row r="140278" customFormat="1" s="29"/>
    <row r="140279" customFormat="1" s="29"/>
    <row r="140280" customFormat="1" s="29"/>
    <row r="140281" customFormat="1" s="29"/>
    <row r="140282" customFormat="1" s="29"/>
    <row r="140283" customFormat="1" s="29"/>
    <row r="140284" customFormat="1" s="29"/>
    <row r="140285" customFormat="1" s="29"/>
    <row r="140286" customFormat="1" s="29"/>
    <row r="140287" customFormat="1" s="29"/>
    <row r="140288" customFormat="1" s="29"/>
    <row r="140289" customFormat="1" s="29"/>
    <row r="140290" customFormat="1" s="29"/>
    <row r="140291" customFormat="1" s="29"/>
    <row r="140292" customFormat="1" s="29"/>
    <row r="140293" customFormat="1" s="29"/>
    <row r="140294" customFormat="1" s="29"/>
    <row r="140295" customFormat="1" s="29"/>
    <row r="140296" customFormat="1" s="29"/>
    <row r="140297" customFormat="1" s="29"/>
    <row r="140298" customFormat="1" s="29"/>
    <row r="140299" customFormat="1" s="29"/>
    <row r="140300" customFormat="1" s="29"/>
    <row r="140301" customFormat="1" s="29"/>
    <row r="140302" customFormat="1" s="29"/>
    <row r="140303" customFormat="1" s="29"/>
    <row r="140304" customFormat="1" s="29"/>
    <row r="140305" customFormat="1" s="29"/>
    <row r="140306" customFormat="1" s="29"/>
    <row r="140307" customFormat="1" s="29"/>
    <row r="140308" customFormat="1" s="29"/>
    <row r="140309" customFormat="1" s="29"/>
    <row r="140310" customFormat="1" s="29"/>
    <row r="140311" customFormat="1" s="29"/>
    <row r="140312" customFormat="1" s="29"/>
    <row r="140313" customFormat="1" s="29"/>
    <row r="140314" customFormat="1" s="29"/>
    <row r="140315" customFormat="1" s="29"/>
    <row r="140316" customFormat="1" s="29"/>
    <row r="140317" customFormat="1" s="29"/>
    <row r="140318" customFormat="1" s="29"/>
    <row r="140319" customFormat="1" s="29"/>
    <row r="140320" customFormat="1" s="29"/>
    <row r="140321" customFormat="1" s="29"/>
    <row r="140322" customFormat="1" s="29"/>
    <row r="140323" customFormat="1" s="29"/>
    <row r="140324" customFormat="1" s="29"/>
    <row r="140325" customFormat="1" s="29"/>
    <row r="140326" customFormat="1" s="29"/>
    <row r="140327" customFormat="1" s="29"/>
    <row r="140328" customFormat="1" s="29"/>
    <row r="140329" customFormat="1" s="29"/>
    <row r="140330" customFormat="1" s="29"/>
    <row r="140331" customFormat="1" s="29"/>
    <row r="140332" customFormat="1" s="29"/>
    <row r="140333" customFormat="1" s="29"/>
    <row r="140334" customFormat="1" s="29"/>
    <row r="140335" customFormat="1" s="29"/>
    <row r="140336" customFormat="1" s="29"/>
    <row r="140337" customFormat="1" s="29"/>
    <row r="140338" customFormat="1" s="29"/>
    <row r="140339" customFormat="1" s="29"/>
    <row r="140340" customFormat="1" s="29"/>
    <row r="140341" customFormat="1" s="29"/>
    <row r="140342" customFormat="1" s="29"/>
    <row r="140343" customFormat="1" s="29"/>
    <row r="140344" customFormat="1" s="29"/>
    <row r="140345" customFormat="1" s="29"/>
    <row r="140346" customFormat="1" s="29"/>
    <row r="140347" customFormat="1" s="29"/>
    <row r="140348" customFormat="1" s="29"/>
    <row r="140349" customFormat="1" s="29"/>
    <row r="140350" customFormat="1" s="29"/>
    <row r="140351" customFormat="1" s="29"/>
    <row r="140352" customFormat="1" s="29"/>
    <row r="140353" customFormat="1" s="29"/>
    <row r="140354" customFormat="1" s="29"/>
    <row r="140355" customFormat="1" s="29"/>
    <row r="140356" customFormat="1" s="29"/>
    <row r="140357" customFormat="1" s="29"/>
    <row r="140358" customFormat="1" s="29"/>
    <row r="140359" customFormat="1" s="29"/>
    <row r="140360" customFormat="1" s="29"/>
    <row r="140361" customFormat="1" s="29"/>
    <row r="140362" customFormat="1" s="29"/>
    <row r="140363" customFormat="1" s="29"/>
    <row r="140364" customFormat="1" s="29"/>
    <row r="140365" customFormat="1" s="29"/>
    <row r="140366" customFormat="1" s="29"/>
    <row r="140367" customFormat="1" s="29"/>
    <row r="140368" customFormat="1" s="29"/>
    <row r="140369" customFormat="1" s="29"/>
    <row r="140370" customFormat="1" s="29"/>
    <row r="140371" customFormat="1" s="29"/>
    <row r="140372" customFormat="1" s="29"/>
    <row r="140373" customFormat="1" s="29"/>
    <row r="140374" customFormat="1" s="29"/>
    <row r="140375" customFormat="1" s="29"/>
    <row r="140376" customFormat="1" s="29"/>
    <row r="140377" customFormat="1" s="29"/>
    <row r="140378" customFormat="1" s="29"/>
    <row r="140379" customFormat="1" s="29"/>
    <row r="140380" customFormat="1" s="29"/>
    <row r="140381" customFormat="1" s="29"/>
    <row r="140382" customFormat="1" s="29"/>
    <row r="140383" customFormat="1" s="29"/>
    <row r="140384" customFormat="1" s="29"/>
    <row r="140385" customFormat="1" s="29"/>
    <row r="140386" customFormat="1" s="29"/>
    <row r="140387" customFormat="1" s="29"/>
    <row r="140388" customFormat="1" s="29"/>
    <row r="140389" customFormat="1" s="29"/>
    <row r="140390" customFormat="1" s="29"/>
    <row r="140391" customFormat="1" s="29"/>
    <row r="140392" customFormat="1" s="29"/>
    <row r="140393" customFormat="1" s="29"/>
    <row r="140394" customFormat="1" s="29"/>
    <row r="140395" customFormat="1" s="29"/>
    <row r="140396" customFormat="1" s="29"/>
    <row r="140397" customFormat="1" s="29"/>
    <row r="140398" customFormat="1" s="29"/>
    <row r="140399" customFormat="1" s="29"/>
    <row r="140400" customFormat="1" s="29"/>
    <row r="140401" customFormat="1" s="29"/>
    <row r="140402" customFormat="1" s="29"/>
    <row r="140403" customFormat="1" s="29"/>
    <row r="140404" customFormat="1" s="29"/>
    <row r="140405" customFormat="1" s="29"/>
    <row r="140406" customFormat="1" s="29"/>
    <row r="140407" customFormat="1" s="29"/>
    <row r="140408" customFormat="1" s="29"/>
    <row r="140409" customFormat="1" s="29"/>
    <row r="140410" customFormat="1" s="29"/>
    <row r="140411" customFormat="1" s="29"/>
    <row r="140412" customFormat="1" s="29"/>
    <row r="140413" customFormat="1" s="29"/>
    <row r="140414" customFormat="1" s="29"/>
    <row r="140415" customFormat="1" s="29"/>
    <row r="140416" customFormat="1" s="29"/>
    <row r="140417" customFormat="1" s="29"/>
    <row r="140418" customFormat="1" s="29"/>
    <row r="140419" customFormat="1" s="29"/>
    <row r="140420" customFormat="1" s="29"/>
    <row r="140421" customFormat="1" s="29"/>
    <row r="140422" customFormat="1" s="29"/>
    <row r="140423" customFormat="1" s="29"/>
    <row r="140424" customFormat="1" s="29"/>
    <row r="140425" customFormat="1" s="29"/>
    <row r="140426" customFormat="1" s="29"/>
    <row r="140427" customFormat="1" s="29"/>
    <row r="140428" customFormat="1" s="29"/>
    <row r="140429" customFormat="1" s="29"/>
    <row r="140430" customFormat="1" s="29"/>
    <row r="140431" customFormat="1" s="29"/>
    <row r="140432" customFormat="1" s="29"/>
    <row r="140433" customFormat="1" s="29"/>
    <row r="140434" customFormat="1" s="29"/>
    <row r="140435" customFormat="1" s="29"/>
    <row r="140436" customFormat="1" s="29"/>
    <row r="140437" customFormat="1" s="29"/>
    <row r="140438" customFormat="1" s="29"/>
    <row r="140439" customFormat="1" s="29"/>
    <row r="140440" customFormat="1" s="29"/>
    <row r="140441" customFormat="1" s="29"/>
    <row r="140442" customFormat="1" s="29"/>
    <row r="140443" customFormat="1" s="29"/>
    <row r="140444" customFormat="1" s="29"/>
    <row r="140445" customFormat="1" s="29"/>
    <row r="140446" customFormat="1" s="29"/>
    <row r="140447" customFormat="1" s="29"/>
    <row r="140448" customFormat="1" s="29"/>
    <row r="140449" customFormat="1" s="29"/>
    <row r="140450" customFormat="1" s="29"/>
    <row r="140451" customFormat="1" s="29"/>
    <row r="140452" customFormat="1" s="29"/>
    <row r="140453" customFormat="1" s="29"/>
    <row r="140454" customFormat="1" s="29"/>
    <row r="140455" customFormat="1" s="29"/>
    <row r="140456" customFormat="1" s="29"/>
    <row r="140457" customFormat="1" s="29"/>
    <row r="140458" customFormat="1" s="29"/>
    <row r="140459" customFormat="1" s="29"/>
    <row r="140460" customFormat="1" s="29"/>
    <row r="140461" customFormat="1" s="29"/>
    <row r="140462" customFormat="1" s="29"/>
    <row r="140463" customFormat="1" s="29"/>
    <row r="140464" customFormat="1" s="29"/>
    <row r="140465" customFormat="1" s="29"/>
    <row r="140466" customFormat="1" s="29"/>
    <row r="140467" customFormat="1" s="29"/>
    <row r="140468" customFormat="1" s="29"/>
    <row r="140469" customFormat="1" s="29"/>
    <row r="140470" customFormat="1" s="29"/>
    <row r="140471" customFormat="1" s="29"/>
    <row r="140472" customFormat="1" s="29"/>
    <row r="140473" customFormat="1" s="29"/>
    <row r="140474" customFormat="1" s="29"/>
    <row r="140475" customFormat="1" s="29"/>
    <row r="140476" customFormat="1" s="29"/>
    <row r="140477" customFormat="1" s="29"/>
    <row r="140478" customFormat="1" s="29"/>
    <row r="140479" customFormat="1" s="29"/>
    <row r="140480" customFormat="1" s="29"/>
    <row r="140481" customFormat="1" s="29"/>
    <row r="140482" customFormat="1" s="29"/>
    <row r="140483" customFormat="1" s="29"/>
    <row r="140484" customFormat="1" s="29"/>
    <row r="140485" customFormat="1" s="29"/>
    <row r="140486" customFormat="1" s="29"/>
    <row r="140487" customFormat="1" s="29"/>
    <row r="140488" customFormat="1" s="29"/>
    <row r="140489" customFormat="1" s="29"/>
    <row r="140490" customFormat="1" s="29"/>
    <row r="140491" customFormat="1" s="29"/>
    <row r="140492" customFormat="1" s="29"/>
    <row r="140493" customFormat="1" s="29"/>
    <row r="140494" customFormat="1" s="29"/>
    <row r="140495" customFormat="1" s="29"/>
    <row r="140496" customFormat="1" s="29"/>
    <row r="140497" customFormat="1" s="29"/>
    <row r="140498" customFormat="1" s="29"/>
    <row r="140499" customFormat="1" s="29"/>
    <row r="140500" customFormat="1" s="29"/>
    <row r="140501" customFormat="1" s="29"/>
    <row r="140502" customFormat="1" s="29"/>
    <row r="140503" customFormat="1" s="29"/>
    <row r="140504" customFormat="1" s="29"/>
    <row r="140505" customFormat="1" s="29"/>
    <row r="140506" customFormat="1" s="29"/>
    <row r="140507" customFormat="1" s="29"/>
    <row r="140508" customFormat="1" s="29"/>
    <row r="140509" customFormat="1" s="29"/>
    <row r="140510" customFormat="1" s="29"/>
    <row r="140511" customFormat="1" s="29"/>
    <row r="140512" customFormat="1" s="29"/>
    <row r="140513" customFormat="1" s="29"/>
    <row r="140514" customFormat="1" s="29"/>
    <row r="140515" customFormat="1" s="29"/>
    <row r="140516" customFormat="1" s="29"/>
    <row r="140517" customFormat="1" s="29"/>
    <row r="140518" customFormat="1" s="29"/>
    <row r="140519" customFormat="1" s="29"/>
    <row r="140520" customFormat="1" s="29"/>
    <row r="140521" customFormat="1" s="29"/>
    <row r="140522" customFormat="1" s="29"/>
    <row r="140523" customFormat="1" s="29"/>
    <row r="140524" customFormat="1" s="29"/>
    <row r="140525" customFormat="1" s="29"/>
    <row r="140526" customFormat="1" s="29"/>
    <row r="140527" customFormat="1" s="29"/>
    <row r="140528" customFormat="1" s="29"/>
    <row r="140529" customFormat="1" s="29"/>
    <row r="140530" customFormat="1" s="29"/>
    <row r="140531" customFormat="1" s="29"/>
    <row r="140532" customFormat="1" s="29"/>
    <row r="140533" customFormat="1" s="29"/>
    <row r="140534" customFormat="1" s="29"/>
    <row r="140535" customFormat="1" s="29"/>
    <row r="140536" customFormat="1" s="29"/>
    <row r="140537" customFormat="1" s="29"/>
    <row r="140538" customFormat="1" s="29"/>
    <row r="140539" customFormat="1" s="29"/>
    <row r="140540" customFormat="1" s="29"/>
    <row r="140541" customFormat="1" s="29"/>
    <row r="140542" customFormat="1" s="29"/>
    <row r="140543" customFormat="1" s="29"/>
    <row r="140544" customFormat="1" s="29"/>
    <row r="140545" customFormat="1" s="29"/>
    <row r="140546" customFormat="1" s="29"/>
    <row r="140547" customFormat="1" s="29"/>
    <row r="140548" customFormat="1" s="29"/>
    <row r="140549" customFormat="1" s="29"/>
    <row r="140550" customFormat="1" s="29"/>
    <row r="140551" customFormat="1" s="29"/>
    <row r="140552" customFormat="1" s="29"/>
    <row r="140553" customFormat="1" s="29"/>
    <row r="140554" customFormat="1" s="29"/>
    <row r="140555" customFormat="1" s="29"/>
    <row r="140556" customFormat="1" s="29"/>
    <row r="140557" customFormat="1" s="29"/>
    <row r="140558" customFormat="1" s="29"/>
    <row r="140559" customFormat="1" s="29"/>
    <row r="140560" customFormat="1" s="29"/>
    <row r="140561" customFormat="1" s="29"/>
    <row r="140562" customFormat="1" s="29"/>
    <row r="140563" customFormat="1" s="29"/>
    <row r="140564" customFormat="1" s="29"/>
    <row r="140565" customFormat="1" s="29"/>
    <row r="140566" customFormat="1" s="29"/>
    <row r="140567" customFormat="1" s="29"/>
    <row r="140568" customFormat="1" s="29"/>
    <row r="140569" customFormat="1" s="29"/>
    <row r="140570" customFormat="1" s="29"/>
    <row r="140571" customFormat="1" s="29"/>
    <row r="140572" customFormat="1" s="29"/>
    <row r="140573" customFormat="1" s="29"/>
    <row r="140574" customFormat="1" s="29"/>
    <row r="140575" customFormat="1" s="29"/>
    <row r="140576" customFormat="1" s="29"/>
    <row r="140577" customFormat="1" s="29"/>
    <row r="140578" customFormat="1" s="29"/>
    <row r="140579" customFormat="1" s="29"/>
    <row r="140580" customFormat="1" s="29"/>
    <row r="140581" customFormat="1" s="29"/>
    <row r="140582" customFormat="1" s="29"/>
    <row r="140583" customFormat="1" s="29"/>
    <row r="140584" customFormat="1" s="29"/>
    <row r="140585" customFormat="1" s="29"/>
    <row r="140586" customFormat="1" s="29"/>
    <row r="140587" customFormat="1" s="29"/>
    <row r="140588" customFormat="1" s="29"/>
    <row r="140589" customFormat="1" s="29"/>
    <row r="140590" customFormat="1" s="29"/>
    <row r="140591" customFormat="1" s="29"/>
    <row r="140592" customFormat="1" s="29"/>
    <row r="140593" customFormat="1" s="29"/>
    <row r="140594" customFormat="1" s="29"/>
    <row r="140595" customFormat="1" s="29"/>
    <row r="140596" customFormat="1" s="29"/>
    <row r="140597" customFormat="1" s="29"/>
    <row r="140598" customFormat="1" s="29"/>
    <row r="140599" customFormat="1" s="29"/>
    <row r="140600" customFormat="1" s="29"/>
    <row r="140601" customFormat="1" s="29"/>
    <row r="140602" customFormat="1" s="29"/>
    <row r="140603" customFormat="1" s="29"/>
    <row r="140604" customFormat="1" s="29"/>
    <row r="140605" customFormat="1" s="29"/>
    <row r="140606" customFormat="1" s="29"/>
    <row r="140607" customFormat="1" s="29"/>
    <row r="140608" customFormat="1" s="29"/>
    <row r="140609" customFormat="1" s="29"/>
    <row r="140610" customFormat="1" s="29"/>
    <row r="140611" customFormat="1" s="29"/>
    <row r="140612" customFormat="1" s="29"/>
    <row r="140613" customFormat="1" s="29"/>
    <row r="140614" customFormat="1" s="29"/>
    <row r="140615" customFormat="1" s="29"/>
    <row r="140616" customFormat="1" s="29"/>
    <row r="140617" customFormat="1" s="29"/>
    <row r="140618" customFormat="1" s="29"/>
    <row r="140619" customFormat="1" s="29"/>
    <row r="140620" customFormat="1" s="29"/>
    <row r="140621" customFormat="1" s="29"/>
    <row r="140622" customFormat="1" s="29"/>
    <row r="140623" customFormat="1" s="29"/>
    <row r="140624" customFormat="1" s="29"/>
    <row r="140625" customFormat="1" s="29"/>
    <row r="140626" customFormat="1" s="29"/>
    <row r="140627" customFormat="1" s="29"/>
    <row r="140628" customFormat="1" s="29"/>
    <row r="140629" customFormat="1" s="29"/>
    <row r="140630" customFormat="1" s="29"/>
    <row r="140631" customFormat="1" s="29"/>
    <row r="140632" customFormat="1" s="29"/>
    <row r="140633" customFormat="1" s="29"/>
    <row r="140634" customFormat="1" s="29"/>
    <row r="140635" customFormat="1" s="29"/>
    <row r="140636" customFormat="1" s="29"/>
    <row r="140637" customFormat="1" s="29"/>
    <row r="140638" customFormat="1" s="29"/>
    <row r="140639" customFormat="1" s="29"/>
    <row r="140640" customFormat="1" s="29"/>
    <row r="140641" customFormat="1" s="29"/>
    <row r="140642" customFormat="1" s="29"/>
    <row r="140643" customFormat="1" s="29"/>
    <row r="140644" customFormat="1" s="29"/>
    <row r="140645" customFormat="1" s="29"/>
    <row r="140646" customFormat="1" s="29"/>
    <row r="140647" customFormat="1" s="29"/>
    <row r="140648" customFormat="1" s="29"/>
    <row r="140649" customFormat="1" s="29"/>
    <row r="140650" customFormat="1" s="29"/>
    <row r="140651" customFormat="1" s="29"/>
    <row r="140652" customFormat="1" s="29"/>
    <row r="140653" customFormat="1" s="29"/>
    <row r="140654" customFormat="1" s="29"/>
    <row r="140655" customFormat="1" s="29"/>
    <row r="140656" customFormat="1" s="29"/>
    <row r="140657" customFormat="1" s="29"/>
    <row r="140658" customFormat="1" s="29"/>
    <row r="140659" customFormat="1" s="29"/>
    <row r="140660" customFormat="1" s="29"/>
    <row r="140661" customFormat="1" s="29"/>
    <row r="140662" customFormat="1" s="29"/>
    <row r="140663" customFormat="1" s="29"/>
    <row r="140664" customFormat="1" s="29"/>
    <row r="140665" customFormat="1" s="29"/>
    <row r="140666" customFormat="1" s="29"/>
    <row r="140667" customFormat="1" s="29"/>
    <row r="140668" customFormat="1" s="29"/>
    <row r="140669" customFormat="1" s="29"/>
    <row r="140670" customFormat="1" s="29"/>
    <row r="140671" customFormat="1" s="29"/>
    <row r="140672" customFormat="1" s="29"/>
    <row r="140673" customFormat="1" s="29"/>
    <row r="140674" customFormat="1" s="29"/>
    <row r="140675" customFormat="1" s="29"/>
    <row r="140676" customFormat="1" s="29"/>
    <row r="140677" customFormat="1" s="29"/>
    <row r="140678" customFormat="1" s="29"/>
    <row r="140679" customFormat="1" s="29"/>
    <row r="140680" customFormat="1" s="29"/>
    <row r="140681" customFormat="1" s="29"/>
    <row r="140682" customFormat="1" s="29"/>
    <row r="140683" customFormat="1" s="29"/>
    <row r="140684" customFormat="1" s="29"/>
    <row r="140685" customFormat="1" s="29"/>
    <row r="140686" customFormat="1" s="29"/>
    <row r="140687" customFormat="1" s="29"/>
    <row r="140688" customFormat="1" s="29"/>
    <row r="140689" customFormat="1" s="29"/>
    <row r="140690" customFormat="1" s="29"/>
    <row r="140691" customFormat="1" s="29"/>
    <row r="140692" customFormat="1" s="29"/>
    <row r="140693" customFormat="1" s="29"/>
    <row r="140694" customFormat="1" s="29"/>
    <row r="140695" customFormat="1" s="29"/>
    <row r="140696" customFormat="1" s="29"/>
    <row r="140697" customFormat="1" s="29"/>
    <row r="140698" customFormat="1" s="29"/>
    <row r="140699" customFormat="1" s="29"/>
    <row r="140700" customFormat="1" s="29"/>
    <row r="140701" customFormat="1" s="29"/>
    <row r="140702" customFormat="1" s="29"/>
    <row r="140703" customFormat="1" s="29"/>
    <row r="140704" customFormat="1" s="29"/>
    <row r="140705" customFormat="1" s="29"/>
    <row r="140706" customFormat="1" s="29"/>
    <row r="140707" customFormat="1" s="29"/>
    <row r="140708" customFormat="1" s="29"/>
    <row r="140709" customFormat="1" s="29"/>
    <row r="140710" customFormat="1" s="29"/>
    <row r="140711" customFormat="1" s="29"/>
    <row r="140712" customFormat="1" s="29"/>
    <row r="140713" customFormat="1" s="29"/>
    <row r="140714" customFormat="1" s="29"/>
    <row r="140715" customFormat="1" s="29"/>
    <row r="140716" customFormat="1" s="29"/>
    <row r="140717" customFormat="1" s="29"/>
    <row r="140718" customFormat="1" s="29"/>
    <row r="140719" customFormat="1" s="29"/>
    <row r="140720" customFormat="1" s="29"/>
    <row r="140721" customFormat="1" s="29"/>
    <row r="140722" customFormat="1" s="29"/>
    <row r="140723" customFormat="1" s="29"/>
    <row r="140724" customFormat="1" s="29"/>
    <row r="140725" customFormat="1" s="29"/>
    <row r="140726" customFormat="1" s="29"/>
    <row r="140727" customFormat="1" s="29"/>
    <row r="140728" customFormat="1" s="29"/>
    <row r="140729" customFormat="1" s="29"/>
    <row r="140730" customFormat="1" s="29"/>
    <row r="140731" customFormat="1" s="29"/>
    <row r="140732" customFormat="1" s="29"/>
    <row r="140733" customFormat="1" s="29"/>
    <row r="140734" customFormat="1" s="29"/>
    <row r="140735" customFormat="1" s="29"/>
    <row r="140736" customFormat="1" s="29"/>
    <row r="140737" customFormat="1" s="29"/>
    <row r="140738" customFormat="1" s="29"/>
    <row r="140739" customFormat="1" s="29"/>
    <row r="140740" customFormat="1" s="29"/>
    <row r="140741" customFormat="1" s="29"/>
    <row r="140742" customFormat="1" s="29"/>
    <row r="140743" customFormat="1" s="29"/>
    <row r="140744" customFormat="1" s="29"/>
    <row r="140745" customFormat="1" s="29"/>
    <row r="140746" customFormat="1" s="29"/>
    <row r="140747" customFormat="1" s="29"/>
    <row r="140748" customFormat="1" s="29"/>
    <row r="140749" customFormat="1" s="29"/>
    <row r="140750" customFormat="1" s="29"/>
    <row r="140751" customFormat="1" s="29"/>
    <row r="140752" customFormat="1" s="29"/>
    <row r="140753" customFormat="1" s="29"/>
    <row r="140754" customFormat="1" s="29"/>
    <row r="140755" customFormat="1" s="29"/>
    <row r="140756" customFormat="1" s="29"/>
    <row r="140757" customFormat="1" s="29"/>
    <row r="140758" customFormat="1" s="29"/>
    <row r="140759" customFormat="1" s="29"/>
    <row r="140760" customFormat="1" s="29"/>
    <row r="140761" customFormat="1" s="29"/>
    <row r="140762" customFormat="1" s="29"/>
    <row r="140763" customFormat="1" s="29"/>
    <row r="140764" customFormat="1" s="29"/>
    <row r="140765" customFormat="1" s="29"/>
    <row r="140766" customFormat="1" s="29"/>
    <row r="140767" customFormat="1" s="29"/>
    <row r="140768" customFormat="1" s="29"/>
    <row r="140769" customFormat="1" s="29"/>
    <row r="140770" customFormat="1" s="29"/>
    <row r="140771" customFormat="1" s="29"/>
    <row r="140772" customFormat="1" s="29"/>
    <row r="140773" customFormat="1" s="29"/>
    <row r="140774" customFormat="1" s="29"/>
    <row r="140775" customFormat="1" s="29"/>
    <row r="140776" customFormat="1" s="29"/>
    <row r="140777" customFormat="1" s="29"/>
    <row r="140778" customFormat="1" s="29"/>
    <row r="140779" customFormat="1" s="29"/>
    <row r="140780" customFormat="1" s="29"/>
    <row r="140781" customFormat="1" s="29"/>
    <row r="140782" customFormat="1" s="29"/>
    <row r="140783" customFormat="1" s="29"/>
    <row r="140784" customFormat="1" s="29"/>
    <row r="140785" customFormat="1" s="29"/>
    <row r="140786" customFormat="1" s="29"/>
    <row r="140787" customFormat="1" s="29"/>
    <row r="140788" customFormat="1" s="29"/>
    <row r="140789" customFormat="1" s="29"/>
    <row r="140790" customFormat="1" s="29"/>
    <row r="140791" customFormat="1" s="29"/>
    <row r="140792" customFormat="1" s="29"/>
    <row r="140793" customFormat="1" s="29"/>
    <row r="140794" customFormat="1" s="29"/>
    <row r="140795" customFormat="1" s="29"/>
    <row r="140796" customFormat="1" s="29"/>
    <row r="140797" customFormat="1" s="29"/>
    <row r="140798" customFormat="1" s="29"/>
    <row r="140799" customFormat="1" s="29"/>
    <row r="140800" customFormat="1" s="29"/>
    <row r="140801" customFormat="1" s="29"/>
    <row r="140802" customFormat="1" s="29"/>
    <row r="140803" customFormat="1" s="29"/>
    <row r="140804" customFormat="1" s="29"/>
    <row r="140805" customFormat="1" s="29"/>
    <row r="140806" customFormat="1" s="29"/>
    <row r="140807" customFormat="1" s="29"/>
    <row r="140808" customFormat="1" s="29"/>
    <row r="140809" customFormat="1" s="29"/>
    <row r="140810" customFormat="1" s="29"/>
    <row r="140811" customFormat="1" s="29"/>
    <row r="140812" customFormat="1" s="29"/>
    <row r="140813" customFormat="1" s="29"/>
    <row r="140814" customFormat="1" s="29"/>
    <row r="140815" customFormat="1" s="29"/>
    <row r="140816" customFormat="1" s="29"/>
    <row r="140817" customFormat="1" s="29"/>
    <row r="140818" customFormat="1" s="29"/>
    <row r="140819" customFormat="1" s="29"/>
    <row r="140820" customFormat="1" s="29"/>
    <row r="140821" customFormat="1" s="29"/>
    <row r="140822" customFormat="1" s="29"/>
    <row r="140823" customFormat="1" s="29"/>
    <row r="140824" customFormat="1" s="29"/>
    <row r="140825" customFormat="1" s="29"/>
    <row r="140826" customFormat="1" s="29"/>
    <row r="140827" customFormat="1" s="29"/>
    <row r="140828" customFormat="1" s="29"/>
    <row r="140829" customFormat="1" s="29"/>
    <row r="140830" customFormat="1" s="29"/>
    <row r="140831" customFormat="1" s="29"/>
    <row r="140832" customFormat="1" s="29"/>
    <row r="140833" customFormat="1" s="29"/>
    <row r="140834" customFormat="1" s="29"/>
    <row r="140835" customFormat="1" s="29"/>
    <row r="140836" customFormat="1" s="29"/>
    <row r="140837" customFormat="1" s="29"/>
    <row r="140838" customFormat="1" s="29"/>
    <row r="140839" customFormat="1" s="29"/>
    <row r="140840" customFormat="1" s="29"/>
    <row r="140841" customFormat="1" s="29"/>
    <row r="140842" customFormat="1" s="29"/>
    <row r="140843" customFormat="1" s="29"/>
    <row r="140844" customFormat="1" s="29"/>
    <row r="140845" customFormat="1" s="29"/>
    <row r="140846" customFormat="1" s="29"/>
    <row r="140847" customFormat="1" s="29"/>
    <row r="140848" customFormat="1" s="29"/>
    <row r="140849" customFormat="1" s="29"/>
    <row r="140850" customFormat="1" s="29"/>
    <row r="140851" customFormat="1" s="29"/>
    <row r="140852" customFormat="1" s="29"/>
    <row r="140853" customFormat="1" s="29"/>
    <row r="140854" customFormat="1" s="29"/>
    <row r="140855" customFormat="1" s="29"/>
    <row r="140856" customFormat="1" s="29"/>
    <row r="140857" customFormat="1" s="29"/>
    <row r="140858" customFormat="1" s="29"/>
    <row r="140859" customFormat="1" s="29"/>
    <row r="140860" customFormat="1" s="29"/>
    <row r="140861" customFormat="1" s="29"/>
    <row r="140862" customFormat="1" s="29"/>
    <row r="140863" customFormat="1" s="29"/>
    <row r="140864" customFormat="1" s="29"/>
    <row r="140865" customFormat="1" s="29"/>
    <row r="140866" customFormat="1" s="29"/>
    <row r="140867" customFormat="1" s="29"/>
    <row r="140868" customFormat="1" s="29"/>
    <row r="140869" customFormat="1" s="29"/>
    <row r="140870" customFormat="1" s="29"/>
    <row r="140871" customFormat="1" s="29"/>
    <row r="140872" customFormat="1" s="29"/>
    <row r="140873" customFormat="1" s="29"/>
    <row r="140874" customFormat="1" s="29"/>
    <row r="140875" customFormat="1" s="29"/>
    <row r="140876" customFormat="1" s="29"/>
    <row r="140877" customFormat="1" s="29"/>
    <row r="140878" customFormat="1" s="29"/>
    <row r="140879" customFormat="1" s="29"/>
    <row r="140880" customFormat="1" s="29"/>
    <row r="140881" customFormat="1" s="29"/>
    <row r="140882" customFormat="1" s="29"/>
    <row r="140883" customFormat="1" s="29"/>
    <row r="140884" customFormat="1" s="29"/>
    <row r="140885" customFormat="1" s="29"/>
    <row r="140886" customFormat="1" s="29"/>
    <row r="140887" customFormat="1" s="29"/>
    <row r="140888" customFormat="1" s="29"/>
    <row r="140889" customFormat="1" s="29"/>
    <row r="140890" customFormat="1" s="29"/>
    <row r="140891" customFormat="1" s="29"/>
    <row r="140892" customFormat="1" s="29"/>
    <row r="140893" customFormat="1" s="29"/>
    <row r="140894" customFormat="1" s="29"/>
    <row r="140895" customFormat="1" s="29"/>
    <row r="140896" customFormat="1" s="29"/>
    <row r="140897" customFormat="1" s="29"/>
    <row r="140898" customFormat="1" s="29"/>
    <row r="140899" customFormat="1" s="29"/>
    <row r="140900" customFormat="1" s="29"/>
    <row r="140901" customFormat="1" s="29"/>
    <row r="140902" customFormat="1" s="29"/>
    <row r="140903" customFormat="1" s="29"/>
    <row r="140904" customFormat="1" s="29"/>
    <row r="140905" customFormat="1" s="29"/>
    <row r="140906" customFormat="1" s="29"/>
    <row r="140907" customFormat="1" s="29"/>
    <row r="140908" customFormat="1" s="29"/>
    <row r="140909" customFormat="1" s="29"/>
    <row r="140910" customFormat="1" s="29"/>
    <row r="140911" customFormat="1" s="29"/>
    <row r="140912" customFormat="1" s="29"/>
    <row r="140913" customFormat="1" s="29"/>
    <row r="140914" customFormat="1" s="29"/>
    <row r="140915" customFormat="1" s="29"/>
    <row r="140916" customFormat="1" s="29"/>
    <row r="140917" customFormat="1" s="29"/>
    <row r="140918" customFormat="1" s="29"/>
    <row r="140919" customFormat="1" s="29"/>
    <row r="140920" customFormat="1" s="29"/>
    <row r="140921" customFormat="1" s="29"/>
    <row r="140922" customFormat="1" s="29"/>
    <row r="140923" customFormat="1" s="29"/>
    <row r="140924" customFormat="1" s="29"/>
    <row r="140925" customFormat="1" s="29"/>
    <row r="140926" customFormat="1" s="29"/>
    <row r="140927" customFormat="1" s="29"/>
    <row r="140928" customFormat="1" s="29"/>
    <row r="140929" customFormat="1" s="29"/>
    <row r="140930" customFormat="1" s="29"/>
    <row r="140931" customFormat="1" s="29"/>
    <row r="140932" customFormat="1" s="29"/>
    <row r="140933" customFormat="1" s="29"/>
    <row r="140934" customFormat="1" s="29"/>
    <row r="140935" customFormat="1" s="29"/>
    <row r="140936" customFormat="1" s="29"/>
    <row r="140937" customFormat="1" s="29"/>
    <row r="140938" customFormat="1" s="29"/>
    <row r="140939" customFormat="1" s="29"/>
    <row r="140940" customFormat="1" s="29"/>
    <row r="140941" customFormat="1" s="29"/>
    <row r="140942" customFormat="1" s="29"/>
    <row r="140943" customFormat="1" s="29"/>
    <row r="140944" customFormat="1" s="29"/>
    <row r="140945" customFormat="1" s="29"/>
    <row r="140946" customFormat="1" s="29"/>
    <row r="140947" customFormat="1" s="29"/>
    <row r="140948" customFormat="1" s="29"/>
    <row r="140949" customFormat="1" s="29"/>
    <row r="140950" customFormat="1" s="29"/>
    <row r="140951" customFormat="1" s="29"/>
    <row r="140952" customFormat="1" s="29"/>
    <row r="140953" customFormat="1" s="29"/>
    <row r="140954" customFormat="1" s="29"/>
    <row r="140955" customFormat="1" s="29"/>
    <row r="140956" customFormat="1" s="29"/>
    <row r="140957" customFormat="1" s="29"/>
    <row r="140958" customFormat="1" s="29"/>
    <row r="140959" customFormat="1" s="29"/>
    <row r="140960" customFormat="1" s="29"/>
    <row r="140961" customFormat="1" s="29"/>
    <row r="140962" customFormat="1" s="29"/>
    <row r="140963" customFormat="1" s="29"/>
    <row r="140964" customFormat="1" s="29"/>
    <row r="140965" customFormat="1" s="29"/>
    <row r="140966" customFormat="1" s="29"/>
    <row r="140967" customFormat="1" s="29"/>
    <row r="140968" customFormat="1" s="29"/>
    <row r="140969" customFormat="1" s="29"/>
    <row r="140970" customFormat="1" s="29"/>
    <row r="140971" customFormat="1" s="29"/>
    <row r="140972" customFormat="1" s="29"/>
    <row r="140973" customFormat="1" s="29"/>
    <row r="140974" customFormat="1" s="29"/>
    <row r="140975" customFormat="1" s="29"/>
    <row r="140976" customFormat="1" s="29"/>
    <row r="140977" customFormat="1" s="29"/>
    <row r="140978" customFormat="1" s="29"/>
    <row r="140979" customFormat="1" s="29"/>
    <row r="140980" customFormat="1" s="29"/>
    <row r="140981" customFormat="1" s="29"/>
    <row r="140982" customFormat="1" s="29"/>
    <row r="140983" customFormat="1" s="29"/>
    <row r="140984" customFormat="1" s="29"/>
    <row r="140985" customFormat="1" s="29"/>
    <row r="140986" customFormat="1" s="29"/>
    <row r="140987" customFormat="1" s="29"/>
    <row r="140988" customFormat="1" s="29"/>
    <row r="140989" customFormat="1" s="29"/>
    <row r="140990" customFormat="1" s="29"/>
    <row r="140991" customFormat="1" s="29"/>
    <row r="140992" customFormat="1" s="29"/>
    <row r="140993" customFormat="1" s="29"/>
    <row r="140994" customFormat="1" s="29"/>
    <row r="140995" customFormat="1" s="29"/>
    <row r="140996" customFormat="1" s="29"/>
    <row r="140997" customFormat="1" s="29"/>
    <row r="140998" customFormat="1" s="29"/>
    <row r="140999" customFormat="1" s="29"/>
    <row r="141000" customFormat="1" s="29"/>
    <row r="141001" customFormat="1" s="29"/>
    <row r="141002" customFormat="1" s="29"/>
    <row r="141003" customFormat="1" s="29"/>
    <row r="141004" customFormat="1" s="29"/>
    <row r="141005" customFormat="1" s="29"/>
    <row r="141006" customFormat="1" s="29"/>
    <row r="141007" customFormat="1" s="29"/>
    <row r="141008" customFormat="1" s="29"/>
    <row r="141009" customFormat="1" s="29"/>
    <row r="141010" customFormat="1" s="29"/>
    <row r="141011" customFormat="1" s="29"/>
    <row r="141012" customFormat="1" s="29"/>
    <row r="141013" customFormat="1" s="29"/>
    <row r="141014" customFormat="1" s="29"/>
    <row r="141015" customFormat="1" s="29"/>
    <row r="141016" customFormat="1" s="29"/>
    <row r="141017" customFormat="1" s="29"/>
    <row r="141018" customFormat="1" s="29"/>
    <row r="141019" customFormat="1" s="29"/>
    <row r="141020" customFormat="1" s="29"/>
    <row r="141021" customFormat="1" s="29"/>
    <row r="141022" customFormat="1" s="29"/>
    <row r="141023" customFormat="1" s="29"/>
    <row r="141024" customFormat="1" s="29"/>
    <row r="141025" customFormat="1" s="29"/>
    <row r="141026" customFormat="1" s="29"/>
    <row r="141027" customFormat="1" s="29"/>
    <row r="141028" customFormat="1" s="29"/>
    <row r="141029" customFormat="1" s="29"/>
    <row r="141030" customFormat="1" s="29"/>
    <row r="141031" customFormat="1" s="29"/>
    <row r="141032" customFormat="1" s="29"/>
    <row r="141033" customFormat="1" s="29"/>
    <row r="141034" customFormat="1" s="29"/>
    <row r="141035" customFormat="1" s="29"/>
    <row r="141036" customFormat="1" s="29"/>
    <row r="141037" customFormat="1" s="29"/>
    <row r="141038" customFormat="1" s="29"/>
    <row r="141039" customFormat="1" s="29"/>
    <row r="141040" customFormat="1" s="29"/>
    <row r="141041" customFormat="1" s="29"/>
    <row r="141042" customFormat="1" s="29"/>
    <row r="141043" customFormat="1" s="29"/>
    <row r="141044" customFormat="1" s="29"/>
    <row r="141045" customFormat="1" s="29"/>
    <row r="141046" customFormat="1" s="29"/>
    <row r="141047" customFormat="1" s="29"/>
    <row r="141048" customFormat="1" s="29"/>
    <row r="141049" customFormat="1" s="29"/>
    <row r="141050" customFormat="1" s="29"/>
    <row r="141051" customFormat="1" s="29"/>
    <row r="141052" customFormat="1" s="29"/>
    <row r="141053" customFormat="1" s="29"/>
    <row r="141054" customFormat="1" s="29"/>
    <row r="141055" customFormat="1" s="29"/>
    <row r="141056" customFormat="1" s="29"/>
    <row r="141057" customFormat="1" s="29"/>
    <row r="141058" customFormat="1" s="29"/>
    <row r="141059" customFormat="1" s="29"/>
    <row r="141060" customFormat="1" s="29"/>
    <row r="141061" customFormat="1" s="29"/>
    <row r="141062" customFormat="1" s="29"/>
    <row r="141063" customFormat="1" s="29"/>
    <row r="141064" customFormat="1" s="29"/>
    <row r="141065" customFormat="1" s="29"/>
    <row r="141066" customFormat="1" s="29"/>
    <row r="141067" customFormat="1" s="29"/>
    <row r="141068" customFormat="1" s="29"/>
    <row r="141069" customFormat="1" s="29"/>
    <row r="141070" customFormat="1" s="29"/>
    <row r="141071" customFormat="1" s="29"/>
    <row r="141072" customFormat="1" s="29"/>
    <row r="141073" customFormat="1" s="29"/>
    <row r="141074" customFormat="1" s="29"/>
    <row r="141075" customFormat="1" s="29"/>
    <row r="141076" customFormat="1" s="29"/>
    <row r="141077" customFormat="1" s="29"/>
    <row r="141078" customFormat="1" s="29"/>
    <row r="141079" customFormat="1" s="29"/>
    <row r="141080" customFormat="1" s="29"/>
    <row r="141081" customFormat="1" s="29"/>
    <row r="141082" customFormat="1" s="29"/>
    <row r="141083" customFormat="1" s="29"/>
    <row r="141084" customFormat="1" s="29"/>
    <row r="141085" customFormat="1" s="29"/>
    <row r="141086" customFormat="1" s="29"/>
    <row r="141087" customFormat="1" s="29"/>
    <row r="141088" customFormat="1" s="29"/>
    <row r="141089" customFormat="1" s="29"/>
    <row r="141090" customFormat="1" s="29"/>
    <row r="141091" customFormat="1" s="29"/>
    <row r="141092" customFormat="1" s="29"/>
    <row r="141093" customFormat="1" s="29"/>
    <row r="141094" customFormat="1" s="29"/>
    <row r="141095" customFormat="1" s="29"/>
    <row r="141096" customFormat="1" s="29"/>
    <row r="141097" customFormat="1" s="29"/>
    <row r="141098" customFormat="1" s="29"/>
    <row r="141099" customFormat="1" s="29"/>
    <row r="141100" customFormat="1" s="29"/>
    <row r="141101" customFormat="1" s="29"/>
    <row r="141102" customFormat="1" s="29"/>
    <row r="141103" customFormat="1" s="29"/>
    <row r="141104" customFormat="1" s="29"/>
    <row r="141105" customFormat="1" s="29"/>
    <row r="141106" customFormat="1" s="29"/>
    <row r="141107" customFormat="1" s="29"/>
    <row r="141108" customFormat="1" s="29"/>
    <row r="141109" customFormat="1" s="29"/>
    <row r="141110" customFormat="1" s="29"/>
    <row r="141111" customFormat="1" s="29"/>
    <row r="141112" customFormat="1" s="29"/>
    <row r="141113" customFormat="1" s="29"/>
    <row r="141114" customFormat="1" s="29"/>
    <row r="141115" customFormat="1" s="29"/>
    <row r="141116" customFormat="1" s="29"/>
    <row r="141117" customFormat="1" s="29"/>
    <row r="141118" customFormat="1" s="29"/>
    <row r="141119" customFormat="1" s="29"/>
    <row r="141120" customFormat="1" s="29"/>
    <row r="141121" customFormat="1" s="29"/>
    <row r="141122" customFormat="1" s="29"/>
    <row r="141123" customFormat="1" s="29"/>
    <row r="141124" customFormat="1" s="29"/>
    <row r="141125" customFormat="1" s="29"/>
    <row r="141126" customFormat="1" s="29"/>
    <row r="141127" customFormat="1" s="29"/>
    <row r="141128" customFormat="1" s="29"/>
    <row r="141129" customFormat="1" s="29"/>
    <row r="141130" customFormat="1" s="29"/>
    <row r="141131" customFormat="1" s="29"/>
    <row r="141132" customFormat="1" s="29"/>
    <row r="141133" customFormat="1" s="29"/>
    <row r="141134" customFormat="1" s="29"/>
    <row r="141135" customFormat="1" s="29"/>
    <row r="141136" customFormat="1" s="29"/>
    <row r="141137" customFormat="1" s="29"/>
    <row r="141138" customFormat="1" s="29"/>
    <row r="141139" customFormat="1" s="29"/>
    <row r="141140" customFormat="1" s="29"/>
    <row r="141141" customFormat="1" s="29"/>
    <row r="141142" customFormat="1" s="29"/>
    <row r="141143" customFormat="1" s="29"/>
    <row r="141144" customFormat="1" s="29"/>
    <row r="141145" customFormat="1" s="29"/>
    <row r="141146" customFormat="1" s="29"/>
    <row r="141147" customFormat="1" s="29"/>
    <row r="141148" customFormat="1" s="29"/>
    <row r="141149" customFormat="1" s="29"/>
    <row r="141150" customFormat="1" s="29"/>
    <row r="141151" customFormat="1" s="29"/>
    <row r="141152" customFormat="1" s="29"/>
    <row r="141153" customFormat="1" s="29"/>
    <row r="141154" customFormat="1" s="29"/>
    <row r="141155" customFormat="1" s="29"/>
    <row r="141156" customFormat="1" s="29"/>
    <row r="141157" customFormat="1" s="29"/>
    <row r="141158" customFormat="1" s="29"/>
    <row r="141159" customFormat="1" s="29"/>
    <row r="141160" customFormat="1" s="29"/>
    <row r="141161" customFormat="1" s="29"/>
    <row r="141162" customFormat="1" s="29"/>
    <row r="141163" customFormat="1" s="29"/>
    <row r="141164" customFormat="1" s="29"/>
    <row r="141165" customFormat="1" s="29"/>
    <row r="141166" customFormat="1" s="29"/>
    <row r="141167" customFormat="1" s="29"/>
    <row r="141168" customFormat="1" s="29"/>
    <row r="141169" customFormat="1" s="29"/>
    <row r="141170" customFormat="1" s="29"/>
    <row r="141171" customFormat="1" s="29"/>
    <row r="141172" customFormat="1" s="29"/>
    <row r="141173" customFormat="1" s="29"/>
    <row r="141174" customFormat="1" s="29"/>
    <row r="141175" customFormat="1" s="29"/>
    <row r="141176" customFormat="1" s="29"/>
    <row r="141177" customFormat="1" s="29"/>
    <row r="141178" customFormat="1" s="29"/>
    <row r="141179" customFormat="1" s="29"/>
    <row r="141180" customFormat="1" s="29"/>
    <row r="141181" customFormat="1" s="29"/>
    <row r="141182" customFormat="1" s="29"/>
    <row r="141183" customFormat="1" s="29"/>
    <row r="141184" customFormat="1" s="29"/>
    <row r="141185" customFormat="1" s="29"/>
    <row r="141186" customFormat="1" s="29"/>
    <row r="141187" customFormat="1" s="29"/>
    <row r="141188" customFormat="1" s="29"/>
    <row r="141189" customFormat="1" s="29"/>
    <row r="141190" customFormat="1" s="29"/>
    <row r="141191" customFormat="1" s="29"/>
    <row r="141192" customFormat="1" s="29"/>
    <row r="141193" customFormat="1" s="29"/>
    <row r="141194" customFormat="1" s="29"/>
    <row r="141195" customFormat="1" s="29"/>
    <row r="141196" customFormat="1" s="29"/>
    <row r="141197" customFormat="1" s="29"/>
    <row r="141198" customFormat="1" s="29"/>
    <row r="141199" customFormat="1" s="29"/>
    <row r="141200" customFormat="1" s="29"/>
    <row r="141201" customFormat="1" s="29"/>
    <row r="141202" customFormat="1" s="29"/>
    <row r="141203" customFormat="1" s="29"/>
    <row r="141204" customFormat="1" s="29"/>
    <row r="141205" customFormat="1" s="29"/>
    <row r="141206" customFormat="1" s="29"/>
    <row r="141207" customFormat="1" s="29"/>
    <row r="141208" customFormat="1" s="29"/>
    <row r="141209" customFormat="1" s="29"/>
    <row r="141210" customFormat="1" s="29"/>
    <row r="141211" customFormat="1" s="29"/>
    <row r="141212" customFormat="1" s="29"/>
    <row r="141213" customFormat="1" s="29"/>
    <row r="141214" customFormat="1" s="29"/>
    <row r="141215" customFormat="1" s="29"/>
    <row r="141216" customFormat="1" s="29"/>
    <row r="141217" customFormat="1" s="29"/>
    <row r="141218" customFormat="1" s="29"/>
    <row r="141219" customFormat="1" s="29"/>
    <row r="141220" customFormat="1" s="29"/>
    <row r="141221" customFormat="1" s="29"/>
    <row r="141222" customFormat="1" s="29"/>
    <row r="141223" customFormat="1" s="29"/>
    <row r="141224" customFormat="1" s="29"/>
    <row r="141225" customFormat="1" s="29"/>
    <row r="141226" customFormat="1" s="29"/>
    <row r="141227" customFormat="1" s="29"/>
    <row r="141228" customFormat="1" s="29"/>
    <row r="141229" customFormat="1" s="29"/>
    <row r="141230" customFormat="1" s="29"/>
    <row r="141231" customFormat="1" s="29"/>
    <row r="141232" customFormat="1" s="29"/>
    <row r="141233" customFormat="1" s="29"/>
    <row r="141234" customFormat="1" s="29"/>
    <row r="141235" customFormat="1" s="29"/>
    <row r="141236" customFormat="1" s="29"/>
    <row r="141237" customFormat="1" s="29"/>
    <row r="141238" customFormat="1" s="29"/>
    <row r="141239" customFormat="1" s="29"/>
    <row r="141240" customFormat="1" s="29"/>
    <row r="141241" customFormat="1" s="29"/>
    <row r="141242" customFormat="1" s="29"/>
    <row r="141243" customFormat="1" s="29"/>
    <row r="141244" customFormat="1" s="29"/>
    <row r="141245" customFormat="1" s="29"/>
    <row r="141246" customFormat="1" s="29"/>
    <row r="141247" customFormat="1" s="29"/>
    <row r="141248" customFormat="1" s="29"/>
    <row r="141249" customFormat="1" s="29"/>
    <row r="141250" customFormat="1" s="29"/>
    <row r="141251" customFormat="1" s="29"/>
    <row r="141252" customFormat="1" s="29"/>
    <row r="141253" customFormat="1" s="29"/>
    <row r="141254" customFormat="1" s="29"/>
    <row r="141255" customFormat="1" s="29"/>
    <row r="141256" customFormat="1" s="29"/>
    <row r="141257" customFormat="1" s="29"/>
    <row r="141258" customFormat="1" s="29"/>
    <row r="141259" customFormat="1" s="29"/>
    <row r="141260" customFormat="1" s="29"/>
    <row r="141261" customFormat="1" s="29"/>
    <row r="141262" customFormat="1" s="29"/>
    <row r="141263" customFormat="1" s="29"/>
    <row r="141264" customFormat="1" s="29"/>
    <row r="141265" customFormat="1" s="29"/>
    <row r="141266" customFormat="1" s="29"/>
    <row r="141267" customFormat="1" s="29"/>
    <row r="141268" customFormat="1" s="29"/>
    <row r="141269" customFormat="1" s="29"/>
    <row r="141270" customFormat="1" s="29"/>
    <row r="141271" customFormat="1" s="29"/>
    <row r="141272" customFormat="1" s="29"/>
    <row r="141273" customFormat="1" s="29"/>
    <row r="141274" customFormat="1" s="29"/>
    <row r="141275" customFormat="1" s="29"/>
    <row r="141276" customFormat="1" s="29"/>
    <row r="141277" customFormat="1" s="29"/>
    <row r="141278" customFormat="1" s="29"/>
    <row r="141279" customFormat="1" s="29"/>
    <row r="141280" customFormat="1" s="29"/>
    <row r="141281" customFormat="1" s="29"/>
    <row r="141282" customFormat="1" s="29"/>
    <row r="141283" customFormat="1" s="29"/>
    <row r="141284" customFormat="1" s="29"/>
    <row r="141285" customFormat="1" s="29"/>
    <row r="141286" customFormat="1" s="29"/>
    <row r="141287" customFormat="1" s="29"/>
    <row r="141288" customFormat="1" s="29"/>
    <row r="141289" customFormat="1" s="29"/>
    <row r="141290" customFormat="1" s="29"/>
    <row r="141291" customFormat="1" s="29"/>
    <row r="141292" customFormat="1" s="29"/>
    <row r="141293" customFormat="1" s="29"/>
    <row r="141294" customFormat="1" s="29"/>
    <row r="141295" customFormat="1" s="29"/>
    <row r="141296" customFormat="1" s="29"/>
    <row r="141297" customFormat="1" s="29"/>
    <row r="141298" customFormat="1" s="29"/>
    <row r="141299" customFormat="1" s="29"/>
    <row r="141300" customFormat="1" s="29"/>
    <row r="141301" customFormat="1" s="29"/>
    <row r="141302" customFormat="1" s="29"/>
    <row r="141303" customFormat="1" s="29"/>
    <row r="141304" customFormat="1" s="29"/>
    <row r="141305" customFormat="1" s="29"/>
    <row r="141306" customFormat="1" s="29"/>
    <row r="141307" customFormat="1" s="29"/>
    <row r="141308" customFormat="1" s="29"/>
    <row r="141309" customFormat="1" s="29"/>
    <row r="141310" customFormat="1" s="29"/>
    <row r="141311" customFormat="1" s="29"/>
    <row r="141312" customFormat="1" s="29"/>
    <row r="141313" customFormat="1" s="29"/>
    <row r="141314" customFormat="1" s="29"/>
    <row r="141315" customFormat="1" s="29"/>
    <row r="141316" customFormat="1" s="29"/>
    <row r="141317" customFormat="1" s="29"/>
    <row r="141318" customFormat="1" s="29"/>
    <row r="141319" customFormat="1" s="29"/>
    <row r="141320" customFormat="1" s="29"/>
    <row r="141321" customFormat="1" s="29"/>
    <row r="141322" customFormat="1" s="29"/>
    <row r="141323" customFormat="1" s="29"/>
    <row r="141324" customFormat="1" s="29"/>
    <row r="141325" customFormat="1" s="29"/>
    <row r="141326" customFormat="1" s="29"/>
    <row r="141327" customFormat="1" s="29"/>
    <row r="141328" customFormat="1" s="29"/>
    <row r="141329" customFormat="1" s="29"/>
    <row r="141330" customFormat="1" s="29"/>
    <row r="141331" customFormat="1" s="29"/>
    <row r="141332" customFormat="1" s="29"/>
    <row r="141333" customFormat="1" s="29"/>
    <row r="141334" customFormat="1" s="29"/>
    <row r="141335" customFormat="1" s="29"/>
    <row r="141336" customFormat="1" s="29"/>
    <row r="141337" customFormat="1" s="29"/>
    <row r="141338" customFormat="1" s="29"/>
    <row r="141339" customFormat="1" s="29"/>
    <row r="141340" customFormat="1" s="29"/>
    <row r="141341" customFormat="1" s="29"/>
    <row r="141342" customFormat="1" s="29"/>
    <row r="141343" customFormat="1" s="29"/>
    <row r="141344" customFormat="1" s="29"/>
    <row r="141345" customFormat="1" s="29"/>
    <row r="141346" customFormat="1" s="29"/>
    <row r="141347" customFormat="1" s="29"/>
    <row r="141348" customFormat="1" s="29"/>
    <row r="141349" customFormat="1" s="29"/>
    <row r="141350" customFormat="1" s="29"/>
    <row r="141351" customFormat="1" s="29"/>
    <row r="141352" customFormat="1" s="29"/>
    <row r="141353" customFormat="1" s="29"/>
    <row r="141354" customFormat="1" s="29"/>
    <row r="141355" customFormat="1" s="29"/>
    <row r="141356" customFormat="1" s="29"/>
    <row r="141357" customFormat="1" s="29"/>
    <row r="141358" customFormat="1" s="29"/>
    <row r="141359" customFormat="1" s="29"/>
    <row r="141360" customFormat="1" s="29"/>
    <row r="141361" customFormat="1" s="29"/>
    <row r="141362" customFormat="1" s="29"/>
    <row r="141363" customFormat="1" s="29"/>
    <row r="141364" customFormat="1" s="29"/>
    <row r="141365" customFormat="1" s="29"/>
    <row r="141366" customFormat="1" s="29"/>
    <row r="141367" customFormat="1" s="29"/>
    <row r="141368" customFormat="1" s="29"/>
    <row r="141369" customFormat="1" s="29"/>
    <row r="141370" customFormat="1" s="29"/>
    <row r="141371" customFormat="1" s="29"/>
    <row r="141372" customFormat="1" s="29"/>
    <row r="141373" customFormat="1" s="29"/>
    <row r="141374" customFormat="1" s="29"/>
    <row r="141375" customFormat="1" s="29"/>
    <row r="141376" customFormat="1" s="29"/>
    <row r="141377" customFormat="1" s="29"/>
    <row r="141378" customFormat="1" s="29"/>
    <row r="141379" customFormat="1" s="29"/>
    <row r="141380" customFormat="1" s="29"/>
    <row r="141381" customFormat="1" s="29"/>
    <row r="141382" customFormat="1" s="29"/>
    <row r="141383" customFormat="1" s="29"/>
    <row r="141384" customFormat="1" s="29"/>
    <row r="141385" customFormat="1" s="29"/>
    <row r="141386" customFormat="1" s="29"/>
    <row r="141387" customFormat="1" s="29"/>
    <row r="141388" customFormat="1" s="29"/>
    <row r="141389" customFormat="1" s="29"/>
    <row r="141390" customFormat="1" s="29"/>
    <row r="141391" customFormat="1" s="29"/>
    <row r="141392" customFormat="1" s="29"/>
    <row r="141393" customFormat="1" s="29"/>
    <row r="141394" customFormat="1" s="29"/>
    <row r="141395" customFormat="1" s="29"/>
    <row r="141396" customFormat="1" s="29"/>
    <row r="141397" customFormat="1" s="29"/>
    <row r="141398" customFormat="1" s="29"/>
    <row r="141399" customFormat="1" s="29"/>
    <row r="141400" customFormat="1" s="29"/>
    <row r="141401" customFormat="1" s="29"/>
    <row r="141402" customFormat="1" s="29"/>
    <row r="141403" customFormat="1" s="29"/>
    <row r="141404" customFormat="1" s="29"/>
    <row r="141405" customFormat="1" s="29"/>
    <row r="141406" customFormat="1" s="29"/>
    <row r="141407" customFormat="1" s="29"/>
    <row r="141408" customFormat="1" s="29"/>
    <row r="141409" customFormat="1" s="29"/>
    <row r="141410" customFormat="1" s="29"/>
    <row r="141411" customFormat="1" s="29"/>
    <row r="141412" customFormat="1" s="29"/>
    <row r="141413" customFormat="1" s="29"/>
    <row r="141414" customFormat="1" s="29"/>
    <row r="141415" customFormat="1" s="29"/>
    <row r="141416" customFormat="1" s="29"/>
    <row r="141417" customFormat="1" s="29"/>
    <row r="141418" customFormat="1" s="29"/>
    <row r="141419" customFormat="1" s="29"/>
    <row r="141420" customFormat="1" s="29"/>
    <row r="141421" customFormat="1" s="29"/>
    <row r="141422" customFormat="1" s="29"/>
    <row r="141423" customFormat="1" s="29"/>
    <row r="141424" customFormat="1" s="29"/>
    <row r="141425" customFormat="1" s="29"/>
    <row r="141426" customFormat="1" s="29"/>
    <row r="141427" customFormat="1" s="29"/>
    <row r="141428" customFormat="1" s="29"/>
    <row r="141429" customFormat="1" s="29"/>
    <row r="141430" customFormat="1" s="29"/>
    <row r="141431" customFormat="1" s="29"/>
    <row r="141432" customFormat="1" s="29"/>
    <row r="141433" customFormat="1" s="29"/>
    <row r="141434" customFormat="1" s="29"/>
    <row r="141435" customFormat="1" s="29"/>
    <row r="141436" customFormat="1" s="29"/>
    <row r="141437" customFormat="1" s="29"/>
    <row r="141438" customFormat="1" s="29"/>
    <row r="141439" customFormat="1" s="29"/>
    <row r="141440" customFormat="1" s="29"/>
    <row r="141441" customFormat="1" s="29"/>
    <row r="141442" customFormat="1" s="29"/>
    <row r="141443" customFormat="1" s="29"/>
    <row r="141444" customFormat="1" s="29"/>
    <row r="141445" customFormat="1" s="29"/>
    <row r="141446" customFormat="1" s="29"/>
    <row r="141447" customFormat="1" s="29"/>
    <row r="141448" customFormat="1" s="29"/>
    <row r="141449" customFormat="1" s="29"/>
    <row r="141450" customFormat="1" s="29"/>
    <row r="141451" customFormat="1" s="29"/>
    <row r="141452" customFormat="1" s="29"/>
    <row r="141453" customFormat="1" s="29"/>
    <row r="141454" customFormat="1" s="29"/>
    <row r="141455" customFormat="1" s="29"/>
    <row r="141456" customFormat="1" s="29"/>
    <row r="141457" customFormat="1" s="29"/>
    <row r="141458" customFormat="1" s="29"/>
    <row r="141459" customFormat="1" s="29"/>
    <row r="141460" customFormat="1" s="29"/>
    <row r="141461" customFormat="1" s="29"/>
    <row r="141462" customFormat="1" s="29"/>
    <row r="141463" customFormat="1" s="29"/>
    <row r="141464" customFormat="1" s="29"/>
    <row r="141465" customFormat="1" s="29"/>
    <row r="141466" customFormat="1" s="29"/>
    <row r="141467" customFormat="1" s="29"/>
    <row r="141468" customFormat="1" s="29"/>
    <row r="141469" customFormat="1" s="29"/>
    <row r="141470" customFormat="1" s="29"/>
    <row r="141471" customFormat="1" s="29"/>
    <row r="141472" customFormat="1" s="29"/>
    <row r="141473" customFormat="1" s="29"/>
    <row r="141474" customFormat="1" s="29"/>
    <row r="141475" customFormat="1" s="29"/>
    <row r="141476" customFormat="1" s="29"/>
    <row r="141477" customFormat="1" s="29"/>
    <row r="141478" customFormat="1" s="29"/>
    <row r="141479" customFormat="1" s="29"/>
    <row r="141480" customFormat="1" s="29"/>
    <row r="141481" customFormat="1" s="29"/>
    <row r="141482" customFormat="1" s="29"/>
    <row r="141483" customFormat="1" s="29"/>
    <row r="141484" customFormat="1" s="29"/>
    <row r="141485" customFormat="1" s="29"/>
    <row r="141486" customFormat="1" s="29"/>
    <row r="141487" customFormat="1" s="29"/>
    <row r="141488" customFormat="1" s="29"/>
    <row r="141489" customFormat="1" s="29"/>
    <row r="141490" customFormat="1" s="29"/>
    <row r="141491" customFormat="1" s="29"/>
    <row r="141492" customFormat="1" s="29"/>
    <row r="141493" customFormat="1" s="29"/>
    <row r="141494" customFormat="1" s="29"/>
    <row r="141495" customFormat="1" s="29"/>
    <row r="141496" customFormat="1" s="29"/>
    <row r="141497" customFormat="1" s="29"/>
    <row r="141498" customFormat="1" s="29"/>
    <row r="141499" customFormat="1" s="29"/>
    <row r="141500" customFormat="1" s="29"/>
    <row r="141501" customFormat="1" s="29"/>
    <row r="141502" customFormat="1" s="29"/>
    <row r="141503" customFormat="1" s="29"/>
    <row r="141504" customFormat="1" s="29"/>
    <row r="141505" customFormat="1" s="29"/>
    <row r="141506" customFormat="1" s="29"/>
    <row r="141507" customFormat="1" s="29"/>
    <row r="141508" customFormat="1" s="29"/>
    <row r="141509" customFormat="1" s="29"/>
    <row r="141510" customFormat="1" s="29"/>
    <row r="141511" customFormat="1" s="29"/>
    <row r="141512" customFormat="1" s="29"/>
    <row r="141513" customFormat="1" s="29"/>
    <row r="141514" customFormat="1" s="29"/>
    <row r="141515" customFormat="1" s="29"/>
    <row r="141516" customFormat="1" s="29"/>
    <row r="141517" customFormat="1" s="29"/>
    <row r="141518" customFormat="1" s="29"/>
    <row r="141519" customFormat="1" s="29"/>
    <row r="141520" customFormat="1" s="29"/>
    <row r="141521" customFormat="1" s="29"/>
    <row r="141522" customFormat="1" s="29"/>
    <row r="141523" customFormat="1" s="29"/>
    <row r="141524" customFormat="1" s="29"/>
    <row r="141525" customFormat="1" s="29"/>
    <row r="141526" customFormat="1" s="29"/>
    <row r="141527" customFormat="1" s="29"/>
    <row r="141528" customFormat="1" s="29"/>
    <row r="141529" customFormat="1" s="29"/>
    <row r="141530" customFormat="1" s="29"/>
    <row r="141531" customFormat="1" s="29"/>
    <row r="141532" customFormat="1" s="29"/>
    <row r="141533" customFormat="1" s="29"/>
    <row r="141534" customFormat="1" s="29"/>
    <row r="141535" customFormat="1" s="29"/>
    <row r="141536" customFormat="1" s="29"/>
    <row r="141537" customFormat="1" s="29"/>
    <row r="141538" customFormat="1" s="29"/>
    <row r="141539" customFormat="1" s="29"/>
    <row r="141540" customFormat="1" s="29"/>
    <row r="141541" customFormat="1" s="29"/>
    <row r="141542" customFormat="1" s="29"/>
    <row r="141543" customFormat="1" s="29"/>
    <row r="141544" customFormat="1" s="29"/>
    <row r="141545" customFormat="1" s="29"/>
    <row r="141546" customFormat="1" s="29"/>
    <row r="141547" customFormat="1" s="29"/>
    <row r="141548" customFormat="1" s="29"/>
    <row r="141549" customFormat="1" s="29"/>
    <row r="141550" customFormat="1" s="29"/>
    <row r="141551" customFormat="1" s="29"/>
    <row r="141552" customFormat="1" s="29"/>
    <row r="141553" customFormat="1" s="29"/>
    <row r="141554" customFormat="1" s="29"/>
    <row r="141555" customFormat="1" s="29"/>
    <row r="141556" customFormat="1" s="29"/>
    <row r="141557" customFormat="1" s="29"/>
    <row r="141558" customFormat="1" s="29"/>
    <row r="141559" customFormat="1" s="29"/>
    <row r="141560" customFormat="1" s="29"/>
    <row r="141561" customFormat="1" s="29"/>
    <row r="141562" customFormat="1" s="29"/>
    <row r="141563" customFormat="1" s="29"/>
    <row r="141564" customFormat="1" s="29"/>
    <row r="141565" customFormat="1" s="29"/>
    <row r="141566" customFormat="1" s="29"/>
    <row r="141567" customFormat="1" s="29"/>
    <row r="141568" customFormat="1" s="29"/>
    <row r="141569" customFormat="1" s="29"/>
    <row r="141570" customFormat="1" s="29"/>
    <row r="141571" customFormat="1" s="29"/>
    <row r="141572" customFormat="1" s="29"/>
    <row r="141573" customFormat="1" s="29"/>
    <row r="141574" customFormat="1" s="29"/>
    <row r="141575" customFormat="1" s="29"/>
    <row r="141576" customFormat="1" s="29"/>
    <row r="141577" customFormat="1" s="29"/>
    <row r="141578" customFormat="1" s="29"/>
    <row r="141579" customFormat="1" s="29"/>
    <row r="141580" customFormat="1" s="29"/>
    <row r="141581" customFormat="1" s="29"/>
    <row r="141582" customFormat="1" s="29"/>
    <row r="141583" customFormat="1" s="29"/>
    <row r="141584" customFormat="1" s="29"/>
    <row r="141585" customFormat="1" s="29"/>
    <row r="141586" customFormat="1" s="29"/>
    <row r="141587" customFormat="1" s="29"/>
    <row r="141588" customFormat="1" s="29"/>
    <row r="141589" customFormat="1" s="29"/>
    <row r="141590" customFormat="1" s="29"/>
    <row r="141591" customFormat="1" s="29"/>
    <row r="141592" customFormat="1" s="29"/>
    <row r="141593" customFormat="1" s="29"/>
    <row r="141594" customFormat="1" s="29"/>
    <row r="141595" customFormat="1" s="29"/>
    <row r="141596" customFormat="1" s="29"/>
    <row r="141597" customFormat="1" s="29"/>
    <row r="141598" customFormat="1" s="29"/>
    <row r="141599" customFormat="1" s="29"/>
    <row r="141600" customFormat="1" s="29"/>
    <row r="141601" customFormat="1" s="29"/>
    <row r="141602" customFormat="1" s="29"/>
    <row r="141603" customFormat="1" s="29"/>
    <row r="141604" customFormat="1" s="29"/>
    <row r="141605" customFormat="1" s="29"/>
    <row r="141606" customFormat="1" s="29"/>
    <row r="141607" customFormat="1" s="29"/>
    <row r="141608" customFormat="1" s="29"/>
    <row r="141609" customFormat="1" s="29"/>
    <row r="141610" customFormat="1" s="29"/>
    <row r="141611" customFormat="1" s="29"/>
    <row r="141612" customFormat="1" s="29"/>
    <row r="141613" customFormat="1" s="29"/>
    <row r="141614" customFormat="1" s="29"/>
    <row r="141615" customFormat="1" s="29"/>
    <row r="141616" customFormat="1" s="29"/>
    <row r="141617" customFormat="1" s="29"/>
    <row r="141618" customFormat="1" s="29"/>
    <row r="141619" customFormat="1" s="29"/>
    <row r="141620" customFormat="1" s="29"/>
    <row r="141621" customFormat="1" s="29"/>
    <row r="141622" customFormat="1" s="29"/>
    <row r="141623" customFormat="1" s="29"/>
    <row r="141624" customFormat="1" s="29"/>
    <row r="141625" customFormat="1" s="29"/>
    <row r="141626" customFormat="1" s="29"/>
    <row r="141627" customFormat="1" s="29"/>
    <row r="141628" customFormat="1" s="29"/>
    <row r="141629" customFormat="1" s="29"/>
    <row r="141630" customFormat="1" s="29"/>
    <row r="141631" customFormat="1" s="29"/>
    <row r="141632" customFormat="1" s="29"/>
    <row r="141633" customFormat="1" s="29"/>
    <row r="141634" customFormat="1" s="29"/>
    <row r="141635" customFormat="1" s="29"/>
    <row r="141636" customFormat="1" s="29"/>
    <row r="141637" customFormat="1" s="29"/>
    <row r="141638" customFormat="1" s="29"/>
    <row r="141639" customFormat="1" s="29"/>
    <row r="141640" customFormat="1" s="29"/>
    <row r="141641" customFormat="1" s="29"/>
    <row r="141642" customFormat="1" s="29"/>
    <row r="141643" customFormat="1" s="29"/>
    <row r="141644" customFormat="1" s="29"/>
    <row r="141645" customFormat="1" s="29"/>
    <row r="141646" customFormat="1" s="29"/>
    <row r="141647" customFormat="1" s="29"/>
    <row r="141648" customFormat="1" s="29"/>
    <row r="141649" customFormat="1" s="29"/>
    <row r="141650" customFormat="1" s="29"/>
    <row r="141651" customFormat="1" s="29"/>
    <row r="141652" customFormat="1" s="29"/>
    <row r="141653" customFormat="1" s="29"/>
    <row r="141654" customFormat="1" s="29"/>
    <row r="141655" customFormat="1" s="29"/>
    <row r="141656" customFormat="1" s="29"/>
    <row r="141657" customFormat="1" s="29"/>
    <row r="141658" customFormat="1" s="29"/>
    <row r="141659" customFormat="1" s="29"/>
    <row r="141660" customFormat="1" s="29"/>
    <row r="141661" customFormat="1" s="29"/>
    <row r="141662" customFormat="1" s="29"/>
    <row r="141663" customFormat="1" s="29"/>
    <row r="141664" customFormat="1" s="29"/>
    <row r="141665" customFormat="1" s="29"/>
    <row r="141666" customFormat="1" s="29"/>
    <row r="141667" customFormat="1" s="29"/>
    <row r="141668" customFormat="1" s="29"/>
    <row r="141669" customFormat="1" s="29"/>
    <row r="141670" customFormat="1" s="29"/>
    <row r="141671" customFormat="1" s="29"/>
    <row r="141672" customFormat="1" s="29"/>
    <row r="141673" customFormat="1" s="29"/>
    <row r="141674" customFormat="1" s="29"/>
    <row r="141675" customFormat="1" s="29"/>
    <row r="141676" customFormat="1" s="29"/>
    <row r="141677" customFormat="1" s="29"/>
    <row r="141678" customFormat="1" s="29"/>
    <row r="141679" customFormat="1" s="29"/>
    <row r="141680" customFormat="1" s="29"/>
    <row r="141681" customFormat="1" s="29"/>
    <row r="141682" customFormat="1" s="29"/>
    <row r="141683" customFormat="1" s="29"/>
    <row r="141684" customFormat="1" s="29"/>
    <row r="141685" customFormat="1" s="29"/>
    <row r="141686" customFormat="1" s="29"/>
    <row r="141687" customFormat="1" s="29"/>
    <row r="141688" customFormat="1" s="29"/>
    <row r="141689" customFormat="1" s="29"/>
    <row r="141690" customFormat="1" s="29"/>
    <row r="141691" customFormat="1" s="29"/>
    <row r="141692" customFormat="1" s="29"/>
    <row r="141693" customFormat="1" s="29"/>
    <row r="141694" customFormat="1" s="29"/>
    <row r="141695" customFormat="1" s="29"/>
    <row r="141696" customFormat="1" s="29"/>
    <row r="141697" customFormat="1" s="29"/>
    <row r="141698" customFormat="1" s="29"/>
    <row r="141699" customFormat="1" s="29"/>
    <row r="141700" customFormat="1" s="29"/>
    <row r="141701" customFormat="1" s="29"/>
    <row r="141702" customFormat="1" s="29"/>
    <row r="141703" customFormat="1" s="29"/>
    <row r="141704" customFormat="1" s="29"/>
    <row r="141705" customFormat="1" s="29"/>
    <row r="141706" customFormat="1" s="29"/>
    <row r="141707" customFormat="1" s="29"/>
    <row r="141708" customFormat="1" s="29"/>
    <row r="141709" customFormat="1" s="29"/>
    <row r="141710" customFormat="1" s="29"/>
    <row r="141711" customFormat="1" s="29"/>
    <row r="141712" customFormat="1" s="29"/>
    <row r="141713" customFormat="1" s="29"/>
    <row r="141714" customFormat="1" s="29"/>
    <row r="141715" customFormat="1" s="29"/>
    <row r="141716" customFormat="1" s="29"/>
    <row r="141717" customFormat="1" s="29"/>
    <row r="141718" customFormat="1" s="29"/>
    <row r="141719" customFormat="1" s="29"/>
    <row r="141720" customFormat="1" s="29"/>
    <row r="141721" customFormat="1" s="29"/>
    <row r="141722" customFormat="1" s="29"/>
    <row r="141723" customFormat="1" s="29"/>
    <row r="141724" customFormat="1" s="29"/>
    <row r="141725" customFormat="1" s="29"/>
    <row r="141726" customFormat="1" s="29"/>
    <row r="141727" customFormat="1" s="29"/>
    <row r="141728" customFormat="1" s="29"/>
    <row r="141729" customFormat="1" s="29"/>
    <row r="141730" customFormat="1" s="29"/>
    <row r="141731" customFormat="1" s="29"/>
    <row r="141732" customFormat="1" s="29"/>
    <row r="141733" customFormat="1" s="29"/>
    <row r="141734" customFormat="1" s="29"/>
    <row r="141735" customFormat="1" s="29"/>
    <row r="141736" customFormat="1" s="29"/>
    <row r="141737" customFormat="1" s="29"/>
    <row r="141738" customFormat="1" s="29"/>
    <row r="141739" customFormat="1" s="29"/>
    <row r="141740" customFormat="1" s="29"/>
    <row r="141741" customFormat="1" s="29"/>
    <row r="141742" customFormat="1" s="29"/>
    <row r="141743" customFormat="1" s="29"/>
    <row r="141744" customFormat="1" s="29"/>
    <row r="141745" customFormat="1" s="29"/>
    <row r="141746" customFormat="1" s="29"/>
    <row r="141747" customFormat="1" s="29"/>
    <row r="141748" customFormat="1" s="29"/>
    <row r="141749" customFormat="1" s="29"/>
    <row r="141750" customFormat="1" s="29"/>
    <row r="141751" customFormat="1" s="29"/>
    <row r="141752" customFormat="1" s="29"/>
    <row r="141753" customFormat="1" s="29"/>
    <row r="141754" customFormat="1" s="29"/>
    <row r="141755" customFormat="1" s="29"/>
    <row r="141756" customFormat="1" s="29"/>
    <row r="141757" customFormat="1" s="29"/>
    <row r="141758" customFormat="1" s="29"/>
    <row r="141759" customFormat="1" s="29"/>
    <row r="141760" customFormat="1" s="29"/>
    <row r="141761" customFormat="1" s="29"/>
    <row r="141762" customFormat="1" s="29"/>
    <row r="141763" customFormat="1" s="29"/>
    <row r="141764" customFormat="1" s="29"/>
    <row r="141765" customFormat="1" s="29"/>
    <row r="141766" customFormat="1" s="29"/>
    <row r="141767" customFormat="1" s="29"/>
    <row r="141768" customFormat="1" s="29"/>
    <row r="141769" customFormat="1" s="29"/>
    <row r="141770" customFormat="1" s="29"/>
    <row r="141771" customFormat="1" s="29"/>
    <row r="141772" customFormat="1" s="29"/>
    <row r="141773" customFormat="1" s="29"/>
    <row r="141774" customFormat="1" s="29"/>
    <row r="141775" customFormat="1" s="29"/>
    <row r="141776" customFormat="1" s="29"/>
    <row r="141777" customFormat="1" s="29"/>
    <row r="141778" customFormat="1" s="29"/>
    <row r="141779" customFormat="1" s="29"/>
    <row r="141780" customFormat="1" s="29"/>
    <row r="141781" customFormat="1" s="29"/>
    <row r="141782" customFormat="1" s="29"/>
    <row r="141783" customFormat="1" s="29"/>
    <row r="141784" customFormat="1" s="29"/>
    <row r="141785" customFormat="1" s="29"/>
    <row r="141786" customFormat="1" s="29"/>
    <row r="141787" customFormat="1" s="29"/>
    <row r="141788" customFormat="1" s="29"/>
    <row r="141789" customFormat="1" s="29"/>
    <row r="141790" customFormat="1" s="29"/>
    <row r="141791" customFormat="1" s="29"/>
    <row r="141792" customFormat="1" s="29"/>
    <row r="141793" customFormat="1" s="29"/>
    <row r="141794" customFormat="1" s="29"/>
    <row r="141795" customFormat="1" s="29"/>
    <row r="141796" customFormat="1" s="29"/>
    <row r="141797" customFormat="1" s="29"/>
    <row r="141798" customFormat="1" s="29"/>
    <row r="141799" customFormat="1" s="29"/>
    <row r="141800" customFormat="1" s="29"/>
    <row r="141801" customFormat="1" s="29"/>
    <row r="141802" customFormat="1" s="29"/>
    <row r="141803" customFormat="1" s="29"/>
    <row r="141804" customFormat="1" s="29"/>
    <row r="141805" customFormat="1" s="29"/>
    <row r="141806" customFormat="1" s="29"/>
    <row r="141807" customFormat="1" s="29"/>
    <row r="141808" customFormat="1" s="29"/>
    <row r="141809" customFormat="1" s="29"/>
    <row r="141810" customFormat="1" s="29"/>
    <row r="141811" customFormat="1" s="29"/>
    <row r="141812" customFormat="1" s="29"/>
    <row r="141813" customFormat="1" s="29"/>
    <row r="141814" customFormat="1" s="29"/>
    <row r="141815" customFormat="1" s="29"/>
    <row r="141816" customFormat="1" s="29"/>
    <row r="141817" customFormat="1" s="29"/>
    <row r="141818" customFormat="1" s="29"/>
    <row r="141819" customFormat="1" s="29"/>
    <row r="141820" customFormat="1" s="29"/>
    <row r="141821" customFormat="1" s="29"/>
    <row r="141822" customFormat="1" s="29"/>
    <row r="141823" customFormat="1" s="29"/>
    <row r="141824" customFormat="1" s="29"/>
    <row r="141825" customFormat="1" s="29"/>
    <row r="141826" customFormat="1" s="29"/>
    <row r="141827" customFormat="1" s="29"/>
    <row r="141828" customFormat="1" s="29"/>
    <row r="141829" customFormat="1" s="29"/>
    <row r="141830" customFormat="1" s="29"/>
    <row r="141831" customFormat="1" s="29"/>
    <row r="141832" customFormat="1" s="29"/>
    <row r="141833" customFormat="1" s="29"/>
    <row r="141834" customFormat="1" s="29"/>
    <row r="141835" customFormat="1" s="29"/>
    <row r="141836" customFormat="1" s="29"/>
    <row r="141837" customFormat="1" s="29"/>
    <row r="141838" customFormat="1" s="29"/>
    <row r="141839" customFormat="1" s="29"/>
    <row r="141840" customFormat="1" s="29"/>
    <row r="141841" customFormat="1" s="29"/>
    <row r="141842" customFormat="1" s="29"/>
    <row r="141843" customFormat="1" s="29"/>
    <row r="141844" customFormat="1" s="29"/>
    <row r="141845" customFormat="1" s="29"/>
    <row r="141846" customFormat="1" s="29"/>
    <row r="141847" customFormat="1" s="29"/>
    <row r="141848" customFormat="1" s="29"/>
    <row r="141849" customFormat="1" s="29"/>
    <row r="141850" customFormat="1" s="29"/>
    <row r="141851" customFormat="1" s="29"/>
    <row r="141852" customFormat="1" s="29"/>
    <row r="141853" customFormat="1" s="29"/>
    <row r="141854" customFormat="1" s="29"/>
    <row r="141855" customFormat="1" s="29"/>
    <row r="141856" customFormat="1" s="29"/>
    <row r="141857" customFormat="1" s="29"/>
    <row r="141858" customFormat="1" s="29"/>
    <row r="141859" customFormat="1" s="29"/>
    <row r="141860" customFormat="1" s="29"/>
    <row r="141861" customFormat="1" s="29"/>
    <row r="141862" customFormat="1" s="29"/>
    <row r="141863" customFormat="1" s="29"/>
    <row r="141864" customFormat="1" s="29"/>
    <row r="141865" customFormat="1" s="29"/>
    <row r="141866" customFormat="1" s="29"/>
    <row r="141867" customFormat="1" s="29"/>
    <row r="141868" customFormat="1" s="29"/>
    <row r="141869" customFormat="1" s="29"/>
    <row r="141870" customFormat="1" s="29"/>
    <row r="141871" customFormat="1" s="29"/>
    <row r="141872" customFormat="1" s="29"/>
    <row r="141873" customFormat="1" s="29"/>
    <row r="141874" customFormat="1" s="29"/>
    <row r="141875" customFormat="1" s="29"/>
    <row r="141876" customFormat="1" s="29"/>
    <row r="141877" customFormat="1" s="29"/>
    <row r="141878" customFormat="1" s="29"/>
    <row r="141879" customFormat="1" s="29"/>
    <row r="141880" customFormat="1" s="29"/>
    <row r="141881" customFormat="1" s="29"/>
    <row r="141882" customFormat="1" s="29"/>
    <row r="141883" customFormat="1" s="29"/>
    <row r="141884" customFormat="1" s="29"/>
    <row r="141885" customFormat="1" s="29"/>
    <row r="141886" customFormat="1" s="29"/>
    <row r="141887" customFormat="1" s="29"/>
    <row r="141888" customFormat="1" s="29"/>
    <row r="141889" customFormat="1" s="29"/>
    <row r="141890" customFormat="1" s="29"/>
    <row r="141891" customFormat="1" s="29"/>
    <row r="141892" customFormat="1" s="29"/>
    <row r="141893" customFormat="1" s="29"/>
    <row r="141894" customFormat="1" s="29"/>
    <row r="141895" customFormat="1" s="29"/>
    <row r="141896" customFormat="1" s="29"/>
    <row r="141897" customFormat="1" s="29"/>
    <row r="141898" customFormat="1" s="29"/>
    <row r="141899" customFormat="1" s="29"/>
    <row r="141900" customFormat="1" s="29"/>
    <row r="141901" customFormat="1" s="29"/>
    <row r="141902" customFormat="1" s="29"/>
    <row r="141903" customFormat="1" s="29"/>
    <row r="141904" customFormat="1" s="29"/>
    <row r="141905" customFormat="1" s="29"/>
    <row r="141906" customFormat="1" s="29"/>
    <row r="141907" customFormat="1" s="29"/>
    <row r="141908" customFormat="1" s="29"/>
    <row r="141909" customFormat="1" s="29"/>
    <row r="141910" customFormat="1" s="29"/>
    <row r="141911" customFormat="1" s="29"/>
    <row r="141912" customFormat="1" s="29"/>
    <row r="141913" customFormat="1" s="29"/>
    <row r="141914" customFormat="1" s="29"/>
    <row r="141915" customFormat="1" s="29"/>
    <row r="141916" customFormat="1" s="29"/>
    <row r="141917" customFormat="1" s="29"/>
    <row r="141918" customFormat="1" s="29"/>
    <row r="141919" customFormat="1" s="29"/>
    <row r="141920" customFormat="1" s="29"/>
    <row r="141921" customFormat="1" s="29"/>
    <row r="141922" customFormat="1" s="29"/>
    <row r="141923" customFormat="1" s="29"/>
    <row r="141924" customFormat="1" s="29"/>
    <row r="141925" customFormat="1" s="29"/>
    <row r="141926" customFormat="1" s="29"/>
    <row r="141927" customFormat="1" s="29"/>
    <row r="141928" customFormat="1" s="29"/>
    <row r="141929" customFormat="1" s="29"/>
    <row r="141930" customFormat="1" s="29"/>
    <row r="141931" customFormat="1" s="29"/>
    <row r="141932" customFormat="1" s="29"/>
    <row r="141933" customFormat="1" s="29"/>
    <row r="141934" customFormat="1" s="29"/>
    <row r="141935" customFormat="1" s="29"/>
    <row r="141936" customFormat="1" s="29"/>
    <row r="141937" customFormat="1" s="29"/>
    <row r="141938" customFormat="1" s="29"/>
    <row r="141939" customFormat="1" s="29"/>
    <row r="141940" customFormat="1" s="29"/>
    <row r="141941" customFormat="1" s="29"/>
    <row r="141942" customFormat="1" s="29"/>
    <row r="141943" customFormat="1" s="29"/>
    <row r="141944" customFormat="1" s="29"/>
    <row r="141945" customFormat="1" s="29"/>
    <row r="141946" customFormat="1" s="29"/>
    <row r="141947" customFormat="1" s="29"/>
    <row r="141948" customFormat="1" s="29"/>
    <row r="141949" customFormat="1" s="29"/>
    <row r="141950" customFormat="1" s="29"/>
    <row r="141951" customFormat="1" s="29"/>
    <row r="141952" customFormat="1" s="29"/>
    <row r="141953" customFormat="1" s="29"/>
    <row r="141954" customFormat="1" s="29"/>
    <row r="141955" customFormat="1" s="29"/>
    <row r="141956" customFormat="1" s="29"/>
    <row r="141957" customFormat="1" s="29"/>
    <row r="141958" customFormat="1" s="29"/>
    <row r="141959" customFormat="1" s="29"/>
    <row r="141960" customFormat="1" s="29"/>
    <row r="141961" customFormat="1" s="29"/>
    <row r="141962" customFormat="1" s="29"/>
    <row r="141963" customFormat="1" s="29"/>
    <row r="141964" customFormat="1" s="29"/>
    <row r="141965" customFormat="1" s="29"/>
    <row r="141966" customFormat="1" s="29"/>
    <row r="141967" customFormat="1" s="29"/>
    <row r="141968" customFormat="1" s="29"/>
    <row r="141969" customFormat="1" s="29"/>
    <row r="141970" customFormat="1" s="29"/>
    <row r="141971" customFormat="1" s="29"/>
    <row r="141972" customFormat="1" s="29"/>
    <row r="141973" customFormat="1" s="29"/>
    <row r="141974" customFormat="1" s="29"/>
    <row r="141975" customFormat="1" s="29"/>
    <row r="141976" customFormat="1" s="29"/>
    <row r="141977" customFormat="1" s="29"/>
    <row r="141978" customFormat="1" s="29"/>
    <row r="141979" customFormat="1" s="29"/>
    <row r="141980" customFormat="1" s="29"/>
    <row r="141981" customFormat="1" s="29"/>
    <row r="141982" customFormat="1" s="29"/>
    <row r="141983" customFormat="1" s="29"/>
    <row r="141984" customFormat="1" s="29"/>
    <row r="141985" customFormat="1" s="29"/>
    <row r="141986" customFormat="1" s="29"/>
    <row r="141987" customFormat="1" s="29"/>
    <row r="141988" customFormat="1" s="29"/>
    <row r="141989" customFormat="1" s="29"/>
    <row r="141990" customFormat="1" s="29"/>
    <row r="141991" customFormat="1" s="29"/>
    <row r="141992" customFormat="1" s="29"/>
    <row r="141993" customFormat="1" s="29"/>
    <row r="141994" customFormat="1" s="29"/>
    <row r="141995" customFormat="1" s="29"/>
    <row r="141996" customFormat="1" s="29"/>
    <row r="141997" customFormat="1" s="29"/>
    <row r="141998" customFormat="1" s="29"/>
    <row r="141999" customFormat="1" s="29"/>
    <row r="142000" customFormat="1" s="29"/>
    <row r="142001" customFormat="1" s="29"/>
    <row r="142002" customFormat="1" s="29"/>
    <row r="142003" customFormat="1" s="29"/>
    <row r="142004" customFormat="1" s="29"/>
    <row r="142005" customFormat="1" s="29"/>
    <row r="142006" customFormat="1" s="29"/>
    <row r="142007" customFormat="1" s="29"/>
    <row r="142008" customFormat="1" s="29"/>
    <row r="142009" customFormat="1" s="29"/>
    <row r="142010" customFormat="1" s="29"/>
    <row r="142011" customFormat="1" s="29"/>
    <row r="142012" customFormat="1" s="29"/>
    <row r="142013" customFormat="1" s="29"/>
    <row r="142014" customFormat="1" s="29"/>
    <row r="142015" customFormat="1" s="29"/>
    <row r="142016" customFormat="1" s="29"/>
    <row r="142017" customFormat="1" s="29"/>
    <row r="142018" customFormat="1" s="29"/>
    <row r="142019" customFormat="1" s="29"/>
    <row r="142020" customFormat="1" s="29"/>
    <row r="142021" customFormat="1" s="29"/>
    <row r="142022" customFormat="1" s="29"/>
    <row r="142023" customFormat="1" s="29"/>
    <row r="142024" customFormat="1" s="29"/>
    <row r="142025" customFormat="1" s="29"/>
    <row r="142026" customFormat="1" s="29"/>
    <row r="142027" customFormat="1" s="29"/>
    <row r="142028" customFormat="1" s="29"/>
    <row r="142029" customFormat="1" s="29"/>
    <row r="142030" customFormat="1" s="29"/>
    <row r="142031" customFormat="1" s="29"/>
    <row r="142032" customFormat="1" s="29"/>
    <row r="142033" customFormat="1" s="29"/>
    <row r="142034" customFormat="1" s="29"/>
    <row r="142035" customFormat="1" s="29"/>
    <row r="142036" customFormat="1" s="29"/>
    <row r="142037" customFormat="1" s="29"/>
    <row r="142038" customFormat="1" s="29"/>
    <row r="142039" customFormat="1" s="29"/>
    <row r="142040" customFormat="1" s="29"/>
    <row r="142041" customFormat="1" s="29"/>
    <row r="142042" customFormat="1" s="29"/>
    <row r="142043" customFormat="1" s="29"/>
    <row r="142044" customFormat="1" s="29"/>
    <row r="142045" customFormat="1" s="29"/>
    <row r="142046" customFormat="1" s="29"/>
    <row r="142047" customFormat="1" s="29"/>
    <row r="142048" customFormat="1" s="29"/>
    <row r="142049" customFormat="1" s="29"/>
    <row r="142050" customFormat="1" s="29"/>
    <row r="142051" customFormat="1" s="29"/>
    <row r="142052" customFormat="1" s="29"/>
    <row r="142053" customFormat="1" s="29"/>
    <row r="142054" customFormat="1" s="29"/>
    <row r="142055" customFormat="1" s="29"/>
    <row r="142056" customFormat="1" s="29"/>
    <row r="142057" customFormat="1" s="29"/>
    <row r="142058" customFormat="1" s="29"/>
    <row r="142059" customFormat="1" s="29"/>
    <row r="142060" customFormat="1" s="29"/>
    <row r="142061" customFormat="1" s="29"/>
    <row r="142062" customFormat="1" s="29"/>
    <row r="142063" customFormat="1" s="29"/>
    <row r="142064" customFormat="1" s="29"/>
    <row r="142065" customFormat="1" s="29"/>
    <row r="142066" customFormat="1" s="29"/>
    <row r="142067" customFormat="1" s="29"/>
    <row r="142068" customFormat="1" s="29"/>
    <row r="142069" customFormat="1" s="29"/>
    <row r="142070" customFormat="1" s="29"/>
    <row r="142071" customFormat="1" s="29"/>
    <row r="142072" customFormat="1" s="29"/>
    <row r="142073" customFormat="1" s="29"/>
    <row r="142074" customFormat="1" s="29"/>
    <row r="142075" customFormat="1" s="29"/>
    <row r="142076" customFormat="1" s="29"/>
    <row r="142077" customFormat="1" s="29"/>
    <row r="142078" customFormat="1" s="29"/>
    <row r="142079" customFormat="1" s="29"/>
    <row r="142080" customFormat="1" s="29"/>
    <row r="142081" customFormat="1" s="29"/>
    <row r="142082" customFormat="1" s="29"/>
    <row r="142083" customFormat="1" s="29"/>
    <row r="142084" customFormat="1" s="29"/>
    <row r="142085" customFormat="1" s="29"/>
    <row r="142086" customFormat="1" s="29"/>
    <row r="142087" customFormat="1" s="29"/>
    <row r="142088" customFormat="1" s="29"/>
    <row r="142089" customFormat="1" s="29"/>
    <row r="142090" customFormat="1" s="29"/>
    <row r="142091" customFormat="1" s="29"/>
    <row r="142092" customFormat="1" s="29"/>
    <row r="142093" customFormat="1" s="29"/>
    <row r="142094" customFormat="1" s="29"/>
    <row r="142095" customFormat="1" s="29"/>
    <row r="142096" customFormat="1" s="29"/>
    <row r="142097" customFormat="1" s="29"/>
    <row r="142098" customFormat="1" s="29"/>
    <row r="142099" customFormat="1" s="29"/>
    <row r="142100" customFormat="1" s="29"/>
    <row r="142101" customFormat="1" s="29"/>
    <row r="142102" customFormat="1" s="29"/>
    <row r="142103" customFormat="1" s="29"/>
    <row r="142104" customFormat="1" s="29"/>
    <row r="142105" customFormat="1" s="29"/>
    <row r="142106" customFormat="1" s="29"/>
    <row r="142107" customFormat="1" s="29"/>
    <row r="142108" customFormat="1" s="29"/>
    <row r="142109" customFormat="1" s="29"/>
    <row r="142110" customFormat="1" s="29"/>
    <row r="142111" customFormat="1" s="29"/>
    <row r="142112" customFormat="1" s="29"/>
    <row r="142113" customFormat="1" s="29"/>
    <row r="142114" customFormat="1" s="29"/>
    <row r="142115" customFormat="1" s="29"/>
    <row r="142116" customFormat="1" s="29"/>
    <row r="142117" customFormat="1" s="29"/>
    <row r="142118" customFormat="1" s="29"/>
    <row r="142119" customFormat="1" s="29"/>
    <row r="142120" customFormat="1" s="29"/>
    <row r="142121" customFormat="1" s="29"/>
    <row r="142122" customFormat="1" s="29"/>
    <row r="142123" customFormat="1" s="29"/>
    <row r="142124" customFormat="1" s="29"/>
    <row r="142125" customFormat="1" s="29"/>
    <row r="142126" customFormat="1" s="29"/>
    <row r="142127" customFormat="1" s="29"/>
    <row r="142128" customFormat="1" s="29"/>
    <row r="142129" customFormat="1" s="29"/>
    <row r="142130" customFormat="1" s="29"/>
    <row r="142131" customFormat="1" s="29"/>
    <row r="142132" customFormat="1" s="29"/>
    <row r="142133" customFormat="1" s="29"/>
    <row r="142134" customFormat="1" s="29"/>
    <row r="142135" customFormat="1" s="29"/>
    <row r="142136" customFormat="1" s="29"/>
    <row r="142137" customFormat="1" s="29"/>
    <row r="142138" customFormat="1" s="29"/>
    <row r="142139" customFormat="1" s="29"/>
    <row r="142140" customFormat="1" s="29"/>
    <row r="142141" customFormat="1" s="29"/>
    <row r="142142" customFormat="1" s="29"/>
    <row r="142143" customFormat="1" s="29"/>
    <row r="142144" customFormat="1" s="29"/>
    <row r="142145" customFormat="1" s="29"/>
    <row r="142146" customFormat="1" s="29"/>
    <row r="142147" customFormat="1" s="29"/>
    <row r="142148" customFormat="1" s="29"/>
    <row r="142149" customFormat="1" s="29"/>
    <row r="142150" customFormat="1" s="29"/>
    <row r="142151" customFormat="1" s="29"/>
    <row r="142152" customFormat="1" s="29"/>
    <row r="142153" customFormat="1" s="29"/>
    <row r="142154" customFormat="1" s="29"/>
    <row r="142155" customFormat="1" s="29"/>
    <row r="142156" customFormat="1" s="29"/>
    <row r="142157" customFormat="1" s="29"/>
    <row r="142158" customFormat="1" s="29"/>
    <row r="142159" customFormat="1" s="29"/>
    <row r="142160" customFormat="1" s="29"/>
    <row r="142161" customFormat="1" s="29"/>
    <row r="142162" customFormat="1" s="29"/>
    <row r="142163" customFormat="1" s="29"/>
    <row r="142164" customFormat="1" s="29"/>
    <row r="142165" customFormat="1" s="29"/>
    <row r="142166" customFormat="1" s="29"/>
    <row r="142167" customFormat="1" s="29"/>
    <row r="142168" customFormat="1" s="29"/>
    <row r="142169" customFormat="1" s="29"/>
    <row r="142170" customFormat="1" s="29"/>
    <row r="142171" customFormat="1" s="29"/>
    <row r="142172" customFormat="1" s="29"/>
    <row r="142173" customFormat="1" s="29"/>
    <row r="142174" customFormat="1" s="29"/>
    <row r="142175" customFormat="1" s="29"/>
    <row r="142176" customFormat="1" s="29"/>
    <row r="142177" customFormat="1" s="29"/>
    <row r="142178" customFormat="1" s="29"/>
    <row r="142179" customFormat="1" s="29"/>
    <row r="142180" customFormat="1" s="29"/>
    <row r="142181" customFormat="1" s="29"/>
    <row r="142182" customFormat="1" s="29"/>
    <row r="142183" customFormat="1" s="29"/>
    <row r="142184" customFormat="1" s="29"/>
    <row r="142185" customFormat="1" s="29"/>
    <row r="142186" customFormat="1" s="29"/>
    <row r="142187" customFormat="1" s="29"/>
    <row r="142188" customFormat="1" s="29"/>
    <row r="142189" customFormat="1" s="29"/>
    <row r="142190" customFormat="1" s="29"/>
    <row r="142191" customFormat="1" s="29"/>
    <row r="142192" customFormat="1" s="29"/>
    <row r="142193" customFormat="1" s="29"/>
    <row r="142194" customFormat="1" s="29"/>
    <row r="142195" customFormat="1" s="29"/>
    <row r="142196" customFormat="1" s="29"/>
    <row r="142197" customFormat="1" s="29"/>
    <row r="142198" customFormat="1" s="29"/>
    <row r="142199" customFormat="1" s="29"/>
    <row r="142200" customFormat="1" s="29"/>
    <row r="142201" customFormat="1" s="29"/>
    <row r="142202" customFormat="1" s="29"/>
    <row r="142203" customFormat="1" s="29"/>
    <row r="142204" customFormat="1" s="29"/>
    <row r="142205" customFormat="1" s="29"/>
    <row r="142206" customFormat="1" s="29"/>
    <row r="142207" customFormat="1" s="29"/>
    <row r="142208" customFormat="1" s="29"/>
    <row r="142209" customFormat="1" s="29"/>
    <row r="142210" customFormat="1" s="29"/>
    <row r="142211" customFormat="1" s="29"/>
    <row r="142212" customFormat="1" s="29"/>
    <row r="142213" customFormat="1" s="29"/>
    <row r="142214" customFormat="1" s="29"/>
    <row r="142215" customFormat="1" s="29"/>
    <row r="142216" customFormat="1" s="29"/>
    <row r="142217" customFormat="1" s="29"/>
    <row r="142218" customFormat="1" s="29"/>
    <row r="142219" customFormat="1" s="29"/>
    <row r="142220" customFormat="1" s="29"/>
    <row r="142221" customFormat="1" s="29"/>
    <row r="142222" customFormat="1" s="29"/>
    <row r="142223" customFormat="1" s="29"/>
    <row r="142224" customFormat="1" s="29"/>
    <row r="142225" customFormat="1" s="29"/>
    <row r="142226" customFormat="1" s="29"/>
    <row r="142227" customFormat="1" s="29"/>
    <row r="142228" customFormat="1" s="29"/>
    <row r="142229" customFormat="1" s="29"/>
    <row r="142230" customFormat="1" s="29"/>
    <row r="142231" customFormat="1" s="29"/>
    <row r="142232" customFormat="1" s="29"/>
    <row r="142233" customFormat="1" s="29"/>
    <row r="142234" customFormat="1" s="29"/>
    <row r="142235" customFormat="1" s="29"/>
    <row r="142236" customFormat="1" s="29"/>
    <row r="142237" customFormat="1" s="29"/>
    <row r="142238" customFormat="1" s="29"/>
    <row r="142239" customFormat="1" s="29"/>
    <row r="142240" customFormat="1" s="29"/>
    <row r="142241" customFormat="1" s="29"/>
    <row r="142242" customFormat="1" s="29"/>
    <row r="142243" customFormat="1" s="29"/>
    <row r="142244" customFormat="1" s="29"/>
    <row r="142245" customFormat="1" s="29"/>
    <row r="142246" customFormat="1" s="29"/>
    <row r="142247" customFormat="1" s="29"/>
    <row r="142248" customFormat="1" s="29"/>
    <row r="142249" customFormat="1" s="29"/>
    <row r="142250" customFormat="1" s="29"/>
    <row r="142251" customFormat="1" s="29"/>
    <row r="142252" customFormat="1" s="29"/>
    <row r="142253" customFormat="1" s="29"/>
    <row r="142254" customFormat="1" s="29"/>
    <row r="142255" customFormat="1" s="29"/>
    <row r="142256" customFormat="1" s="29"/>
    <row r="142257" customFormat="1" s="29"/>
    <row r="142258" customFormat="1" s="29"/>
    <row r="142259" customFormat="1" s="29"/>
    <row r="142260" customFormat="1" s="29"/>
    <row r="142261" customFormat="1" s="29"/>
    <row r="142262" customFormat="1" s="29"/>
    <row r="142263" customFormat="1" s="29"/>
    <row r="142264" customFormat="1" s="29"/>
    <row r="142265" customFormat="1" s="29"/>
    <row r="142266" customFormat="1" s="29"/>
    <row r="142267" customFormat="1" s="29"/>
    <row r="142268" customFormat="1" s="29"/>
    <row r="142269" customFormat="1" s="29"/>
    <row r="142270" customFormat="1" s="29"/>
    <row r="142271" customFormat="1" s="29"/>
    <row r="142272" customFormat="1" s="29"/>
    <row r="142273" customFormat="1" s="29"/>
    <row r="142274" customFormat="1" s="29"/>
    <row r="142275" customFormat="1" s="29"/>
    <row r="142276" customFormat="1" s="29"/>
    <row r="142277" customFormat="1" s="29"/>
    <row r="142278" customFormat="1" s="29"/>
    <row r="142279" customFormat="1" s="29"/>
    <row r="142280" customFormat="1" s="29"/>
    <row r="142281" customFormat="1" s="29"/>
    <row r="142282" customFormat="1" s="29"/>
    <row r="142283" customFormat="1" s="29"/>
    <row r="142284" customFormat="1" s="29"/>
    <row r="142285" customFormat="1" s="29"/>
    <row r="142286" customFormat="1" s="29"/>
    <row r="142287" customFormat="1" s="29"/>
    <row r="142288" customFormat="1" s="29"/>
    <row r="142289" customFormat="1" s="29"/>
    <row r="142290" customFormat="1" s="29"/>
    <row r="142291" customFormat="1" s="29"/>
    <row r="142292" customFormat="1" s="29"/>
    <row r="142293" customFormat="1" s="29"/>
    <row r="142294" customFormat="1" s="29"/>
    <row r="142295" customFormat="1" s="29"/>
    <row r="142296" customFormat="1" s="29"/>
    <row r="142297" customFormat="1" s="29"/>
    <row r="142298" customFormat="1" s="29"/>
    <row r="142299" customFormat="1" s="29"/>
    <row r="142300" customFormat="1" s="29"/>
    <row r="142301" customFormat="1" s="29"/>
    <row r="142302" customFormat="1" s="29"/>
    <row r="142303" customFormat="1" s="29"/>
    <row r="142304" customFormat="1" s="29"/>
    <row r="142305" customFormat="1" s="29"/>
    <row r="142306" customFormat="1" s="29"/>
    <row r="142307" customFormat="1" s="29"/>
    <row r="142308" customFormat="1" s="29"/>
    <row r="142309" customFormat="1" s="29"/>
    <row r="142310" customFormat="1" s="29"/>
    <row r="142311" customFormat="1" s="29"/>
    <row r="142312" customFormat="1" s="29"/>
    <row r="142313" customFormat="1" s="29"/>
    <row r="142314" customFormat="1" s="29"/>
    <row r="142315" customFormat="1" s="29"/>
    <row r="142316" customFormat="1" s="29"/>
    <row r="142317" customFormat="1" s="29"/>
    <row r="142318" customFormat="1" s="29"/>
    <row r="142319" customFormat="1" s="29"/>
    <row r="142320" customFormat="1" s="29"/>
    <row r="142321" customFormat="1" s="29"/>
    <row r="142322" customFormat="1" s="29"/>
    <row r="142323" customFormat="1" s="29"/>
    <row r="142324" customFormat="1" s="29"/>
    <row r="142325" customFormat="1" s="29"/>
    <row r="142326" customFormat="1" s="29"/>
    <row r="142327" customFormat="1" s="29"/>
    <row r="142328" customFormat="1" s="29"/>
    <row r="142329" customFormat="1" s="29"/>
    <row r="142330" customFormat="1" s="29"/>
    <row r="142331" customFormat="1" s="29"/>
    <row r="142332" customFormat="1" s="29"/>
    <row r="142333" customFormat="1" s="29"/>
    <row r="142334" customFormat="1" s="29"/>
    <row r="142335" customFormat="1" s="29"/>
    <row r="142336" customFormat="1" s="29"/>
    <row r="142337" customFormat="1" s="29"/>
    <row r="142338" customFormat="1" s="29"/>
    <row r="142339" customFormat="1" s="29"/>
    <row r="142340" customFormat="1" s="29"/>
    <row r="142341" customFormat="1" s="29"/>
    <row r="142342" customFormat="1" s="29"/>
    <row r="142343" customFormat="1" s="29"/>
    <row r="142344" customFormat="1" s="29"/>
    <row r="142345" customFormat="1" s="29"/>
    <row r="142346" customFormat="1" s="29"/>
    <row r="142347" customFormat="1" s="29"/>
    <row r="142348" customFormat="1" s="29"/>
    <row r="142349" customFormat="1" s="29"/>
    <row r="142350" customFormat="1" s="29"/>
    <row r="142351" customFormat="1" s="29"/>
    <row r="142352" customFormat="1" s="29"/>
    <row r="142353" customFormat="1" s="29"/>
    <row r="142354" customFormat="1" s="29"/>
    <row r="142355" customFormat="1" s="29"/>
    <row r="142356" customFormat="1" s="29"/>
    <row r="142357" customFormat="1" s="29"/>
    <row r="142358" customFormat="1" s="29"/>
    <row r="142359" customFormat="1" s="29"/>
    <row r="142360" customFormat="1" s="29"/>
    <row r="142361" customFormat="1" s="29"/>
    <row r="142362" customFormat="1" s="29"/>
    <row r="142363" customFormat="1" s="29"/>
    <row r="142364" customFormat="1" s="29"/>
    <row r="142365" customFormat="1" s="29"/>
    <row r="142366" customFormat="1" s="29"/>
    <row r="142367" customFormat="1" s="29"/>
    <row r="142368" customFormat="1" s="29"/>
    <row r="142369" customFormat="1" s="29"/>
    <row r="142370" customFormat="1" s="29"/>
    <row r="142371" customFormat="1" s="29"/>
    <row r="142372" customFormat="1" s="29"/>
    <row r="142373" customFormat="1" s="29"/>
    <row r="142374" customFormat="1" s="29"/>
    <row r="142375" customFormat="1" s="29"/>
    <row r="142376" customFormat="1" s="29"/>
    <row r="142377" customFormat="1" s="29"/>
    <row r="142378" customFormat="1" s="29"/>
    <row r="142379" customFormat="1" s="29"/>
    <row r="142380" customFormat="1" s="29"/>
    <row r="142381" customFormat="1" s="29"/>
    <row r="142382" customFormat="1" s="29"/>
    <row r="142383" customFormat="1" s="29"/>
    <row r="142384" customFormat="1" s="29"/>
    <row r="142385" customFormat="1" s="29"/>
    <row r="142386" customFormat="1" s="29"/>
    <row r="142387" customFormat="1" s="29"/>
    <row r="142388" customFormat="1" s="29"/>
    <row r="142389" customFormat="1" s="29"/>
    <row r="142390" customFormat="1" s="29"/>
    <row r="142391" customFormat="1" s="29"/>
    <row r="142392" customFormat="1" s="29"/>
    <row r="142393" customFormat="1" s="29"/>
    <row r="142394" customFormat="1" s="29"/>
    <row r="142395" customFormat="1" s="29"/>
    <row r="142396" customFormat="1" s="29"/>
    <row r="142397" customFormat="1" s="29"/>
    <row r="142398" customFormat="1" s="29"/>
    <row r="142399" customFormat="1" s="29"/>
    <row r="142400" customFormat="1" s="29"/>
    <row r="142401" customFormat="1" s="29"/>
    <row r="142402" customFormat="1" s="29"/>
    <row r="142403" customFormat="1" s="29"/>
    <row r="142404" customFormat="1" s="29"/>
    <row r="142405" customFormat="1" s="29"/>
    <row r="142406" customFormat="1" s="29"/>
    <row r="142407" customFormat="1" s="29"/>
    <row r="142408" customFormat="1" s="29"/>
    <row r="142409" customFormat="1" s="29"/>
    <row r="142410" customFormat="1" s="29"/>
    <row r="142411" customFormat="1" s="29"/>
    <row r="142412" customFormat="1" s="29"/>
    <row r="142413" customFormat="1" s="29"/>
    <row r="142414" customFormat="1" s="29"/>
    <row r="142415" customFormat="1" s="29"/>
    <row r="142416" customFormat="1" s="29"/>
    <row r="142417" customFormat="1" s="29"/>
    <row r="142418" customFormat="1" s="29"/>
    <row r="142419" customFormat="1" s="29"/>
    <row r="142420" customFormat="1" s="29"/>
    <row r="142421" customFormat="1" s="29"/>
    <row r="142422" customFormat="1" s="29"/>
    <row r="142423" customFormat="1" s="29"/>
    <row r="142424" customFormat="1" s="29"/>
    <row r="142425" customFormat="1" s="29"/>
    <row r="142426" customFormat="1" s="29"/>
    <row r="142427" customFormat="1" s="29"/>
    <row r="142428" customFormat="1" s="29"/>
    <row r="142429" customFormat="1" s="29"/>
    <row r="142430" customFormat="1" s="29"/>
    <row r="142431" customFormat="1" s="29"/>
    <row r="142432" customFormat="1" s="29"/>
    <row r="142433" customFormat="1" s="29"/>
    <row r="142434" customFormat="1" s="29"/>
    <row r="142435" customFormat="1" s="29"/>
    <row r="142436" customFormat="1" s="29"/>
    <row r="142437" customFormat="1" s="29"/>
    <row r="142438" customFormat="1" s="29"/>
    <row r="142439" customFormat="1" s="29"/>
    <row r="142440" customFormat="1" s="29"/>
    <row r="142441" customFormat="1" s="29"/>
    <row r="142442" customFormat="1" s="29"/>
    <row r="142443" customFormat="1" s="29"/>
    <row r="142444" customFormat="1" s="29"/>
    <row r="142445" customFormat="1" s="29"/>
    <row r="142446" customFormat="1" s="29"/>
    <row r="142447" customFormat="1" s="29"/>
    <row r="142448" customFormat="1" s="29"/>
    <row r="142449" customFormat="1" s="29"/>
    <row r="142450" customFormat="1" s="29"/>
    <row r="142451" customFormat="1" s="29"/>
    <row r="142452" customFormat="1" s="29"/>
    <row r="142453" customFormat="1" s="29"/>
    <row r="142454" customFormat="1" s="29"/>
    <row r="142455" customFormat="1" s="29"/>
    <row r="142456" customFormat="1" s="29"/>
    <row r="142457" customFormat="1" s="29"/>
    <row r="142458" customFormat="1" s="29"/>
    <row r="142459" customFormat="1" s="29"/>
    <row r="142460" customFormat="1" s="29"/>
    <row r="142461" customFormat="1" s="29"/>
    <row r="142462" customFormat="1" s="29"/>
    <row r="142463" customFormat="1" s="29"/>
    <row r="142464" customFormat="1" s="29"/>
    <row r="142465" customFormat="1" s="29"/>
    <row r="142466" customFormat="1" s="29"/>
    <row r="142467" customFormat="1" s="29"/>
    <row r="142468" customFormat="1" s="29"/>
    <row r="142469" customFormat="1" s="29"/>
    <row r="142470" customFormat="1" s="29"/>
    <row r="142471" customFormat="1" s="29"/>
    <row r="142472" customFormat="1" s="29"/>
    <row r="142473" customFormat="1" s="29"/>
    <row r="142474" customFormat="1" s="29"/>
    <row r="142475" customFormat="1" s="29"/>
    <row r="142476" customFormat="1" s="29"/>
    <row r="142477" customFormat="1" s="29"/>
    <row r="142478" customFormat="1" s="29"/>
    <row r="142479" customFormat="1" s="29"/>
    <row r="142480" customFormat="1" s="29"/>
    <row r="142481" customFormat="1" s="29"/>
    <row r="142482" customFormat="1" s="29"/>
    <row r="142483" customFormat="1" s="29"/>
    <row r="142484" customFormat="1" s="29"/>
    <row r="142485" customFormat="1" s="29"/>
    <row r="142486" customFormat="1" s="29"/>
    <row r="142487" customFormat="1" s="29"/>
    <row r="142488" customFormat="1" s="29"/>
    <row r="142489" customFormat="1" s="29"/>
    <row r="142490" customFormat="1" s="29"/>
    <row r="142491" customFormat="1" s="29"/>
    <row r="142492" customFormat="1" s="29"/>
    <row r="142493" customFormat="1" s="29"/>
    <row r="142494" customFormat="1" s="29"/>
    <row r="142495" customFormat="1" s="29"/>
    <row r="142496" customFormat="1" s="29"/>
    <row r="142497" customFormat="1" s="29"/>
    <row r="142498" customFormat="1" s="29"/>
    <row r="142499" customFormat="1" s="29"/>
    <row r="142500" customFormat="1" s="29"/>
    <row r="142501" customFormat="1" s="29"/>
    <row r="142502" customFormat="1" s="29"/>
    <row r="142503" customFormat="1" s="29"/>
    <row r="142504" customFormat="1" s="29"/>
    <row r="142505" customFormat="1" s="29"/>
    <row r="142506" customFormat="1" s="29"/>
    <row r="142507" customFormat="1" s="29"/>
    <row r="142508" customFormat="1" s="29"/>
    <row r="142509" customFormat="1" s="29"/>
    <row r="142510" customFormat="1" s="29"/>
    <row r="142511" customFormat="1" s="29"/>
    <row r="142512" customFormat="1" s="29"/>
    <row r="142513" customFormat="1" s="29"/>
    <row r="142514" customFormat="1" s="29"/>
    <row r="142515" customFormat="1" s="29"/>
    <row r="142516" customFormat="1" s="29"/>
    <row r="142517" customFormat="1" s="29"/>
    <row r="142518" customFormat="1" s="29"/>
    <row r="142519" customFormat="1" s="29"/>
    <row r="142520" customFormat="1" s="29"/>
    <row r="142521" customFormat="1" s="29"/>
    <row r="142522" customFormat="1" s="29"/>
    <row r="142523" customFormat="1" s="29"/>
    <row r="142524" customFormat="1" s="29"/>
    <row r="142525" customFormat="1" s="29"/>
    <row r="142526" customFormat="1" s="29"/>
    <row r="142527" customFormat="1" s="29"/>
    <row r="142528" customFormat="1" s="29"/>
    <row r="142529" customFormat="1" s="29"/>
    <row r="142530" customFormat="1" s="29"/>
    <row r="142531" customFormat="1" s="29"/>
    <row r="142532" customFormat="1" s="29"/>
    <row r="142533" customFormat="1" s="29"/>
    <row r="142534" customFormat="1" s="29"/>
    <row r="142535" customFormat="1" s="29"/>
    <row r="142536" customFormat="1" s="29"/>
    <row r="142537" customFormat="1" s="29"/>
    <row r="142538" customFormat="1" s="29"/>
    <row r="142539" customFormat="1" s="29"/>
    <row r="142540" customFormat="1" s="29"/>
    <row r="142541" customFormat="1" s="29"/>
    <row r="142542" customFormat="1" s="29"/>
    <row r="142543" customFormat="1" s="29"/>
    <row r="142544" customFormat="1" s="29"/>
    <row r="142545" customFormat="1" s="29"/>
    <row r="142546" customFormat="1" s="29"/>
    <row r="142547" customFormat="1" s="29"/>
    <row r="142548" customFormat="1" s="29"/>
    <row r="142549" customFormat="1" s="29"/>
    <row r="142550" customFormat="1" s="29"/>
    <row r="142551" customFormat="1" s="29"/>
    <row r="142552" customFormat="1" s="29"/>
    <row r="142553" customFormat="1" s="29"/>
    <row r="142554" customFormat="1" s="29"/>
    <row r="142555" customFormat="1" s="29"/>
    <row r="142556" customFormat="1" s="29"/>
    <row r="142557" customFormat="1" s="29"/>
    <row r="142558" customFormat="1" s="29"/>
    <row r="142559" customFormat="1" s="29"/>
    <row r="142560" customFormat="1" s="29"/>
    <row r="142561" customFormat="1" s="29"/>
    <row r="142562" customFormat="1" s="29"/>
    <row r="142563" customFormat="1" s="29"/>
    <row r="142564" customFormat="1" s="29"/>
    <row r="142565" customFormat="1" s="29"/>
    <row r="142566" customFormat="1" s="29"/>
    <row r="142567" customFormat="1" s="29"/>
    <row r="142568" customFormat="1" s="29"/>
    <row r="142569" customFormat="1" s="29"/>
    <row r="142570" customFormat="1" s="29"/>
    <row r="142571" customFormat="1" s="29"/>
    <row r="142572" customFormat="1" s="29"/>
    <row r="142573" customFormat="1" s="29"/>
    <row r="142574" customFormat="1" s="29"/>
    <row r="142575" customFormat="1" s="29"/>
    <row r="142576" customFormat="1" s="29"/>
    <row r="142577" customFormat="1" s="29"/>
    <row r="142578" customFormat="1" s="29"/>
    <row r="142579" customFormat="1" s="29"/>
    <row r="142580" customFormat="1" s="29"/>
    <row r="142581" customFormat="1" s="29"/>
    <row r="142582" customFormat="1" s="29"/>
    <row r="142583" customFormat="1" s="29"/>
    <row r="142584" customFormat="1" s="29"/>
    <row r="142585" customFormat="1" s="29"/>
    <row r="142586" customFormat="1" s="29"/>
    <row r="142587" customFormat="1" s="29"/>
    <row r="142588" customFormat="1" s="29"/>
    <row r="142589" customFormat="1" s="29"/>
    <row r="142590" customFormat="1" s="29"/>
    <row r="142591" customFormat="1" s="29"/>
    <row r="142592" customFormat="1" s="29"/>
    <row r="142593" customFormat="1" s="29"/>
    <row r="142594" customFormat="1" s="29"/>
    <row r="142595" customFormat="1" s="29"/>
    <row r="142596" customFormat="1" s="29"/>
    <row r="142597" customFormat="1" s="29"/>
    <row r="142598" customFormat="1" s="29"/>
    <row r="142599" customFormat="1" s="29"/>
    <row r="142600" customFormat="1" s="29"/>
    <row r="142601" customFormat="1" s="29"/>
    <row r="142602" customFormat="1" s="29"/>
    <row r="142603" customFormat="1" s="29"/>
    <row r="142604" customFormat="1" s="29"/>
    <row r="142605" customFormat="1" s="29"/>
    <row r="142606" customFormat="1" s="29"/>
    <row r="142607" customFormat="1" s="29"/>
    <row r="142608" customFormat="1" s="29"/>
    <row r="142609" customFormat="1" s="29"/>
    <row r="142610" customFormat="1" s="29"/>
    <row r="142611" customFormat="1" s="29"/>
    <row r="142612" customFormat="1" s="29"/>
    <row r="142613" customFormat="1" s="29"/>
    <row r="142614" customFormat="1" s="29"/>
    <row r="142615" customFormat="1" s="29"/>
    <row r="142616" customFormat="1" s="29"/>
    <row r="142617" customFormat="1" s="29"/>
    <row r="142618" customFormat="1" s="29"/>
    <row r="142619" customFormat="1" s="29"/>
    <row r="142620" customFormat="1" s="29"/>
    <row r="142621" customFormat="1" s="29"/>
    <row r="142622" customFormat="1" s="29"/>
    <row r="142623" customFormat="1" s="29"/>
    <row r="142624" customFormat="1" s="29"/>
    <row r="142625" customFormat="1" s="29"/>
    <row r="142626" customFormat="1" s="29"/>
    <row r="142627" customFormat="1" s="29"/>
    <row r="142628" customFormat="1" s="29"/>
    <row r="142629" customFormat="1" s="29"/>
    <row r="142630" customFormat="1" s="29"/>
    <row r="142631" customFormat="1" s="29"/>
    <row r="142632" customFormat="1" s="29"/>
    <row r="142633" customFormat="1" s="29"/>
    <row r="142634" customFormat="1" s="29"/>
    <row r="142635" customFormat="1" s="29"/>
    <row r="142636" customFormat="1" s="29"/>
    <row r="142637" customFormat="1" s="29"/>
    <row r="142638" customFormat="1" s="29"/>
    <row r="142639" customFormat="1" s="29"/>
    <row r="142640" customFormat="1" s="29"/>
    <row r="142641" customFormat="1" s="29"/>
    <row r="142642" customFormat="1" s="29"/>
    <row r="142643" customFormat="1" s="29"/>
    <row r="142644" customFormat="1" s="29"/>
    <row r="142645" customFormat="1" s="29"/>
    <row r="142646" customFormat="1" s="29"/>
    <row r="142647" customFormat="1" s="29"/>
    <row r="142648" customFormat="1" s="29"/>
    <row r="142649" customFormat="1" s="29"/>
    <row r="142650" customFormat="1" s="29"/>
    <row r="142651" customFormat="1" s="29"/>
    <row r="142652" customFormat="1" s="29"/>
    <row r="142653" customFormat="1" s="29"/>
    <row r="142654" customFormat="1" s="29"/>
    <row r="142655" customFormat="1" s="29"/>
    <row r="142656" customFormat="1" s="29"/>
    <row r="142657" customFormat="1" s="29"/>
    <row r="142658" customFormat="1" s="29"/>
    <row r="142659" customFormat="1" s="29"/>
    <row r="142660" customFormat="1" s="29"/>
    <row r="142661" customFormat="1" s="29"/>
    <row r="142662" customFormat="1" s="29"/>
    <row r="142663" customFormat="1" s="29"/>
    <row r="142664" customFormat="1" s="29"/>
    <row r="142665" customFormat="1" s="29"/>
    <row r="142666" customFormat="1" s="29"/>
    <row r="142667" customFormat="1" s="29"/>
    <row r="142668" customFormat="1" s="29"/>
    <row r="142669" customFormat="1" s="29"/>
    <row r="142670" customFormat="1" s="29"/>
    <row r="142671" customFormat="1" s="29"/>
    <row r="142672" customFormat="1" s="29"/>
    <row r="142673" customFormat="1" s="29"/>
    <row r="142674" customFormat="1" s="29"/>
    <row r="142675" customFormat="1" s="29"/>
    <row r="142676" customFormat="1" s="29"/>
    <row r="142677" customFormat="1" s="29"/>
    <row r="142678" customFormat="1" s="29"/>
    <row r="142679" customFormat="1" s="29"/>
    <row r="142680" customFormat="1" s="29"/>
    <row r="142681" customFormat="1" s="29"/>
    <row r="142682" customFormat="1" s="29"/>
    <row r="142683" customFormat="1" s="29"/>
    <row r="142684" customFormat="1" s="29"/>
    <row r="142685" customFormat="1" s="29"/>
    <row r="142686" customFormat="1" s="29"/>
    <row r="142687" customFormat="1" s="29"/>
    <row r="142688" customFormat="1" s="29"/>
    <row r="142689" customFormat="1" s="29"/>
    <row r="142690" customFormat="1" s="29"/>
    <row r="142691" customFormat="1" s="29"/>
    <row r="142692" customFormat="1" s="29"/>
    <row r="142693" customFormat="1" s="29"/>
    <row r="142694" customFormat="1" s="29"/>
    <row r="142695" customFormat="1" s="29"/>
    <row r="142696" customFormat="1" s="29"/>
    <row r="142697" customFormat="1" s="29"/>
    <row r="142698" customFormat="1" s="29"/>
    <row r="142699" customFormat="1" s="29"/>
    <row r="142700" customFormat="1" s="29"/>
    <row r="142701" customFormat="1" s="29"/>
    <row r="142702" customFormat="1" s="29"/>
    <row r="142703" customFormat="1" s="29"/>
    <row r="142704" customFormat="1" s="29"/>
    <row r="142705" customFormat="1" s="29"/>
    <row r="142706" customFormat="1" s="29"/>
    <row r="142707" customFormat="1" s="29"/>
    <row r="142708" customFormat="1" s="29"/>
    <row r="142709" customFormat="1" s="29"/>
    <row r="142710" customFormat="1" s="29"/>
    <row r="142711" customFormat="1" s="29"/>
    <row r="142712" customFormat="1" s="29"/>
    <row r="142713" customFormat="1" s="29"/>
    <row r="142714" customFormat="1" s="29"/>
    <row r="142715" customFormat="1" s="29"/>
    <row r="142716" customFormat="1" s="29"/>
    <row r="142717" customFormat="1" s="29"/>
    <row r="142718" customFormat="1" s="29"/>
    <row r="142719" customFormat="1" s="29"/>
    <row r="142720" customFormat="1" s="29"/>
    <row r="142721" customFormat="1" s="29"/>
    <row r="142722" customFormat="1" s="29"/>
    <row r="142723" customFormat="1" s="29"/>
    <row r="142724" customFormat="1" s="29"/>
    <row r="142725" customFormat="1" s="29"/>
    <row r="142726" customFormat="1" s="29"/>
    <row r="142727" customFormat="1" s="29"/>
    <row r="142728" customFormat="1" s="29"/>
    <row r="142729" customFormat="1" s="29"/>
    <row r="142730" customFormat="1" s="29"/>
    <row r="142731" customFormat="1" s="29"/>
    <row r="142732" customFormat="1" s="29"/>
    <row r="142733" customFormat="1" s="29"/>
    <row r="142734" customFormat="1" s="29"/>
    <row r="142735" customFormat="1" s="29"/>
    <row r="142736" customFormat="1" s="29"/>
    <row r="142737" customFormat="1" s="29"/>
    <row r="142738" customFormat="1" s="29"/>
    <row r="142739" customFormat="1" s="29"/>
    <row r="142740" customFormat="1" s="29"/>
    <row r="142741" customFormat="1" s="29"/>
    <row r="142742" customFormat="1" s="29"/>
    <row r="142743" customFormat="1" s="29"/>
    <row r="142744" customFormat="1" s="29"/>
    <row r="142745" customFormat="1" s="29"/>
    <row r="142746" customFormat="1" s="29"/>
    <row r="142747" customFormat="1" s="29"/>
    <row r="142748" customFormat="1" s="29"/>
    <row r="142749" customFormat="1" s="29"/>
    <row r="142750" customFormat="1" s="29"/>
    <row r="142751" customFormat="1" s="29"/>
    <row r="142752" customFormat="1" s="29"/>
    <row r="142753" customFormat="1" s="29"/>
    <row r="142754" customFormat="1" s="29"/>
    <row r="142755" customFormat="1" s="29"/>
    <row r="142756" customFormat="1" s="29"/>
    <row r="142757" customFormat="1" s="29"/>
    <row r="142758" customFormat="1" s="29"/>
    <row r="142759" customFormat="1" s="29"/>
    <row r="142760" customFormat="1" s="29"/>
    <row r="142761" customFormat="1" s="29"/>
    <row r="142762" customFormat="1" s="29"/>
    <row r="142763" customFormat="1" s="29"/>
    <row r="142764" customFormat="1" s="29"/>
    <row r="142765" customFormat="1" s="29"/>
    <row r="142766" customFormat="1" s="29"/>
    <row r="142767" customFormat="1" s="29"/>
    <row r="142768" customFormat="1" s="29"/>
    <row r="142769" customFormat="1" s="29"/>
    <row r="142770" customFormat="1" s="29"/>
    <row r="142771" customFormat="1" s="29"/>
    <row r="142772" customFormat="1" s="29"/>
    <row r="142773" customFormat="1" s="29"/>
    <row r="142774" customFormat="1" s="29"/>
    <row r="142775" customFormat="1" s="29"/>
    <row r="142776" customFormat="1" s="29"/>
    <row r="142777" customFormat="1" s="29"/>
    <row r="142778" customFormat="1" s="29"/>
    <row r="142779" customFormat="1" s="29"/>
    <row r="142780" customFormat="1" s="29"/>
    <row r="142781" customFormat="1" s="29"/>
    <row r="142782" customFormat="1" s="29"/>
    <row r="142783" customFormat="1" s="29"/>
    <row r="142784" customFormat="1" s="29"/>
    <row r="142785" customFormat="1" s="29"/>
    <row r="142786" customFormat="1" s="29"/>
    <row r="142787" customFormat="1" s="29"/>
    <row r="142788" customFormat="1" s="29"/>
    <row r="142789" customFormat="1" s="29"/>
    <row r="142790" customFormat="1" s="29"/>
    <row r="142791" customFormat="1" s="29"/>
    <row r="142792" customFormat="1" s="29"/>
    <row r="142793" customFormat="1" s="29"/>
    <row r="142794" customFormat="1" s="29"/>
    <row r="142795" customFormat="1" s="29"/>
    <row r="142796" customFormat="1" s="29"/>
    <row r="142797" customFormat="1" s="29"/>
    <row r="142798" customFormat="1" s="29"/>
    <row r="142799" customFormat="1" s="29"/>
    <row r="142800" customFormat="1" s="29"/>
    <row r="142801" customFormat="1" s="29"/>
    <row r="142802" customFormat="1" s="29"/>
    <row r="142803" customFormat="1" s="29"/>
    <row r="142804" customFormat="1" s="29"/>
    <row r="142805" customFormat="1" s="29"/>
    <row r="142806" customFormat="1" s="29"/>
    <row r="142807" customFormat="1" s="29"/>
    <row r="142808" customFormat="1" s="29"/>
    <row r="142809" customFormat="1" s="29"/>
    <row r="142810" customFormat="1" s="29"/>
    <row r="142811" customFormat="1" s="29"/>
    <row r="142812" customFormat="1" s="29"/>
    <row r="142813" customFormat="1" s="29"/>
    <row r="142814" customFormat="1" s="29"/>
    <row r="142815" customFormat="1" s="29"/>
    <row r="142816" customFormat="1" s="29"/>
    <row r="142817" customFormat="1" s="29"/>
    <row r="142818" customFormat="1" s="29"/>
    <row r="142819" customFormat="1" s="29"/>
    <row r="142820" customFormat="1" s="29"/>
    <row r="142821" customFormat="1" s="29"/>
    <row r="142822" customFormat="1" s="29"/>
    <row r="142823" customFormat="1" s="29"/>
    <row r="142824" customFormat="1" s="29"/>
    <row r="142825" customFormat="1" s="29"/>
    <row r="142826" customFormat="1" s="29"/>
    <row r="142827" customFormat="1" s="29"/>
    <row r="142828" customFormat="1" s="29"/>
    <row r="142829" customFormat="1" s="29"/>
    <row r="142830" customFormat="1" s="29"/>
    <row r="142831" customFormat="1" s="29"/>
    <row r="142832" customFormat="1" s="29"/>
    <row r="142833" customFormat="1" s="29"/>
    <row r="142834" customFormat="1" s="29"/>
    <row r="142835" customFormat="1" s="29"/>
    <row r="142836" customFormat="1" s="29"/>
    <row r="142837" customFormat="1" s="29"/>
    <row r="142838" customFormat="1" s="29"/>
    <row r="142839" customFormat="1" s="29"/>
    <row r="142840" customFormat="1" s="29"/>
    <row r="142841" customFormat="1" s="29"/>
    <row r="142842" customFormat="1" s="29"/>
    <row r="142843" customFormat="1" s="29"/>
    <row r="142844" customFormat="1" s="29"/>
    <row r="142845" customFormat="1" s="29"/>
    <row r="142846" customFormat="1" s="29"/>
    <row r="142847" customFormat="1" s="29"/>
    <row r="142848" customFormat="1" s="29"/>
    <row r="142849" customFormat="1" s="29"/>
    <row r="142850" customFormat="1" s="29"/>
    <row r="142851" customFormat="1" s="29"/>
    <row r="142852" customFormat="1" s="29"/>
    <row r="142853" customFormat="1" s="29"/>
    <row r="142854" customFormat="1" s="29"/>
    <row r="142855" customFormat="1" s="29"/>
    <row r="142856" customFormat="1" s="29"/>
    <row r="142857" customFormat="1" s="29"/>
    <row r="142858" customFormat="1" s="29"/>
    <row r="142859" customFormat="1" s="29"/>
    <row r="142860" customFormat="1" s="29"/>
    <row r="142861" customFormat="1" s="29"/>
    <row r="142862" customFormat="1" s="29"/>
    <row r="142863" customFormat="1" s="29"/>
    <row r="142864" customFormat="1" s="29"/>
    <row r="142865" customFormat="1" s="29"/>
    <row r="142866" customFormat="1" s="29"/>
    <row r="142867" customFormat="1" s="29"/>
    <row r="142868" customFormat="1" s="29"/>
    <row r="142869" customFormat="1" s="29"/>
    <row r="142870" customFormat="1" s="29"/>
    <row r="142871" customFormat="1" s="29"/>
    <row r="142872" customFormat="1" s="29"/>
    <row r="142873" customFormat="1" s="29"/>
    <row r="142874" customFormat="1" s="29"/>
    <row r="142875" customFormat="1" s="29"/>
    <row r="142876" customFormat="1" s="29"/>
    <row r="142877" customFormat="1" s="29"/>
    <row r="142878" customFormat="1" s="29"/>
    <row r="142879" customFormat="1" s="29"/>
    <row r="142880" customFormat="1" s="29"/>
    <row r="142881" customFormat="1" s="29"/>
    <row r="142882" customFormat="1" s="29"/>
    <row r="142883" customFormat="1" s="29"/>
    <row r="142884" customFormat="1" s="29"/>
    <row r="142885" customFormat="1" s="29"/>
    <row r="142886" customFormat="1" s="29"/>
    <row r="142887" customFormat="1" s="29"/>
    <row r="142888" customFormat="1" s="29"/>
    <row r="142889" customFormat="1" s="29"/>
    <row r="142890" customFormat="1" s="29"/>
    <row r="142891" customFormat="1" s="29"/>
    <row r="142892" customFormat="1" s="29"/>
    <row r="142893" customFormat="1" s="29"/>
    <row r="142894" customFormat="1" s="29"/>
    <row r="142895" customFormat="1" s="29"/>
    <row r="142896" customFormat="1" s="29"/>
    <row r="142897" customFormat="1" s="29"/>
    <row r="142898" customFormat="1" s="29"/>
    <row r="142899" customFormat="1" s="29"/>
    <row r="142900" customFormat="1" s="29"/>
    <row r="142901" customFormat="1" s="29"/>
    <row r="142902" customFormat="1" s="29"/>
    <row r="142903" customFormat="1" s="29"/>
    <row r="142904" customFormat="1" s="29"/>
    <row r="142905" customFormat="1" s="29"/>
    <row r="142906" customFormat="1" s="29"/>
    <row r="142907" customFormat="1" s="29"/>
    <row r="142908" customFormat="1" s="29"/>
    <row r="142909" customFormat="1" s="29"/>
    <row r="142910" customFormat="1" s="29"/>
    <row r="142911" customFormat="1" s="29"/>
    <row r="142912" customFormat="1" s="29"/>
    <row r="142913" customFormat="1" s="29"/>
    <row r="142914" customFormat="1" s="29"/>
    <row r="142915" customFormat="1" s="29"/>
    <row r="142916" customFormat="1" s="29"/>
    <row r="142917" customFormat="1" s="29"/>
    <row r="142918" customFormat="1" s="29"/>
    <row r="142919" customFormat="1" s="29"/>
    <row r="142920" customFormat="1" s="29"/>
    <row r="142921" customFormat="1" s="29"/>
    <row r="142922" customFormat="1" s="29"/>
    <row r="142923" customFormat="1" s="29"/>
    <row r="142924" customFormat="1" s="29"/>
    <row r="142925" customFormat="1" s="29"/>
    <row r="142926" customFormat="1" s="29"/>
    <row r="142927" customFormat="1" s="29"/>
    <row r="142928" customFormat="1" s="29"/>
    <row r="142929" customFormat="1" s="29"/>
    <row r="142930" customFormat="1" s="29"/>
    <row r="142931" customFormat="1" s="29"/>
    <row r="142932" customFormat="1" s="29"/>
    <row r="142933" customFormat="1" s="29"/>
    <row r="142934" customFormat="1" s="29"/>
    <row r="142935" customFormat="1" s="29"/>
    <row r="142936" customFormat="1" s="29"/>
    <row r="142937" customFormat="1" s="29"/>
    <row r="142938" customFormat="1" s="29"/>
    <row r="142939" customFormat="1" s="29"/>
    <row r="142940" customFormat="1" s="29"/>
    <row r="142941" customFormat="1" s="29"/>
    <row r="142942" customFormat="1" s="29"/>
    <row r="142943" customFormat="1" s="29"/>
    <row r="142944" customFormat="1" s="29"/>
    <row r="142945" customFormat="1" s="29"/>
    <row r="142946" customFormat="1" s="29"/>
    <row r="142947" customFormat="1" s="29"/>
    <row r="142948" customFormat="1" s="29"/>
    <row r="142949" customFormat="1" s="29"/>
    <row r="142950" customFormat="1" s="29"/>
    <row r="142951" customFormat="1" s="29"/>
    <row r="142952" customFormat="1" s="29"/>
    <row r="142953" customFormat="1" s="29"/>
    <row r="142954" customFormat="1" s="29"/>
    <row r="142955" customFormat="1" s="29"/>
    <row r="142956" customFormat="1" s="29"/>
    <row r="142957" customFormat="1" s="29"/>
    <row r="142958" customFormat="1" s="29"/>
    <row r="142959" customFormat="1" s="29"/>
    <row r="142960" customFormat="1" s="29"/>
    <row r="142961" customFormat="1" s="29"/>
    <row r="142962" customFormat="1" s="29"/>
    <row r="142963" customFormat="1" s="29"/>
    <row r="142964" customFormat="1" s="29"/>
    <row r="142965" customFormat="1" s="29"/>
    <row r="142966" customFormat="1" s="29"/>
    <row r="142967" customFormat="1" s="29"/>
    <row r="142968" customFormat="1" s="29"/>
    <row r="142969" customFormat="1" s="29"/>
    <row r="142970" customFormat="1" s="29"/>
    <row r="142971" customFormat="1" s="29"/>
    <row r="142972" customFormat="1" s="29"/>
    <row r="142973" customFormat="1" s="29"/>
    <row r="142974" customFormat="1" s="29"/>
    <row r="142975" customFormat="1" s="29"/>
    <row r="142976" customFormat="1" s="29"/>
    <row r="142977" customFormat="1" s="29"/>
    <row r="142978" customFormat="1" s="29"/>
    <row r="142979" customFormat="1" s="29"/>
    <row r="142980" customFormat="1" s="29"/>
    <row r="142981" customFormat="1" s="29"/>
    <row r="142982" customFormat="1" s="29"/>
    <row r="142983" customFormat="1" s="29"/>
    <row r="142984" customFormat="1" s="29"/>
    <row r="142985" customFormat="1" s="29"/>
    <row r="142986" customFormat="1" s="29"/>
    <row r="142987" customFormat="1" s="29"/>
    <row r="142988" customFormat="1" s="29"/>
    <row r="142989" customFormat="1" s="29"/>
    <row r="142990" customFormat="1" s="29"/>
    <row r="142991" customFormat="1" s="29"/>
    <row r="142992" customFormat="1" s="29"/>
    <row r="142993" customFormat="1" s="29"/>
    <row r="142994" customFormat="1" s="29"/>
    <row r="142995" customFormat="1" s="29"/>
    <row r="142996" customFormat="1" s="29"/>
    <row r="142997" customFormat="1" s="29"/>
    <row r="142998" customFormat="1" s="29"/>
    <row r="142999" customFormat="1" s="29"/>
    <row r="143000" customFormat="1" s="29"/>
    <row r="143001" customFormat="1" s="29"/>
    <row r="143002" customFormat="1" s="29"/>
    <row r="143003" customFormat="1" s="29"/>
    <row r="143004" customFormat="1" s="29"/>
    <row r="143005" customFormat="1" s="29"/>
    <row r="143006" customFormat="1" s="29"/>
    <row r="143007" customFormat="1" s="29"/>
    <row r="143008" customFormat="1" s="29"/>
    <row r="143009" customFormat="1" s="29"/>
    <row r="143010" customFormat="1" s="29"/>
    <row r="143011" customFormat="1" s="29"/>
    <row r="143012" customFormat="1" s="29"/>
    <row r="143013" customFormat="1" s="29"/>
    <row r="143014" customFormat="1" s="29"/>
    <row r="143015" customFormat="1" s="29"/>
    <row r="143016" customFormat="1" s="29"/>
    <row r="143017" customFormat="1" s="29"/>
    <row r="143018" customFormat="1" s="29"/>
    <row r="143019" customFormat="1" s="29"/>
    <row r="143020" customFormat="1" s="29"/>
    <row r="143021" customFormat="1" s="29"/>
    <row r="143022" customFormat="1" s="29"/>
    <row r="143023" customFormat="1" s="29"/>
    <row r="143024" customFormat="1" s="29"/>
    <row r="143025" customFormat="1" s="29"/>
    <row r="143026" customFormat="1" s="29"/>
    <row r="143027" customFormat="1" s="29"/>
    <row r="143028" customFormat="1" s="29"/>
    <row r="143029" customFormat="1" s="29"/>
    <row r="143030" customFormat="1" s="29"/>
    <row r="143031" customFormat="1" s="29"/>
    <row r="143032" customFormat="1" s="29"/>
    <row r="143033" customFormat="1" s="29"/>
    <row r="143034" customFormat="1" s="29"/>
    <row r="143035" customFormat="1" s="29"/>
    <row r="143036" customFormat="1" s="29"/>
    <row r="143037" customFormat="1" s="29"/>
    <row r="143038" customFormat="1" s="29"/>
    <row r="143039" customFormat="1" s="29"/>
    <row r="143040" customFormat="1" s="29"/>
    <row r="143041" customFormat="1" s="29"/>
    <row r="143042" customFormat="1" s="29"/>
    <row r="143043" customFormat="1" s="29"/>
    <row r="143044" customFormat="1" s="29"/>
    <row r="143045" customFormat="1" s="29"/>
    <row r="143046" customFormat="1" s="29"/>
    <row r="143047" customFormat="1" s="29"/>
    <row r="143048" customFormat="1" s="29"/>
    <row r="143049" customFormat="1" s="29"/>
    <row r="143050" customFormat="1" s="29"/>
    <row r="143051" customFormat="1" s="29"/>
    <row r="143052" customFormat="1" s="29"/>
    <row r="143053" customFormat="1" s="29"/>
    <row r="143054" customFormat="1" s="29"/>
    <row r="143055" customFormat="1" s="29"/>
    <row r="143056" customFormat="1" s="29"/>
    <row r="143057" customFormat="1" s="29"/>
    <row r="143058" customFormat="1" s="29"/>
    <row r="143059" customFormat="1" s="29"/>
    <row r="143060" customFormat="1" s="29"/>
    <row r="143061" customFormat="1" s="29"/>
    <row r="143062" customFormat="1" s="29"/>
    <row r="143063" customFormat="1" s="29"/>
    <row r="143064" customFormat="1" s="29"/>
    <row r="143065" customFormat="1" s="29"/>
    <row r="143066" customFormat="1" s="29"/>
    <row r="143067" customFormat="1" s="29"/>
    <row r="143068" customFormat="1" s="29"/>
    <row r="143069" customFormat="1" s="29"/>
    <row r="143070" customFormat="1" s="29"/>
    <row r="143071" customFormat="1" s="29"/>
    <row r="143072" customFormat="1" s="29"/>
    <row r="143073" customFormat="1" s="29"/>
    <row r="143074" customFormat="1" s="29"/>
    <row r="143075" customFormat="1" s="29"/>
    <row r="143076" customFormat="1" s="29"/>
    <row r="143077" customFormat="1" s="29"/>
    <row r="143078" customFormat="1" s="29"/>
    <row r="143079" customFormat="1" s="29"/>
    <row r="143080" customFormat="1" s="29"/>
    <row r="143081" customFormat="1" s="29"/>
    <row r="143082" customFormat="1" s="29"/>
    <row r="143083" customFormat="1" s="29"/>
    <row r="143084" customFormat="1" s="29"/>
    <row r="143085" customFormat="1" s="29"/>
    <row r="143086" customFormat="1" s="29"/>
    <row r="143087" customFormat="1" s="29"/>
    <row r="143088" customFormat="1" s="29"/>
    <row r="143089" customFormat="1" s="29"/>
    <row r="143090" customFormat="1" s="29"/>
    <row r="143091" customFormat="1" s="29"/>
    <row r="143092" customFormat="1" s="29"/>
    <row r="143093" customFormat="1" s="29"/>
    <row r="143094" customFormat="1" s="29"/>
    <row r="143095" customFormat="1" s="29"/>
    <row r="143096" customFormat="1" s="29"/>
    <row r="143097" customFormat="1" s="29"/>
    <row r="143098" customFormat="1" s="29"/>
    <row r="143099" customFormat="1" s="29"/>
    <row r="143100" customFormat="1" s="29"/>
    <row r="143101" customFormat="1" s="29"/>
    <row r="143102" customFormat="1" s="29"/>
    <row r="143103" customFormat="1" s="29"/>
    <row r="143104" customFormat="1" s="29"/>
    <row r="143105" customFormat="1" s="29"/>
    <row r="143106" customFormat="1" s="29"/>
    <row r="143107" customFormat="1" s="29"/>
    <row r="143108" customFormat="1" s="29"/>
    <row r="143109" customFormat="1" s="29"/>
    <row r="143110" customFormat="1" s="29"/>
    <row r="143111" customFormat="1" s="29"/>
    <row r="143112" customFormat="1" s="29"/>
    <row r="143113" customFormat="1" s="29"/>
    <row r="143114" customFormat="1" s="29"/>
    <row r="143115" customFormat="1" s="29"/>
    <row r="143116" customFormat="1" s="29"/>
    <row r="143117" customFormat="1" s="29"/>
    <row r="143118" customFormat="1" s="29"/>
    <row r="143119" customFormat="1" s="29"/>
    <row r="143120" customFormat="1" s="29"/>
    <row r="143121" customFormat="1" s="29"/>
    <row r="143122" customFormat="1" s="29"/>
    <row r="143123" customFormat="1" s="29"/>
    <row r="143124" customFormat="1" s="29"/>
    <row r="143125" customFormat="1" s="29"/>
    <row r="143126" customFormat="1" s="29"/>
    <row r="143127" customFormat="1" s="29"/>
    <row r="143128" customFormat="1" s="29"/>
    <row r="143129" customFormat="1" s="29"/>
    <row r="143130" customFormat="1" s="29"/>
    <row r="143131" customFormat="1" s="29"/>
    <row r="143132" customFormat="1" s="29"/>
    <row r="143133" customFormat="1" s="29"/>
    <row r="143134" customFormat="1" s="29"/>
    <row r="143135" customFormat="1" s="29"/>
    <row r="143136" customFormat="1" s="29"/>
    <row r="143137" customFormat="1" s="29"/>
    <row r="143138" customFormat="1" s="29"/>
    <row r="143139" customFormat="1" s="29"/>
    <row r="143140" customFormat="1" s="29"/>
    <row r="143141" customFormat="1" s="29"/>
    <row r="143142" customFormat="1" s="29"/>
    <row r="143143" customFormat="1" s="29"/>
    <row r="143144" customFormat="1" s="29"/>
    <row r="143145" customFormat="1" s="29"/>
    <row r="143146" customFormat="1" s="29"/>
    <row r="143147" customFormat="1" s="29"/>
    <row r="143148" customFormat="1" s="29"/>
    <row r="143149" customFormat="1" s="29"/>
    <row r="143150" customFormat="1" s="29"/>
    <row r="143151" customFormat="1" s="29"/>
    <row r="143152" customFormat="1" s="29"/>
    <row r="143153" customFormat="1" s="29"/>
    <row r="143154" customFormat="1" s="29"/>
    <row r="143155" customFormat="1" s="29"/>
    <row r="143156" customFormat="1" s="29"/>
    <row r="143157" customFormat="1" s="29"/>
    <row r="143158" customFormat="1" s="29"/>
    <row r="143159" customFormat="1" s="29"/>
    <row r="143160" customFormat="1" s="29"/>
    <row r="143161" customFormat="1" s="29"/>
    <row r="143162" customFormat="1" s="29"/>
    <row r="143163" customFormat="1" s="29"/>
    <row r="143164" customFormat="1" s="29"/>
    <row r="143165" customFormat="1" s="29"/>
    <row r="143166" customFormat="1" s="29"/>
    <row r="143167" customFormat="1" s="29"/>
    <row r="143168" customFormat="1" s="29"/>
    <row r="143169" customFormat="1" s="29"/>
    <row r="143170" customFormat="1" s="29"/>
    <row r="143171" customFormat="1" s="29"/>
    <row r="143172" customFormat="1" s="29"/>
    <row r="143173" customFormat="1" s="29"/>
    <row r="143174" customFormat="1" s="29"/>
    <row r="143175" customFormat="1" s="29"/>
    <row r="143176" customFormat="1" s="29"/>
    <row r="143177" customFormat="1" s="29"/>
    <row r="143178" customFormat="1" s="29"/>
    <row r="143179" customFormat="1" s="29"/>
    <row r="143180" customFormat="1" s="29"/>
    <row r="143181" customFormat="1" s="29"/>
    <row r="143182" customFormat="1" s="29"/>
    <row r="143183" customFormat="1" s="29"/>
    <row r="143184" customFormat="1" s="29"/>
    <row r="143185" customFormat="1" s="29"/>
    <row r="143186" customFormat="1" s="29"/>
    <row r="143187" customFormat="1" s="29"/>
    <row r="143188" customFormat="1" s="29"/>
    <row r="143189" customFormat="1" s="29"/>
    <row r="143190" customFormat="1" s="29"/>
    <row r="143191" customFormat="1" s="29"/>
    <row r="143192" customFormat="1" s="29"/>
    <row r="143193" customFormat="1" s="29"/>
    <row r="143194" customFormat="1" s="29"/>
    <row r="143195" customFormat="1" s="29"/>
    <row r="143196" customFormat="1" s="29"/>
    <row r="143197" customFormat="1" s="29"/>
    <row r="143198" customFormat="1" s="29"/>
    <row r="143199" customFormat="1" s="29"/>
    <row r="143200" customFormat="1" s="29"/>
    <row r="143201" customFormat="1" s="29"/>
    <row r="143202" customFormat="1" s="29"/>
    <row r="143203" customFormat="1" s="29"/>
    <row r="143204" customFormat="1" s="29"/>
    <row r="143205" customFormat="1" s="29"/>
    <row r="143206" customFormat="1" s="29"/>
    <row r="143207" customFormat="1" s="29"/>
    <row r="143208" customFormat="1" s="29"/>
    <row r="143209" customFormat="1" s="29"/>
    <row r="143210" customFormat="1" s="29"/>
    <row r="143211" customFormat="1" s="29"/>
    <row r="143212" customFormat="1" s="29"/>
    <row r="143213" customFormat="1" s="29"/>
    <row r="143214" customFormat="1" s="29"/>
    <row r="143215" customFormat="1" s="29"/>
    <row r="143216" customFormat="1" s="29"/>
    <row r="143217" customFormat="1" s="29"/>
    <row r="143218" customFormat="1" s="29"/>
    <row r="143219" customFormat="1" s="29"/>
    <row r="143220" customFormat="1" s="29"/>
    <row r="143221" customFormat="1" s="29"/>
    <row r="143222" customFormat="1" s="29"/>
    <row r="143223" customFormat="1" s="29"/>
    <row r="143224" customFormat="1" s="29"/>
    <row r="143225" customFormat="1" s="29"/>
    <row r="143226" customFormat="1" s="29"/>
    <row r="143227" customFormat="1" s="29"/>
    <row r="143228" customFormat="1" s="29"/>
    <row r="143229" customFormat="1" s="29"/>
    <row r="143230" customFormat="1" s="29"/>
    <row r="143231" customFormat="1" s="29"/>
    <row r="143232" customFormat="1" s="29"/>
    <row r="143233" customFormat="1" s="29"/>
    <row r="143234" customFormat="1" s="29"/>
    <row r="143235" customFormat="1" s="29"/>
    <row r="143236" customFormat="1" s="29"/>
    <row r="143237" customFormat="1" s="29"/>
    <row r="143238" customFormat="1" s="29"/>
    <row r="143239" customFormat="1" s="29"/>
    <row r="143240" customFormat="1" s="29"/>
    <row r="143241" customFormat="1" s="29"/>
    <row r="143242" customFormat="1" s="29"/>
    <row r="143243" customFormat="1" s="29"/>
    <row r="143244" customFormat="1" s="29"/>
    <row r="143245" customFormat="1" s="29"/>
    <row r="143246" customFormat="1" s="29"/>
    <row r="143247" customFormat="1" s="29"/>
    <row r="143248" customFormat="1" s="29"/>
    <row r="143249" customFormat="1" s="29"/>
    <row r="143250" customFormat="1" s="29"/>
    <row r="143251" customFormat="1" s="29"/>
    <row r="143252" customFormat="1" s="29"/>
    <row r="143253" customFormat="1" s="29"/>
    <row r="143254" customFormat="1" s="29"/>
    <row r="143255" customFormat="1" s="29"/>
    <row r="143256" customFormat="1" s="29"/>
    <row r="143257" customFormat="1" s="29"/>
    <row r="143258" customFormat="1" s="29"/>
    <row r="143259" customFormat="1" s="29"/>
    <row r="143260" customFormat="1" s="29"/>
    <row r="143261" customFormat="1" s="29"/>
    <row r="143262" customFormat="1" s="29"/>
    <row r="143263" customFormat="1" s="29"/>
    <row r="143264" customFormat="1" s="29"/>
    <row r="143265" customFormat="1" s="29"/>
    <row r="143266" customFormat="1" s="29"/>
    <row r="143267" customFormat="1" s="29"/>
    <row r="143268" customFormat="1" s="29"/>
    <row r="143269" customFormat="1" s="29"/>
    <row r="143270" customFormat="1" s="29"/>
    <row r="143271" customFormat="1" s="29"/>
    <row r="143272" customFormat="1" s="29"/>
    <row r="143273" customFormat="1" s="29"/>
    <row r="143274" customFormat="1" s="29"/>
    <row r="143275" customFormat="1" s="29"/>
    <row r="143276" customFormat="1" s="29"/>
    <row r="143277" customFormat="1" s="29"/>
    <row r="143278" customFormat="1" s="29"/>
    <row r="143279" customFormat="1" s="29"/>
    <row r="143280" customFormat="1" s="29"/>
    <row r="143281" customFormat="1" s="29"/>
    <row r="143282" customFormat="1" s="29"/>
    <row r="143283" customFormat="1" s="29"/>
    <row r="143284" customFormat="1" s="29"/>
    <row r="143285" customFormat="1" s="29"/>
    <row r="143286" customFormat="1" s="29"/>
    <row r="143287" customFormat="1" s="29"/>
    <row r="143288" customFormat="1" s="29"/>
    <row r="143289" customFormat="1" s="29"/>
    <row r="143290" customFormat="1" s="29"/>
    <row r="143291" customFormat="1" s="29"/>
    <row r="143292" customFormat="1" s="29"/>
    <row r="143293" customFormat="1" s="29"/>
    <row r="143294" customFormat="1" s="29"/>
    <row r="143295" customFormat="1" s="29"/>
    <row r="143296" customFormat="1" s="29"/>
    <row r="143297" customFormat="1" s="29"/>
    <row r="143298" customFormat="1" s="29"/>
    <row r="143299" customFormat="1" s="29"/>
    <row r="143300" customFormat="1" s="29"/>
    <row r="143301" customFormat="1" s="29"/>
    <row r="143302" customFormat="1" s="29"/>
    <row r="143303" customFormat="1" s="29"/>
    <row r="143304" customFormat="1" s="29"/>
    <row r="143305" customFormat="1" s="29"/>
    <row r="143306" customFormat="1" s="29"/>
    <row r="143307" customFormat="1" s="29"/>
    <row r="143308" customFormat="1" s="29"/>
    <row r="143309" customFormat="1" s="29"/>
    <row r="143310" customFormat="1" s="29"/>
    <row r="143311" customFormat="1" s="29"/>
    <row r="143312" customFormat="1" s="29"/>
    <row r="143313" customFormat="1" s="29"/>
    <row r="143314" customFormat="1" s="29"/>
    <row r="143315" customFormat="1" s="29"/>
    <row r="143316" customFormat="1" s="29"/>
    <row r="143317" customFormat="1" s="29"/>
    <row r="143318" customFormat="1" s="29"/>
    <row r="143319" customFormat="1" s="29"/>
    <row r="143320" customFormat="1" s="29"/>
    <row r="143321" customFormat="1" s="29"/>
    <row r="143322" customFormat="1" s="29"/>
    <row r="143323" customFormat="1" s="29"/>
    <row r="143324" customFormat="1" s="29"/>
    <row r="143325" customFormat="1" s="29"/>
    <row r="143326" customFormat="1" s="29"/>
    <row r="143327" customFormat="1" s="29"/>
    <row r="143328" customFormat="1" s="29"/>
    <row r="143329" customFormat="1" s="29"/>
    <row r="143330" customFormat="1" s="29"/>
    <row r="143331" customFormat="1" s="29"/>
    <row r="143332" customFormat="1" s="29"/>
    <row r="143333" customFormat="1" s="29"/>
    <row r="143334" customFormat="1" s="29"/>
    <row r="143335" customFormat="1" s="29"/>
    <row r="143336" customFormat="1" s="29"/>
    <row r="143337" customFormat="1" s="29"/>
    <row r="143338" customFormat="1" s="29"/>
    <row r="143339" customFormat="1" s="29"/>
    <row r="143340" customFormat="1" s="29"/>
    <row r="143341" customFormat="1" s="29"/>
    <row r="143342" customFormat="1" s="29"/>
    <row r="143343" customFormat="1" s="29"/>
    <row r="143344" customFormat="1" s="29"/>
    <row r="143345" customFormat="1" s="29"/>
    <row r="143346" customFormat="1" s="29"/>
    <row r="143347" customFormat="1" s="29"/>
    <row r="143348" customFormat="1" s="29"/>
    <row r="143349" customFormat="1" s="29"/>
    <row r="143350" customFormat="1" s="29"/>
    <row r="143351" customFormat="1" s="29"/>
    <row r="143352" customFormat="1" s="29"/>
    <row r="143353" customFormat="1" s="29"/>
    <row r="143354" customFormat="1" s="29"/>
    <row r="143355" customFormat="1" s="29"/>
    <row r="143356" customFormat="1" s="29"/>
    <row r="143357" customFormat="1" s="29"/>
    <row r="143358" customFormat="1" s="29"/>
    <row r="143359" customFormat="1" s="29"/>
    <row r="143360" customFormat="1" s="29"/>
    <row r="143361" customFormat="1" s="29"/>
    <row r="143362" customFormat="1" s="29"/>
    <row r="143363" customFormat="1" s="29"/>
    <row r="143364" customFormat="1" s="29"/>
    <row r="143365" customFormat="1" s="29"/>
    <row r="143366" customFormat="1" s="29"/>
    <row r="143367" customFormat="1" s="29"/>
    <row r="143368" customFormat="1" s="29"/>
    <row r="143369" customFormat="1" s="29"/>
    <row r="143370" customFormat="1" s="29"/>
    <row r="143371" customFormat="1" s="29"/>
    <row r="143372" customFormat="1" s="29"/>
    <row r="143373" customFormat="1" s="29"/>
    <row r="143374" customFormat="1" s="29"/>
    <row r="143375" customFormat="1" s="29"/>
    <row r="143376" customFormat="1" s="29"/>
    <row r="143377" customFormat="1" s="29"/>
    <row r="143378" customFormat="1" s="29"/>
    <row r="143379" customFormat="1" s="29"/>
    <row r="143380" customFormat="1" s="29"/>
    <row r="143381" customFormat="1" s="29"/>
    <row r="143382" customFormat="1" s="29"/>
    <row r="143383" customFormat="1" s="29"/>
    <row r="143384" customFormat="1" s="29"/>
    <row r="143385" customFormat="1" s="29"/>
    <row r="143386" customFormat="1" s="29"/>
    <row r="143387" customFormat="1" s="29"/>
    <row r="143388" customFormat="1" s="29"/>
    <row r="143389" customFormat="1" s="29"/>
    <row r="143390" customFormat="1" s="29"/>
    <row r="143391" customFormat="1" s="29"/>
    <row r="143392" customFormat="1" s="29"/>
    <row r="143393" customFormat="1" s="29"/>
    <row r="143394" customFormat="1" s="29"/>
    <row r="143395" customFormat="1" s="29"/>
    <row r="143396" customFormat="1" s="29"/>
    <row r="143397" customFormat="1" s="29"/>
    <row r="143398" customFormat="1" s="29"/>
    <row r="143399" customFormat="1" s="29"/>
    <row r="143400" customFormat="1" s="29"/>
    <row r="143401" customFormat="1" s="29"/>
    <row r="143402" customFormat="1" s="29"/>
    <row r="143403" customFormat="1" s="29"/>
    <row r="143404" customFormat="1" s="29"/>
    <row r="143405" customFormat="1" s="29"/>
    <row r="143406" customFormat="1" s="29"/>
    <row r="143407" customFormat="1" s="29"/>
    <row r="143408" customFormat="1" s="29"/>
    <row r="143409" customFormat="1" s="29"/>
    <row r="143410" customFormat="1" s="29"/>
    <row r="143411" customFormat="1" s="29"/>
    <row r="143412" customFormat="1" s="29"/>
    <row r="143413" customFormat="1" s="29"/>
    <row r="143414" customFormat="1" s="29"/>
    <row r="143415" customFormat="1" s="29"/>
    <row r="143416" customFormat="1" s="29"/>
    <row r="143417" customFormat="1" s="29"/>
    <row r="143418" customFormat="1" s="29"/>
    <row r="143419" customFormat="1" s="29"/>
    <row r="143420" customFormat="1" s="29"/>
    <row r="143421" customFormat="1" s="29"/>
    <row r="143422" customFormat="1" s="29"/>
    <row r="143423" customFormat="1" s="29"/>
    <row r="143424" customFormat="1" s="29"/>
    <row r="143425" customFormat="1" s="29"/>
    <row r="143426" customFormat="1" s="29"/>
    <row r="143427" customFormat="1" s="29"/>
    <row r="143428" customFormat="1" s="29"/>
    <row r="143429" customFormat="1" s="29"/>
    <row r="143430" customFormat="1" s="29"/>
    <row r="143431" customFormat="1" s="29"/>
    <row r="143432" customFormat="1" s="29"/>
    <row r="143433" customFormat="1" s="29"/>
    <row r="143434" customFormat="1" s="29"/>
    <row r="143435" customFormat="1" s="29"/>
    <row r="143436" customFormat="1" s="29"/>
    <row r="143437" customFormat="1" s="29"/>
    <row r="143438" customFormat="1" s="29"/>
    <row r="143439" customFormat="1" s="29"/>
    <row r="143440" customFormat="1" s="29"/>
    <row r="143441" customFormat="1" s="29"/>
    <row r="143442" customFormat="1" s="29"/>
    <row r="143443" customFormat="1" s="29"/>
    <row r="143444" customFormat="1" s="29"/>
    <row r="143445" customFormat="1" s="29"/>
    <row r="143446" customFormat="1" s="29"/>
    <row r="143447" customFormat="1" s="29"/>
    <row r="143448" customFormat="1" s="29"/>
    <row r="143449" customFormat="1" s="29"/>
    <row r="143450" customFormat="1" s="29"/>
    <row r="143451" customFormat="1" s="29"/>
    <row r="143452" customFormat="1" s="29"/>
    <row r="143453" customFormat="1" s="29"/>
    <row r="143454" customFormat="1" s="29"/>
    <row r="143455" customFormat="1" s="29"/>
    <row r="143456" customFormat="1" s="29"/>
    <row r="143457" customFormat="1" s="29"/>
    <row r="143458" customFormat="1" s="29"/>
    <row r="143459" customFormat="1" s="29"/>
    <row r="143460" customFormat="1" s="29"/>
    <row r="143461" customFormat="1" s="29"/>
    <row r="143462" customFormat="1" s="29"/>
    <row r="143463" customFormat="1" s="29"/>
    <row r="143464" customFormat="1" s="29"/>
    <row r="143465" customFormat="1" s="29"/>
    <row r="143466" customFormat="1" s="29"/>
    <row r="143467" customFormat="1" s="29"/>
    <row r="143468" customFormat="1" s="29"/>
    <row r="143469" customFormat="1" s="29"/>
    <row r="143470" customFormat="1" s="29"/>
    <row r="143471" customFormat="1" s="29"/>
    <row r="143472" customFormat="1" s="29"/>
    <row r="143473" customFormat="1" s="29"/>
    <row r="143474" customFormat="1" s="29"/>
    <row r="143475" customFormat="1" s="29"/>
    <row r="143476" customFormat="1" s="29"/>
    <row r="143477" customFormat="1" s="29"/>
    <row r="143478" customFormat="1" s="29"/>
    <row r="143479" customFormat="1" s="29"/>
    <row r="143480" customFormat="1" s="29"/>
    <row r="143481" customFormat="1" s="29"/>
    <row r="143482" customFormat="1" s="29"/>
    <row r="143483" customFormat="1" s="29"/>
    <row r="143484" customFormat="1" s="29"/>
    <row r="143485" customFormat="1" s="29"/>
    <row r="143486" customFormat="1" s="29"/>
    <row r="143487" customFormat="1" s="29"/>
    <row r="143488" customFormat="1" s="29"/>
    <row r="143489" customFormat="1" s="29"/>
    <row r="143490" customFormat="1" s="29"/>
    <row r="143491" customFormat="1" s="29"/>
    <row r="143492" customFormat="1" s="29"/>
    <row r="143493" customFormat="1" s="29"/>
    <row r="143494" customFormat="1" s="29"/>
    <row r="143495" customFormat="1" s="29"/>
    <row r="143496" customFormat="1" s="29"/>
    <row r="143497" customFormat="1" s="29"/>
    <row r="143498" customFormat="1" s="29"/>
    <row r="143499" customFormat="1" s="29"/>
    <row r="143500" customFormat="1" s="29"/>
    <row r="143501" customFormat="1" s="29"/>
    <row r="143502" customFormat="1" s="29"/>
    <row r="143503" customFormat="1" s="29"/>
    <row r="143504" customFormat="1" s="29"/>
    <row r="143505" customFormat="1" s="29"/>
    <row r="143506" customFormat="1" s="29"/>
    <row r="143507" customFormat="1" s="29"/>
    <row r="143508" customFormat="1" s="29"/>
    <row r="143509" customFormat="1" s="29"/>
    <row r="143510" customFormat="1" s="29"/>
    <row r="143511" customFormat="1" s="29"/>
    <row r="143512" customFormat="1" s="29"/>
    <row r="143513" customFormat="1" s="29"/>
    <row r="143514" customFormat="1" s="29"/>
    <row r="143515" customFormat="1" s="29"/>
    <row r="143516" customFormat="1" s="29"/>
    <row r="143517" customFormat="1" s="29"/>
    <row r="143518" customFormat="1" s="29"/>
    <row r="143519" customFormat="1" s="29"/>
    <row r="143520" customFormat="1" s="29"/>
    <row r="143521" customFormat="1" s="29"/>
    <row r="143522" customFormat="1" s="29"/>
    <row r="143523" customFormat="1" s="29"/>
    <row r="143524" customFormat="1" s="29"/>
    <row r="143525" customFormat="1" s="29"/>
    <row r="143526" customFormat="1" s="29"/>
    <row r="143527" customFormat="1" s="29"/>
    <row r="143528" customFormat="1" s="29"/>
    <row r="143529" customFormat="1" s="29"/>
    <row r="143530" customFormat="1" s="29"/>
    <row r="143531" customFormat="1" s="29"/>
    <row r="143532" customFormat="1" s="29"/>
    <row r="143533" customFormat="1" s="29"/>
    <row r="143534" customFormat="1" s="29"/>
    <row r="143535" customFormat="1" s="29"/>
    <row r="143536" customFormat="1" s="29"/>
    <row r="143537" customFormat="1" s="29"/>
    <row r="143538" customFormat="1" s="29"/>
    <row r="143539" customFormat="1" s="29"/>
    <row r="143540" customFormat="1" s="29"/>
    <row r="143541" customFormat="1" s="29"/>
    <row r="143542" customFormat="1" s="29"/>
    <row r="143543" customFormat="1" s="29"/>
    <row r="143544" customFormat="1" s="29"/>
    <row r="143545" customFormat="1" s="29"/>
    <row r="143546" customFormat="1" s="29"/>
    <row r="143547" customFormat="1" s="29"/>
    <row r="143548" customFormat="1" s="29"/>
    <row r="143549" customFormat="1" s="29"/>
    <row r="143550" customFormat="1" s="29"/>
    <row r="143551" customFormat="1" s="29"/>
    <row r="143552" customFormat="1" s="29"/>
    <row r="143553" customFormat="1" s="29"/>
    <row r="143554" customFormat="1" s="29"/>
    <row r="143555" customFormat="1" s="29"/>
    <row r="143556" customFormat="1" s="29"/>
    <row r="143557" customFormat="1" s="29"/>
    <row r="143558" customFormat="1" s="29"/>
    <row r="143559" customFormat="1" s="29"/>
    <row r="143560" customFormat="1" s="29"/>
    <row r="143561" customFormat="1" s="29"/>
    <row r="143562" customFormat="1" s="29"/>
    <row r="143563" customFormat="1" s="29"/>
    <row r="143564" customFormat="1" s="29"/>
    <row r="143565" customFormat="1" s="29"/>
    <row r="143566" customFormat="1" s="29"/>
    <row r="143567" customFormat="1" s="29"/>
    <row r="143568" customFormat="1" s="29"/>
    <row r="143569" customFormat="1" s="29"/>
    <row r="143570" customFormat="1" s="29"/>
    <row r="143571" customFormat="1" s="29"/>
    <row r="143572" customFormat="1" s="29"/>
    <row r="143573" customFormat="1" s="29"/>
    <row r="143574" customFormat="1" s="29"/>
    <row r="143575" customFormat="1" s="29"/>
    <row r="143576" customFormat="1" s="29"/>
    <row r="143577" customFormat="1" s="29"/>
    <row r="143578" customFormat="1" s="29"/>
    <row r="143579" customFormat="1" s="29"/>
    <row r="143580" customFormat="1" s="29"/>
    <row r="143581" customFormat="1" s="29"/>
    <row r="143582" customFormat="1" s="29"/>
    <row r="143583" customFormat="1" s="29"/>
    <row r="143584" customFormat="1" s="29"/>
    <row r="143585" customFormat="1" s="29"/>
    <row r="143586" customFormat="1" s="29"/>
    <row r="143587" customFormat="1" s="29"/>
    <row r="143588" customFormat="1" s="29"/>
    <row r="143589" customFormat="1" s="29"/>
    <row r="143590" customFormat="1" s="29"/>
    <row r="143591" customFormat="1" s="29"/>
    <row r="143592" customFormat="1" s="29"/>
    <row r="143593" customFormat="1" s="29"/>
    <row r="143594" customFormat="1" s="29"/>
    <row r="143595" customFormat="1" s="29"/>
    <row r="143596" customFormat="1" s="29"/>
    <row r="143597" customFormat="1" s="29"/>
    <row r="143598" customFormat="1" s="29"/>
    <row r="143599" customFormat="1" s="29"/>
    <row r="143600" customFormat="1" s="29"/>
    <row r="143601" customFormat="1" s="29"/>
    <row r="143602" customFormat="1" s="29"/>
    <row r="143603" customFormat="1" s="29"/>
    <row r="143604" customFormat="1" s="29"/>
    <row r="143605" customFormat="1" s="29"/>
    <row r="143606" customFormat="1" s="29"/>
    <row r="143607" customFormat="1" s="29"/>
    <row r="143608" customFormat="1" s="29"/>
    <row r="143609" customFormat="1" s="29"/>
    <row r="143610" customFormat="1" s="29"/>
    <row r="143611" customFormat="1" s="29"/>
    <row r="143612" customFormat="1" s="29"/>
    <row r="143613" customFormat="1" s="29"/>
    <row r="143614" customFormat="1" s="29"/>
    <row r="143615" customFormat="1" s="29"/>
    <row r="143616" customFormat="1" s="29"/>
    <row r="143617" customFormat="1" s="29"/>
    <row r="143618" customFormat="1" s="29"/>
    <row r="143619" customFormat="1" s="29"/>
    <row r="143620" customFormat="1" s="29"/>
    <row r="143621" customFormat="1" s="29"/>
    <row r="143622" customFormat="1" s="29"/>
    <row r="143623" customFormat="1" s="29"/>
    <row r="143624" customFormat="1" s="29"/>
    <row r="143625" customFormat="1" s="29"/>
    <row r="143626" customFormat="1" s="29"/>
    <row r="143627" customFormat="1" s="29"/>
    <row r="143628" customFormat="1" s="29"/>
    <row r="143629" customFormat="1" s="29"/>
    <row r="143630" customFormat="1" s="29"/>
    <row r="143631" customFormat="1" s="29"/>
    <row r="143632" customFormat="1" s="29"/>
    <row r="143633" customFormat="1" s="29"/>
    <row r="143634" customFormat="1" s="29"/>
    <row r="143635" customFormat="1" s="29"/>
    <row r="143636" customFormat="1" s="29"/>
    <row r="143637" customFormat="1" s="29"/>
    <row r="143638" customFormat="1" s="29"/>
    <row r="143639" customFormat="1" s="29"/>
    <row r="143640" customFormat="1" s="29"/>
    <row r="143641" customFormat="1" s="29"/>
    <row r="143642" customFormat="1" s="29"/>
    <row r="143643" customFormat="1" s="29"/>
    <row r="143644" customFormat="1" s="29"/>
    <row r="143645" customFormat="1" s="29"/>
    <row r="143646" customFormat="1" s="29"/>
    <row r="143647" customFormat="1" s="29"/>
    <row r="143648" customFormat="1" s="29"/>
    <row r="143649" customFormat="1" s="29"/>
    <row r="143650" customFormat="1" s="29"/>
    <row r="143651" customFormat="1" s="29"/>
    <row r="143652" customFormat="1" s="29"/>
    <row r="143653" customFormat="1" s="29"/>
    <row r="143654" customFormat="1" s="29"/>
    <row r="143655" customFormat="1" s="29"/>
    <row r="143656" customFormat="1" s="29"/>
    <row r="143657" customFormat="1" s="29"/>
    <row r="143658" customFormat="1" s="29"/>
    <row r="143659" customFormat="1" s="29"/>
    <row r="143660" customFormat="1" s="29"/>
    <row r="143661" customFormat="1" s="29"/>
    <row r="143662" customFormat="1" s="29"/>
    <row r="143663" customFormat="1" s="29"/>
    <row r="143664" customFormat="1" s="29"/>
    <row r="143665" customFormat="1" s="29"/>
    <row r="143666" customFormat="1" s="29"/>
    <row r="143667" customFormat="1" s="29"/>
    <row r="143668" customFormat="1" s="29"/>
    <row r="143669" customFormat="1" s="29"/>
    <row r="143670" customFormat="1" s="29"/>
    <row r="143671" customFormat="1" s="29"/>
    <row r="143672" customFormat="1" s="29"/>
    <row r="143673" customFormat="1" s="29"/>
    <row r="143674" customFormat="1" s="29"/>
    <row r="143675" customFormat="1" s="29"/>
    <row r="143676" customFormat="1" s="29"/>
    <row r="143677" customFormat="1" s="29"/>
    <row r="143678" customFormat="1" s="29"/>
    <row r="143679" customFormat="1" s="29"/>
    <row r="143680" customFormat="1" s="29"/>
    <row r="143681" customFormat="1" s="29"/>
    <row r="143682" customFormat="1" s="29"/>
    <row r="143683" customFormat="1" s="29"/>
    <row r="143684" customFormat="1" s="29"/>
    <row r="143685" customFormat="1" s="29"/>
    <row r="143686" customFormat="1" s="29"/>
    <row r="143687" customFormat="1" s="29"/>
    <row r="143688" customFormat="1" s="29"/>
    <row r="143689" customFormat="1" s="29"/>
    <row r="143690" customFormat="1" s="29"/>
    <row r="143691" customFormat="1" s="29"/>
    <row r="143692" customFormat="1" s="29"/>
    <row r="143693" customFormat="1" s="29"/>
    <row r="143694" customFormat="1" s="29"/>
    <row r="143695" customFormat="1" s="29"/>
    <row r="143696" customFormat="1" s="29"/>
    <row r="143697" customFormat="1" s="29"/>
    <row r="143698" customFormat="1" s="29"/>
    <row r="143699" customFormat="1" s="29"/>
    <row r="143700" customFormat="1" s="29"/>
    <row r="143701" customFormat="1" s="29"/>
    <row r="143702" customFormat="1" s="29"/>
    <row r="143703" customFormat="1" s="29"/>
    <row r="143704" customFormat="1" s="29"/>
    <row r="143705" customFormat="1" s="29"/>
    <row r="143706" customFormat="1" s="29"/>
    <row r="143707" customFormat="1" s="29"/>
    <row r="143708" customFormat="1" s="29"/>
    <row r="143709" customFormat="1" s="29"/>
    <row r="143710" customFormat="1" s="29"/>
    <row r="143711" customFormat="1" s="29"/>
    <row r="143712" customFormat="1" s="29"/>
    <row r="143713" customFormat="1" s="29"/>
    <row r="143714" customFormat="1" s="29"/>
    <row r="143715" customFormat="1" s="29"/>
    <row r="143716" customFormat="1" s="29"/>
    <row r="143717" customFormat="1" s="29"/>
    <row r="143718" customFormat="1" s="29"/>
    <row r="143719" customFormat="1" s="29"/>
    <row r="143720" customFormat="1" s="29"/>
    <row r="143721" customFormat="1" s="29"/>
    <row r="143722" customFormat="1" s="29"/>
    <row r="143723" customFormat="1" s="29"/>
    <row r="143724" customFormat="1" s="29"/>
    <row r="143725" customFormat="1" s="29"/>
    <row r="143726" customFormat="1" s="29"/>
    <row r="143727" customFormat="1" s="29"/>
    <row r="143728" customFormat="1" s="29"/>
    <row r="143729" customFormat="1" s="29"/>
    <row r="143730" customFormat="1" s="29"/>
    <row r="143731" customFormat="1" s="29"/>
    <row r="143732" customFormat="1" s="29"/>
    <row r="143733" customFormat="1" s="29"/>
    <row r="143734" customFormat="1" s="29"/>
    <row r="143735" customFormat="1" s="29"/>
    <row r="143736" customFormat="1" s="29"/>
    <row r="143737" customFormat="1" s="29"/>
    <row r="143738" customFormat="1" s="29"/>
    <row r="143739" customFormat="1" s="29"/>
    <row r="143740" customFormat="1" s="29"/>
    <row r="143741" customFormat="1" s="29"/>
    <row r="143742" customFormat="1" s="29"/>
    <row r="143743" customFormat="1" s="29"/>
    <row r="143744" customFormat="1" s="29"/>
    <row r="143745" customFormat="1" s="29"/>
    <row r="143746" customFormat="1" s="29"/>
    <row r="143747" customFormat="1" s="29"/>
    <row r="143748" customFormat="1" s="29"/>
    <row r="143749" customFormat="1" s="29"/>
    <row r="143750" customFormat="1" s="29"/>
    <row r="143751" customFormat="1" s="29"/>
    <row r="143752" customFormat="1" s="29"/>
    <row r="143753" customFormat="1" s="29"/>
    <row r="143754" customFormat="1" s="29"/>
    <row r="143755" customFormat="1" s="29"/>
    <row r="143756" customFormat="1" s="29"/>
    <row r="143757" customFormat="1" s="29"/>
    <row r="143758" customFormat="1" s="29"/>
    <row r="143759" customFormat="1" s="29"/>
    <row r="143760" customFormat="1" s="29"/>
    <row r="143761" customFormat="1" s="29"/>
    <row r="143762" customFormat="1" s="29"/>
    <row r="143763" customFormat="1" s="29"/>
    <row r="143764" customFormat="1" s="29"/>
    <row r="143765" customFormat="1" s="29"/>
    <row r="143766" customFormat="1" s="29"/>
    <row r="143767" customFormat="1" s="29"/>
    <row r="143768" customFormat="1" s="29"/>
    <row r="143769" customFormat="1" s="29"/>
    <row r="143770" customFormat="1" s="29"/>
    <row r="143771" customFormat="1" s="29"/>
    <row r="143772" customFormat="1" s="29"/>
    <row r="143773" customFormat="1" s="29"/>
    <row r="143774" customFormat="1" s="29"/>
    <row r="143775" customFormat="1" s="29"/>
    <row r="143776" customFormat="1" s="29"/>
    <row r="143777" customFormat="1" s="29"/>
    <row r="143778" customFormat="1" s="29"/>
    <row r="143779" customFormat="1" s="29"/>
    <row r="143780" customFormat="1" s="29"/>
    <row r="143781" customFormat="1" s="29"/>
    <row r="143782" customFormat="1" s="29"/>
    <row r="143783" customFormat="1" s="29"/>
    <row r="143784" customFormat="1" s="29"/>
    <row r="143785" customFormat="1" s="29"/>
    <row r="143786" customFormat="1" s="29"/>
    <row r="143787" customFormat="1" s="29"/>
    <row r="143788" customFormat="1" s="29"/>
    <row r="143789" customFormat="1" s="29"/>
    <row r="143790" customFormat="1" s="29"/>
    <row r="143791" customFormat="1" s="29"/>
    <row r="143792" customFormat="1" s="29"/>
    <row r="143793" customFormat="1" s="29"/>
    <row r="143794" customFormat="1" s="29"/>
    <row r="143795" customFormat="1" s="29"/>
    <row r="143796" customFormat="1" s="29"/>
    <row r="143797" customFormat="1" s="29"/>
    <row r="143798" customFormat="1" s="29"/>
    <row r="143799" customFormat="1" s="29"/>
    <row r="143800" customFormat="1" s="29"/>
    <row r="143801" customFormat="1" s="29"/>
    <row r="143802" customFormat="1" s="29"/>
    <row r="143803" customFormat="1" s="29"/>
    <row r="143804" customFormat="1" s="29"/>
    <row r="143805" customFormat="1" s="29"/>
    <row r="143806" customFormat="1" s="29"/>
    <row r="143807" customFormat="1" s="29"/>
    <row r="143808" customFormat="1" s="29"/>
    <row r="143809" customFormat="1" s="29"/>
    <row r="143810" customFormat="1" s="29"/>
    <row r="143811" customFormat="1" s="29"/>
    <row r="143812" customFormat="1" s="29"/>
    <row r="143813" customFormat="1" s="29"/>
    <row r="143814" customFormat="1" s="29"/>
    <row r="143815" customFormat="1" s="29"/>
    <row r="143816" customFormat="1" s="29"/>
    <row r="143817" customFormat="1" s="29"/>
    <row r="143818" customFormat="1" s="29"/>
    <row r="143819" customFormat="1" s="29"/>
    <row r="143820" customFormat="1" s="29"/>
    <row r="143821" customFormat="1" s="29"/>
    <row r="143822" customFormat="1" s="29"/>
    <row r="143823" customFormat="1" s="29"/>
    <row r="143824" customFormat="1" s="29"/>
    <row r="143825" customFormat="1" s="29"/>
    <row r="143826" customFormat="1" s="29"/>
    <row r="143827" customFormat="1" s="29"/>
    <row r="143828" customFormat="1" s="29"/>
    <row r="143829" customFormat="1" s="29"/>
    <row r="143830" customFormat="1" s="29"/>
    <row r="143831" customFormat="1" s="29"/>
    <row r="143832" customFormat="1" s="29"/>
    <row r="143833" customFormat="1" s="29"/>
    <row r="143834" customFormat="1" s="29"/>
    <row r="143835" customFormat="1" s="29"/>
    <row r="143836" customFormat="1" s="29"/>
    <row r="143837" customFormat="1" s="29"/>
    <row r="143838" customFormat="1" s="29"/>
    <row r="143839" customFormat="1" s="29"/>
    <row r="143840" customFormat="1" s="29"/>
    <row r="143841" customFormat="1" s="29"/>
    <row r="143842" customFormat="1" s="29"/>
    <row r="143843" customFormat="1" s="29"/>
    <row r="143844" customFormat="1" s="29"/>
    <row r="143845" customFormat="1" s="29"/>
    <row r="143846" customFormat="1" s="29"/>
    <row r="143847" customFormat="1" s="29"/>
    <row r="143848" customFormat="1" s="29"/>
    <row r="143849" customFormat="1" s="29"/>
    <row r="143850" customFormat="1" s="29"/>
    <row r="143851" customFormat="1" s="29"/>
    <row r="143852" customFormat="1" s="29"/>
    <row r="143853" customFormat="1" s="29"/>
    <row r="143854" customFormat="1" s="29"/>
    <row r="143855" customFormat="1" s="29"/>
    <row r="143856" customFormat="1" s="29"/>
    <row r="143857" customFormat="1" s="29"/>
    <row r="143858" customFormat="1" s="29"/>
    <row r="143859" customFormat="1" s="29"/>
    <row r="143860" customFormat="1" s="29"/>
    <row r="143861" customFormat="1" s="29"/>
    <row r="143862" customFormat="1" s="29"/>
    <row r="143863" customFormat="1" s="29"/>
    <row r="143864" customFormat="1" s="29"/>
    <row r="143865" customFormat="1" s="29"/>
    <row r="143866" customFormat="1" s="29"/>
    <row r="143867" customFormat="1" s="29"/>
    <row r="143868" customFormat="1" s="29"/>
    <row r="143869" customFormat="1" s="29"/>
    <row r="143870" customFormat="1" s="29"/>
    <row r="143871" customFormat="1" s="29"/>
    <row r="143872" customFormat="1" s="29"/>
    <row r="143873" customFormat="1" s="29"/>
    <row r="143874" customFormat="1" s="29"/>
    <row r="143875" customFormat="1" s="29"/>
    <row r="143876" customFormat="1" s="29"/>
    <row r="143877" customFormat="1" s="29"/>
    <row r="143878" customFormat="1" s="29"/>
    <row r="143879" customFormat="1" s="29"/>
    <row r="143880" customFormat="1" s="29"/>
    <row r="143881" customFormat="1" s="29"/>
    <row r="143882" customFormat="1" s="29"/>
    <row r="143883" customFormat="1" s="29"/>
    <row r="143884" customFormat="1" s="29"/>
    <row r="143885" customFormat="1" s="29"/>
    <row r="143886" customFormat="1" s="29"/>
    <row r="143887" customFormat="1" s="29"/>
    <row r="143888" customFormat="1" s="29"/>
    <row r="143889" customFormat="1" s="29"/>
    <row r="143890" customFormat="1" s="29"/>
    <row r="143891" customFormat="1" s="29"/>
    <row r="143892" customFormat="1" s="29"/>
    <row r="143893" customFormat="1" s="29"/>
    <row r="143894" customFormat="1" s="29"/>
    <row r="143895" customFormat="1" s="29"/>
    <row r="143896" customFormat="1" s="29"/>
    <row r="143897" customFormat="1" s="29"/>
    <row r="143898" customFormat="1" s="29"/>
    <row r="143899" customFormat="1" s="29"/>
    <row r="143900" customFormat="1" s="29"/>
    <row r="143901" customFormat="1" s="29"/>
    <row r="143902" customFormat="1" s="29"/>
    <row r="143903" customFormat="1" s="29"/>
    <row r="143904" customFormat="1" s="29"/>
    <row r="143905" customFormat="1" s="29"/>
    <row r="143906" customFormat="1" s="29"/>
    <row r="143907" customFormat="1" s="29"/>
    <row r="143908" customFormat="1" s="29"/>
    <row r="143909" customFormat="1" s="29"/>
    <row r="143910" customFormat="1" s="29"/>
    <row r="143911" customFormat="1" s="29"/>
    <row r="143912" customFormat="1" s="29"/>
    <row r="143913" customFormat="1" s="29"/>
    <row r="143914" customFormat="1" s="29"/>
    <row r="143915" customFormat="1" s="29"/>
    <row r="143916" customFormat="1" s="29"/>
    <row r="143917" customFormat="1" s="29"/>
    <row r="143918" customFormat="1" s="29"/>
    <row r="143919" customFormat="1" s="29"/>
    <row r="143920" customFormat="1" s="29"/>
    <row r="143921" customFormat="1" s="29"/>
    <row r="143922" customFormat="1" s="29"/>
    <row r="143923" customFormat="1" s="29"/>
    <row r="143924" customFormat="1" s="29"/>
    <row r="143925" customFormat="1" s="29"/>
    <row r="143926" customFormat="1" s="29"/>
    <row r="143927" customFormat="1" s="29"/>
    <row r="143928" customFormat="1" s="29"/>
    <row r="143929" customFormat="1" s="29"/>
    <row r="143930" customFormat="1" s="29"/>
    <row r="143931" customFormat="1" s="29"/>
    <row r="143932" customFormat="1" s="29"/>
    <row r="143933" customFormat="1" s="29"/>
    <row r="143934" customFormat="1" s="29"/>
    <row r="143935" customFormat="1" s="29"/>
    <row r="143936" customFormat="1" s="29"/>
    <row r="143937" customFormat="1" s="29"/>
    <row r="143938" customFormat="1" s="29"/>
    <row r="143939" customFormat="1" s="29"/>
    <row r="143940" customFormat="1" s="29"/>
    <row r="143941" customFormat="1" s="29"/>
    <row r="143942" customFormat="1" s="29"/>
    <row r="143943" customFormat="1" s="29"/>
    <row r="143944" customFormat="1" s="29"/>
    <row r="143945" customFormat="1" s="29"/>
    <row r="143946" customFormat="1" s="29"/>
    <row r="143947" customFormat="1" s="29"/>
    <row r="143948" customFormat="1" s="29"/>
    <row r="143949" customFormat="1" s="29"/>
    <row r="143950" customFormat="1" s="29"/>
    <row r="143951" customFormat="1" s="29"/>
    <row r="143952" customFormat="1" s="29"/>
    <row r="143953" customFormat="1" s="29"/>
    <row r="143954" customFormat="1" s="29"/>
    <row r="143955" customFormat="1" s="29"/>
    <row r="143956" customFormat="1" s="29"/>
    <row r="143957" customFormat="1" s="29"/>
    <row r="143958" customFormat="1" s="29"/>
    <row r="143959" customFormat="1" s="29"/>
    <row r="143960" customFormat="1" s="29"/>
    <row r="143961" customFormat="1" s="29"/>
    <row r="143962" customFormat="1" s="29"/>
    <row r="143963" customFormat="1" s="29"/>
    <row r="143964" customFormat="1" s="29"/>
    <row r="143965" customFormat="1" s="29"/>
    <row r="143966" customFormat="1" s="29"/>
    <row r="143967" customFormat="1" s="29"/>
    <row r="143968" customFormat="1" s="29"/>
    <row r="143969" customFormat="1" s="29"/>
    <row r="143970" customFormat="1" s="29"/>
    <row r="143971" customFormat="1" s="29"/>
    <row r="143972" customFormat="1" s="29"/>
    <row r="143973" customFormat="1" s="29"/>
    <row r="143974" customFormat="1" s="29"/>
    <row r="143975" customFormat="1" s="29"/>
    <row r="143976" customFormat="1" s="29"/>
    <row r="143977" customFormat="1" s="29"/>
    <row r="143978" customFormat="1" s="29"/>
    <row r="143979" customFormat="1" s="29"/>
    <row r="143980" customFormat="1" s="29"/>
    <row r="143981" customFormat="1" s="29"/>
    <row r="143982" customFormat="1" s="29"/>
    <row r="143983" customFormat="1" s="29"/>
    <row r="143984" customFormat="1" s="29"/>
    <row r="143985" customFormat="1" s="29"/>
    <row r="143986" customFormat="1" s="29"/>
    <row r="143987" customFormat="1" s="29"/>
    <row r="143988" customFormat="1" s="29"/>
    <row r="143989" customFormat="1" s="29"/>
    <row r="143990" customFormat="1" s="29"/>
    <row r="143991" customFormat="1" s="29"/>
    <row r="143992" customFormat="1" s="29"/>
    <row r="143993" customFormat="1" s="29"/>
    <row r="143994" customFormat="1" s="29"/>
    <row r="143995" customFormat="1" s="29"/>
    <row r="143996" customFormat="1" s="29"/>
    <row r="143997" customFormat="1" s="29"/>
    <row r="143998" customFormat="1" s="29"/>
    <row r="143999" customFormat="1" s="29"/>
    <row r="144000" customFormat="1" s="29"/>
    <row r="144001" customFormat="1" s="29"/>
    <row r="144002" customFormat="1" s="29"/>
    <row r="144003" customFormat="1" s="29"/>
    <row r="144004" customFormat="1" s="29"/>
    <row r="144005" customFormat="1" s="29"/>
    <row r="144006" customFormat="1" s="29"/>
    <row r="144007" customFormat="1" s="29"/>
    <row r="144008" customFormat="1" s="29"/>
    <row r="144009" customFormat="1" s="29"/>
    <row r="144010" customFormat="1" s="29"/>
    <row r="144011" customFormat="1" s="29"/>
    <row r="144012" customFormat="1" s="29"/>
    <row r="144013" customFormat="1" s="29"/>
    <row r="144014" customFormat="1" s="29"/>
    <row r="144015" customFormat="1" s="29"/>
    <row r="144016" customFormat="1" s="29"/>
    <row r="144017" customFormat="1" s="29"/>
    <row r="144018" customFormat="1" s="29"/>
    <row r="144019" customFormat="1" s="29"/>
    <row r="144020" customFormat="1" s="29"/>
    <row r="144021" customFormat="1" s="29"/>
    <row r="144022" customFormat="1" s="29"/>
    <row r="144023" customFormat="1" s="29"/>
    <row r="144024" customFormat="1" s="29"/>
    <row r="144025" customFormat="1" s="29"/>
    <row r="144026" customFormat="1" s="29"/>
    <row r="144027" customFormat="1" s="29"/>
    <row r="144028" customFormat="1" s="29"/>
    <row r="144029" customFormat="1" s="29"/>
    <row r="144030" customFormat="1" s="29"/>
    <row r="144031" customFormat="1" s="29"/>
    <row r="144032" customFormat="1" s="29"/>
    <row r="144033" customFormat="1" s="29"/>
    <row r="144034" customFormat="1" s="29"/>
    <row r="144035" customFormat="1" s="29"/>
    <row r="144036" customFormat="1" s="29"/>
    <row r="144037" customFormat="1" s="29"/>
    <row r="144038" customFormat="1" s="29"/>
    <row r="144039" customFormat="1" s="29"/>
    <row r="144040" customFormat="1" s="29"/>
    <row r="144041" customFormat="1" s="29"/>
    <row r="144042" customFormat="1" s="29"/>
    <row r="144043" customFormat="1" s="29"/>
    <row r="144044" customFormat="1" s="29"/>
    <row r="144045" customFormat="1" s="29"/>
    <row r="144046" customFormat="1" s="29"/>
    <row r="144047" customFormat="1" s="29"/>
    <row r="144048" customFormat="1" s="29"/>
    <row r="144049" customFormat="1" s="29"/>
    <row r="144050" customFormat="1" s="29"/>
    <row r="144051" customFormat="1" s="29"/>
    <row r="144052" customFormat="1" s="29"/>
    <row r="144053" customFormat="1" s="29"/>
    <row r="144054" customFormat="1" s="29"/>
    <row r="144055" customFormat="1" s="29"/>
    <row r="144056" customFormat="1" s="29"/>
    <row r="144057" customFormat="1" s="29"/>
    <row r="144058" customFormat="1" s="29"/>
    <row r="144059" customFormat="1" s="29"/>
    <row r="144060" customFormat="1" s="29"/>
    <row r="144061" customFormat="1" s="29"/>
    <row r="144062" customFormat="1" s="29"/>
    <row r="144063" customFormat="1" s="29"/>
    <row r="144064" customFormat="1" s="29"/>
    <row r="144065" customFormat="1" s="29"/>
    <row r="144066" customFormat="1" s="29"/>
    <row r="144067" customFormat="1" s="29"/>
    <row r="144068" customFormat="1" s="29"/>
    <row r="144069" customFormat="1" s="29"/>
    <row r="144070" customFormat="1" s="29"/>
    <row r="144071" customFormat="1" s="29"/>
    <row r="144072" customFormat="1" s="29"/>
    <row r="144073" customFormat="1" s="29"/>
    <row r="144074" customFormat="1" s="29"/>
    <row r="144075" customFormat="1" s="29"/>
    <row r="144076" customFormat="1" s="29"/>
    <row r="144077" customFormat="1" s="29"/>
    <row r="144078" customFormat="1" s="29"/>
    <row r="144079" customFormat="1" s="29"/>
    <row r="144080" customFormat="1" s="29"/>
    <row r="144081" customFormat="1" s="29"/>
    <row r="144082" customFormat="1" s="29"/>
    <row r="144083" customFormat="1" s="29"/>
    <row r="144084" customFormat="1" s="29"/>
    <row r="144085" customFormat="1" s="29"/>
    <row r="144086" customFormat="1" s="29"/>
    <row r="144087" customFormat="1" s="29"/>
    <row r="144088" customFormat="1" s="29"/>
    <row r="144089" customFormat="1" s="29"/>
    <row r="144090" customFormat="1" s="29"/>
    <row r="144091" customFormat="1" s="29"/>
    <row r="144092" customFormat="1" s="29"/>
    <row r="144093" customFormat="1" s="29"/>
    <row r="144094" customFormat="1" s="29"/>
    <row r="144095" customFormat="1" s="29"/>
    <row r="144096" customFormat="1" s="29"/>
    <row r="144097" customFormat="1" s="29"/>
    <row r="144098" customFormat="1" s="29"/>
    <row r="144099" customFormat="1" s="29"/>
    <row r="144100" customFormat="1" s="29"/>
    <row r="144101" customFormat="1" s="29"/>
    <row r="144102" customFormat="1" s="29"/>
    <row r="144103" customFormat="1" s="29"/>
    <row r="144104" customFormat="1" s="29"/>
    <row r="144105" customFormat="1" s="29"/>
    <row r="144106" customFormat="1" s="29"/>
    <row r="144107" customFormat="1" s="29"/>
    <row r="144108" customFormat="1" s="29"/>
    <row r="144109" customFormat="1" s="29"/>
    <row r="144110" customFormat="1" s="29"/>
    <row r="144111" customFormat="1" s="29"/>
    <row r="144112" customFormat="1" s="29"/>
    <row r="144113" customFormat="1" s="29"/>
    <row r="144114" customFormat="1" s="29"/>
    <row r="144115" customFormat="1" s="29"/>
    <row r="144116" customFormat="1" s="29"/>
    <row r="144117" customFormat="1" s="29"/>
    <row r="144118" customFormat="1" s="29"/>
    <row r="144119" customFormat="1" s="29"/>
    <row r="144120" customFormat="1" s="29"/>
    <row r="144121" customFormat="1" s="29"/>
    <row r="144122" customFormat="1" s="29"/>
    <row r="144123" customFormat="1" s="29"/>
    <row r="144124" customFormat="1" s="29"/>
    <row r="144125" customFormat="1" s="29"/>
    <row r="144126" customFormat="1" s="29"/>
    <row r="144127" customFormat="1" s="29"/>
    <row r="144128" customFormat="1" s="29"/>
    <row r="144129" customFormat="1" s="29"/>
    <row r="144130" customFormat="1" s="29"/>
    <row r="144131" customFormat="1" s="29"/>
    <row r="144132" customFormat="1" s="29"/>
    <row r="144133" customFormat="1" s="29"/>
    <row r="144134" customFormat="1" s="29"/>
    <row r="144135" customFormat="1" s="29"/>
    <row r="144136" customFormat="1" s="29"/>
    <row r="144137" customFormat="1" s="29"/>
    <row r="144138" customFormat="1" s="29"/>
    <row r="144139" customFormat="1" s="29"/>
    <row r="144140" customFormat="1" s="29"/>
    <row r="144141" customFormat="1" s="29"/>
    <row r="144142" customFormat="1" s="29"/>
    <row r="144143" customFormat="1" s="29"/>
    <row r="144144" customFormat="1" s="29"/>
    <row r="144145" customFormat="1" s="29"/>
    <row r="144146" customFormat="1" s="29"/>
    <row r="144147" customFormat="1" s="29"/>
    <row r="144148" customFormat="1" s="29"/>
    <row r="144149" customFormat="1" s="29"/>
    <row r="144150" customFormat="1" s="29"/>
    <row r="144151" customFormat="1" s="29"/>
    <row r="144152" customFormat="1" s="29"/>
    <row r="144153" customFormat="1" s="29"/>
    <row r="144154" customFormat="1" s="29"/>
    <row r="144155" customFormat="1" s="29"/>
    <row r="144156" customFormat="1" s="29"/>
    <row r="144157" customFormat="1" s="29"/>
    <row r="144158" customFormat="1" s="29"/>
    <row r="144159" customFormat="1" s="29"/>
    <row r="144160" customFormat="1" s="29"/>
    <row r="144161" customFormat="1" s="29"/>
    <row r="144162" customFormat="1" s="29"/>
    <row r="144163" customFormat="1" s="29"/>
    <row r="144164" customFormat="1" s="29"/>
    <row r="144165" customFormat="1" s="29"/>
    <row r="144166" customFormat="1" s="29"/>
    <row r="144167" customFormat="1" s="29"/>
    <row r="144168" customFormat="1" s="29"/>
    <row r="144169" customFormat="1" s="29"/>
    <row r="144170" customFormat="1" s="29"/>
    <row r="144171" customFormat="1" s="29"/>
    <row r="144172" customFormat="1" s="29"/>
    <row r="144173" customFormat="1" s="29"/>
    <row r="144174" customFormat="1" s="29"/>
    <row r="144175" customFormat="1" s="29"/>
    <row r="144176" customFormat="1" s="29"/>
    <row r="144177" customFormat="1" s="29"/>
    <row r="144178" customFormat="1" s="29"/>
    <row r="144179" customFormat="1" s="29"/>
    <row r="144180" customFormat="1" s="29"/>
    <row r="144181" customFormat="1" s="29"/>
    <row r="144182" customFormat="1" s="29"/>
    <row r="144183" customFormat="1" s="29"/>
    <row r="144184" customFormat="1" s="29"/>
    <row r="144185" customFormat="1" s="29"/>
    <row r="144186" customFormat="1" s="29"/>
    <row r="144187" customFormat="1" s="29"/>
    <row r="144188" customFormat="1" s="29"/>
    <row r="144189" customFormat="1" s="29"/>
    <row r="144190" customFormat="1" s="29"/>
    <row r="144191" customFormat="1" s="29"/>
    <row r="144192" customFormat="1" s="29"/>
    <row r="144193" customFormat="1" s="29"/>
    <row r="144194" customFormat="1" s="29"/>
    <row r="144195" customFormat="1" s="29"/>
    <row r="144196" customFormat="1" s="29"/>
    <row r="144197" customFormat="1" s="29"/>
    <row r="144198" customFormat="1" s="29"/>
    <row r="144199" customFormat="1" s="29"/>
    <row r="144200" customFormat="1" s="29"/>
    <row r="144201" customFormat="1" s="29"/>
    <row r="144202" customFormat="1" s="29"/>
    <row r="144203" customFormat="1" s="29"/>
    <row r="144204" customFormat="1" s="29"/>
    <row r="144205" customFormat="1" s="29"/>
    <row r="144206" customFormat="1" s="29"/>
    <row r="144207" customFormat="1" s="29"/>
    <row r="144208" customFormat="1" s="29"/>
    <row r="144209" customFormat="1" s="29"/>
    <row r="144210" customFormat="1" s="29"/>
    <row r="144211" customFormat="1" s="29"/>
    <row r="144212" customFormat="1" s="29"/>
    <row r="144213" customFormat="1" s="29"/>
    <row r="144214" customFormat="1" s="29"/>
    <row r="144215" customFormat="1" s="29"/>
    <row r="144216" customFormat="1" s="29"/>
    <row r="144217" customFormat="1" s="29"/>
    <row r="144218" customFormat="1" s="29"/>
    <row r="144219" customFormat="1" s="29"/>
    <row r="144220" customFormat="1" s="29"/>
    <row r="144221" customFormat="1" s="29"/>
    <row r="144222" customFormat="1" s="29"/>
    <row r="144223" customFormat="1" s="29"/>
    <row r="144224" customFormat="1" s="29"/>
    <row r="144225" customFormat="1" s="29"/>
    <row r="144226" customFormat="1" s="29"/>
    <row r="144227" customFormat="1" s="29"/>
    <row r="144228" customFormat="1" s="29"/>
    <row r="144229" customFormat="1" s="29"/>
    <row r="144230" customFormat="1" s="29"/>
    <row r="144231" customFormat="1" s="29"/>
    <row r="144232" customFormat="1" s="29"/>
    <row r="144233" customFormat="1" s="29"/>
    <row r="144234" customFormat="1" s="29"/>
    <row r="144235" customFormat="1" s="29"/>
    <row r="144236" customFormat="1" s="29"/>
    <row r="144237" customFormat="1" s="29"/>
    <row r="144238" customFormat="1" s="29"/>
    <row r="144239" customFormat="1" s="29"/>
    <row r="144240" customFormat="1" s="29"/>
    <row r="144241" customFormat="1" s="29"/>
    <row r="144242" customFormat="1" s="29"/>
    <row r="144243" customFormat="1" s="29"/>
    <row r="144244" customFormat="1" s="29"/>
    <row r="144245" customFormat="1" s="29"/>
    <row r="144246" customFormat="1" s="29"/>
    <row r="144247" customFormat="1" s="29"/>
    <row r="144248" customFormat="1" s="29"/>
    <row r="144249" customFormat="1" s="29"/>
    <row r="144250" customFormat="1" s="29"/>
    <row r="144251" customFormat="1" s="29"/>
    <row r="144252" customFormat="1" s="29"/>
    <row r="144253" customFormat="1" s="29"/>
    <row r="144254" customFormat="1" s="29"/>
    <row r="144255" customFormat="1" s="29"/>
    <row r="144256" customFormat="1" s="29"/>
    <row r="144257" customFormat="1" s="29"/>
    <row r="144258" customFormat="1" s="29"/>
    <row r="144259" customFormat="1" s="29"/>
    <row r="144260" customFormat="1" s="29"/>
    <row r="144261" customFormat="1" s="29"/>
    <row r="144262" customFormat="1" s="29"/>
    <row r="144263" customFormat="1" s="29"/>
    <row r="144264" customFormat="1" s="29"/>
    <row r="144265" customFormat="1" s="29"/>
    <row r="144266" customFormat="1" s="29"/>
    <row r="144267" customFormat="1" s="29"/>
    <row r="144268" customFormat="1" s="29"/>
    <row r="144269" customFormat="1" s="29"/>
    <row r="144270" customFormat="1" s="29"/>
    <row r="144271" customFormat="1" s="29"/>
    <row r="144272" customFormat="1" s="29"/>
    <row r="144273" customFormat="1" s="29"/>
    <row r="144274" customFormat="1" s="29"/>
    <row r="144275" customFormat="1" s="29"/>
    <row r="144276" customFormat="1" s="29"/>
    <row r="144277" customFormat="1" s="29"/>
    <row r="144278" customFormat="1" s="29"/>
    <row r="144279" customFormat="1" s="29"/>
    <row r="144280" customFormat="1" s="29"/>
    <row r="144281" customFormat="1" s="29"/>
    <row r="144282" customFormat="1" s="29"/>
    <row r="144283" customFormat="1" s="29"/>
    <row r="144284" customFormat="1" s="29"/>
    <row r="144285" customFormat="1" s="29"/>
    <row r="144286" customFormat="1" s="29"/>
    <row r="144287" customFormat="1" s="29"/>
    <row r="144288" customFormat="1" s="29"/>
    <row r="144289" customFormat="1" s="29"/>
    <row r="144290" customFormat="1" s="29"/>
    <row r="144291" customFormat="1" s="29"/>
    <row r="144292" customFormat="1" s="29"/>
    <row r="144293" customFormat="1" s="29"/>
    <row r="144294" customFormat="1" s="29"/>
    <row r="144295" customFormat="1" s="29"/>
    <row r="144296" customFormat="1" s="29"/>
    <row r="144297" customFormat="1" s="29"/>
    <row r="144298" customFormat="1" s="29"/>
    <row r="144299" customFormat="1" s="29"/>
    <row r="144300" customFormat="1" s="29"/>
    <row r="144301" customFormat="1" s="29"/>
    <row r="144302" customFormat="1" s="29"/>
    <row r="144303" customFormat="1" s="29"/>
    <row r="144304" customFormat="1" s="29"/>
    <row r="144305" customFormat="1" s="29"/>
    <row r="144306" customFormat="1" s="29"/>
    <row r="144307" customFormat="1" s="29"/>
    <row r="144308" customFormat="1" s="29"/>
    <row r="144309" customFormat="1" s="29"/>
    <row r="144310" customFormat="1" s="29"/>
    <row r="144311" customFormat="1" s="29"/>
    <row r="144312" customFormat="1" s="29"/>
    <row r="144313" customFormat="1" s="29"/>
    <row r="144314" customFormat="1" s="29"/>
    <row r="144315" customFormat="1" s="29"/>
    <row r="144316" customFormat="1" s="29"/>
    <row r="144317" customFormat="1" s="29"/>
    <row r="144318" customFormat="1" s="29"/>
    <row r="144319" customFormat="1" s="29"/>
    <row r="144320" customFormat="1" s="29"/>
    <row r="144321" customFormat="1" s="29"/>
    <row r="144322" customFormat="1" s="29"/>
    <row r="144323" customFormat="1" s="29"/>
    <row r="144324" customFormat="1" s="29"/>
    <row r="144325" customFormat="1" s="29"/>
    <row r="144326" customFormat="1" s="29"/>
    <row r="144327" customFormat="1" s="29"/>
    <row r="144328" customFormat="1" s="29"/>
    <row r="144329" customFormat="1" s="29"/>
    <row r="144330" customFormat="1" s="29"/>
    <row r="144331" customFormat="1" s="29"/>
    <row r="144332" customFormat="1" s="29"/>
    <row r="144333" customFormat="1" s="29"/>
    <row r="144334" customFormat="1" s="29"/>
    <row r="144335" customFormat="1" s="29"/>
    <row r="144336" customFormat="1" s="29"/>
    <row r="144337" customFormat="1" s="29"/>
    <row r="144338" customFormat="1" s="29"/>
    <row r="144339" customFormat="1" s="29"/>
    <row r="144340" customFormat="1" s="29"/>
    <row r="144341" customFormat="1" s="29"/>
    <row r="144342" customFormat="1" s="29"/>
    <row r="144343" customFormat="1" s="29"/>
    <row r="144344" customFormat="1" s="29"/>
    <row r="144345" customFormat="1" s="29"/>
    <row r="144346" customFormat="1" s="29"/>
    <row r="144347" customFormat="1" s="29"/>
    <row r="144348" customFormat="1" s="29"/>
    <row r="144349" customFormat="1" s="29"/>
    <row r="144350" customFormat="1" s="29"/>
    <row r="144351" customFormat="1" s="29"/>
    <row r="144352" customFormat="1" s="29"/>
    <row r="144353" customFormat="1" s="29"/>
    <row r="144354" customFormat="1" s="29"/>
    <row r="144355" customFormat="1" s="29"/>
    <row r="144356" customFormat="1" s="29"/>
    <row r="144357" customFormat="1" s="29"/>
    <row r="144358" customFormat="1" s="29"/>
    <row r="144359" customFormat="1" s="29"/>
    <row r="144360" customFormat="1" s="29"/>
    <row r="144361" customFormat="1" s="29"/>
    <row r="144362" customFormat="1" s="29"/>
    <row r="144363" customFormat="1" s="29"/>
    <row r="144364" customFormat="1" s="29"/>
    <row r="144365" customFormat="1" s="29"/>
    <row r="144366" customFormat="1" s="29"/>
    <row r="144367" customFormat="1" s="29"/>
    <row r="144368" customFormat="1" s="29"/>
    <row r="144369" customFormat="1" s="29"/>
    <row r="144370" customFormat="1" s="29"/>
    <row r="144371" customFormat="1" s="29"/>
    <row r="144372" customFormat="1" s="29"/>
    <row r="144373" customFormat="1" s="29"/>
    <row r="144374" customFormat="1" s="29"/>
    <row r="144375" customFormat="1" s="29"/>
    <row r="144376" customFormat="1" s="29"/>
    <row r="144377" customFormat="1" s="29"/>
    <row r="144378" customFormat="1" s="29"/>
    <row r="144379" customFormat="1" s="29"/>
    <row r="144380" customFormat="1" s="29"/>
    <row r="144381" customFormat="1" s="29"/>
    <row r="144382" customFormat="1" s="29"/>
    <row r="144383" customFormat="1" s="29"/>
    <row r="144384" customFormat="1" s="29"/>
    <row r="144385" customFormat="1" s="29"/>
    <row r="144386" customFormat="1" s="29"/>
    <row r="144387" customFormat="1" s="29"/>
    <row r="144388" customFormat="1" s="29"/>
    <row r="144389" customFormat="1" s="29"/>
    <row r="144390" customFormat="1" s="29"/>
    <row r="144391" customFormat="1" s="29"/>
    <row r="144392" customFormat="1" s="29"/>
    <row r="144393" customFormat="1" s="29"/>
    <row r="144394" customFormat="1" s="29"/>
    <row r="144395" customFormat="1" s="29"/>
    <row r="144396" customFormat="1" s="29"/>
    <row r="144397" customFormat="1" s="29"/>
    <row r="144398" customFormat="1" s="29"/>
    <row r="144399" customFormat="1" s="29"/>
    <row r="144400" customFormat="1" s="29"/>
    <row r="144401" customFormat="1" s="29"/>
    <row r="144402" customFormat="1" s="29"/>
    <row r="144403" customFormat="1" s="29"/>
    <row r="144404" customFormat="1" s="29"/>
    <row r="144405" customFormat="1" s="29"/>
    <row r="144406" customFormat="1" s="29"/>
    <row r="144407" customFormat="1" s="29"/>
    <row r="144408" customFormat="1" s="29"/>
    <row r="144409" customFormat="1" s="29"/>
    <row r="144410" customFormat="1" s="29"/>
    <row r="144411" customFormat="1" s="29"/>
    <row r="144412" customFormat="1" s="29"/>
    <row r="144413" customFormat="1" s="29"/>
    <row r="144414" customFormat="1" s="29"/>
    <row r="144415" customFormat="1" s="29"/>
    <row r="144416" customFormat="1" s="29"/>
    <row r="144417" customFormat="1" s="29"/>
    <row r="144418" customFormat="1" s="29"/>
    <row r="144419" customFormat="1" s="29"/>
    <row r="144420" customFormat="1" s="29"/>
    <row r="144421" customFormat="1" s="29"/>
    <row r="144422" customFormat="1" s="29"/>
    <row r="144423" customFormat="1" s="29"/>
    <row r="144424" customFormat="1" s="29"/>
    <row r="144425" customFormat="1" s="29"/>
    <row r="144426" customFormat="1" s="29"/>
    <row r="144427" customFormat="1" s="29"/>
    <row r="144428" customFormat="1" s="29"/>
    <row r="144429" customFormat="1" s="29"/>
    <row r="144430" customFormat="1" s="29"/>
    <row r="144431" customFormat="1" s="29"/>
    <row r="144432" customFormat="1" s="29"/>
    <row r="144433" customFormat="1" s="29"/>
    <row r="144434" customFormat="1" s="29"/>
    <row r="144435" customFormat="1" s="29"/>
    <row r="144436" customFormat="1" s="29"/>
    <row r="144437" customFormat="1" s="29"/>
    <row r="144438" customFormat="1" s="29"/>
    <row r="144439" customFormat="1" s="29"/>
    <row r="144440" customFormat="1" s="29"/>
    <row r="144441" customFormat="1" s="29"/>
    <row r="144442" customFormat="1" s="29"/>
    <row r="144443" customFormat="1" s="29"/>
    <row r="144444" customFormat="1" s="29"/>
    <row r="144445" customFormat="1" s="29"/>
    <row r="144446" customFormat="1" s="29"/>
    <row r="144447" customFormat="1" s="29"/>
    <row r="144448" customFormat="1" s="29"/>
    <row r="144449" customFormat="1" s="29"/>
    <row r="144450" customFormat="1" s="29"/>
    <row r="144451" customFormat="1" s="29"/>
    <row r="144452" customFormat="1" s="29"/>
    <row r="144453" customFormat="1" s="29"/>
    <row r="144454" customFormat="1" s="29"/>
    <row r="144455" customFormat="1" s="29"/>
    <row r="144456" customFormat="1" s="29"/>
    <row r="144457" customFormat="1" s="29"/>
    <row r="144458" customFormat="1" s="29"/>
    <row r="144459" customFormat="1" s="29"/>
    <row r="144460" customFormat="1" s="29"/>
    <row r="144461" customFormat="1" s="29"/>
    <row r="144462" customFormat="1" s="29"/>
    <row r="144463" customFormat="1" s="29"/>
    <row r="144464" customFormat="1" s="29"/>
    <row r="144465" customFormat="1" s="29"/>
    <row r="144466" customFormat="1" s="29"/>
    <row r="144467" customFormat="1" s="29"/>
    <row r="144468" customFormat="1" s="29"/>
    <row r="144469" customFormat="1" s="29"/>
    <row r="144470" customFormat="1" s="29"/>
    <row r="144471" customFormat="1" s="29"/>
    <row r="144472" customFormat="1" s="29"/>
    <row r="144473" customFormat="1" s="29"/>
    <row r="144474" customFormat="1" s="29"/>
    <row r="144475" customFormat="1" s="29"/>
    <row r="144476" customFormat="1" s="29"/>
    <row r="144477" customFormat="1" s="29"/>
    <row r="144478" customFormat="1" s="29"/>
    <row r="144479" customFormat="1" s="29"/>
    <row r="144480" customFormat="1" s="29"/>
    <row r="144481" customFormat="1" s="29"/>
    <row r="144482" customFormat="1" s="29"/>
    <row r="144483" customFormat="1" s="29"/>
    <row r="144484" customFormat="1" s="29"/>
    <row r="144485" customFormat="1" s="29"/>
    <row r="144486" customFormat="1" s="29"/>
    <row r="144487" customFormat="1" s="29"/>
    <row r="144488" customFormat="1" s="29"/>
    <row r="144489" customFormat="1" s="29"/>
    <row r="144490" customFormat="1" s="29"/>
    <row r="144491" customFormat="1" s="29"/>
    <row r="144492" customFormat="1" s="29"/>
    <row r="144493" customFormat="1" s="29"/>
    <row r="144494" customFormat="1" s="29"/>
    <row r="144495" customFormat="1" s="29"/>
    <row r="144496" customFormat="1" s="29"/>
    <row r="144497" customFormat="1" s="29"/>
    <row r="144498" customFormat="1" s="29"/>
    <row r="144499" customFormat="1" s="29"/>
    <row r="144500" customFormat="1" s="29"/>
    <row r="144501" customFormat="1" s="29"/>
    <row r="144502" customFormat="1" s="29"/>
    <row r="144503" customFormat="1" s="29"/>
    <row r="144504" customFormat="1" s="29"/>
    <row r="144505" customFormat="1" s="29"/>
    <row r="144506" customFormat="1" s="29"/>
    <row r="144507" customFormat="1" s="29"/>
    <row r="144508" customFormat="1" s="29"/>
    <row r="144509" customFormat="1" s="29"/>
    <row r="144510" customFormat="1" s="29"/>
    <row r="144511" customFormat="1" s="29"/>
    <row r="144512" customFormat="1" s="29"/>
    <row r="144513" customFormat="1" s="29"/>
    <row r="144514" customFormat="1" s="29"/>
    <row r="144515" customFormat="1" s="29"/>
    <row r="144516" customFormat="1" s="29"/>
    <row r="144517" customFormat="1" s="29"/>
    <row r="144518" customFormat="1" s="29"/>
    <row r="144519" customFormat="1" s="29"/>
    <row r="144520" customFormat="1" s="29"/>
    <row r="144521" customFormat="1" s="29"/>
    <row r="144522" customFormat="1" s="29"/>
    <row r="144523" customFormat="1" s="29"/>
    <row r="144524" customFormat="1" s="29"/>
    <row r="144525" customFormat="1" s="29"/>
    <row r="144526" customFormat="1" s="29"/>
    <row r="144527" customFormat="1" s="29"/>
    <row r="144528" customFormat="1" s="29"/>
    <row r="144529" customFormat="1" s="29"/>
    <row r="144530" customFormat="1" s="29"/>
    <row r="144531" customFormat="1" s="29"/>
    <row r="144532" customFormat="1" s="29"/>
    <row r="144533" customFormat="1" s="29"/>
    <row r="144534" customFormat="1" s="29"/>
    <row r="144535" customFormat="1" s="29"/>
    <row r="144536" customFormat="1" s="29"/>
    <row r="144537" customFormat="1" s="29"/>
    <row r="144538" customFormat="1" s="29"/>
    <row r="144539" customFormat="1" s="29"/>
    <row r="144540" customFormat="1" s="29"/>
    <row r="144541" customFormat="1" s="29"/>
    <row r="144542" customFormat="1" s="29"/>
    <row r="144543" customFormat="1" s="29"/>
    <row r="144544" customFormat="1" s="29"/>
    <row r="144545" customFormat="1" s="29"/>
    <row r="144546" customFormat="1" s="29"/>
    <row r="144547" customFormat="1" s="29"/>
    <row r="144548" customFormat="1" s="29"/>
    <row r="144549" customFormat="1" s="29"/>
    <row r="144550" customFormat="1" s="29"/>
    <row r="144551" customFormat="1" s="29"/>
    <row r="144552" customFormat="1" s="29"/>
    <row r="144553" customFormat="1" s="29"/>
    <row r="144554" customFormat="1" s="29"/>
    <row r="144555" customFormat="1" s="29"/>
    <row r="144556" customFormat="1" s="29"/>
    <row r="144557" customFormat="1" s="29"/>
    <row r="144558" customFormat="1" s="29"/>
    <row r="144559" customFormat="1" s="29"/>
    <row r="144560" customFormat="1" s="29"/>
    <row r="144561" customFormat="1" s="29"/>
    <row r="144562" customFormat="1" s="29"/>
    <row r="144563" customFormat="1" s="29"/>
    <row r="144564" customFormat="1" s="29"/>
    <row r="144565" customFormat="1" s="29"/>
    <row r="144566" customFormat="1" s="29"/>
    <row r="144567" customFormat="1" s="29"/>
    <row r="144568" customFormat="1" s="29"/>
    <row r="144569" customFormat="1" s="29"/>
    <row r="144570" customFormat="1" s="29"/>
    <row r="144571" customFormat="1" s="29"/>
    <row r="144572" customFormat="1" s="29"/>
    <row r="144573" customFormat="1" s="29"/>
    <row r="144574" customFormat="1" s="29"/>
    <row r="144575" customFormat="1" s="29"/>
    <row r="144576" customFormat="1" s="29"/>
    <row r="144577" customFormat="1" s="29"/>
    <row r="144578" customFormat="1" s="29"/>
    <row r="144579" customFormat="1" s="29"/>
    <row r="144580" customFormat="1" s="29"/>
    <row r="144581" customFormat="1" s="29"/>
    <row r="144582" customFormat="1" s="29"/>
    <row r="144583" customFormat="1" s="29"/>
    <row r="144584" customFormat="1" s="29"/>
    <row r="144585" customFormat="1" s="29"/>
    <row r="144586" customFormat="1" s="29"/>
    <row r="144587" customFormat="1" s="29"/>
    <row r="144588" customFormat="1" s="29"/>
    <row r="144589" customFormat="1" s="29"/>
    <row r="144590" customFormat="1" s="29"/>
    <row r="144591" customFormat="1" s="29"/>
    <row r="144592" customFormat="1" s="29"/>
    <row r="144593" customFormat="1" s="29"/>
    <row r="144594" customFormat="1" s="29"/>
    <row r="144595" customFormat="1" s="29"/>
    <row r="144596" customFormat="1" s="29"/>
    <row r="144597" customFormat="1" s="29"/>
    <row r="144598" customFormat="1" s="29"/>
    <row r="144599" customFormat="1" s="29"/>
    <row r="144600" customFormat="1" s="29"/>
    <row r="144601" customFormat="1" s="29"/>
    <row r="144602" customFormat="1" s="29"/>
    <row r="144603" customFormat="1" s="29"/>
    <row r="144604" customFormat="1" s="29"/>
    <row r="144605" customFormat="1" s="29"/>
    <row r="144606" customFormat="1" s="29"/>
    <row r="144607" customFormat="1" s="29"/>
    <row r="144608" customFormat="1" s="29"/>
    <row r="144609" customFormat="1" s="29"/>
    <row r="144610" customFormat="1" s="29"/>
    <row r="144611" customFormat="1" s="29"/>
    <row r="144612" customFormat="1" s="29"/>
    <row r="144613" customFormat="1" s="29"/>
    <row r="144614" customFormat="1" s="29"/>
    <row r="144615" customFormat="1" s="29"/>
    <row r="144616" customFormat="1" s="29"/>
    <row r="144617" customFormat="1" s="29"/>
    <row r="144618" customFormat="1" s="29"/>
    <row r="144619" customFormat="1" s="29"/>
    <row r="144620" customFormat="1" s="29"/>
    <row r="144621" customFormat="1" s="29"/>
    <row r="144622" customFormat="1" s="29"/>
    <row r="144623" customFormat="1" s="29"/>
    <row r="144624" customFormat="1" s="29"/>
    <row r="144625" customFormat="1" s="29"/>
    <row r="144626" customFormat="1" s="29"/>
    <row r="144627" customFormat="1" s="29"/>
    <row r="144628" customFormat="1" s="29"/>
    <row r="144629" customFormat="1" s="29"/>
    <row r="144630" customFormat="1" s="29"/>
    <row r="144631" customFormat="1" s="29"/>
    <row r="144632" customFormat="1" s="29"/>
    <row r="144633" customFormat="1" s="29"/>
    <row r="144634" customFormat="1" s="29"/>
    <row r="144635" customFormat="1" s="29"/>
    <row r="144636" customFormat="1" s="29"/>
    <row r="144637" customFormat="1" s="29"/>
    <row r="144638" customFormat="1" s="29"/>
    <row r="144639" customFormat="1" s="29"/>
    <row r="144640" customFormat="1" s="29"/>
    <row r="144641" customFormat="1" s="29"/>
    <row r="144642" customFormat="1" s="29"/>
    <row r="144643" customFormat="1" s="29"/>
    <row r="144644" customFormat="1" s="29"/>
    <row r="144645" customFormat="1" s="29"/>
    <row r="144646" customFormat="1" s="29"/>
    <row r="144647" customFormat="1" s="29"/>
    <row r="144648" customFormat="1" s="29"/>
    <row r="144649" customFormat="1" s="29"/>
    <row r="144650" customFormat="1" s="29"/>
    <row r="144651" customFormat="1" s="29"/>
    <row r="144652" customFormat="1" s="29"/>
    <row r="144653" customFormat="1" s="29"/>
    <row r="144654" customFormat="1" s="29"/>
    <row r="144655" customFormat="1" s="29"/>
    <row r="144656" customFormat="1" s="29"/>
    <row r="144657" customFormat="1" s="29"/>
    <row r="144658" customFormat="1" s="29"/>
    <row r="144659" customFormat="1" s="29"/>
    <row r="144660" customFormat="1" s="29"/>
    <row r="144661" customFormat="1" s="29"/>
    <row r="144662" customFormat="1" s="29"/>
    <row r="144663" customFormat="1" s="29"/>
    <row r="144664" customFormat="1" s="29"/>
    <row r="144665" customFormat="1" s="29"/>
    <row r="144666" customFormat="1" s="29"/>
    <row r="144667" customFormat="1" s="29"/>
    <row r="144668" customFormat="1" s="29"/>
    <row r="144669" customFormat="1" s="29"/>
    <row r="144670" customFormat="1" s="29"/>
    <row r="144671" customFormat="1" s="29"/>
    <row r="144672" customFormat="1" s="29"/>
    <row r="144673" customFormat="1" s="29"/>
    <row r="144674" customFormat="1" s="29"/>
    <row r="144675" customFormat="1" s="29"/>
    <row r="144676" customFormat="1" s="29"/>
    <row r="144677" customFormat="1" s="29"/>
    <row r="144678" customFormat="1" s="29"/>
    <row r="144679" customFormat="1" s="29"/>
    <row r="144680" customFormat="1" s="29"/>
    <row r="144681" customFormat="1" s="29"/>
    <row r="144682" customFormat="1" s="29"/>
    <row r="144683" customFormat="1" s="29"/>
    <row r="144684" customFormat="1" s="29"/>
    <row r="144685" customFormat="1" s="29"/>
    <row r="144686" customFormat="1" s="29"/>
    <row r="144687" customFormat="1" s="29"/>
    <row r="144688" customFormat="1" s="29"/>
    <row r="144689" customFormat="1" s="29"/>
    <row r="144690" customFormat="1" s="29"/>
    <row r="144691" customFormat="1" s="29"/>
    <row r="144692" customFormat="1" s="29"/>
    <row r="144693" customFormat="1" s="29"/>
    <row r="144694" customFormat="1" s="29"/>
    <row r="144695" customFormat="1" s="29"/>
    <row r="144696" customFormat="1" s="29"/>
    <row r="144697" customFormat="1" s="29"/>
    <row r="144698" customFormat="1" s="29"/>
    <row r="144699" customFormat="1" s="29"/>
    <row r="144700" customFormat="1" s="29"/>
    <row r="144701" customFormat="1" s="29"/>
    <row r="144702" customFormat="1" s="29"/>
    <row r="144703" customFormat="1" s="29"/>
    <row r="144704" customFormat="1" s="29"/>
    <row r="144705" customFormat="1" s="29"/>
    <row r="144706" customFormat="1" s="29"/>
    <row r="144707" customFormat="1" s="29"/>
    <row r="144708" customFormat="1" s="29"/>
    <row r="144709" customFormat="1" s="29"/>
    <row r="144710" customFormat="1" s="29"/>
    <row r="144711" customFormat="1" s="29"/>
    <row r="144712" customFormat="1" s="29"/>
    <row r="144713" customFormat="1" s="29"/>
    <row r="144714" customFormat="1" s="29"/>
    <row r="144715" customFormat="1" s="29"/>
    <row r="144716" customFormat="1" s="29"/>
    <row r="144717" customFormat="1" s="29"/>
    <row r="144718" customFormat="1" s="29"/>
    <row r="144719" customFormat="1" s="29"/>
    <row r="144720" customFormat="1" s="29"/>
    <row r="144721" customFormat="1" s="29"/>
    <row r="144722" customFormat="1" s="29"/>
    <row r="144723" customFormat="1" s="29"/>
    <row r="144724" customFormat="1" s="29"/>
    <row r="144725" customFormat="1" s="29"/>
    <row r="144726" customFormat="1" s="29"/>
    <row r="144727" customFormat="1" s="29"/>
    <row r="144728" customFormat="1" s="29"/>
    <row r="144729" customFormat="1" s="29"/>
    <row r="144730" customFormat="1" s="29"/>
    <row r="144731" customFormat="1" s="29"/>
    <row r="144732" customFormat="1" s="29"/>
    <row r="144733" customFormat="1" s="29"/>
    <row r="144734" customFormat="1" s="29"/>
    <row r="144735" customFormat="1" s="29"/>
    <row r="144736" customFormat="1" s="29"/>
    <row r="144737" customFormat="1" s="29"/>
    <row r="144738" customFormat="1" s="29"/>
    <row r="144739" customFormat="1" s="29"/>
    <row r="144740" customFormat="1" s="29"/>
    <row r="144741" customFormat="1" s="29"/>
    <row r="144742" customFormat="1" s="29"/>
    <row r="144743" customFormat="1" s="29"/>
    <row r="144744" customFormat="1" s="29"/>
    <row r="144745" customFormat="1" s="29"/>
    <row r="144746" customFormat="1" s="29"/>
    <row r="144747" customFormat="1" s="29"/>
    <row r="144748" customFormat="1" s="29"/>
    <row r="144749" customFormat="1" s="29"/>
    <row r="144750" customFormat="1" s="29"/>
    <row r="144751" customFormat="1" s="29"/>
    <row r="144752" customFormat="1" s="29"/>
    <row r="144753" customFormat="1" s="29"/>
    <row r="144754" customFormat="1" s="29"/>
    <row r="144755" customFormat="1" s="29"/>
    <row r="144756" customFormat="1" s="29"/>
    <row r="144757" customFormat="1" s="29"/>
    <row r="144758" customFormat="1" s="29"/>
    <row r="144759" customFormat="1" s="29"/>
    <row r="144760" customFormat="1" s="29"/>
    <row r="144761" customFormat="1" s="29"/>
    <row r="144762" customFormat="1" s="29"/>
    <row r="144763" customFormat="1" s="29"/>
    <row r="144764" customFormat="1" s="29"/>
    <row r="144765" customFormat="1" s="29"/>
    <row r="144766" customFormat="1" s="29"/>
    <row r="144767" customFormat="1" s="29"/>
    <row r="144768" customFormat="1" s="29"/>
    <row r="144769" customFormat="1" s="29"/>
    <row r="144770" customFormat="1" s="29"/>
    <row r="144771" customFormat="1" s="29"/>
    <row r="144772" customFormat="1" s="29"/>
    <row r="144773" customFormat="1" s="29"/>
    <row r="144774" customFormat="1" s="29"/>
    <row r="144775" customFormat="1" s="29"/>
    <row r="144776" customFormat="1" s="29"/>
    <row r="144777" customFormat="1" s="29"/>
    <row r="144778" customFormat="1" s="29"/>
    <row r="144779" customFormat="1" s="29"/>
    <row r="144780" customFormat="1" s="29"/>
    <row r="144781" customFormat="1" s="29"/>
    <row r="144782" customFormat="1" s="29"/>
    <row r="144783" customFormat="1" s="29"/>
    <row r="144784" customFormat="1" s="29"/>
    <row r="144785" customFormat="1" s="29"/>
    <row r="144786" customFormat="1" s="29"/>
    <row r="144787" customFormat="1" s="29"/>
    <row r="144788" customFormat="1" s="29"/>
    <row r="144789" customFormat="1" s="29"/>
    <row r="144790" customFormat="1" s="29"/>
    <row r="144791" customFormat="1" s="29"/>
    <row r="144792" customFormat="1" s="29"/>
    <row r="144793" customFormat="1" s="29"/>
    <row r="144794" customFormat="1" s="29"/>
    <row r="144795" customFormat="1" s="29"/>
    <row r="144796" customFormat="1" s="29"/>
    <row r="144797" customFormat="1" s="29"/>
    <row r="144798" customFormat="1" s="29"/>
    <row r="144799" customFormat="1" s="29"/>
    <row r="144800" customFormat="1" s="29"/>
    <row r="144801" customFormat="1" s="29"/>
    <row r="144802" customFormat="1" s="29"/>
    <row r="144803" customFormat="1" s="29"/>
    <row r="144804" customFormat="1" s="29"/>
    <row r="144805" customFormat="1" s="29"/>
    <row r="144806" customFormat="1" s="29"/>
    <row r="144807" customFormat="1" s="29"/>
    <row r="144808" customFormat="1" s="29"/>
    <row r="144809" customFormat="1" s="29"/>
    <row r="144810" customFormat="1" s="29"/>
    <row r="144811" customFormat="1" s="29"/>
    <row r="144812" customFormat="1" s="29"/>
    <row r="144813" customFormat="1" s="29"/>
    <row r="144814" customFormat="1" s="29"/>
    <row r="144815" customFormat="1" s="29"/>
    <row r="144816" customFormat="1" s="29"/>
    <row r="144817" customFormat="1" s="29"/>
    <row r="144818" customFormat="1" s="29"/>
    <row r="144819" customFormat="1" s="29"/>
    <row r="144820" customFormat="1" s="29"/>
    <row r="144821" customFormat="1" s="29"/>
    <row r="144822" customFormat="1" s="29"/>
    <row r="144823" customFormat="1" s="29"/>
    <row r="144824" customFormat="1" s="29"/>
    <row r="144825" customFormat="1" s="29"/>
    <row r="144826" customFormat="1" s="29"/>
    <row r="144827" customFormat="1" s="29"/>
    <row r="144828" customFormat="1" s="29"/>
    <row r="144829" customFormat="1" s="29"/>
    <row r="144830" customFormat="1" s="29"/>
    <row r="144831" customFormat="1" s="29"/>
    <row r="144832" customFormat="1" s="29"/>
    <row r="144833" customFormat="1" s="29"/>
    <row r="144834" customFormat="1" s="29"/>
    <row r="144835" customFormat="1" s="29"/>
    <row r="144836" customFormat="1" s="29"/>
    <row r="144837" customFormat="1" s="29"/>
    <row r="144838" customFormat="1" s="29"/>
    <row r="144839" customFormat="1" s="29"/>
    <row r="144840" customFormat="1" s="29"/>
    <row r="144841" customFormat="1" s="29"/>
    <row r="144842" customFormat="1" s="29"/>
    <row r="144843" customFormat="1" s="29"/>
    <row r="144844" customFormat="1" s="29"/>
    <row r="144845" customFormat="1" s="29"/>
    <row r="144846" customFormat="1" s="29"/>
    <row r="144847" customFormat="1" s="29"/>
    <row r="144848" customFormat="1" s="29"/>
    <row r="144849" customFormat="1" s="29"/>
    <row r="144850" customFormat="1" s="29"/>
    <row r="144851" customFormat="1" s="29"/>
    <row r="144852" customFormat="1" s="29"/>
    <row r="144853" customFormat="1" s="29"/>
    <row r="144854" customFormat="1" s="29"/>
    <row r="144855" customFormat="1" s="29"/>
    <row r="144856" customFormat="1" s="29"/>
    <row r="144857" customFormat="1" s="29"/>
    <row r="144858" customFormat="1" s="29"/>
    <row r="144859" customFormat="1" s="29"/>
    <row r="144860" customFormat="1" s="29"/>
    <row r="144861" customFormat="1" s="29"/>
    <row r="144862" customFormat="1" s="29"/>
    <row r="144863" customFormat="1" s="29"/>
    <row r="144864" customFormat="1" s="29"/>
    <row r="144865" customFormat="1" s="29"/>
    <row r="144866" customFormat="1" s="29"/>
    <row r="144867" customFormat="1" s="29"/>
    <row r="144868" customFormat="1" s="29"/>
    <row r="144869" customFormat="1" s="29"/>
    <row r="144870" customFormat="1" s="29"/>
    <row r="144871" customFormat="1" s="29"/>
    <row r="144872" customFormat="1" s="29"/>
    <row r="144873" customFormat="1" s="29"/>
    <row r="144874" customFormat="1" s="29"/>
    <row r="144875" customFormat="1" s="29"/>
    <row r="144876" customFormat="1" s="29"/>
    <row r="144877" customFormat="1" s="29"/>
    <row r="144878" customFormat="1" s="29"/>
    <row r="144879" customFormat="1" s="29"/>
    <row r="144880" customFormat="1" s="29"/>
    <row r="144881" customFormat="1" s="29"/>
    <row r="144882" customFormat="1" s="29"/>
    <row r="144883" customFormat="1" s="29"/>
    <row r="144884" customFormat="1" s="29"/>
    <row r="144885" customFormat="1" s="29"/>
    <row r="144886" customFormat="1" s="29"/>
    <row r="144887" customFormat="1" s="29"/>
    <row r="144888" customFormat="1" s="29"/>
    <row r="144889" customFormat="1" s="29"/>
    <row r="144890" customFormat="1" s="29"/>
    <row r="144891" customFormat="1" s="29"/>
    <row r="144892" customFormat="1" s="29"/>
    <row r="144893" customFormat="1" s="29"/>
    <row r="144894" customFormat="1" s="29"/>
    <row r="144895" customFormat="1" s="29"/>
    <row r="144896" customFormat="1" s="29"/>
    <row r="144897" customFormat="1" s="29"/>
    <row r="144898" customFormat="1" s="29"/>
    <row r="144899" customFormat="1" s="29"/>
    <row r="144900" customFormat="1" s="29"/>
    <row r="144901" customFormat="1" s="29"/>
    <row r="144902" customFormat="1" s="29"/>
    <row r="144903" customFormat="1" s="29"/>
    <row r="144904" customFormat="1" s="29"/>
    <row r="144905" customFormat="1" s="29"/>
    <row r="144906" customFormat="1" s="29"/>
    <row r="144907" customFormat="1" s="29"/>
    <row r="144908" customFormat="1" s="29"/>
    <row r="144909" customFormat="1" s="29"/>
    <row r="144910" customFormat="1" s="29"/>
    <row r="144911" customFormat="1" s="29"/>
    <row r="144912" customFormat="1" s="29"/>
    <row r="144913" customFormat="1" s="29"/>
    <row r="144914" customFormat="1" s="29"/>
    <row r="144915" customFormat="1" s="29"/>
    <row r="144916" customFormat="1" s="29"/>
    <row r="144917" customFormat="1" s="29"/>
    <row r="144918" customFormat="1" s="29"/>
    <row r="144919" customFormat="1" s="29"/>
    <row r="144920" customFormat="1" s="29"/>
    <row r="144921" customFormat="1" s="29"/>
    <row r="144922" customFormat="1" s="29"/>
    <row r="144923" customFormat="1" s="29"/>
    <row r="144924" customFormat="1" s="29"/>
    <row r="144925" customFormat="1" s="29"/>
    <row r="144926" customFormat="1" s="29"/>
    <row r="144927" customFormat="1" s="29"/>
    <row r="144928" customFormat="1" s="29"/>
    <row r="144929" customFormat="1" s="29"/>
    <row r="144930" customFormat="1" s="29"/>
    <row r="144931" customFormat="1" s="29"/>
    <row r="144932" customFormat="1" s="29"/>
    <row r="144933" customFormat="1" s="29"/>
    <row r="144934" customFormat="1" s="29"/>
    <row r="144935" customFormat="1" s="29"/>
    <row r="144936" customFormat="1" s="29"/>
    <row r="144937" customFormat="1" s="29"/>
    <row r="144938" customFormat="1" s="29"/>
    <row r="144939" customFormat="1" s="29"/>
    <row r="144940" customFormat="1" s="29"/>
    <row r="144941" customFormat="1" s="29"/>
    <row r="144942" customFormat="1" s="29"/>
    <row r="144943" customFormat="1" s="29"/>
    <row r="144944" customFormat="1" s="29"/>
    <row r="144945" customFormat="1" s="29"/>
    <row r="144946" customFormat="1" s="29"/>
    <row r="144947" customFormat="1" s="29"/>
    <row r="144948" customFormat="1" s="29"/>
    <row r="144949" customFormat="1" s="29"/>
    <row r="144950" customFormat="1" s="29"/>
    <row r="144951" customFormat="1" s="29"/>
    <row r="144952" customFormat="1" s="29"/>
    <row r="144953" customFormat="1" s="29"/>
    <row r="144954" customFormat="1" s="29"/>
    <row r="144955" customFormat="1" s="29"/>
    <row r="144956" customFormat="1" s="29"/>
    <row r="144957" customFormat="1" s="29"/>
    <row r="144958" customFormat="1" s="29"/>
    <row r="144959" customFormat="1" s="29"/>
    <row r="144960" customFormat="1" s="29"/>
    <row r="144961" customFormat="1" s="29"/>
    <row r="144962" customFormat="1" s="29"/>
    <row r="144963" customFormat="1" s="29"/>
    <row r="144964" customFormat="1" s="29"/>
    <row r="144965" customFormat="1" s="29"/>
    <row r="144966" customFormat="1" s="29"/>
    <row r="144967" customFormat="1" s="29"/>
    <row r="144968" customFormat="1" s="29"/>
    <row r="144969" customFormat="1" s="29"/>
    <row r="144970" customFormat="1" s="29"/>
    <row r="144971" customFormat="1" s="29"/>
    <row r="144972" customFormat="1" s="29"/>
    <row r="144973" customFormat="1" s="29"/>
    <row r="144974" customFormat="1" s="29"/>
    <row r="144975" customFormat="1" s="29"/>
    <row r="144976" customFormat="1" s="29"/>
    <row r="144977" customFormat="1" s="29"/>
    <row r="144978" customFormat="1" s="29"/>
    <row r="144979" customFormat="1" s="29"/>
    <row r="144980" customFormat="1" s="29"/>
    <row r="144981" customFormat="1" s="29"/>
    <row r="144982" customFormat="1" s="29"/>
    <row r="144983" customFormat="1" s="29"/>
    <row r="144984" customFormat="1" s="29"/>
    <row r="144985" customFormat="1" s="29"/>
    <row r="144986" customFormat="1" s="29"/>
    <row r="144987" customFormat="1" s="29"/>
    <row r="144988" customFormat="1" s="29"/>
    <row r="144989" customFormat="1" s="29"/>
    <row r="144990" customFormat="1" s="29"/>
    <row r="144991" customFormat="1" s="29"/>
    <row r="144992" customFormat="1" s="29"/>
    <row r="144993" customFormat="1" s="29"/>
    <row r="144994" customFormat="1" s="29"/>
    <row r="144995" customFormat="1" s="29"/>
    <row r="144996" customFormat="1" s="29"/>
    <row r="144997" customFormat="1" s="29"/>
    <row r="144998" customFormat="1" s="29"/>
    <row r="144999" customFormat="1" s="29"/>
    <row r="145000" customFormat="1" s="29"/>
    <row r="145001" customFormat="1" s="29"/>
    <row r="145002" customFormat="1" s="29"/>
    <row r="145003" customFormat="1" s="29"/>
    <row r="145004" customFormat="1" s="29"/>
    <row r="145005" customFormat="1" s="29"/>
    <row r="145006" customFormat="1" s="29"/>
    <row r="145007" customFormat="1" s="29"/>
    <row r="145008" customFormat="1" s="29"/>
    <row r="145009" customFormat="1" s="29"/>
    <row r="145010" customFormat="1" s="29"/>
    <row r="145011" customFormat="1" s="29"/>
    <row r="145012" customFormat="1" s="29"/>
    <row r="145013" customFormat="1" s="29"/>
    <row r="145014" customFormat="1" s="29"/>
    <row r="145015" customFormat="1" s="29"/>
    <row r="145016" customFormat="1" s="29"/>
    <row r="145017" customFormat="1" s="29"/>
    <row r="145018" customFormat="1" s="29"/>
    <row r="145019" customFormat="1" s="29"/>
    <row r="145020" customFormat="1" s="29"/>
    <row r="145021" customFormat="1" s="29"/>
    <row r="145022" customFormat="1" s="29"/>
    <row r="145023" customFormat="1" s="29"/>
    <row r="145024" customFormat="1" s="29"/>
    <row r="145025" customFormat="1" s="29"/>
    <row r="145026" customFormat="1" s="29"/>
    <row r="145027" customFormat="1" s="29"/>
    <row r="145028" customFormat="1" s="29"/>
    <row r="145029" customFormat="1" s="29"/>
    <row r="145030" customFormat="1" s="29"/>
    <row r="145031" customFormat="1" s="29"/>
    <row r="145032" customFormat="1" s="29"/>
    <row r="145033" customFormat="1" s="29"/>
    <row r="145034" customFormat="1" s="29"/>
    <row r="145035" customFormat="1" s="29"/>
    <row r="145036" customFormat="1" s="29"/>
    <row r="145037" customFormat="1" s="29"/>
    <row r="145038" customFormat="1" s="29"/>
    <row r="145039" customFormat="1" s="29"/>
    <row r="145040" customFormat="1" s="29"/>
    <row r="145041" customFormat="1" s="29"/>
    <row r="145042" customFormat="1" s="29"/>
    <row r="145043" customFormat="1" s="29"/>
    <row r="145044" customFormat="1" s="29"/>
    <row r="145045" customFormat="1" s="29"/>
    <row r="145046" customFormat="1" s="29"/>
    <row r="145047" customFormat="1" s="29"/>
    <row r="145048" customFormat="1" s="29"/>
    <row r="145049" customFormat="1" s="29"/>
    <row r="145050" customFormat="1" s="29"/>
    <row r="145051" customFormat="1" s="29"/>
    <row r="145052" customFormat="1" s="29"/>
    <row r="145053" customFormat="1" s="29"/>
    <row r="145054" customFormat="1" s="29"/>
    <row r="145055" customFormat="1" s="29"/>
    <row r="145056" customFormat="1" s="29"/>
    <row r="145057" customFormat="1" s="29"/>
    <row r="145058" customFormat="1" s="29"/>
    <row r="145059" customFormat="1" s="29"/>
    <row r="145060" customFormat="1" s="29"/>
    <row r="145061" customFormat="1" s="29"/>
    <row r="145062" customFormat="1" s="29"/>
    <row r="145063" customFormat="1" s="29"/>
    <row r="145064" customFormat="1" s="29"/>
    <row r="145065" customFormat="1" s="29"/>
    <row r="145066" customFormat="1" s="29"/>
    <row r="145067" customFormat="1" s="29"/>
    <row r="145068" customFormat="1" s="29"/>
    <row r="145069" customFormat="1" s="29"/>
    <row r="145070" customFormat="1" s="29"/>
    <row r="145071" customFormat="1" s="29"/>
    <row r="145072" customFormat="1" s="29"/>
    <row r="145073" customFormat="1" s="29"/>
    <row r="145074" customFormat="1" s="29"/>
    <row r="145075" customFormat="1" s="29"/>
    <row r="145076" customFormat="1" s="29"/>
    <row r="145077" customFormat="1" s="29"/>
    <row r="145078" customFormat="1" s="29"/>
    <row r="145079" customFormat="1" s="29"/>
    <row r="145080" customFormat="1" s="29"/>
    <row r="145081" customFormat="1" s="29"/>
    <row r="145082" customFormat="1" s="29"/>
    <row r="145083" customFormat="1" s="29"/>
    <row r="145084" customFormat="1" s="29"/>
    <row r="145085" customFormat="1" s="29"/>
    <row r="145086" customFormat="1" s="29"/>
    <row r="145087" customFormat="1" s="29"/>
    <row r="145088" customFormat="1" s="29"/>
    <row r="145089" customFormat="1" s="29"/>
    <row r="145090" customFormat="1" s="29"/>
    <row r="145091" customFormat="1" s="29"/>
    <row r="145092" customFormat="1" s="29"/>
    <row r="145093" customFormat="1" s="29"/>
    <row r="145094" customFormat="1" s="29"/>
    <row r="145095" customFormat="1" s="29"/>
    <row r="145096" customFormat="1" s="29"/>
    <row r="145097" customFormat="1" s="29"/>
    <row r="145098" customFormat="1" s="29"/>
    <row r="145099" customFormat="1" s="29"/>
    <row r="145100" customFormat="1" s="29"/>
    <row r="145101" customFormat="1" s="29"/>
    <row r="145102" customFormat="1" s="29"/>
    <row r="145103" customFormat="1" s="29"/>
    <row r="145104" customFormat="1" s="29"/>
    <row r="145105" customFormat="1" s="29"/>
    <row r="145106" customFormat="1" s="29"/>
    <row r="145107" customFormat="1" s="29"/>
    <row r="145108" customFormat="1" s="29"/>
    <row r="145109" customFormat="1" s="29"/>
    <row r="145110" customFormat="1" s="29"/>
    <row r="145111" customFormat="1" s="29"/>
    <row r="145112" customFormat="1" s="29"/>
    <row r="145113" customFormat="1" s="29"/>
    <row r="145114" customFormat="1" s="29"/>
    <row r="145115" customFormat="1" s="29"/>
    <row r="145116" customFormat="1" s="29"/>
    <row r="145117" customFormat="1" s="29"/>
    <row r="145118" customFormat="1" s="29"/>
    <row r="145119" customFormat="1" s="29"/>
    <row r="145120" customFormat="1" s="29"/>
    <row r="145121" customFormat="1" s="29"/>
    <row r="145122" customFormat="1" s="29"/>
    <row r="145123" customFormat="1" s="29"/>
    <row r="145124" customFormat="1" s="29"/>
    <row r="145125" customFormat="1" s="29"/>
    <row r="145126" customFormat="1" s="29"/>
    <row r="145127" customFormat="1" s="29"/>
    <row r="145128" customFormat="1" s="29"/>
    <row r="145129" customFormat="1" s="29"/>
    <row r="145130" customFormat="1" s="29"/>
    <row r="145131" customFormat="1" s="29"/>
    <row r="145132" customFormat="1" s="29"/>
    <row r="145133" customFormat="1" s="29"/>
    <row r="145134" customFormat="1" s="29"/>
    <row r="145135" customFormat="1" s="29"/>
    <row r="145136" customFormat="1" s="29"/>
    <row r="145137" customFormat="1" s="29"/>
    <row r="145138" customFormat="1" s="29"/>
    <row r="145139" customFormat="1" s="29"/>
    <row r="145140" customFormat="1" s="29"/>
    <row r="145141" customFormat="1" s="29"/>
    <row r="145142" customFormat="1" s="29"/>
    <row r="145143" customFormat="1" s="29"/>
    <row r="145144" customFormat="1" s="29"/>
    <row r="145145" customFormat="1" s="29"/>
    <row r="145146" customFormat="1" s="29"/>
    <row r="145147" customFormat="1" s="29"/>
    <row r="145148" customFormat="1" s="29"/>
    <row r="145149" customFormat="1" s="29"/>
    <row r="145150" customFormat="1" s="29"/>
    <row r="145151" customFormat="1" s="29"/>
    <row r="145152" customFormat="1" s="29"/>
    <row r="145153" customFormat="1" s="29"/>
    <row r="145154" customFormat="1" s="29"/>
    <row r="145155" customFormat="1" s="29"/>
    <row r="145156" customFormat="1" s="29"/>
    <row r="145157" customFormat="1" s="29"/>
    <row r="145158" customFormat="1" s="29"/>
    <row r="145159" customFormat="1" s="29"/>
    <row r="145160" customFormat="1" s="29"/>
    <row r="145161" customFormat="1" s="29"/>
    <row r="145162" customFormat="1" s="29"/>
    <row r="145163" customFormat="1" s="29"/>
    <row r="145164" customFormat="1" s="29"/>
    <row r="145165" customFormat="1" s="29"/>
    <row r="145166" customFormat="1" s="29"/>
    <row r="145167" customFormat="1" s="29"/>
    <row r="145168" customFormat="1" s="29"/>
    <row r="145169" customFormat="1" s="29"/>
    <row r="145170" customFormat="1" s="29"/>
    <row r="145171" customFormat="1" s="29"/>
    <row r="145172" customFormat="1" s="29"/>
    <row r="145173" customFormat="1" s="29"/>
    <row r="145174" customFormat="1" s="29"/>
    <row r="145175" customFormat="1" s="29"/>
    <row r="145176" customFormat="1" s="29"/>
    <row r="145177" customFormat="1" s="29"/>
    <row r="145178" customFormat="1" s="29"/>
    <row r="145179" customFormat="1" s="29"/>
    <row r="145180" customFormat="1" s="29"/>
    <row r="145181" customFormat="1" s="29"/>
    <row r="145182" customFormat="1" s="29"/>
    <row r="145183" customFormat="1" s="29"/>
    <row r="145184" customFormat="1" s="29"/>
    <row r="145185" customFormat="1" s="29"/>
    <row r="145186" customFormat="1" s="29"/>
    <row r="145187" customFormat="1" s="29"/>
    <row r="145188" customFormat="1" s="29"/>
    <row r="145189" customFormat="1" s="29"/>
    <row r="145190" customFormat="1" s="29"/>
    <row r="145191" customFormat="1" s="29"/>
    <row r="145192" customFormat="1" s="29"/>
    <row r="145193" customFormat="1" s="29"/>
    <row r="145194" customFormat="1" s="29"/>
    <row r="145195" customFormat="1" s="29"/>
    <row r="145196" customFormat="1" s="29"/>
    <row r="145197" customFormat="1" s="29"/>
    <row r="145198" customFormat="1" s="29"/>
    <row r="145199" customFormat="1" s="29"/>
    <row r="145200" customFormat="1" s="29"/>
    <row r="145201" customFormat="1" s="29"/>
    <row r="145202" customFormat="1" s="29"/>
    <row r="145203" customFormat="1" s="29"/>
    <row r="145204" customFormat="1" s="29"/>
    <row r="145205" customFormat="1" s="29"/>
    <row r="145206" customFormat="1" s="29"/>
    <row r="145207" customFormat="1" s="29"/>
    <row r="145208" customFormat="1" s="29"/>
    <row r="145209" customFormat="1" s="29"/>
    <row r="145210" customFormat="1" s="29"/>
    <row r="145211" customFormat="1" s="29"/>
    <row r="145212" customFormat="1" s="29"/>
    <row r="145213" customFormat="1" s="29"/>
    <row r="145214" customFormat="1" s="29"/>
    <row r="145215" customFormat="1" s="29"/>
    <row r="145216" customFormat="1" s="29"/>
    <row r="145217" customFormat="1" s="29"/>
    <row r="145218" customFormat="1" s="29"/>
    <row r="145219" customFormat="1" s="29"/>
    <row r="145220" customFormat="1" s="29"/>
    <row r="145221" customFormat="1" s="29"/>
    <row r="145222" customFormat="1" s="29"/>
    <row r="145223" customFormat="1" s="29"/>
    <row r="145224" customFormat="1" s="29"/>
    <row r="145225" customFormat="1" s="29"/>
    <row r="145226" customFormat="1" s="29"/>
    <row r="145227" customFormat="1" s="29"/>
    <row r="145228" customFormat="1" s="29"/>
    <row r="145229" customFormat="1" s="29"/>
    <row r="145230" customFormat="1" s="29"/>
    <row r="145231" customFormat="1" s="29"/>
    <row r="145232" customFormat="1" s="29"/>
    <row r="145233" customFormat="1" s="29"/>
    <row r="145234" customFormat="1" s="29"/>
    <row r="145235" customFormat="1" s="29"/>
    <row r="145236" customFormat="1" s="29"/>
    <row r="145237" customFormat="1" s="29"/>
    <row r="145238" customFormat="1" s="29"/>
    <row r="145239" customFormat="1" s="29"/>
    <row r="145240" customFormat="1" s="29"/>
    <row r="145241" customFormat="1" s="29"/>
    <row r="145242" customFormat="1" s="29"/>
    <row r="145243" customFormat="1" s="29"/>
    <row r="145244" customFormat="1" s="29"/>
    <row r="145245" customFormat="1" s="29"/>
    <row r="145246" customFormat="1" s="29"/>
    <row r="145247" customFormat="1" s="29"/>
    <row r="145248" customFormat="1" s="29"/>
    <row r="145249" customFormat="1" s="29"/>
    <row r="145250" customFormat="1" s="29"/>
    <row r="145251" customFormat="1" s="29"/>
    <row r="145252" customFormat="1" s="29"/>
    <row r="145253" customFormat="1" s="29"/>
    <row r="145254" customFormat="1" s="29"/>
    <row r="145255" customFormat="1" s="29"/>
    <row r="145256" customFormat="1" s="29"/>
    <row r="145257" customFormat="1" s="29"/>
    <row r="145258" customFormat="1" s="29"/>
    <row r="145259" customFormat="1" s="29"/>
    <row r="145260" customFormat="1" s="29"/>
    <row r="145261" customFormat="1" s="29"/>
    <row r="145262" customFormat="1" s="29"/>
    <row r="145263" customFormat="1" s="29"/>
    <row r="145264" customFormat="1" s="29"/>
    <row r="145265" customFormat="1" s="29"/>
    <row r="145266" customFormat="1" s="29"/>
    <row r="145267" customFormat="1" s="29"/>
    <row r="145268" customFormat="1" s="29"/>
    <row r="145269" customFormat="1" s="29"/>
    <row r="145270" customFormat="1" s="29"/>
    <row r="145271" customFormat="1" s="29"/>
    <row r="145272" customFormat="1" s="29"/>
    <row r="145273" customFormat="1" s="29"/>
    <row r="145274" customFormat="1" s="29"/>
    <row r="145275" customFormat="1" s="29"/>
    <row r="145276" customFormat="1" s="29"/>
    <row r="145277" customFormat="1" s="29"/>
    <row r="145278" customFormat="1" s="29"/>
    <row r="145279" customFormat="1" s="29"/>
    <row r="145280" customFormat="1" s="29"/>
    <row r="145281" customFormat="1" s="29"/>
    <row r="145282" customFormat="1" s="29"/>
    <row r="145283" customFormat="1" s="29"/>
    <row r="145284" customFormat="1" s="29"/>
    <row r="145285" customFormat="1" s="29"/>
    <row r="145286" customFormat="1" s="29"/>
    <row r="145287" customFormat="1" s="29"/>
    <row r="145288" customFormat="1" s="29"/>
    <row r="145289" customFormat="1" s="29"/>
    <row r="145290" customFormat="1" s="29"/>
    <row r="145291" customFormat="1" s="29"/>
    <row r="145292" customFormat="1" s="29"/>
    <row r="145293" customFormat="1" s="29"/>
    <row r="145294" customFormat="1" s="29"/>
    <row r="145295" customFormat="1" s="29"/>
    <row r="145296" customFormat="1" s="29"/>
    <row r="145297" customFormat="1" s="29"/>
    <row r="145298" customFormat="1" s="29"/>
    <row r="145299" customFormat="1" s="29"/>
    <row r="145300" customFormat="1" s="29"/>
    <row r="145301" customFormat="1" s="29"/>
    <row r="145302" customFormat="1" s="29"/>
    <row r="145303" customFormat="1" s="29"/>
    <row r="145304" customFormat="1" s="29"/>
    <row r="145305" customFormat="1" s="29"/>
    <row r="145306" customFormat="1" s="29"/>
    <row r="145307" customFormat="1" s="29"/>
    <row r="145308" customFormat="1" s="29"/>
    <row r="145309" customFormat="1" s="29"/>
    <row r="145310" customFormat="1" s="29"/>
    <row r="145311" customFormat="1" s="29"/>
    <row r="145312" customFormat="1" s="29"/>
    <row r="145313" customFormat="1" s="29"/>
    <row r="145314" customFormat="1" s="29"/>
    <row r="145315" customFormat="1" s="29"/>
    <row r="145316" customFormat="1" s="29"/>
    <row r="145317" customFormat="1" s="29"/>
    <row r="145318" customFormat="1" s="29"/>
    <row r="145319" customFormat="1" s="29"/>
    <row r="145320" customFormat="1" s="29"/>
    <row r="145321" customFormat="1" s="29"/>
    <row r="145322" customFormat="1" s="29"/>
    <row r="145323" customFormat="1" s="29"/>
    <row r="145324" customFormat="1" s="29"/>
    <row r="145325" customFormat="1" s="29"/>
    <row r="145326" customFormat="1" s="29"/>
    <row r="145327" customFormat="1" s="29"/>
    <row r="145328" customFormat="1" s="29"/>
    <row r="145329" customFormat="1" s="29"/>
    <row r="145330" customFormat="1" s="29"/>
    <row r="145331" customFormat="1" s="29"/>
    <row r="145332" customFormat="1" s="29"/>
    <row r="145333" customFormat="1" s="29"/>
    <row r="145334" customFormat="1" s="29"/>
    <row r="145335" customFormat="1" s="29"/>
    <row r="145336" customFormat="1" s="29"/>
    <row r="145337" customFormat="1" s="29"/>
    <row r="145338" customFormat="1" s="29"/>
    <row r="145339" customFormat="1" s="29"/>
    <row r="145340" customFormat="1" s="29"/>
    <row r="145341" customFormat="1" s="29"/>
    <row r="145342" customFormat="1" s="29"/>
    <row r="145343" customFormat="1" s="29"/>
    <row r="145344" customFormat="1" s="29"/>
    <row r="145345" customFormat="1" s="29"/>
    <row r="145346" customFormat="1" s="29"/>
    <row r="145347" customFormat="1" s="29"/>
    <row r="145348" customFormat="1" s="29"/>
    <row r="145349" customFormat="1" s="29"/>
    <row r="145350" customFormat="1" s="29"/>
    <row r="145351" customFormat="1" s="29"/>
    <row r="145352" customFormat="1" s="29"/>
    <row r="145353" customFormat="1" s="29"/>
    <row r="145354" customFormat="1" s="29"/>
    <row r="145355" customFormat="1" s="29"/>
    <row r="145356" customFormat="1" s="29"/>
    <row r="145357" customFormat="1" s="29"/>
    <row r="145358" customFormat="1" s="29"/>
    <row r="145359" customFormat="1" s="29"/>
    <row r="145360" customFormat="1" s="29"/>
    <row r="145361" customFormat="1" s="29"/>
    <row r="145362" customFormat="1" s="29"/>
    <row r="145363" customFormat="1" s="29"/>
    <row r="145364" customFormat="1" s="29"/>
    <row r="145365" customFormat="1" s="29"/>
    <row r="145366" customFormat="1" s="29"/>
    <row r="145367" customFormat="1" s="29"/>
    <row r="145368" customFormat="1" s="29"/>
    <row r="145369" customFormat="1" s="29"/>
    <row r="145370" customFormat="1" s="29"/>
    <row r="145371" customFormat="1" s="29"/>
    <row r="145372" customFormat="1" s="29"/>
    <row r="145373" customFormat="1" s="29"/>
    <row r="145374" customFormat="1" s="29"/>
    <row r="145375" customFormat="1" s="29"/>
    <row r="145376" customFormat="1" s="29"/>
    <row r="145377" customFormat="1" s="29"/>
    <row r="145378" customFormat="1" s="29"/>
    <row r="145379" customFormat="1" s="29"/>
    <row r="145380" customFormat="1" s="29"/>
    <row r="145381" customFormat="1" s="29"/>
    <row r="145382" customFormat="1" s="29"/>
    <row r="145383" customFormat="1" s="29"/>
    <row r="145384" customFormat="1" s="29"/>
    <row r="145385" customFormat="1" s="29"/>
    <row r="145386" customFormat="1" s="29"/>
    <row r="145387" customFormat="1" s="29"/>
    <row r="145388" customFormat="1" s="29"/>
    <row r="145389" customFormat="1" s="29"/>
    <row r="145390" customFormat="1" s="29"/>
    <row r="145391" customFormat="1" s="29"/>
    <row r="145392" customFormat="1" s="29"/>
    <row r="145393" customFormat="1" s="29"/>
    <row r="145394" customFormat="1" s="29"/>
    <row r="145395" customFormat="1" s="29"/>
    <row r="145396" customFormat="1" s="29"/>
    <row r="145397" customFormat="1" s="29"/>
    <row r="145398" customFormat="1" s="29"/>
    <row r="145399" customFormat="1" s="29"/>
    <row r="145400" customFormat="1" s="29"/>
    <row r="145401" customFormat="1" s="29"/>
    <row r="145402" customFormat="1" s="29"/>
    <row r="145403" customFormat="1" s="29"/>
    <row r="145404" customFormat="1" s="29"/>
    <row r="145405" customFormat="1" s="29"/>
    <row r="145406" customFormat="1" s="29"/>
    <row r="145407" customFormat="1" s="29"/>
    <row r="145408" customFormat="1" s="29"/>
    <row r="145409" customFormat="1" s="29"/>
    <row r="145410" customFormat="1" s="29"/>
    <row r="145411" customFormat="1" s="29"/>
    <row r="145412" customFormat="1" s="29"/>
    <row r="145413" customFormat="1" s="29"/>
    <row r="145414" customFormat="1" s="29"/>
    <row r="145415" customFormat="1" s="29"/>
    <row r="145416" customFormat="1" s="29"/>
    <row r="145417" customFormat="1" s="29"/>
    <row r="145418" customFormat="1" s="29"/>
    <row r="145419" customFormat="1" s="29"/>
    <row r="145420" customFormat="1" s="29"/>
    <row r="145421" customFormat="1" s="29"/>
    <row r="145422" customFormat="1" s="29"/>
    <row r="145423" customFormat="1" s="29"/>
    <row r="145424" customFormat="1" s="29"/>
    <row r="145425" customFormat="1" s="29"/>
    <row r="145426" customFormat="1" s="29"/>
    <row r="145427" customFormat="1" s="29"/>
    <row r="145428" customFormat="1" s="29"/>
    <row r="145429" customFormat="1" s="29"/>
    <row r="145430" customFormat="1" s="29"/>
    <row r="145431" customFormat="1" s="29"/>
    <row r="145432" customFormat="1" s="29"/>
    <row r="145433" customFormat="1" s="29"/>
    <row r="145434" customFormat="1" s="29"/>
    <row r="145435" customFormat="1" s="29"/>
    <row r="145436" customFormat="1" s="29"/>
    <row r="145437" customFormat="1" s="29"/>
    <row r="145438" customFormat="1" s="29"/>
    <row r="145439" customFormat="1" s="29"/>
    <row r="145440" customFormat="1" s="29"/>
    <row r="145441" customFormat="1" s="29"/>
    <row r="145442" customFormat="1" s="29"/>
    <row r="145443" customFormat="1" s="29"/>
    <row r="145444" customFormat="1" s="29"/>
    <row r="145445" customFormat="1" s="29"/>
    <row r="145446" customFormat="1" s="29"/>
    <row r="145447" customFormat="1" s="29"/>
    <row r="145448" customFormat="1" s="29"/>
    <row r="145449" customFormat="1" s="29"/>
    <row r="145450" customFormat="1" s="29"/>
    <row r="145451" customFormat="1" s="29"/>
    <row r="145452" customFormat="1" s="29"/>
    <row r="145453" customFormat="1" s="29"/>
    <row r="145454" customFormat="1" s="29"/>
    <row r="145455" customFormat="1" s="29"/>
    <row r="145456" customFormat="1" s="29"/>
    <row r="145457" customFormat="1" s="29"/>
    <row r="145458" customFormat="1" s="29"/>
    <row r="145459" customFormat="1" s="29"/>
    <row r="145460" customFormat="1" s="29"/>
    <row r="145461" customFormat="1" s="29"/>
    <row r="145462" customFormat="1" s="29"/>
    <row r="145463" customFormat="1" s="29"/>
    <row r="145464" customFormat="1" s="29"/>
    <row r="145465" customFormat="1" s="29"/>
    <row r="145466" customFormat="1" s="29"/>
    <row r="145467" customFormat="1" s="29"/>
    <row r="145468" customFormat="1" s="29"/>
    <row r="145469" customFormat="1" s="29"/>
    <row r="145470" customFormat="1" s="29"/>
    <row r="145471" customFormat="1" s="29"/>
    <row r="145472" customFormat="1" s="29"/>
    <row r="145473" customFormat="1" s="29"/>
    <row r="145474" customFormat="1" s="29"/>
    <row r="145475" customFormat="1" s="29"/>
    <row r="145476" customFormat="1" s="29"/>
    <row r="145477" customFormat="1" s="29"/>
    <row r="145478" customFormat="1" s="29"/>
    <row r="145479" customFormat="1" s="29"/>
    <row r="145480" customFormat="1" s="29"/>
    <row r="145481" customFormat="1" s="29"/>
    <row r="145482" customFormat="1" s="29"/>
    <row r="145483" customFormat="1" s="29"/>
    <row r="145484" customFormat="1" s="29"/>
    <row r="145485" customFormat="1" s="29"/>
    <row r="145486" customFormat="1" s="29"/>
    <row r="145487" customFormat="1" s="29"/>
    <row r="145488" customFormat="1" s="29"/>
    <row r="145489" customFormat="1" s="29"/>
    <row r="145490" customFormat="1" s="29"/>
    <row r="145491" customFormat="1" s="29"/>
    <row r="145492" customFormat="1" s="29"/>
    <row r="145493" customFormat="1" s="29"/>
    <row r="145494" customFormat="1" s="29"/>
    <row r="145495" customFormat="1" s="29"/>
    <row r="145496" customFormat="1" s="29"/>
    <row r="145497" customFormat="1" s="29"/>
    <row r="145498" customFormat="1" s="29"/>
    <row r="145499" customFormat="1" s="29"/>
    <row r="145500" customFormat="1" s="29"/>
    <row r="145501" customFormat="1" s="29"/>
    <row r="145502" customFormat="1" s="29"/>
    <row r="145503" customFormat="1" s="29"/>
    <row r="145504" customFormat="1" s="29"/>
    <row r="145505" customFormat="1" s="29"/>
    <row r="145506" customFormat="1" s="29"/>
    <row r="145507" customFormat="1" s="29"/>
    <row r="145508" customFormat="1" s="29"/>
    <row r="145509" customFormat="1" s="29"/>
    <row r="145510" customFormat="1" s="29"/>
    <row r="145511" customFormat="1" s="29"/>
    <row r="145512" customFormat="1" s="29"/>
    <row r="145513" customFormat="1" s="29"/>
    <row r="145514" customFormat="1" s="29"/>
    <row r="145515" customFormat="1" s="29"/>
    <row r="145516" customFormat="1" s="29"/>
    <row r="145517" customFormat="1" s="29"/>
    <row r="145518" customFormat="1" s="29"/>
    <row r="145519" customFormat="1" s="29"/>
    <row r="145520" customFormat="1" s="29"/>
    <row r="145521" customFormat="1" s="29"/>
    <row r="145522" customFormat="1" s="29"/>
    <row r="145523" customFormat="1" s="29"/>
    <row r="145524" customFormat="1" s="29"/>
    <row r="145525" customFormat="1" s="29"/>
    <row r="145526" customFormat="1" s="29"/>
    <row r="145527" customFormat="1" s="29"/>
    <row r="145528" customFormat="1" s="29"/>
    <row r="145529" customFormat="1" s="29"/>
    <row r="145530" customFormat="1" s="29"/>
    <row r="145531" customFormat="1" s="29"/>
    <row r="145532" customFormat="1" s="29"/>
    <row r="145533" customFormat="1" s="29"/>
    <row r="145534" customFormat="1" s="29"/>
    <row r="145535" customFormat="1" s="29"/>
    <row r="145536" customFormat="1" s="29"/>
    <row r="145537" customFormat="1" s="29"/>
    <row r="145538" customFormat="1" s="29"/>
    <row r="145539" customFormat="1" s="29"/>
    <row r="145540" customFormat="1" s="29"/>
    <row r="145541" customFormat="1" s="29"/>
    <row r="145542" customFormat="1" s="29"/>
    <row r="145543" customFormat="1" s="29"/>
    <row r="145544" customFormat="1" s="29"/>
    <row r="145545" customFormat="1" s="29"/>
    <row r="145546" customFormat="1" s="29"/>
    <row r="145547" customFormat="1" s="29"/>
    <row r="145548" customFormat="1" s="29"/>
    <row r="145549" customFormat="1" s="29"/>
    <row r="145550" customFormat="1" s="29"/>
    <row r="145551" customFormat="1" s="29"/>
    <row r="145552" customFormat="1" s="29"/>
    <row r="145553" customFormat="1" s="29"/>
    <row r="145554" customFormat="1" s="29"/>
    <row r="145555" customFormat="1" s="29"/>
    <row r="145556" customFormat="1" s="29"/>
    <row r="145557" customFormat="1" s="29"/>
    <row r="145558" customFormat="1" s="29"/>
    <row r="145559" customFormat="1" s="29"/>
    <row r="145560" customFormat="1" s="29"/>
    <row r="145561" customFormat="1" s="29"/>
    <row r="145562" customFormat="1" s="29"/>
    <row r="145563" customFormat="1" s="29"/>
    <row r="145564" customFormat="1" s="29"/>
    <row r="145565" customFormat="1" s="29"/>
    <row r="145566" customFormat="1" s="29"/>
    <row r="145567" customFormat="1" s="29"/>
    <row r="145568" customFormat="1" s="29"/>
    <row r="145569" customFormat="1" s="29"/>
    <row r="145570" customFormat="1" s="29"/>
    <row r="145571" customFormat="1" s="29"/>
    <row r="145572" customFormat="1" s="29"/>
    <row r="145573" customFormat="1" s="29"/>
    <row r="145574" customFormat="1" s="29"/>
    <row r="145575" customFormat="1" s="29"/>
    <row r="145576" customFormat="1" s="29"/>
    <row r="145577" customFormat="1" s="29"/>
    <row r="145578" customFormat="1" s="29"/>
    <row r="145579" customFormat="1" s="29"/>
    <row r="145580" customFormat="1" s="29"/>
    <row r="145581" customFormat="1" s="29"/>
    <row r="145582" customFormat="1" s="29"/>
    <row r="145583" customFormat="1" s="29"/>
    <row r="145584" customFormat="1" s="29"/>
    <row r="145585" customFormat="1" s="29"/>
    <row r="145586" customFormat="1" s="29"/>
    <row r="145587" customFormat="1" s="29"/>
    <row r="145588" customFormat="1" s="29"/>
    <row r="145589" customFormat="1" s="29"/>
    <row r="145590" customFormat="1" s="29"/>
    <row r="145591" customFormat="1" s="29"/>
    <row r="145592" customFormat="1" s="29"/>
    <row r="145593" customFormat="1" s="29"/>
    <row r="145594" customFormat="1" s="29"/>
    <row r="145595" customFormat="1" s="29"/>
    <row r="145596" customFormat="1" s="29"/>
    <row r="145597" customFormat="1" s="29"/>
    <row r="145598" customFormat="1" s="29"/>
    <row r="145599" customFormat="1" s="29"/>
    <row r="145600" customFormat="1" s="29"/>
    <row r="145601" customFormat="1" s="29"/>
    <row r="145602" customFormat="1" s="29"/>
    <row r="145603" customFormat="1" s="29"/>
    <row r="145604" customFormat="1" s="29"/>
    <row r="145605" customFormat="1" s="29"/>
    <row r="145606" customFormat="1" s="29"/>
    <row r="145607" customFormat="1" s="29"/>
    <row r="145608" customFormat="1" s="29"/>
    <row r="145609" customFormat="1" s="29"/>
    <row r="145610" customFormat="1" s="29"/>
    <row r="145611" customFormat="1" s="29"/>
    <row r="145612" customFormat="1" s="29"/>
    <row r="145613" customFormat="1" s="29"/>
    <row r="145614" customFormat="1" s="29"/>
    <row r="145615" customFormat="1" s="29"/>
    <row r="145616" customFormat="1" s="29"/>
    <row r="145617" customFormat="1" s="29"/>
    <row r="145618" customFormat="1" s="29"/>
    <row r="145619" customFormat="1" s="29"/>
    <row r="145620" customFormat="1" s="29"/>
    <row r="145621" customFormat="1" s="29"/>
    <row r="145622" customFormat="1" s="29"/>
    <row r="145623" customFormat="1" s="29"/>
    <row r="145624" customFormat="1" s="29"/>
    <row r="145625" customFormat="1" s="29"/>
    <row r="145626" customFormat="1" s="29"/>
    <row r="145627" customFormat="1" s="29"/>
    <row r="145628" customFormat="1" s="29"/>
    <row r="145629" customFormat="1" s="29"/>
    <row r="145630" customFormat="1" s="29"/>
    <row r="145631" customFormat="1" s="29"/>
    <row r="145632" customFormat="1" s="29"/>
    <row r="145633" customFormat="1" s="29"/>
    <row r="145634" customFormat="1" s="29"/>
    <row r="145635" customFormat="1" s="29"/>
    <row r="145636" customFormat="1" s="29"/>
    <row r="145637" customFormat="1" s="29"/>
    <row r="145638" customFormat="1" s="29"/>
    <row r="145639" customFormat="1" s="29"/>
    <row r="145640" customFormat="1" s="29"/>
    <row r="145641" customFormat="1" s="29"/>
    <row r="145642" customFormat="1" s="29"/>
    <row r="145643" customFormat="1" s="29"/>
    <row r="145644" customFormat="1" s="29"/>
    <row r="145645" customFormat="1" s="29"/>
    <row r="145646" customFormat="1" s="29"/>
    <row r="145647" customFormat="1" s="29"/>
    <row r="145648" customFormat="1" s="29"/>
    <row r="145649" customFormat="1" s="29"/>
    <row r="145650" customFormat="1" s="29"/>
    <row r="145651" customFormat="1" s="29"/>
    <row r="145652" customFormat="1" s="29"/>
    <row r="145653" customFormat="1" s="29"/>
    <row r="145654" customFormat="1" s="29"/>
    <row r="145655" customFormat="1" s="29"/>
    <row r="145656" customFormat="1" s="29"/>
    <row r="145657" customFormat="1" s="29"/>
    <row r="145658" customFormat="1" s="29"/>
    <row r="145659" customFormat="1" s="29"/>
    <row r="145660" customFormat="1" s="29"/>
    <row r="145661" customFormat="1" s="29"/>
    <row r="145662" customFormat="1" s="29"/>
    <row r="145663" customFormat="1" s="29"/>
    <row r="145664" customFormat="1" s="29"/>
    <row r="145665" customFormat="1" s="29"/>
    <row r="145666" customFormat="1" s="29"/>
    <row r="145667" customFormat="1" s="29"/>
    <row r="145668" customFormat="1" s="29"/>
    <row r="145669" customFormat="1" s="29"/>
    <row r="145670" customFormat="1" s="29"/>
    <row r="145671" customFormat="1" s="29"/>
    <row r="145672" customFormat="1" s="29"/>
    <row r="145673" customFormat="1" s="29"/>
    <row r="145674" customFormat="1" s="29"/>
    <row r="145675" customFormat="1" s="29"/>
    <row r="145676" customFormat="1" s="29"/>
    <row r="145677" customFormat="1" s="29"/>
    <row r="145678" customFormat="1" s="29"/>
    <row r="145679" customFormat="1" s="29"/>
    <row r="145680" customFormat="1" s="29"/>
    <row r="145681" customFormat="1" s="29"/>
    <row r="145682" customFormat="1" s="29"/>
    <row r="145683" customFormat="1" s="29"/>
    <row r="145684" customFormat="1" s="29"/>
    <row r="145685" customFormat="1" s="29"/>
    <row r="145686" customFormat="1" s="29"/>
    <row r="145687" customFormat="1" s="29"/>
    <row r="145688" customFormat="1" s="29"/>
    <row r="145689" customFormat="1" s="29"/>
    <row r="145690" customFormat="1" s="29"/>
    <row r="145691" customFormat="1" s="29"/>
    <row r="145692" customFormat="1" s="29"/>
    <row r="145693" customFormat="1" s="29"/>
    <row r="145694" customFormat="1" s="29"/>
    <row r="145695" customFormat="1" s="29"/>
    <row r="145696" customFormat="1" s="29"/>
    <row r="145697" customFormat="1" s="29"/>
    <row r="145698" customFormat="1" s="29"/>
    <row r="145699" customFormat="1" s="29"/>
    <row r="145700" customFormat="1" s="29"/>
    <row r="145701" customFormat="1" s="29"/>
    <row r="145702" customFormat="1" s="29"/>
    <row r="145703" customFormat="1" s="29"/>
    <row r="145704" customFormat="1" s="29"/>
    <row r="145705" customFormat="1" s="29"/>
    <row r="145706" customFormat="1" s="29"/>
    <row r="145707" customFormat="1" s="29"/>
    <row r="145708" customFormat="1" s="29"/>
    <row r="145709" customFormat="1" s="29"/>
    <row r="145710" customFormat="1" s="29"/>
    <row r="145711" customFormat="1" s="29"/>
    <row r="145712" customFormat="1" s="29"/>
    <row r="145713" customFormat="1" s="29"/>
    <row r="145714" customFormat="1" s="29"/>
    <row r="145715" customFormat="1" s="29"/>
    <row r="145716" customFormat="1" s="29"/>
    <row r="145717" customFormat="1" s="29"/>
    <row r="145718" customFormat="1" s="29"/>
    <row r="145719" customFormat="1" s="29"/>
    <row r="145720" customFormat="1" s="29"/>
    <row r="145721" customFormat="1" s="29"/>
    <row r="145722" customFormat="1" s="29"/>
    <row r="145723" customFormat="1" s="29"/>
    <row r="145724" customFormat="1" s="29"/>
    <row r="145725" customFormat="1" s="29"/>
    <row r="145726" customFormat="1" s="29"/>
    <row r="145727" customFormat="1" s="29"/>
    <row r="145728" customFormat="1" s="29"/>
    <row r="145729" customFormat="1" s="29"/>
    <row r="145730" customFormat="1" s="29"/>
    <row r="145731" customFormat="1" s="29"/>
    <row r="145732" customFormat="1" s="29"/>
    <row r="145733" customFormat="1" s="29"/>
    <row r="145734" customFormat="1" s="29"/>
    <row r="145735" customFormat="1" s="29"/>
    <row r="145736" customFormat="1" s="29"/>
    <row r="145737" customFormat="1" s="29"/>
    <row r="145738" customFormat="1" s="29"/>
    <row r="145739" customFormat="1" s="29"/>
    <row r="145740" customFormat="1" s="29"/>
    <row r="145741" customFormat="1" s="29"/>
    <row r="145742" customFormat="1" s="29"/>
    <row r="145743" customFormat="1" s="29"/>
    <row r="145744" customFormat="1" s="29"/>
    <row r="145745" customFormat="1" s="29"/>
    <row r="145746" customFormat="1" s="29"/>
    <row r="145747" customFormat="1" s="29"/>
    <row r="145748" customFormat="1" s="29"/>
    <row r="145749" customFormat="1" s="29"/>
    <row r="145750" customFormat="1" s="29"/>
    <row r="145751" customFormat="1" s="29"/>
    <row r="145752" customFormat="1" s="29"/>
    <row r="145753" customFormat="1" s="29"/>
    <row r="145754" customFormat="1" s="29"/>
    <row r="145755" customFormat="1" s="29"/>
    <row r="145756" customFormat="1" s="29"/>
    <row r="145757" customFormat="1" s="29"/>
    <row r="145758" customFormat="1" s="29"/>
    <row r="145759" customFormat="1" s="29"/>
    <row r="145760" customFormat="1" s="29"/>
    <row r="145761" customFormat="1" s="29"/>
    <row r="145762" customFormat="1" s="29"/>
    <row r="145763" customFormat="1" s="29"/>
    <row r="145764" customFormat="1" s="29"/>
    <row r="145765" customFormat="1" s="29"/>
    <row r="145766" customFormat="1" s="29"/>
    <row r="145767" customFormat="1" s="29"/>
    <row r="145768" customFormat="1" s="29"/>
    <row r="145769" customFormat="1" s="29"/>
    <row r="145770" customFormat="1" s="29"/>
    <row r="145771" customFormat="1" s="29"/>
    <row r="145772" customFormat="1" s="29"/>
    <row r="145773" customFormat="1" s="29"/>
    <row r="145774" customFormat="1" s="29"/>
    <row r="145775" customFormat="1" s="29"/>
    <row r="145776" customFormat="1" s="29"/>
    <row r="145777" customFormat="1" s="29"/>
    <row r="145778" customFormat="1" s="29"/>
    <row r="145779" customFormat="1" s="29"/>
    <row r="145780" customFormat="1" s="29"/>
    <row r="145781" customFormat="1" s="29"/>
    <row r="145782" customFormat="1" s="29"/>
    <row r="145783" customFormat="1" s="29"/>
    <row r="145784" customFormat="1" s="29"/>
    <row r="145785" customFormat="1" s="29"/>
    <row r="145786" customFormat="1" s="29"/>
    <row r="145787" customFormat="1" s="29"/>
    <row r="145788" customFormat="1" s="29"/>
    <row r="145789" customFormat="1" s="29"/>
    <row r="145790" customFormat="1" s="29"/>
    <row r="145791" customFormat="1" s="29"/>
    <row r="145792" customFormat="1" s="29"/>
    <row r="145793" customFormat="1" s="29"/>
    <row r="145794" customFormat="1" s="29"/>
    <row r="145795" customFormat="1" s="29"/>
    <row r="145796" customFormat="1" s="29"/>
    <row r="145797" customFormat="1" s="29"/>
    <row r="145798" customFormat="1" s="29"/>
    <row r="145799" customFormat="1" s="29"/>
    <row r="145800" customFormat="1" s="29"/>
    <row r="145801" customFormat="1" s="29"/>
    <row r="145802" customFormat="1" s="29"/>
    <row r="145803" customFormat="1" s="29"/>
    <row r="145804" customFormat="1" s="29"/>
    <row r="145805" customFormat="1" s="29"/>
    <row r="145806" customFormat="1" s="29"/>
    <row r="145807" customFormat="1" s="29"/>
    <row r="145808" customFormat="1" s="29"/>
    <row r="145809" customFormat="1" s="29"/>
    <row r="145810" customFormat="1" s="29"/>
    <row r="145811" customFormat="1" s="29"/>
    <row r="145812" customFormat="1" s="29"/>
    <row r="145813" customFormat="1" s="29"/>
    <row r="145814" customFormat="1" s="29"/>
    <row r="145815" customFormat="1" s="29"/>
    <row r="145816" customFormat="1" s="29"/>
    <row r="145817" customFormat="1" s="29"/>
    <row r="145818" customFormat="1" s="29"/>
    <row r="145819" customFormat="1" s="29"/>
    <row r="145820" customFormat="1" s="29"/>
    <row r="145821" customFormat="1" s="29"/>
    <row r="145822" customFormat="1" s="29"/>
    <row r="145823" customFormat="1" s="29"/>
    <row r="145824" customFormat="1" s="29"/>
    <row r="145825" customFormat="1" s="29"/>
    <row r="145826" customFormat="1" s="29"/>
    <row r="145827" customFormat="1" s="29"/>
    <row r="145828" customFormat="1" s="29"/>
    <row r="145829" customFormat="1" s="29"/>
    <row r="145830" customFormat="1" s="29"/>
    <row r="145831" customFormat="1" s="29"/>
    <row r="145832" customFormat="1" s="29"/>
    <row r="145833" customFormat="1" s="29"/>
    <row r="145834" customFormat="1" s="29"/>
    <row r="145835" customFormat="1" s="29"/>
    <row r="145836" customFormat="1" s="29"/>
    <row r="145837" customFormat="1" s="29"/>
    <row r="145838" customFormat="1" s="29"/>
    <row r="145839" customFormat="1" s="29"/>
    <row r="145840" customFormat="1" s="29"/>
    <row r="145841" customFormat="1" s="29"/>
    <row r="145842" customFormat="1" s="29"/>
    <row r="145843" customFormat="1" s="29"/>
    <row r="145844" customFormat="1" s="29"/>
    <row r="145845" customFormat="1" s="29"/>
    <row r="145846" customFormat="1" s="29"/>
    <row r="145847" customFormat="1" s="29"/>
    <row r="145848" customFormat="1" s="29"/>
    <row r="145849" customFormat="1" s="29"/>
    <row r="145850" customFormat="1" s="29"/>
    <row r="145851" customFormat="1" s="29"/>
    <row r="145852" customFormat="1" s="29"/>
    <row r="145853" customFormat="1" s="29"/>
    <row r="145854" customFormat="1" s="29"/>
    <row r="145855" customFormat="1" s="29"/>
    <row r="145856" customFormat="1" s="29"/>
    <row r="145857" customFormat="1" s="29"/>
    <row r="145858" customFormat="1" s="29"/>
    <row r="145859" customFormat="1" s="29"/>
    <row r="145860" customFormat="1" s="29"/>
    <row r="145861" customFormat="1" s="29"/>
    <row r="145862" customFormat="1" s="29"/>
    <row r="145863" customFormat="1" s="29"/>
    <row r="145864" customFormat="1" s="29"/>
    <row r="145865" customFormat="1" s="29"/>
    <row r="145866" customFormat="1" s="29"/>
    <row r="145867" customFormat="1" s="29"/>
    <row r="145868" customFormat="1" s="29"/>
    <row r="145869" customFormat="1" s="29"/>
    <row r="145870" customFormat="1" s="29"/>
    <row r="145871" customFormat="1" s="29"/>
    <row r="145872" customFormat="1" s="29"/>
    <row r="145873" customFormat="1" s="29"/>
    <row r="145874" customFormat="1" s="29"/>
    <row r="145875" customFormat="1" s="29"/>
    <row r="145876" customFormat="1" s="29"/>
    <row r="145877" customFormat="1" s="29"/>
    <row r="145878" customFormat="1" s="29"/>
    <row r="145879" customFormat="1" s="29"/>
    <row r="145880" customFormat="1" s="29"/>
    <row r="145881" customFormat="1" s="29"/>
    <row r="145882" customFormat="1" s="29"/>
    <row r="145883" customFormat="1" s="29"/>
    <row r="145884" customFormat="1" s="29"/>
    <row r="145885" customFormat="1" s="29"/>
    <row r="145886" customFormat="1" s="29"/>
    <row r="145887" customFormat="1" s="29"/>
    <row r="145888" customFormat="1" s="29"/>
    <row r="145889" customFormat="1" s="29"/>
    <row r="145890" customFormat="1" s="29"/>
    <row r="145891" customFormat="1" s="29"/>
    <row r="145892" customFormat="1" s="29"/>
    <row r="145893" customFormat="1" s="29"/>
    <row r="145894" customFormat="1" s="29"/>
    <row r="145895" customFormat="1" s="29"/>
    <row r="145896" customFormat="1" s="29"/>
    <row r="145897" customFormat="1" s="29"/>
    <row r="145898" customFormat="1" s="29"/>
    <row r="145899" customFormat="1" s="29"/>
    <row r="145900" customFormat="1" s="29"/>
    <row r="145901" customFormat="1" s="29"/>
    <row r="145902" customFormat="1" s="29"/>
    <row r="145903" customFormat="1" s="29"/>
    <row r="145904" customFormat="1" s="29"/>
    <row r="145905" customFormat="1" s="29"/>
    <row r="145906" customFormat="1" s="29"/>
    <row r="145907" customFormat="1" s="29"/>
    <row r="145908" customFormat="1" s="29"/>
    <row r="145909" customFormat="1" s="29"/>
    <row r="145910" customFormat="1" s="29"/>
    <row r="145911" customFormat="1" s="29"/>
    <row r="145912" customFormat="1" s="29"/>
    <row r="145913" customFormat="1" s="29"/>
    <row r="145914" customFormat="1" s="29"/>
    <row r="145915" customFormat="1" s="29"/>
    <row r="145916" customFormat="1" s="29"/>
    <row r="145917" customFormat="1" s="29"/>
    <row r="145918" customFormat="1" s="29"/>
    <row r="145919" customFormat="1" s="29"/>
    <row r="145920" customFormat="1" s="29"/>
    <row r="145921" customFormat="1" s="29"/>
    <row r="145922" customFormat="1" s="29"/>
    <row r="145923" customFormat="1" s="29"/>
    <row r="145924" customFormat="1" s="29"/>
    <row r="145925" customFormat="1" s="29"/>
    <row r="145926" customFormat="1" s="29"/>
    <row r="145927" customFormat="1" s="29"/>
    <row r="145928" customFormat="1" s="29"/>
    <row r="145929" customFormat="1" s="29"/>
    <row r="145930" customFormat="1" s="29"/>
    <row r="145931" customFormat="1" s="29"/>
    <row r="145932" customFormat="1" s="29"/>
    <row r="145933" customFormat="1" s="29"/>
    <row r="145934" customFormat="1" s="29"/>
    <row r="145935" customFormat="1" s="29"/>
    <row r="145936" customFormat="1" s="29"/>
    <row r="145937" customFormat="1" s="29"/>
    <row r="145938" customFormat="1" s="29"/>
    <row r="145939" customFormat="1" s="29"/>
    <row r="145940" customFormat="1" s="29"/>
    <row r="145941" customFormat="1" s="29"/>
    <row r="145942" customFormat="1" s="29"/>
    <row r="145943" customFormat="1" s="29"/>
    <row r="145944" customFormat="1" s="29"/>
    <row r="145945" customFormat="1" s="29"/>
    <row r="145946" customFormat="1" s="29"/>
    <row r="145947" customFormat="1" s="29"/>
    <row r="145948" customFormat="1" s="29"/>
    <row r="145949" customFormat="1" s="29"/>
    <row r="145950" customFormat="1" s="29"/>
    <row r="145951" customFormat="1" s="29"/>
    <row r="145952" customFormat="1" s="29"/>
    <row r="145953" customFormat="1" s="29"/>
    <row r="145954" customFormat="1" s="29"/>
    <row r="145955" customFormat="1" s="29"/>
    <row r="145956" customFormat="1" s="29"/>
    <row r="145957" customFormat="1" s="29"/>
    <row r="145958" customFormat="1" s="29"/>
    <row r="145959" customFormat="1" s="29"/>
    <row r="145960" customFormat="1" s="29"/>
    <row r="145961" customFormat="1" s="29"/>
    <row r="145962" customFormat="1" s="29"/>
    <row r="145963" customFormat="1" s="29"/>
    <row r="145964" customFormat="1" s="29"/>
    <row r="145965" customFormat="1" s="29"/>
    <row r="145966" customFormat="1" s="29"/>
    <row r="145967" customFormat="1" s="29"/>
    <row r="145968" customFormat="1" s="29"/>
    <row r="145969" customFormat="1" s="29"/>
    <row r="145970" customFormat="1" s="29"/>
    <row r="145971" customFormat="1" s="29"/>
    <row r="145972" customFormat="1" s="29"/>
    <row r="145973" customFormat="1" s="29"/>
    <row r="145974" customFormat="1" s="29"/>
    <row r="145975" customFormat="1" s="29"/>
    <row r="145976" customFormat="1" s="29"/>
    <row r="145977" customFormat="1" s="29"/>
    <row r="145978" customFormat="1" s="29"/>
    <row r="145979" customFormat="1" s="29"/>
    <row r="145980" customFormat="1" s="29"/>
    <row r="145981" customFormat="1" s="29"/>
    <row r="145982" customFormat="1" s="29"/>
    <row r="145983" customFormat="1" s="29"/>
    <row r="145984" customFormat="1" s="29"/>
    <row r="145985" customFormat="1" s="29"/>
    <row r="145986" customFormat="1" s="29"/>
    <row r="145987" customFormat="1" s="29"/>
    <row r="145988" customFormat="1" s="29"/>
    <row r="145989" customFormat="1" s="29"/>
    <row r="145990" customFormat="1" s="29"/>
    <row r="145991" customFormat="1" s="29"/>
    <row r="145992" customFormat="1" s="29"/>
    <row r="145993" customFormat="1" s="29"/>
    <row r="145994" customFormat="1" s="29"/>
    <row r="145995" customFormat="1" s="29"/>
    <row r="145996" customFormat="1" s="29"/>
    <row r="145997" customFormat="1" s="29"/>
    <row r="145998" customFormat="1" s="29"/>
    <row r="145999" customFormat="1" s="29"/>
    <row r="146000" customFormat="1" s="29"/>
    <row r="146001" customFormat="1" s="29"/>
    <row r="146002" customFormat="1" s="29"/>
    <row r="146003" customFormat="1" s="29"/>
    <row r="146004" customFormat="1" s="29"/>
    <row r="146005" customFormat="1" s="29"/>
    <row r="146006" customFormat="1" s="29"/>
    <row r="146007" customFormat="1" s="29"/>
    <row r="146008" customFormat="1" s="29"/>
    <row r="146009" customFormat="1" s="29"/>
    <row r="146010" customFormat="1" s="29"/>
    <row r="146011" customFormat="1" s="29"/>
    <row r="146012" customFormat="1" s="29"/>
    <row r="146013" customFormat="1" s="29"/>
    <row r="146014" customFormat="1" s="29"/>
    <row r="146015" customFormat="1" s="29"/>
    <row r="146016" customFormat="1" s="29"/>
    <row r="146017" customFormat="1" s="29"/>
    <row r="146018" customFormat="1" s="29"/>
    <row r="146019" customFormat="1" s="29"/>
    <row r="146020" customFormat="1" s="29"/>
    <row r="146021" customFormat="1" s="29"/>
    <row r="146022" customFormat="1" s="29"/>
    <row r="146023" customFormat="1" s="29"/>
    <row r="146024" customFormat="1" s="29"/>
    <row r="146025" customFormat="1" s="29"/>
    <row r="146026" customFormat="1" s="29"/>
    <row r="146027" customFormat="1" s="29"/>
    <row r="146028" customFormat="1" s="29"/>
    <row r="146029" customFormat="1" s="29"/>
    <row r="146030" customFormat="1" s="29"/>
    <row r="146031" customFormat="1" s="29"/>
    <row r="146032" customFormat="1" s="29"/>
    <row r="146033" customFormat="1" s="29"/>
    <row r="146034" customFormat="1" s="29"/>
    <row r="146035" customFormat="1" s="29"/>
    <row r="146036" customFormat="1" s="29"/>
    <row r="146037" customFormat="1" s="29"/>
    <row r="146038" customFormat="1" s="29"/>
    <row r="146039" customFormat="1" s="29"/>
    <row r="146040" customFormat="1" s="29"/>
    <row r="146041" customFormat="1" s="29"/>
    <row r="146042" customFormat="1" s="29"/>
    <row r="146043" customFormat="1" s="29"/>
    <row r="146044" customFormat="1" s="29"/>
    <row r="146045" customFormat="1" s="29"/>
    <row r="146046" customFormat="1" s="29"/>
    <row r="146047" customFormat="1" s="29"/>
    <row r="146048" customFormat="1" s="29"/>
    <row r="146049" customFormat="1" s="29"/>
    <row r="146050" customFormat="1" s="29"/>
    <row r="146051" customFormat="1" s="29"/>
    <row r="146052" customFormat="1" s="29"/>
    <row r="146053" customFormat="1" s="29"/>
    <row r="146054" customFormat="1" s="29"/>
    <row r="146055" customFormat="1" s="29"/>
    <row r="146056" customFormat="1" s="29"/>
    <row r="146057" customFormat="1" s="29"/>
    <row r="146058" customFormat="1" s="29"/>
    <row r="146059" customFormat="1" s="29"/>
    <row r="146060" customFormat="1" s="29"/>
    <row r="146061" customFormat="1" s="29"/>
    <row r="146062" customFormat="1" s="29"/>
    <row r="146063" customFormat="1" s="29"/>
    <row r="146064" customFormat="1" s="29"/>
    <row r="146065" customFormat="1" s="29"/>
    <row r="146066" customFormat="1" s="29"/>
    <row r="146067" customFormat="1" s="29"/>
    <row r="146068" customFormat="1" s="29"/>
    <row r="146069" customFormat="1" s="29"/>
    <row r="146070" customFormat="1" s="29"/>
    <row r="146071" customFormat="1" s="29"/>
    <row r="146072" customFormat="1" s="29"/>
    <row r="146073" customFormat="1" s="29"/>
    <row r="146074" customFormat="1" s="29"/>
    <row r="146075" customFormat="1" s="29"/>
    <row r="146076" customFormat="1" s="29"/>
    <row r="146077" customFormat="1" s="29"/>
    <row r="146078" customFormat="1" s="29"/>
    <row r="146079" customFormat="1" s="29"/>
    <row r="146080" customFormat="1" s="29"/>
    <row r="146081" customFormat="1" s="29"/>
    <row r="146082" customFormat="1" s="29"/>
    <row r="146083" customFormat="1" s="29"/>
    <row r="146084" customFormat="1" s="29"/>
    <row r="146085" customFormat="1" s="29"/>
    <row r="146086" customFormat="1" s="29"/>
    <row r="146087" customFormat="1" s="29"/>
    <row r="146088" customFormat="1" s="29"/>
    <row r="146089" customFormat="1" s="29"/>
    <row r="146090" customFormat="1" s="29"/>
    <row r="146091" customFormat="1" s="29"/>
    <row r="146092" customFormat="1" s="29"/>
    <row r="146093" customFormat="1" s="29"/>
    <row r="146094" customFormat="1" s="29"/>
    <row r="146095" customFormat="1" s="29"/>
    <row r="146096" customFormat="1" s="29"/>
    <row r="146097" customFormat="1" s="29"/>
    <row r="146098" customFormat="1" s="29"/>
    <row r="146099" customFormat="1" s="29"/>
    <row r="146100" customFormat="1" s="29"/>
    <row r="146101" customFormat="1" s="29"/>
    <row r="146102" customFormat="1" s="29"/>
    <row r="146103" customFormat="1" s="29"/>
    <row r="146104" customFormat="1" s="29"/>
    <row r="146105" customFormat="1" s="29"/>
    <row r="146106" customFormat="1" s="29"/>
    <row r="146107" customFormat="1" s="29"/>
    <row r="146108" customFormat="1" s="29"/>
    <row r="146109" customFormat="1" s="29"/>
    <row r="146110" customFormat="1" s="29"/>
    <row r="146111" customFormat="1" s="29"/>
    <row r="146112" customFormat="1" s="29"/>
    <row r="146113" customFormat="1" s="29"/>
    <row r="146114" customFormat="1" s="29"/>
    <row r="146115" customFormat="1" s="29"/>
    <row r="146116" customFormat="1" s="29"/>
    <row r="146117" customFormat="1" s="29"/>
    <row r="146118" customFormat="1" s="29"/>
    <row r="146119" customFormat="1" s="29"/>
    <row r="146120" customFormat="1" s="29"/>
    <row r="146121" customFormat="1" s="29"/>
    <row r="146122" customFormat="1" s="29"/>
    <row r="146123" customFormat="1" s="29"/>
    <row r="146124" customFormat="1" s="29"/>
    <row r="146125" customFormat="1" s="29"/>
    <row r="146126" customFormat="1" s="29"/>
    <row r="146127" customFormat="1" s="29"/>
    <row r="146128" customFormat="1" s="29"/>
    <row r="146129" customFormat="1" s="29"/>
    <row r="146130" customFormat="1" s="29"/>
    <row r="146131" customFormat="1" s="29"/>
    <row r="146132" customFormat="1" s="29"/>
    <row r="146133" customFormat="1" s="29"/>
    <row r="146134" customFormat="1" s="29"/>
    <row r="146135" customFormat="1" s="29"/>
    <row r="146136" customFormat="1" s="29"/>
    <row r="146137" customFormat="1" s="29"/>
    <row r="146138" customFormat="1" s="29"/>
    <row r="146139" customFormat="1" s="29"/>
    <row r="146140" customFormat="1" s="29"/>
    <row r="146141" customFormat="1" s="29"/>
    <row r="146142" customFormat="1" s="29"/>
    <row r="146143" customFormat="1" s="29"/>
    <row r="146144" customFormat="1" s="29"/>
    <row r="146145" customFormat="1" s="29"/>
    <row r="146146" customFormat="1" s="29"/>
    <row r="146147" customFormat="1" s="29"/>
    <row r="146148" customFormat="1" s="29"/>
    <row r="146149" customFormat="1" s="29"/>
    <row r="146150" customFormat="1" s="29"/>
    <row r="146151" customFormat="1" s="29"/>
    <row r="146152" customFormat="1" s="29"/>
    <row r="146153" customFormat="1" s="29"/>
    <row r="146154" customFormat="1" s="29"/>
    <row r="146155" customFormat="1" s="29"/>
    <row r="146156" customFormat="1" s="29"/>
    <row r="146157" customFormat="1" s="29"/>
    <row r="146158" customFormat="1" s="29"/>
    <row r="146159" customFormat="1" s="29"/>
    <row r="146160" customFormat="1" s="29"/>
    <row r="146161" customFormat="1" s="29"/>
    <row r="146162" customFormat="1" s="29"/>
    <row r="146163" customFormat="1" s="29"/>
    <row r="146164" customFormat="1" s="29"/>
    <row r="146165" customFormat="1" s="29"/>
    <row r="146166" customFormat="1" s="29"/>
    <row r="146167" customFormat="1" s="29"/>
    <row r="146168" customFormat="1" s="29"/>
    <row r="146169" customFormat="1" s="29"/>
    <row r="146170" customFormat="1" s="29"/>
    <row r="146171" customFormat="1" s="29"/>
    <row r="146172" customFormat="1" s="29"/>
    <row r="146173" customFormat="1" s="29"/>
    <row r="146174" customFormat="1" s="29"/>
    <row r="146175" customFormat="1" s="29"/>
    <row r="146176" customFormat="1" s="29"/>
    <row r="146177" customFormat="1" s="29"/>
    <row r="146178" customFormat="1" s="29"/>
    <row r="146179" customFormat="1" s="29"/>
    <row r="146180" customFormat="1" s="29"/>
    <row r="146181" customFormat="1" s="29"/>
    <row r="146182" customFormat="1" s="29"/>
    <row r="146183" customFormat="1" s="29"/>
    <row r="146184" customFormat="1" s="29"/>
    <row r="146185" customFormat="1" s="29"/>
    <row r="146186" customFormat="1" s="29"/>
    <row r="146187" customFormat="1" s="29"/>
    <row r="146188" customFormat="1" s="29"/>
    <row r="146189" customFormat="1" s="29"/>
    <row r="146190" customFormat="1" s="29"/>
    <row r="146191" customFormat="1" s="29"/>
    <row r="146192" customFormat="1" s="29"/>
    <row r="146193" customFormat="1" s="29"/>
    <row r="146194" customFormat="1" s="29"/>
    <row r="146195" customFormat="1" s="29"/>
    <row r="146196" customFormat="1" s="29"/>
    <row r="146197" customFormat="1" s="29"/>
    <row r="146198" customFormat="1" s="29"/>
    <row r="146199" customFormat="1" s="29"/>
    <row r="146200" customFormat="1" s="29"/>
    <row r="146201" customFormat="1" s="29"/>
    <row r="146202" customFormat="1" s="29"/>
    <row r="146203" customFormat="1" s="29"/>
    <row r="146204" customFormat="1" s="29"/>
    <row r="146205" customFormat="1" s="29"/>
    <row r="146206" customFormat="1" s="29"/>
    <row r="146207" customFormat="1" s="29"/>
    <row r="146208" customFormat="1" s="29"/>
    <row r="146209" customFormat="1" s="29"/>
    <row r="146210" customFormat="1" s="29"/>
    <row r="146211" customFormat="1" s="29"/>
    <row r="146212" customFormat="1" s="29"/>
    <row r="146213" customFormat="1" s="29"/>
    <row r="146214" customFormat="1" s="29"/>
    <row r="146215" customFormat="1" s="29"/>
    <row r="146216" customFormat="1" s="29"/>
    <row r="146217" customFormat="1" s="29"/>
    <row r="146218" customFormat="1" s="29"/>
    <row r="146219" customFormat="1" s="29"/>
    <row r="146220" customFormat="1" s="29"/>
    <row r="146221" customFormat="1" s="29"/>
    <row r="146222" customFormat="1" s="29"/>
    <row r="146223" customFormat="1" s="29"/>
    <row r="146224" customFormat="1" s="29"/>
    <row r="146225" customFormat="1" s="29"/>
    <row r="146226" customFormat="1" s="29"/>
    <row r="146227" customFormat="1" s="29"/>
    <row r="146228" customFormat="1" s="29"/>
    <row r="146229" customFormat="1" s="29"/>
    <row r="146230" customFormat="1" s="29"/>
    <row r="146231" customFormat="1" s="29"/>
    <row r="146232" customFormat="1" s="29"/>
    <row r="146233" customFormat="1" s="29"/>
    <row r="146234" customFormat="1" s="29"/>
    <row r="146235" customFormat="1" s="29"/>
    <row r="146236" customFormat="1" s="29"/>
    <row r="146237" customFormat="1" s="29"/>
    <row r="146238" customFormat="1" s="29"/>
    <row r="146239" customFormat="1" s="29"/>
    <row r="146240" customFormat="1" s="29"/>
    <row r="146241" customFormat="1" s="29"/>
    <row r="146242" customFormat="1" s="29"/>
    <row r="146243" customFormat="1" s="29"/>
    <row r="146244" customFormat="1" s="29"/>
    <row r="146245" customFormat="1" s="29"/>
    <row r="146246" customFormat="1" s="29"/>
    <row r="146247" customFormat="1" s="29"/>
    <row r="146248" customFormat="1" s="29"/>
    <row r="146249" customFormat="1" s="29"/>
    <row r="146250" customFormat="1" s="29"/>
    <row r="146251" customFormat="1" s="29"/>
    <row r="146252" customFormat="1" s="29"/>
    <row r="146253" customFormat="1" s="29"/>
    <row r="146254" customFormat="1" s="29"/>
    <row r="146255" customFormat="1" s="29"/>
    <row r="146256" customFormat="1" s="29"/>
    <row r="146257" customFormat="1" s="29"/>
    <row r="146258" customFormat="1" s="29"/>
    <row r="146259" customFormat="1" s="29"/>
    <row r="146260" customFormat="1" s="29"/>
    <row r="146261" customFormat="1" s="29"/>
    <row r="146262" customFormat="1" s="29"/>
    <row r="146263" customFormat="1" s="29"/>
    <row r="146264" customFormat="1" s="29"/>
    <row r="146265" customFormat="1" s="29"/>
    <row r="146266" customFormat="1" s="29"/>
    <row r="146267" customFormat="1" s="29"/>
    <row r="146268" customFormat="1" s="29"/>
    <row r="146269" customFormat="1" s="29"/>
    <row r="146270" customFormat="1" s="29"/>
    <row r="146271" customFormat="1" s="29"/>
    <row r="146272" customFormat="1" s="29"/>
    <row r="146273" customFormat="1" s="29"/>
    <row r="146274" customFormat="1" s="29"/>
    <row r="146275" customFormat="1" s="29"/>
    <row r="146276" customFormat="1" s="29"/>
    <row r="146277" customFormat="1" s="29"/>
    <row r="146278" customFormat="1" s="29"/>
    <row r="146279" customFormat="1" s="29"/>
    <row r="146280" customFormat="1" s="29"/>
    <row r="146281" customFormat="1" s="29"/>
    <row r="146282" customFormat="1" s="29"/>
    <row r="146283" customFormat="1" s="29"/>
    <row r="146284" customFormat="1" s="29"/>
    <row r="146285" customFormat="1" s="29"/>
    <row r="146286" customFormat="1" s="29"/>
    <row r="146287" customFormat="1" s="29"/>
    <row r="146288" customFormat="1" s="29"/>
    <row r="146289" customFormat="1" s="29"/>
    <row r="146290" customFormat="1" s="29"/>
    <row r="146291" customFormat="1" s="29"/>
    <row r="146292" customFormat="1" s="29"/>
    <row r="146293" customFormat="1" s="29"/>
    <row r="146294" customFormat="1" s="29"/>
    <row r="146295" customFormat="1" s="29"/>
    <row r="146296" customFormat="1" s="29"/>
    <row r="146297" customFormat="1" s="29"/>
    <row r="146298" customFormat="1" s="29"/>
    <row r="146299" customFormat="1" s="29"/>
    <row r="146300" customFormat="1" s="29"/>
    <row r="146301" customFormat="1" s="29"/>
    <row r="146302" customFormat="1" s="29"/>
    <row r="146303" customFormat="1" s="29"/>
    <row r="146304" customFormat="1" s="29"/>
    <row r="146305" customFormat="1" s="29"/>
    <row r="146306" customFormat="1" s="29"/>
    <row r="146307" customFormat="1" s="29"/>
    <row r="146308" customFormat="1" s="29"/>
    <row r="146309" customFormat="1" s="29"/>
    <row r="146310" customFormat="1" s="29"/>
    <row r="146311" customFormat="1" s="29"/>
    <row r="146312" customFormat="1" s="29"/>
    <row r="146313" customFormat="1" s="29"/>
    <row r="146314" customFormat="1" s="29"/>
    <row r="146315" customFormat="1" s="29"/>
    <row r="146316" customFormat="1" s="29"/>
    <row r="146317" customFormat="1" s="29"/>
    <row r="146318" customFormat="1" s="29"/>
    <row r="146319" customFormat="1" s="29"/>
    <row r="146320" customFormat="1" s="29"/>
    <row r="146321" customFormat="1" s="29"/>
    <row r="146322" customFormat="1" s="29"/>
    <row r="146323" customFormat="1" s="29"/>
    <row r="146324" customFormat="1" s="29"/>
    <row r="146325" customFormat="1" s="29"/>
    <row r="146326" customFormat="1" s="29"/>
    <row r="146327" customFormat="1" s="29"/>
    <row r="146328" customFormat="1" s="29"/>
    <row r="146329" customFormat="1" s="29"/>
    <row r="146330" customFormat="1" s="29"/>
    <row r="146331" customFormat="1" s="29"/>
    <row r="146332" customFormat="1" s="29"/>
    <row r="146333" customFormat="1" s="29"/>
    <row r="146334" customFormat="1" s="29"/>
    <row r="146335" customFormat="1" s="29"/>
    <row r="146336" customFormat="1" s="29"/>
    <row r="146337" customFormat="1" s="29"/>
    <row r="146338" customFormat="1" s="29"/>
    <row r="146339" customFormat="1" s="29"/>
    <row r="146340" customFormat="1" s="29"/>
    <row r="146341" customFormat="1" s="29"/>
    <row r="146342" customFormat="1" s="29"/>
    <row r="146343" customFormat="1" s="29"/>
    <row r="146344" customFormat="1" s="29"/>
    <row r="146345" customFormat="1" s="29"/>
    <row r="146346" customFormat="1" s="29"/>
    <row r="146347" customFormat="1" s="29"/>
    <row r="146348" customFormat="1" s="29"/>
    <row r="146349" customFormat="1" s="29"/>
    <row r="146350" customFormat="1" s="29"/>
    <row r="146351" customFormat="1" s="29"/>
    <row r="146352" customFormat="1" s="29"/>
    <row r="146353" customFormat="1" s="29"/>
    <row r="146354" customFormat="1" s="29"/>
    <row r="146355" customFormat="1" s="29"/>
    <row r="146356" customFormat="1" s="29"/>
    <row r="146357" customFormat="1" s="29"/>
    <row r="146358" customFormat="1" s="29"/>
    <row r="146359" customFormat="1" s="29"/>
    <row r="146360" customFormat="1" s="29"/>
    <row r="146361" customFormat="1" s="29"/>
    <row r="146362" customFormat="1" s="29"/>
    <row r="146363" customFormat="1" s="29"/>
    <row r="146364" customFormat="1" s="29"/>
    <row r="146365" customFormat="1" s="29"/>
    <row r="146366" customFormat="1" s="29"/>
    <row r="146367" customFormat="1" s="29"/>
    <row r="146368" customFormat="1" s="29"/>
    <row r="146369" customFormat="1" s="29"/>
    <row r="146370" customFormat="1" s="29"/>
    <row r="146371" customFormat="1" s="29"/>
    <row r="146372" customFormat="1" s="29"/>
    <row r="146373" customFormat="1" s="29"/>
    <row r="146374" customFormat="1" s="29"/>
    <row r="146375" customFormat="1" s="29"/>
    <row r="146376" customFormat="1" s="29"/>
    <row r="146377" customFormat="1" s="29"/>
    <row r="146378" customFormat="1" s="29"/>
    <row r="146379" customFormat="1" s="29"/>
    <row r="146380" customFormat="1" s="29"/>
    <row r="146381" customFormat="1" s="29"/>
    <row r="146382" customFormat="1" s="29"/>
    <row r="146383" customFormat="1" s="29"/>
    <row r="146384" customFormat="1" s="29"/>
    <row r="146385" customFormat="1" s="29"/>
    <row r="146386" customFormat="1" s="29"/>
    <row r="146387" customFormat="1" s="29"/>
    <row r="146388" customFormat="1" s="29"/>
    <row r="146389" customFormat="1" s="29"/>
    <row r="146390" customFormat="1" s="29"/>
    <row r="146391" customFormat="1" s="29"/>
    <row r="146392" customFormat="1" s="29"/>
    <row r="146393" customFormat="1" s="29"/>
    <row r="146394" customFormat="1" s="29"/>
    <row r="146395" customFormat="1" s="29"/>
    <row r="146396" customFormat="1" s="29"/>
    <row r="146397" customFormat="1" s="29"/>
    <row r="146398" customFormat="1" s="29"/>
    <row r="146399" customFormat="1" s="29"/>
    <row r="146400" customFormat="1" s="29"/>
    <row r="146401" customFormat="1" s="29"/>
    <row r="146402" customFormat="1" s="29"/>
    <row r="146403" customFormat="1" s="29"/>
    <row r="146404" customFormat="1" s="29"/>
    <row r="146405" customFormat="1" s="29"/>
    <row r="146406" customFormat="1" s="29"/>
    <row r="146407" customFormat="1" s="29"/>
    <row r="146408" customFormat="1" s="29"/>
    <row r="146409" customFormat="1" s="29"/>
    <row r="146410" customFormat="1" s="29"/>
    <row r="146411" customFormat="1" s="29"/>
    <row r="146412" customFormat="1" s="29"/>
    <row r="146413" customFormat="1" s="29"/>
    <row r="146414" customFormat="1" s="29"/>
    <row r="146415" customFormat="1" s="29"/>
    <row r="146416" customFormat="1" s="29"/>
    <row r="146417" customFormat="1" s="29"/>
    <row r="146418" customFormat="1" s="29"/>
    <row r="146419" customFormat="1" s="29"/>
    <row r="146420" customFormat="1" s="29"/>
    <row r="146421" customFormat="1" s="29"/>
    <row r="146422" customFormat="1" s="29"/>
    <row r="146423" customFormat="1" s="29"/>
    <row r="146424" customFormat="1" s="29"/>
    <row r="146425" customFormat="1" s="29"/>
    <row r="146426" customFormat="1" s="29"/>
    <row r="146427" customFormat="1" s="29"/>
    <row r="146428" customFormat="1" s="29"/>
    <row r="146429" customFormat="1" s="29"/>
    <row r="146430" customFormat="1" s="29"/>
    <row r="146431" customFormat="1" s="29"/>
    <row r="146432" customFormat="1" s="29"/>
    <row r="146433" customFormat="1" s="29"/>
    <row r="146434" customFormat="1" s="29"/>
    <row r="146435" customFormat="1" s="29"/>
    <row r="146436" customFormat="1" s="29"/>
    <row r="146437" customFormat="1" s="29"/>
    <row r="146438" customFormat="1" s="29"/>
    <row r="146439" customFormat="1" s="29"/>
    <row r="146440" customFormat="1" s="29"/>
    <row r="146441" customFormat="1" s="29"/>
    <row r="146442" customFormat="1" s="29"/>
    <row r="146443" customFormat="1" s="29"/>
    <row r="146444" customFormat="1" s="29"/>
    <row r="146445" customFormat="1" s="29"/>
    <row r="146446" customFormat="1" s="29"/>
    <row r="146447" customFormat="1" s="29"/>
    <row r="146448" customFormat="1" s="29"/>
    <row r="146449" customFormat="1" s="29"/>
    <row r="146450" customFormat="1" s="29"/>
    <row r="146451" customFormat="1" s="29"/>
    <row r="146452" customFormat="1" s="29"/>
    <row r="146453" customFormat="1" s="29"/>
    <row r="146454" customFormat="1" s="29"/>
    <row r="146455" customFormat="1" s="29"/>
    <row r="146456" customFormat="1" s="29"/>
    <row r="146457" customFormat="1" s="29"/>
    <row r="146458" customFormat="1" s="29"/>
    <row r="146459" customFormat="1" s="29"/>
    <row r="146460" customFormat="1" s="29"/>
    <row r="146461" customFormat="1" s="29"/>
    <row r="146462" customFormat="1" s="29"/>
    <row r="146463" customFormat="1" s="29"/>
    <row r="146464" customFormat="1" s="29"/>
    <row r="146465" customFormat="1" s="29"/>
    <row r="146466" customFormat="1" s="29"/>
    <row r="146467" customFormat="1" s="29"/>
    <row r="146468" customFormat="1" s="29"/>
    <row r="146469" customFormat="1" s="29"/>
    <row r="146470" customFormat="1" s="29"/>
    <row r="146471" customFormat="1" s="29"/>
    <row r="146472" customFormat="1" s="29"/>
    <row r="146473" customFormat="1" s="29"/>
    <row r="146474" customFormat="1" s="29"/>
    <row r="146475" customFormat="1" s="29"/>
    <row r="146476" customFormat="1" s="29"/>
    <row r="146477" customFormat="1" s="29"/>
    <row r="146478" customFormat="1" s="29"/>
    <row r="146479" customFormat="1" s="29"/>
    <row r="146480" customFormat="1" s="29"/>
    <row r="146481" customFormat="1" s="29"/>
    <row r="146482" customFormat="1" s="29"/>
    <row r="146483" customFormat="1" s="29"/>
    <row r="146484" customFormat="1" s="29"/>
    <row r="146485" customFormat="1" s="29"/>
    <row r="146486" customFormat="1" s="29"/>
    <row r="146487" customFormat="1" s="29"/>
    <row r="146488" customFormat="1" s="29"/>
    <row r="146489" customFormat="1" s="29"/>
    <row r="146490" customFormat="1" s="29"/>
    <row r="146491" customFormat="1" s="29"/>
    <row r="146492" customFormat="1" s="29"/>
    <row r="146493" customFormat="1" s="29"/>
    <row r="146494" customFormat="1" s="29"/>
    <row r="146495" customFormat="1" s="29"/>
    <row r="146496" customFormat="1" s="29"/>
    <row r="146497" customFormat="1" s="29"/>
    <row r="146498" customFormat="1" s="29"/>
    <row r="146499" customFormat="1" s="29"/>
    <row r="146500" customFormat="1" s="29"/>
    <row r="146501" customFormat="1" s="29"/>
    <row r="146502" customFormat="1" s="29"/>
    <row r="146503" customFormat="1" s="29"/>
    <row r="146504" customFormat="1" s="29"/>
    <row r="146505" customFormat="1" s="29"/>
    <row r="146506" customFormat="1" s="29"/>
    <row r="146507" customFormat="1" s="29"/>
    <row r="146508" customFormat="1" s="29"/>
    <row r="146509" customFormat="1" s="29"/>
    <row r="146510" customFormat="1" s="29"/>
    <row r="146511" customFormat="1" s="29"/>
    <row r="146512" customFormat="1" s="29"/>
    <row r="146513" customFormat="1" s="29"/>
    <row r="146514" customFormat="1" s="29"/>
    <row r="146515" customFormat="1" s="29"/>
    <row r="146516" customFormat="1" s="29"/>
    <row r="146517" customFormat="1" s="29"/>
    <row r="146518" customFormat="1" s="29"/>
    <row r="146519" customFormat="1" s="29"/>
    <row r="146520" customFormat="1" s="29"/>
    <row r="146521" customFormat="1" s="29"/>
    <row r="146522" customFormat="1" s="29"/>
    <row r="146523" customFormat="1" s="29"/>
    <row r="146524" customFormat="1" s="29"/>
    <row r="146525" customFormat="1" s="29"/>
    <row r="146526" customFormat="1" s="29"/>
    <row r="146527" customFormat="1" s="29"/>
    <row r="146528" customFormat="1" s="29"/>
    <row r="146529" customFormat="1" s="29"/>
    <row r="146530" customFormat="1" s="29"/>
    <row r="146531" customFormat="1" s="29"/>
    <row r="146532" customFormat="1" s="29"/>
    <row r="146533" customFormat="1" s="29"/>
    <row r="146534" customFormat="1" s="29"/>
    <row r="146535" customFormat="1" s="29"/>
    <row r="146536" customFormat="1" s="29"/>
    <row r="146537" customFormat="1" s="29"/>
    <row r="146538" customFormat="1" s="29"/>
    <row r="146539" customFormat="1" s="29"/>
    <row r="146540" customFormat="1" s="29"/>
    <row r="146541" customFormat="1" s="29"/>
    <row r="146542" customFormat="1" s="29"/>
    <row r="146543" customFormat="1" s="29"/>
    <row r="146544" customFormat="1" s="29"/>
    <row r="146545" customFormat="1" s="29"/>
    <row r="146546" customFormat="1" s="29"/>
    <row r="146547" customFormat="1" s="29"/>
    <row r="146548" customFormat="1" s="29"/>
    <row r="146549" customFormat="1" s="29"/>
    <row r="146550" customFormat="1" s="29"/>
    <row r="146551" customFormat="1" s="29"/>
    <row r="146552" customFormat="1" s="29"/>
    <row r="146553" customFormat="1" s="29"/>
    <row r="146554" customFormat="1" s="29"/>
    <row r="146555" customFormat="1" s="29"/>
    <row r="146556" customFormat="1" s="29"/>
    <row r="146557" customFormat="1" s="29"/>
    <row r="146558" customFormat="1" s="29"/>
    <row r="146559" customFormat="1" s="29"/>
    <row r="146560" customFormat="1" s="29"/>
    <row r="146561" customFormat="1" s="29"/>
    <row r="146562" customFormat="1" s="29"/>
    <row r="146563" customFormat="1" s="29"/>
    <row r="146564" customFormat="1" s="29"/>
    <row r="146565" customFormat="1" s="29"/>
    <row r="146566" customFormat="1" s="29"/>
    <row r="146567" customFormat="1" s="29"/>
    <row r="146568" customFormat="1" s="29"/>
    <row r="146569" customFormat="1" s="29"/>
    <row r="146570" customFormat="1" s="29"/>
    <row r="146571" customFormat="1" s="29"/>
    <row r="146572" customFormat="1" s="29"/>
    <row r="146573" customFormat="1" s="29"/>
    <row r="146574" customFormat="1" s="29"/>
    <row r="146575" customFormat="1" s="29"/>
    <row r="146576" customFormat="1" s="29"/>
    <row r="146577" customFormat="1" s="29"/>
    <row r="146578" customFormat="1" s="29"/>
    <row r="146579" customFormat="1" s="29"/>
    <row r="146580" customFormat="1" s="29"/>
    <row r="146581" customFormat="1" s="29"/>
    <row r="146582" customFormat="1" s="29"/>
    <row r="146583" customFormat="1" s="29"/>
    <row r="146584" customFormat="1" s="29"/>
    <row r="146585" customFormat="1" s="29"/>
    <row r="146586" customFormat="1" s="29"/>
    <row r="146587" customFormat="1" s="29"/>
    <row r="146588" customFormat="1" s="29"/>
    <row r="146589" customFormat="1" s="29"/>
    <row r="146590" customFormat="1" s="29"/>
    <row r="146591" customFormat="1" s="29"/>
    <row r="146592" customFormat="1" s="29"/>
    <row r="146593" customFormat="1" s="29"/>
    <row r="146594" customFormat="1" s="29"/>
    <row r="146595" customFormat="1" s="29"/>
    <row r="146596" customFormat="1" s="29"/>
    <row r="146597" customFormat="1" s="29"/>
    <row r="146598" customFormat="1" s="29"/>
    <row r="146599" customFormat="1" s="29"/>
    <row r="146600" customFormat="1" s="29"/>
    <row r="146601" customFormat="1" s="29"/>
    <row r="146602" customFormat="1" s="29"/>
    <row r="146603" customFormat="1" s="29"/>
    <row r="146604" customFormat="1" s="29"/>
    <row r="146605" customFormat="1" s="29"/>
    <row r="146606" customFormat="1" s="29"/>
    <row r="146607" customFormat="1" s="29"/>
    <row r="146608" customFormat="1" s="29"/>
    <row r="146609" customFormat="1" s="29"/>
    <row r="146610" customFormat="1" s="29"/>
    <row r="146611" customFormat="1" s="29"/>
    <row r="146612" customFormat="1" s="29"/>
    <row r="146613" customFormat="1" s="29"/>
    <row r="146614" customFormat="1" s="29"/>
    <row r="146615" customFormat="1" s="29"/>
    <row r="146616" customFormat="1" s="29"/>
    <row r="146617" customFormat="1" s="29"/>
    <row r="146618" customFormat="1" s="29"/>
    <row r="146619" customFormat="1" s="29"/>
    <row r="146620" customFormat="1" s="29"/>
    <row r="146621" customFormat="1" s="29"/>
    <row r="146622" customFormat="1" s="29"/>
    <row r="146623" customFormat="1" s="29"/>
    <row r="146624" customFormat="1" s="29"/>
    <row r="146625" customFormat="1" s="29"/>
    <row r="146626" customFormat="1" s="29"/>
    <row r="146627" customFormat="1" s="29"/>
    <row r="146628" customFormat="1" s="29"/>
    <row r="146629" customFormat="1" s="29"/>
    <row r="146630" customFormat="1" s="29"/>
    <row r="146631" customFormat="1" s="29"/>
    <row r="146632" customFormat="1" s="29"/>
    <row r="146633" customFormat="1" s="29"/>
    <row r="146634" customFormat="1" s="29"/>
    <row r="146635" customFormat="1" s="29"/>
    <row r="146636" customFormat="1" s="29"/>
    <row r="146637" customFormat="1" s="29"/>
    <row r="146638" customFormat="1" s="29"/>
    <row r="146639" customFormat="1" s="29"/>
    <row r="146640" customFormat="1" s="29"/>
    <row r="146641" customFormat="1" s="29"/>
    <row r="146642" customFormat="1" s="29"/>
    <row r="146643" customFormat="1" s="29"/>
    <row r="146644" customFormat="1" s="29"/>
    <row r="146645" customFormat="1" s="29"/>
    <row r="146646" customFormat="1" s="29"/>
    <row r="146647" customFormat="1" s="29"/>
    <row r="146648" customFormat="1" s="29"/>
    <row r="146649" customFormat="1" s="29"/>
    <row r="146650" customFormat="1" s="29"/>
    <row r="146651" customFormat="1" s="29"/>
    <row r="146652" customFormat="1" s="29"/>
    <row r="146653" customFormat="1" s="29"/>
    <row r="146654" customFormat="1" s="29"/>
    <row r="146655" customFormat="1" s="29"/>
    <row r="146656" customFormat="1" s="29"/>
    <row r="146657" customFormat="1" s="29"/>
    <row r="146658" customFormat="1" s="29"/>
    <row r="146659" customFormat="1" s="29"/>
    <row r="146660" customFormat="1" s="29"/>
    <row r="146661" customFormat="1" s="29"/>
    <row r="146662" customFormat="1" s="29"/>
    <row r="146663" customFormat="1" s="29"/>
    <row r="146664" customFormat="1" s="29"/>
    <row r="146665" customFormat="1" s="29"/>
    <row r="146666" customFormat="1" s="29"/>
    <row r="146667" customFormat="1" s="29"/>
    <row r="146668" customFormat="1" s="29"/>
    <row r="146669" customFormat="1" s="29"/>
    <row r="146670" customFormat="1" s="29"/>
    <row r="146671" customFormat="1" s="29"/>
    <row r="146672" customFormat="1" s="29"/>
    <row r="146673" customFormat="1" s="29"/>
    <row r="146674" customFormat="1" s="29"/>
    <row r="146675" customFormat="1" s="29"/>
    <row r="146676" customFormat="1" s="29"/>
    <row r="146677" customFormat="1" s="29"/>
    <row r="146678" customFormat="1" s="29"/>
    <row r="146679" customFormat="1" s="29"/>
    <row r="146680" customFormat="1" s="29"/>
    <row r="146681" customFormat="1" s="29"/>
    <row r="146682" customFormat="1" s="29"/>
    <row r="146683" customFormat="1" s="29"/>
    <row r="146684" customFormat="1" s="29"/>
    <row r="146685" customFormat="1" s="29"/>
    <row r="146686" customFormat="1" s="29"/>
    <row r="146687" customFormat="1" s="29"/>
    <row r="146688" customFormat="1" s="29"/>
    <row r="146689" customFormat="1" s="29"/>
    <row r="146690" customFormat="1" s="29"/>
    <row r="146691" customFormat="1" s="29"/>
    <row r="146692" customFormat="1" s="29"/>
    <row r="146693" customFormat="1" s="29"/>
    <row r="146694" customFormat="1" s="29"/>
    <row r="146695" customFormat="1" s="29"/>
    <row r="146696" customFormat="1" s="29"/>
    <row r="146697" customFormat="1" s="29"/>
    <row r="146698" customFormat="1" s="29"/>
    <row r="146699" customFormat="1" s="29"/>
    <row r="146700" customFormat="1" s="29"/>
    <row r="146701" customFormat="1" s="29"/>
    <row r="146702" customFormat="1" s="29"/>
    <row r="146703" customFormat="1" s="29"/>
    <row r="146704" customFormat="1" s="29"/>
    <row r="146705" customFormat="1" s="29"/>
    <row r="146706" customFormat="1" s="29"/>
    <row r="146707" customFormat="1" s="29"/>
    <row r="146708" customFormat="1" s="29"/>
    <row r="146709" customFormat="1" s="29"/>
    <row r="146710" customFormat="1" s="29"/>
    <row r="146711" customFormat="1" s="29"/>
    <row r="146712" customFormat="1" s="29"/>
    <row r="146713" customFormat="1" s="29"/>
    <row r="146714" customFormat="1" s="29"/>
    <row r="146715" customFormat="1" s="29"/>
    <row r="146716" customFormat="1" s="29"/>
    <row r="146717" customFormat="1" s="29"/>
    <row r="146718" customFormat="1" s="29"/>
    <row r="146719" customFormat="1" s="29"/>
    <row r="146720" customFormat="1" s="29"/>
    <row r="146721" customFormat="1" s="29"/>
    <row r="146722" customFormat="1" s="29"/>
    <row r="146723" customFormat="1" s="29"/>
    <row r="146724" customFormat="1" s="29"/>
    <row r="146725" customFormat="1" s="29"/>
    <row r="146726" customFormat="1" s="29"/>
    <row r="146727" customFormat="1" s="29"/>
    <row r="146728" customFormat="1" s="29"/>
    <row r="146729" customFormat="1" s="29"/>
    <row r="146730" customFormat="1" s="29"/>
    <row r="146731" customFormat="1" s="29"/>
    <row r="146732" customFormat="1" s="29"/>
    <row r="146733" customFormat="1" s="29"/>
    <row r="146734" customFormat="1" s="29"/>
    <row r="146735" customFormat="1" s="29"/>
    <row r="146736" customFormat="1" s="29"/>
    <row r="146737" customFormat="1" s="29"/>
    <row r="146738" customFormat="1" s="29"/>
    <row r="146739" customFormat="1" s="29"/>
    <row r="146740" customFormat="1" s="29"/>
    <row r="146741" customFormat="1" s="29"/>
    <row r="146742" customFormat="1" s="29"/>
    <row r="146743" customFormat="1" s="29"/>
    <row r="146744" customFormat="1" s="29"/>
    <row r="146745" customFormat="1" s="29"/>
    <row r="146746" customFormat="1" s="29"/>
    <row r="146747" customFormat="1" s="29"/>
    <row r="146748" customFormat="1" s="29"/>
    <row r="146749" customFormat="1" s="29"/>
    <row r="146750" customFormat="1" s="29"/>
    <row r="146751" customFormat="1" s="29"/>
    <row r="146752" customFormat="1" s="29"/>
    <row r="146753" customFormat="1" s="29"/>
    <row r="146754" customFormat="1" s="29"/>
    <row r="146755" customFormat="1" s="29"/>
    <row r="146756" customFormat="1" s="29"/>
    <row r="146757" customFormat="1" s="29"/>
    <row r="146758" customFormat="1" s="29"/>
    <row r="146759" customFormat="1" s="29"/>
    <row r="146760" customFormat="1" s="29"/>
    <row r="146761" customFormat="1" s="29"/>
    <row r="146762" customFormat="1" s="29"/>
    <row r="146763" customFormat="1" s="29"/>
    <row r="146764" customFormat="1" s="29"/>
    <row r="146765" customFormat="1" s="29"/>
    <row r="146766" customFormat="1" s="29"/>
    <row r="146767" customFormat="1" s="29"/>
    <row r="146768" customFormat="1" s="29"/>
    <row r="146769" customFormat="1" s="29"/>
    <row r="146770" customFormat="1" s="29"/>
    <row r="146771" customFormat="1" s="29"/>
    <row r="146772" customFormat="1" s="29"/>
    <row r="146773" customFormat="1" s="29"/>
    <row r="146774" customFormat="1" s="29"/>
    <row r="146775" customFormat="1" s="29"/>
    <row r="146776" customFormat="1" s="29"/>
    <row r="146777" customFormat="1" s="29"/>
    <row r="146778" customFormat="1" s="29"/>
    <row r="146779" customFormat="1" s="29"/>
    <row r="146780" customFormat="1" s="29"/>
    <row r="146781" customFormat="1" s="29"/>
    <row r="146782" customFormat="1" s="29"/>
    <row r="146783" customFormat="1" s="29"/>
    <row r="146784" customFormat="1" s="29"/>
    <row r="146785" customFormat="1" s="29"/>
    <row r="146786" customFormat="1" s="29"/>
    <row r="146787" customFormat="1" s="29"/>
    <row r="146788" customFormat="1" s="29"/>
    <row r="146789" customFormat="1" s="29"/>
    <row r="146790" customFormat="1" s="29"/>
    <row r="146791" customFormat="1" s="29"/>
    <row r="146792" customFormat="1" s="29"/>
    <row r="146793" customFormat="1" s="29"/>
    <row r="146794" customFormat="1" s="29"/>
    <row r="146795" customFormat="1" s="29"/>
    <row r="146796" customFormat="1" s="29"/>
    <row r="146797" customFormat="1" s="29"/>
    <row r="146798" customFormat="1" s="29"/>
    <row r="146799" customFormat="1" s="29"/>
    <row r="146800" customFormat="1" s="29"/>
    <row r="146801" customFormat="1" s="29"/>
    <row r="146802" customFormat="1" s="29"/>
    <row r="146803" customFormat="1" s="29"/>
    <row r="146804" customFormat="1" s="29"/>
    <row r="146805" customFormat="1" s="29"/>
    <row r="146806" customFormat="1" s="29"/>
    <row r="146807" customFormat="1" s="29"/>
    <row r="146808" customFormat="1" s="29"/>
    <row r="146809" customFormat="1" s="29"/>
    <row r="146810" customFormat="1" s="29"/>
    <row r="146811" customFormat="1" s="29"/>
    <row r="146812" customFormat="1" s="29"/>
    <row r="146813" customFormat="1" s="29"/>
    <row r="146814" customFormat="1" s="29"/>
    <row r="146815" customFormat="1" s="29"/>
    <row r="146816" customFormat="1" s="29"/>
    <row r="146817" customFormat="1" s="29"/>
    <row r="146818" customFormat="1" s="29"/>
    <row r="146819" customFormat="1" s="29"/>
    <row r="146820" customFormat="1" s="29"/>
    <row r="146821" customFormat="1" s="29"/>
    <row r="146822" customFormat="1" s="29"/>
    <row r="146823" customFormat="1" s="29"/>
    <row r="146824" customFormat="1" s="29"/>
    <row r="146825" customFormat="1" s="29"/>
    <row r="146826" customFormat="1" s="29"/>
    <row r="146827" customFormat="1" s="29"/>
    <row r="146828" customFormat="1" s="29"/>
    <row r="146829" customFormat="1" s="29"/>
    <row r="146830" customFormat="1" s="29"/>
    <row r="146831" customFormat="1" s="29"/>
    <row r="146832" customFormat="1" s="29"/>
    <row r="146833" customFormat="1" s="29"/>
    <row r="146834" customFormat="1" s="29"/>
    <row r="146835" customFormat="1" s="29"/>
    <row r="146836" customFormat="1" s="29"/>
    <row r="146837" customFormat="1" s="29"/>
    <row r="146838" customFormat="1" s="29"/>
    <row r="146839" customFormat="1" s="29"/>
    <row r="146840" customFormat="1" s="29"/>
    <row r="146841" customFormat="1" s="29"/>
    <row r="146842" customFormat="1" s="29"/>
    <row r="146843" customFormat="1" s="29"/>
    <row r="146844" customFormat="1" s="29"/>
    <row r="146845" customFormat="1" s="29"/>
    <row r="146846" customFormat="1" s="29"/>
    <row r="146847" customFormat="1" s="29"/>
    <row r="146848" customFormat="1" s="29"/>
    <row r="146849" customFormat="1" s="29"/>
    <row r="146850" customFormat="1" s="29"/>
    <row r="146851" customFormat="1" s="29"/>
    <row r="146852" customFormat="1" s="29"/>
    <row r="146853" customFormat="1" s="29"/>
    <row r="146854" customFormat="1" s="29"/>
    <row r="146855" customFormat="1" s="29"/>
    <row r="146856" customFormat="1" s="29"/>
    <row r="146857" customFormat="1" s="29"/>
    <row r="146858" customFormat="1" s="29"/>
    <row r="146859" customFormat="1" s="29"/>
    <row r="146860" customFormat="1" s="29"/>
    <row r="146861" customFormat="1" s="29"/>
    <row r="146862" customFormat="1" s="29"/>
    <row r="146863" customFormat="1" s="29"/>
    <row r="146864" customFormat="1" s="29"/>
    <row r="146865" customFormat="1" s="29"/>
    <row r="146866" customFormat="1" s="29"/>
    <row r="146867" customFormat="1" s="29"/>
    <row r="146868" customFormat="1" s="29"/>
    <row r="146869" customFormat="1" s="29"/>
    <row r="146870" customFormat="1" s="29"/>
    <row r="146871" customFormat="1" s="29"/>
    <row r="146872" customFormat="1" s="29"/>
    <row r="146873" customFormat="1" s="29"/>
    <row r="146874" customFormat="1" s="29"/>
    <row r="146875" customFormat="1" s="29"/>
    <row r="146876" customFormat="1" s="29"/>
    <row r="146877" customFormat="1" s="29"/>
    <row r="146878" customFormat="1" s="29"/>
    <row r="146879" customFormat="1" s="29"/>
    <row r="146880" customFormat="1" s="29"/>
    <row r="146881" customFormat="1" s="29"/>
    <row r="146882" customFormat="1" s="29"/>
    <row r="146883" customFormat="1" s="29"/>
    <row r="146884" customFormat="1" s="29"/>
    <row r="146885" customFormat="1" s="29"/>
    <row r="146886" customFormat="1" s="29"/>
    <row r="146887" customFormat="1" s="29"/>
    <row r="146888" customFormat="1" s="29"/>
    <row r="146889" customFormat="1" s="29"/>
    <row r="146890" customFormat="1" s="29"/>
    <row r="146891" customFormat="1" s="29"/>
    <row r="146892" customFormat="1" s="29"/>
    <row r="146893" customFormat="1" s="29"/>
    <row r="146894" customFormat="1" s="29"/>
    <row r="146895" customFormat="1" s="29"/>
    <row r="146896" customFormat="1" s="29"/>
    <row r="146897" customFormat="1" s="29"/>
    <row r="146898" customFormat="1" s="29"/>
    <row r="146899" customFormat="1" s="29"/>
    <row r="146900" customFormat="1" s="29"/>
    <row r="146901" customFormat="1" s="29"/>
    <row r="146902" customFormat="1" s="29"/>
    <row r="146903" customFormat="1" s="29"/>
    <row r="146904" customFormat="1" s="29"/>
    <row r="146905" customFormat="1" s="29"/>
    <row r="146906" customFormat="1" s="29"/>
    <row r="146907" customFormat="1" s="29"/>
    <row r="146908" customFormat="1" s="29"/>
    <row r="146909" customFormat="1" s="29"/>
    <row r="146910" customFormat="1" s="29"/>
    <row r="146911" customFormat="1" s="29"/>
    <row r="146912" customFormat="1" s="29"/>
    <row r="146913" customFormat="1" s="29"/>
    <row r="146914" customFormat="1" s="29"/>
    <row r="146915" customFormat="1" s="29"/>
    <row r="146916" customFormat="1" s="29"/>
    <row r="146917" customFormat="1" s="29"/>
    <row r="146918" customFormat="1" s="29"/>
    <row r="146919" customFormat="1" s="29"/>
    <row r="146920" customFormat="1" s="29"/>
    <row r="146921" customFormat="1" s="29"/>
    <row r="146922" customFormat="1" s="29"/>
    <row r="146923" customFormat="1" s="29"/>
    <row r="146924" customFormat="1" s="29"/>
    <row r="146925" customFormat="1" s="29"/>
    <row r="146926" customFormat="1" s="29"/>
    <row r="146927" customFormat="1" s="29"/>
    <row r="146928" customFormat="1" s="29"/>
    <row r="146929" customFormat="1" s="29"/>
    <row r="146930" customFormat="1" s="29"/>
    <row r="146931" customFormat="1" s="29"/>
    <row r="146932" customFormat="1" s="29"/>
    <row r="146933" customFormat="1" s="29"/>
    <row r="146934" customFormat="1" s="29"/>
    <row r="146935" customFormat="1" s="29"/>
    <row r="146936" customFormat="1" s="29"/>
    <row r="146937" customFormat="1" s="29"/>
    <row r="146938" customFormat="1" s="29"/>
    <row r="146939" customFormat="1" s="29"/>
    <row r="146940" customFormat="1" s="29"/>
    <row r="146941" customFormat="1" s="29"/>
    <row r="146942" customFormat="1" s="29"/>
    <row r="146943" customFormat="1" s="29"/>
    <row r="146944" customFormat="1" s="29"/>
    <row r="146945" customFormat="1" s="29"/>
    <row r="146946" customFormat="1" s="29"/>
    <row r="146947" customFormat="1" s="29"/>
    <row r="146948" customFormat="1" s="29"/>
    <row r="146949" customFormat="1" s="29"/>
    <row r="146950" customFormat="1" s="29"/>
    <row r="146951" customFormat="1" s="29"/>
    <row r="146952" customFormat="1" s="29"/>
    <row r="146953" customFormat="1" s="29"/>
    <row r="146954" customFormat="1" s="29"/>
    <row r="146955" customFormat="1" s="29"/>
    <row r="146956" customFormat="1" s="29"/>
    <row r="146957" customFormat="1" s="29"/>
    <row r="146958" customFormat="1" s="29"/>
    <row r="146959" customFormat="1" s="29"/>
    <row r="146960" customFormat="1" s="29"/>
    <row r="146961" customFormat="1" s="29"/>
    <row r="146962" customFormat="1" s="29"/>
    <row r="146963" customFormat="1" s="29"/>
    <row r="146964" customFormat="1" s="29"/>
    <row r="146965" customFormat="1" s="29"/>
    <row r="146966" customFormat="1" s="29"/>
    <row r="146967" customFormat="1" s="29"/>
    <row r="146968" customFormat="1" s="29"/>
    <row r="146969" customFormat="1" s="29"/>
    <row r="146970" customFormat="1" s="29"/>
    <row r="146971" customFormat="1" s="29"/>
    <row r="146972" customFormat="1" s="29"/>
    <row r="146973" customFormat="1" s="29"/>
    <row r="146974" customFormat="1" s="29"/>
    <row r="146975" customFormat="1" s="29"/>
    <row r="146976" customFormat="1" s="29"/>
    <row r="146977" customFormat="1" s="29"/>
    <row r="146978" customFormat="1" s="29"/>
    <row r="146979" customFormat="1" s="29"/>
    <row r="146980" customFormat="1" s="29"/>
    <row r="146981" customFormat="1" s="29"/>
    <row r="146982" customFormat="1" s="29"/>
    <row r="146983" customFormat="1" s="29"/>
    <row r="146984" customFormat="1" s="29"/>
    <row r="146985" customFormat="1" s="29"/>
    <row r="146986" customFormat="1" s="29"/>
    <row r="146987" customFormat="1" s="29"/>
    <row r="146988" customFormat="1" s="29"/>
    <row r="146989" customFormat="1" s="29"/>
    <row r="146990" customFormat="1" s="29"/>
    <row r="146991" customFormat="1" s="29"/>
    <row r="146992" customFormat="1" s="29"/>
    <row r="146993" customFormat="1" s="29"/>
    <row r="146994" customFormat="1" s="29"/>
    <row r="146995" customFormat="1" s="29"/>
    <row r="146996" customFormat="1" s="29"/>
    <row r="146997" customFormat="1" s="29"/>
    <row r="146998" customFormat="1" s="29"/>
    <row r="146999" customFormat="1" s="29"/>
    <row r="147000" customFormat="1" s="29"/>
    <row r="147001" customFormat="1" s="29"/>
    <row r="147002" customFormat="1" s="29"/>
    <row r="147003" customFormat="1" s="29"/>
    <row r="147004" customFormat="1" s="29"/>
    <row r="147005" customFormat="1" s="29"/>
    <row r="147006" customFormat="1" s="29"/>
    <row r="147007" customFormat="1" s="29"/>
    <row r="147008" customFormat="1" s="29"/>
    <row r="147009" customFormat="1" s="29"/>
    <row r="147010" customFormat="1" s="29"/>
    <row r="147011" customFormat="1" s="29"/>
    <row r="147012" customFormat="1" s="29"/>
    <row r="147013" customFormat="1" s="29"/>
    <row r="147014" customFormat="1" s="29"/>
    <row r="147015" customFormat="1" s="29"/>
    <row r="147016" customFormat="1" s="29"/>
    <row r="147017" customFormat="1" s="29"/>
    <row r="147018" customFormat="1" s="29"/>
    <row r="147019" customFormat="1" s="29"/>
    <row r="147020" customFormat="1" s="29"/>
    <row r="147021" customFormat="1" s="29"/>
    <row r="147022" customFormat="1" s="29"/>
    <row r="147023" customFormat="1" s="29"/>
    <row r="147024" customFormat="1" s="29"/>
    <row r="147025" customFormat="1" s="29"/>
    <row r="147026" customFormat="1" s="29"/>
    <row r="147027" customFormat="1" s="29"/>
    <row r="147028" customFormat="1" s="29"/>
    <row r="147029" customFormat="1" s="29"/>
    <row r="147030" customFormat="1" s="29"/>
    <row r="147031" customFormat="1" s="29"/>
    <row r="147032" customFormat="1" s="29"/>
    <row r="147033" customFormat="1" s="29"/>
    <row r="147034" customFormat="1" s="29"/>
    <row r="147035" customFormat="1" s="29"/>
    <row r="147036" customFormat="1" s="29"/>
    <row r="147037" customFormat="1" s="29"/>
    <row r="147038" customFormat="1" s="29"/>
    <row r="147039" customFormat="1" s="29"/>
    <row r="147040" customFormat="1" s="29"/>
    <row r="147041" customFormat="1" s="29"/>
    <row r="147042" customFormat="1" s="29"/>
    <row r="147043" customFormat="1" s="29"/>
    <row r="147044" customFormat="1" s="29"/>
    <row r="147045" customFormat="1" s="29"/>
    <row r="147046" customFormat="1" s="29"/>
    <row r="147047" customFormat="1" s="29"/>
    <row r="147048" customFormat="1" s="29"/>
    <row r="147049" customFormat="1" s="29"/>
    <row r="147050" customFormat="1" s="29"/>
    <row r="147051" customFormat="1" s="29"/>
    <row r="147052" customFormat="1" s="29"/>
    <row r="147053" customFormat="1" s="29"/>
    <row r="147054" customFormat="1" s="29"/>
    <row r="147055" customFormat="1" s="29"/>
    <row r="147056" customFormat="1" s="29"/>
    <row r="147057" customFormat="1" s="29"/>
    <row r="147058" customFormat="1" s="29"/>
    <row r="147059" customFormat="1" s="29"/>
    <row r="147060" customFormat="1" s="29"/>
    <row r="147061" customFormat="1" s="29"/>
    <row r="147062" customFormat="1" s="29"/>
    <row r="147063" customFormat="1" s="29"/>
    <row r="147064" customFormat="1" s="29"/>
    <row r="147065" customFormat="1" s="29"/>
    <row r="147066" customFormat="1" s="29"/>
    <row r="147067" customFormat="1" s="29"/>
    <row r="147068" customFormat="1" s="29"/>
    <row r="147069" customFormat="1" s="29"/>
    <row r="147070" customFormat="1" s="29"/>
    <row r="147071" customFormat="1" s="29"/>
    <row r="147072" customFormat="1" s="29"/>
    <row r="147073" customFormat="1" s="29"/>
    <row r="147074" customFormat="1" s="29"/>
    <row r="147075" customFormat="1" s="29"/>
    <row r="147076" customFormat="1" s="29"/>
    <row r="147077" customFormat="1" s="29"/>
    <row r="147078" customFormat="1" s="29"/>
    <row r="147079" customFormat="1" s="29"/>
    <row r="147080" customFormat="1" s="29"/>
    <row r="147081" customFormat="1" s="29"/>
    <row r="147082" customFormat="1" s="29"/>
    <row r="147083" customFormat="1" s="29"/>
    <row r="147084" customFormat="1" s="29"/>
    <row r="147085" customFormat="1" s="29"/>
    <row r="147086" customFormat="1" s="29"/>
    <row r="147087" customFormat="1" s="29"/>
    <row r="147088" customFormat="1" s="29"/>
    <row r="147089" customFormat="1" s="29"/>
    <row r="147090" customFormat="1" s="29"/>
    <row r="147091" customFormat="1" s="29"/>
    <row r="147092" customFormat="1" s="29"/>
    <row r="147093" customFormat="1" s="29"/>
    <row r="147094" customFormat="1" s="29"/>
    <row r="147095" customFormat="1" s="29"/>
    <row r="147096" customFormat="1" s="29"/>
    <row r="147097" customFormat="1" s="29"/>
    <row r="147098" customFormat="1" s="29"/>
    <row r="147099" customFormat="1" s="29"/>
    <row r="147100" customFormat="1" s="29"/>
    <row r="147101" customFormat="1" s="29"/>
    <row r="147102" customFormat="1" s="29"/>
    <row r="147103" customFormat="1" s="29"/>
    <row r="147104" customFormat="1" s="29"/>
    <row r="147105" customFormat="1" s="29"/>
    <row r="147106" customFormat="1" s="29"/>
    <row r="147107" customFormat="1" s="29"/>
    <row r="147108" customFormat="1" s="29"/>
    <row r="147109" customFormat="1" s="29"/>
    <row r="147110" customFormat="1" s="29"/>
    <row r="147111" customFormat="1" s="29"/>
    <row r="147112" customFormat="1" s="29"/>
    <row r="147113" customFormat="1" s="29"/>
    <row r="147114" customFormat="1" s="29"/>
    <row r="147115" customFormat="1" s="29"/>
    <row r="147116" customFormat="1" s="29"/>
    <row r="147117" customFormat="1" s="29"/>
    <row r="147118" customFormat="1" s="29"/>
    <row r="147119" customFormat="1" s="29"/>
    <row r="147120" customFormat="1" s="29"/>
    <row r="147121" customFormat="1" s="29"/>
    <row r="147122" customFormat="1" s="29"/>
    <row r="147123" customFormat="1" s="29"/>
    <row r="147124" customFormat="1" s="29"/>
    <row r="147125" customFormat="1" s="29"/>
    <row r="147126" customFormat="1" s="29"/>
    <row r="147127" customFormat="1" s="29"/>
    <row r="147128" customFormat="1" s="29"/>
    <row r="147129" customFormat="1" s="29"/>
    <row r="147130" customFormat="1" s="29"/>
    <row r="147131" customFormat="1" s="29"/>
    <row r="147132" customFormat="1" s="29"/>
    <row r="147133" customFormat="1" s="29"/>
    <row r="147134" customFormat="1" s="29"/>
    <row r="147135" customFormat="1" s="29"/>
    <row r="147136" customFormat="1" s="29"/>
    <row r="147137" customFormat="1" s="29"/>
    <row r="147138" customFormat="1" s="29"/>
    <row r="147139" customFormat="1" s="29"/>
    <row r="147140" customFormat="1" s="29"/>
    <row r="147141" customFormat="1" s="29"/>
    <row r="147142" customFormat="1" s="29"/>
    <row r="147143" customFormat="1" s="29"/>
    <row r="147144" customFormat="1" s="29"/>
    <row r="147145" customFormat="1" s="29"/>
    <row r="147146" customFormat="1" s="29"/>
    <row r="147147" customFormat="1" s="29"/>
    <row r="147148" customFormat="1" s="29"/>
    <row r="147149" customFormat="1" s="29"/>
    <row r="147150" customFormat="1" s="29"/>
    <row r="147151" customFormat="1" s="29"/>
    <row r="147152" customFormat="1" s="29"/>
    <row r="147153" customFormat="1" s="29"/>
    <row r="147154" customFormat="1" s="29"/>
    <row r="147155" customFormat="1" s="29"/>
    <row r="147156" customFormat="1" s="29"/>
    <row r="147157" customFormat="1" s="29"/>
    <row r="147158" customFormat="1" s="29"/>
    <row r="147159" customFormat="1" s="29"/>
    <row r="147160" customFormat="1" s="29"/>
    <row r="147161" customFormat="1" s="29"/>
    <row r="147162" customFormat="1" s="29"/>
    <row r="147163" customFormat="1" s="29"/>
    <row r="147164" customFormat="1" s="29"/>
    <row r="147165" customFormat="1" s="29"/>
    <row r="147166" customFormat="1" s="29"/>
    <row r="147167" customFormat="1" s="29"/>
    <row r="147168" customFormat="1" s="29"/>
    <row r="147169" customFormat="1" s="29"/>
    <row r="147170" customFormat="1" s="29"/>
    <row r="147171" customFormat="1" s="29"/>
    <row r="147172" customFormat="1" s="29"/>
    <row r="147173" customFormat="1" s="29"/>
    <row r="147174" customFormat="1" s="29"/>
    <row r="147175" customFormat="1" s="29"/>
    <row r="147176" customFormat="1" s="29"/>
    <row r="147177" customFormat="1" s="29"/>
    <row r="147178" customFormat="1" s="29"/>
    <row r="147179" customFormat="1" s="29"/>
    <row r="147180" customFormat="1" s="29"/>
    <row r="147181" customFormat="1" s="29"/>
    <row r="147182" customFormat="1" s="29"/>
    <row r="147183" customFormat="1" s="29"/>
    <row r="147184" customFormat="1" s="29"/>
    <row r="147185" customFormat="1" s="29"/>
    <row r="147186" customFormat="1" s="29"/>
    <row r="147187" customFormat="1" s="29"/>
    <row r="147188" customFormat="1" s="29"/>
    <row r="147189" customFormat="1" s="29"/>
    <row r="147190" customFormat="1" s="29"/>
    <row r="147191" customFormat="1" s="29"/>
    <row r="147192" customFormat="1" s="29"/>
    <row r="147193" customFormat="1" s="29"/>
    <row r="147194" customFormat="1" s="29"/>
    <row r="147195" customFormat="1" s="29"/>
    <row r="147196" customFormat="1" s="29"/>
    <row r="147197" customFormat="1" s="29"/>
    <row r="147198" customFormat="1" s="29"/>
    <row r="147199" customFormat="1" s="29"/>
    <row r="147200" customFormat="1" s="29"/>
    <row r="147201" customFormat="1" s="29"/>
    <row r="147202" customFormat="1" s="29"/>
    <row r="147203" customFormat="1" s="29"/>
    <row r="147204" customFormat="1" s="29"/>
    <row r="147205" customFormat="1" s="29"/>
    <row r="147206" customFormat="1" s="29"/>
    <row r="147207" customFormat="1" s="29"/>
    <row r="147208" customFormat="1" s="29"/>
    <row r="147209" customFormat="1" s="29"/>
    <row r="147210" customFormat="1" s="29"/>
    <row r="147211" customFormat="1" s="29"/>
    <row r="147212" customFormat="1" s="29"/>
    <row r="147213" customFormat="1" s="29"/>
    <row r="147214" customFormat="1" s="29"/>
    <row r="147215" customFormat="1" s="29"/>
    <row r="147216" customFormat="1" s="29"/>
    <row r="147217" customFormat="1" s="29"/>
    <row r="147218" customFormat="1" s="29"/>
    <row r="147219" customFormat="1" s="29"/>
    <row r="147220" customFormat="1" s="29"/>
    <row r="147221" customFormat="1" s="29"/>
    <row r="147222" customFormat="1" s="29"/>
    <row r="147223" customFormat="1" s="29"/>
    <row r="147224" customFormat="1" s="29"/>
    <row r="147225" customFormat="1" s="29"/>
    <row r="147226" customFormat="1" s="29"/>
    <row r="147227" customFormat="1" s="29"/>
    <row r="147228" customFormat="1" s="29"/>
    <row r="147229" customFormat="1" s="29"/>
    <row r="147230" customFormat="1" s="29"/>
    <row r="147231" customFormat="1" s="29"/>
    <row r="147232" customFormat="1" s="29"/>
    <row r="147233" customFormat="1" s="29"/>
    <row r="147234" customFormat="1" s="29"/>
    <row r="147235" customFormat="1" s="29"/>
    <row r="147236" customFormat="1" s="29"/>
    <row r="147237" customFormat="1" s="29"/>
    <row r="147238" customFormat="1" s="29"/>
    <row r="147239" customFormat="1" s="29"/>
    <row r="147240" customFormat="1" s="29"/>
    <row r="147241" customFormat="1" s="29"/>
    <row r="147242" customFormat="1" s="29"/>
    <row r="147243" customFormat="1" s="29"/>
    <row r="147244" customFormat="1" s="29"/>
    <row r="147245" customFormat="1" s="29"/>
    <row r="147246" customFormat="1" s="29"/>
    <row r="147247" customFormat="1" s="29"/>
    <row r="147248" customFormat="1" s="29"/>
    <row r="147249" customFormat="1" s="29"/>
    <row r="147250" customFormat="1" s="29"/>
    <row r="147251" customFormat="1" s="29"/>
    <row r="147252" customFormat="1" s="29"/>
    <row r="147253" customFormat="1" s="29"/>
    <row r="147254" customFormat="1" s="29"/>
    <row r="147255" customFormat="1" s="29"/>
    <row r="147256" customFormat="1" s="29"/>
    <row r="147257" customFormat="1" s="29"/>
    <row r="147258" customFormat="1" s="29"/>
    <row r="147259" customFormat="1" s="29"/>
    <row r="147260" customFormat="1" s="29"/>
    <row r="147261" customFormat="1" s="29"/>
    <row r="147262" customFormat="1" s="29"/>
    <row r="147263" customFormat="1" s="29"/>
    <row r="147264" customFormat="1" s="29"/>
    <row r="147265" customFormat="1" s="29"/>
    <row r="147266" customFormat="1" s="29"/>
    <row r="147267" customFormat="1" s="29"/>
    <row r="147268" customFormat="1" s="29"/>
    <row r="147269" customFormat="1" s="29"/>
    <row r="147270" customFormat="1" s="29"/>
    <row r="147271" customFormat="1" s="29"/>
    <row r="147272" customFormat="1" s="29"/>
    <row r="147273" customFormat="1" s="29"/>
    <row r="147274" customFormat="1" s="29"/>
    <row r="147275" customFormat="1" s="29"/>
    <row r="147276" customFormat="1" s="29"/>
    <row r="147277" customFormat="1" s="29"/>
    <row r="147278" customFormat="1" s="29"/>
    <row r="147279" customFormat="1" s="29"/>
    <row r="147280" customFormat="1" s="29"/>
    <row r="147281" customFormat="1" s="29"/>
    <row r="147282" customFormat="1" s="29"/>
    <row r="147283" customFormat="1" s="29"/>
    <row r="147284" customFormat="1" s="29"/>
    <row r="147285" customFormat="1" s="29"/>
    <row r="147286" customFormat="1" s="29"/>
    <row r="147287" customFormat="1" s="29"/>
    <row r="147288" customFormat="1" s="29"/>
    <row r="147289" customFormat="1" s="29"/>
    <row r="147290" customFormat="1" s="29"/>
    <row r="147291" customFormat="1" s="29"/>
    <row r="147292" customFormat="1" s="29"/>
    <row r="147293" customFormat="1" s="29"/>
    <row r="147294" customFormat="1" s="29"/>
    <row r="147295" customFormat="1" s="29"/>
    <row r="147296" customFormat="1" s="29"/>
    <row r="147297" customFormat="1" s="29"/>
    <row r="147298" customFormat="1" s="29"/>
    <row r="147299" customFormat="1" s="29"/>
    <row r="147300" customFormat="1" s="29"/>
    <row r="147301" customFormat="1" s="29"/>
    <row r="147302" customFormat="1" s="29"/>
    <row r="147303" customFormat="1" s="29"/>
    <row r="147304" customFormat="1" s="29"/>
    <row r="147305" customFormat="1" s="29"/>
    <row r="147306" customFormat="1" s="29"/>
    <row r="147307" customFormat="1" s="29"/>
    <row r="147308" customFormat="1" s="29"/>
    <row r="147309" customFormat="1" s="29"/>
    <row r="147310" customFormat="1" s="29"/>
    <row r="147311" customFormat="1" s="29"/>
    <row r="147312" customFormat="1" s="29"/>
    <row r="147313" customFormat="1" s="29"/>
    <row r="147314" customFormat="1" s="29"/>
    <row r="147315" customFormat="1" s="29"/>
    <row r="147316" customFormat="1" s="29"/>
    <row r="147317" customFormat="1" s="29"/>
    <row r="147318" customFormat="1" s="29"/>
    <row r="147319" customFormat="1" s="29"/>
    <row r="147320" customFormat="1" s="29"/>
    <row r="147321" customFormat="1" s="29"/>
    <row r="147322" customFormat="1" s="29"/>
    <row r="147323" customFormat="1" s="29"/>
    <row r="147324" customFormat="1" s="29"/>
    <row r="147325" customFormat="1" s="29"/>
    <row r="147326" customFormat="1" s="29"/>
    <row r="147327" customFormat="1" s="29"/>
    <row r="147328" customFormat="1" s="29"/>
    <row r="147329" customFormat="1" s="29"/>
    <row r="147330" customFormat="1" s="29"/>
    <row r="147331" customFormat="1" s="29"/>
    <row r="147332" customFormat="1" s="29"/>
    <row r="147333" customFormat="1" s="29"/>
    <row r="147334" customFormat="1" s="29"/>
    <row r="147335" customFormat="1" s="29"/>
    <row r="147336" customFormat="1" s="29"/>
    <row r="147337" customFormat="1" s="29"/>
    <row r="147338" customFormat="1" s="29"/>
    <row r="147339" customFormat="1" s="29"/>
    <row r="147340" customFormat="1" s="29"/>
    <row r="147341" customFormat="1" s="29"/>
    <row r="147342" customFormat="1" s="29"/>
    <row r="147343" customFormat="1" s="29"/>
    <row r="147344" customFormat="1" s="29"/>
    <row r="147345" customFormat="1" s="29"/>
    <row r="147346" customFormat="1" s="29"/>
    <row r="147347" customFormat="1" s="29"/>
    <row r="147348" customFormat="1" s="29"/>
    <row r="147349" customFormat="1" s="29"/>
    <row r="147350" customFormat="1" s="29"/>
    <row r="147351" customFormat="1" s="29"/>
    <row r="147352" customFormat="1" s="29"/>
    <row r="147353" customFormat="1" s="29"/>
    <row r="147354" customFormat="1" s="29"/>
    <row r="147355" customFormat="1" s="29"/>
    <row r="147356" customFormat="1" s="29"/>
    <row r="147357" customFormat="1" s="29"/>
    <row r="147358" customFormat="1" s="29"/>
    <row r="147359" customFormat="1" s="29"/>
    <row r="147360" customFormat="1" s="29"/>
    <row r="147361" customFormat="1" s="29"/>
    <row r="147362" customFormat="1" s="29"/>
    <row r="147363" customFormat="1" s="29"/>
    <row r="147364" customFormat="1" s="29"/>
    <row r="147365" customFormat="1" s="29"/>
    <row r="147366" customFormat="1" s="29"/>
    <row r="147367" customFormat="1" s="29"/>
    <row r="147368" customFormat="1" s="29"/>
    <row r="147369" customFormat="1" s="29"/>
    <row r="147370" customFormat="1" s="29"/>
    <row r="147371" customFormat="1" s="29"/>
    <row r="147372" customFormat="1" s="29"/>
    <row r="147373" customFormat="1" s="29"/>
    <row r="147374" customFormat="1" s="29"/>
    <row r="147375" customFormat="1" s="29"/>
    <row r="147376" customFormat="1" s="29"/>
    <row r="147377" customFormat="1" s="29"/>
    <row r="147378" customFormat="1" s="29"/>
    <row r="147379" customFormat="1" s="29"/>
    <row r="147380" customFormat="1" s="29"/>
    <row r="147381" customFormat="1" s="29"/>
    <row r="147382" customFormat="1" s="29"/>
    <row r="147383" customFormat="1" s="29"/>
    <row r="147384" customFormat="1" s="29"/>
    <row r="147385" customFormat="1" s="29"/>
    <row r="147386" customFormat="1" s="29"/>
    <row r="147387" customFormat="1" s="29"/>
    <row r="147388" customFormat="1" s="29"/>
    <row r="147389" customFormat="1" s="29"/>
    <row r="147390" customFormat="1" s="29"/>
    <row r="147391" customFormat="1" s="29"/>
    <row r="147392" customFormat="1" s="29"/>
    <row r="147393" customFormat="1" s="29"/>
    <row r="147394" customFormat="1" s="29"/>
    <row r="147395" customFormat="1" s="29"/>
    <row r="147396" customFormat="1" s="29"/>
    <row r="147397" customFormat="1" s="29"/>
    <row r="147398" customFormat="1" s="29"/>
    <row r="147399" customFormat="1" s="29"/>
    <row r="147400" customFormat="1" s="29"/>
    <row r="147401" customFormat="1" s="29"/>
    <row r="147402" customFormat="1" s="29"/>
    <row r="147403" customFormat="1" s="29"/>
    <row r="147404" customFormat="1" s="29"/>
    <row r="147405" customFormat="1" s="29"/>
    <row r="147406" customFormat="1" s="29"/>
    <row r="147407" customFormat="1" s="29"/>
    <row r="147408" customFormat="1" s="29"/>
    <row r="147409" customFormat="1" s="29"/>
    <row r="147410" customFormat="1" s="29"/>
    <row r="147411" customFormat="1" s="29"/>
    <row r="147412" customFormat="1" s="29"/>
    <row r="147413" customFormat="1" s="29"/>
    <row r="147414" customFormat="1" s="29"/>
    <row r="147415" customFormat="1" s="29"/>
    <row r="147416" customFormat="1" s="29"/>
    <row r="147417" customFormat="1" s="29"/>
    <row r="147418" customFormat="1" s="29"/>
    <row r="147419" customFormat="1" s="29"/>
    <row r="147420" customFormat="1" s="29"/>
    <row r="147421" customFormat="1" s="29"/>
    <row r="147422" customFormat="1" s="29"/>
    <row r="147423" customFormat="1" s="29"/>
    <row r="147424" customFormat="1" s="29"/>
    <row r="147425" customFormat="1" s="29"/>
    <row r="147426" customFormat="1" s="29"/>
    <row r="147427" customFormat="1" s="29"/>
    <row r="147428" customFormat="1" s="29"/>
    <row r="147429" customFormat="1" s="29"/>
    <row r="147430" customFormat="1" s="29"/>
    <row r="147431" customFormat="1" s="29"/>
    <row r="147432" customFormat="1" s="29"/>
    <row r="147433" customFormat="1" s="29"/>
    <row r="147434" customFormat="1" s="29"/>
    <row r="147435" customFormat="1" s="29"/>
    <row r="147436" customFormat="1" s="29"/>
    <row r="147437" customFormat="1" s="29"/>
    <row r="147438" customFormat="1" s="29"/>
    <row r="147439" customFormat="1" s="29"/>
    <row r="147440" customFormat="1" s="29"/>
    <row r="147441" customFormat="1" s="29"/>
    <row r="147442" customFormat="1" s="29"/>
    <row r="147443" customFormat="1" s="29"/>
    <row r="147444" customFormat="1" s="29"/>
    <row r="147445" customFormat="1" s="29"/>
    <row r="147446" customFormat="1" s="29"/>
    <row r="147447" customFormat="1" s="29"/>
    <row r="147448" customFormat="1" s="29"/>
    <row r="147449" customFormat="1" s="29"/>
    <row r="147450" customFormat="1" s="29"/>
    <row r="147451" customFormat="1" s="29"/>
    <row r="147452" customFormat="1" s="29"/>
    <row r="147453" customFormat="1" s="29"/>
    <row r="147454" customFormat="1" s="29"/>
    <row r="147455" customFormat="1" s="29"/>
    <row r="147456" customFormat="1" s="29"/>
    <row r="147457" customFormat="1" s="29"/>
    <row r="147458" customFormat="1" s="29"/>
    <row r="147459" customFormat="1" s="29"/>
    <row r="147460" customFormat="1" s="29"/>
    <row r="147461" customFormat="1" s="29"/>
    <row r="147462" customFormat="1" s="29"/>
    <row r="147463" customFormat="1" s="29"/>
    <row r="147464" customFormat="1" s="29"/>
    <row r="147465" customFormat="1" s="29"/>
    <row r="147466" customFormat="1" s="29"/>
    <row r="147467" customFormat="1" s="29"/>
    <row r="147468" customFormat="1" s="29"/>
    <row r="147469" customFormat="1" s="29"/>
    <row r="147470" customFormat="1" s="29"/>
    <row r="147471" customFormat="1" s="29"/>
    <row r="147472" customFormat="1" s="29"/>
    <row r="147473" customFormat="1" s="29"/>
    <row r="147474" customFormat="1" s="29"/>
    <row r="147475" customFormat="1" s="29"/>
    <row r="147476" customFormat="1" s="29"/>
    <row r="147477" customFormat="1" s="29"/>
    <row r="147478" customFormat="1" s="29"/>
    <row r="147479" customFormat="1" s="29"/>
    <row r="147480" customFormat="1" s="29"/>
    <row r="147481" customFormat="1" s="29"/>
    <row r="147482" customFormat="1" s="29"/>
    <row r="147483" customFormat="1" s="29"/>
    <row r="147484" customFormat="1" s="29"/>
    <row r="147485" customFormat="1" s="29"/>
    <row r="147486" customFormat="1" s="29"/>
    <row r="147487" customFormat="1" s="29"/>
    <row r="147488" customFormat="1" s="29"/>
    <row r="147489" customFormat="1" s="29"/>
    <row r="147490" customFormat="1" s="29"/>
    <row r="147491" customFormat="1" s="29"/>
    <row r="147492" customFormat="1" s="29"/>
    <row r="147493" customFormat="1" s="29"/>
    <row r="147494" customFormat="1" s="29"/>
    <row r="147495" customFormat="1" s="29"/>
    <row r="147496" customFormat="1" s="29"/>
    <row r="147497" customFormat="1" s="29"/>
    <row r="147498" customFormat="1" s="29"/>
    <row r="147499" customFormat="1" s="29"/>
    <row r="147500" customFormat="1" s="29"/>
    <row r="147501" customFormat="1" s="29"/>
    <row r="147502" customFormat="1" s="29"/>
    <row r="147503" customFormat="1" s="29"/>
    <row r="147504" customFormat="1" s="29"/>
    <row r="147505" customFormat="1" s="29"/>
    <row r="147506" customFormat="1" s="29"/>
    <row r="147507" customFormat="1" s="29"/>
    <row r="147508" customFormat="1" s="29"/>
    <row r="147509" customFormat="1" s="29"/>
    <row r="147510" customFormat="1" s="29"/>
    <row r="147511" customFormat="1" s="29"/>
    <row r="147512" customFormat="1" s="29"/>
    <row r="147513" customFormat="1" s="29"/>
    <row r="147514" customFormat="1" s="29"/>
    <row r="147515" customFormat="1" s="29"/>
    <row r="147516" customFormat="1" s="29"/>
    <row r="147517" customFormat="1" s="29"/>
    <row r="147518" customFormat="1" s="29"/>
    <row r="147519" customFormat="1" s="29"/>
    <row r="147520" customFormat="1" s="29"/>
    <row r="147521" customFormat="1" s="29"/>
    <row r="147522" customFormat="1" s="29"/>
    <row r="147523" customFormat="1" s="29"/>
    <row r="147524" customFormat="1" s="29"/>
    <row r="147525" customFormat="1" s="29"/>
    <row r="147526" customFormat="1" s="29"/>
    <row r="147527" customFormat="1" s="29"/>
    <row r="147528" customFormat="1" s="29"/>
    <row r="147529" customFormat="1" s="29"/>
    <row r="147530" customFormat="1" s="29"/>
    <row r="147531" customFormat="1" s="29"/>
    <row r="147532" customFormat="1" s="29"/>
    <row r="147533" customFormat="1" s="29"/>
    <row r="147534" customFormat="1" s="29"/>
    <row r="147535" customFormat="1" s="29"/>
    <row r="147536" customFormat="1" s="29"/>
    <row r="147537" customFormat="1" s="29"/>
    <row r="147538" customFormat="1" s="29"/>
    <row r="147539" customFormat="1" s="29"/>
    <row r="147540" customFormat="1" s="29"/>
    <row r="147541" customFormat="1" s="29"/>
    <row r="147542" customFormat="1" s="29"/>
    <row r="147543" customFormat="1" s="29"/>
    <row r="147544" customFormat="1" s="29"/>
    <row r="147545" customFormat="1" s="29"/>
    <row r="147546" customFormat="1" s="29"/>
    <row r="147547" customFormat="1" s="29"/>
    <row r="147548" customFormat="1" s="29"/>
    <row r="147549" customFormat="1" s="29"/>
    <row r="147550" customFormat="1" s="29"/>
    <row r="147551" customFormat="1" s="29"/>
    <row r="147552" customFormat="1" s="29"/>
    <row r="147553" customFormat="1" s="29"/>
    <row r="147554" customFormat="1" s="29"/>
    <row r="147555" customFormat="1" s="29"/>
    <row r="147556" customFormat="1" s="29"/>
    <row r="147557" customFormat="1" s="29"/>
    <row r="147558" customFormat="1" s="29"/>
    <row r="147559" customFormat="1" s="29"/>
    <row r="147560" customFormat="1" s="29"/>
    <row r="147561" customFormat="1" s="29"/>
    <row r="147562" customFormat="1" s="29"/>
    <row r="147563" customFormat="1" s="29"/>
    <row r="147564" customFormat="1" s="29"/>
    <row r="147565" customFormat="1" s="29"/>
    <row r="147566" customFormat="1" s="29"/>
    <row r="147567" customFormat="1" s="29"/>
    <row r="147568" customFormat="1" s="29"/>
    <row r="147569" customFormat="1" s="29"/>
    <row r="147570" customFormat="1" s="29"/>
    <row r="147571" customFormat="1" s="29"/>
    <row r="147572" customFormat="1" s="29"/>
    <row r="147573" customFormat="1" s="29"/>
    <row r="147574" customFormat="1" s="29"/>
    <row r="147575" customFormat="1" s="29"/>
    <row r="147576" customFormat="1" s="29"/>
    <row r="147577" customFormat="1" s="29"/>
    <row r="147578" customFormat="1" s="29"/>
    <row r="147579" customFormat="1" s="29"/>
    <row r="147580" customFormat="1" s="29"/>
    <row r="147581" customFormat="1" s="29"/>
    <row r="147582" customFormat="1" s="29"/>
    <row r="147583" customFormat="1" s="29"/>
    <row r="147584" customFormat="1" s="29"/>
    <row r="147585" customFormat="1" s="29"/>
    <row r="147586" customFormat="1" s="29"/>
    <row r="147587" customFormat="1" s="29"/>
    <row r="147588" customFormat="1" s="29"/>
    <row r="147589" customFormat="1" s="29"/>
    <row r="147590" customFormat="1" s="29"/>
    <row r="147591" customFormat="1" s="29"/>
    <row r="147592" customFormat="1" s="29"/>
    <row r="147593" customFormat="1" s="29"/>
    <row r="147594" customFormat="1" s="29"/>
    <row r="147595" customFormat="1" s="29"/>
    <row r="147596" customFormat="1" s="29"/>
    <row r="147597" customFormat="1" s="29"/>
    <row r="147598" customFormat="1" s="29"/>
    <row r="147599" customFormat="1" s="29"/>
    <row r="147600" customFormat="1" s="29"/>
    <row r="147601" customFormat="1" s="29"/>
    <row r="147602" customFormat="1" s="29"/>
    <row r="147603" customFormat="1" s="29"/>
    <row r="147604" customFormat="1" s="29"/>
    <row r="147605" customFormat="1" s="29"/>
    <row r="147606" customFormat="1" s="29"/>
    <row r="147607" customFormat="1" s="29"/>
    <row r="147608" customFormat="1" s="29"/>
    <row r="147609" customFormat="1" s="29"/>
    <row r="147610" customFormat="1" s="29"/>
    <row r="147611" customFormat="1" s="29"/>
    <row r="147612" customFormat="1" s="29"/>
    <row r="147613" customFormat="1" s="29"/>
    <row r="147614" customFormat="1" s="29"/>
    <row r="147615" customFormat="1" s="29"/>
    <row r="147616" customFormat="1" s="29"/>
    <row r="147617" customFormat="1" s="29"/>
    <row r="147618" customFormat="1" s="29"/>
    <row r="147619" customFormat="1" s="29"/>
    <row r="147620" customFormat="1" s="29"/>
    <row r="147621" customFormat="1" s="29"/>
    <row r="147622" customFormat="1" s="29"/>
    <row r="147623" customFormat="1" s="29"/>
    <row r="147624" customFormat="1" s="29"/>
    <row r="147625" customFormat="1" s="29"/>
    <row r="147626" customFormat="1" s="29"/>
    <row r="147627" customFormat="1" s="29"/>
    <row r="147628" customFormat="1" s="29"/>
    <row r="147629" customFormat="1" s="29"/>
    <row r="147630" customFormat="1" s="29"/>
    <row r="147631" customFormat="1" s="29"/>
    <row r="147632" customFormat="1" s="29"/>
    <row r="147633" customFormat="1" s="29"/>
    <row r="147634" customFormat="1" s="29"/>
    <row r="147635" customFormat="1" s="29"/>
    <row r="147636" customFormat="1" s="29"/>
    <row r="147637" customFormat="1" s="29"/>
    <row r="147638" customFormat="1" s="29"/>
    <row r="147639" customFormat="1" s="29"/>
    <row r="147640" customFormat="1" s="29"/>
    <row r="147641" customFormat="1" s="29"/>
    <row r="147642" customFormat="1" s="29"/>
    <row r="147643" customFormat="1" s="29"/>
    <row r="147644" customFormat="1" s="29"/>
    <row r="147645" customFormat="1" s="29"/>
    <row r="147646" customFormat="1" s="29"/>
    <row r="147647" customFormat="1" s="29"/>
    <row r="147648" customFormat="1" s="29"/>
    <row r="147649" customFormat="1" s="29"/>
    <row r="147650" customFormat="1" s="29"/>
    <row r="147651" customFormat="1" s="29"/>
    <row r="147652" customFormat="1" s="29"/>
    <row r="147653" customFormat="1" s="29"/>
    <row r="147654" customFormat="1" s="29"/>
    <row r="147655" customFormat="1" s="29"/>
    <row r="147656" customFormat="1" s="29"/>
    <row r="147657" customFormat="1" s="29"/>
    <row r="147658" customFormat="1" s="29"/>
    <row r="147659" customFormat="1" s="29"/>
    <row r="147660" customFormat="1" s="29"/>
    <row r="147661" customFormat="1" s="29"/>
    <row r="147662" customFormat="1" s="29"/>
    <row r="147663" customFormat="1" s="29"/>
    <row r="147664" customFormat="1" s="29"/>
    <row r="147665" customFormat="1" s="29"/>
    <row r="147666" customFormat="1" s="29"/>
    <row r="147667" customFormat="1" s="29"/>
    <row r="147668" customFormat="1" s="29"/>
    <row r="147669" customFormat="1" s="29"/>
    <row r="147670" customFormat="1" s="29"/>
    <row r="147671" customFormat="1" s="29"/>
    <row r="147672" customFormat="1" s="29"/>
    <row r="147673" customFormat="1" s="29"/>
    <row r="147674" customFormat="1" s="29"/>
    <row r="147675" customFormat="1" s="29"/>
    <row r="147676" customFormat="1" s="29"/>
    <row r="147677" customFormat="1" s="29"/>
    <row r="147678" customFormat="1" s="29"/>
    <row r="147679" customFormat="1" s="29"/>
    <row r="147680" customFormat="1" s="29"/>
    <row r="147681" customFormat="1" s="29"/>
    <row r="147682" customFormat="1" s="29"/>
    <row r="147683" customFormat="1" s="29"/>
    <row r="147684" customFormat="1" s="29"/>
    <row r="147685" customFormat="1" s="29"/>
    <row r="147686" customFormat="1" s="29"/>
    <row r="147687" customFormat="1" s="29"/>
    <row r="147688" customFormat="1" s="29"/>
    <row r="147689" customFormat="1" s="29"/>
    <row r="147690" customFormat="1" s="29"/>
    <row r="147691" customFormat="1" s="29"/>
    <row r="147692" customFormat="1" s="29"/>
    <row r="147693" customFormat="1" s="29"/>
    <row r="147694" customFormat="1" s="29"/>
    <row r="147695" customFormat="1" s="29"/>
    <row r="147696" customFormat="1" s="29"/>
    <row r="147697" customFormat="1" s="29"/>
    <row r="147698" customFormat="1" s="29"/>
    <row r="147699" customFormat="1" s="29"/>
    <row r="147700" customFormat="1" s="29"/>
    <row r="147701" customFormat="1" s="29"/>
    <row r="147702" customFormat="1" s="29"/>
    <row r="147703" customFormat="1" s="29"/>
    <row r="147704" customFormat="1" s="29"/>
    <row r="147705" customFormat="1" s="29"/>
    <row r="147706" customFormat="1" s="29"/>
    <row r="147707" customFormat="1" s="29"/>
    <row r="147708" customFormat="1" s="29"/>
    <row r="147709" customFormat="1" s="29"/>
    <row r="147710" customFormat="1" s="29"/>
    <row r="147711" customFormat="1" s="29"/>
    <row r="147712" customFormat="1" s="29"/>
    <row r="147713" customFormat="1" s="29"/>
    <row r="147714" customFormat="1" s="29"/>
    <row r="147715" customFormat="1" s="29"/>
    <row r="147716" customFormat="1" s="29"/>
    <row r="147717" customFormat="1" s="29"/>
    <row r="147718" customFormat="1" s="29"/>
    <row r="147719" customFormat="1" s="29"/>
    <row r="147720" customFormat="1" s="29"/>
    <row r="147721" customFormat="1" s="29"/>
    <row r="147722" customFormat="1" s="29"/>
    <row r="147723" customFormat="1" s="29"/>
    <row r="147724" customFormat="1" s="29"/>
    <row r="147725" customFormat="1" s="29"/>
    <row r="147726" customFormat="1" s="29"/>
    <row r="147727" customFormat="1" s="29"/>
    <row r="147728" customFormat="1" s="29"/>
    <row r="147729" customFormat="1" s="29"/>
    <row r="147730" customFormat="1" s="29"/>
    <row r="147731" customFormat="1" s="29"/>
    <row r="147732" customFormat="1" s="29"/>
    <row r="147733" customFormat="1" s="29"/>
    <row r="147734" customFormat="1" s="29"/>
    <row r="147735" customFormat="1" s="29"/>
    <row r="147736" customFormat="1" s="29"/>
    <row r="147737" customFormat="1" s="29"/>
    <row r="147738" customFormat="1" s="29"/>
    <row r="147739" customFormat="1" s="29"/>
    <row r="147740" customFormat="1" s="29"/>
    <row r="147741" customFormat="1" s="29"/>
    <row r="147742" customFormat="1" s="29"/>
    <row r="147743" customFormat="1" s="29"/>
    <row r="147744" customFormat="1" s="29"/>
    <row r="147745" customFormat="1" s="29"/>
    <row r="147746" customFormat="1" s="29"/>
    <row r="147747" customFormat="1" s="29"/>
    <row r="147748" customFormat="1" s="29"/>
    <row r="147749" customFormat="1" s="29"/>
    <row r="147750" customFormat="1" s="29"/>
    <row r="147751" customFormat="1" s="29"/>
    <row r="147752" customFormat="1" s="29"/>
    <row r="147753" customFormat="1" s="29"/>
    <row r="147754" customFormat="1" s="29"/>
    <row r="147755" customFormat="1" s="29"/>
    <row r="147756" customFormat="1" s="29"/>
    <row r="147757" customFormat="1" s="29"/>
    <row r="147758" customFormat="1" s="29"/>
    <row r="147759" customFormat="1" s="29"/>
    <row r="147760" customFormat="1" s="29"/>
    <row r="147761" customFormat="1" s="29"/>
    <row r="147762" customFormat="1" s="29"/>
    <row r="147763" customFormat="1" s="29"/>
    <row r="147764" customFormat="1" s="29"/>
    <row r="147765" customFormat="1" s="29"/>
    <row r="147766" customFormat="1" s="29"/>
    <row r="147767" customFormat="1" s="29"/>
    <row r="147768" customFormat="1" s="29"/>
    <row r="147769" customFormat="1" s="29"/>
    <row r="147770" customFormat="1" s="29"/>
    <row r="147771" customFormat="1" s="29"/>
    <row r="147772" customFormat="1" s="29"/>
    <row r="147773" customFormat="1" s="29"/>
    <row r="147774" customFormat="1" s="29"/>
    <row r="147775" customFormat="1" s="29"/>
    <row r="147776" customFormat="1" s="29"/>
    <row r="147777" customFormat="1" s="29"/>
    <row r="147778" customFormat="1" s="29"/>
    <row r="147779" customFormat="1" s="29"/>
    <row r="147780" customFormat="1" s="29"/>
    <row r="147781" customFormat="1" s="29"/>
    <row r="147782" customFormat="1" s="29"/>
    <row r="147783" customFormat="1" s="29"/>
    <row r="147784" customFormat="1" s="29"/>
    <row r="147785" customFormat="1" s="29"/>
    <row r="147786" customFormat="1" s="29"/>
    <row r="147787" customFormat="1" s="29"/>
    <row r="147788" customFormat="1" s="29"/>
    <row r="147789" customFormat="1" s="29"/>
    <row r="147790" customFormat="1" s="29"/>
    <row r="147791" customFormat="1" s="29"/>
    <row r="147792" customFormat="1" s="29"/>
    <row r="147793" customFormat="1" s="29"/>
    <row r="147794" customFormat="1" s="29"/>
    <row r="147795" customFormat="1" s="29"/>
    <row r="147796" customFormat="1" s="29"/>
    <row r="147797" customFormat="1" s="29"/>
    <row r="147798" customFormat="1" s="29"/>
    <row r="147799" customFormat="1" s="29"/>
    <row r="147800" customFormat="1" s="29"/>
    <row r="147801" customFormat="1" s="29"/>
    <row r="147802" customFormat="1" s="29"/>
    <row r="147803" customFormat="1" s="29"/>
    <row r="147804" customFormat="1" s="29"/>
    <row r="147805" customFormat="1" s="29"/>
    <row r="147806" customFormat="1" s="29"/>
    <row r="147807" customFormat="1" s="29"/>
    <row r="147808" customFormat="1" s="29"/>
    <row r="147809" customFormat="1" s="29"/>
    <row r="147810" customFormat="1" s="29"/>
    <row r="147811" customFormat="1" s="29"/>
    <row r="147812" customFormat="1" s="29"/>
    <row r="147813" customFormat="1" s="29"/>
    <row r="147814" customFormat="1" s="29"/>
    <row r="147815" customFormat="1" s="29"/>
    <row r="147816" customFormat="1" s="29"/>
    <row r="147817" customFormat="1" s="29"/>
    <row r="147818" customFormat="1" s="29"/>
    <row r="147819" customFormat="1" s="29"/>
    <row r="147820" customFormat="1" s="29"/>
    <row r="147821" customFormat="1" s="29"/>
    <row r="147822" customFormat="1" s="29"/>
    <row r="147823" customFormat="1" s="29"/>
    <row r="147824" customFormat="1" s="29"/>
    <row r="147825" customFormat="1" s="29"/>
    <row r="147826" customFormat="1" s="29"/>
    <row r="147827" customFormat="1" s="29"/>
    <row r="147828" customFormat="1" s="29"/>
    <row r="147829" customFormat="1" s="29"/>
    <row r="147830" customFormat="1" s="29"/>
    <row r="147831" customFormat="1" s="29"/>
    <row r="147832" customFormat="1" s="29"/>
    <row r="147833" customFormat="1" s="29"/>
    <row r="147834" customFormat="1" s="29"/>
    <row r="147835" customFormat="1" s="29"/>
    <row r="147836" customFormat="1" s="29"/>
    <row r="147837" customFormat="1" s="29"/>
    <row r="147838" customFormat="1" s="29"/>
    <row r="147839" customFormat="1" s="29"/>
    <row r="147840" customFormat="1" s="29"/>
    <row r="147841" customFormat="1" s="29"/>
    <row r="147842" customFormat="1" s="29"/>
    <row r="147843" customFormat="1" s="29"/>
    <row r="147844" customFormat="1" s="29"/>
    <row r="147845" customFormat="1" s="29"/>
    <row r="147846" customFormat="1" s="29"/>
    <row r="147847" customFormat="1" s="29"/>
    <row r="147848" customFormat="1" s="29"/>
    <row r="147849" customFormat="1" s="29"/>
    <row r="147850" customFormat="1" s="29"/>
    <row r="147851" customFormat="1" s="29"/>
    <row r="147852" customFormat="1" s="29"/>
    <row r="147853" customFormat="1" s="29"/>
    <row r="147854" customFormat="1" s="29"/>
    <row r="147855" customFormat="1" s="29"/>
    <row r="147856" customFormat="1" s="29"/>
    <row r="147857" customFormat="1" s="29"/>
    <row r="147858" customFormat="1" s="29"/>
    <row r="147859" customFormat="1" s="29"/>
    <row r="147860" customFormat="1" s="29"/>
    <row r="147861" customFormat="1" s="29"/>
    <row r="147862" customFormat="1" s="29"/>
    <row r="147863" customFormat="1" s="29"/>
    <row r="147864" customFormat="1" s="29"/>
    <row r="147865" customFormat="1" s="29"/>
    <row r="147866" customFormat="1" s="29"/>
    <row r="147867" customFormat="1" s="29"/>
    <row r="147868" customFormat="1" s="29"/>
    <row r="147869" customFormat="1" s="29"/>
    <row r="147870" customFormat="1" s="29"/>
    <row r="147871" customFormat="1" s="29"/>
    <row r="147872" customFormat="1" s="29"/>
    <row r="147873" customFormat="1" s="29"/>
    <row r="147874" customFormat="1" s="29"/>
    <row r="147875" customFormat="1" s="29"/>
    <row r="147876" customFormat="1" s="29"/>
    <row r="147877" customFormat="1" s="29"/>
    <row r="147878" customFormat="1" s="29"/>
    <row r="147879" customFormat="1" s="29"/>
    <row r="147880" customFormat="1" s="29"/>
    <row r="147881" customFormat="1" s="29"/>
    <row r="147882" customFormat="1" s="29"/>
    <row r="147883" customFormat="1" s="29"/>
    <row r="147884" customFormat="1" s="29"/>
    <row r="147885" customFormat="1" s="29"/>
    <row r="147886" customFormat="1" s="29"/>
    <row r="147887" customFormat="1" s="29"/>
    <row r="147888" customFormat="1" s="29"/>
    <row r="147889" customFormat="1" s="29"/>
    <row r="147890" customFormat="1" s="29"/>
    <row r="147891" customFormat="1" s="29"/>
    <row r="147892" customFormat="1" s="29"/>
    <row r="147893" customFormat="1" s="29"/>
    <row r="147894" customFormat="1" s="29"/>
    <row r="147895" customFormat="1" s="29"/>
    <row r="147896" customFormat="1" s="29"/>
    <row r="147897" customFormat="1" s="29"/>
    <row r="147898" customFormat="1" s="29"/>
    <row r="147899" customFormat="1" s="29"/>
    <row r="147900" customFormat="1" s="29"/>
    <row r="147901" customFormat="1" s="29"/>
    <row r="147902" customFormat="1" s="29"/>
    <row r="147903" customFormat="1" s="29"/>
    <row r="147904" customFormat="1" s="29"/>
    <row r="147905" customFormat="1" s="29"/>
    <row r="147906" customFormat="1" s="29"/>
    <row r="147907" customFormat="1" s="29"/>
    <row r="147908" customFormat="1" s="29"/>
    <row r="147909" customFormat="1" s="29"/>
    <row r="147910" customFormat="1" s="29"/>
    <row r="147911" customFormat="1" s="29"/>
    <row r="147912" customFormat="1" s="29"/>
    <row r="147913" customFormat="1" s="29"/>
    <row r="147914" customFormat="1" s="29"/>
    <row r="147915" customFormat="1" s="29"/>
    <row r="147916" customFormat="1" s="29"/>
    <row r="147917" customFormat="1" s="29"/>
    <row r="147918" customFormat="1" s="29"/>
    <row r="147919" customFormat="1" s="29"/>
    <row r="147920" customFormat="1" s="29"/>
    <row r="147921" customFormat="1" s="29"/>
    <row r="147922" customFormat="1" s="29"/>
    <row r="147923" customFormat="1" s="29"/>
    <row r="147924" customFormat="1" s="29"/>
    <row r="147925" customFormat="1" s="29"/>
    <row r="147926" customFormat="1" s="29"/>
    <row r="147927" customFormat="1" s="29"/>
    <row r="147928" customFormat="1" s="29"/>
    <row r="147929" customFormat="1" s="29"/>
    <row r="147930" customFormat="1" s="29"/>
    <row r="147931" customFormat="1" s="29"/>
    <row r="147932" customFormat="1" s="29"/>
    <row r="147933" customFormat="1" s="29"/>
    <row r="147934" customFormat="1" s="29"/>
    <row r="147935" customFormat="1" s="29"/>
    <row r="147936" customFormat="1" s="29"/>
    <row r="147937" customFormat="1" s="29"/>
    <row r="147938" customFormat="1" s="29"/>
    <row r="147939" customFormat="1" s="29"/>
    <row r="147940" customFormat="1" s="29"/>
    <row r="147941" customFormat="1" s="29"/>
    <row r="147942" customFormat="1" s="29"/>
    <row r="147943" customFormat="1" s="29"/>
    <row r="147944" customFormat="1" s="29"/>
    <row r="147945" customFormat="1" s="29"/>
    <row r="147946" customFormat="1" s="29"/>
    <row r="147947" customFormat="1" s="29"/>
    <row r="147948" customFormat="1" s="29"/>
    <row r="147949" customFormat="1" s="29"/>
    <row r="147950" customFormat="1" s="29"/>
    <row r="147951" customFormat="1" s="29"/>
    <row r="147952" customFormat="1" s="29"/>
    <row r="147953" customFormat="1" s="29"/>
    <row r="147954" customFormat="1" s="29"/>
    <row r="147955" customFormat="1" s="29"/>
    <row r="147956" customFormat="1" s="29"/>
    <row r="147957" customFormat="1" s="29"/>
    <row r="147958" customFormat="1" s="29"/>
    <row r="147959" customFormat="1" s="29"/>
    <row r="147960" customFormat="1" s="29"/>
    <row r="147961" customFormat="1" s="29"/>
    <row r="147962" customFormat="1" s="29"/>
    <row r="147963" customFormat="1" s="29"/>
    <row r="147964" customFormat="1" s="29"/>
    <row r="147965" customFormat="1" s="29"/>
    <row r="147966" customFormat="1" s="29"/>
    <row r="147967" customFormat="1" s="29"/>
    <row r="147968" customFormat="1" s="29"/>
    <row r="147969" customFormat="1" s="29"/>
    <row r="147970" customFormat="1" s="29"/>
    <row r="147971" customFormat="1" s="29"/>
    <row r="147972" customFormat="1" s="29"/>
    <row r="147973" customFormat="1" s="29"/>
    <row r="147974" customFormat="1" s="29"/>
    <row r="147975" customFormat="1" s="29"/>
    <row r="147976" customFormat="1" s="29"/>
    <row r="147977" customFormat="1" s="29"/>
    <row r="147978" customFormat="1" s="29"/>
    <row r="147979" customFormat="1" s="29"/>
    <row r="147980" customFormat="1" s="29"/>
    <row r="147981" customFormat="1" s="29"/>
    <row r="147982" customFormat="1" s="29"/>
    <row r="147983" customFormat="1" s="29"/>
    <row r="147984" customFormat="1" s="29"/>
    <row r="147985" customFormat="1" s="29"/>
    <row r="147986" customFormat="1" s="29"/>
    <row r="147987" customFormat="1" s="29"/>
    <row r="147988" customFormat="1" s="29"/>
    <row r="147989" customFormat="1" s="29"/>
    <row r="147990" customFormat="1" s="29"/>
    <row r="147991" customFormat="1" s="29"/>
    <row r="147992" customFormat="1" s="29"/>
    <row r="147993" customFormat="1" s="29"/>
    <row r="147994" customFormat="1" s="29"/>
    <row r="147995" customFormat="1" s="29"/>
    <row r="147996" customFormat="1" s="29"/>
    <row r="147997" customFormat="1" s="29"/>
    <row r="147998" customFormat="1" s="29"/>
    <row r="147999" customFormat="1" s="29"/>
    <row r="148000" customFormat="1" s="29"/>
    <row r="148001" customFormat="1" s="29"/>
    <row r="148002" customFormat="1" s="29"/>
    <row r="148003" customFormat="1" s="29"/>
    <row r="148004" customFormat="1" s="29"/>
    <row r="148005" customFormat="1" s="29"/>
    <row r="148006" customFormat="1" s="29"/>
    <row r="148007" customFormat="1" s="29"/>
    <row r="148008" customFormat="1" s="29"/>
    <row r="148009" customFormat="1" s="29"/>
    <row r="148010" customFormat="1" s="29"/>
    <row r="148011" customFormat="1" s="29"/>
    <row r="148012" customFormat="1" s="29"/>
    <row r="148013" customFormat="1" s="29"/>
    <row r="148014" customFormat="1" s="29"/>
    <row r="148015" customFormat="1" s="29"/>
    <row r="148016" customFormat="1" s="29"/>
    <row r="148017" customFormat="1" s="29"/>
    <row r="148018" customFormat="1" s="29"/>
    <row r="148019" customFormat="1" s="29"/>
    <row r="148020" customFormat="1" s="29"/>
    <row r="148021" customFormat="1" s="29"/>
    <row r="148022" customFormat="1" s="29"/>
    <row r="148023" customFormat="1" s="29"/>
    <row r="148024" customFormat="1" s="29"/>
    <row r="148025" customFormat="1" s="29"/>
    <row r="148026" customFormat="1" s="29"/>
    <row r="148027" customFormat="1" s="29"/>
    <row r="148028" customFormat="1" s="29"/>
    <row r="148029" customFormat="1" s="29"/>
    <row r="148030" customFormat="1" s="29"/>
    <row r="148031" customFormat="1" s="29"/>
    <row r="148032" customFormat="1" s="29"/>
    <row r="148033" customFormat="1" s="29"/>
    <row r="148034" customFormat="1" s="29"/>
    <row r="148035" customFormat="1" s="29"/>
    <row r="148036" customFormat="1" s="29"/>
    <row r="148037" customFormat="1" s="29"/>
    <row r="148038" customFormat="1" s="29"/>
    <row r="148039" customFormat="1" s="29"/>
    <row r="148040" customFormat="1" s="29"/>
    <row r="148041" customFormat="1" s="29"/>
    <row r="148042" customFormat="1" s="29"/>
    <row r="148043" customFormat="1" s="29"/>
    <row r="148044" customFormat="1" s="29"/>
    <row r="148045" customFormat="1" s="29"/>
    <row r="148046" customFormat="1" s="29"/>
    <row r="148047" customFormat="1" s="29"/>
    <row r="148048" customFormat="1" s="29"/>
    <row r="148049" customFormat="1" s="29"/>
    <row r="148050" customFormat="1" s="29"/>
    <row r="148051" customFormat="1" s="29"/>
    <row r="148052" customFormat="1" s="29"/>
    <row r="148053" customFormat="1" s="29"/>
    <row r="148054" customFormat="1" s="29"/>
    <row r="148055" customFormat="1" s="29"/>
    <row r="148056" customFormat="1" s="29"/>
    <row r="148057" customFormat="1" s="29"/>
    <row r="148058" customFormat="1" s="29"/>
    <row r="148059" customFormat="1" s="29"/>
    <row r="148060" customFormat="1" s="29"/>
    <row r="148061" customFormat="1" s="29"/>
    <row r="148062" customFormat="1" s="29"/>
    <row r="148063" customFormat="1" s="29"/>
    <row r="148064" customFormat="1" s="29"/>
    <row r="148065" customFormat="1" s="29"/>
    <row r="148066" customFormat="1" s="29"/>
    <row r="148067" customFormat="1" s="29"/>
    <row r="148068" customFormat="1" s="29"/>
    <row r="148069" customFormat="1" s="29"/>
    <row r="148070" customFormat="1" s="29"/>
    <row r="148071" customFormat="1" s="29"/>
    <row r="148072" customFormat="1" s="29"/>
    <row r="148073" customFormat="1" s="29"/>
    <row r="148074" customFormat="1" s="29"/>
    <row r="148075" customFormat="1" s="29"/>
    <row r="148076" customFormat="1" s="29"/>
    <row r="148077" customFormat="1" s="29"/>
    <row r="148078" customFormat="1" s="29"/>
    <row r="148079" customFormat="1" s="29"/>
    <row r="148080" customFormat="1" s="29"/>
    <row r="148081" customFormat="1" s="29"/>
    <row r="148082" customFormat="1" s="29"/>
    <row r="148083" customFormat="1" s="29"/>
    <row r="148084" customFormat="1" s="29"/>
    <row r="148085" customFormat="1" s="29"/>
    <row r="148086" customFormat="1" s="29"/>
    <row r="148087" customFormat="1" s="29"/>
    <row r="148088" customFormat="1" s="29"/>
    <row r="148089" customFormat="1" s="29"/>
    <row r="148090" customFormat="1" s="29"/>
    <row r="148091" customFormat="1" s="29"/>
    <row r="148092" customFormat="1" s="29"/>
    <row r="148093" customFormat="1" s="29"/>
    <row r="148094" customFormat="1" s="29"/>
    <row r="148095" customFormat="1" s="29"/>
    <row r="148096" customFormat="1" s="29"/>
    <row r="148097" customFormat="1" s="29"/>
    <row r="148098" customFormat="1" s="29"/>
    <row r="148099" customFormat="1" s="29"/>
    <row r="148100" customFormat="1" s="29"/>
    <row r="148101" customFormat="1" s="29"/>
    <row r="148102" customFormat="1" s="29"/>
    <row r="148103" customFormat="1" s="29"/>
    <row r="148104" customFormat="1" s="29"/>
    <row r="148105" customFormat="1" s="29"/>
    <row r="148106" customFormat="1" s="29"/>
    <row r="148107" customFormat="1" s="29"/>
    <row r="148108" customFormat="1" s="29"/>
    <row r="148109" customFormat="1" s="29"/>
    <row r="148110" customFormat="1" s="29"/>
    <row r="148111" customFormat="1" s="29"/>
    <row r="148112" customFormat="1" s="29"/>
    <row r="148113" customFormat="1" s="29"/>
    <row r="148114" customFormat="1" s="29"/>
    <row r="148115" customFormat="1" s="29"/>
    <row r="148116" customFormat="1" s="29"/>
    <row r="148117" customFormat="1" s="29"/>
    <row r="148118" customFormat="1" s="29"/>
    <row r="148119" customFormat="1" s="29"/>
    <row r="148120" customFormat="1" s="29"/>
    <row r="148121" customFormat="1" s="29"/>
    <row r="148122" customFormat="1" s="29"/>
    <row r="148123" customFormat="1" s="29"/>
    <row r="148124" customFormat="1" s="29"/>
    <row r="148125" customFormat="1" s="29"/>
    <row r="148126" customFormat="1" s="29"/>
    <row r="148127" customFormat="1" s="29"/>
    <row r="148128" customFormat="1" s="29"/>
    <row r="148129" customFormat="1" s="29"/>
    <row r="148130" customFormat="1" s="29"/>
    <row r="148131" customFormat="1" s="29"/>
    <row r="148132" customFormat="1" s="29"/>
    <row r="148133" customFormat="1" s="29"/>
    <row r="148134" customFormat="1" s="29"/>
    <row r="148135" customFormat="1" s="29"/>
    <row r="148136" customFormat="1" s="29"/>
    <row r="148137" customFormat="1" s="29"/>
    <row r="148138" customFormat="1" s="29"/>
    <row r="148139" customFormat="1" s="29"/>
    <row r="148140" customFormat="1" s="29"/>
    <row r="148141" customFormat="1" s="29"/>
    <row r="148142" customFormat="1" s="29"/>
    <row r="148143" customFormat="1" s="29"/>
    <row r="148144" customFormat="1" s="29"/>
    <row r="148145" customFormat="1" s="29"/>
    <row r="148146" customFormat="1" s="29"/>
    <row r="148147" customFormat="1" s="29"/>
    <row r="148148" customFormat="1" s="29"/>
    <row r="148149" customFormat="1" s="29"/>
    <row r="148150" customFormat="1" s="29"/>
    <row r="148151" customFormat="1" s="29"/>
    <row r="148152" customFormat="1" s="29"/>
    <row r="148153" customFormat="1" s="29"/>
    <row r="148154" customFormat="1" s="29"/>
    <row r="148155" customFormat="1" s="29"/>
    <row r="148156" customFormat="1" s="29"/>
    <row r="148157" customFormat="1" s="29"/>
    <row r="148158" customFormat="1" s="29"/>
    <row r="148159" customFormat="1" s="29"/>
    <row r="148160" customFormat="1" s="29"/>
    <row r="148161" customFormat="1" s="29"/>
    <row r="148162" customFormat="1" s="29"/>
    <row r="148163" customFormat="1" s="29"/>
    <row r="148164" customFormat="1" s="29"/>
    <row r="148165" customFormat="1" s="29"/>
    <row r="148166" customFormat="1" s="29"/>
    <row r="148167" customFormat="1" s="29"/>
    <row r="148168" customFormat="1" s="29"/>
    <row r="148169" customFormat="1" s="29"/>
    <row r="148170" customFormat="1" s="29"/>
    <row r="148171" customFormat="1" s="29"/>
    <row r="148172" customFormat="1" s="29"/>
    <row r="148173" customFormat="1" s="29"/>
    <row r="148174" customFormat="1" s="29"/>
    <row r="148175" customFormat="1" s="29"/>
    <row r="148176" customFormat="1" s="29"/>
    <row r="148177" customFormat="1" s="29"/>
    <row r="148178" customFormat="1" s="29"/>
    <row r="148179" customFormat="1" s="29"/>
    <row r="148180" customFormat="1" s="29"/>
    <row r="148181" customFormat="1" s="29"/>
    <row r="148182" customFormat="1" s="29"/>
    <row r="148183" customFormat="1" s="29"/>
    <row r="148184" customFormat="1" s="29"/>
    <row r="148185" customFormat="1" s="29"/>
    <row r="148186" customFormat="1" s="29"/>
    <row r="148187" customFormat="1" s="29"/>
    <row r="148188" customFormat="1" s="29"/>
    <row r="148189" customFormat="1" s="29"/>
    <row r="148190" customFormat="1" s="29"/>
    <row r="148191" customFormat="1" s="29"/>
    <row r="148192" customFormat="1" s="29"/>
    <row r="148193" customFormat="1" s="29"/>
    <row r="148194" customFormat="1" s="29"/>
    <row r="148195" customFormat="1" s="29"/>
    <row r="148196" customFormat="1" s="29"/>
    <row r="148197" customFormat="1" s="29"/>
    <row r="148198" customFormat="1" s="29"/>
    <row r="148199" customFormat="1" s="29"/>
    <row r="148200" customFormat="1" s="29"/>
    <row r="148201" customFormat="1" s="29"/>
    <row r="148202" customFormat="1" s="29"/>
    <row r="148203" customFormat="1" s="29"/>
    <row r="148204" customFormat="1" s="29"/>
    <row r="148205" customFormat="1" s="29"/>
    <row r="148206" customFormat="1" s="29"/>
    <row r="148207" customFormat="1" s="29"/>
    <row r="148208" customFormat="1" s="29"/>
    <row r="148209" customFormat="1" s="29"/>
    <row r="148210" customFormat="1" s="29"/>
    <row r="148211" customFormat="1" s="29"/>
    <row r="148212" customFormat="1" s="29"/>
    <row r="148213" customFormat="1" s="29"/>
    <row r="148214" customFormat="1" s="29"/>
    <row r="148215" customFormat="1" s="29"/>
    <row r="148216" customFormat="1" s="29"/>
    <row r="148217" customFormat="1" s="29"/>
    <row r="148218" customFormat="1" s="29"/>
    <row r="148219" customFormat="1" s="29"/>
    <row r="148220" customFormat="1" s="29"/>
    <row r="148221" customFormat="1" s="29"/>
    <row r="148222" customFormat="1" s="29"/>
    <row r="148223" customFormat="1" s="29"/>
    <row r="148224" customFormat="1" s="29"/>
    <row r="148225" customFormat="1" s="29"/>
    <row r="148226" customFormat="1" s="29"/>
    <row r="148227" customFormat="1" s="29"/>
    <row r="148228" customFormat="1" s="29"/>
    <row r="148229" customFormat="1" s="29"/>
    <row r="148230" customFormat="1" s="29"/>
    <row r="148231" customFormat="1" s="29"/>
    <row r="148232" customFormat="1" s="29"/>
    <row r="148233" customFormat="1" s="29"/>
    <row r="148234" customFormat="1" s="29"/>
    <row r="148235" customFormat="1" s="29"/>
    <row r="148236" customFormat="1" s="29"/>
    <row r="148237" customFormat="1" s="29"/>
    <row r="148238" customFormat="1" s="29"/>
    <row r="148239" customFormat="1" s="29"/>
    <row r="148240" customFormat="1" s="29"/>
    <row r="148241" customFormat="1" s="29"/>
    <row r="148242" customFormat="1" s="29"/>
    <row r="148243" customFormat="1" s="29"/>
    <row r="148244" customFormat="1" s="29"/>
    <row r="148245" customFormat="1" s="29"/>
    <row r="148246" customFormat="1" s="29"/>
    <row r="148247" customFormat="1" s="29"/>
    <row r="148248" customFormat="1" s="29"/>
    <row r="148249" customFormat="1" s="29"/>
    <row r="148250" customFormat="1" s="29"/>
    <row r="148251" customFormat="1" s="29"/>
    <row r="148252" customFormat="1" s="29"/>
    <row r="148253" customFormat="1" s="29"/>
    <row r="148254" customFormat="1" s="29"/>
    <row r="148255" customFormat="1" s="29"/>
    <row r="148256" customFormat="1" s="29"/>
    <row r="148257" customFormat="1" s="29"/>
    <row r="148258" customFormat="1" s="29"/>
    <row r="148259" customFormat="1" s="29"/>
    <row r="148260" customFormat="1" s="29"/>
    <row r="148261" customFormat="1" s="29"/>
    <row r="148262" customFormat="1" s="29"/>
    <row r="148263" customFormat="1" s="29"/>
    <row r="148264" customFormat="1" s="29"/>
    <row r="148265" customFormat="1" s="29"/>
    <row r="148266" customFormat="1" s="29"/>
    <row r="148267" customFormat="1" s="29"/>
    <row r="148268" customFormat="1" s="29"/>
    <row r="148269" customFormat="1" s="29"/>
    <row r="148270" customFormat="1" s="29"/>
    <row r="148271" customFormat="1" s="29"/>
    <row r="148272" customFormat="1" s="29"/>
    <row r="148273" customFormat="1" s="29"/>
    <row r="148274" customFormat="1" s="29"/>
    <row r="148275" customFormat="1" s="29"/>
    <row r="148276" customFormat="1" s="29"/>
    <row r="148277" customFormat="1" s="29"/>
    <row r="148278" customFormat="1" s="29"/>
    <row r="148279" customFormat="1" s="29"/>
    <row r="148280" customFormat="1" s="29"/>
    <row r="148281" customFormat="1" s="29"/>
    <row r="148282" customFormat="1" s="29"/>
    <row r="148283" customFormat="1" s="29"/>
    <row r="148284" customFormat="1" s="29"/>
    <row r="148285" customFormat="1" s="29"/>
    <row r="148286" customFormat="1" s="29"/>
    <row r="148287" customFormat="1" s="29"/>
    <row r="148288" customFormat="1" s="29"/>
    <row r="148289" customFormat="1" s="29"/>
    <row r="148290" customFormat="1" s="29"/>
    <row r="148291" customFormat="1" s="29"/>
    <row r="148292" customFormat="1" s="29"/>
    <row r="148293" customFormat="1" s="29"/>
    <row r="148294" customFormat="1" s="29"/>
    <row r="148295" customFormat="1" s="29"/>
    <row r="148296" customFormat="1" s="29"/>
    <row r="148297" customFormat="1" s="29"/>
    <row r="148298" customFormat="1" s="29"/>
    <row r="148299" customFormat="1" s="29"/>
    <row r="148300" customFormat="1" s="29"/>
    <row r="148301" customFormat="1" s="29"/>
    <row r="148302" customFormat="1" s="29"/>
    <row r="148303" customFormat="1" s="29"/>
    <row r="148304" customFormat="1" s="29"/>
    <row r="148305" customFormat="1" s="29"/>
    <row r="148306" customFormat="1" s="29"/>
    <row r="148307" customFormat="1" s="29"/>
    <row r="148308" customFormat="1" s="29"/>
    <row r="148309" customFormat="1" s="29"/>
    <row r="148310" customFormat="1" s="29"/>
    <row r="148311" customFormat="1" s="29"/>
    <row r="148312" customFormat="1" s="29"/>
    <row r="148313" customFormat="1" s="29"/>
    <row r="148314" customFormat="1" s="29"/>
    <row r="148315" customFormat="1" s="29"/>
    <row r="148316" customFormat="1" s="29"/>
    <row r="148317" customFormat="1" s="29"/>
    <row r="148318" customFormat="1" s="29"/>
    <row r="148319" customFormat="1" s="29"/>
    <row r="148320" customFormat="1" s="29"/>
    <row r="148321" customFormat="1" s="29"/>
    <row r="148322" customFormat="1" s="29"/>
    <row r="148323" customFormat="1" s="29"/>
    <row r="148324" customFormat="1" s="29"/>
    <row r="148325" customFormat="1" s="29"/>
    <row r="148326" customFormat="1" s="29"/>
    <row r="148327" customFormat="1" s="29"/>
    <row r="148328" customFormat="1" s="29"/>
    <row r="148329" customFormat="1" s="29"/>
    <row r="148330" customFormat="1" s="29"/>
    <row r="148331" customFormat="1" s="29"/>
    <row r="148332" customFormat="1" s="29"/>
    <row r="148333" customFormat="1" s="29"/>
    <row r="148334" customFormat="1" s="29"/>
    <row r="148335" customFormat="1" s="29"/>
    <row r="148336" customFormat="1" s="29"/>
    <row r="148337" customFormat="1" s="29"/>
    <row r="148338" customFormat="1" s="29"/>
    <row r="148339" customFormat="1" s="29"/>
    <row r="148340" customFormat="1" s="29"/>
    <row r="148341" customFormat="1" s="29"/>
    <row r="148342" customFormat="1" s="29"/>
    <row r="148343" customFormat="1" s="29"/>
    <row r="148344" customFormat="1" s="29"/>
    <row r="148345" customFormat="1" s="29"/>
    <row r="148346" customFormat="1" s="29"/>
    <row r="148347" customFormat="1" s="29"/>
    <row r="148348" customFormat="1" s="29"/>
    <row r="148349" customFormat="1" s="29"/>
    <row r="148350" customFormat="1" s="29"/>
    <row r="148351" customFormat="1" s="29"/>
    <row r="148352" customFormat="1" s="29"/>
    <row r="148353" customFormat="1" s="29"/>
    <row r="148354" customFormat="1" s="29"/>
    <row r="148355" customFormat="1" s="29"/>
    <row r="148356" customFormat="1" s="29"/>
    <row r="148357" customFormat="1" s="29"/>
    <row r="148358" customFormat="1" s="29"/>
    <row r="148359" customFormat="1" s="29"/>
    <row r="148360" customFormat="1" s="29"/>
    <row r="148361" customFormat="1" s="29"/>
    <row r="148362" customFormat="1" s="29"/>
    <row r="148363" customFormat="1" s="29"/>
    <row r="148364" customFormat="1" s="29"/>
    <row r="148365" customFormat="1" s="29"/>
    <row r="148366" customFormat="1" s="29"/>
    <row r="148367" customFormat="1" s="29"/>
    <row r="148368" customFormat="1" s="29"/>
    <row r="148369" customFormat="1" s="29"/>
    <row r="148370" customFormat="1" s="29"/>
    <row r="148371" customFormat="1" s="29"/>
    <row r="148372" customFormat="1" s="29"/>
    <row r="148373" customFormat="1" s="29"/>
    <row r="148374" customFormat="1" s="29"/>
    <row r="148375" customFormat="1" s="29"/>
    <row r="148376" customFormat="1" s="29"/>
    <row r="148377" customFormat="1" s="29"/>
    <row r="148378" customFormat="1" s="29"/>
    <row r="148379" customFormat="1" s="29"/>
    <row r="148380" customFormat="1" s="29"/>
    <row r="148381" customFormat="1" s="29"/>
    <row r="148382" customFormat="1" s="29"/>
    <row r="148383" customFormat="1" s="29"/>
    <row r="148384" customFormat="1" s="29"/>
    <row r="148385" customFormat="1" s="29"/>
    <row r="148386" customFormat="1" s="29"/>
    <row r="148387" customFormat="1" s="29"/>
    <row r="148388" customFormat="1" s="29"/>
    <row r="148389" customFormat="1" s="29"/>
    <row r="148390" customFormat="1" s="29"/>
    <row r="148391" customFormat="1" s="29"/>
    <row r="148392" customFormat="1" s="29"/>
    <row r="148393" customFormat="1" s="29"/>
    <row r="148394" customFormat="1" s="29"/>
    <row r="148395" customFormat="1" s="29"/>
    <row r="148396" customFormat="1" s="29"/>
    <row r="148397" customFormat="1" s="29"/>
    <row r="148398" customFormat="1" s="29"/>
    <row r="148399" customFormat="1" s="29"/>
    <row r="148400" customFormat="1" s="29"/>
    <row r="148401" customFormat="1" s="29"/>
    <row r="148402" customFormat="1" s="29"/>
    <row r="148403" customFormat="1" s="29"/>
    <row r="148404" customFormat="1" s="29"/>
    <row r="148405" customFormat="1" s="29"/>
    <row r="148406" customFormat="1" s="29"/>
    <row r="148407" customFormat="1" s="29"/>
    <row r="148408" customFormat="1" s="29"/>
    <row r="148409" customFormat="1" s="29"/>
    <row r="148410" customFormat="1" s="29"/>
    <row r="148411" customFormat="1" s="29"/>
    <row r="148412" customFormat="1" s="29"/>
    <row r="148413" customFormat="1" s="29"/>
    <row r="148414" customFormat="1" s="29"/>
    <row r="148415" customFormat="1" s="29"/>
    <row r="148416" customFormat="1" s="29"/>
    <row r="148417" customFormat="1" s="29"/>
    <row r="148418" customFormat="1" s="29"/>
    <row r="148419" customFormat="1" s="29"/>
    <row r="148420" customFormat="1" s="29"/>
    <row r="148421" customFormat="1" s="29"/>
    <row r="148422" customFormat="1" s="29"/>
    <row r="148423" customFormat="1" s="29"/>
    <row r="148424" customFormat="1" s="29"/>
    <row r="148425" customFormat="1" s="29"/>
    <row r="148426" customFormat="1" s="29"/>
    <row r="148427" customFormat="1" s="29"/>
    <row r="148428" customFormat="1" s="29"/>
    <row r="148429" customFormat="1" s="29"/>
    <row r="148430" customFormat="1" s="29"/>
    <row r="148431" customFormat="1" s="29"/>
    <row r="148432" customFormat="1" s="29"/>
    <row r="148433" customFormat="1" s="29"/>
    <row r="148434" customFormat="1" s="29"/>
    <row r="148435" customFormat="1" s="29"/>
    <row r="148436" customFormat="1" s="29"/>
    <row r="148437" customFormat="1" s="29"/>
    <row r="148438" customFormat="1" s="29"/>
    <row r="148439" customFormat="1" s="29"/>
    <row r="148440" customFormat="1" s="29"/>
    <row r="148441" customFormat="1" s="29"/>
    <row r="148442" customFormat="1" s="29"/>
    <row r="148443" customFormat="1" s="29"/>
    <row r="148444" customFormat="1" s="29"/>
    <row r="148445" customFormat="1" s="29"/>
    <row r="148446" customFormat="1" s="29"/>
    <row r="148447" customFormat="1" s="29"/>
    <row r="148448" customFormat="1" s="29"/>
    <row r="148449" customFormat="1" s="29"/>
    <row r="148450" customFormat="1" s="29"/>
    <row r="148451" customFormat="1" s="29"/>
    <row r="148452" customFormat="1" s="29"/>
    <row r="148453" customFormat="1" s="29"/>
    <row r="148454" customFormat="1" s="29"/>
    <row r="148455" customFormat="1" s="29"/>
    <row r="148456" customFormat="1" s="29"/>
    <row r="148457" customFormat="1" s="29"/>
    <row r="148458" customFormat="1" s="29"/>
    <row r="148459" customFormat="1" s="29"/>
    <row r="148460" customFormat="1" s="29"/>
    <row r="148461" customFormat="1" s="29"/>
    <row r="148462" customFormat="1" s="29"/>
    <row r="148463" customFormat="1" s="29"/>
    <row r="148464" customFormat="1" s="29"/>
    <row r="148465" customFormat="1" s="29"/>
    <row r="148466" customFormat="1" s="29"/>
    <row r="148467" customFormat="1" s="29"/>
    <row r="148468" customFormat="1" s="29"/>
    <row r="148469" customFormat="1" s="29"/>
    <row r="148470" customFormat="1" s="29"/>
    <row r="148471" customFormat="1" s="29"/>
    <row r="148472" customFormat="1" s="29"/>
    <row r="148473" customFormat="1" s="29"/>
    <row r="148474" customFormat="1" s="29"/>
    <row r="148475" customFormat="1" s="29"/>
    <row r="148476" customFormat="1" s="29"/>
    <row r="148477" customFormat="1" s="29"/>
    <row r="148478" customFormat="1" s="29"/>
    <row r="148479" customFormat="1" s="29"/>
    <row r="148480" customFormat="1" s="29"/>
    <row r="148481" customFormat="1" s="29"/>
    <row r="148482" customFormat="1" s="29"/>
    <row r="148483" customFormat="1" s="29"/>
    <row r="148484" customFormat="1" s="29"/>
    <row r="148485" customFormat="1" s="29"/>
    <row r="148486" customFormat="1" s="29"/>
    <row r="148487" customFormat="1" s="29"/>
    <row r="148488" customFormat="1" s="29"/>
    <row r="148489" customFormat="1" s="29"/>
    <row r="148490" customFormat="1" s="29"/>
    <row r="148491" customFormat="1" s="29"/>
    <row r="148492" customFormat="1" s="29"/>
    <row r="148493" customFormat="1" s="29"/>
    <row r="148494" customFormat="1" s="29"/>
    <row r="148495" customFormat="1" s="29"/>
    <row r="148496" customFormat="1" s="29"/>
    <row r="148497" customFormat="1" s="29"/>
    <row r="148498" customFormat="1" s="29"/>
    <row r="148499" customFormat="1" s="29"/>
    <row r="148500" customFormat="1" s="29"/>
    <row r="148501" customFormat="1" s="29"/>
    <row r="148502" customFormat="1" s="29"/>
    <row r="148503" customFormat="1" s="29"/>
    <row r="148504" customFormat="1" s="29"/>
    <row r="148505" customFormat="1" s="29"/>
    <row r="148506" customFormat="1" s="29"/>
    <row r="148507" customFormat="1" s="29"/>
    <row r="148508" customFormat="1" s="29"/>
    <row r="148509" customFormat="1" s="29"/>
    <row r="148510" customFormat="1" s="29"/>
    <row r="148511" customFormat="1" s="29"/>
    <row r="148512" customFormat="1" s="29"/>
    <row r="148513" customFormat="1" s="29"/>
    <row r="148514" customFormat="1" s="29"/>
    <row r="148515" customFormat="1" s="29"/>
    <row r="148516" customFormat="1" s="29"/>
    <row r="148517" customFormat="1" s="29"/>
    <row r="148518" customFormat="1" s="29"/>
    <row r="148519" customFormat="1" s="29"/>
    <row r="148520" customFormat="1" s="29"/>
    <row r="148521" customFormat="1" s="29"/>
    <row r="148522" customFormat="1" s="29"/>
    <row r="148523" customFormat="1" s="29"/>
    <row r="148524" customFormat="1" s="29"/>
    <row r="148525" customFormat="1" s="29"/>
    <row r="148526" customFormat="1" s="29"/>
    <row r="148527" customFormat="1" s="29"/>
    <row r="148528" customFormat="1" s="29"/>
    <row r="148529" customFormat="1" s="29"/>
    <row r="148530" customFormat="1" s="29"/>
    <row r="148531" customFormat="1" s="29"/>
    <row r="148532" customFormat="1" s="29"/>
    <row r="148533" customFormat="1" s="29"/>
    <row r="148534" customFormat="1" s="29"/>
    <row r="148535" customFormat="1" s="29"/>
    <row r="148536" customFormat="1" s="29"/>
    <row r="148537" customFormat="1" s="29"/>
    <row r="148538" customFormat="1" s="29"/>
    <row r="148539" customFormat="1" s="29"/>
    <row r="148540" customFormat="1" s="29"/>
    <row r="148541" customFormat="1" s="29"/>
    <row r="148542" customFormat="1" s="29"/>
    <row r="148543" customFormat="1" s="29"/>
    <row r="148544" customFormat="1" s="29"/>
    <row r="148545" customFormat="1" s="29"/>
    <row r="148546" customFormat="1" s="29"/>
    <row r="148547" customFormat="1" s="29"/>
    <row r="148548" customFormat="1" s="29"/>
    <row r="148549" customFormat="1" s="29"/>
    <row r="148550" customFormat="1" s="29"/>
    <row r="148551" customFormat="1" s="29"/>
    <row r="148552" customFormat="1" s="29"/>
    <row r="148553" customFormat="1" s="29"/>
    <row r="148554" customFormat="1" s="29"/>
    <row r="148555" customFormat="1" s="29"/>
    <row r="148556" customFormat="1" s="29"/>
    <row r="148557" customFormat="1" s="29"/>
    <row r="148558" customFormat="1" s="29"/>
    <row r="148559" customFormat="1" s="29"/>
    <row r="148560" customFormat="1" s="29"/>
    <row r="148561" customFormat="1" s="29"/>
    <row r="148562" customFormat="1" s="29"/>
    <row r="148563" customFormat="1" s="29"/>
    <row r="148564" customFormat="1" s="29"/>
    <row r="148565" customFormat="1" s="29"/>
    <row r="148566" customFormat="1" s="29"/>
    <row r="148567" customFormat="1" s="29"/>
    <row r="148568" customFormat="1" s="29"/>
    <row r="148569" customFormat="1" s="29"/>
    <row r="148570" customFormat="1" s="29"/>
    <row r="148571" customFormat="1" s="29"/>
    <row r="148572" customFormat="1" s="29"/>
    <row r="148573" customFormat="1" s="29"/>
    <row r="148574" customFormat="1" s="29"/>
    <row r="148575" customFormat="1" s="29"/>
    <row r="148576" customFormat="1" s="29"/>
    <row r="148577" customFormat="1" s="29"/>
    <row r="148578" customFormat="1" s="29"/>
    <row r="148579" customFormat="1" s="29"/>
    <row r="148580" customFormat="1" s="29"/>
    <row r="148581" customFormat="1" s="29"/>
    <row r="148582" customFormat="1" s="29"/>
    <row r="148583" customFormat="1" s="29"/>
    <row r="148584" customFormat="1" s="29"/>
    <row r="148585" customFormat="1" s="29"/>
    <row r="148586" customFormat="1" s="29"/>
    <row r="148587" customFormat="1" s="29"/>
    <row r="148588" customFormat="1" s="29"/>
    <row r="148589" customFormat="1" s="29"/>
    <row r="148590" customFormat="1" s="29"/>
    <row r="148591" customFormat="1" s="29"/>
    <row r="148592" customFormat="1" s="29"/>
    <row r="148593" customFormat="1" s="29"/>
    <row r="148594" customFormat="1" s="29"/>
    <row r="148595" customFormat="1" s="29"/>
    <row r="148596" customFormat="1" s="29"/>
    <row r="148597" customFormat="1" s="29"/>
    <row r="148598" customFormat="1" s="29"/>
    <row r="148599" customFormat="1" s="29"/>
    <row r="148600" customFormat="1" s="29"/>
    <row r="148601" customFormat="1" s="29"/>
    <row r="148602" customFormat="1" s="29"/>
    <row r="148603" customFormat="1" s="29"/>
    <row r="148604" customFormat="1" s="29"/>
    <row r="148605" customFormat="1" s="29"/>
    <row r="148606" customFormat="1" s="29"/>
    <row r="148607" customFormat="1" s="29"/>
    <row r="148608" customFormat="1" s="29"/>
    <row r="148609" customFormat="1" s="29"/>
    <row r="148610" customFormat="1" s="29"/>
    <row r="148611" customFormat="1" s="29"/>
    <row r="148612" customFormat="1" s="29"/>
    <row r="148613" customFormat="1" s="29"/>
    <row r="148614" customFormat="1" s="29"/>
    <row r="148615" customFormat="1" s="29"/>
    <row r="148616" customFormat="1" s="29"/>
    <row r="148617" customFormat="1" s="29"/>
    <row r="148618" customFormat="1" s="29"/>
    <row r="148619" customFormat="1" s="29"/>
    <row r="148620" customFormat="1" s="29"/>
    <row r="148621" customFormat="1" s="29"/>
    <row r="148622" customFormat="1" s="29"/>
    <row r="148623" customFormat="1" s="29"/>
    <row r="148624" customFormat="1" s="29"/>
    <row r="148625" customFormat="1" s="29"/>
    <row r="148626" customFormat="1" s="29"/>
    <row r="148627" customFormat="1" s="29"/>
    <row r="148628" customFormat="1" s="29"/>
    <row r="148629" customFormat="1" s="29"/>
    <row r="148630" customFormat="1" s="29"/>
    <row r="148631" customFormat="1" s="29"/>
    <row r="148632" customFormat="1" s="29"/>
    <row r="148633" customFormat="1" s="29"/>
    <row r="148634" customFormat="1" s="29"/>
    <row r="148635" customFormat="1" s="29"/>
    <row r="148636" customFormat="1" s="29"/>
    <row r="148637" customFormat="1" s="29"/>
    <row r="148638" customFormat="1" s="29"/>
    <row r="148639" customFormat="1" s="29"/>
    <row r="148640" customFormat="1" s="29"/>
    <row r="148641" customFormat="1" s="29"/>
    <row r="148642" customFormat="1" s="29"/>
    <row r="148643" customFormat="1" s="29"/>
    <row r="148644" customFormat="1" s="29"/>
    <row r="148645" customFormat="1" s="29"/>
    <row r="148646" customFormat="1" s="29"/>
    <row r="148647" customFormat="1" s="29"/>
    <row r="148648" customFormat="1" s="29"/>
    <row r="148649" customFormat="1" s="29"/>
    <row r="148650" customFormat="1" s="29"/>
    <row r="148651" customFormat="1" s="29"/>
    <row r="148652" customFormat="1" s="29"/>
    <row r="148653" customFormat="1" s="29"/>
    <row r="148654" customFormat="1" s="29"/>
    <row r="148655" customFormat="1" s="29"/>
    <row r="148656" customFormat="1" s="29"/>
    <row r="148657" customFormat="1" s="29"/>
    <row r="148658" customFormat="1" s="29"/>
    <row r="148659" customFormat="1" s="29"/>
    <row r="148660" customFormat="1" s="29"/>
    <row r="148661" customFormat="1" s="29"/>
    <row r="148662" customFormat="1" s="29"/>
    <row r="148663" customFormat="1" s="29"/>
    <row r="148664" customFormat="1" s="29"/>
    <row r="148665" customFormat="1" s="29"/>
    <row r="148666" customFormat="1" s="29"/>
    <row r="148667" customFormat="1" s="29"/>
    <row r="148668" customFormat="1" s="29"/>
    <row r="148669" customFormat="1" s="29"/>
    <row r="148670" customFormat="1" s="29"/>
    <row r="148671" customFormat="1" s="29"/>
    <row r="148672" customFormat="1" s="29"/>
    <row r="148673" customFormat="1" s="29"/>
    <row r="148674" customFormat="1" s="29"/>
    <row r="148675" customFormat="1" s="29"/>
    <row r="148676" customFormat="1" s="29"/>
    <row r="148677" customFormat="1" s="29"/>
    <row r="148678" customFormat="1" s="29"/>
    <row r="148679" customFormat="1" s="29"/>
    <row r="148680" customFormat="1" s="29"/>
    <row r="148681" customFormat="1" s="29"/>
    <row r="148682" customFormat="1" s="29"/>
    <row r="148683" customFormat="1" s="29"/>
    <row r="148684" customFormat="1" s="29"/>
    <row r="148685" customFormat="1" s="29"/>
    <row r="148686" customFormat="1" s="29"/>
    <row r="148687" customFormat="1" s="29"/>
    <row r="148688" customFormat="1" s="29"/>
    <row r="148689" customFormat="1" s="29"/>
    <row r="148690" customFormat="1" s="29"/>
    <row r="148691" customFormat="1" s="29"/>
    <row r="148692" customFormat="1" s="29"/>
    <row r="148693" customFormat="1" s="29"/>
    <row r="148694" customFormat="1" s="29"/>
    <row r="148695" customFormat="1" s="29"/>
    <row r="148696" customFormat="1" s="29"/>
    <row r="148697" customFormat="1" s="29"/>
    <row r="148698" customFormat="1" s="29"/>
    <row r="148699" customFormat="1" s="29"/>
    <row r="148700" customFormat="1" s="29"/>
    <row r="148701" customFormat="1" s="29"/>
    <row r="148702" customFormat="1" s="29"/>
    <row r="148703" customFormat="1" s="29"/>
    <row r="148704" customFormat="1" s="29"/>
    <row r="148705" customFormat="1" s="29"/>
    <row r="148706" customFormat="1" s="29"/>
    <row r="148707" customFormat="1" s="29"/>
    <row r="148708" customFormat="1" s="29"/>
    <row r="148709" customFormat="1" s="29"/>
    <row r="148710" customFormat="1" s="29"/>
    <row r="148711" customFormat="1" s="29"/>
    <row r="148712" customFormat="1" s="29"/>
    <row r="148713" customFormat="1" s="29"/>
    <row r="148714" customFormat="1" s="29"/>
    <row r="148715" customFormat="1" s="29"/>
    <row r="148716" customFormat="1" s="29"/>
    <row r="148717" customFormat="1" s="29"/>
    <row r="148718" customFormat="1" s="29"/>
    <row r="148719" customFormat="1" s="29"/>
    <row r="148720" customFormat="1" s="29"/>
    <row r="148721" customFormat="1" s="29"/>
    <row r="148722" customFormat="1" s="29"/>
    <row r="148723" customFormat="1" s="29"/>
    <row r="148724" customFormat="1" s="29"/>
    <row r="148725" customFormat="1" s="29"/>
    <row r="148726" customFormat="1" s="29"/>
    <row r="148727" customFormat="1" s="29"/>
    <row r="148728" customFormat="1" s="29"/>
    <row r="148729" customFormat="1" s="29"/>
    <row r="148730" customFormat="1" s="29"/>
    <row r="148731" customFormat="1" s="29"/>
    <row r="148732" customFormat="1" s="29"/>
    <row r="148733" customFormat="1" s="29"/>
    <row r="148734" customFormat="1" s="29"/>
    <row r="148735" customFormat="1" s="29"/>
    <row r="148736" customFormat="1" s="29"/>
    <row r="148737" customFormat="1" s="29"/>
    <row r="148738" customFormat="1" s="29"/>
    <row r="148739" customFormat="1" s="29"/>
    <row r="148740" customFormat="1" s="29"/>
    <row r="148741" customFormat="1" s="29"/>
    <row r="148742" customFormat="1" s="29"/>
    <row r="148743" customFormat="1" s="29"/>
    <row r="148744" customFormat="1" s="29"/>
    <row r="148745" customFormat="1" s="29"/>
    <row r="148746" customFormat="1" s="29"/>
    <row r="148747" customFormat="1" s="29"/>
    <row r="148748" customFormat="1" s="29"/>
    <row r="148749" customFormat="1" s="29"/>
    <row r="148750" customFormat="1" s="29"/>
    <row r="148751" customFormat="1" s="29"/>
    <row r="148752" customFormat="1" s="29"/>
    <row r="148753" customFormat="1" s="29"/>
    <row r="148754" customFormat="1" s="29"/>
    <row r="148755" customFormat="1" s="29"/>
    <row r="148756" customFormat="1" s="29"/>
    <row r="148757" customFormat="1" s="29"/>
    <row r="148758" customFormat="1" s="29"/>
    <row r="148759" customFormat="1" s="29"/>
    <row r="148760" customFormat="1" s="29"/>
    <row r="148761" customFormat="1" s="29"/>
    <row r="148762" customFormat="1" s="29"/>
    <row r="148763" customFormat="1" s="29"/>
    <row r="148764" customFormat="1" s="29"/>
    <row r="148765" customFormat="1" s="29"/>
    <row r="148766" customFormat="1" s="29"/>
    <row r="148767" customFormat="1" s="29"/>
    <row r="148768" customFormat="1" s="29"/>
    <row r="148769" customFormat="1" s="29"/>
    <row r="148770" customFormat="1" s="29"/>
    <row r="148771" customFormat="1" s="29"/>
    <row r="148772" customFormat="1" s="29"/>
    <row r="148773" customFormat="1" s="29"/>
    <row r="148774" customFormat="1" s="29"/>
    <row r="148775" customFormat="1" s="29"/>
    <row r="148776" customFormat="1" s="29"/>
    <row r="148777" customFormat="1" s="29"/>
    <row r="148778" customFormat="1" s="29"/>
    <row r="148779" customFormat="1" s="29"/>
    <row r="148780" customFormat="1" s="29"/>
    <row r="148781" customFormat="1" s="29"/>
    <row r="148782" customFormat="1" s="29"/>
    <row r="148783" customFormat="1" s="29"/>
    <row r="148784" customFormat="1" s="29"/>
    <row r="148785" customFormat="1" s="29"/>
    <row r="148786" customFormat="1" s="29"/>
    <row r="148787" customFormat="1" s="29"/>
    <row r="148788" customFormat="1" s="29"/>
    <row r="148789" customFormat="1" s="29"/>
    <row r="148790" customFormat="1" s="29"/>
    <row r="148791" customFormat="1" s="29"/>
    <row r="148792" customFormat="1" s="29"/>
    <row r="148793" customFormat="1" s="29"/>
    <row r="148794" customFormat="1" s="29"/>
    <row r="148795" customFormat="1" s="29"/>
    <row r="148796" customFormat="1" s="29"/>
    <row r="148797" customFormat="1" s="29"/>
    <row r="148798" customFormat="1" s="29"/>
    <row r="148799" customFormat="1" s="29"/>
    <row r="148800" customFormat="1" s="29"/>
    <row r="148801" customFormat="1" s="29"/>
    <row r="148802" customFormat="1" s="29"/>
    <row r="148803" customFormat="1" s="29"/>
    <row r="148804" customFormat="1" s="29"/>
    <row r="148805" customFormat="1" s="29"/>
    <row r="148806" customFormat="1" s="29"/>
    <row r="148807" customFormat="1" s="29"/>
    <row r="148808" customFormat="1" s="29"/>
    <row r="148809" customFormat="1" s="29"/>
    <row r="148810" customFormat="1" s="29"/>
    <row r="148811" customFormat="1" s="29"/>
    <row r="148812" customFormat="1" s="29"/>
    <row r="148813" customFormat="1" s="29"/>
    <row r="148814" customFormat="1" s="29"/>
    <row r="148815" customFormat="1" s="29"/>
    <row r="148816" customFormat="1" s="29"/>
    <row r="148817" customFormat="1" s="29"/>
    <row r="148818" customFormat="1" s="29"/>
    <row r="148819" customFormat="1" s="29"/>
    <row r="148820" customFormat="1" s="29"/>
    <row r="148821" customFormat="1" s="29"/>
    <row r="148822" customFormat="1" s="29"/>
    <row r="148823" customFormat="1" s="29"/>
    <row r="148824" customFormat="1" s="29"/>
    <row r="148825" customFormat="1" s="29"/>
    <row r="148826" customFormat="1" s="29"/>
    <row r="148827" customFormat="1" s="29"/>
    <row r="148828" customFormat="1" s="29"/>
    <row r="148829" customFormat="1" s="29"/>
    <row r="148830" customFormat="1" s="29"/>
    <row r="148831" customFormat="1" s="29"/>
    <row r="148832" customFormat="1" s="29"/>
    <row r="148833" customFormat="1" s="29"/>
    <row r="148834" customFormat="1" s="29"/>
    <row r="148835" customFormat="1" s="29"/>
    <row r="148836" customFormat="1" s="29"/>
    <row r="148837" customFormat="1" s="29"/>
    <row r="148838" customFormat="1" s="29"/>
    <row r="148839" customFormat="1" s="29"/>
    <row r="148840" customFormat="1" s="29"/>
    <row r="148841" customFormat="1" s="29"/>
    <row r="148842" customFormat="1" s="29"/>
    <row r="148843" customFormat="1" s="29"/>
    <row r="148844" customFormat="1" s="29"/>
    <row r="148845" customFormat="1" s="29"/>
    <row r="148846" customFormat="1" s="29"/>
    <row r="148847" customFormat="1" s="29"/>
    <row r="148848" customFormat="1" s="29"/>
    <row r="148849" customFormat="1" s="29"/>
    <row r="148850" customFormat="1" s="29"/>
    <row r="148851" customFormat="1" s="29"/>
    <row r="148852" customFormat="1" s="29"/>
    <row r="148853" customFormat="1" s="29"/>
    <row r="148854" customFormat="1" s="29"/>
    <row r="148855" customFormat="1" s="29"/>
    <row r="148856" customFormat="1" s="29"/>
    <row r="148857" customFormat="1" s="29"/>
    <row r="148858" customFormat="1" s="29"/>
    <row r="148859" customFormat="1" s="29"/>
    <row r="148860" customFormat="1" s="29"/>
    <row r="148861" customFormat="1" s="29"/>
    <row r="148862" customFormat="1" s="29"/>
    <row r="148863" customFormat="1" s="29"/>
    <row r="148864" customFormat="1" s="29"/>
    <row r="148865" customFormat="1" s="29"/>
    <row r="148866" customFormat="1" s="29"/>
    <row r="148867" customFormat="1" s="29"/>
    <row r="148868" customFormat="1" s="29"/>
    <row r="148869" customFormat="1" s="29"/>
    <row r="148870" customFormat="1" s="29"/>
    <row r="148871" customFormat="1" s="29"/>
    <row r="148872" customFormat="1" s="29"/>
    <row r="148873" customFormat="1" s="29"/>
    <row r="148874" customFormat="1" s="29"/>
    <row r="148875" customFormat="1" s="29"/>
    <row r="148876" customFormat="1" s="29"/>
    <row r="148877" customFormat="1" s="29"/>
    <row r="148878" customFormat="1" s="29"/>
    <row r="148879" customFormat="1" s="29"/>
    <row r="148880" customFormat="1" s="29"/>
    <row r="148881" customFormat="1" s="29"/>
    <row r="148882" customFormat="1" s="29"/>
    <row r="148883" customFormat="1" s="29"/>
    <row r="148884" customFormat="1" s="29"/>
    <row r="148885" customFormat="1" s="29"/>
    <row r="148886" customFormat="1" s="29"/>
    <row r="148887" customFormat="1" s="29"/>
    <row r="148888" customFormat="1" s="29"/>
    <row r="148889" customFormat="1" s="29"/>
    <row r="148890" customFormat="1" s="29"/>
    <row r="148891" customFormat="1" s="29"/>
    <row r="148892" customFormat="1" s="29"/>
    <row r="148893" customFormat="1" s="29"/>
    <row r="148894" customFormat="1" s="29"/>
    <row r="148895" customFormat="1" s="29"/>
    <row r="148896" customFormat="1" s="29"/>
    <row r="148897" customFormat="1" s="29"/>
    <row r="148898" customFormat="1" s="29"/>
    <row r="148899" customFormat="1" s="29"/>
    <row r="148900" customFormat="1" s="29"/>
    <row r="148901" customFormat="1" s="29"/>
    <row r="148902" customFormat="1" s="29"/>
    <row r="148903" customFormat="1" s="29"/>
    <row r="148904" customFormat="1" s="29"/>
    <row r="148905" customFormat="1" s="29"/>
    <row r="148906" customFormat="1" s="29"/>
    <row r="148907" customFormat="1" s="29"/>
    <row r="148908" customFormat="1" s="29"/>
    <row r="148909" customFormat="1" s="29"/>
    <row r="148910" customFormat="1" s="29"/>
    <row r="148911" customFormat="1" s="29"/>
    <row r="148912" customFormat="1" s="29"/>
    <row r="148913" customFormat="1" s="29"/>
    <row r="148914" customFormat="1" s="29"/>
    <row r="148915" customFormat="1" s="29"/>
    <row r="148916" customFormat="1" s="29"/>
    <row r="148917" customFormat="1" s="29"/>
    <row r="148918" customFormat="1" s="29"/>
    <row r="148919" customFormat="1" s="29"/>
    <row r="148920" customFormat="1" s="29"/>
    <row r="148921" customFormat="1" s="29"/>
    <row r="148922" customFormat="1" s="29"/>
    <row r="148923" customFormat="1" s="29"/>
    <row r="148924" customFormat="1" s="29"/>
    <row r="148925" customFormat="1" s="29"/>
    <row r="148926" customFormat="1" s="29"/>
    <row r="148927" customFormat="1" s="29"/>
    <row r="148928" customFormat="1" s="29"/>
    <row r="148929" customFormat="1" s="29"/>
    <row r="148930" customFormat="1" s="29"/>
    <row r="148931" customFormat="1" s="29"/>
    <row r="148932" customFormat="1" s="29"/>
    <row r="148933" customFormat="1" s="29"/>
    <row r="148934" customFormat="1" s="29"/>
    <row r="148935" customFormat="1" s="29"/>
    <row r="148936" customFormat="1" s="29"/>
    <row r="148937" customFormat="1" s="29"/>
    <row r="148938" customFormat="1" s="29"/>
    <row r="148939" customFormat="1" s="29"/>
    <row r="148940" customFormat="1" s="29"/>
    <row r="148941" customFormat="1" s="29"/>
    <row r="148942" customFormat="1" s="29"/>
    <row r="148943" customFormat="1" s="29"/>
    <row r="148944" customFormat="1" s="29"/>
    <row r="148945" customFormat="1" s="29"/>
    <row r="148946" customFormat="1" s="29"/>
    <row r="148947" customFormat="1" s="29"/>
    <row r="148948" customFormat="1" s="29"/>
    <row r="148949" customFormat="1" s="29"/>
    <row r="148950" customFormat="1" s="29"/>
    <row r="148951" customFormat="1" s="29"/>
    <row r="148952" customFormat="1" s="29"/>
    <row r="148953" customFormat="1" s="29"/>
    <row r="148954" customFormat="1" s="29"/>
    <row r="148955" customFormat="1" s="29"/>
    <row r="148956" customFormat="1" s="29"/>
    <row r="148957" customFormat="1" s="29"/>
    <row r="148958" customFormat="1" s="29"/>
    <row r="148959" customFormat="1" s="29"/>
    <row r="148960" customFormat="1" s="29"/>
    <row r="148961" customFormat="1" s="29"/>
    <row r="148962" customFormat="1" s="29"/>
    <row r="148963" customFormat="1" s="29"/>
    <row r="148964" customFormat="1" s="29"/>
    <row r="148965" customFormat="1" s="29"/>
    <row r="148966" customFormat="1" s="29"/>
    <row r="148967" customFormat="1" s="29"/>
    <row r="148968" customFormat="1" s="29"/>
    <row r="148969" customFormat="1" s="29"/>
    <row r="148970" customFormat="1" s="29"/>
    <row r="148971" customFormat="1" s="29"/>
    <row r="148972" customFormat="1" s="29"/>
    <row r="148973" customFormat="1" s="29"/>
    <row r="148974" customFormat="1" s="29"/>
    <row r="148975" customFormat="1" s="29"/>
    <row r="148976" customFormat="1" s="29"/>
    <row r="148977" customFormat="1" s="29"/>
    <row r="148978" customFormat="1" s="29"/>
    <row r="148979" customFormat="1" s="29"/>
    <row r="148980" customFormat="1" s="29"/>
    <row r="148981" customFormat="1" s="29"/>
    <row r="148982" customFormat="1" s="29"/>
    <row r="148983" customFormat="1" s="29"/>
    <row r="148984" customFormat="1" s="29"/>
    <row r="148985" customFormat="1" s="29"/>
    <row r="148986" customFormat="1" s="29"/>
    <row r="148987" customFormat="1" s="29"/>
    <row r="148988" customFormat="1" s="29"/>
    <row r="148989" customFormat="1" s="29"/>
    <row r="148990" customFormat="1" s="29"/>
    <row r="148991" customFormat="1" s="29"/>
    <row r="148992" customFormat="1" s="29"/>
    <row r="148993" customFormat="1" s="29"/>
    <row r="148994" customFormat="1" s="29"/>
    <row r="148995" customFormat="1" s="29"/>
    <row r="148996" customFormat="1" s="29"/>
    <row r="148997" customFormat="1" s="29"/>
    <row r="148998" customFormat="1" s="29"/>
    <row r="148999" customFormat="1" s="29"/>
    <row r="149000" customFormat="1" s="29"/>
    <row r="149001" customFormat="1" s="29"/>
    <row r="149002" customFormat="1" s="29"/>
    <row r="149003" customFormat="1" s="29"/>
    <row r="149004" customFormat="1" s="29"/>
    <row r="149005" customFormat="1" s="29"/>
    <row r="149006" customFormat="1" s="29"/>
    <row r="149007" customFormat="1" s="29"/>
    <row r="149008" customFormat="1" s="29"/>
    <row r="149009" customFormat="1" s="29"/>
    <row r="149010" customFormat="1" s="29"/>
    <row r="149011" customFormat="1" s="29"/>
    <row r="149012" customFormat="1" s="29"/>
    <row r="149013" customFormat="1" s="29"/>
    <row r="149014" customFormat="1" s="29"/>
    <row r="149015" customFormat="1" s="29"/>
    <row r="149016" customFormat="1" s="29"/>
    <row r="149017" customFormat="1" s="29"/>
    <row r="149018" customFormat="1" s="29"/>
    <row r="149019" customFormat="1" s="29"/>
    <row r="149020" customFormat="1" s="29"/>
    <row r="149021" customFormat="1" s="29"/>
    <row r="149022" customFormat="1" s="29"/>
    <row r="149023" customFormat="1" s="29"/>
    <row r="149024" customFormat="1" s="29"/>
    <row r="149025" customFormat="1" s="29"/>
    <row r="149026" customFormat="1" s="29"/>
    <row r="149027" customFormat="1" s="29"/>
    <row r="149028" customFormat="1" s="29"/>
    <row r="149029" customFormat="1" s="29"/>
    <row r="149030" customFormat="1" s="29"/>
    <row r="149031" customFormat="1" s="29"/>
    <row r="149032" customFormat="1" s="29"/>
    <row r="149033" customFormat="1" s="29"/>
    <row r="149034" customFormat="1" s="29"/>
    <row r="149035" customFormat="1" s="29"/>
    <row r="149036" customFormat="1" s="29"/>
    <row r="149037" customFormat="1" s="29"/>
    <row r="149038" customFormat="1" s="29"/>
    <row r="149039" customFormat="1" s="29"/>
    <row r="149040" customFormat="1" s="29"/>
    <row r="149041" customFormat="1" s="29"/>
    <row r="149042" customFormat="1" s="29"/>
    <row r="149043" customFormat="1" s="29"/>
    <row r="149044" customFormat="1" s="29"/>
    <row r="149045" customFormat="1" s="29"/>
    <row r="149046" customFormat="1" s="29"/>
    <row r="149047" customFormat="1" s="29"/>
    <row r="149048" customFormat="1" s="29"/>
    <row r="149049" customFormat="1" s="29"/>
    <row r="149050" customFormat="1" s="29"/>
    <row r="149051" customFormat="1" s="29"/>
    <row r="149052" customFormat="1" s="29"/>
    <row r="149053" customFormat="1" s="29"/>
    <row r="149054" customFormat="1" s="29"/>
    <row r="149055" customFormat="1" s="29"/>
    <row r="149056" customFormat="1" s="29"/>
    <row r="149057" customFormat="1" s="29"/>
    <row r="149058" customFormat="1" s="29"/>
    <row r="149059" customFormat="1" s="29"/>
    <row r="149060" customFormat="1" s="29"/>
    <row r="149061" customFormat="1" s="29"/>
    <row r="149062" customFormat="1" s="29"/>
    <row r="149063" customFormat="1" s="29"/>
    <row r="149064" customFormat="1" s="29"/>
    <row r="149065" customFormat="1" s="29"/>
    <row r="149066" customFormat="1" s="29"/>
    <row r="149067" customFormat="1" s="29"/>
    <row r="149068" customFormat="1" s="29"/>
    <row r="149069" customFormat="1" s="29"/>
    <row r="149070" customFormat="1" s="29"/>
    <row r="149071" customFormat="1" s="29"/>
    <row r="149072" customFormat="1" s="29"/>
    <row r="149073" customFormat="1" s="29"/>
    <row r="149074" customFormat="1" s="29"/>
    <row r="149075" customFormat="1" s="29"/>
    <row r="149076" customFormat="1" s="29"/>
    <row r="149077" customFormat="1" s="29"/>
    <row r="149078" customFormat="1" s="29"/>
    <row r="149079" customFormat="1" s="29"/>
    <row r="149080" customFormat="1" s="29"/>
    <row r="149081" customFormat="1" s="29"/>
    <row r="149082" customFormat="1" s="29"/>
    <row r="149083" customFormat="1" s="29"/>
    <row r="149084" customFormat="1" s="29"/>
    <row r="149085" customFormat="1" s="29"/>
    <row r="149086" customFormat="1" s="29"/>
    <row r="149087" customFormat="1" s="29"/>
    <row r="149088" customFormat="1" s="29"/>
    <row r="149089" customFormat="1" s="29"/>
    <row r="149090" customFormat="1" s="29"/>
    <row r="149091" customFormat="1" s="29"/>
    <row r="149092" customFormat="1" s="29"/>
    <row r="149093" customFormat="1" s="29"/>
    <row r="149094" customFormat="1" s="29"/>
    <row r="149095" customFormat="1" s="29"/>
    <row r="149096" customFormat="1" s="29"/>
    <row r="149097" customFormat="1" s="29"/>
    <row r="149098" customFormat="1" s="29"/>
    <row r="149099" customFormat="1" s="29"/>
    <row r="149100" customFormat="1" s="29"/>
    <row r="149101" customFormat="1" s="29"/>
    <row r="149102" customFormat="1" s="29"/>
    <row r="149103" customFormat="1" s="29"/>
    <row r="149104" customFormat="1" s="29"/>
    <row r="149105" customFormat="1" s="29"/>
    <row r="149106" customFormat="1" s="29"/>
    <row r="149107" customFormat="1" s="29"/>
    <row r="149108" customFormat="1" s="29"/>
    <row r="149109" customFormat="1" s="29"/>
    <row r="149110" customFormat="1" s="29"/>
    <row r="149111" customFormat="1" s="29"/>
    <row r="149112" customFormat="1" s="29"/>
    <row r="149113" customFormat="1" s="29"/>
    <row r="149114" customFormat="1" s="29"/>
    <row r="149115" customFormat="1" s="29"/>
    <row r="149116" customFormat="1" s="29"/>
    <row r="149117" customFormat="1" s="29"/>
    <row r="149118" customFormat="1" s="29"/>
    <row r="149119" customFormat="1" s="29"/>
    <row r="149120" customFormat="1" s="29"/>
    <row r="149121" customFormat="1" s="29"/>
    <row r="149122" customFormat="1" s="29"/>
    <row r="149123" customFormat="1" s="29"/>
    <row r="149124" customFormat="1" s="29"/>
    <row r="149125" customFormat="1" s="29"/>
    <row r="149126" customFormat="1" s="29"/>
    <row r="149127" customFormat="1" s="29"/>
    <row r="149128" customFormat="1" s="29"/>
    <row r="149129" customFormat="1" s="29"/>
    <row r="149130" customFormat="1" s="29"/>
    <row r="149131" customFormat="1" s="29"/>
    <row r="149132" customFormat="1" s="29"/>
    <row r="149133" customFormat="1" s="29"/>
    <row r="149134" customFormat="1" s="29"/>
    <row r="149135" customFormat="1" s="29"/>
    <row r="149136" customFormat="1" s="29"/>
    <row r="149137" customFormat="1" s="29"/>
    <row r="149138" customFormat="1" s="29"/>
    <row r="149139" customFormat="1" s="29"/>
    <row r="149140" customFormat="1" s="29"/>
    <row r="149141" customFormat="1" s="29"/>
    <row r="149142" customFormat="1" s="29"/>
    <row r="149143" customFormat="1" s="29"/>
    <row r="149144" customFormat="1" s="29"/>
    <row r="149145" customFormat="1" s="29"/>
    <row r="149146" customFormat="1" s="29"/>
    <row r="149147" customFormat="1" s="29"/>
    <row r="149148" customFormat="1" s="29"/>
    <row r="149149" customFormat="1" s="29"/>
    <row r="149150" customFormat="1" s="29"/>
    <row r="149151" customFormat="1" s="29"/>
    <row r="149152" customFormat="1" s="29"/>
    <row r="149153" customFormat="1" s="29"/>
    <row r="149154" customFormat="1" s="29"/>
    <row r="149155" customFormat="1" s="29"/>
    <row r="149156" customFormat="1" s="29"/>
    <row r="149157" customFormat="1" s="29"/>
    <row r="149158" customFormat="1" s="29"/>
    <row r="149159" customFormat="1" s="29"/>
    <row r="149160" customFormat="1" s="29"/>
    <row r="149161" customFormat="1" s="29"/>
    <row r="149162" customFormat="1" s="29"/>
    <row r="149163" customFormat="1" s="29"/>
    <row r="149164" customFormat="1" s="29"/>
    <row r="149165" customFormat="1" s="29"/>
    <row r="149166" customFormat="1" s="29"/>
    <row r="149167" customFormat="1" s="29"/>
    <row r="149168" customFormat="1" s="29"/>
    <row r="149169" customFormat="1" s="29"/>
    <row r="149170" customFormat="1" s="29"/>
    <row r="149171" customFormat="1" s="29"/>
    <row r="149172" customFormat="1" s="29"/>
    <row r="149173" customFormat="1" s="29"/>
    <row r="149174" customFormat="1" s="29"/>
    <row r="149175" customFormat="1" s="29"/>
    <row r="149176" customFormat="1" s="29"/>
    <row r="149177" customFormat="1" s="29"/>
    <row r="149178" customFormat="1" s="29"/>
    <row r="149179" customFormat="1" s="29"/>
    <row r="149180" customFormat="1" s="29"/>
    <row r="149181" customFormat="1" s="29"/>
    <row r="149182" customFormat="1" s="29"/>
    <row r="149183" customFormat="1" s="29"/>
    <row r="149184" customFormat="1" s="29"/>
    <row r="149185" customFormat="1" s="29"/>
    <row r="149186" customFormat="1" s="29"/>
    <row r="149187" customFormat="1" s="29"/>
    <row r="149188" customFormat="1" s="29"/>
    <row r="149189" customFormat="1" s="29"/>
    <row r="149190" customFormat="1" s="29"/>
    <row r="149191" customFormat="1" s="29"/>
    <row r="149192" customFormat="1" s="29"/>
    <row r="149193" customFormat="1" s="29"/>
    <row r="149194" customFormat="1" s="29"/>
    <row r="149195" customFormat="1" s="29"/>
    <row r="149196" customFormat="1" s="29"/>
    <row r="149197" customFormat="1" s="29"/>
    <row r="149198" customFormat="1" s="29"/>
    <row r="149199" customFormat="1" s="29"/>
    <row r="149200" customFormat="1" s="29"/>
    <row r="149201" customFormat="1" s="29"/>
    <row r="149202" customFormat="1" s="29"/>
    <row r="149203" customFormat="1" s="29"/>
    <row r="149204" customFormat="1" s="29"/>
    <row r="149205" customFormat="1" s="29"/>
    <row r="149206" customFormat="1" s="29"/>
    <row r="149207" customFormat="1" s="29"/>
    <row r="149208" customFormat="1" s="29"/>
    <row r="149209" customFormat="1" s="29"/>
    <row r="149210" customFormat="1" s="29"/>
    <row r="149211" customFormat="1" s="29"/>
    <row r="149212" customFormat="1" s="29"/>
    <row r="149213" customFormat="1" s="29"/>
    <row r="149214" customFormat="1" s="29"/>
    <row r="149215" customFormat="1" s="29"/>
    <row r="149216" customFormat="1" s="29"/>
    <row r="149217" customFormat="1" s="29"/>
    <row r="149218" customFormat="1" s="29"/>
    <row r="149219" customFormat="1" s="29"/>
    <row r="149220" customFormat="1" s="29"/>
    <row r="149221" customFormat="1" s="29"/>
    <row r="149222" customFormat="1" s="29"/>
    <row r="149223" customFormat="1" s="29"/>
    <row r="149224" customFormat="1" s="29"/>
    <row r="149225" customFormat="1" s="29"/>
    <row r="149226" customFormat="1" s="29"/>
    <row r="149227" customFormat="1" s="29"/>
    <row r="149228" customFormat="1" s="29"/>
    <row r="149229" customFormat="1" s="29"/>
    <row r="149230" customFormat="1" s="29"/>
    <row r="149231" customFormat="1" s="29"/>
    <row r="149232" customFormat="1" s="29"/>
    <row r="149233" customFormat="1" s="29"/>
    <row r="149234" customFormat="1" s="29"/>
    <row r="149235" customFormat="1" s="29"/>
    <row r="149236" customFormat="1" s="29"/>
    <row r="149237" customFormat="1" s="29"/>
    <row r="149238" customFormat="1" s="29"/>
    <row r="149239" customFormat="1" s="29"/>
    <row r="149240" customFormat="1" s="29"/>
    <row r="149241" customFormat="1" s="29"/>
    <row r="149242" customFormat="1" s="29"/>
    <row r="149243" customFormat="1" s="29"/>
    <row r="149244" customFormat="1" s="29"/>
    <row r="149245" customFormat="1" s="29"/>
    <row r="149246" customFormat="1" s="29"/>
    <row r="149247" customFormat="1" s="29"/>
    <row r="149248" customFormat="1" s="29"/>
    <row r="149249" customFormat="1" s="29"/>
    <row r="149250" customFormat="1" s="29"/>
    <row r="149251" customFormat="1" s="29"/>
    <row r="149252" customFormat="1" s="29"/>
    <row r="149253" customFormat="1" s="29"/>
    <row r="149254" customFormat="1" s="29"/>
    <row r="149255" customFormat="1" s="29"/>
    <row r="149256" customFormat="1" s="29"/>
    <row r="149257" customFormat="1" s="29"/>
    <row r="149258" customFormat="1" s="29"/>
    <row r="149259" customFormat="1" s="29"/>
    <row r="149260" customFormat="1" s="29"/>
    <row r="149261" customFormat="1" s="29"/>
    <row r="149262" customFormat="1" s="29"/>
    <row r="149263" customFormat="1" s="29"/>
    <row r="149264" customFormat="1" s="29"/>
    <row r="149265" customFormat="1" s="29"/>
    <row r="149266" customFormat="1" s="29"/>
    <row r="149267" customFormat="1" s="29"/>
    <row r="149268" customFormat="1" s="29"/>
    <row r="149269" customFormat="1" s="29"/>
    <row r="149270" customFormat="1" s="29"/>
    <row r="149271" customFormat="1" s="29"/>
    <row r="149272" customFormat="1" s="29"/>
    <row r="149273" customFormat="1" s="29"/>
    <row r="149274" customFormat="1" s="29"/>
    <row r="149275" customFormat="1" s="29"/>
    <row r="149276" customFormat="1" s="29"/>
    <row r="149277" customFormat="1" s="29"/>
    <row r="149278" customFormat="1" s="29"/>
    <row r="149279" customFormat="1" s="29"/>
    <row r="149280" customFormat="1" s="29"/>
    <row r="149281" customFormat="1" s="29"/>
    <row r="149282" customFormat="1" s="29"/>
    <row r="149283" customFormat="1" s="29"/>
    <row r="149284" customFormat="1" s="29"/>
    <row r="149285" customFormat="1" s="29"/>
    <row r="149286" customFormat="1" s="29"/>
    <row r="149287" customFormat="1" s="29"/>
    <row r="149288" customFormat="1" s="29"/>
    <row r="149289" customFormat="1" s="29"/>
    <row r="149290" customFormat="1" s="29"/>
    <row r="149291" customFormat="1" s="29"/>
    <row r="149292" customFormat="1" s="29"/>
    <row r="149293" customFormat="1" s="29"/>
    <row r="149294" customFormat="1" s="29"/>
    <row r="149295" customFormat="1" s="29"/>
    <row r="149296" customFormat="1" s="29"/>
    <row r="149297" customFormat="1" s="29"/>
    <row r="149298" customFormat="1" s="29"/>
    <row r="149299" customFormat="1" s="29"/>
    <row r="149300" customFormat="1" s="29"/>
    <row r="149301" customFormat="1" s="29"/>
    <row r="149302" customFormat="1" s="29"/>
    <row r="149303" customFormat="1" s="29"/>
    <row r="149304" customFormat="1" s="29"/>
    <row r="149305" customFormat="1" s="29"/>
    <row r="149306" customFormat="1" s="29"/>
    <row r="149307" customFormat="1" s="29"/>
    <row r="149308" customFormat="1" s="29"/>
    <row r="149309" customFormat="1" s="29"/>
    <row r="149310" customFormat="1" s="29"/>
    <row r="149311" customFormat="1" s="29"/>
    <row r="149312" customFormat="1" s="29"/>
    <row r="149313" customFormat="1" s="29"/>
    <row r="149314" customFormat="1" s="29"/>
    <row r="149315" customFormat="1" s="29"/>
    <row r="149316" customFormat="1" s="29"/>
    <row r="149317" customFormat="1" s="29"/>
    <row r="149318" customFormat="1" s="29"/>
    <row r="149319" customFormat="1" s="29"/>
    <row r="149320" customFormat="1" s="29"/>
    <row r="149321" customFormat="1" s="29"/>
    <row r="149322" customFormat="1" s="29"/>
    <row r="149323" customFormat="1" s="29"/>
    <row r="149324" customFormat="1" s="29"/>
    <row r="149325" customFormat="1" s="29"/>
    <row r="149326" customFormat="1" s="29"/>
    <row r="149327" customFormat="1" s="29"/>
    <row r="149328" customFormat="1" s="29"/>
    <row r="149329" customFormat="1" s="29"/>
    <row r="149330" customFormat="1" s="29"/>
    <row r="149331" customFormat="1" s="29"/>
    <row r="149332" customFormat="1" s="29"/>
    <row r="149333" customFormat="1" s="29"/>
    <row r="149334" customFormat="1" s="29"/>
    <row r="149335" customFormat="1" s="29"/>
    <row r="149336" customFormat="1" s="29"/>
    <row r="149337" customFormat="1" s="29"/>
    <row r="149338" customFormat="1" s="29"/>
    <row r="149339" customFormat="1" s="29"/>
    <row r="149340" customFormat="1" s="29"/>
    <row r="149341" customFormat="1" s="29"/>
    <row r="149342" customFormat="1" s="29"/>
    <row r="149343" customFormat="1" s="29"/>
    <row r="149344" customFormat="1" s="29"/>
    <row r="149345" customFormat="1" s="29"/>
    <row r="149346" customFormat="1" s="29"/>
    <row r="149347" customFormat="1" s="29"/>
    <row r="149348" customFormat="1" s="29"/>
    <row r="149349" customFormat="1" s="29"/>
    <row r="149350" customFormat="1" s="29"/>
    <row r="149351" customFormat="1" s="29"/>
    <row r="149352" customFormat="1" s="29"/>
    <row r="149353" customFormat="1" s="29"/>
    <row r="149354" customFormat="1" s="29"/>
    <row r="149355" customFormat="1" s="29"/>
    <row r="149356" customFormat="1" s="29"/>
    <row r="149357" customFormat="1" s="29"/>
    <row r="149358" customFormat="1" s="29"/>
    <row r="149359" customFormat="1" s="29"/>
    <row r="149360" customFormat="1" s="29"/>
    <row r="149361" customFormat="1" s="29"/>
    <row r="149362" customFormat="1" s="29"/>
    <row r="149363" customFormat="1" s="29"/>
    <row r="149364" customFormat="1" s="29"/>
    <row r="149365" customFormat="1" s="29"/>
    <row r="149366" customFormat="1" s="29"/>
    <row r="149367" customFormat="1" s="29"/>
    <row r="149368" customFormat="1" s="29"/>
    <row r="149369" customFormat="1" s="29"/>
    <row r="149370" customFormat="1" s="29"/>
    <row r="149371" customFormat="1" s="29"/>
    <row r="149372" customFormat="1" s="29"/>
    <row r="149373" customFormat="1" s="29"/>
    <row r="149374" customFormat="1" s="29"/>
    <row r="149375" customFormat="1" s="29"/>
    <row r="149376" customFormat="1" s="29"/>
    <row r="149377" customFormat="1" s="29"/>
    <row r="149378" customFormat="1" s="29"/>
    <row r="149379" customFormat="1" s="29"/>
    <row r="149380" customFormat="1" s="29"/>
    <row r="149381" customFormat="1" s="29"/>
    <row r="149382" customFormat="1" s="29"/>
    <row r="149383" customFormat="1" s="29"/>
    <row r="149384" customFormat="1" s="29"/>
    <row r="149385" customFormat="1" s="29"/>
    <row r="149386" customFormat="1" s="29"/>
    <row r="149387" customFormat="1" s="29"/>
    <row r="149388" customFormat="1" s="29"/>
    <row r="149389" customFormat="1" s="29"/>
    <row r="149390" customFormat="1" s="29"/>
    <row r="149391" customFormat="1" s="29"/>
    <row r="149392" customFormat="1" s="29"/>
    <row r="149393" customFormat="1" s="29"/>
    <row r="149394" customFormat="1" s="29"/>
    <row r="149395" customFormat="1" s="29"/>
    <row r="149396" customFormat="1" s="29"/>
    <row r="149397" customFormat="1" s="29"/>
    <row r="149398" customFormat="1" s="29"/>
    <row r="149399" customFormat="1" s="29"/>
    <row r="149400" customFormat="1" s="29"/>
    <row r="149401" customFormat="1" s="29"/>
    <row r="149402" customFormat="1" s="29"/>
    <row r="149403" customFormat="1" s="29"/>
    <row r="149404" customFormat="1" s="29"/>
    <row r="149405" customFormat="1" s="29"/>
    <row r="149406" customFormat="1" s="29"/>
    <row r="149407" customFormat="1" s="29"/>
    <row r="149408" customFormat="1" s="29"/>
    <row r="149409" customFormat="1" s="29"/>
    <row r="149410" customFormat="1" s="29"/>
    <row r="149411" customFormat="1" s="29"/>
    <row r="149412" customFormat="1" s="29"/>
    <row r="149413" customFormat="1" s="29"/>
    <row r="149414" customFormat="1" s="29"/>
    <row r="149415" customFormat="1" s="29"/>
    <row r="149416" customFormat="1" s="29"/>
    <row r="149417" customFormat="1" s="29"/>
    <row r="149418" customFormat="1" s="29"/>
    <row r="149419" customFormat="1" s="29"/>
    <row r="149420" customFormat="1" s="29"/>
    <row r="149421" customFormat="1" s="29"/>
    <row r="149422" customFormat="1" s="29"/>
    <row r="149423" customFormat="1" s="29"/>
    <row r="149424" customFormat="1" s="29"/>
    <row r="149425" customFormat="1" s="29"/>
    <row r="149426" customFormat="1" s="29"/>
    <row r="149427" customFormat="1" s="29"/>
    <row r="149428" customFormat="1" s="29"/>
    <row r="149429" customFormat="1" s="29"/>
    <row r="149430" customFormat="1" s="29"/>
    <row r="149431" customFormat="1" s="29"/>
    <row r="149432" customFormat="1" s="29"/>
    <row r="149433" customFormat="1" s="29"/>
    <row r="149434" customFormat="1" s="29"/>
    <row r="149435" customFormat="1" s="29"/>
    <row r="149436" customFormat="1" s="29"/>
    <row r="149437" customFormat="1" s="29"/>
    <row r="149438" customFormat="1" s="29"/>
    <row r="149439" customFormat="1" s="29"/>
    <row r="149440" customFormat="1" s="29"/>
    <row r="149441" customFormat="1" s="29"/>
    <row r="149442" customFormat="1" s="29"/>
    <row r="149443" customFormat="1" s="29"/>
    <row r="149444" customFormat="1" s="29"/>
    <row r="149445" customFormat="1" s="29"/>
    <row r="149446" customFormat="1" s="29"/>
    <row r="149447" customFormat="1" s="29"/>
    <row r="149448" customFormat="1" s="29"/>
    <row r="149449" customFormat="1" s="29"/>
    <row r="149450" customFormat="1" s="29"/>
    <row r="149451" customFormat="1" s="29"/>
    <row r="149452" customFormat="1" s="29"/>
    <row r="149453" customFormat="1" s="29"/>
    <row r="149454" customFormat="1" s="29"/>
    <row r="149455" customFormat="1" s="29"/>
    <row r="149456" customFormat="1" s="29"/>
    <row r="149457" customFormat="1" s="29"/>
    <row r="149458" customFormat="1" s="29"/>
    <row r="149459" customFormat="1" s="29"/>
    <row r="149460" customFormat="1" s="29"/>
    <row r="149461" customFormat="1" s="29"/>
    <row r="149462" customFormat="1" s="29"/>
    <row r="149463" customFormat="1" s="29"/>
    <row r="149464" customFormat="1" s="29"/>
    <row r="149465" customFormat="1" s="29"/>
    <row r="149466" customFormat="1" s="29"/>
    <row r="149467" customFormat="1" s="29"/>
    <row r="149468" customFormat="1" s="29"/>
    <row r="149469" customFormat="1" s="29"/>
    <row r="149470" customFormat="1" s="29"/>
    <row r="149471" customFormat="1" s="29"/>
    <row r="149472" customFormat="1" s="29"/>
    <row r="149473" customFormat="1" s="29"/>
    <row r="149474" customFormat="1" s="29"/>
    <row r="149475" customFormat="1" s="29"/>
    <row r="149476" customFormat="1" s="29"/>
    <row r="149477" customFormat="1" s="29"/>
    <row r="149478" customFormat="1" s="29"/>
    <row r="149479" customFormat="1" s="29"/>
    <row r="149480" customFormat="1" s="29"/>
    <row r="149481" customFormat="1" s="29"/>
    <row r="149482" customFormat="1" s="29"/>
    <row r="149483" customFormat="1" s="29"/>
    <row r="149484" customFormat="1" s="29"/>
    <row r="149485" customFormat="1" s="29"/>
    <row r="149486" customFormat="1" s="29"/>
    <row r="149487" customFormat="1" s="29"/>
    <row r="149488" customFormat="1" s="29"/>
    <row r="149489" customFormat="1" s="29"/>
    <row r="149490" customFormat="1" s="29"/>
    <row r="149491" customFormat="1" s="29"/>
    <row r="149492" customFormat="1" s="29"/>
    <row r="149493" customFormat="1" s="29"/>
    <row r="149494" customFormat="1" s="29"/>
    <row r="149495" customFormat="1" s="29"/>
    <row r="149496" customFormat="1" s="29"/>
    <row r="149497" customFormat="1" s="29"/>
    <row r="149498" customFormat="1" s="29"/>
    <row r="149499" customFormat="1" s="29"/>
    <row r="149500" customFormat="1" s="29"/>
    <row r="149501" customFormat="1" s="29"/>
    <row r="149502" customFormat="1" s="29"/>
    <row r="149503" customFormat="1" s="29"/>
    <row r="149504" customFormat="1" s="29"/>
    <row r="149505" customFormat="1" s="29"/>
    <row r="149506" customFormat="1" s="29"/>
    <row r="149507" customFormat="1" s="29"/>
    <row r="149508" customFormat="1" s="29"/>
    <row r="149509" customFormat="1" s="29"/>
    <row r="149510" customFormat="1" s="29"/>
    <row r="149511" customFormat="1" s="29"/>
    <row r="149512" customFormat="1" s="29"/>
    <row r="149513" customFormat="1" s="29"/>
    <row r="149514" customFormat="1" s="29"/>
    <row r="149515" customFormat="1" s="29"/>
    <row r="149516" customFormat="1" s="29"/>
    <row r="149517" customFormat="1" s="29"/>
    <row r="149518" customFormat="1" s="29"/>
    <row r="149519" customFormat="1" s="29"/>
    <row r="149520" customFormat="1" s="29"/>
    <row r="149521" customFormat="1" s="29"/>
    <row r="149522" customFormat="1" s="29"/>
    <row r="149523" customFormat="1" s="29"/>
    <row r="149524" customFormat="1" s="29"/>
    <row r="149525" customFormat="1" s="29"/>
    <row r="149526" customFormat="1" s="29"/>
    <row r="149527" customFormat="1" s="29"/>
    <row r="149528" customFormat="1" s="29"/>
    <row r="149529" customFormat="1" s="29"/>
    <row r="149530" customFormat="1" s="29"/>
    <row r="149531" customFormat="1" s="29"/>
    <row r="149532" customFormat="1" s="29"/>
    <row r="149533" customFormat="1" s="29"/>
    <row r="149534" customFormat="1" s="29"/>
    <row r="149535" customFormat="1" s="29"/>
    <row r="149536" customFormat="1" s="29"/>
    <row r="149537" customFormat="1" s="29"/>
    <row r="149538" customFormat="1" s="29"/>
    <row r="149539" customFormat="1" s="29"/>
    <row r="149540" customFormat="1" s="29"/>
    <row r="149541" customFormat="1" s="29"/>
    <row r="149542" customFormat="1" s="29"/>
    <row r="149543" customFormat="1" s="29"/>
    <row r="149544" customFormat="1" s="29"/>
    <row r="149545" customFormat="1" s="29"/>
    <row r="149546" customFormat="1" s="29"/>
    <row r="149547" customFormat="1" s="29"/>
    <row r="149548" customFormat="1" s="29"/>
    <row r="149549" customFormat="1" s="29"/>
    <row r="149550" customFormat="1" s="29"/>
    <row r="149551" customFormat="1" s="29"/>
    <row r="149552" customFormat="1" s="29"/>
    <row r="149553" customFormat="1" s="29"/>
    <row r="149554" customFormat="1" s="29"/>
    <row r="149555" customFormat="1" s="29"/>
    <row r="149556" customFormat="1" s="29"/>
    <row r="149557" customFormat="1" s="29"/>
    <row r="149558" customFormat="1" s="29"/>
    <row r="149559" customFormat="1" s="29"/>
    <row r="149560" customFormat="1" s="29"/>
    <row r="149561" customFormat="1" s="29"/>
    <row r="149562" customFormat="1" s="29"/>
    <row r="149563" customFormat="1" s="29"/>
    <row r="149564" customFormat="1" s="29"/>
    <row r="149565" customFormat="1" s="29"/>
    <row r="149566" customFormat="1" s="29"/>
    <row r="149567" customFormat="1" s="29"/>
    <row r="149568" customFormat="1" s="29"/>
    <row r="149569" customFormat="1" s="29"/>
    <row r="149570" customFormat="1" s="29"/>
    <row r="149571" customFormat="1" s="29"/>
    <row r="149572" customFormat="1" s="29"/>
    <row r="149573" customFormat="1" s="29"/>
    <row r="149574" customFormat="1" s="29"/>
    <row r="149575" customFormat="1" s="29"/>
    <row r="149576" customFormat="1" s="29"/>
    <row r="149577" customFormat="1" s="29"/>
    <row r="149578" customFormat="1" s="29"/>
    <row r="149579" customFormat="1" s="29"/>
    <row r="149580" customFormat="1" s="29"/>
    <row r="149581" customFormat="1" s="29"/>
    <row r="149582" customFormat="1" s="29"/>
    <row r="149583" customFormat="1" s="29"/>
    <row r="149584" customFormat="1" s="29"/>
    <row r="149585" customFormat="1" s="29"/>
    <row r="149586" customFormat="1" s="29"/>
    <row r="149587" customFormat="1" s="29"/>
    <row r="149588" customFormat="1" s="29"/>
    <row r="149589" customFormat="1" s="29"/>
    <row r="149590" customFormat="1" s="29"/>
    <row r="149591" customFormat="1" s="29"/>
    <row r="149592" customFormat="1" s="29"/>
    <row r="149593" customFormat="1" s="29"/>
    <row r="149594" customFormat="1" s="29"/>
    <row r="149595" customFormat="1" s="29"/>
    <row r="149596" customFormat="1" s="29"/>
    <row r="149597" customFormat="1" s="29"/>
    <row r="149598" customFormat="1" s="29"/>
    <row r="149599" customFormat="1" s="29"/>
    <row r="149600" customFormat="1" s="29"/>
    <row r="149601" customFormat="1" s="29"/>
    <row r="149602" customFormat="1" s="29"/>
    <row r="149603" customFormat="1" s="29"/>
    <row r="149604" customFormat="1" s="29"/>
    <row r="149605" customFormat="1" s="29"/>
    <row r="149606" customFormat="1" s="29"/>
    <row r="149607" customFormat="1" s="29"/>
    <row r="149608" customFormat="1" s="29"/>
    <row r="149609" customFormat="1" s="29"/>
    <row r="149610" customFormat="1" s="29"/>
    <row r="149611" customFormat="1" s="29"/>
    <row r="149612" customFormat="1" s="29"/>
    <row r="149613" customFormat="1" s="29"/>
    <row r="149614" customFormat="1" s="29"/>
    <row r="149615" customFormat="1" s="29"/>
    <row r="149616" customFormat="1" s="29"/>
    <row r="149617" customFormat="1" s="29"/>
    <row r="149618" customFormat="1" s="29"/>
    <row r="149619" customFormat="1" s="29"/>
    <row r="149620" customFormat="1" s="29"/>
    <row r="149621" customFormat="1" s="29"/>
    <row r="149622" customFormat="1" s="29"/>
    <row r="149623" customFormat="1" s="29"/>
    <row r="149624" customFormat="1" s="29"/>
    <row r="149625" customFormat="1" s="29"/>
    <row r="149626" customFormat="1" s="29"/>
    <row r="149627" customFormat="1" s="29"/>
    <row r="149628" customFormat="1" s="29"/>
    <row r="149629" customFormat="1" s="29"/>
    <row r="149630" customFormat="1" s="29"/>
    <row r="149631" customFormat="1" s="29"/>
    <row r="149632" customFormat="1" s="29"/>
    <row r="149633" customFormat="1" s="29"/>
    <row r="149634" customFormat="1" s="29"/>
    <row r="149635" customFormat="1" s="29"/>
    <row r="149636" customFormat="1" s="29"/>
    <row r="149637" customFormat="1" s="29"/>
    <row r="149638" customFormat="1" s="29"/>
    <row r="149639" customFormat="1" s="29"/>
    <row r="149640" customFormat="1" s="29"/>
    <row r="149641" customFormat="1" s="29"/>
    <row r="149642" customFormat="1" s="29"/>
    <row r="149643" customFormat="1" s="29"/>
    <row r="149644" customFormat="1" s="29"/>
    <row r="149645" customFormat="1" s="29"/>
    <row r="149646" customFormat="1" s="29"/>
    <row r="149647" customFormat="1" s="29"/>
    <row r="149648" customFormat="1" s="29"/>
    <row r="149649" customFormat="1" s="29"/>
    <row r="149650" customFormat="1" s="29"/>
    <row r="149651" customFormat="1" s="29"/>
    <row r="149652" customFormat="1" s="29"/>
    <row r="149653" customFormat="1" s="29"/>
    <row r="149654" customFormat="1" s="29"/>
    <row r="149655" customFormat="1" s="29"/>
    <row r="149656" customFormat="1" s="29"/>
    <row r="149657" customFormat="1" s="29"/>
    <row r="149658" customFormat="1" s="29"/>
    <row r="149659" customFormat="1" s="29"/>
    <row r="149660" customFormat="1" s="29"/>
    <row r="149661" customFormat="1" s="29"/>
    <row r="149662" customFormat="1" s="29"/>
    <row r="149663" customFormat="1" s="29"/>
    <row r="149664" customFormat="1" s="29"/>
    <row r="149665" customFormat="1" s="29"/>
    <row r="149666" customFormat="1" s="29"/>
    <row r="149667" customFormat="1" s="29"/>
    <row r="149668" customFormat="1" s="29"/>
    <row r="149669" customFormat="1" s="29"/>
    <row r="149670" customFormat="1" s="29"/>
    <row r="149671" customFormat="1" s="29"/>
    <row r="149672" customFormat="1" s="29"/>
    <row r="149673" customFormat="1" s="29"/>
    <row r="149674" customFormat="1" s="29"/>
    <row r="149675" customFormat="1" s="29"/>
    <row r="149676" customFormat="1" s="29"/>
    <row r="149677" customFormat="1" s="29"/>
    <row r="149678" customFormat="1" s="29"/>
    <row r="149679" customFormat="1" s="29"/>
    <row r="149680" customFormat="1" s="29"/>
    <row r="149681" customFormat="1" s="29"/>
    <row r="149682" customFormat="1" s="29"/>
    <row r="149683" customFormat="1" s="29"/>
    <row r="149684" customFormat="1" s="29"/>
    <row r="149685" customFormat="1" s="29"/>
    <row r="149686" customFormat="1" s="29"/>
    <row r="149687" customFormat="1" s="29"/>
    <row r="149688" customFormat="1" s="29"/>
    <row r="149689" customFormat="1" s="29"/>
    <row r="149690" customFormat="1" s="29"/>
    <row r="149691" customFormat="1" s="29"/>
    <row r="149692" customFormat="1" s="29"/>
    <row r="149693" customFormat="1" s="29"/>
    <row r="149694" customFormat="1" s="29"/>
    <row r="149695" customFormat="1" s="29"/>
    <row r="149696" customFormat="1" s="29"/>
    <row r="149697" customFormat="1" s="29"/>
    <row r="149698" customFormat="1" s="29"/>
    <row r="149699" customFormat="1" s="29"/>
    <row r="149700" customFormat="1" s="29"/>
    <row r="149701" customFormat="1" s="29"/>
    <row r="149702" customFormat="1" s="29"/>
    <row r="149703" customFormat="1" s="29"/>
    <row r="149704" customFormat="1" s="29"/>
    <row r="149705" customFormat="1" s="29"/>
    <row r="149706" customFormat="1" s="29"/>
    <row r="149707" customFormat="1" s="29"/>
    <row r="149708" customFormat="1" s="29"/>
    <row r="149709" customFormat="1" s="29"/>
    <row r="149710" customFormat="1" s="29"/>
    <row r="149711" customFormat="1" s="29"/>
    <row r="149712" customFormat="1" s="29"/>
    <row r="149713" customFormat="1" s="29"/>
    <row r="149714" customFormat="1" s="29"/>
    <row r="149715" customFormat="1" s="29"/>
    <row r="149716" customFormat="1" s="29"/>
    <row r="149717" customFormat="1" s="29"/>
    <row r="149718" customFormat="1" s="29"/>
    <row r="149719" customFormat="1" s="29"/>
    <row r="149720" customFormat="1" s="29"/>
    <row r="149721" customFormat="1" s="29"/>
    <row r="149722" customFormat="1" s="29"/>
    <row r="149723" customFormat="1" s="29"/>
    <row r="149724" customFormat="1" s="29"/>
    <row r="149725" customFormat="1" s="29"/>
    <row r="149726" customFormat="1" s="29"/>
    <row r="149727" customFormat="1" s="29"/>
    <row r="149728" customFormat="1" s="29"/>
    <row r="149729" customFormat="1" s="29"/>
    <row r="149730" customFormat="1" s="29"/>
    <row r="149731" customFormat="1" s="29"/>
    <row r="149732" customFormat="1" s="29"/>
    <row r="149733" customFormat="1" s="29"/>
    <row r="149734" customFormat="1" s="29"/>
    <row r="149735" customFormat="1" s="29"/>
    <row r="149736" customFormat="1" s="29"/>
    <row r="149737" customFormat="1" s="29"/>
    <row r="149738" customFormat="1" s="29"/>
    <row r="149739" customFormat="1" s="29"/>
    <row r="149740" customFormat="1" s="29"/>
    <row r="149741" customFormat="1" s="29"/>
    <row r="149742" customFormat="1" s="29"/>
    <row r="149743" customFormat="1" s="29"/>
    <row r="149744" customFormat="1" s="29"/>
    <row r="149745" customFormat="1" s="29"/>
    <row r="149746" customFormat="1" s="29"/>
    <row r="149747" customFormat="1" s="29"/>
    <row r="149748" customFormat="1" s="29"/>
    <row r="149749" customFormat="1" s="29"/>
    <row r="149750" customFormat="1" s="29"/>
    <row r="149751" customFormat="1" s="29"/>
    <row r="149752" customFormat="1" s="29"/>
    <row r="149753" customFormat="1" s="29"/>
    <row r="149754" customFormat="1" s="29"/>
    <row r="149755" customFormat="1" s="29"/>
    <row r="149756" customFormat="1" s="29"/>
    <row r="149757" customFormat="1" s="29"/>
    <row r="149758" customFormat="1" s="29"/>
    <row r="149759" customFormat="1" s="29"/>
    <row r="149760" customFormat="1" s="29"/>
    <row r="149761" customFormat="1" s="29"/>
    <row r="149762" customFormat="1" s="29"/>
    <row r="149763" customFormat="1" s="29"/>
    <row r="149764" customFormat="1" s="29"/>
    <row r="149765" customFormat="1" s="29"/>
    <row r="149766" customFormat="1" s="29"/>
    <row r="149767" customFormat="1" s="29"/>
    <row r="149768" customFormat="1" s="29"/>
    <row r="149769" customFormat="1" s="29"/>
    <row r="149770" customFormat="1" s="29"/>
    <row r="149771" customFormat="1" s="29"/>
    <row r="149772" customFormat="1" s="29"/>
    <row r="149773" customFormat="1" s="29"/>
    <row r="149774" customFormat="1" s="29"/>
    <row r="149775" customFormat="1" s="29"/>
    <row r="149776" customFormat="1" s="29"/>
    <row r="149777" customFormat="1" s="29"/>
    <row r="149778" customFormat="1" s="29"/>
    <row r="149779" customFormat="1" s="29"/>
    <row r="149780" customFormat="1" s="29"/>
    <row r="149781" customFormat="1" s="29"/>
    <row r="149782" customFormat="1" s="29"/>
    <row r="149783" customFormat="1" s="29"/>
    <row r="149784" customFormat="1" s="29"/>
    <row r="149785" customFormat="1" s="29"/>
    <row r="149786" customFormat="1" s="29"/>
    <row r="149787" customFormat="1" s="29"/>
    <row r="149788" customFormat="1" s="29"/>
    <row r="149789" customFormat="1" s="29"/>
    <row r="149790" customFormat="1" s="29"/>
    <row r="149791" customFormat="1" s="29"/>
    <row r="149792" customFormat="1" s="29"/>
    <row r="149793" customFormat="1" s="29"/>
    <row r="149794" customFormat="1" s="29"/>
    <row r="149795" customFormat="1" s="29"/>
    <row r="149796" customFormat="1" s="29"/>
    <row r="149797" customFormat="1" s="29"/>
    <row r="149798" customFormat="1" s="29"/>
    <row r="149799" customFormat="1" s="29"/>
    <row r="149800" customFormat="1" s="29"/>
    <row r="149801" customFormat="1" s="29"/>
    <row r="149802" customFormat="1" s="29"/>
    <row r="149803" customFormat="1" s="29"/>
    <row r="149804" customFormat="1" s="29"/>
    <row r="149805" customFormat="1" s="29"/>
    <row r="149806" customFormat="1" s="29"/>
    <row r="149807" customFormat="1" s="29"/>
    <row r="149808" customFormat="1" s="29"/>
    <row r="149809" customFormat="1" s="29"/>
    <row r="149810" customFormat="1" s="29"/>
    <row r="149811" customFormat="1" s="29"/>
    <row r="149812" customFormat="1" s="29"/>
    <row r="149813" customFormat="1" s="29"/>
    <row r="149814" customFormat="1" s="29"/>
    <row r="149815" customFormat="1" s="29"/>
    <row r="149816" customFormat="1" s="29"/>
    <row r="149817" customFormat="1" s="29"/>
    <row r="149818" customFormat="1" s="29"/>
    <row r="149819" customFormat="1" s="29"/>
    <row r="149820" customFormat="1" s="29"/>
    <row r="149821" customFormat="1" s="29"/>
    <row r="149822" customFormat="1" s="29"/>
    <row r="149823" customFormat="1" s="29"/>
    <row r="149824" customFormat="1" s="29"/>
    <row r="149825" customFormat="1" s="29"/>
    <row r="149826" customFormat="1" s="29"/>
    <row r="149827" customFormat="1" s="29"/>
    <row r="149828" customFormat="1" s="29"/>
    <row r="149829" customFormat="1" s="29"/>
    <row r="149830" customFormat="1" s="29"/>
    <row r="149831" customFormat="1" s="29"/>
    <row r="149832" customFormat="1" s="29"/>
    <row r="149833" customFormat="1" s="29"/>
    <row r="149834" customFormat="1" s="29"/>
    <row r="149835" customFormat="1" s="29"/>
    <row r="149836" customFormat="1" s="29"/>
    <row r="149837" customFormat="1" s="29"/>
    <row r="149838" customFormat="1" s="29"/>
    <row r="149839" customFormat="1" s="29"/>
    <row r="149840" customFormat="1" s="29"/>
    <row r="149841" customFormat="1" s="29"/>
    <row r="149842" customFormat="1" s="29"/>
    <row r="149843" customFormat="1" s="29"/>
    <row r="149844" customFormat="1" s="29"/>
    <row r="149845" customFormat="1" s="29"/>
    <row r="149846" customFormat="1" s="29"/>
    <row r="149847" customFormat="1" s="29"/>
    <row r="149848" customFormat="1" s="29"/>
    <row r="149849" customFormat="1" s="29"/>
    <row r="149850" customFormat="1" s="29"/>
    <row r="149851" customFormat="1" s="29"/>
    <row r="149852" customFormat="1" s="29"/>
    <row r="149853" customFormat="1" s="29"/>
    <row r="149854" customFormat="1" s="29"/>
    <row r="149855" customFormat="1" s="29"/>
    <row r="149856" customFormat="1" s="29"/>
    <row r="149857" customFormat="1" s="29"/>
    <row r="149858" customFormat="1" s="29"/>
    <row r="149859" customFormat="1" s="29"/>
    <row r="149860" customFormat="1" s="29"/>
    <row r="149861" customFormat="1" s="29"/>
    <row r="149862" customFormat="1" s="29"/>
    <row r="149863" customFormat="1" s="29"/>
    <row r="149864" customFormat="1" s="29"/>
    <row r="149865" customFormat="1" s="29"/>
    <row r="149866" customFormat="1" s="29"/>
    <row r="149867" customFormat="1" s="29"/>
    <row r="149868" customFormat="1" s="29"/>
    <row r="149869" customFormat="1" s="29"/>
    <row r="149870" customFormat="1" s="29"/>
    <row r="149871" customFormat="1" s="29"/>
    <row r="149872" customFormat="1" s="29"/>
    <row r="149873" customFormat="1" s="29"/>
    <row r="149874" customFormat="1" s="29"/>
    <row r="149875" customFormat="1" s="29"/>
    <row r="149876" customFormat="1" s="29"/>
    <row r="149877" customFormat="1" s="29"/>
    <row r="149878" customFormat="1" s="29"/>
    <row r="149879" customFormat="1" s="29"/>
    <row r="149880" customFormat="1" s="29"/>
    <row r="149881" customFormat="1" s="29"/>
    <row r="149882" customFormat="1" s="29"/>
    <row r="149883" customFormat="1" s="29"/>
    <row r="149884" customFormat="1" s="29"/>
    <row r="149885" customFormat="1" s="29"/>
    <row r="149886" customFormat="1" s="29"/>
    <row r="149887" customFormat="1" s="29"/>
    <row r="149888" customFormat="1" s="29"/>
    <row r="149889" customFormat="1" s="29"/>
    <row r="149890" customFormat="1" s="29"/>
    <row r="149891" customFormat="1" s="29"/>
    <row r="149892" customFormat="1" s="29"/>
    <row r="149893" customFormat="1" s="29"/>
    <row r="149894" customFormat="1" s="29"/>
    <row r="149895" customFormat="1" s="29"/>
    <row r="149896" customFormat="1" s="29"/>
    <row r="149897" customFormat="1" s="29"/>
    <row r="149898" customFormat="1" s="29"/>
    <row r="149899" customFormat="1" s="29"/>
    <row r="149900" customFormat="1" s="29"/>
    <row r="149901" customFormat="1" s="29"/>
    <row r="149902" customFormat="1" s="29"/>
    <row r="149903" customFormat="1" s="29"/>
    <row r="149904" customFormat="1" s="29"/>
    <row r="149905" customFormat="1" s="29"/>
    <row r="149906" customFormat="1" s="29"/>
    <row r="149907" customFormat="1" s="29"/>
    <row r="149908" customFormat="1" s="29"/>
    <row r="149909" customFormat="1" s="29"/>
    <row r="149910" customFormat="1" s="29"/>
    <row r="149911" customFormat="1" s="29"/>
    <row r="149912" customFormat="1" s="29"/>
    <row r="149913" customFormat="1" s="29"/>
    <row r="149914" customFormat="1" s="29"/>
    <row r="149915" customFormat="1" s="29"/>
    <row r="149916" customFormat="1" s="29"/>
    <row r="149917" customFormat="1" s="29"/>
    <row r="149918" customFormat="1" s="29"/>
    <row r="149919" customFormat="1" s="29"/>
    <row r="149920" customFormat="1" s="29"/>
    <row r="149921" customFormat="1" s="29"/>
    <row r="149922" customFormat="1" s="29"/>
    <row r="149923" customFormat="1" s="29"/>
    <row r="149924" customFormat="1" s="29"/>
    <row r="149925" customFormat="1" s="29"/>
    <row r="149926" customFormat="1" s="29"/>
    <row r="149927" customFormat="1" s="29"/>
    <row r="149928" customFormat="1" s="29"/>
    <row r="149929" customFormat="1" s="29"/>
    <row r="149930" customFormat="1" s="29"/>
    <row r="149931" customFormat="1" s="29"/>
    <row r="149932" customFormat="1" s="29"/>
    <row r="149933" customFormat="1" s="29"/>
    <row r="149934" customFormat="1" s="29"/>
    <row r="149935" customFormat="1" s="29"/>
    <row r="149936" customFormat="1" s="29"/>
    <row r="149937" customFormat="1" s="29"/>
    <row r="149938" customFormat="1" s="29"/>
    <row r="149939" customFormat="1" s="29"/>
    <row r="149940" customFormat="1" s="29"/>
    <row r="149941" customFormat="1" s="29"/>
    <row r="149942" customFormat="1" s="29"/>
    <row r="149943" customFormat="1" s="29"/>
    <row r="149944" customFormat="1" s="29"/>
    <row r="149945" customFormat="1" s="29"/>
    <row r="149946" customFormat="1" s="29"/>
    <row r="149947" customFormat="1" s="29"/>
    <row r="149948" customFormat="1" s="29"/>
    <row r="149949" customFormat="1" s="29"/>
    <row r="149950" customFormat="1" s="29"/>
    <row r="149951" customFormat="1" s="29"/>
    <row r="149952" customFormat="1" s="29"/>
    <row r="149953" customFormat="1" s="29"/>
    <row r="149954" customFormat="1" s="29"/>
    <row r="149955" customFormat="1" s="29"/>
    <row r="149956" customFormat="1" s="29"/>
    <row r="149957" customFormat="1" s="29"/>
    <row r="149958" customFormat="1" s="29"/>
    <row r="149959" customFormat="1" s="29"/>
    <row r="149960" customFormat="1" s="29"/>
    <row r="149961" customFormat="1" s="29"/>
    <row r="149962" customFormat="1" s="29"/>
    <row r="149963" customFormat="1" s="29"/>
    <row r="149964" customFormat="1" s="29"/>
    <row r="149965" customFormat="1" s="29"/>
    <row r="149966" customFormat="1" s="29"/>
    <row r="149967" customFormat="1" s="29"/>
    <row r="149968" customFormat="1" s="29"/>
    <row r="149969" customFormat="1" s="29"/>
    <row r="149970" customFormat="1" s="29"/>
    <row r="149971" customFormat="1" s="29"/>
    <row r="149972" customFormat="1" s="29"/>
    <row r="149973" customFormat="1" s="29"/>
    <row r="149974" customFormat="1" s="29"/>
    <row r="149975" customFormat="1" s="29"/>
    <row r="149976" customFormat="1" s="29"/>
    <row r="149977" customFormat="1" s="29"/>
    <row r="149978" customFormat="1" s="29"/>
    <row r="149979" customFormat="1" s="29"/>
    <row r="149980" customFormat="1" s="29"/>
    <row r="149981" customFormat="1" s="29"/>
    <row r="149982" customFormat="1" s="29"/>
    <row r="149983" customFormat="1" s="29"/>
    <row r="149984" customFormat="1" s="29"/>
    <row r="149985" customFormat="1" s="29"/>
    <row r="149986" customFormat="1" s="29"/>
    <row r="149987" customFormat="1" s="29"/>
    <row r="149988" customFormat="1" s="29"/>
    <row r="149989" customFormat="1" s="29"/>
    <row r="149990" customFormat="1" s="29"/>
    <row r="149991" customFormat="1" s="29"/>
    <row r="149992" customFormat="1" s="29"/>
    <row r="149993" customFormat="1" s="29"/>
    <row r="149994" customFormat="1" s="29"/>
    <row r="149995" customFormat="1" s="29"/>
    <row r="149996" customFormat="1" s="29"/>
    <row r="149997" customFormat="1" s="29"/>
    <row r="149998" customFormat="1" s="29"/>
    <row r="149999" customFormat="1" s="29"/>
    <row r="150000" customFormat="1" s="29"/>
    <row r="150001" customFormat="1" s="29"/>
    <row r="150002" customFormat="1" s="29"/>
    <row r="150003" customFormat="1" s="29"/>
    <row r="150004" customFormat="1" s="29"/>
    <row r="150005" customFormat="1" s="29"/>
    <row r="150006" customFormat="1" s="29"/>
    <row r="150007" customFormat="1" s="29"/>
    <row r="150008" customFormat="1" s="29"/>
    <row r="150009" customFormat="1" s="29"/>
    <row r="150010" customFormat="1" s="29"/>
    <row r="150011" customFormat="1" s="29"/>
    <row r="150012" customFormat="1" s="29"/>
    <row r="150013" customFormat="1" s="29"/>
    <row r="150014" customFormat="1" s="29"/>
    <row r="150015" customFormat="1" s="29"/>
    <row r="150016" customFormat="1" s="29"/>
    <row r="150017" customFormat="1" s="29"/>
    <row r="150018" customFormat="1" s="29"/>
    <row r="150019" customFormat="1" s="29"/>
    <row r="150020" customFormat="1" s="29"/>
    <row r="150021" customFormat="1" s="29"/>
    <row r="150022" customFormat="1" s="29"/>
    <row r="150023" customFormat="1" s="29"/>
    <row r="150024" customFormat="1" s="29"/>
    <row r="150025" customFormat="1" s="29"/>
    <row r="150026" customFormat="1" s="29"/>
    <row r="150027" customFormat="1" s="29"/>
    <row r="150028" customFormat="1" s="29"/>
    <row r="150029" customFormat="1" s="29"/>
    <row r="150030" customFormat="1" s="29"/>
    <row r="150031" customFormat="1" s="29"/>
    <row r="150032" customFormat="1" s="29"/>
    <row r="150033" customFormat="1" s="29"/>
    <row r="150034" customFormat="1" s="29"/>
    <row r="150035" customFormat="1" s="29"/>
    <row r="150036" customFormat="1" s="29"/>
    <row r="150037" customFormat="1" s="29"/>
    <row r="150038" customFormat="1" s="29"/>
    <row r="150039" customFormat="1" s="29"/>
    <row r="150040" customFormat="1" s="29"/>
    <row r="150041" customFormat="1" s="29"/>
    <row r="150042" customFormat="1" s="29"/>
    <row r="150043" customFormat="1" s="29"/>
    <row r="150044" customFormat="1" s="29"/>
    <row r="150045" customFormat="1" s="29"/>
    <row r="150046" customFormat="1" s="29"/>
    <row r="150047" customFormat="1" s="29"/>
    <row r="150048" customFormat="1" s="29"/>
    <row r="150049" customFormat="1" s="29"/>
    <row r="150050" customFormat="1" s="29"/>
    <row r="150051" customFormat="1" s="29"/>
    <row r="150052" customFormat="1" s="29"/>
    <row r="150053" customFormat="1" s="29"/>
    <row r="150054" customFormat="1" s="29"/>
    <row r="150055" customFormat="1" s="29"/>
    <row r="150056" customFormat="1" s="29"/>
    <row r="150057" customFormat="1" s="29"/>
    <row r="150058" customFormat="1" s="29"/>
    <row r="150059" customFormat="1" s="29"/>
    <row r="150060" customFormat="1" s="29"/>
    <row r="150061" customFormat="1" s="29"/>
    <row r="150062" customFormat="1" s="29"/>
    <row r="150063" customFormat="1" s="29"/>
    <row r="150064" customFormat="1" s="29"/>
    <row r="150065" customFormat="1" s="29"/>
    <row r="150066" customFormat="1" s="29"/>
    <row r="150067" customFormat="1" s="29"/>
    <row r="150068" customFormat="1" s="29"/>
    <row r="150069" customFormat="1" s="29"/>
    <row r="150070" customFormat="1" s="29"/>
    <row r="150071" customFormat="1" s="29"/>
    <row r="150072" customFormat="1" s="29"/>
    <row r="150073" customFormat="1" s="29"/>
    <row r="150074" customFormat="1" s="29"/>
    <row r="150075" customFormat="1" s="29"/>
    <row r="150076" customFormat="1" s="29"/>
    <row r="150077" customFormat="1" s="29"/>
    <row r="150078" customFormat="1" s="29"/>
    <row r="150079" customFormat="1" s="29"/>
    <row r="150080" customFormat="1" s="29"/>
    <row r="150081" customFormat="1" s="29"/>
    <row r="150082" customFormat="1" s="29"/>
    <row r="150083" customFormat="1" s="29"/>
    <row r="150084" customFormat="1" s="29"/>
    <row r="150085" customFormat="1" s="29"/>
    <row r="150086" customFormat="1" s="29"/>
    <row r="150087" customFormat="1" s="29"/>
    <row r="150088" customFormat="1" s="29"/>
    <row r="150089" customFormat="1" s="29"/>
    <row r="150090" customFormat="1" s="29"/>
    <row r="150091" customFormat="1" s="29"/>
    <row r="150092" customFormat="1" s="29"/>
    <row r="150093" customFormat="1" s="29"/>
    <row r="150094" customFormat="1" s="29"/>
    <row r="150095" customFormat="1" s="29"/>
    <row r="150096" customFormat="1" s="29"/>
    <row r="150097" customFormat="1" s="29"/>
    <row r="150098" customFormat="1" s="29"/>
    <row r="150099" customFormat="1" s="29"/>
    <row r="150100" customFormat="1" s="29"/>
    <row r="150101" customFormat="1" s="29"/>
    <row r="150102" customFormat="1" s="29"/>
    <row r="150103" customFormat="1" s="29"/>
    <row r="150104" customFormat="1" s="29"/>
    <row r="150105" customFormat="1" s="29"/>
    <row r="150106" customFormat="1" s="29"/>
    <row r="150107" customFormat="1" s="29"/>
    <row r="150108" customFormat="1" s="29"/>
    <row r="150109" customFormat="1" s="29"/>
    <row r="150110" customFormat="1" s="29"/>
    <row r="150111" customFormat="1" s="29"/>
    <row r="150112" customFormat="1" s="29"/>
    <row r="150113" customFormat="1" s="29"/>
    <row r="150114" customFormat="1" s="29"/>
    <row r="150115" customFormat="1" s="29"/>
    <row r="150116" customFormat="1" s="29"/>
    <row r="150117" customFormat="1" s="29"/>
    <row r="150118" customFormat="1" s="29"/>
    <row r="150119" customFormat="1" s="29"/>
    <row r="150120" customFormat="1" s="29"/>
    <row r="150121" customFormat="1" s="29"/>
    <row r="150122" customFormat="1" s="29"/>
    <row r="150123" customFormat="1" s="29"/>
    <row r="150124" customFormat="1" s="29"/>
    <row r="150125" customFormat="1" s="29"/>
    <row r="150126" customFormat="1" s="29"/>
    <row r="150127" customFormat="1" s="29"/>
    <row r="150128" customFormat="1" s="29"/>
    <row r="150129" customFormat="1" s="29"/>
    <row r="150130" customFormat="1" s="29"/>
    <row r="150131" customFormat="1" s="29"/>
    <row r="150132" customFormat="1" s="29"/>
    <row r="150133" customFormat="1" s="29"/>
    <row r="150134" customFormat="1" s="29"/>
    <row r="150135" customFormat="1" s="29"/>
    <row r="150136" customFormat="1" s="29"/>
    <row r="150137" customFormat="1" s="29"/>
    <row r="150138" customFormat="1" s="29"/>
    <row r="150139" customFormat="1" s="29"/>
    <row r="150140" customFormat="1" s="29"/>
    <row r="150141" customFormat="1" s="29"/>
    <row r="150142" customFormat="1" s="29"/>
    <row r="150143" customFormat="1" s="29"/>
    <row r="150144" customFormat="1" s="29"/>
    <row r="150145" customFormat="1" s="29"/>
    <row r="150146" customFormat="1" s="29"/>
    <row r="150147" customFormat="1" s="29"/>
    <row r="150148" customFormat="1" s="29"/>
    <row r="150149" customFormat="1" s="29"/>
    <row r="150150" customFormat="1" s="29"/>
    <row r="150151" customFormat="1" s="29"/>
    <row r="150152" customFormat="1" s="29"/>
    <row r="150153" customFormat="1" s="29"/>
    <row r="150154" customFormat="1" s="29"/>
    <row r="150155" customFormat="1" s="29"/>
    <row r="150156" customFormat="1" s="29"/>
    <row r="150157" customFormat="1" s="29"/>
    <row r="150158" customFormat="1" s="29"/>
    <row r="150159" customFormat="1" s="29"/>
    <row r="150160" customFormat="1" s="29"/>
    <row r="150161" customFormat="1" s="29"/>
    <row r="150162" customFormat="1" s="29"/>
    <row r="150163" customFormat="1" s="29"/>
    <row r="150164" customFormat="1" s="29"/>
    <row r="150165" customFormat="1" s="29"/>
    <row r="150166" customFormat="1" s="29"/>
    <row r="150167" customFormat="1" s="29"/>
    <row r="150168" customFormat="1" s="29"/>
    <row r="150169" customFormat="1" s="29"/>
    <row r="150170" customFormat="1" s="29"/>
    <row r="150171" customFormat="1" s="29"/>
    <row r="150172" customFormat="1" s="29"/>
    <row r="150173" customFormat="1" s="29"/>
    <row r="150174" customFormat="1" s="29"/>
    <row r="150175" customFormat="1" s="29"/>
    <row r="150176" customFormat="1" s="29"/>
    <row r="150177" customFormat="1" s="29"/>
    <row r="150178" customFormat="1" s="29"/>
    <row r="150179" customFormat="1" s="29"/>
    <row r="150180" customFormat="1" s="29"/>
    <row r="150181" customFormat="1" s="29"/>
    <row r="150182" customFormat="1" s="29"/>
    <row r="150183" customFormat="1" s="29"/>
    <row r="150184" customFormat="1" s="29"/>
    <row r="150185" customFormat="1" s="29"/>
    <row r="150186" customFormat="1" s="29"/>
    <row r="150187" customFormat="1" s="29"/>
    <row r="150188" customFormat="1" s="29"/>
    <row r="150189" customFormat="1" s="29"/>
    <row r="150190" customFormat="1" s="29"/>
    <row r="150191" customFormat="1" s="29"/>
    <row r="150192" customFormat="1" s="29"/>
    <row r="150193" customFormat="1" s="29"/>
    <row r="150194" customFormat="1" s="29"/>
    <row r="150195" customFormat="1" s="29"/>
    <row r="150196" customFormat="1" s="29"/>
    <row r="150197" customFormat="1" s="29"/>
    <row r="150198" customFormat="1" s="29"/>
    <row r="150199" customFormat="1" s="29"/>
    <row r="150200" customFormat="1" s="29"/>
    <row r="150201" customFormat="1" s="29"/>
    <row r="150202" customFormat="1" s="29"/>
    <row r="150203" customFormat="1" s="29"/>
    <row r="150204" customFormat="1" s="29"/>
    <row r="150205" customFormat="1" s="29"/>
    <row r="150206" customFormat="1" s="29"/>
    <row r="150207" customFormat="1" s="29"/>
    <row r="150208" customFormat="1" s="29"/>
    <row r="150209" customFormat="1" s="29"/>
    <row r="150210" customFormat="1" s="29"/>
    <row r="150211" customFormat="1" s="29"/>
    <row r="150212" customFormat="1" s="29"/>
    <row r="150213" customFormat="1" s="29"/>
    <row r="150214" customFormat="1" s="29"/>
    <row r="150215" customFormat="1" s="29"/>
    <row r="150216" customFormat="1" s="29"/>
    <row r="150217" customFormat="1" s="29"/>
    <row r="150218" customFormat="1" s="29"/>
    <row r="150219" customFormat="1" s="29"/>
    <row r="150220" customFormat="1" s="29"/>
    <row r="150221" customFormat="1" s="29"/>
    <row r="150222" customFormat="1" s="29"/>
    <row r="150223" customFormat="1" s="29"/>
    <row r="150224" customFormat="1" s="29"/>
    <row r="150225" customFormat="1" s="29"/>
    <row r="150226" customFormat="1" s="29"/>
    <row r="150227" customFormat="1" s="29"/>
    <row r="150228" customFormat="1" s="29"/>
    <row r="150229" customFormat="1" s="29"/>
    <row r="150230" customFormat="1" s="29"/>
    <row r="150231" customFormat="1" s="29"/>
    <row r="150232" customFormat="1" s="29"/>
    <row r="150233" customFormat="1" s="29"/>
    <row r="150234" customFormat="1" s="29"/>
    <row r="150235" customFormat="1" s="29"/>
    <row r="150236" customFormat="1" s="29"/>
    <row r="150237" customFormat="1" s="29"/>
    <row r="150238" customFormat="1" s="29"/>
    <row r="150239" customFormat="1" s="29"/>
    <row r="150240" customFormat="1" s="29"/>
    <row r="150241" customFormat="1" s="29"/>
    <row r="150242" customFormat="1" s="29"/>
    <row r="150243" customFormat="1" s="29"/>
    <row r="150244" customFormat="1" s="29"/>
    <row r="150245" customFormat="1" s="29"/>
    <row r="150246" customFormat="1" s="29"/>
    <row r="150247" customFormat="1" s="29"/>
    <row r="150248" customFormat="1" s="29"/>
    <row r="150249" customFormat="1" s="29"/>
    <row r="150250" customFormat="1" s="29"/>
    <row r="150251" customFormat="1" s="29"/>
    <row r="150252" customFormat="1" s="29"/>
    <row r="150253" customFormat="1" s="29"/>
    <row r="150254" customFormat="1" s="29"/>
    <row r="150255" customFormat="1" s="29"/>
    <row r="150256" customFormat="1" s="29"/>
    <row r="150257" customFormat="1" s="29"/>
    <row r="150258" customFormat="1" s="29"/>
    <row r="150259" customFormat="1" s="29"/>
    <row r="150260" customFormat="1" s="29"/>
    <row r="150261" customFormat="1" s="29"/>
    <row r="150262" customFormat="1" s="29"/>
    <row r="150263" customFormat="1" s="29"/>
    <row r="150264" customFormat="1" s="29"/>
    <row r="150265" customFormat="1" s="29"/>
    <row r="150266" customFormat="1" s="29"/>
    <row r="150267" customFormat="1" s="29"/>
    <row r="150268" customFormat="1" s="29"/>
    <row r="150269" customFormat="1" s="29"/>
    <row r="150270" customFormat="1" s="29"/>
    <row r="150271" customFormat="1" s="29"/>
    <row r="150272" customFormat="1" s="29"/>
    <row r="150273" customFormat="1" s="29"/>
    <row r="150274" customFormat="1" s="29"/>
    <row r="150275" customFormat="1" s="29"/>
    <row r="150276" customFormat="1" s="29"/>
    <row r="150277" customFormat="1" s="29"/>
    <row r="150278" customFormat="1" s="29"/>
    <row r="150279" customFormat="1" s="29"/>
    <row r="150280" customFormat="1" s="29"/>
    <row r="150281" customFormat="1" s="29"/>
    <row r="150282" customFormat="1" s="29"/>
    <row r="150283" customFormat="1" s="29"/>
    <row r="150284" customFormat="1" s="29"/>
    <row r="150285" customFormat="1" s="29"/>
    <row r="150286" customFormat="1" s="29"/>
    <row r="150287" customFormat="1" s="29"/>
    <row r="150288" customFormat="1" s="29"/>
    <row r="150289" customFormat="1" s="29"/>
    <row r="150290" customFormat="1" s="29"/>
    <row r="150291" customFormat="1" s="29"/>
    <row r="150292" customFormat="1" s="29"/>
    <row r="150293" customFormat="1" s="29"/>
    <row r="150294" customFormat="1" s="29"/>
    <row r="150295" customFormat="1" s="29"/>
    <row r="150296" customFormat="1" s="29"/>
    <row r="150297" customFormat="1" s="29"/>
    <row r="150298" customFormat="1" s="29"/>
    <row r="150299" customFormat="1" s="29"/>
    <row r="150300" customFormat="1" s="29"/>
    <row r="150301" customFormat="1" s="29"/>
    <row r="150302" customFormat="1" s="29"/>
    <row r="150303" customFormat="1" s="29"/>
    <row r="150304" customFormat="1" s="29"/>
    <row r="150305" customFormat="1" s="29"/>
    <row r="150306" customFormat="1" s="29"/>
    <row r="150307" customFormat="1" s="29"/>
    <row r="150308" customFormat="1" s="29"/>
    <row r="150309" customFormat="1" s="29"/>
    <row r="150310" customFormat="1" s="29"/>
    <row r="150311" customFormat="1" s="29"/>
    <row r="150312" customFormat="1" s="29"/>
    <row r="150313" customFormat="1" s="29"/>
    <row r="150314" customFormat="1" s="29"/>
    <row r="150315" customFormat="1" s="29"/>
    <row r="150316" customFormat="1" s="29"/>
    <row r="150317" customFormat="1" s="29"/>
    <row r="150318" customFormat="1" s="29"/>
    <row r="150319" customFormat="1" s="29"/>
    <row r="150320" customFormat="1" s="29"/>
    <row r="150321" customFormat="1" s="29"/>
    <row r="150322" customFormat="1" s="29"/>
    <row r="150323" customFormat="1" s="29"/>
    <row r="150324" customFormat="1" s="29"/>
    <row r="150325" customFormat="1" s="29"/>
    <row r="150326" customFormat="1" s="29"/>
    <row r="150327" customFormat="1" s="29"/>
    <row r="150328" customFormat="1" s="29"/>
    <row r="150329" customFormat="1" s="29"/>
    <row r="150330" customFormat="1" s="29"/>
    <row r="150331" customFormat="1" s="29"/>
    <row r="150332" customFormat="1" s="29"/>
    <row r="150333" customFormat="1" s="29"/>
    <row r="150334" customFormat="1" s="29"/>
    <row r="150335" customFormat="1" s="29"/>
    <row r="150336" customFormat="1" s="29"/>
    <row r="150337" customFormat="1" s="29"/>
    <row r="150338" customFormat="1" s="29"/>
    <row r="150339" customFormat="1" s="29"/>
    <row r="150340" customFormat="1" s="29"/>
    <row r="150341" customFormat="1" s="29"/>
    <row r="150342" customFormat="1" s="29"/>
    <row r="150343" customFormat="1" s="29"/>
    <row r="150344" customFormat="1" s="29"/>
    <row r="150345" customFormat="1" s="29"/>
    <row r="150346" customFormat="1" s="29"/>
    <row r="150347" customFormat="1" s="29"/>
    <row r="150348" customFormat="1" s="29"/>
    <row r="150349" customFormat="1" s="29"/>
    <row r="150350" customFormat="1" s="29"/>
    <row r="150351" customFormat="1" s="29"/>
    <row r="150352" customFormat="1" s="29"/>
    <row r="150353" customFormat="1" s="29"/>
    <row r="150354" customFormat="1" s="29"/>
    <row r="150355" customFormat="1" s="29"/>
    <row r="150356" customFormat="1" s="29"/>
    <row r="150357" customFormat="1" s="29"/>
    <row r="150358" customFormat="1" s="29"/>
    <row r="150359" customFormat="1" s="29"/>
    <row r="150360" customFormat="1" s="29"/>
    <row r="150361" customFormat="1" s="29"/>
    <row r="150362" customFormat="1" s="29"/>
    <row r="150363" customFormat="1" s="29"/>
    <row r="150364" customFormat="1" s="29"/>
    <row r="150365" customFormat="1" s="29"/>
    <row r="150366" customFormat="1" s="29"/>
    <row r="150367" customFormat="1" s="29"/>
    <row r="150368" customFormat="1" s="29"/>
    <row r="150369" customFormat="1" s="29"/>
    <row r="150370" customFormat="1" s="29"/>
    <row r="150371" customFormat="1" s="29"/>
    <row r="150372" customFormat="1" s="29"/>
    <row r="150373" customFormat="1" s="29"/>
    <row r="150374" customFormat="1" s="29"/>
    <row r="150375" customFormat="1" s="29"/>
    <row r="150376" customFormat="1" s="29"/>
    <row r="150377" customFormat="1" s="29"/>
    <row r="150378" customFormat="1" s="29"/>
    <row r="150379" customFormat="1" s="29"/>
    <row r="150380" customFormat="1" s="29"/>
    <row r="150381" customFormat="1" s="29"/>
    <row r="150382" customFormat="1" s="29"/>
    <row r="150383" customFormat="1" s="29"/>
    <row r="150384" customFormat="1" s="29"/>
    <row r="150385" customFormat="1" s="29"/>
    <row r="150386" customFormat="1" s="29"/>
    <row r="150387" customFormat="1" s="29"/>
    <row r="150388" customFormat="1" s="29"/>
    <row r="150389" customFormat="1" s="29"/>
    <row r="150390" customFormat="1" s="29"/>
    <row r="150391" customFormat="1" s="29"/>
    <row r="150392" customFormat="1" s="29"/>
    <row r="150393" customFormat="1" s="29"/>
    <row r="150394" customFormat="1" s="29"/>
    <row r="150395" customFormat="1" s="29"/>
    <row r="150396" customFormat="1" s="29"/>
    <row r="150397" customFormat="1" s="29"/>
    <row r="150398" customFormat="1" s="29"/>
    <row r="150399" customFormat="1" s="29"/>
    <row r="150400" customFormat="1" s="29"/>
    <row r="150401" customFormat="1" s="29"/>
    <row r="150402" customFormat="1" s="29"/>
    <row r="150403" customFormat="1" s="29"/>
    <row r="150404" customFormat="1" s="29"/>
    <row r="150405" customFormat="1" s="29"/>
    <row r="150406" customFormat="1" s="29"/>
    <row r="150407" customFormat="1" s="29"/>
    <row r="150408" customFormat="1" s="29"/>
    <row r="150409" customFormat="1" s="29"/>
    <row r="150410" customFormat="1" s="29"/>
    <row r="150411" customFormat="1" s="29"/>
    <row r="150412" customFormat="1" s="29"/>
    <row r="150413" customFormat="1" s="29"/>
    <row r="150414" customFormat="1" s="29"/>
    <row r="150415" customFormat="1" s="29"/>
    <row r="150416" customFormat="1" s="29"/>
    <row r="150417" customFormat="1" s="29"/>
    <row r="150418" customFormat="1" s="29"/>
    <row r="150419" customFormat="1" s="29"/>
    <row r="150420" customFormat="1" s="29"/>
    <row r="150421" customFormat="1" s="29"/>
    <row r="150422" customFormat="1" s="29"/>
    <row r="150423" customFormat="1" s="29"/>
    <row r="150424" customFormat="1" s="29"/>
    <row r="150425" customFormat="1" s="29"/>
    <row r="150426" customFormat="1" s="29"/>
    <row r="150427" customFormat="1" s="29"/>
    <row r="150428" customFormat="1" s="29"/>
    <row r="150429" customFormat="1" s="29"/>
    <row r="150430" customFormat="1" s="29"/>
    <row r="150431" customFormat="1" s="29"/>
    <row r="150432" customFormat="1" s="29"/>
    <row r="150433" customFormat="1" s="29"/>
    <row r="150434" customFormat="1" s="29"/>
    <row r="150435" customFormat="1" s="29"/>
    <row r="150436" customFormat="1" s="29"/>
    <row r="150437" customFormat="1" s="29"/>
    <row r="150438" customFormat="1" s="29"/>
    <row r="150439" customFormat="1" s="29"/>
    <row r="150440" customFormat="1" s="29"/>
    <row r="150441" customFormat="1" s="29"/>
    <row r="150442" customFormat="1" s="29"/>
    <row r="150443" customFormat="1" s="29"/>
    <row r="150444" customFormat="1" s="29"/>
    <row r="150445" customFormat="1" s="29"/>
    <row r="150446" customFormat="1" s="29"/>
    <row r="150447" customFormat="1" s="29"/>
    <row r="150448" customFormat="1" s="29"/>
    <row r="150449" customFormat="1" s="29"/>
    <row r="150450" customFormat="1" s="29"/>
    <row r="150451" customFormat="1" s="29"/>
    <row r="150452" customFormat="1" s="29"/>
    <row r="150453" customFormat="1" s="29"/>
    <row r="150454" customFormat="1" s="29"/>
    <row r="150455" customFormat="1" s="29"/>
    <row r="150456" customFormat="1" s="29"/>
    <row r="150457" customFormat="1" s="29"/>
    <row r="150458" customFormat="1" s="29"/>
    <row r="150459" customFormat="1" s="29"/>
    <row r="150460" customFormat="1" s="29"/>
    <row r="150461" customFormat="1" s="29"/>
    <row r="150462" customFormat="1" s="29"/>
    <row r="150463" customFormat="1" s="29"/>
    <row r="150464" customFormat="1" s="29"/>
    <row r="150465" customFormat="1" s="29"/>
    <row r="150466" customFormat="1" s="29"/>
    <row r="150467" customFormat="1" s="29"/>
    <row r="150468" customFormat="1" s="29"/>
    <row r="150469" customFormat="1" s="29"/>
    <row r="150470" customFormat="1" s="29"/>
    <row r="150471" customFormat="1" s="29"/>
    <row r="150472" customFormat="1" s="29"/>
    <row r="150473" customFormat="1" s="29"/>
    <row r="150474" customFormat="1" s="29"/>
    <row r="150475" customFormat="1" s="29"/>
    <row r="150476" customFormat="1" s="29"/>
    <row r="150477" customFormat="1" s="29"/>
    <row r="150478" customFormat="1" s="29"/>
    <row r="150479" customFormat="1" s="29"/>
    <row r="150480" customFormat="1" s="29"/>
    <row r="150481" customFormat="1" s="29"/>
    <row r="150482" customFormat="1" s="29"/>
    <row r="150483" customFormat="1" s="29"/>
    <row r="150484" customFormat="1" s="29"/>
    <row r="150485" customFormat="1" s="29"/>
    <row r="150486" customFormat="1" s="29"/>
    <row r="150487" customFormat="1" s="29"/>
    <row r="150488" customFormat="1" s="29"/>
    <row r="150489" customFormat="1" s="29"/>
    <row r="150490" customFormat="1" s="29"/>
    <row r="150491" customFormat="1" s="29"/>
    <row r="150492" customFormat="1" s="29"/>
    <row r="150493" customFormat="1" s="29"/>
    <row r="150494" customFormat="1" s="29"/>
    <row r="150495" customFormat="1" s="29"/>
    <row r="150496" customFormat="1" s="29"/>
    <row r="150497" customFormat="1" s="29"/>
    <row r="150498" customFormat="1" s="29"/>
    <row r="150499" customFormat="1" s="29"/>
    <row r="150500" customFormat="1" s="29"/>
    <row r="150501" customFormat="1" s="29"/>
    <row r="150502" customFormat="1" s="29"/>
    <row r="150503" customFormat="1" s="29"/>
    <row r="150504" customFormat="1" s="29"/>
    <row r="150505" customFormat="1" s="29"/>
    <row r="150506" customFormat="1" s="29"/>
    <row r="150507" customFormat="1" s="29"/>
    <row r="150508" customFormat="1" s="29"/>
    <row r="150509" customFormat="1" s="29"/>
    <row r="150510" customFormat="1" s="29"/>
    <row r="150511" customFormat="1" s="29"/>
    <row r="150512" customFormat="1" s="29"/>
    <row r="150513" customFormat="1" s="29"/>
    <row r="150514" customFormat="1" s="29"/>
    <row r="150515" customFormat="1" s="29"/>
    <row r="150516" customFormat="1" s="29"/>
    <row r="150517" customFormat="1" s="29"/>
    <row r="150518" customFormat="1" s="29"/>
    <row r="150519" customFormat="1" s="29"/>
    <row r="150520" customFormat="1" s="29"/>
    <row r="150521" customFormat="1" s="29"/>
    <row r="150522" customFormat="1" s="29"/>
    <row r="150523" customFormat="1" s="29"/>
    <row r="150524" customFormat="1" s="29"/>
    <row r="150525" customFormat="1" s="29"/>
    <row r="150526" customFormat="1" s="29"/>
    <row r="150527" customFormat="1" s="29"/>
    <row r="150528" customFormat="1" s="29"/>
    <row r="150529" customFormat="1" s="29"/>
    <row r="150530" customFormat="1" s="29"/>
    <row r="150531" customFormat="1" s="29"/>
    <row r="150532" customFormat="1" s="29"/>
    <row r="150533" customFormat="1" s="29"/>
    <row r="150534" customFormat="1" s="29"/>
    <row r="150535" customFormat="1" s="29"/>
    <row r="150536" customFormat="1" s="29"/>
    <row r="150537" customFormat="1" s="29"/>
    <row r="150538" customFormat="1" s="29"/>
    <row r="150539" customFormat="1" s="29"/>
    <row r="150540" customFormat="1" s="29"/>
    <row r="150541" customFormat="1" s="29"/>
    <row r="150542" customFormat="1" s="29"/>
    <row r="150543" customFormat="1" s="29"/>
    <row r="150544" customFormat="1" s="29"/>
    <row r="150545" customFormat="1" s="29"/>
    <row r="150546" customFormat="1" s="29"/>
    <row r="150547" customFormat="1" s="29"/>
    <row r="150548" customFormat="1" s="29"/>
    <row r="150549" customFormat="1" s="29"/>
    <row r="150550" customFormat="1" s="29"/>
    <row r="150551" customFormat="1" s="29"/>
    <row r="150552" customFormat="1" s="29"/>
    <row r="150553" customFormat="1" s="29"/>
    <row r="150554" customFormat="1" s="29"/>
    <row r="150555" customFormat="1" s="29"/>
    <row r="150556" customFormat="1" s="29"/>
    <row r="150557" customFormat="1" s="29"/>
    <row r="150558" customFormat="1" s="29"/>
    <row r="150559" customFormat="1" s="29"/>
    <row r="150560" customFormat="1" s="29"/>
    <row r="150561" customFormat="1" s="29"/>
    <row r="150562" customFormat="1" s="29"/>
    <row r="150563" customFormat="1" s="29"/>
    <row r="150564" customFormat="1" s="29"/>
    <row r="150565" customFormat="1" s="29"/>
    <row r="150566" customFormat="1" s="29"/>
    <row r="150567" customFormat="1" s="29"/>
    <row r="150568" customFormat="1" s="29"/>
    <row r="150569" customFormat="1" s="29"/>
    <row r="150570" customFormat="1" s="29"/>
    <row r="150571" customFormat="1" s="29"/>
    <row r="150572" customFormat="1" s="29"/>
    <row r="150573" customFormat="1" s="29"/>
    <row r="150574" customFormat="1" s="29"/>
    <row r="150575" customFormat="1" s="29"/>
    <row r="150576" customFormat="1" s="29"/>
    <row r="150577" customFormat="1" s="29"/>
    <row r="150578" customFormat="1" s="29"/>
    <row r="150579" customFormat="1" s="29"/>
    <row r="150580" customFormat="1" s="29"/>
    <row r="150581" customFormat="1" s="29"/>
    <row r="150582" customFormat="1" s="29"/>
    <row r="150583" customFormat="1" s="29"/>
    <row r="150584" customFormat="1" s="29"/>
    <row r="150585" customFormat="1" s="29"/>
    <row r="150586" customFormat="1" s="29"/>
    <row r="150587" customFormat="1" s="29"/>
    <row r="150588" customFormat="1" s="29"/>
    <row r="150589" customFormat="1" s="29"/>
    <row r="150590" customFormat="1" s="29"/>
    <row r="150591" customFormat="1" s="29"/>
    <row r="150592" customFormat="1" s="29"/>
    <row r="150593" customFormat="1" s="29"/>
    <row r="150594" customFormat="1" s="29"/>
    <row r="150595" customFormat="1" s="29"/>
    <row r="150596" customFormat="1" s="29"/>
    <row r="150597" customFormat="1" s="29"/>
    <row r="150598" customFormat="1" s="29"/>
    <row r="150599" customFormat="1" s="29"/>
    <row r="150600" customFormat="1" s="29"/>
    <row r="150601" customFormat="1" s="29"/>
    <row r="150602" customFormat="1" s="29"/>
    <row r="150603" customFormat="1" s="29"/>
    <row r="150604" customFormat="1" s="29"/>
    <row r="150605" customFormat="1" s="29"/>
    <row r="150606" customFormat="1" s="29"/>
    <row r="150607" customFormat="1" s="29"/>
    <row r="150608" customFormat="1" s="29"/>
    <row r="150609" customFormat="1" s="29"/>
    <row r="150610" customFormat="1" s="29"/>
    <row r="150611" customFormat="1" s="29"/>
    <row r="150612" customFormat="1" s="29"/>
    <row r="150613" customFormat="1" s="29"/>
    <row r="150614" customFormat="1" s="29"/>
    <row r="150615" customFormat="1" s="29"/>
    <row r="150616" customFormat="1" s="29"/>
    <row r="150617" customFormat="1" s="29"/>
    <row r="150618" customFormat="1" s="29"/>
    <row r="150619" customFormat="1" s="29"/>
    <row r="150620" customFormat="1" s="29"/>
    <row r="150621" customFormat="1" s="29"/>
    <row r="150622" customFormat="1" s="29"/>
    <row r="150623" customFormat="1" s="29"/>
    <row r="150624" customFormat="1" s="29"/>
    <row r="150625" customFormat="1" s="29"/>
    <row r="150626" customFormat="1" s="29"/>
    <row r="150627" customFormat="1" s="29"/>
    <row r="150628" customFormat="1" s="29"/>
    <row r="150629" customFormat="1" s="29"/>
    <row r="150630" customFormat="1" s="29"/>
    <row r="150631" customFormat="1" s="29"/>
    <row r="150632" customFormat="1" s="29"/>
    <row r="150633" customFormat="1" s="29"/>
    <row r="150634" customFormat="1" s="29"/>
    <row r="150635" customFormat="1" s="29"/>
    <row r="150636" customFormat="1" s="29"/>
    <row r="150637" customFormat="1" s="29"/>
    <row r="150638" customFormat="1" s="29"/>
    <row r="150639" customFormat="1" s="29"/>
    <row r="150640" customFormat="1" s="29"/>
    <row r="150641" customFormat="1" s="29"/>
    <row r="150642" customFormat="1" s="29"/>
    <row r="150643" customFormat="1" s="29"/>
    <row r="150644" customFormat="1" s="29"/>
    <row r="150645" customFormat="1" s="29"/>
    <row r="150646" customFormat="1" s="29"/>
    <row r="150647" customFormat="1" s="29"/>
    <row r="150648" customFormat="1" s="29"/>
    <row r="150649" customFormat="1" s="29"/>
    <row r="150650" customFormat="1" s="29"/>
    <row r="150651" customFormat="1" s="29"/>
    <row r="150652" customFormat="1" s="29"/>
    <row r="150653" customFormat="1" s="29"/>
    <row r="150654" customFormat="1" s="29"/>
    <row r="150655" customFormat="1" s="29"/>
    <row r="150656" customFormat="1" s="29"/>
    <row r="150657" customFormat="1" s="29"/>
    <row r="150658" customFormat="1" s="29"/>
    <row r="150659" customFormat="1" s="29"/>
    <row r="150660" customFormat="1" s="29"/>
    <row r="150661" customFormat="1" s="29"/>
    <row r="150662" customFormat="1" s="29"/>
    <row r="150663" customFormat="1" s="29"/>
    <row r="150664" customFormat="1" s="29"/>
    <row r="150665" customFormat="1" s="29"/>
    <row r="150666" customFormat="1" s="29"/>
    <row r="150667" customFormat="1" s="29"/>
    <row r="150668" customFormat="1" s="29"/>
    <row r="150669" customFormat="1" s="29"/>
    <row r="150670" customFormat="1" s="29"/>
    <row r="150671" customFormat="1" s="29"/>
    <row r="150672" customFormat="1" s="29"/>
    <row r="150673" customFormat="1" s="29"/>
    <row r="150674" customFormat="1" s="29"/>
    <row r="150675" customFormat="1" s="29"/>
    <row r="150676" customFormat="1" s="29"/>
    <row r="150677" customFormat="1" s="29"/>
    <row r="150678" customFormat="1" s="29"/>
    <row r="150679" customFormat="1" s="29"/>
    <row r="150680" customFormat="1" s="29"/>
    <row r="150681" customFormat="1" s="29"/>
    <row r="150682" customFormat="1" s="29"/>
    <row r="150683" customFormat="1" s="29"/>
    <row r="150684" customFormat="1" s="29"/>
    <row r="150685" customFormat="1" s="29"/>
    <row r="150686" customFormat="1" s="29"/>
    <row r="150687" customFormat="1" s="29"/>
    <row r="150688" customFormat="1" s="29"/>
    <row r="150689" customFormat="1" s="29"/>
    <row r="150690" customFormat="1" s="29"/>
    <row r="150691" customFormat="1" s="29"/>
    <row r="150692" customFormat="1" s="29"/>
    <row r="150693" customFormat="1" s="29"/>
    <row r="150694" customFormat="1" s="29"/>
    <row r="150695" customFormat="1" s="29"/>
    <row r="150696" customFormat="1" s="29"/>
    <row r="150697" customFormat="1" s="29"/>
    <row r="150698" customFormat="1" s="29"/>
    <row r="150699" customFormat="1" s="29"/>
    <row r="150700" customFormat="1" s="29"/>
    <row r="150701" customFormat="1" s="29"/>
    <row r="150702" customFormat="1" s="29"/>
    <row r="150703" customFormat="1" s="29"/>
    <row r="150704" customFormat="1" s="29"/>
    <row r="150705" customFormat="1" s="29"/>
    <row r="150706" customFormat="1" s="29"/>
    <row r="150707" customFormat="1" s="29"/>
    <row r="150708" customFormat="1" s="29"/>
    <row r="150709" customFormat="1" s="29"/>
    <row r="150710" customFormat="1" s="29"/>
    <row r="150711" customFormat="1" s="29"/>
    <row r="150712" customFormat="1" s="29"/>
    <row r="150713" customFormat="1" s="29"/>
    <row r="150714" customFormat="1" s="29"/>
    <row r="150715" customFormat="1" s="29"/>
    <row r="150716" customFormat="1" s="29"/>
    <row r="150717" customFormat="1" s="29"/>
    <row r="150718" customFormat="1" s="29"/>
    <row r="150719" customFormat="1" s="29"/>
    <row r="150720" customFormat="1" s="29"/>
    <row r="150721" customFormat="1" s="29"/>
    <row r="150722" customFormat="1" s="29"/>
    <row r="150723" customFormat="1" s="29"/>
    <row r="150724" customFormat="1" s="29"/>
    <row r="150725" customFormat="1" s="29"/>
    <row r="150726" customFormat="1" s="29"/>
    <row r="150727" customFormat="1" s="29"/>
    <row r="150728" customFormat="1" s="29"/>
    <row r="150729" customFormat="1" s="29"/>
    <row r="150730" customFormat="1" s="29"/>
    <row r="150731" customFormat="1" s="29"/>
    <row r="150732" customFormat="1" s="29"/>
    <row r="150733" customFormat="1" s="29"/>
    <row r="150734" customFormat="1" s="29"/>
    <row r="150735" customFormat="1" s="29"/>
    <row r="150736" customFormat="1" s="29"/>
    <row r="150737" customFormat="1" s="29"/>
    <row r="150738" customFormat="1" s="29"/>
    <row r="150739" customFormat="1" s="29"/>
    <row r="150740" customFormat="1" s="29"/>
    <row r="150741" customFormat="1" s="29"/>
    <row r="150742" customFormat="1" s="29"/>
    <row r="150743" customFormat="1" s="29"/>
    <row r="150744" customFormat="1" s="29"/>
    <row r="150745" customFormat="1" s="29"/>
    <row r="150746" customFormat="1" s="29"/>
    <row r="150747" customFormat="1" s="29"/>
    <row r="150748" customFormat="1" s="29"/>
    <row r="150749" customFormat="1" s="29"/>
    <row r="150750" customFormat="1" s="29"/>
    <row r="150751" customFormat="1" s="29"/>
    <row r="150752" customFormat="1" s="29"/>
    <row r="150753" customFormat="1" s="29"/>
    <row r="150754" customFormat="1" s="29"/>
    <row r="150755" customFormat="1" s="29"/>
    <row r="150756" customFormat="1" s="29"/>
    <row r="150757" customFormat="1" s="29"/>
    <row r="150758" customFormat="1" s="29"/>
    <row r="150759" customFormat="1" s="29"/>
    <row r="150760" customFormat="1" s="29"/>
    <row r="150761" customFormat="1" s="29"/>
    <row r="150762" customFormat="1" s="29"/>
    <row r="150763" customFormat="1" s="29"/>
    <row r="150764" customFormat="1" s="29"/>
    <row r="150765" customFormat="1" s="29"/>
    <row r="150766" customFormat="1" s="29"/>
    <row r="150767" customFormat="1" s="29"/>
    <row r="150768" customFormat="1" s="29"/>
    <row r="150769" customFormat="1" s="29"/>
    <row r="150770" customFormat="1" s="29"/>
    <row r="150771" customFormat="1" s="29"/>
    <row r="150772" customFormat="1" s="29"/>
    <row r="150773" customFormat="1" s="29"/>
    <row r="150774" customFormat="1" s="29"/>
    <row r="150775" customFormat="1" s="29"/>
    <row r="150776" customFormat="1" s="29"/>
    <row r="150777" customFormat="1" s="29"/>
    <row r="150778" customFormat="1" s="29"/>
    <row r="150779" customFormat="1" s="29"/>
    <row r="150780" customFormat="1" s="29"/>
    <row r="150781" customFormat="1" s="29"/>
    <row r="150782" customFormat="1" s="29"/>
    <row r="150783" customFormat="1" s="29"/>
    <row r="150784" customFormat="1" s="29"/>
    <row r="150785" customFormat="1" s="29"/>
    <row r="150786" customFormat="1" s="29"/>
    <row r="150787" customFormat="1" s="29"/>
    <row r="150788" customFormat="1" s="29"/>
    <row r="150789" customFormat="1" s="29"/>
    <row r="150790" customFormat="1" s="29"/>
    <row r="150791" customFormat="1" s="29"/>
    <row r="150792" customFormat="1" s="29"/>
    <row r="150793" customFormat="1" s="29"/>
    <row r="150794" customFormat="1" s="29"/>
    <row r="150795" customFormat="1" s="29"/>
    <row r="150796" customFormat="1" s="29"/>
    <row r="150797" customFormat="1" s="29"/>
    <row r="150798" customFormat="1" s="29"/>
    <row r="150799" customFormat="1" s="29"/>
    <row r="150800" customFormat="1" s="29"/>
    <row r="150801" customFormat="1" s="29"/>
    <row r="150802" customFormat="1" s="29"/>
    <row r="150803" customFormat="1" s="29"/>
    <row r="150804" customFormat="1" s="29"/>
    <row r="150805" customFormat="1" s="29"/>
    <row r="150806" customFormat="1" s="29"/>
    <row r="150807" customFormat="1" s="29"/>
    <row r="150808" customFormat="1" s="29"/>
    <row r="150809" customFormat="1" s="29"/>
    <row r="150810" customFormat="1" s="29"/>
    <row r="150811" customFormat="1" s="29"/>
    <row r="150812" customFormat="1" s="29"/>
    <row r="150813" customFormat="1" s="29"/>
    <row r="150814" customFormat="1" s="29"/>
    <row r="150815" customFormat="1" s="29"/>
    <row r="150816" customFormat="1" s="29"/>
    <row r="150817" customFormat="1" s="29"/>
    <row r="150818" customFormat="1" s="29"/>
    <row r="150819" customFormat="1" s="29"/>
    <row r="150820" customFormat="1" s="29"/>
    <row r="150821" customFormat="1" s="29"/>
    <row r="150822" customFormat="1" s="29"/>
    <row r="150823" customFormat="1" s="29"/>
    <row r="150824" customFormat="1" s="29"/>
    <row r="150825" customFormat="1" s="29"/>
    <row r="150826" customFormat="1" s="29"/>
    <row r="150827" customFormat="1" s="29"/>
    <row r="150828" customFormat="1" s="29"/>
    <row r="150829" customFormat="1" s="29"/>
    <row r="150830" customFormat="1" s="29"/>
    <row r="150831" customFormat="1" s="29"/>
    <row r="150832" customFormat="1" s="29"/>
    <row r="150833" customFormat="1" s="29"/>
    <row r="150834" customFormat="1" s="29"/>
    <row r="150835" customFormat="1" s="29"/>
    <row r="150836" customFormat="1" s="29"/>
    <row r="150837" customFormat="1" s="29"/>
    <row r="150838" customFormat="1" s="29"/>
    <row r="150839" customFormat="1" s="29"/>
    <row r="150840" customFormat="1" s="29"/>
    <row r="150841" customFormat="1" s="29"/>
    <row r="150842" customFormat="1" s="29"/>
    <row r="150843" customFormat="1" s="29"/>
    <row r="150844" customFormat="1" s="29"/>
    <row r="150845" customFormat="1" s="29"/>
    <row r="150846" customFormat="1" s="29"/>
    <row r="150847" customFormat="1" s="29"/>
    <row r="150848" customFormat="1" s="29"/>
    <row r="150849" customFormat="1" s="29"/>
    <row r="150850" customFormat="1" s="29"/>
    <row r="150851" customFormat="1" s="29"/>
    <row r="150852" customFormat="1" s="29"/>
    <row r="150853" customFormat="1" s="29"/>
    <row r="150854" customFormat="1" s="29"/>
    <row r="150855" customFormat="1" s="29"/>
    <row r="150856" customFormat="1" s="29"/>
    <row r="150857" customFormat="1" s="29"/>
    <row r="150858" customFormat="1" s="29"/>
    <row r="150859" customFormat="1" s="29"/>
    <row r="150860" customFormat="1" s="29"/>
    <row r="150861" customFormat="1" s="29"/>
    <row r="150862" customFormat="1" s="29"/>
    <row r="150863" customFormat="1" s="29"/>
    <row r="150864" customFormat="1" s="29"/>
    <row r="150865" customFormat="1" s="29"/>
    <row r="150866" customFormat="1" s="29"/>
    <row r="150867" customFormat="1" s="29"/>
    <row r="150868" customFormat="1" s="29"/>
    <row r="150869" customFormat="1" s="29"/>
    <row r="150870" customFormat="1" s="29"/>
    <row r="150871" customFormat="1" s="29"/>
    <row r="150872" customFormat="1" s="29"/>
    <row r="150873" customFormat="1" s="29"/>
    <row r="150874" customFormat="1" s="29"/>
    <row r="150875" customFormat="1" s="29"/>
    <row r="150876" customFormat="1" s="29"/>
    <row r="150877" customFormat="1" s="29"/>
    <row r="150878" customFormat="1" s="29"/>
    <row r="150879" customFormat="1" s="29"/>
    <row r="150880" customFormat="1" s="29"/>
    <row r="150881" customFormat="1" s="29"/>
    <row r="150882" customFormat="1" s="29"/>
    <row r="150883" customFormat="1" s="29"/>
    <row r="150884" customFormat="1" s="29"/>
    <row r="150885" customFormat="1" s="29"/>
    <row r="150886" customFormat="1" s="29"/>
    <row r="150887" customFormat="1" s="29"/>
    <row r="150888" customFormat="1" s="29"/>
    <row r="150889" customFormat="1" s="29"/>
    <row r="150890" customFormat="1" s="29"/>
    <row r="150891" customFormat="1" s="29"/>
    <row r="150892" customFormat="1" s="29"/>
    <row r="150893" customFormat="1" s="29"/>
    <row r="150894" customFormat="1" s="29"/>
    <row r="150895" customFormat="1" s="29"/>
    <row r="150896" customFormat="1" s="29"/>
    <row r="150897" customFormat="1" s="29"/>
    <row r="150898" customFormat="1" s="29"/>
    <row r="150899" customFormat="1" s="29"/>
    <row r="150900" customFormat="1" s="29"/>
    <row r="150901" customFormat="1" s="29"/>
    <row r="150902" customFormat="1" s="29"/>
    <row r="150903" customFormat="1" s="29"/>
    <row r="150904" customFormat="1" s="29"/>
    <row r="150905" customFormat="1" s="29"/>
    <row r="150906" customFormat="1" s="29"/>
    <row r="150907" customFormat="1" s="29"/>
    <row r="150908" customFormat="1" s="29"/>
    <row r="150909" customFormat="1" s="29"/>
    <row r="150910" customFormat="1" s="29"/>
    <row r="150911" customFormat="1" s="29"/>
    <row r="150912" customFormat="1" s="29"/>
    <row r="150913" customFormat="1" s="29"/>
    <row r="150914" customFormat="1" s="29"/>
    <row r="150915" customFormat="1" s="29"/>
    <row r="150916" customFormat="1" s="29"/>
    <row r="150917" customFormat="1" s="29"/>
    <row r="150918" customFormat="1" s="29"/>
    <row r="150919" customFormat="1" s="29"/>
    <row r="150920" customFormat="1" s="29"/>
    <row r="150921" customFormat="1" s="29"/>
    <row r="150922" customFormat="1" s="29"/>
    <row r="150923" customFormat="1" s="29"/>
    <row r="150924" customFormat="1" s="29"/>
    <row r="150925" customFormat="1" s="29"/>
    <row r="150926" customFormat="1" s="29"/>
    <row r="150927" customFormat="1" s="29"/>
    <row r="150928" customFormat="1" s="29"/>
    <row r="150929" customFormat="1" s="29"/>
    <row r="150930" customFormat="1" s="29"/>
    <row r="150931" customFormat="1" s="29"/>
    <row r="150932" customFormat="1" s="29"/>
    <row r="150933" customFormat="1" s="29"/>
    <row r="150934" customFormat="1" s="29"/>
    <row r="150935" customFormat="1" s="29"/>
    <row r="150936" customFormat="1" s="29"/>
    <row r="150937" customFormat="1" s="29"/>
    <row r="150938" customFormat="1" s="29"/>
    <row r="150939" customFormat="1" s="29"/>
    <row r="150940" customFormat="1" s="29"/>
    <row r="150941" customFormat="1" s="29"/>
    <row r="150942" customFormat="1" s="29"/>
    <row r="150943" customFormat="1" s="29"/>
    <row r="150944" customFormat="1" s="29"/>
    <row r="150945" customFormat="1" s="29"/>
    <row r="150946" customFormat="1" s="29"/>
    <row r="150947" customFormat="1" s="29"/>
    <row r="150948" customFormat="1" s="29"/>
    <row r="150949" customFormat="1" s="29"/>
    <row r="150950" customFormat="1" s="29"/>
    <row r="150951" customFormat="1" s="29"/>
    <row r="150952" customFormat="1" s="29"/>
    <row r="150953" customFormat="1" s="29"/>
    <row r="150954" customFormat="1" s="29"/>
    <row r="150955" customFormat="1" s="29"/>
    <row r="150956" customFormat="1" s="29"/>
    <row r="150957" customFormat="1" s="29"/>
    <row r="150958" customFormat="1" s="29"/>
    <row r="150959" customFormat="1" s="29"/>
    <row r="150960" customFormat="1" s="29"/>
    <row r="150961" customFormat="1" s="29"/>
    <row r="150962" customFormat="1" s="29"/>
    <row r="150963" customFormat="1" s="29"/>
    <row r="150964" customFormat="1" s="29"/>
    <row r="150965" customFormat="1" s="29"/>
    <row r="150966" customFormat="1" s="29"/>
    <row r="150967" customFormat="1" s="29"/>
    <row r="150968" customFormat="1" s="29"/>
    <row r="150969" customFormat="1" s="29"/>
    <row r="150970" customFormat="1" s="29"/>
    <row r="150971" customFormat="1" s="29"/>
    <row r="150972" customFormat="1" s="29"/>
    <row r="150973" customFormat="1" s="29"/>
    <row r="150974" customFormat="1" s="29"/>
    <row r="150975" customFormat="1" s="29"/>
    <row r="150976" customFormat="1" s="29"/>
    <row r="150977" customFormat="1" s="29"/>
    <row r="150978" customFormat="1" s="29"/>
    <row r="150979" customFormat="1" s="29"/>
    <row r="150980" customFormat="1" s="29"/>
    <row r="150981" customFormat="1" s="29"/>
    <row r="150982" customFormat="1" s="29"/>
    <row r="150983" customFormat="1" s="29"/>
    <row r="150984" customFormat="1" s="29"/>
    <row r="150985" customFormat="1" s="29"/>
    <row r="150986" customFormat="1" s="29"/>
    <row r="150987" customFormat="1" s="29"/>
    <row r="150988" customFormat="1" s="29"/>
    <row r="150989" customFormat="1" s="29"/>
    <row r="150990" customFormat="1" s="29"/>
    <row r="150991" customFormat="1" s="29"/>
    <row r="150992" customFormat="1" s="29"/>
    <row r="150993" customFormat="1" s="29"/>
    <row r="150994" customFormat="1" s="29"/>
    <row r="150995" customFormat="1" s="29"/>
    <row r="150996" customFormat="1" s="29"/>
    <row r="150997" customFormat="1" s="29"/>
    <row r="150998" customFormat="1" s="29"/>
    <row r="150999" customFormat="1" s="29"/>
    <row r="151000" customFormat="1" s="29"/>
    <row r="151001" customFormat="1" s="29"/>
    <row r="151002" customFormat="1" s="29"/>
    <row r="151003" customFormat="1" s="29"/>
    <row r="151004" customFormat="1" s="29"/>
    <row r="151005" customFormat="1" s="29"/>
    <row r="151006" customFormat="1" s="29"/>
    <row r="151007" customFormat="1" s="29"/>
    <row r="151008" customFormat="1" s="29"/>
    <row r="151009" customFormat="1" s="29"/>
    <row r="151010" customFormat="1" s="29"/>
    <row r="151011" customFormat="1" s="29"/>
    <row r="151012" customFormat="1" s="29"/>
    <row r="151013" customFormat="1" s="29"/>
    <row r="151014" customFormat="1" s="29"/>
    <row r="151015" customFormat="1" s="29"/>
    <row r="151016" customFormat="1" s="29"/>
    <row r="151017" customFormat="1" s="29"/>
    <row r="151018" customFormat="1" s="29"/>
    <row r="151019" customFormat="1" s="29"/>
    <row r="151020" customFormat="1" s="29"/>
    <row r="151021" customFormat="1" s="29"/>
    <row r="151022" customFormat="1" s="29"/>
    <row r="151023" customFormat="1" s="29"/>
    <row r="151024" customFormat="1" s="29"/>
    <row r="151025" customFormat="1" s="29"/>
    <row r="151026" customFormat="1" s="29"/>
    <row r="151027" customFormat="1" s="29"/>
    <row r="151028" customFormat="1" s="29"/>
    <row r="151029" customFormat="1" s="29"/>
    <row r="151030" customFormat="1" s="29"/>
    <row r="151031" customFormat="1" s="29"/>
    <row r="151032" customFormat="1" s="29"/>
    <row r="151033" customFormat="1" s="29"/>
    <row r="151034" customFormat="1" s="29"/>
    <row r="151035" customFormat="1" s="29"/>
    <row r="151036" customFormat="1" s="29"/>
    <row r="151037" customFormat="1" s="29"/>
    <row r="151038" customFormat="1" s="29"/>
    <row r="151039" customFormat="1" s="29"/>
    <row r="151040" customFormat="1" s="29"/>
    <row r="151041" customFormat="1" s="29"/>
    <row r="151042" customFormat="1" s="29"/>
    <row r="151043" customFormat="1" s="29"/>
    <row r="151044" customFormat="1" s="29"/>
    <row r="151045" customFormat="1" s="29"/>
    <row r="151046" customFormat="1" s="29"/>
    <row r="151047" customFormat="1" s="29"/>
    <row r="151048" customFormat="1" s="29"/>
    <row r="151049" customFormat="1" s="29"/>
    <row r="151050" customFormat="1" s="29"/>
    <row r="151051" customFormat="1" s="29"/>
    <row r="151052" customFormat="1" s="29"/>
    <row r="151053" customFormat="1" s="29"/>
    <row r="151054" customFormat="1" s="29"/>
    <row r="151055" customFormat="1" s="29"/>
    <row r="151056" customFormat="1" s="29"/>
    <row r="151057" customFormat="1" s="29"/>
    <row r="151058" customFormat="1" s="29"/>
    <row r="151059" customFormat="1" s="29"/>
    <row r="151060" customFormat="1" s="29"/>
    <row r="151061" customFormat="1" s="29"/>
    <row r="151062" customFormat="1" s="29"/>
    <row r="151063" customFormat="1" s="29"/>
    <row r="151064" customFormat="1" s="29"/>
    <row r="151065" customFormat="1" s="29"/>
    <row r="151066" customFormat="1" s="29"/>
    <row r="151067" customFormat="1" s="29"/>
    <row r="151068" customFormat="1" s="29"/>
    <row r="151069" customFormat="1" s="29"/>
    <row r="151070" customFormat="1" s="29"/>
    <row r="151071" customFormat="1" s="29"/>
    <row r="151072" customFormat="1" s="29"/>
    <row r="151073" customFormat="1" s="29"/>
    <row r="151074" customFormat="1" s="29"/>
    <row r="151075" customFormat="1" s="29"/>
    <row r="151076" customFormat="1" s="29"/>
    <row r="151077" customFormat="1" s="29"/>
    <row r="151078" customFormat="1" s="29"/>
    <row r="151079" customFormat="1" s="29"/>
    <row r="151080" customFormat="1" s="29"/>
    <row r="151081" customFormat="1" s="29"/>
    <row r="151082" customFormat="1" s="29"/>
    <row r="151083" customFormat="1" s="29"/>
    <row r="151084" customFormat="1" s="29"/>
    <row r="151085" customFormat="1" s="29"/>
    <row r="151086" customFormat="1" s="29"/>
    <row r="151087" customFormat="1" s="29"/>
    <row r="151088" customFormat="1" s="29"/>
    <row r="151089" customFormat="1" s="29"/>
    <row r="151090" customFormat="1" s="29"/>
    <row r="151091" customFormat="1" s="29"/>
    <row r="151092" customFormat="1" s="29"/>
    <row r="151093" customFormat="1" s="29"/>
    <row r="151094" customFormat="1" s="29"/>
    <row r="151095" customFormat="1" s="29"/>
    <row r="151096" customFormat="1" s="29"/>
    <row r="151097" customFormat="1" s="29"/>
    <row r="151098" customFormat="1" s="29"/>
    <row r="151099" customFormat="1" s="29"/>
    <row r="151100" customFormat="1" s="29"/>
    <row r="151101" customFormat="1" s="29"/>
    <row r="151102" customFormat="1" s="29"/>
    <row r="151103" customFormat="1" s="29"/>
    <row r="151104" customFormat="1" s="29"/>
    <row r="151105" customFormat="1" s="29"/>
    <row r="151106" customFormat="1" s="29"/>
    <row r="151107" customFormat="1" s="29"/>
    <row r="151108" customFormat="1" s="29"/>
    <row r="151109" customFormat="1" s="29"/>
    <row r="151110" customFormat="1" s="29"/>
    <row r="151111" customFormat="1" s="29"/>
    <row r="151112" customFormat="1" s="29"/>
    <row r="151113" customFormat="1" s="29"/>
    <row r="151114" customFormat="1" s="29"/>
    <row r="151115" customFormat="1" s="29"/>
    <row r="151116" customFormat="1" s="29"/>
    <row r="151117" customFormat="1" s="29"/>
    <row r="151118" customFormat="1" s="29"/>
    <row r="151119" customFormat="1" s="29"/>
    <row r="151120" customFormat="1" s="29"/>
    <row r="151121" customFormat="1" s="29"/>
    <row r="151122" customFormat="1" s="29"/>
    <row r="151123" customFormat="1" s="29"/>
    <row r="151124" customFormat="1" s="29"/>
    <row r="151125" customFormat="1" s="29"/>
    <row r="151126" customFormat="1" s="29"/>
    <row r="151127" customFormat="1" s="29"/>
    <row r="151128" customFormat="1" s="29"/>
    <row r="151129" customFormat="1" s="29"/>
    <row r="151130" customFormat="1" s="29"/>
    <row r="151131" customFormat="1" s="29"/>
    <row r="151132" customFormat="1" s="29"/>
    <row r="151133" customFormat="1" s="29"/>
    <row r="151134" customFormat="1" s="29"/>
    <row r="151135" customFormat="1" s="29"/>
    <row r="151136" customFormat="1" s="29"/>
    <row r="151137" customFormat="1" s="29"/>
    <row r="151138" customFormat="1" s="29"/>
    <row r="151139" customFormat="1" s="29"/>
    <row r="151140" customFormat="1" s="29"/>
    <row r="151141" customFormat="1" s="29"/>
    <row r="151142" customFormat="1" s="29"/>
    <row r="151143" customFormat="1" s="29"/>
    <row r="151144" customFormat="1" s="29"/>
    <row r="151145" customFormat="1" s="29"/>
    <row r="151146" customFormat="1" s="29"/>
    <row r="151147" customFormat="1" s="29"/>
    <row r="151148" customFormat="1" s="29"/>
    <row r="151149" customFormat="1" s="29"/>
    <row r="151150" customFormat="1" s="29"/>
    <row r="151151" customFormat="1" s="29"/>
    <row r="151152" customFormat="1" s="29"/>
    <row r="151153" customFormat="1" s="29"/>
    <row r="151154" customFormat="1" s="29"/>
    <row r="151155" customFormat="1" s="29"/>
    <row r="151156" customFormat="1" s="29"/>
    <row r="151157" customFormat="1" s="29"/>
    <row r="151158" customFormat="1" s="29"/>
    <row r="151159" customFormat="1" s="29"/>
    <row r="151160" customFormat="1" s="29"/>
    <row r="151161" customFormat="1" s="29"/>
    <row r="151162" customFormat="1" s="29"/>
    <row r="151163" customFormat="1" s="29"/>
    <row r="151164" customFormat="1" s="29"/>
    <row r="151165" customFormat="1" s="29"/>
    <row r="151166" customFormat="1" s="29"/>
    <row r="151167" customFormat="1" s="29"/>
    <row r="151168" customFormat="1" s="29"/>
    <row r="151169" customFormat="1" s="29"/>
    <row r="151170" customFormat="1" s="29"/>
    <row r="151171" customFormat="1" s="29"/>
    <row r="151172" customFormat="1" s="29"/>
    <row r="151173" customFormat="1" s="29"/>
    <row r="151174" customFormat="1" s="29"/>
    <row r="151175" customFormat="1" s="29"/>
    <row r="151176" customFormat="1" s="29"/>
    <row r="151177" customFormat="1" s="29"/>
    <row r="151178" customFormat="1" s="29"/>
    <row r="151179" customFormat="1" s="29"/>
    <row r="151180" customFormat="1" s="29"/>
    <row r="151181" customFormat="1" s="29"/>
    <row r="151182" customFormat="1" s="29"/>
    <row r="151183" customFormat="1" s="29"/>
    <row r="151184" customFormat="1" s="29"/>
    <row r="151185" customFormat="1" s="29"/>
    <row r="151186" customFormat="1" s="29"/>
    <row r="151187" customFormat="1" s="29"/>
    <row r="151188" customFormat="1" s="29"/>
    <row r="151189" customFormat="1" s="29"/>
    <row r="151190" customFormat="1" s="29"/>
    <row r="151191" customFormat="1" s="29"/>
    <row r="151192" customFormat="1" s="29"/>
    <row r="151193" customFormat="1" s="29"/>
    <row r="151194" customFormat="1" s="29"/>
    <row r="151195" customFormat="1" s="29"/>
    <row r="151196" customFormat="1" s="29"/>
    <row r="151197" customFormat="1" s="29"/>
    <row r="151198" customFormat="1" s="29"/>
    <row r="151199" customFormat="1" s="29"/>
    <row r="151200" customFormat="1" s="29"/>
    <row r="151201" customFormat="1" s="29"/>
    <row r="151202" customFormat="1" s="29"/>
    <row r="151203" customFormat="1" s="29"/>
    <row r="151204" customFormat="1" s="29"/>
    <row r="151205" customFormat="1" s="29"/>
    <row r="151206" customFormat="1" s="29"/>
    <row r="151207" customFormat="1" s="29"/>
    <row r="151208" customFormat="1" s="29"/>
    <row r="151209" customFormat="1" s="29"/>
    <row r="151210" customFormat="1" s="29"/>
    <row r="151211" customFormat="1" s="29"/>
    <row r="151212" customFormat="1" s="29"/>
    <row r="151213" customFormat="1" s="29"/>
    <row r="151214" customFormat="1" s="29"/>
    <row r="151215" customFormat="1" s="29"/>
    <row r="151216" customFormat="1" s="29"/>
    <row r="151217" customFormat="1" s="29"/>
    <row r="151218" customFormat="1" s="29"/>
    <row r="151219" customFormat="1" s="29"/>
    <row r="151220" customFormat="1" s="29"/>
    <row r="151221" customFormat="1" s="29"/>
    <row r="151222" customFormat="1" s="29"/>
    <row r="151223" customFormat="1" s="29"/>
    <row r="151224" customFormat="1" s="29"/>
    <row r="151225" customFormat="1" s="29"/>
    <row r="151226" customFormat="1" s="29"/>
    <row r="151227" customFormat="1" s="29"/>
    <row r="151228" customFormat="1" s="29"/>
    <row r="151229" customFormat="1" s="29"/>
    <row r="151230" customFormat="1" s="29"/>
    <row r="151231" customFormat="1" s="29"/>
    <row r="151232" customFormat="1" s="29"/>
    <row r="151233" customFormat="1" s="29"/>
    <row r="151234" customFormat="1" s="29"/>
    <row r="151235" customFormat="1" s="29"/>
    <row r="151236" customFormat="1" s="29"/>
    <row r="151237" customFormat="1" s="29"/>
    <row r="151238" customFormat="1" s="29"/>
    <row r="151239" customFormat="1" s="29"/>
    <row r="151240" customFormat="1" s="29"/>
    <row r="151241" customFormat="1" s="29"/>
    <row r="151242" customFormat="1" s="29"/>
    <row r="151243" customFormat="1" s="29"/>
    <row r="151244" customFormat="1" s="29"/>
    <row r="151245" customFormat="1" s="29"/>
    <row r="151246" customFormat="1" s="29"/>
    <row r="151247" customFormat="1" s="29"/>
    <row r="151248" customFormat="1" s="29"/>
    <row r="151249" customFormat="1" s="29"/>
    <row r="151250" customFormat="1" s="29"/>
    <row r="151251" customFormat="1" s="29"/>
    <row r="151252" customFormat="1" s="29"/>
    <row r="151253" customFormat="1" s="29"/>
    <row r="151254" customFormat="1" s="29"/>
    <row r="151255" customFormat="1" s="29"/>
    <row r="151256" customFormat="1" s="29"/>
    <row r="151257" customFormat="1" s="29"/>
    <row r="151258" customFormat="1" s="29"/>
    <row r="151259" customFormat="1" s="29"/>
    <row r="151260" customFormat="1" s="29"/>
    <row r="151261" customFormat="1" s="29"/>
    <row r="151262" customFormat="1" s="29"/>
    <row r="151263" customFormat="1" s="29"/>
    <row r="151264" customFormat="1" s="29"/>
    <row r="151265" customFormat="1" s="29"/>
    <row r="151266" customFormat="1" s="29"/>
    <row r="151267" customFormat="1" s="29"/>
    <row r="151268" customFormat="1" s="29"/>
    <row r="151269" customFormat="1" s="29"/>
    <row r="151270" customFormat="1" s="29"/>
    <row r="151271" customFormat="1" s="29"/>
    <row r="151272" customFormat="1" s="29"/>
    <row r="151273" customFormat="1" s="29"/>
    <row r="151274" customFormat="1" s="29"/>
    <row r="151275" customFormat="1" s="29"/>
    <row r="151276" customFormat="1" s="29"/>
    <row r="151277" customFormat="1" s="29"/>
    <row r="151278" customFormat="1" s="29"/>
    <row r="151279" customFormat="1" s="29"/>
    <row r="151280" customFormat="1" s="29"/>
    <row r="151281" customFormat="1" s="29"/>
    <row r="151282" customFormat="1" s="29"/>
    <row r="151283" customFormat="1" s="29"/>
    <row r="151284" customFormat="1" s="29"/>
    <row r="151285" customFormat="1" s="29"/>
    <row r="151286" customFormat="1" s="29"/>
    <row r="151287" customFormat="1" s="29"/>
    <row r="151288" customFormat="1" s="29"/>
    <row r="151289" customFormat="1" s="29"/>
    <row r="151290" customFormat="1" s="29"/>
    <row r="151291" customFormat="1" s="29"/>
    <row r="151292" customFormat="1" s="29"/>
    <row r="151293" customFormat="1" s="29"/>
    <row r="151294" customFormat="1" s="29"/>
    <row r="151295" customFormat="1" s="29"/>
    <row r="151296" customFormat="1" s="29"/>
    <row r="151297" customFormat="1" s="29"/>
    <row r="151298" customFormat="1" s="29"/>
    <row r="151299" customFormat="1" s="29"/>
    <row r="151300" customFormat="1" s="29"/>
    <row r="151301" customFormat="1" s="29"/>
    <row r="151302" customFormat="1" s="29"/>
    <row r="151303" customFormat="1" s="29"/>
    <row r="151304" customFormat="1" s="29"/>
    <row r="151305" customFormat="1" s="29"/>
    <row r="151306" customFormat="1" s="29"/>
    <row r="151307" customFormat="1" s="29"/>
    <row r="151308" customFormat="1" s="29"/>
    <row r="151309" customFormat="1" s="29"/>
    <row r="151310" customFormat="1" s="29"/>
    <row r="151311" customFormat="1" s="29"/>
    <row r="151312" customFormat="1" s="29"/>
    <row r="151313" customFormat="1" s="29"/>
    <row r="151314" customFormat="1" s="29"/>
    <row r="151315" customFormat="1" s="29"/>
    <row r="151316" customFormat="1" s="29"/>
    <row r="151317" customFormat="1" s="29"/>
    <row r="151318" customFormat="1" s="29"/>
    <row r="151319" customFormat="1" s="29"/>
    <row r="151320" customFormat="1" s="29"/>
    <row r="151321" customFormat="1" s="29"/>
    <row r="151322" customFormat="1" s="29"/>
    <row r="151323" customFormat="1" s="29"/>
    <row r="151324" customFormat="1" s="29"/>
    <row r="151325" customFormat="1" s="29"/>
    <row r="151326" customFormat="1" s="29"/>
    <row r="151327" customFormat="1" s="29"/>
    <row r="151328" customFormat="1" s="29"/>
    <row r="151329" customFormat="1" s="29"/>
    <row r="151330" customFormat="1" s="29"/>
    <row r="151331" customFormat="1" s="29"/>
    <row r="151332" customFormat="1" s="29"/>
    <row r="151333" customFormat="1" s="29"/>
    <row r="151334" customFormat="1" s="29"/>
    <row r="151335" customFormat="1" s="29"/>
    <row r="151336" customFormat="1" s="29"/>
    <row r="151337" customFormat="1" s="29"/>
    <row r="151338" customFormat="1" s="29"/>
    <row r="151339" customFormat="1" s="29"/>
    <row r="151340" customFormat="1" s="29"/>
    <row r="151341" customFormat="1" s="29"/>
    <row r="151342" customFormat="1" s="29"/>
    <row r="151343" customFormat="1" s="29"/>
    <row r="151344" customFormat="1" s="29"/>
    <row r="151345" customFormat="1" s="29"/>
    <row r="151346" customFormat="1" s="29"/>
    <row r="151347" customFormat="1" s="29"/>
    <row r="151348" customFormat="1" s="29"/>
    <row r="151349" customFormat="1" s="29"/>
    <row r="151350" customFormat="1" s="29"/>
    <row r="151351" customFormat="1" s="29"/>
    <row r="151352" customFormat="1" s="29"/>
    <row r="151353" customFormat="1" s="29"/>
    <row r="151354" customFormat="1" s="29"/>
    <row r="151355" customFormat="1" s="29"/>
    <row r="151356" customFormat="1" s="29"/>
    <row r="151357" customFormat="1" s="29"/>
    <row r="151358" customFormat="1" s="29"/>
    <row r="151359" customFormat="1" s="29"/>
    <row r="151360" customFormat="1" s="29"/>
    <row r="151361" customFormat="1" s="29"/>
    <row r="151362" customFormat="1" s="29"/>
    <row r="151363" customFormat="1" s="29"/>
    <row r="151364" customFormat="1" s="29"/>
    <row r="151365" customFormat="1" s="29"/>
    <row r="151366" customFormat="1" s="29"/>
    <row r="151367" customFormat="1" s="29"/>
    <row r="151368" customFormat="1" s="29"/>
    <row r="151369" customFormat="1" s="29"/>
    <row r="151370" customFormat="1" s="29"/>
    <row r="151371" customFormat="1" s="29"/>
    <row r="151372" customFormat="1" s="29"/>
    <row r="151373" customFormat="1" s="29"/>
    <row r="151374" customFormat="1" s="29"/>
    <row r="151375" customFormat="1" s="29"/>
    <row r="151376" customFormat="1" s="29"/>
    <row r="151377" customFormat="1" s="29"/>
    <row r="151378" customFormat="1" s="29"/>
    <row r="151379" customFormat="1" s="29"/>
    <row r="151380" customFormat="1" s="29"/>
    <row r="151381" customFormat="1" s="29"/>
    <row r="151382" customFormat="1" s="29"/>
    <row r="151383" customFormat="1" s="29"/>
    <row r="151384" customFormat="1" s="29"/>
    <row r="151385" customFormat="1" s="29"/>
    <row r="151386" customFormat="1" s="29"/>
    <row r="151387" customFormat="1" s="29"/>
    <row r="151388" customFormat="1" s="29"/>
    <row r="151389" customFormat="1" s="29"/>
    <row r="151390" customFormat="1" s="29"/>
    <row r="151391" customFormat="1" s="29"/>
    <row r="151392" customFormat="1" s="29"/>
    <row r="151393" customFormat="1" s="29"/>
    <row r="151394" customFormat="1" s="29"/>
    <row r="151395" customFormat="1" s="29"/>
    <row r="151396" customFormat="1" s="29"/>
    <row r="151397" customFormat="1" s="29"/>
    <row r="151398" customFormat="1" s="29"/>
    <row r="151399" customFormat="1" s="29"/>
    <row r="151400" customFormat="1" s="29"/>
    <row r="151401" customFormat="1" s="29"/>
    <row r="151402" customFormat="1" s="29"/>
    <row r="151403" customFormat="1" s="29"/>
    <row r="151404" customFormat="1" s="29"/>
    <row r="151405" customFormat="1" s="29"/>
    <row r="151406" customFormat="1" s="29"/>
    <row r="151407" customFormat="1" s="29"/>
    <row r="151408" customFormat="1" s="29"/>
    <row r="151409" customFormat="1" s="29"/>
    <row r="151410" customFormat="1" s="29"/>
    <row r="151411" customFormat="1" s="29"/>
    <row r="151412" customFormat="1" s="29"/>
    <row r="151413" customFormat="1" s="29"/>
    <row r="151414" customFormat="1" s="29"/>
    <row r="151415" customFormat="1" s="29"/>
    <row r="151416" customFormat="1" s="29"/>
    <row r="151417" customFormat="1" s="29"/>
    <row r="151418" customFormat="1" s="29"/>
    <row r="151419" customFormat="1" s="29"/>
    <row r="151420" customFormat="1" s="29"/>
    <row r="151421" customFormat="1" s="29"/>
    <row r="151422" customFormat="1" s="29"/>
    <row r="151423" customFormat="1" s="29"/>
    <row r="151424" customFormat="1" s="29"/>
    <row r="151425" customFormat="1" s="29"/>
    <row r="151426" customFormat="1" s="29"/>
    <row r="151427" customFormat="1" s="29"/>
    <row r="151428" customFormat="1" s="29"/>
    <row r="151429" customFormat="1" s="29"/>
    <row r="151430" customFormat="1" s="29"/>
    <row r="151431" customFormat="1" s="29"/>
    <row r="151432" customFormat="1" s="29"/>
    <row r="151433" customFormat="1" s="29"/>
    <row r="151434" customFormat="1" s="29"/>
    <row r="151435" customFormat="1" s="29"/>
    <row r="151436" customFormat="1" s="29"/>
    <row r="151437" customFormat="1" s="29"/>
    <row r="151438" customFormat="1" s="29"/>
    <row r="151439" customFormat="1" s="29"/>
    <row r="151440" customFormat="1" s="29"/>
    <row r="151441" customFormat="1" s="29"/>
    <row r="151442" customFormat="1" s="29"/>
    <row r="151443" customFormat="1" s="29"/>
    <row r="151444" customFormat="1" s="29"/>
    <row r="151445" customFormat="1" s="29"/>
    <row r="151446" customFormat="1" s="29"/>
    <row r="151447" customFormat="1" s="29"/>
    <row r="151448" customFormat="1" s="29"/>
    <row r="151449" customFormat="1" s="29"/>
    <row r="151450" customFormat="1" s="29"/>
    <row r="151451" customFormat="1" s="29"/>
    <row r="151452" customFormat="1" s="29"/>
    <row r="151453" customFormat="1" s="29"/>
    <row r="151454" customFormat="1" s="29"/>
    <row r="151455" customFormat="1" s="29"/>
    <row r="151456" customFormat="1" s="29"/>
    <row r="151457" customFormat="1" s="29"/>
    <row r="151458" customFormat="1" s="29"/>
    <row r="151459" customFormat="1" s="29"/>
    <row r="151460" customFormat="1" s="29"/>
    <row r="151461" customFormat="1" s="29"/>
    <row r="151462" customFormat="1" s="29"/>
    <row r="151463" customFormat="1" s="29"/>
    <row r="151464" customFormat="1" s="29"/>
    <row r="151465" customFormat="1" s="29"/>
    <row r="151466" customFormat="1" s="29"/>
    <row r="151467" customFormat="1" s="29"/>
    <row r="151468" customFormat="1" s="29"/>
    <row r="151469" customFormat="1" s="29"/>
    <row r="151470" customFormat="1" s="29"/>
    <row r="151471" customFormat="1" s="29"/>
    <row r="151472" customFormat="1" s="29"/>
    <row r="151473" customFormat="1" s="29"/>
    <row r="151474" customFormat="1" s="29"/>
    <row r="151475" customFormat="1" s="29"/>
    <row r="151476" customFormat="1" s="29"/>
    <row r="151477" customFormat="1" s="29"/>
    <row r="151478" customFormat="1" s="29"/>
    <row r="151479" customFormat="1" s="29"/>
    <row r="151480" customFormat="1" s="29"/>
    <row r="151481" customFormat="1" s="29"/>
    <row r="151482" customFormat="1" s="29"/>
    <row r="151483" customFormat="1" s="29"/>
    <row r="151484" customFormat="1" s="29"/>
    <row r="151485" customFormat="1" s="29"/>
    <row r="151486" customFormat="1" s="29"/>
    <row r="151487" customFormat="1" s="29"/>
    <row r="151488" customFormat="1" s="29"/>
    <row r="151489" customFormat="1" s="29"/>
    <row r="151490" customFormat="1" s="29"/>
    <row r="151491" customFormat="1" s="29"/>
    <row r="151492" customFormat="1" s="29"/>
    <row r="151493" customFormat="1" s="29"/>
    <row r="151494" customFormat="1" s="29"/>
    <row r="151495" customFormat="1" s="29"/>
    <row r="151496" customFormat="1" s="29"/>
    <row r="151497" customFormat="1" s="29"/>
    <row r="151498" customFormat="1" s="29"/>
    <row r="151499" customFormat="1" s="29"/>
    <row r="151500" customFormat="1" s="29"/>
    <row r="151501" customFormat="1" s="29"/>
    <row r="151502" customFormat="1" s="29"/>
    <row r="151503" customFormat="1" s="29"/>
    <row r="151504" customFormat="1" s="29"/>
    <row r="151505" customFormat="1" s="29"/>
    <row r="151506" customFormat="1" s="29"/>
    <row r="151507" customFormat="1" s="29"/>
    <row r="151508" customFormat="1" s="29"/>
    <row r="151509" customFormat="1" s="29"/>
    <row r="151510" customFormat="1" s="29"/>
    <row r="151511" customFormat="1" s="29"/>
    <row r="151512" customFormat="1" s="29"/>
    <row r="151513" customFormat="1" s="29"/>
    <row r="151514" customFormat="1" s="29"/>
    <row r="151515" customFormat="1" s="29"/>
    <row r="151516" customFormat="1" s="29"/>
    <row r="151517" customFormat="1" s="29"/>
    <row r="151518" customFormat="1" s="29"/>
    <row r="151519" customFormat="1" s="29"/>
    <row r="151520" customFormat="1" s="29"/>
    <row r="151521" customFormat="1" s="29"/>
    <row r="151522" customFormat="1" s="29"/>
    <row r="151523" customFormat="1" s="29"/>
    <row r="151524" customFormat="1" s="29"/>
    <row r="151525" customFormat="1" s="29"/>
    <row r="151526" customFormat="1" s="29"/>
    <row r="151527" customFormat="1" s="29"/>
    <row r="151528" customFormat="1" s="29"/>
    <row r="151529" customFormat="1" s="29"/>
    <row r="151530" customFormat="1" s="29"/>
    <row r="151531" customFormat="1" s="29"/>
    <row r="151532" customFormat="1" s="29"/>
    <row r="151533" customFormat="1" s="29"/>
    <row r="151534" customFormat="1" s="29"/>
    <row r="151535" customFormat="1" s="29"/>
    <row r="151536" customFormat="1" s="29"/>
    <row r="151537" customFormat="1" s="29"/>
    <row r="151538" customFormat="1" s="29"/>
    <row r="151539" customFormat="1" s="29"/>
    <row r="151540" customFormat="1" s="29"/>
    <row r="151541" customFormat="1" s="29"/>
    <row r="151542" customFormat="1" s="29"/>
    <row r="151543" customFormat="1" s="29"/>
    <row r="151544" customFormat="1" s="29"/>
    <row r="151545" customFormat="1" s="29"/>
    <row r="151546" customFormat="1" s="29"/>
    <row r="151547" customFormat="1" s="29"/>
    <row r="151548" customFormat="1" s="29"/>
    <row r="151549" customFormat="1" s="29"/>
    <row r="151550" customFormat="1" s="29"/>
    <row r="151551" customFormat="1" s="29"/>
    <row r="151552" customFormat="1" s="29"/>
    <row r="151553" customFormat="1" s="29"/>
    <row r="151554" customFormat="1" s="29"/>
    <row r="151555" customFormat="1" s="29"/>
    <row r="151556" customFormat="1" s="29"/>
    <row r="151557" customFormat="1" s="29"/>
    <row r="151558" customFormat="1" s="29"/>
    <row r="151559" customFormat="1" s="29"/>
    <row r="151560" customFormat="1" s="29"/>
    <row r="151561" customFormat="1" s="29"/>
    <row r="151562" customFormat="1" s="29"/>
    <row r="151563" customFormat="1" s="29"/>
    <row r="151564" customFormat="1" s="29"/>
    <row r="151565" customFormat="1" s="29"/>
    <row r="151566" customFormat="1" s="29"/>
    <row r="151567" customFormat="1" s="29"/>
    <row r="151568" customFormat="1" s="29"/>
    <row r="151569" customFormat="1" s="29"/>
    <row r="151570" customFormat="1" s="29"/>
    <row r="151571" customFormat="1" s="29"/>
    <row r="151572" customFormat="1" s="29"/>
    <row r="151573" customFormat="1" s="29"/>
    <row r="151574" customFormat="1" s="29"/>
    <row r="151575" customFormat="1" s="29"/>
    <row r="151576" customFormat="1" s="29"/>
    <row r="151577" customFormat="1" s="29"/>
    <row r="151578" customFormat="1" s="29"/>
    <row r="151579" customFormat="1" s="29"/>
    <row r="151580" customFormat="1" s="29"/>
    <row r="151581" customFormat="1" s="29"/>
    <row r="151582" customFormat="1" s="29"/>
    <row r="151583" customFormat="1" s="29"/>
    <row r="151584" customFormat="1" s="29"/>
    <row r="151585" customFormat="1" s="29"/>
    <row r="151586" customFormat="1" s="29"/>
    <row r="151587" customFormat="1" s="29"/>
    <row r="151588" customFormat="1" s="29"/>
    <row r="151589" customFormat="1" s="29"/>
    <row r="151590" customFormat="1" s="29"/>
    <row r="151591" customFormat="1" s="29"/>
    <row r="151592" customFormat="1" s="29"/>
    <row r="151593" customFormat="1" s="29"/>
    <row r="151594" customFormat="1" s="29"/>
    <row r="151595" customFormat="1" s="29"/>
    <row r="151596" customFormat="1" s="29"/>
    <row r="151597" customFormat="1" s="29"/>
    <row r="151598" customFormat="1" s="29"/>
    <row r="151599" customFormat="1" s="29"/>
    <row r="151600" customFormat="1" s="29"/>
    <row r="151601" customFormat="1" s="29"/>
    <row r="151602" customFormat="1" s="29"/>
    <row r="151603" customFormat="1" s="29"/>
    <row r="151604" customFormat="1" s="29"/>
    <row r="151605" customFormat="1" s="29"/>
    <row r="151606" customFormat="1" s="29"/>
    <row r="151607" customFormat="1" s="29"/>
    <row r="151608" customFormat="1" s="29"/>
    <row r="151609" customFormat="1" s="29"/>
    <row r="151610" customFormat="1" s="29"/>
    <row r="151611" customFormat="1" s="29"/>
    <row r="151612" customFormat="1" s="29"/>
    <row r="151613" customFormat="1" s="29"/>
    <row r="151614" customFormat="1" s="29"/>
    <row r="151615" customFormat="1" s="29"/>
    <row r="151616" customFormat="1" s="29"/>
    <row r="151617" customFormat="1" s="29"/>
    <row r="151618" customFormat="1" s="29"/>
    <row r="151619" customFormat="1" s="29"/>
    <row r="151620" customFormat="1" s="29"/>
    <row r="151621" customFormat="1" s="29"/>
    <row r="151622" customFormat="1" s="29"/>
    <row r="151623" customFormat="1" s="29"/>
    <row r="151624" customFormat="1" s="29"/>
    <row r="151625" customFormat="1" s="29"/>
    <row r="151626" customFormat="1" s="29"/>
    <row r="151627" customFormat="1" s="29"/>
    <row r="151628" customFormat="1" s="29"/>
    <row r="151629" customFormat="1" s="29"/>
    <row r="151630" customFormat="1" s="29"/>
    <row r="151631" customFormat="1" s="29"/>
    <row r="151632" customFormat="1" s="29"/>
    <row r="151633" customFormat="1" s="29"/>
    <row r="151634" customFormat="1" s="29"/>
    <row r="151635" customFormat="1" s="29"/>
    <row r="151636" customFormat="1" s="29"/>
    <row r="151637" customFormat="1" s="29"/>
    <row r="151638" customFormat="1" s="29"/>
    <row r="151639" customFormat="1" s="29"/>
    <row r="151640" customFormat="1" s="29"/>
    <row r="151641" customFormat="1" s="29"/>
    <row r="151642" customFormat="1" s="29"/>
    <row r="151643" customFormat="1" s="29"/>
    <row r="151644" customFormat="1" s="29"/>
    <row r="151645" customFormat="1" s="29"/>
    <row r="151646" customFormat="1" s="29"/>
    <row r="151647" customFormat="1" s="29"/>
    <row r="151648" customFormat="1" s="29"/>
    <row r="151649" customFormat="1" s="29"/>
    <row r="151650" customFormat="1" s="29"/>
    <row r="151651" customFormat="1" s="29"/>
    <row r="151652" customFormat="1" s="29"/>
    <row r="151653" customFormat="1" s="29"/>
    <row r="151654" customFormat="1" s="29"/>
    <row r="151655" customFormat="1" s="29"/>
    <row r="151656" customFormat="1" s="29"/>
    <row r="151657" customFormat="1" s="29"/>
    <row r="151658" customFormat="1" s="29"/>
    <row r="151659" customFormat="1" s="29"/>
    <row r="151660" customFormat="1" s="29"/>
    <row r="151661" customFormat="1" s="29"/>
    <row r="151662" customFormat="1" s="29"/>
    <row r="151663" customFormat="1" s="29"/>
    <row r="151664" customFormat="1" s="29"/>
    <row r="151665" customFormat="1" s="29"/>
    <row r="151666" customFormat="1" s="29"/>
    <row r="151667" customFormat="1" s="29"/>
    <row r="151668" customFormat="1" s="29"/>
    <row r="151669" customFormat="1" s="29"/>
    <row r="151670" customFormat="1" s="29"/>
    <row r="151671" customFormat="1" s="29"/>
    <row r="151672" customFormat="1" s="29"/>
    <row r="151673" customFormat="1" s="29"/>
    <row r="151674" customFormat="1" s="29"/>
    <row r="151675" customFormat="1" s="29"/>
    <row r="151676" customFormat="1" s="29"/>
    <row r="151677" customFormat="1" s="29"/>
    <row r="151678" customFormat="1" s="29"/>
    <row r="151679" customFormat="1" s="29"/>
    <row r="151680" customFormat="1" s="29"/>
    <row r="151681" customFormat="1" s="29"/>
    <row r="151682" customFormat="1" s="29"/>
    <row r="151683" customFormat="1" s="29"/>
    <row r="151684" customFormat="1" s="29"/>
    <row r="151685" customFormat="1" s="29"/>
    <row r="151686" customFormat="1" s="29"/>
    <row r="151687" customFormat="1" s="29"/>
    <row r="151688" customFormat="1" s="29"/>
    <row r="151689" customFormat="1" s="29"/>
    <row r="151690" customFormat="1" s="29"/>
    <row r="151691" customFormat="1" s="29"/>
    <row r="151692" customFormat="1" s="29"/>
    <row r="151693" customFormat="1" s="29"/>
    <row r="151694" customFormat="1" s="29"/>
    <row r="151695" customFormat="1" s="29"/>
    <row r="151696" customFormat="1" s="29"/>
    <row r="151697" customFormat="1" s="29"/>
    <row r="151698" customFormat="1" s="29"/>
    <row r="151699" customFormat="1" s="29"/>
    <row r="151700" customFormat="1" s="29"/>
    <row r="151701" customFormat="1" s="29"/>
    <row r="151702" customFormat="1" s="29"/>
    <row r="151703" customFormat="1" s="29"/>
    <row r="151704" customFormat="1" s="29"/>
    <row r="151705" customFormat="1" s="29"/>
    <row r="151706" customFormat="1" s="29"/>
    <row r="151707" customFormat="1" s="29"/>
    <row r="151708" customFormat="1" s="29"/>
    <row r="151709" customFormat="1" s="29"/>
    <row r="151710" customFormat="1" s="29"/>
    <row r="151711" customFormat="1" s="29"/>
    <row r="151712" customFormat="1" s="29"/>
    <row r="151713" customFormat="1" s="29"/>
    <row r="151714" customFormat="1" s="29"/>
    <row r="151715" customFormat="1" s="29"/>
    <row r="151716" customFormat="1" s="29"/>
    <row r="151717" customFormat="1" s="29"/>
    <row r="151718" customFormat="1" s="29"/>
    <row r="151719" customFormat="1" s="29"/>
    <row r="151720" customFormat="1" s="29"/>
    <row r="151721" customFormat="1" s="29"/>
    <row r="151722" customFormat="1" s="29"/>
    <row r="151723" customFormat="1" s="29"/>
    <row r="151724" customFormat="1" s="29"/>
    <row r="151725" customFormat="1" s="29"/>
    <row r="151726" customFormat="1" s="29"/>
    <row r="151727" customFormat="1" s="29"/>
    <row r="151728" customFormat="1" s="29"/>
    <row r="151729" customFormat="1" s="29"/>
    <row r="151730" customFormat="1" s="29"/>
    <row r="151731" customFormat="1" s="29"/>
    <row r="151732" customFormat="1" s="29"/>
    <row r="151733" customFormat="1" s="29"/>
    <row r="151734" customFormat="1" s="29"/>
    <row r="151735" customFormat="1" s="29"/>
    <row r="151736" customFormat="1" s="29"/>
    <row r="151737" customFormat="1" s="29"/>
    <row r="151738" customFormat="1" s="29"/>
    <row r="151739" customFormat="1" s="29"/>
    <row r="151740" customFormat="1" s="29"/>
    <row r="151741" customFormat="1" s="29"/>
    <row r="151742" customFormat="1" s="29"/>
    <row r="151743" customFormat="1" s="29"/>
    <row r="151744" customFormat="1" s="29"/>
    <row r="151745" customFormat="1" s="29"/>
    <row r="151746" customFormat="1" s="29"/>
    <row r="151747" customFormat="1" s="29"/>
    <row r="151748" customFormat="1" s="29"/>
    <row r="151749" customFormat="1" s="29"/>
    <row r="151750" customFormat="1" s="29"/>
    <row r="151751" customFormat="1" s="29"/>
    <row r="151752" customFormat="1" s="29"/>
    <row r="151753" customFormat="1" s="29"/>
    <row r="151754" customFormat="1" s="29"/>
    <row r="151755" customFormat="1" s="29"/>
    <row r="151756" customFormat="1" s="29"/>
    <row r="151757" customFormat="1" s="29"/>
    <row r="151758" customFormat="1" s="29"/>
    <row r="151759" customFormat="1" s="29"/>
    <row r="151760" customFormat="1" s="29"/>
    <row r="151761" customFormat="1" s="29"/>
    <row r="151762" customFormat="1" s="29"/>
    <row r="151763" customFormat="1" s="29"/>
    <row r="151764" customFormat="1" s="29"/>
    <row r="151765" customFormat="1" s="29"/>
    <row r="151766" customFormat="1" s="29"/>
    <row r="151767" customFormat="1" s="29"/>
    <row r="151768" customFormat="1" s="29"/>
    <row r="151769" customFormat="1" s="29"/>
    <row r="151770" customFormat="1" s="29"/>
    <row r="151771" customFormat="1" s="29"/>
    <row r="151772" customFormat="1" s="29"/>
    <row r="151773" customFormat="1" s="29"/>
    <row r="151774" customFormat="1" s="29"/>
    <row r="151775" customFormat="1" s="29"/>
    <row r="151776" customFormat="1" s="29"/>
    <row r="151777" customFormat="1" s="29"/>
    <row r="151778" customFormat="1" s="29"/>
    <row r="151779" customFormat="1" s="29"/>
    <row r="151780" customFormat="1" s="29"/>
    <row r="151781" customFormat="1" s="29"/>
    <row r="151782" customFormat="1" s="29"/>
    <row r="151783" customFormat="1" s="29"/>
    <row r="151784" customFormat="1" s="29"/>
    <row r="151785" customFormat="1" s="29"/>
    <row r="151786" customFormat="1" s="29"/>
    <row r="151787" customFormat="1" s="29"/>
    <row r="151788" customFormat="1" s="29"/>
    <row r="151789" customFormat="1" s="29"/>
    <row r="151790" customFormat="1" s="29"/>
    <row r="151791" customFormat="1" s="29"/>
    <row r="151792" customFormat="1" s="29"/>
    <row r="151793" customFormat="1" s="29"/>
    <row r="151794" customFormat="1" s="29"/>
    <row r="151795" customFormat="1" s="29"/>
    <row r="151796" customFormat="1" s="29"/>
    <row r="151797" customFormat="1" s="29"/>
    <row r="151798" customFormat="1" s="29"/>
    <row r="151799" customFormat="1" s="29"/>
    <row r="151800" customFormat="1" s="29"/>
    <row r="151801" customFormat="1" s="29"/>
    <row r="151802" customFormat="1" s="29"/>
    <row r="151803" customFormat="1" s="29"/>
    <row r="151804" customFormat="1" s="29"/>
    <row r="151805" customFormat="1" s="29"/>
    <row r="151806" customFormat="1" s="29"/>
    <row r="151807" customFormat="1" s="29"/>
    <row r="151808" customFormat="1" s="29"/>
    <row r="151809" customFormat="1" s="29"/>
    <row r="151810" customFormat="1" s="29"/>
    <row r="151811" customFormat="1" s="29"/>
    <row r="151812" customFormat="1" s="29"/>
    <row r="151813" customFormat="1" s="29"/>
    <row r="151814" customFormat="1" s="29"/>
    <row r="151815" customFormat="1" s="29"/>
    <row r="151816" customFormat="1" s="29"/>
    <row r="151817" customFormat="1" s="29"/>
    <row r="151818" customFormat="1" s="29"/>
    <row r="151819" customFormat="1" s="29"/>
    <row r="151820" customFormat="1" s="29"/>
    <row r="151821" customFormat="1" s="29"/>
    <row r="151822" customFormat="1" s="29"/>
    <row r="151823" customFormat="1" s="29"/>
    <row r="151824" customFormat="1" s="29"/>
    <row r="151825" customFormat="1" s="29"/>
    <row r="151826" customFormat="1" s="29"/>
    <row r="151827" customFormat="1" s="29"/>
    <row r="151828" customFormat="1" s="29"/>
    <row r="151829" customFormat="1" s="29"/>
    <row r="151830" customFormat="1" s="29"/>
    <row r="151831" customFormat="1" s="29"/>
    <row r="151832" customFormat="1" s="29"/>
    <row r="151833" customFormat="1" s="29"/>
    <row r="151834" customFormat="1" s="29"/>
    <row r="151835" customFormat="1" s="29"/>
    <row r="151836" customFormat="1" s="29"/>
    <row r="151837" customFormat="1" s="29"/>
    <row r="151838" customFormat="1" s="29"/>
    <row r="151839" customFormat="1" s="29"/>
    <row r="151840" customFormat="1" s="29"/>
    <row r="151841" customFormat="1" s="29"/>
    <row r="151842" customFormat="1" s="29"/>
    <row r="151843" customFormat="1" s="29"/>
    <row r="151844" customFormat="1" s="29"/>
    <row r="151845" customFormat="1" s="29"/>
    <row r="151846" customFormat="1" s="29"/>
    <row r="151847" customFormat="1" s="29"/>
    <row r="151848" customFormat="1" s="29"/>
    <row r="151849" customFormat="1" s="29"/>
    <row r="151850" customFormat="1" s="29"/>
    <row r="151851" customFormat="1" s="29"/>
    <row r="151852" customFormat="1" s="29"/>
    <row r="151853" customFormat="1" s="29"/>
    <row r="151854" customFormat="1" s="29"/>
    <row r="151855" customFormat="1" s="29"/>
    <row r="151856" customFormat="1" s="29"/>
    <row r="151857" customFormat="1" s="29"/>
    <row r="151858" customFormat="1" s="29"/>
    <row r="151859" customFormat="1" s="29"/>
    <row r="151860" customFormat="1" s="29"/>
    <row r="151861" customFormat="1" s="29"/>
    <row r="151862" customFormat="1" s="29"/>
    <row r="151863" customFormat="1" s="29"/>
    <row r="151864" customFormat="1" s="29"/>
    <row r="151865" customFormat="1" s="29"/>
    <row r="151866" customFormat="1" s="29"/>
    <row r="151867" customFormat="1" s="29"/>
    <row r="151868" customFormat="1" s="29"/>
    <row r="151869" customFormat="1" s="29"/>
    <row r="151870" customFormat="1" s="29"/>
    <row r="151871" customFormat="1" s="29"/>
    <row r="151872" customFormat="1" s="29"/>
    <row r="151873" customFormat="1" s="29"/>
    <row r="151874" customFormat="1" s="29"/>
    <row r="151875" customFormat="1" s="29"/>
    <row r="151876" customFormat="1" s="29"/>
    <row r="151877" customFormat="1" s="29"/>
    <row r="151878" customFormat="1" s="29"/>
    <row r="151879" customFormat="1" s="29"/>
    <row r="151880" customFormat="1" s="29"/>
    <row r="151881" customFormat="1" s="29"/>
    <row r="151882" customFormat="1" s="29"/>
    <row r="151883" customFormat="1" s="29"/>
    <row r="151884" customFormat="1" s="29"/>
    <row r="151885" customFormat="1" s="29"/>
    <row r="151886" customFormat="1" s="29"/>
    <row r="151887" customFormat="1" s="29"/>
    <row r="151888" customFormat="1" s="29"/>
    <row r="151889" customFormat="1" s="29"/>
    <row r="151890" customFormat="1" s="29"/>
    <row r="151891" customFormat="1" s="29"/>
    <row r="151892" customFormat="1" s="29"/>
    <row r="151893" customFormat="1" s="29"/>
    <row r="151894" customFormat="1" s="29"/>
    <row r="151895" customFormat="1" s="29"/>
    <row r="151896" customFormat="1" s="29"/>
    <row r="151897" customFormat="1" s="29"/>
    <row r="151898" customFormat="1" s="29"/>
    <row r="151899" customFormat="1" s="29"/>
    <row r="151900" customFormat="1" s="29"/>
    <row r="151901" customFormat="1" s="29"/>
    <row r="151902" customFormat="1" s="29"/>
    <row r="151903" customFormat="1" s="29"/>
    <row r="151904" customFormat="1" s="29"/>
    <row r="151905" customFormat="1" s="29"/>
    <row r="151906" customFormat="1" s="29"/>
    <row r="151907" customFormat="1" s="29"/>
    <row r="151908" customFormat="1" s="29"/>
    <row r="151909" customFormat="1" s="29"/>
    <row r="151910" customFormat="1" s="29"/>
    <row r="151911" customFormat="1" s="29"/>
    <row r="151912" customFormat="1" s="29"/>
    <row r="151913" customFormat="1" s="29"/>
    <row r="151914" customFormat="1" s="29"/>
    <row r="151915" customFormat="1" s="29"/>
    <row r="151916" customFormat="1" s="29"/>
    <row r="151917" customFormat="1" s="29"/>
    <row r="151918" customFormat="1" s="29"/>
    <row r="151919" customFormat="1" s="29"/>
    <row r="151920" customFormat="1" s="29"/>
    <row r="151921" customFormat="1" s="29"/>
    <row r="151922" customFormat="1" s="29"/>
    <row r="151923" customFormat="1" s="29"/>
    <row r="151924" customFormat="1" s="29"/>
    <row r="151925" customFormat="1" s="29"/>
    <row r="151926" customFormat="1" s="29"/>
    <row r="151927" customFormat="1" s="29"/>
    <row r="151928" customFormat="1" s="29"/>
    <row r="151929" customFormat="1" s="29"/>
    <row r="151930" customFormat="1" s="29"/>
    <row r="151931" customFormat="1" s="29"/>
    <row r="151932" customFormat="1" s="29"/>
    <row r="151933" customFormat="1" s="29"/>
    <row r="151934" customFormat="1" s="29"/>
    <row r="151935" customFormat="1" s="29"/>
    <row r="151936" customFormat="1" s="29"/>
    <row r="151937" customFormat="1" s="29"/>
    <row r="151938" customFormat="1" s="29"/>
    <row r="151939" customFormat="1" s="29"/>
    <row r="151940" customFormat="1" s="29"/>
    <row r="151941" customFormat="1" s="29"/>
    <row r="151942" customFormat="1" s="29"/>
    <row r="151943" customFormat="1" s="29"/>
    <row r="151944" customFormat="1" s="29"/>
    <row r="151945" customFormat="1" s="29"/>
    <row r="151946" customFormat="1" s="29"/>
    <row r="151947" customFormat="1" s="29"/>
    <row r="151948" customFormat="1" s="29"/>
    <row r="151949" customFormat="1" s="29"/>
    <row r="151950" customFormat="1" s="29"/>
    <row r="151951" customFormat="1" s="29"/>
    <row r="151952" customFormat="1" s="29"/>
    <row r="151953" customFormat="1" s="29"/>
    <row r="151954" customFormat="1" s="29"/>
    <row r="151955" customFormat="1" s="29"/>
    <row r="151956" customFormat="1" s="29"/>
    <row r="151957" customFormat="1" s="29"/>
    <row r="151958" customFormat="1" s="29"/>
    <row r="151959" customFormat="1" s="29"/>
    <row r="151960" customFormat="1" s="29"/>
    <row r="151961" customFormat="1" s="29"/>
    <row r="151962" customFormat="1" s="29"/>
    <row r="151963" customFormat="1" s="29"/>
    <row r="151964" customFormat="1" s="29"/>
    <row r="151965" customFormat="1" s="29"/>
    <row r="151966" customFormat="1" s="29"/>
    <row r="151967" customFormat="1" s="29"/>
    <row r="151968" customFormat="1" s="29"/>
    <row r="151969" customFormat="1" s="29"/>
    <row r="151970" customFormat="1" s="29"/>
    <row r="151971" customFormat="1" s="29"/>
    <row r="151972" customFormat="1" s="29"/>
    <row r="151973" customFormat="1" s="29"/>
    <row r="151974" customFormat="1" s="29"/>
    <row r="151975" customFormat="1" s="29"/>
    <row r="151976" customFormat="1" s="29"/>
    <row r="151977" customFormat="1" s="29"/>
    <row r="151978" customFormat="1" s="29"/>
    <row r="151979" customFormat="1" s="29"/>
    <row r="151980" customFormat="1" s="29"/>
    <row r="151981" customFormat="1" s="29"/>
    <row r="151982" customFormat="1" s="29"/>
    <row r="151983" customFormat="1" s="29"/>
    <row r="151984" customFormat="1" s="29"/>
    <row r="151985" customFormat="1" s="29"/>
    <row r="151986" customFormat="1" s="29"/>
    <row r="151987" customFormat="1" s="29"/>
    <row r="151988" customFormat="1" s="29"/>
    <row r="151989" customFormat="1" s="29"/>
    <row r="151990" customFormat="1" s="29"/>
    <row r="151991" customFormat="1" s="29"/>
    <row r="151992" customFormat="1" s="29"/>
    <row r="151993" customFormat="1" s="29"/>
    <row r="151994" customFormat="1" s="29"/>
    <row r="151995" customFormat="1" s="29"/>
    <row r="151996" customFormat="1" s="29"/>
    <row r="151997" customFormat="1" s="29"/>
    <row r="151998" customFormat="1" s="29"/>
    <row r="151999" customFormat="1" s="29"/>
    <row r="152000" customFormat="1" s="29"/>
    <row r="152001" customFormat="1" s="29"/>
    <row r="152002" customFormat="1" s="29"/>
    <row r="152003" customFormat="1" s="29"/>
    <row r="152004" customFormat="1" s="29"/>
    <row r="152005" customFormat="1" s="29"/>
    <row r="152006" customFormat="1" s="29"/>
    <row r="152007" customFormat="1" s="29"/>
    <row r="152008" customFormat="1" s="29"/>
    <row r="152009" customFormat="1" s="29"/>
    <row r="152010" customFormat="1" s="29"/>
    <row r="152011" customFormat="1" s="29"/>
    <row r="152012" customFormat="1" s="29"/>
    <row r="152013" customFormat="1" s="29"/>
    <row r="152014" customFormat="1" s="29"/>
    <row r="152015" customFormat="1" s="29"/>
    <row r="152016" customFormat="1" s="29"/>
    <row r="152017" customFormat="1" s="29"/>
    <row r="152018" customFormat="1" s="29"/>
    <row r="152019" customFormat="1" s="29"/>
    <row r="152020" customFormat="1" s="29"/>
    <row r="152021" customFormat="1" s="29"/>
    <row r="152022" customFormat="1" s="29"/>
    <row r="152023" customFormat="1" s="29"/>
    <row r="152024" customFormat="1" s="29"/>
    <row r="152025" customFormat="1" s="29"/>
    <row r="152026" customFormat="1" s="29"/>
    <row r="152027" customFormat="1" s="29"/>
    <row r="152028" customFormat="1" s="29"/>
    <row r="152029" customFormat="1" s="29"/>
    <row r="152030" customFormat="1" s="29"/>
    <row r="152031" customFormat="1" s="29"/>
    <row r="152032" customFormat="1" s="29"/>
    <row r="152033" customFormat="1" s="29"/>
    <row r="152034" customFormat="1" s="29"/>
    <row r="152035" customFormat="1" s="29"/>
    <row r="152036" customFormat="1" s="29"/>
    <row r="152037" customFormat="1" s="29"/>
    <row r="152038" customFormat="1" s="29"/>
    <row r="152039" customFormat="1" s="29"/>
    <row r="152040" customFormat="1" s="29"/>
    <row r="152041" customFormat="1" s="29"/>
    <row r="152042" customFormat="1" s="29"/>
    <row r="152043" customFormat="1" s="29"/>
    <row r="152044" customFormat="1" s="29"/>
    <row r="152045" customFormat="1" s="29"/>
    <row r="152046" customFormat="1" s="29"/>
    <row r="152047" customFormat="1" s="29"/>
    <row r="152048" customFormat="1" s="29"/>
    <row r="152049" customFormat="1" s="29"/>
    <row r="152050" customFormat="1" s="29"/>
    <row r="152051" customFormat="1" s="29"/>
    <row r="152052" customFormat="1" s="29"/>
    <row r="152053" customFormat="1" s="29"/>
    <row r="152054" customFormat="1" s="29"/>
    <row r="152055" customFormat="1" s="29"/>
    <row r="152056" customFormat="1" s="29"/>
    <row r="152057" customFormat="1" s="29"/>
    <row r="152058" customFormat="1" s="29"/>
    <row r="152059" customFormat="1" s="29"/>
    <row r="152060" customFormat="1" s="29"/>
    <row r="152061" customFormat="1" s="29"/>
    <row r="152062" customFormat="1" s="29"/>
    <row r="152063" customFormat="1" s="29"/>
    <row r="152064" customFormat="1" s="29"/>
    <row r="152065" customFormat="1" s="29"/>
    <row r="152066" customFormat="1" s="29"/>
    <row r="152067" customFormat="1" s="29"/>
    <row r="152068" customFormat="1" s="29"/>
    <row r="152069" customFormat="1" s="29"/>
    <row r="152070" customFormat="1" s="29"/>
    <row r="152071" customFormat="1" s="29"/>
    <row r="152072" customFormat="1" s="29"/>
    <row r="152073" customFormat="1" s="29"/>
    <row r="152074" customFormat="1" s="29"/>
    <row r="152075" customFormat="1" s="29"/>
    <row r="152076" customFormat="1" s="29"/>
    <row r="152077" customFormat="1" s="29"/>
    <row r="152078" customFormat="1" s="29"/>
    <row r="152079" customFormat="1" s="29"/>
    <row r="152080" customFormat="1" s="29"/>
    <row r="152081" customFormat="1" s="29"/>
    <row r="152082" customFormat="1" s="29"/>
    <row r="152083" customFormat="1" s="29"/>
    <row r="152084" customFormat="1" s="29"/>
    <row r="152085" customFormat="1" s="29"/>
    <row r="152086" customFormat="1" s="29"/>
    <row r="152087" customFormat="1" s="29"/>
    <row r="152088" customFormat="1" s="29"/>
    <row r="152089" customFormat="1" s="29"/>
    <row r="152090" customFormat="1" s="29"/>
    <row r="152091" customFormat="1" s="29"/>
    <row r="152092" customFormat="1" s="29"/>
    <row r="152093" customFormat="1" s="29"/>
    <row r="152094" customFormat="1" s="29"/>
    <row r="152095" customFormat="1" s="29"/>
    <row r="152096" customFormat="1" s="29"/>
    <row r="152097" customFormat="1" s="29"/>
    <row r="152098" customFormat="1" s="29"/>
    <row r="152099" customFormat="1" s="29"/>
    <row r="152100" customFormat="1" s="29"/>
    <row r="152101" customFormat="1" s="29"/>
    <row r="152102" customFormat="1" s="29"/>
    <row r="152103" customFormat="1" s="29"/>
    <row r="152104" customFormat="1" s="29"/>
    <row r="152105" customFormat="1" s="29"/>
    <row r="152106" customFormat="1" s="29"/>
    <row r="152107" customFormat="1" s="29"/>
    <row r="152108" customFormat="1" s="29"/>
    <row r="152109" customFormat="1" s="29"/>
    <row r="152110" customFormat="1" s="29"/>
    <row r="152111" customFormat="1" s="29"/>
    <row r="152112" customFormat="1" s="29"/>
    <row r="152113" customFormat="1" s="29"/>
    <row r="152114" customFormat="1" s="29"/>
    <row r="152115" customFormat="1" s="29"/>
    <row r="152116" customFormat="1" s="29"/>
    <row r="152117" customFormat="1" s="29"/>
    <row r="152118" customFormat="1" s="29"/>
    <row r="152119" customFormat="1" s="29"/>
    <row r="152120" customFormat="1" s="29"/>
    <row r="152121" customFormat="1" s="29"/>
    <row r="152122" customFormat="1" s="29"/>
    <row r="152123" customFormat="1" s="29"/>
    <row r="152124" customFormat="1" s="29"/>
    <row r="152125" customFormat="1" s="29"/>
    <row r="152126" customFormat="1" s="29"/>
    <row r="152127" customFormat="1" s="29"/>
    <row r="152128" customFormat="1" s="29"/>
    <row r="152129" customFormat="1" s="29"/>
    <row r="152130" customFormat="1" s="29"/>
    <row r="152131" customFormat="1" s="29"/>
    <row r="152132" customFormat="1" s="29"/>
    <row r="152133" customFormat="1" s="29"/>
    <row r="152134" customFormat="1" s="29"/>
    <row r="152135" customFormat="1" s="29"/>
    <row r="152136" customFormat="1" s="29"/>
    <row r="152137" customFormat="1" s="29"/>
    <row r="152138" customFormat="1" s="29"/>
    <row r="152139" customFormat="1" s="29"/>
    <row r="152140" customFormat="1" s="29"/>
    <row r="152141" customFormat="1" s="29"/>
    <row r="152142" customFormat="1" s="29"/>
    <row r="152143" customFormat="1" s="29"/>
    <row r="152144" customFormat="1" s="29"/>
    <row r="152145" customFormat="1" s="29"/>
    <row r="152146" customFormat="1" s="29"/>
    <row r="152147" customFormat="1" s="29"/>
    <row r="152148" customFormat="1" s="29"/>
    <row r="152149" customFormat="1" s="29"/>
    <row r="152150" customFormat="1" s="29"/>
    <row r="152151" customFormat="1" s="29"/>
    <row r="152152" customFormat="1" s="29"/>
    <row r="152153" customFormat="1" s="29"/>
    <row r="152154" customFormat="1" s="29"/>
    <row r="152155" customFormat="1" s="29"/>
    <row r="152156" customFormat="1" s="29"/>
    <row r="152157" customFormat="1" s="29"/>
    <row r="152158" customFormat="1" s="29"/>
    <row r="152159" customFormat="1" s="29"/>
    <row r="152160" customFormat="1" s="29"/>
    <row r="152161" customFormat="1" s="29"/>
    <row r="152162" customFormat="1" s="29"/>
    <row r="152163" customFormat="1" s="29"/>
    <row r="152164" customFormat="1" s="29"/>
    <row r="152165" customFormat="1" s="29"/>
    <row r="152166" customFormat="1" s="29"/>
    <row r="152167" customFormat="1" s="29"/>
    <row r="152168" customFormat="1" s="29"/>
    <row r="152169" customFormat="1" s="29"/>
    <row r="152170" customFormat="1" s="29"/>
    <row r="152171" customFormat="1" s="29"/>
    <row r="152172" customFormat="1" s="29"/>
    <row r="152173" customFormat="1" s="29"/>
    <row r="152174" customFormat="1" s="29"/>
    <row r="152175" customFormat="1" s="29"/>
    <row r="152176" customFormat="1" s="29"/>
    <row r="152177" customFormat="1" s="29"/>
    <row r="152178" customFormat="1" s="29"/>
    <row r="152179" customFormat="1" s="29"/>
    <row r="152180" customFormat="1" s="29"/>
    <row r="152181" customFormat="1" s="29"/>
    <row r="152182" customFormat="1" s="29"/>
    <row r="152183" customFormat="1" s="29"/>
    <row r="152184" customFormat="1" s="29"/>
    <row r="152185" customFormat="1" s="29"/>
    <row r="152186" customFormat="1" s="29"/>
    <row r="152187" customFormat="1" s="29"/>
    <row r="152188" customFormat="1" s="29"/>
    <row r="152189" customFormat="1" s="29"/>
    <row r="152190" customFormat="1" s="29"/>
    <row r="152191" customFormat="1" s="29"/>
    <row r="152192" customFormat="1" s="29"/>
    <row r="152193" customFormat="1" s="29"/>
    <row r="152194" customFormat="1" s="29"/>
    <row r="152195" customFormat="1" s="29"/>
    <row r="152196" customFormat="1" s="29"/>
    <row r="152197" customFormat="1" s="29"/>
    <row r="152198" customFormat="1" s="29"/>
    <row r="152199" customFormat="1" s="29"/>
    <row r="152200" customFormat="1" s="29"/>
    <row r="152201" customFormat="1" s="29"/>
    <row r="152202" customFormat="1" s="29"/>
    <row r="152203" customFormat="1" s="29"/>
    <row r="152204" customFormat="1" s="29"/>
    <row r="152205" customFormat="1" s="29"/>
    <row r="152206" customFormat="1" s="29"/>
    <row r="152207" customFormat="1" s="29"/>
    <row r="152208" customFormat="1" s="29"/>
    <row r="152209" customFormat="1" s="29"/>
    <row r="152210" customFormat="1" s="29"/>
    <row r="152211" customFormat="1" s="29"/>
    <row r="152212" customFormat="1" s="29"/>
    <row r="152213" customFormat="1" s="29"/>
    <row r="152214" customFormat="1" s="29"/>
    <row r="152215" customFormat="1" s="29"/>
    <row r="152216" customFormat="1" s="29"/>
    <row r="152217" customFormat="1" s="29"/>
    <row r="152218" customFormat="1" s="29"/>
    <row r="152219" customFormat="1" s="29"/>
    <row r="152220" customFormat="1" s="29"/>
    <row r="152221" customFormat="1" s="29"/>
    <row r="152222" customFormat="1" s="29"/>
    <row r="152223" customFormat="1" s="29"/>
    <row r="152224" customFormat="1" s="29"/>
    <row r="152225" customFormat="1" s="29"/>
    <row r="152226" customFormat="1" s="29"/>
    <row r="152227" customFormat="1" s="29"/>
    <row r="152228" customFormat="1" s="29"/>
    <row r="152229" customFormat="1" s="29"/>
    <row r="152230" customFormat="1" s="29"/>
    <row r="152231" customFormat="1" s="29"/>
    <row r="152232" customFormat="1" s="29"/>
    <row r="152233" customFormat="1" s="29"/>
    <row r="152234" customFormat="1" s="29"/>
    <row r="152235" customFormat="1" s="29"/>
    <row r="152236" customFormat="1" s="29"/>
    <row r="152237" customFormat="1" s="29"/>
    <row r="152238" customFormat="1" s="29"/>
    <row r="152239" customFormat="1" s="29"/>
    <row r="152240" customFormat="1" s="29"/>
    <row r="152241" customFormat="1" s="29"/>
    <row r="152242" customFormat="1" s="29"/>
    <row r="152243" customFormat="1" s="29"/>
    <row r="152244" customFormat="1" s="29"/>
    <row r="152245" customFormat="1" s="29"/>
    <row r="152246" customFormat="1" s="29"/>
    <row r="152247" customFormat="1" s="29"/>
    <row r="152248" customFormat="1" s="29"/>
    <row r="152249" customFormat="1" s="29"/>
    <row r="152250" customFormat="1" s="29"/>
    <row r="152251" customFormat="1" s="29"/>
    <row r="152252" customFormat="1" s="29"/>
    <row r="152253" customFormat="1" s="29"/>
    <row r="152254" customFormat="1" s="29"/>
    <row r="152255" customFormat="1" s="29"/>
    <row r="152256" customFormat="1" s="29"/>
    <row r="152257" customFormat="1" s="29"/>
    <row r="152258" customFormat="1" s="29"/>
    <row r="152259" customFormat="1" s="29"/>
    <row r="152260" customFormat="1" s="29"/>
    <row r="152261" customFormat="1" s="29"/>
    <row r="152262" customFormat="1" s="29"/>
    <row r="152263" customFormat="1" s="29"/>
    <row r="152264" customFormat="1" s="29"/>
    <row r="152265" customFormat="1" s="29"/>
    <row r="152266" customFormat="1" s="29"/>
    <row r="152267" customFormat="1" s="29"/>
    <row r="152268" customFormat="1" s="29"/>
    <row r="152269" customFormat="1" s="29"/>
    <row r="152270" customFormat="1" s="29"/>
    <row r="152271" customFormat="1" s="29"/>
    <row r="152272" customFormat="1" s="29"/>
    <row r="152273" customFormat="1" s="29"/>
    <row r="152274" customFormat="1" s="29"/>
    <row r="152275" customFormat="1" s="29"/>
    <row r="152276" customFormat="1" s="29"/>
    <row r="152277" customFormat="1" s="29"/>
    <row r="152278" customFormat="1" s="29"/>
    <row r="152279" customFormat="1" s="29"/>
    <row r="152280" customFormat="1" s="29"/>
    <row r="152281" customFormat="1" s="29"/>
    <row r="152282" customFormat="1" s="29"/>
    <row r="152283" customFormat="1" s="29"/>
    <row r="152284" customFormat="1" s="29"/>
    <row r="152285" customFormat="1" s="29"/>
    <row r="152286" customFormat="1" s="29"/>
    <row r="152287" customFormat="1" s="29"/>
    <row r="152288" customFormat="1" s="29"/>
    <row r="152289" customFormat="1" s="29"/>
    <row r="152290" customFormat="1" s="29"/>
    <row r="152291" customFormat="1" s="29"/>
    <row r="152292" customFormat="1" s="29"/>
    <row r="152293" customFormat="1" s="29"/>
    <row r="152294" customFormat="1" s="29"/>
    <row r="152295" customFormat="1" s="29"/>
    <row r="152296" customFormat="1" s="29"/>
    <row r="152297" customFormat="1" s="29"/>
    <row r="152298" customFormat="1" s="29"/>
    <row r="152299" customFormat="1" s="29"/>
    <row r="152300" customFormat="1" s="29"/>
    <row r="152301" customFormat="1" s="29"/>
    <row r="152302" customFormat="1" s="29"/>
    <row r="152303" customFormat="1" s="29"/>
    <row r="152304" customFormat="1" s="29"/>
    <row r="152305" customFormat="1" s="29"/>
    <row r="152306" customFormat="1" s="29"/>
    <row r="152307" customFormat="1" s="29"/>
    <row r="152308" customFormat="1" s="29"/>
    <row r="152309" customFormat="1" s="29"/>
    <row r="152310" customFormat="1" s="29"/>
    <row r="152311" customFormat="1" s="29"/>
    <row r="152312" customFormat="1" s="29"/>
    <row r="152313" customFormat="1" s="29"/>
    <row r="152314" customFormat="1" s="29"/>
    <row r="152315" customFormat="1" s="29"/>
    <row r="152316" customFormat="1" s="29"/>
    <row r="152317" customFormat="1" s="29"/>
    <row r="152318" customFormat="1" s="29"/>
    <row r="152319" customFormat="1" s="29"/>
    <row r="152320" customFormat="1" s="29"/>
    <row r="152321" customFormat="1" s="29"/>
    <row r="152322" customFormat="1" s="29"/>
    <row r="152323" customFormat="1" s="29"/>
    <row r="152324" customFormat="1" s="29"/>
    <row r="152325" customFormat="1" s="29"/>
    <row r="152326" customFormat="1" s="29"/>
    <row r="152327" customFormat="1" s="29"/>
    <row r="152328" customFormat="1" s="29"/>
    <row r="152329" customFormat="1" s="29"/>
    <row r="152330" customFormat="1" s="29"/>
    <row r="152331" customFormat="1" s="29"/>
    <row r="152332" customFormat="1" s="29"/>
    <row r="152333" customFormat="1" s="29"/>
    <row r="152334" customFormat="1" s="29"/>
    <row r="152335" customFormat="1" s="29"/>
    <row r="152336" customFormat="1" s="29"/>
    <row r="152337" customFormat="1" s="29"/>
    <row r="152338" customFormat="1" s="29"/>
    <row r="152339" customFormat="1" s="29"/>
    <row r="152340" customFormat="1" s="29"/>
    <row r="152341" customFormat="1" s="29"/>
    <row r="152342" customFormat="1" s="29"/>
    <row r="152343" customFormat="1" s="29"/>
    <row r="152344" customFormat="1" s="29"/>
    <row r="152345" customFormat="1" s="29"/>
    <row r="152346" customFormat="1" s="29"/>
    <row r="152347" customFormat="1" s="29"/>
    <row r="152348" customFormat="1" s="29"/>
    <row r="152349" customFormat="1" s="29"/>
    <row r="152350" customFormat="1" s="29"/>
    <row r="152351" customFormat="1" s="29"/>
    <row r="152352" customFormat="1" s="29"/>
    <row r="152353" customFormat="1" s="29"/>
    <row r="152354" customFormat="1" s="29"/>
    <row r="152355" customFormat="1" s="29"/>
    <row r="152356" customFormat="1" s="29"/>
    <row r="152357" customFormat="1" s="29"/>
    <row r="152358" customFormat="1" s="29"/>
    <row r="152359" customFormat="1" s="29"/>
    <row r="152360" customFormat="1" s="29"/>
    <row r="152361" customFormat="1" s="29"/>
    <row r="152362" customFormat="1" s="29"/>
    <row r="152363" customFormat="1" s="29"/>
    <row r="152364" customFormat="1" s="29"/>
    <row r="152365" customFormat="1" s="29"/>
    <row r="152366" customFormat="1" s="29"/>
    <row r="152367" customFormat="1" s="29"/>
    <row r="152368" customFormat="1" s="29"/>
    <row r="152369" customFormat="1" s="29"/>
    <row r="152370" customFormat="1" s="29"/>
    <row r="152371" customFormat="1" s="29"/>
    <row r="152372" customFormat="1" s="29"/>
    <row r="152373" customFormat="1" s="29"/>
    <row r="152374" customFormat="1" s="29"/>
    <row r="152375" customFormat="1" s="29"/>
    <row r="152376" customFormat="1" s="29"/>
    <row r="152377" customFormat="1" s="29"/>
    <row r="152378" customFormat="1" s="29"/>
    <row r="152379" customFormat="1" s="29"/>
    <row r="152380" customFormat="1" s="29"/>
    <row r="152381" customFormat="1" s="29"/>
    <row r="152382" customFormat="1" s="29"/>
    <row r="152383" customFormat="1" s="29"/>
    <row r="152384" customFormat="1" s="29"/>
    <row r="152385" customFormat="1" s="29"/>
    <row r="152386" customFormat="1" s="29"/>
    <row r="152387" customFormat="1" s="29"/>
    <row r="152388" customFormat="1" s="29"/>
    <row r="152389" customFormat="1" s="29"/>
    <row r="152390" customFormat="1" s="29"/>
    <row r="152391" customFormat="1" s="29"/>
    <row r="152392" customFormat="1" s="29"/>
    <row r="152393" customFormat="1" s="29"/>
    <row r="152394" customFormat="1" s="29"/>
    <row r="152395" customFormat="1" s="29"/>
    <row r="152396" customFormat="1" s="29"/>
    <row r="152397" customFormat="1" s="29"/>
    <row r="152398" customFormat="1" s="29"/>
    <row r="152399" customFormat="1" s="29"/>
    <row r="152400" customFormat="1" s="29"/>
    <row r="152401" customFormat="1" s="29"/>
    <row r="152402" customFormat="1" s="29"/>
    <row r="152403" customFormat="1" s="29"/>
    <row r="152404" customFormat="1" s="29"/>
    <row r="152405" customFormat="1" s="29"/>
    <row r="152406" customFormat="1" s="29"/>
    <row r="152407" customFormat="1" s="29"/>
    <row r="152408" customFormat="1" s="29"/>
    <row r="152409" customFormat="1" s="29"/>
    <row r="152410" customFormat="1" s="29"/>
    <row r="152411" customFormat="1" s="29"/>
    <row r="152412" customFormat="1" s="29"/>
    <row r="152413" customFormat="1" s="29"/>
    <row r="152414" customFormat="1" s="29"/>
    <row r="152415" customFormat="1" s="29"/>
    <row r="152416" customFormat="1" s="29"/>
    <row r="152417" customFormat="1" s="29"/>
    <row r="152418" customFormat="1" s="29"/>
    <row r="152419" customFormat="1" s="29"/>
    <row r="152420" customFormat="1" s="29"/>
    <row r="152421" customFormat="1" s="29"/>
    <row r="152422" customFormat="1" s="29"/>
    <row r="152423" customFormat="1" s="29"/>
    <row r="152424" customFormat="1" s="29"/>
    <row r="152425" customFormat="1" s="29"/>
    <row r="152426" customFormat="1" s="29"/>
    <row r="152427" customFormat="1" s="29"/>
    <row r="152428" customFormat="1" s="29"/>
    <row r="152429" customFormat="1" s="29"/>
    <row r="152430" customFormat="1" s="29"/>
    <row r="152431" customFormat="1" s="29"/>
    <row r="152432" customFormat="1" s="29"/>
    <row r="152433" customFormat="1" s="29"/>
    <row r="152434" customFormat="1" s="29"/>
    <row r="152435" customFormat="1" s="29"/>
    <row r="152436" customFormat="1" s="29"/>
    <row r="152437" customFormat="1" s="29"/>
    <row r="152438" customFormat="1" s="29"/>
    <row r="152439" customFormat="1" s="29"/>
    <row r="152440" customFormat="1" s="29"/>
    <row r="152441" customFormat="1" s="29"/>
    <row r="152442" customFormat="1" s="29"/>
    <row r="152443" customFormat="1" s="29"/>
    <row r="152444" customFormat="1" s="29"/>
    <row r="152445" customFormat="1" s="29"/>
    <row r="152446" customFormat="1" s="29"/>
    <row r="152447" customFormat="1" s="29"/>
    <row r="152448" customFormat="1" s="29"/>
    <row r="152449" customFormat="1" s="29"/>
    <row r="152450" customFormat="1" s="29"/>
    <row r="152451" customFormat="1" s="29"/>
    <row r="152452" customFormat="1" s="29"/>
    <row r="152453" customFormat="1" s="29"/>
    <row r="152454" customFormat="1" s="29"/>
    <row r="152455" customFormat="1" s="29"/>
    <row r="152456" customFormat="1" s="29"/>
    <row r="152457" customFormat="1" s="29"/>
    <row r="152458" customFormat="1" s="29"/>
    <row r="152459" customFormat="1" s="29"/>
    <row r="152460" customFormat="1" s="29"/>
    <row r="152461" customFormat="1" s="29"/>
    <row r="152462" customFormat="1" s="29"/>
    <row r="152463" customFormat="1" s="29"/>
    <row r="152464" customFormat="1" s="29"/>
    <row r="152465" customFormat="1" s="29"/>
    <row r="152466" customFormat="1" s="29"/>
    <row r="152467" customFormat="1" s="29"/>
    <row r="152468" customFormat="1" s="29"/>
    <row r="152469" customFormat="1" s="29"/>
    <row r="152470" customFormat="1" s="29"/>
    <row r="152471" customFormat="1" s="29"/>
    <row r="152472" customFormat="1" s="29"/>
    <row r="152473" customFormat="1" s="29"/>
    <row r="152474" customFormat="1" s="29"/>
    <row r="152475" customFormat="1" s="29"/>
    <row r="152476" customFormat="1" s="29"/>
    <row r="152477" customFormat="1" s="29"/>
    <row r="152478" customFormat="1" s="29"/>
    <row r="152479" customFormat="1" s="29"/>
    <row r="152480" customFormat="1" s="29"/>
    <row r="152481" customFormat="1" s="29"/>
    <row r="152482" customFormat="1" s="29"/>
    <row r="152483" customFormat="1" s="29"/>
    <row r="152484" customFormat="1" s="29"/>
    <row r="152485" customFormat="1" s="29"/>
    <row r="152486" customFormat="1" s="29"/>
    <row r="152487" customFormat="1" s="29"/>
    <row r="152488" customFormat="1" s="29"/>
    <row r="152489" customFormat="1" s="29"/>
    <row r="152490" customFormat="1" s="29"/>
    <row r="152491" customFormat="1" s="29"/>
    <row r="152492" customFormat="1" s="29"/>
    <row r="152493" customFormat="1" s="29"/>
    <row r="152494" customFormat="1" s="29"/>
    <row r="152495" customFormat="1" s="29"/>
    <row r="152496" customFormat="1" s="29"/>
    <row r="152497" customFormat="1" s="29"/>
    <row r="152498" customFormat="1" s="29"/>
    <row r="152499" customFormat="1" s="29"/>
    <row r="152500" customFormat="1" s="29"/>
    <row r="152501" customFormat="1" s="29"/>
    <row r="152502" customFormat="1" s="29"/>
    <row r="152503" customFormat="1" s="29"/>
    <row r="152504" customFormat="1" s="29"/>
    <row r="152505" customFormat="1" s="29"/>
    <row r="152506" customFormat="1" s="29"/>
    <row r="152507" customFormat="1" s="29"/>
    <row r="152508" customFormat="1" s="29"/>
    <row r="152509" customFormat="1" s="29"/>
    <row r="152510" customFormat="1" s="29"/>
    <row r="152511" customFormat="1" s="29"/>
    <row r="152512" customFormat="1" s="29"/>
    <row r="152513" customFormat="1" s="29"/>
    <row r="152514" customFormat="1" s="29"/>
    <row r="152515" customFormat="1" s="29"/>
    <row r="152516" customFormat="1" s="29"/>
    <row r="152517" customFormat="1" s="29"/>
    <row r="152518" customFormat="1" s="29"/>
    <row r="152519" customFormat="1" s="29"/>
    <row r="152520" customFormat="1" s="29"/>
    <row r="152521" customFormat="1" s="29"/>
    <row r="152522" customFormat="1" s="29"/>
    <row r="152523" customFormat="1" s="29"/>
    <row r="152524" customFormat="1" s="29"/>
    <row r="152525" customFormat="1" s="29"/>
    <row r="152526" customFormat="1" s="29"/>
    <row r="152527" customFormat="1" s="29"/>
    <row r="152528" customFormat="1" s="29"/>
    <row r="152529" customFormat="1" s="29"/>
    <row r="152530" customFormat="1" s="29"/>
    <row r="152531" customFormat="1" s="29"/>
    <row r="152532" customFormat="1" s="29"/>
    <row r="152533" customFormat="1" s="29"/>
    <row r="152534" customFormat="1" s="29"/>
    <row r="152535" customFormat="1" s="29"/>
    <row r="152536" customFormat="1" s="29"/>
    <row r="152537" customFormat="1" s="29"/>
    <row r="152538" customFormat="1" s="29"/>
    <row r="152539" customFormat="1" s="29"/>
    <row r="152540" customFormat="1" s="29"/>
    <row r="152541" customFormat="1" s="29"/>
    <row r="152542" customFormat="1" s="29"/>
    <row r="152543" customFormat="1" s="29"/>
    <row r="152544" customFormat="1" s="29"/>
    <row r="152545" customFormat="1" s="29"/>
    <row r="152546" customFormat="1" s="29"/>
    <row r="152547" customFormat="1" s="29"/>
    <row r="152548" customFormat="1" s="29"/>
    <row r="152549" customFormat="1" s="29"/>
    <row r="152550" customFormat="1" s="29"/>
    <row r="152551" customFormat="1" s="29"/>
    <row r="152552" customFormat="1" s="29"/>
    <row r="152553" customFormat="1" s="29"/>
    <row r="152554" customFormat="1" s="29"/>
    <row r="152555" customFormat="1" s="29"/>
    <row r="152556" customFormat="1" s="29"/>
    <row r="152557" customFormat="1" s="29"/>
    <row r="152558" customFormat="1" s="29"/>
    <row r="152559" customFormat="1" s="29"/>
    <row r="152560" customFormat="1" s="29"/>
    <row r="152561" customFormat="1" s="29"/>
    <row r="152562" customFormat="1" s="29"/>
    <row r="152563" customFormat="1" s="29"/>
    <row r="152564" customFormat="1" s="29"/>
    <row r="152565" customFormat="1" s="29"/>
    <row r="152566" customFormat="1" s="29"/>
    <row r="152567" customFormat="1" s="29"/>
    <row r="152568" customFormat="1" s="29"/>
    <row r="152569" customFormat="1" s="29"/>
    <row r="152570" customFormat="1" s="29"/>
    <row r="152571" customFormat="1" s="29"/>
    <row r="152572" customFormat="1" s="29"/>
    <row r="152573" customFormat="1" s="29"/>
    <row r="152574" customFormat="1" s="29"/>
    <row r="152575" customFormat="1" s="29"/>
    <row r="152576" customFormat="1" s="29"/>
    <row r="152577" customFormat="1" s="29"/>
    <row r="152578" customFormat="1" s="29"/>
    <row r="152579" customFormat="1" s="29"/>
    <row r="152580" customFormat="1" s="29"/>
    <row r="152581" customFormat="1" s="29"/>
    <row r="152582" customFormat="1" s="29"/>
    <row r="152583" customFormat="1" s="29"/>
    <row r="152584" customFormat="1" s="29"/>
    <row r="152585" customFormat="1" s="29"/>
    <row r="152586" customFormat="1" s="29"/>
    <row r="152587" customFormat="1" s="29"/>
    <row r="152588" customFormat="1" s="29"/>
    <row r="152589" customFormat="1" s="29"/>
    <row r="152590" customFormat="1" s="29"/>
    <row r="152591" customFormat="1" s="29"/>
    <row r="152592" customFormat="1" s="29"/>
    <row r="152593" customFormat="1" s="29"/>
    <row r="152594" customFormat="1" s="29"/>
    <row r="152595" customFormat="1" s="29"/>
    <row r="152596" customFormat="1" s="29"/>
    <row r="152597" customFormat="1" s="29"/>
    <row r="152598" customFormat="1" s="29"/>
    <row r="152599" customFormat="1" s="29"/>
    <row r="152600" customFormat="1" s="29"/>
    <row r="152601" customFormat="1" s="29"/>
    <row r="152602" customFormat="1" s="29"/>
    <row r="152603" customFormat="1" s="29"/>
    <row r="152604" customFormat="1" s="29"/>
    <row r="152605" customFormat="1" s="29"/>
    <row r="152606" customFormat="1" s="29"/>
    <row r="152607" customFormat="1" s="29"/>
    <row r="152608" customFormat="1" s="29"/>
    <row r="152609" customFormat="1" s="29"/>
    <row r="152610" customFormat="1" s="29"/>
    <row r="152611" customFormat="1" s="29"/>
    <row r="152612" customFormat="1" s="29"/>
    <row r="152613" customFormat="1" s="29"/>
    <row r="152614" customFormat="1" s="29"/>
    <row r="152615" customFormat="1" s="29"/>
    <row r="152616" customFormat="1" s="29"/>
    <row r="152617" customFormat="1" s="29"/>
    <row r="152618" customFormat="1" s="29"/>
    <row r="152619" customFormat="1" s="29"/>
    <row r="152620" customFormat="1" s="29"/>
    <row r="152621" customFormat="1" s="29"/>
    <row r="152622" customFormat="1" s="29"/>
    <row r="152623" customFormat="1" s="29"/>
    <row r="152624" customFormat="1" s="29"/>
    <row r="152625" customFormat="1" s="29"/>
    <row r="152626" customFormat="1" s="29"/>
    <row r="152627" customFormat="1" s="29"/>
    <row r="152628" customFormat="1" s="29"/>
    <row r="152629" customFormat="1" s="29"/>
    <row r="152630" customFormat="1" s="29"/>
    <row r="152631" customFormat="1" s="29"/>
    <row r="152632" customFormat="1" s="29"/>
    <row r="152633" customFormat="1" s="29"/>
    <row r="152634" customFormat="1" s="29"/>
    <row r="152635" customFormat="1" s="29"/>
    <row r="152636" customFormat="1" s="29"/>
    <row r="152637" customFormat="1" s="29"/>
    <row r="152638" customFormat="1" s="29"/>
    <row r="152639" customFormat="1" s="29"/>
    <row r="152640" customFormat="1" s="29"/>
    <row r="152641" customFormat="1" s="29"/>
    <row r="152642" customFormat="1" s="29"/>
    <row r="152643" customFormat="1" s="29"/>
    <row r="152644" customFormat="1" s="29"/>
    <row r="152645" customFormat="1" s="29"/>
    <row r="152646" customFormat="1" s="29"/>
    <row r="152647" customFormat="1" s="29"/>
    <row r="152648" customFormat="1" s="29"/>
    <row r="152649" customFormat="1" s="29"/>
    <row r="152650" customFormat="1" s="29"/>
    <row r="152651" customFormat="1" s="29"/>
    <row r="152652" customFormat="1" s="29"/>
    <row r="152653" customFormat="1" s="29"/>
    <row r="152654" customFormat="1" s="29"/>
    <row r="152655" customFormat="1" s="29"/>
    <row r="152656" customFormat="1" s="29"/>
    <row r="152657" customFormat="1" s="29"/>
    <row r="152658" customFormat="1" s="29"/>
    <row r="152659" customFormat="1" s="29"/>
    <row r="152660" customFormat="1" s="29"/>
    <row r="152661" customFormat="1" s="29"/>
    <row r="152662" customFormat="1" s="29"/>
    <row r="152663" customFormat="1" s="29"/>
    <row r="152664" customFormat="1" s="29"/>
    <row r="152665" customFormat="1" s="29"/>
    <row r="152666" customFormat="1" s="29"/>
    <row r="152667" customFormat="1" s="29"/>
    <row r="152668" customFormat="1" s="29"/>
    <row r="152669" customFormat="1" s="29"/>
    <row r="152670" customFormat="1" s="29"/>
    <row r="152671" customFormat="1" s="29"/>
    <row r="152672" customFormat="1" s="29"/>
    <row r="152673" customFormat="1" s="29"/>
    <row r="152674" customFormat="1" s="29"/>
    <row r="152675" customFormat="1" s="29"/>
    <row r="152676" customFormat="1" s="29"/>
    <row r="152677" customFormat="1" s="29"/>
    <row r="152678" customFormat="1" s="29"/>
    <row r="152679" customFormat="1" s="29"/>
    <row r="152680" customFormat="1" s="29"/>
    <row r="152681" customFormat="1" s="29"/>
    <row r="152682" customFormat="1" s="29"/>
    <row r="152683" customFormat="1" s="29"/>
    <row r="152684" customFormat="1" s="29"/>
    <row r="152685" customFormat="1" s="29"/>
    <row r="152686" customFormat="1" s="29"/>
    <row r="152687" customFormat="1" s="29"/>
    <row r="152688" customFormat="1" s="29"/>
    <row r="152689" customFormat="1" s="29"/>
    <row r="152690" customFormat="1" s="29"/>
    <row r="152691" customFormat="1" s="29"/>
    <row r="152692" customFormat="1" s="29"/>
    <row r="152693" customFormat="1" s="29"/>
    <row r="152694" customFormat="1" s="29"/>
    <row r="152695" customFormat="1" s="29"/>
    <row r="152696" customFormat="1" s="29"/>
    <row r="152697" customFormat="1" s="29"/>
    <row r="152698" customFormat="1" s="29"/>
    <row r="152699" customFormat="1" s="29"/>
    <row r="152700" customFormat="1" s="29"/>
    <row r="152701" customFormat="1" s="29"/>
    <row r="152702" customFormat="1" s="29"/>
    <row r="152703" customFormat="1" s="29"/>
    <row r="152704" customFormat="1" s="29"/>
    <row r="152705" customFormat="1" s="29"/>
    <row r="152706" customFormat="1" s="29"/>
    <row r="152707" customFormat="1" s="29"/>
    <row r="152708" customFormat="1" s="29"/>
    <row r="152709" customFormat="1" s="29"/>
    <row r="152710" customFormat="1" s="29"/>
    <row r="152711" customFormat="1" s="29"/>
    <row r="152712" customFormat="1" s="29"/>
    <row r="152713" customFormat="1" s="29"/>
    <row r="152714" customFormat="1" s="29"/>
    <row r="152715" customFormat="1" s="29"/>
    <row r="152716" customFormat="1" s="29"/>
    <row r="152717" customFormat="1" s="29"/>
    <row r="152718" customFormat="1" s="29"/>
    <row r="152719" customFormat="1" s="29"/>
    <row r="152720" customFormat="1" s="29"/>
    <row r="152721" customFormat="1" s="29"/>
    <row r="152722" customFormat="1" s="29"/>
    <row r="152723" customFormat="1" s="29"/>
    <row r="152724" customFormat="1" s="29"/>
    <row r="152725" customFormat="1" s="29"/>
    <row r="152726" customFormat="1" s="29"/>
    <row r="152727" customFormat="1" s="29"/>
    <row r="152728" customFormat="1" s="29"/>
    <row r="152729" customFormat="1" s="29"/>
    <row r="152730" customFormat="1" s="29"/>
    <row r="152731" customFormat="1" s="29"/>
    <row r="152732" customFormat="1" s="29"/>
    <row r="152733" customFormat="1" s="29"/>
    <row r="152734" customFormat="1" s="29"/>
    <row r="152735" customFormat="1" s="29"/>
    <row r="152736" customFormat="1" s="29"/>
    <row r="152737" customFormat="1" s="29"/>
    <row r="152738" customFormat="1" s="29"/>
    <row r="152739" customFormat="1" s="29"/>
    <row r="152740" customFormat="1" s="29"/>
    <row r="152741" customFormat="1" s="29"/>
    <row r="152742" customFormat="1" s="29"/>
    <row r="152743" customFormat="1" s="29"/>
    <row r="152744" customFormat="1" s="29"/>
    <row r="152745" customFormat="1" s="29"/>
    <row r="152746" customFormat="1" s="29"/>
    <row r="152747" customFormat="1" s="29"/>
    <row r="152748" customFormat="1" s="29"/>
    <row r="152749" customFormat="1" s="29"/>
    <row r="152750" customFormat="1" s="29"/>
    <row r="152751" customFormat="1" s="29"/>
    <row r="152752" customFormat="1" s="29"/>
    <row r="152753" customFormat="1" s="29"/>
    <row r="152754" customFormat="1" s="29"/>
    <row r="152755" customFormat="1" s="29"/>
    <row r="152756" customFormat="1" s="29"/>
    <row r="152757" customFormat="1" s="29"/>
    <row r="152758" customFormat="1" s="29"/>
    <row r="152759" customFormat="1" s="29"/>
    <row r="152760" customFormat="1" s="29"/>
    <row r="152761" customFormat="1" s="29"/>
    <row r="152762" customFormat="1" s="29"/>
    <row r="152763" customFormat="1" s="29"/>
    <row r="152764" customFormat="1" s="29"/>
    <row r="152765" customFormat="1" s="29"/>
    <row r="152766" customFormat="1" s="29"/>
    <row r="152767" customFormat="1" s="29"/>
    <row r="152768" customFormat="1" s="29"/>
    <row r="152769" customFormat="1" s="29"/>
    <row r="152770" customFormat="1" s="29"/>
    <row r="152771" customFormat="1" s="29"/>
    <row r="152772" customFormat="1" s="29"/>
    <row r="152773" customFormat="1" s="29"/>
    <row r="152774" customFormat="1" s="29"/>
    <row r="152775" customFormat="1" s="29"/>
    <row r="152776" customFormat="1" s="29"/>
    <row r="152777" customFormat="1" s="29"/>
    <row r="152778" customFormat="1" s="29"/>
    <row r="152779" customFormat="1" s="29"/>
    <row r="152780" customFormat="1" s="29"/>
    <row r="152781" customFormat="1" s="29"/>
    <row r="152782" customFormat="1" s="29"/>
    <row r="152783" customFormat="1" s="29"/>
    <row r="152784" customFormat="1" s="29"/>
    <row r="152785" customFormat="1" s="29"/>
    <row r="152786" customFormat="1" s="29"/>
    <row r="152787" customFormat="1" s="29"/>
    <row r="152788" customFormat="1" s="29"/>
    <row r="152789" customFormat="1" s="29"/>
    <row r="152790" customFormat="1" s="29"/>
    <row r="152791" customFormat="1" s="29"/>
    <row r="152792" customFormat="1" s="29"/>
    <row r="152793" customFormat="1" s="29"/>
    <row r="152794" customFormat="1" s="29"/>
    <row r="152795" customFormat="1" s="29"/>
    <row r="152796" customFormat="1" s="29"/>
    <row r="152797" customFormat="1" s="29"/>
    <row r="152798" customFormat="1" s="29"/>
    <row r="152799" customFormat="1" s="29"/>
    <row r="152800" customFormat="1" s="29"/>
    <row r="152801" customFormat="1" s="29"/>
    <row r="152802" customFormat="1" s="29"/>
    <row r="152803" customFormat="1" s="29"/>
    <row r="152804" customFormat="1" s="29"/>
    <row r="152805" customFormat="1" s="29"/>
    <row r="152806" customFormat="1" s="29"/>
    <row r="152807" customFormat="1" s="29"/>
    <row r="152808" customFormat="1" s="29"/>
    <row r="152809" customFormat="1" s="29"/>
    <row r="152810" customFormat="1" s="29"/>
    <row r="152811" customFormat="1" s="29"/>
    <row r="152812" customFormat="1" s="29"/>
    <row r="152813" customFormat="1" s="29"/>
    <row r="152814" customFormat="1" s="29"/>
    <row r="152815" customFormat="1" s="29"/>
    <row r="152816" customFormat="1" s="29"/>
    <row r="152817" customFormat="1" s="29"/>
    <row r="152818" customFormat="1" s="29"/>
    <row r="152819" customFormat="1" s="29"/>
    <row r="152820" customFormat="1" s="29"/>
    <row r="152821" customFormat="1" s="29"/>
    <row r="152822" customFormat="1" s="29"/>
    <row r="152823" customFormat="1" s="29"/>
    <row r="152824" customFormat="1" s="29"/>
    <row r="152825" customFormat="1" s="29"/>
    <row r="152826" customFormat="1" s="29"/>
    <row r="152827" customFormat="1" s="29"/>
    <row r="152828" customFormat="1" s="29"/>
    <row r="152829" customFormat="1" s="29"/>
    <row r="152830" customFormat="1" s="29"/>
    <row r="152831" customFormat="1" s="29"/>
    <row r="152832" customFormat="1" s="29"/>
    <row r="152833" customFormat="1" s="29"/>
    <row r="152834" customFormat="1" s="29"/>
    <row r="152835" customFormat="1" s="29"/>
    <row r="152836" customFormat="1" s="29"/>
    <row r="152837" customFormat="1" s="29"/>
    <row r="152838" customFormat="1" s="29"/>
    <row r="152839" customFormat="1" s="29"/>
    <row r="152840" customFormat="1" s="29"/>
    <row r="152841" customFormat="1" s="29"/>
    <row r="152842" customFormat="1" s="29"/>
    <row r="152843" customFormat="1" s="29"/>
    <row r="152844" customFormat="1" s="29"/>
    <row r="152845" customFormat="1" s="29"/>
    <row r="152846" customFormat="1" s="29"/>
    <row r="152847" customFormat="1" s="29"/>
    <row r="152848" customFormat="1" s="29"/>
    <row r="152849" customFormat="1" s="29"/>
    <row r="152850" customFormat="1" s="29"/>
    <row r="152851" customFormat="1" s="29"/>
    <row r="152852" customFormat="1" s="29"/>
    <row r="152853" customFormat="1" s="29"/>
    <row r="152854" customFormat="1" s="29"/>
    <row r="152855" customFormat="1" s="29"/>
    <row r="152856" customFormat="1" s="29"/>
    <row r="152857" customFormat="1" s="29"/>
    <row r="152858" customFormat="1" s="29"/>
    <row r="152859" customFormat="1" s="29"/>
    <row r="152860" customFormat="1" s="29"/>
    <row r="152861" customFormat="1" s="29"/>
    <row r="152862" customFormat="1" s="29"/>
    <row r="152863" customFormat="1" s="29"/>
    <row r="152864" customFormat="1" s="29"/>
    <row r="152865" customFormat="1" s="29"/>
    <row r="152866" customFormat="1" s="29"/>
    <row r="152867" customFormat="1" s="29"/>
    <row r="152868" customFormat="1" s="29"/>
    <row r="152869" customFormat="1" s="29"/>
    <row r="152870" customFormat="1" s="29"/>
    <row r="152871" customFormat="1" s="29"/>
    <row r="152872" customFormat="1" s="29"/>
    <row r="152873" customFormat="1" s="29"/>
    <row r="152874" customFormat="1" s="29"/>
    <row r="152875" customFormat="1" s="29"/>
    <row r="152876" customFormat="1" s="29"/>
    <row r="152877" customFormat="1" s="29"/>
    <row r="152878" customFormat="1" s="29"/>
    <row r="152879" customFormat="1" s="29"/>
    <row r="152880" customFormat="1" s="29"/>
    <row r="152881" customFormat="1" s="29"/>
    <row r="152882" customFormat="1" s="29"/>
    <row r="152883" customFormat="1" s="29"/>
    <row r="152884" customFormat="1" s="29"/>
    <row r="152885" customFormat="1" s="29"/>
    <row r="152886" customFormat="1" s="29"/>
    <row r="152887" customFormat="1" s="29"/>
    <row r="152888" customFormat="1" s="29"/>
    <row r="152889" customFormat="1" s="29"/>
    <row r="152890" customFormat="1" s="29"/>
    <row r="152891" customFormat="1" s="29"/>
    <row r="152892" customFormat="1" s="29"/>
    <row r="152893" customFormat="1" s="29"/>
    <row r="152894" customFormat="1" s="29"/>
    <row r="152895" customFormat="1" s="29"/>
    <row r="152896" customFormat="1" s="29"/>
    <row r="152897" customFormat="1" s="29"/>
    <row r="152898" customFormat="1" s="29"/>
    <row r="152899" customFormat="1" s="29"/>
    <row r="152900" customFormat="1" s="29"/>
    <row r="152901" customFormat="1" s="29"/>
    <row r="152902" customFormat="1" s="29"/>
    <row r="152903" customFormat="1" s="29"/>
    <row r="152904" customFormat="1" s="29"/>
    <row r="152905" customFormat="1" s="29"/>
    <row r="152906" customFormat="1" s="29"/>
    <row r="152907" customFormat="1" s="29"/>
    <row r="152908" customFormat="1" s="29"/>
    <row r="152909" customFormat="1" s="29"/>
    <row r="152910" customFormat="1" s="29"/>
    <row r="152911" customFormat="1" s="29"/>
    <row r="152912" customFormat="1" s="29"/>
    <row r="152913" customFormat="1" s="29"/>
    <row r="152914" customFormat="1" s="29"/>
    <row r="152915" customFormat="1" s="29"/>
    <row r="152916" customFormat="1" s="29"/>
    <row r="152917" customFormat="1" s="29"/>
    <row r="152918" customFormat="1" s="29"/>
    <row r="152919" customFormat="1" s="29"/>
    <row r="152920" customFormat="1" s="29"/>
    <row r="152921" customFormat="1" s="29"/>
    <row r="152922" customFormat="1" s="29"/>
    <row r="152923" customFormat="1" s="29"/>
    <row r="152924" customFormat="1" s="29"/>
    <row r="152925" customFormat="1" s="29"/>
    <row r="152926" customFormat="1" s="29"/>
    <row r="152927" customFormat="1" s="29"/>
    <row r="152928" customFormat="1" s="29"/>
    <row r="152929" customFormat="1" s="29"/>
    <row r="152930" customFormat="1" s="29"/>
    <row r="152931" customFormat="1" s="29"/>
    <row r="152932" customFormat="1" s="29"/>
    <row r="152933" customFormat="1" s="29"/>
    <row r="152934" customFormat="1" s="29"/>
    <row r="152935" customFormat="1" s="29"/>
    <row r="152936" customFormat="1" s="29"/>
    <row r="152937" customFormat="1" s="29"/>
    <row r="152938" customFormat="1" s="29"/>
    <row r="152939" customFormat="1" s="29"/>
    <row r="152940" customFormat="1" s="29"/>
    <row r="152941" customFormat="1" s="29"/>
    <row r="152942" customFormat="1" s="29"/>
    <row r="152943" customFormat="1" s="29"/>
    <row r="152944" customFormat="1" s="29"/>
    <row r="152945" customFormat="1" s="29"/>
    <row r="152946" customFormat="1" s="29"/>
    <row r="152947" customFormat="1" s="29"/>
    <row r="152948" customFormat="1" s="29"/>
    <row r="152949" customFormat="1" s="29"/>
    <row r="152950" customFormat="1" s="29"/>
    <row r="152951" customFormat="1" s="29"/>
    <row r="152952" customFormat="1" s="29"/>
    <row r="152953" customFormat="1" s="29"/>
    <row r="152954" customFormat="1" s="29"/>
    <row r="152955" customFormat="1" s="29"/>
    <row r="152956" customFormat="1" s="29"/>
    <row r="152957" customFormat="1" s="29"/>
    <row r="152958" customFormat="1" s="29"/>
    <row r="152959" customFormat="1" s="29"/>
    <row r="152960" customFormat="1" s="29"/>
    <row r="152961" customFormat="1" s="29"/>
    <row r="152962" customFormat="1" s="29"/>
    <row r="152963" customFormat="1" s="29"/>
    <row r="152964" customFormat="1" s="29"/>
    <row r="152965" customFormat="1" s="29"/>
    <row r="152966" customFormat="1" s="29"/>
    <row r="152967" customFormat="1" s="29"/>
    <row r="152968" customFormat="1" s="29"/>
    <row r="152969" customFormat="1" s="29"/>
    <row r="152970" customFormat="1" s="29"/>
    <row r="152971" customFormat="1" s="29"/>
    <row r="152972" customFormat="1" s="29"/>
    <row r="152973" customFormat="1" s="29"/>
    <row r="152974" customFormat="1" s="29"/>
    <row r="152975" customFormat="1" s="29"/>
    <row r="152976" customFormat="1" s="29"/>
    <row r="152977" customFormat="1" s="29"/>
    <row r="152978" customFormat="1" s="29"/>
    <row r="152979" customFormat="1" s="29"/>
    <row r="152980" customFormat="1" s="29"/>
    <row r="152981" customFormat="1" s="29"/>
    <row r="152982" customFormat="1" s="29"/>
    <row r="152983" customFormat="1" s="29"/>
    <row r="152984" customFormat="1" s="29"/>
    <row r="152985" customFormat="1" s="29"/>
    <row r="152986" customFormat="1" s="29"/>
    <row r="152987" customFormat="1" s="29"/>
    <row r="152988" customFormat="1" s="29"/>
    <row r="152989" customFormat="1" s="29"/>
    <row r="152990" customFormat="1" s="29"/>
    <row r="152991" customFormat="1" s="29"/>
    <row r="152992" customFormat="1" s="29"/>
    <row r="152993" customFormat="1" s="29"/>
    <row r="152994" customFormat="1" s="29"/>
    <row r="152995" customFormat="1" s="29"/>
    <row r="152996" customFormat="1" s="29"/>
    <row r="152997" customFormat="1" s="29"/>
    <row r="152998" customFormat="1" s="29"/>
    <row r="152999" customFormat="1" s="29"/>
    <row r="153000" customFormat="1" s="29"/>
    <row r="153001" customFormat="1" s="29"/>
    <row r="153002" customFormat="1" s="29"/>
    <row r="153003" customFormat="1" s="29"/>
    <row r="153004" customFormat="1" s="29"/>
    <row r="153005" customFormat="1" s="29"/>
    <row r="153006" customFormat="1" s="29"/>
    <row r="153007" customFormat="1" s="29"/>
    <row r="153008" customFormat="1" s="29"/>
    <row r="153009" customFormat="1" s="29"/>
    <row r="153010" customFormat="1" s="29"/>
    <row r="153011" customFormat="1" s="29"/>
    <row r="153012" customFormat="1" s="29"/>
    <row r="153013" customFormat="1" s="29"/>
    <row r="153014" customFormat="1" s="29"/>
    <row r="153015" customFormat="1" s="29"/>
    <row r="153016" customFormat="1" s="29"/>
    <row r="153017" customFormat="1" s="29"/>
    <row r="153018" customFormat="1" s="29"/>
    <row r="153019" customFormat="1" s="29"/>
    <row r="153020" customFormat="1" s="29"/>
    <row r="153021" customFormat="1" s="29"/>
    <row r="153022" customFormat="1" s="29"/>
    <row r="153023" customFormat="1" s="29"/>
    <row r="153024" customFormat="1" s="29"/>
    <row r="153025" customFormat="1" s="29"/>
    <row r="153026" customFormat="1" s="29"/>
    <row r="153027" customFormat="1" s="29"/>
    <row r="153028" customFormat="1" s="29"/>
    <row r="153029" customFormat="1" s="29"/>
    <row r="153030" customFormat="1" s="29"/>
    <row r="153031" customFormat="1" s="29"/>
    <row r="153032" customFormat="1" s="29"/>
    <row r="153033" customFormat="1" s="29"/>
    <row r="153034" customFormat="1" s="29"/>
    <row r="153035" customFormat="1" s="29"/>
    <row r="153036" customFormat="1" s="29"/>
    <row r="153037" customFormat="1" s="29"/>
    <row r="153038" customFormat="1" s="29"/>
    <row r="153039" customFormat="1" s="29"/>
    <row r="153040" customFormat="1" s="29"/>
    <row r="153041" customFormat="1" s="29"/>
    <row r="153042" customFormat="1" s="29"/>
    <row r="153043" customFormat="1" s="29"/>
    <row r="153044" customFormat="1" s="29"/>
    <row r="153045" customFormat="1" s="29"/>
    <row r="153046" customFormat="1" s="29"/>
    <row r="153047" customFormat="1" s="29"/>
    <row r="153048" customFormat="1" s="29"/>
    <row r="153049" customFormat="1" s="29"/>
    <row r="153050" customFormat="1" s="29"/>
    <row r="153051" customFormat="1" s="29"/>
    <row r="153052" customFormat="1" s="29"/>
    <row r="153053" customFormat="1" s="29"/>
    <row r="153054" customFormat="1" s="29"/>
    <row r="153055" customFormat="1" s="29"/>
    <row r="153056" customFormat="1" s="29"/>
    <row r="153057" customFormat="1" s="29"/>
    <row r="153058" customFormat="1" s="29"/>
    <row r="153059" customFormat="1" s="29"/>
    <row r="153060" customFormat="1" s="29"/>
    <row r="153061" customFormat="1" s="29"/>
    <row r="153062" customFormat="1" s="29"/>
    <row r="153063" customFormat="1" s="29"/>
    <row r="153064" customFormat="1" s="29"/>
    <row r="153065" customFormat="1" s="29"/>
    <row r="153066" customFormat="1" s="29"/>
    <row r="153067" customFormat="1" s="29"/>
    <row r="153068" customFormat="1" s="29"/>
    <row r="153069" customFormat="1" s="29"/>
    <row r="153070" customFormat="1" s="29"/>
    <row r="153071" customFormat="1" s="29"/>
    <row r="153072" customFormat="1" s="29"/>
    <row r="153073" customFormat="1" s="29"/>
    <row r="153074" customFormat="1" s="29"/>
    <row r="153075" customFormat="1" s="29"/>
    <row r="153076" customFormat="1" s="29"/>
    <row r="153077" customFormat="1" s="29"/>
    <row r="153078" customFormat="1" s="29"/>
    <row r="153079" customFormat="1" s="29"/>
    <row r="153080" customFormat="1" s="29"/>
    <row r="153081" customFormat="1" s="29"/>
    <row r="153082" customFormat="1" s="29"/>
    <row r="153083" customFormat="1" s="29"/>
    <row r="153084" customFormat="1" s="29"/>
    <row r="153085" customFormat="1" s="29"/>
    <row r="153086" customFormat="1" s="29"/>
    <row r="153087" customFormat="1" s="29"/>
    <row r="153088" customFormat="1" s="29"/>
    <row r="153089" customFormat="1" s="29"/>
    <row r="153090" customFormat="1" s="29"/>
    <row r="153091" customFormat="1" s="29"/>
    <row r="153092" customFormat="1" s="29"/>
    <row r="153093" customFormat="1" s="29"/>
    <row r="153094" customFormat="1" s="29"/>
    <row r="153095" customFormat="1" s="29"/>
    <row r="153096" customFormat="1" s="29"/>
    <row r="153097" customFormat="1" s="29"/>
    <row r="153098" customFormat="1" s="29"/>
    <row r="153099" customFormat="1" s="29"/>
    <row r="153100" customFormat="1" s="29"/>
    <row r="153101" customFormat="1" s="29"/>
    <row r="153102" customFormat="1" s="29"/>
    <row r="153103" customFormat="1" s="29"/>
    <row r="153104" customFormat="1" s="29"/>
    <row r="153105" customFormat="1" s="29"/>
    <row r="153106" customFormat="1" s="29"/>
    <row r="153107" customFormat="1" s="29"/>
    <row r="153108" customFormat="1" s="29"/>
    <row r="153109" customFormat="1" s="29"/>
    <row r="153110" customFormat="1" s="29"/>
    <row r="153111" customFormat="1" s="29"/>
    <row r="153112" customFormat="1" s="29"/>
    <row r="153113" customFormat="1" s="29"/>
    <row r="153114" customFormat="1" s="29"/>
    <row r="153115" customFormat="1" s="29"/>
    <row r="153116" customFormat="1" s="29"/>
    <row r="153117" customFormat="1" s="29"/>
    <row r="153118" customFormat="1" s="29"/>
    <row r="153119" customFormat="1" s="29"/>
    <row r="153120" customFormat="1" s="29"/>
    <row r="153121" customFormat="1" s="29"/>
    <row r="153122" customFormat="1" s="29"/>
    <row r="153123" customFormat="1" s="29"/>
    <row r="153124" customFormat="1" s="29"/>
    <row r="153125" customFormat="1" s="29"/>
    <row r="153126" customFormat="1" s="29"/>
    <row r="153127" customFormat="1" s="29"/>
    <row r="153128" customFormat="1" s="29"/>
    <row r="153129" customFormat="1" s="29"/>
    <row r="153130" customFormat="1" s="29"/>
    <row r="153131" customFormat="1" s="29"/>
    <row r="153132" customFormat="1" s="29"/>
    <row r="153133" customFormat="1" s="29"/>
    <row r="153134" customFormat="1" s="29"/>
    <row r="153135" customFormat="1" s="29"/>
    <row r="153136" customFormat="1" s="29"/>
    <row r="153137" customFormat="1" s="29"/>
    <row r="153138" customFormat="1" s="29"/>
    <row r="153139" customFormat="1" s="29"/>
    <row r="153140" customFormat="1" s="29"/>
    <row r="153141" customFormat="1" s="29"/>
    <row r="153142" customFormat="1" s="29"/>
    <row r="153143" customFormat="1" s="29"/>
    <row r="153144" customFormat="1" s="29"/>
    <row r="153145" customFormat="1" s="29"/>
    <row r="153146" customFormat="1" s="29"/>
    <row r="153147" customFormat="1" s="29"/>
    <row r="153148" customFormat="1" s="29"/>
    <row r="153149" customFormat="1" s="29"/>
    <row r="153150" customFormat="1" s="29"/>
    <row r="153151" customFormat="1" s="29"/>
    <row r="153152" customFormat="1" s="29"/>
    <row r="153153" customFormat="1" s="29"/>
    <row r="153154" customFormat="1" s="29"/>
    <row r="153155" customFormat="1" s="29"/>
    <row r="153156" customFormat="1" s="29"/>
    <row r="153157" customFormat="1" s="29"/>
    <row r="153158" customFormat="1" s="29"/>
    <row r="153159" customFormat="1" s="29"/>
    <row r="153160" customFormat="1" s="29"/>
    <row r="153161" customFormat="1" s="29"/>
    <row r="153162" customFormat="1" s="29"/>
    <row r="153163" customFormat="1" s="29"/>
    <row r="153164" customFormat="1" s="29"/>
    <row r="153165" customFormat="1" s="29"/>
    <row r="153166" customFormat="1" s="29"/>
    <row r="153167" customFormat="1" s="29"/>
    <row r="153168" customFormat="1" s="29"/>
    <row r="153169" customFormat="1" s="29"/>
    <row r="153170" customFormat="1" s="29"/>
    <row r="153171" customFormat="1" s="29"/>
    <row r="153172" customFormat="1" s="29"/>
    <row r="153173" customFormat="1" s="29"/>
    <row r="153174" customFormat="1" s="29"/>
    <row r="153175" customFormat="1" s="29"/>
    <row r="153176" customFormat="1" s="29"/>
    <row r="153177" customFormat="1" s="29"/>
    <row r="153178" customFormat="1" s="29"/>
    <row r="153179" customFormat="1" s="29"/>
    <row r="153180" customFormat="1" s="29"/>
    <row r="153181" customFormat="1" s="29"/>
    <row r="153182" customFormat="1" s="29"/>
    <row r="153183" customFormat="1" s="29"/>
    <row r="153184" customFormat="1" s="29"/>
    <row r="153185" customFormat="1" s="29"/>
    <row r="153186" customFormat="1" s="29"/>
    <row r="153187" customFormat="1" s="29"/>
    <row r="153188" customFormat="1" s="29"/>
    <row r="153189" customFormat="1" s="29"/>
    <row r="153190" customFormat="1" s="29"/>
    <row r="153191" customFormat="1" s="29"/>
    <row r="153192" customFormat="1" s="29"/>
    <row r="153193" customFormat="1" s="29"/>
    <row r="153194" customFormat="1" s="29"/>
    <row r="153195" customFormat="1" s="29"/>
    <row r="153196" customFormat="1" s="29"/>
    <row r="153197" customFormat="1" s="29"/>
    <row r="153198" customFormat="1" s="29"/>
    <row r="153199" customFormat="1" s="29"/>
    <row r="153200" customFormat="1" s="29"/>
    <row r="153201" customFormat="1" s="29"/>
    <row r="153202" customFormat="1" s="29"/>
    <row r="153203" customFormat="1" s="29"/>
    <row r="153204" customFormat="1" s="29"/>
    <row r="153205" customFormat="1" s="29"/>
    <row r="153206" customFormat="1" s="29"/>
    <row r="153207" customFormat="1" s="29"/>
    <row r="153208" customFormat="1" s="29"/>
    <row r="153209" customFormat="1" s="29"/>
    <row r="153210" customFormat="1" s="29"/>
    <row r="153211" customFormat="1" s="29"/>
    <row r="153212" customFormat="1" s="29"/>
    <row r="153213" customFormat="1" s="29"/>
    <row r="153214" customFormat="1" s="29"/>
    <row r="153215" customFormat="1" s="29"/>
    <row r="153216" customFormat="1" s="29"/>
    <row r="153217" customFormat="1" s="29"/>
    <row r="153218" customFormat="1" s="29"/>
    <row r="153219" customFormat="1" s="29"/>
    <row r="153220" customFormat="1" s="29"/>
    <row r="153221" customFormat="1" s="29"/>
    <row r="153222" customFormat="1" s="29"/>
    <row r="153223" customFormat="1" s="29"/>
    <row r="153224" customFormat="1" s="29"/>
    <row r="153225" customFormat="1" s="29"/>
    <row r="153226" customFormat="1" s="29"/>
    <row r="153227" customFormat="1" s="29"/>
    <row r="153228" customFormat="1" s="29"/>
    <row r="153229" customFormat="1" s="29"/>
    <row r="153230" customFormat="1" s="29"/>
    <row r="153231" customFormat="1" s="29"/>
    <row r="153232" customFormat="1" s="29"/>
    <row r="153233" customFormat="1" s="29"/>
    <row r="153234" customFormat="1" s="29"/>
    <row r="153235" customFormat="1" s="29"/>
    <row r="153236" customFormat="1" s="29"/>
    <row r="153237" customFormat="1" s="29"/>
    <row r="153238" customFormat="1" s="29"/>
    <row r="153239" customFormat="1" s="29"/>
    <row r="153240" customFormat="1" s="29"/>
    <row r="153241" customFormat="1" s="29"/>
    <row r="153242" customFormat="1" s="29"/>
    <row r="153243" customFormat="1" s="29"/>
    <row r="153244" customFormat="1" s="29"/>
    <row r="153245" customFormat="1" s="29"/>
    <row r="153246" customFormat="1" s="29"/>
    <row r="153247" customFormat="1" s="29"/>
    <row r="153248" customFormat="1" s="29"/>
    <row r="153249" customFormat="1" s="29"/>
    <row r="153250" customFormat="1" s="29"/>
    <row r="153251" customFormat="1" s="29"/>
    <row r="153252" customFormat="1" s="29"/>
    <row r="153253" customFormat="1" s="29"/>
    <row r="153254" customFormat="1" s="29"/>
    <row r="153255" customFormat="1" s="29"/>
    <row r="153256" customFormat="1" s="29"/>
    <row r="153257" customFormat="1" s="29"/>
    <row r="153258" customFormat="1" s="29"/>
    <row r="153259" customFormat="1" s="29"/>
    <row r="153260" customFormat="1" s="29"/>
    <row r="153261" customFormat="1" s="29"/>
    <row r="153262" customFormat="1" s="29"/>
    <row r="153263" customFormat="1" s="29"/>
    <row r="153264" customFormat="1" s="29"/>
    <row r="153265" customFormat="1" s="29"/>
    <row r="153266" customFormat="1" s="29"/>
    <row r="153267" customFormat="1" s="29"/>
    <row r="153268" customFormat="1" s="29"/>
    <row r="153269" customFormat="1" s="29"/>
    <row r="153270" customFormat="1" s="29"/>
    <row r="153271" customFormat="1" s="29"/>
    <row r="153272" customFormat="1" s="29"/>
    <row r="153273" customFormat="1" s="29"/>
    <row r="153274" customFormat="1" s="29"/>
    <row r="153275" customFormat="1" s="29"/>
    <row r="153276" customFormat="1" s="29"/>
    <row r="153277" customFormat="1" s="29"/>
    <row r="153278" customFormat="1" s="29"/>
    <row r="153279" customFormat="1" s="29"/>
    <row r="153280" customFormat="1" s="29"/>
    <row r="153281" customFormat="1" s="29"/>
    <row r="153282" customFormat="1" s="29"/>
    <row r="153283" customFormat="1" s="29"/>
    <row r="153284" customFormat="1" s="29"/>
    <row r="153285" customFormat="1" s="29"/>
    <row r="153286" customFormat="1" s="29"/>
    <row r="153287" customFormat="1" s="29"/>
    <row r="153288" customFormat="1" s="29"/>
    <row r="153289" customFormat="1" s="29"/>
    <row r="153290" customFormat="1" s="29"/>
    <row r="153291" customFormat="1" s="29"/>
    <row r="153292" customFormat="1" s="29"/>
    <row r="153293" customFormat="1" s="29"/>
    <row r="153294" customFormat="1" s="29"/>
    <row r="153295" customFormat="1" s="29"/>
    <row r="153296" customFormat="1" s="29"/>
    <row r="153297" customFormat="1" s="29"/>
    <row r="153298" customFormat="1" s="29"/>
    <row r="153299" customFormat="1" s="29"/>
    <row r="153300" customFormat="1" s="29"/>
    <row r="153301" customFormat="1" s="29"/>
    <row r="153302" customFormat="1" s="29"/>
    <row r="153303" customFormat="1" s="29"/>
    <row r="153304" customFormat="1" s="29"/>
    <row r="153305" customFormat="1" s="29"/>
    <row r="153306" customFormat="1" s="29"/>
    <row r="153307" customFormat="1" s="29"/>
    <row r="153308" customFormat="1" s="29"/>
    <row r="153309" customFormat="1" s="29"/>
    <row r="153310" customFormat="1" s="29"/>
    <row r="153311" customFormat="1" s="29"/>
    <row r="153312" customFormat="1" s="29"/>
    <row r="153313" customFormat="1" s="29"/>
    <row r="153314" customFormat="1" s="29"/>
    <row r="153315" customFormat="1" s="29"/>
    <row r="153316" customFormat="1" s="29"/>
    <row r="153317" customFormat="1" s="29"/>
    <row r="153318" customFormat="1" s="29"/>
    <row r="153319" customFormat="1" s="29"/>
    <row r="153320" customFormat="1" s="29"/>
    <row r="153321" customFormat="1" s="29"/>
    <row r="153322" customFormat="1" s="29"/>
    <row r="153323" customFormat="1" s="29"/>
    <row r="153324" customFormat="1" s="29"/>
    <row r="153325" customFormat="1" s="29"/>
    <row r="153326" customFormat="1" s="29"/>
    <row r="153327" customFormat="1" s="29"/>
    <row r="153328" customFormat="1" s="29"/>
    <row r="153329" customFormat="1" s="29"/>
    <row r="153330" customFormat="1" s="29"/>
    <row r="153331" customFormat="1" s="29"/>
    <row r="153332" customFormat="1" s="29"/>
    <row r="153333" customFormat="1" s="29"/>
    <row r="153334" customFormat="1" s="29"/>
    <row r="153335" customFormat="1" s="29"/>
    <row r="153336" customFormat="1" s="29"/>
    <row r="153337" customFormat="1" s="29"/>
    <row r="153338" customFormat="1" s="29"/>
    <row r="153339" customFormat="1" s="29"/>
    <row r="153340" customFormat="1" s="29"/>
    <row r="153341" customFormat="1" s="29"/>
    <row r="153342" customFormat="1" s="29"/>
    <row r="153343" customFormat="1" s="29"/>
    <row r="153344" customFormat="1" s="29"/>
    <row r="153345" customFormat="1" s="29"/>
    <row r="153346" customFormat="1" s="29"/>
    <row r="153347" customFormat="1" s="29"/>
    <row r="153348" customFormat="1" s="29"/>
    <row r="153349" customFormat="1" s="29"/>
    <row r="153350" customFormat="1" s="29"/>
    <row r="153351" customFormat="1" s="29"/>
    <row r="153352" customFormat="1" s="29"/>
    <row r="153353" customFormat="1" s="29"/>
    <row r="153354" customFormat="1" s="29"/>
    <row r="153355" customFormat="1" s="29"/>
    <row r="153356" customFormat="1" s="29"/>
    <row r="153357" customFormat="1" s="29"/>
    <row r="153358" customFormat="1" s="29"/>
    <row r="153359" customFormat="1" s="29"/>
    <row r="153360" customFormat="1" s="29"/>
    <row r="153361" customFormat="1" s="29"/>
    <row r="153362" customFormat="1" s="29"/>
    <row r="153363" customFormat="1" s="29"/>
    <row r="153364" customFormat="1" s="29"/>
    <row r="153365" customFormat="1" s="29"/>
    <row r="153366" customFormat="1" s="29"/>
    <row r="153367" customFormat="1" s="29"/>
    <row r="153368" customFormat="1" s="29"/>
    <row r="153369" customFormat="1" s="29"/>
    <row r="153370" customFormat="1" s="29"/>
    <row r="153371" customFormat="1" s="29"/>
    <row r="153372" customFormat="1" s="29"/>
    <row r="153373" customFormat="1" s="29"/>
    <row r="153374" customFormat="1" s="29"/>
    <row r="153375" customFormat="1" s="29"/>
    <row r="153376" customFormat="1" s="29"/>
    <row r="153377" customFormat="1" s="29"/>
    <row r="153378" customFormat="1" s="29"/>
    <row r="153379" customFormat="1" s="29"/>
    <row r="153380" customFormat="1" s="29"/>
    <row r="153381" customFormat="1" s="29"/>
    <row r="153382" customFormat="1" s="29"/>
    <row r="153383" customFormat="1" s="29"/>
    <row r="153384" customFormat="1" s="29"/>
    <row r="153385" customFormat="1" s="29"/>
    <row r="153386" customFormat="1" s="29"/>
    <row r="153387" customFormat="1" s="29"/>
    <row r="153388" customFormat="1" s="29"/>
    <row r="153389" customFormat="1" s="29"/>
    <row r="153390" customFormat="1" s="29"/>
    <row r="153391" customFormat="1" s="29"/>
    <row r="153392" customFormat="1" s="29"/>
    <row r="153393" customFormat="1" s="29"/>
    <row r="153394" customFormat="1" s="29"/>
    <row r="153395" customFormat="1" s="29"/>
    <row r="153396" customFormat="1" s="29"/>
    <row r="153397" customFormat="1" s="29"/>
    <row r="153398" customFormat="1" s="29"/>
    <row r="153399" customFormat="1" s="29"/>
    <row r="153400" customFormat="1" s="29"/>
    <row r="153401" customFormat="1" s="29"/>
    <row r="153402" customFormat="1" s="29"/>
    <row r="153403" customFormat="1" s="29"/>
    <row r="153404" customFormat="1" s="29"/>
    <row r="153405" customFormat="1" s="29"/>
    <row r="153406" customFormat="1" s="29"/>
    <row r="153407" customFormat="1" s="29"/>
    <row r="153408" customFormat="1" s="29"/>
    <row r="153409" customFormat="1" s="29"/>
    <row r="153410" customFormat="1" s="29"/>
    <row r="153411" customFormat="1" s="29"/>
    <row r="153412" customFormat="1" s="29"/>
    <row r="153413" customFormat="1" s="29"/>
    <row r="153414" customFormat="1" s="29"/>
    <row r="153415" customFormat="1" s="29"/>
    <row r="153416" customFormat="1" s="29"/>
    <row r="153417" customFormat="1" s="29"/>
    <row r="153418" customFormat="1" s="29"/>
    <row r="153419" customFormat="1" s="29"/>
    <row r="153420" customFormat="1" s="29"/>
    <row r="153421" customFormat="1" s="29"/>
    <row r="153422" customFormat="1" s="29"/>
    <row r="153423" customFormat="1" s="29"/>
    <row r="153424" customFormat="1" s="29"/>
    <row r="153425" customFormat="1" s="29"/>
    <row r="153426" customFormat="1" s="29"/>
    <row r="153427" customFormat="1" s="29"/>
    <row r="153428" customFormat="1" s="29"/>
    <row r="153429" customFormat="1" s="29"/>
    <row r="153430" customFormat="1" s="29"/>
    <row r="153431" customFormat="1" s="29"/>
    <row r="153432" customFormat="1" s="29"/>
    <row r="153433" customFormat="1" s="29"/>
    <row r="153434" customFormat="1" s="29"/>
    <row r="153435" customFormat="1" s="29"/>
    <row r="153436" customFormat="1" s="29"/>
    <row r="153437" customFormat="1" s="29"/>
    <row r="153438" customFormat="1" s="29"/>
    <row r="153439" customFormat="1" s="29"/>
    <row r="153440" customFormat="1" s="29"/>
    <row r="153441" customFormat="1" s="29"/>
    <row r="153442" customFormat="1" s="29"/>
    <row r="153443" customFormat="1" s="29"/>
    <row r="153444" customFormat="1" s="29"/>
    <row r="153445" customFormat="1" s="29"/>
    <row r="153446" customFormat="1" s="29"/>
    <row r="153447" customFormat="1" s="29"/>
    <row r="153448" customFormat="1" s="29"/>
    <row r="153449" customFormat="1" s="29"/>
    <row r="153450" customFormat="1" s="29"/>
    <row r="153451" customFormat="1" s="29"/>
    <row r="153452" customFormat="1" s="29"/>
    <row r="153453" customFormat="1" s="29"/>
    <row r="153454" customFormat="1" s="29"/>
    <row r="153455" customFormat="1" s="29"/>
    <row r="153456" customFormat="1" s="29"/>
    <row r="153457" customFormat="1" s="29"/>
    <row r="153458" customFormat="1" s="29"/>
    <row r="153459" customFormat="1" s="29"/>
    <row r="153460" customFormat="1" s="29"/>
    <row r="153461" customFormat="1" s="29"/>
    <row r="153462" customFormat="1" s="29"/>
    <row r="153463" customFormat="1" s="29"/>
    <row r="153464" customFormat="1" s="29"/>
    <row r="153465" customFormat="1" s="29"/>
    <row r="153466" customFormat="1" s="29"/>
    <row r="153467" customFormat="1" s="29"/>
    <row r="153468" customFormat="1" s="29"/>
    <row r="153469" customFormat="1" s="29"/>
    <row r="153470" customFormat="1" s="29"/>
    <row r="153471" customFormat="1" s="29"/>
    <row r="153472" customFormat="1" s="29"/>
    <row r="153473" customFormat="1" s="29"/>
    <row r="153474" customFormat="1" s="29"/>
    <row r="153475" customFormat="1" s="29"/>
    <row r="153476" customFormat="1" s="29"/>
    <row r="153477" customFormat="1" s="29"/>
    <row r="153478" customFormat="1" s="29"/>
    <row r="153479" customFormat="1" s="29"/>
    <row r="153480" customFormat="1" s="29"/>
    <row r="153481" customFormat="1" s="29"/>
    <row r="153482" customFormat="1" s="29"/>
    <row r="153483" customFormat="1" s="29"/>
    <row r="153484" customFormat="1" s="29"/>
    <row r="153485" customFormat="1" s="29"/>
    <row r="153486" customFormat="1" s="29"/>
    <row r="153487" customFormat="1" s="29"/>
    <row r="153488" customFormat="1" s="29"/>
    <row r="153489" customFormat="1" s="29"/>
    <row r="153490" customFormat="1" s="29"/>
    <row r="153491" customFormat="1" s="29"/>
    <row r="153492" customFormat="1" s="29"/>
    <row r="153493" customFormat="1" s="29"/>
    <row r="153494" customFormat="1" s="29"/>
    <row r="153495" customFormat="1" s="29"/>
    <row r="153496" customFormat="1" s="29"/>
    <row r="153497" customFormat="1" s="29"/>
    <row r="153498" customFormat="1" s="29"/>
    <row r="153499" customFormat="1" s="29"/>
    <row r="153500" customFormat="1" s="29"/>
    <row r="153501" customFormat="1" s="29"/>
    <row r="153502" customFormat="1" s="29"/>
    <row r="153503" customFormat="1" s="29"/>
    <row r="153504" customFormat="1" s="29"/>
    <row r="153505" customFormat="1" s="29"/>
    <row r="153506" customFormat="1" s="29"/>
    <row r="153507" customFormat="1" s="29"/>
    <row r="153508" customFormat="1" s="29"/>
    <row r="153509" customFormat="1" s="29"/>
    <row r="153510" customFormat="1" s="29"/>
    <row r="153511" customFormat="1" s="29"/>
    <row r="153512" customFormat="1" s="29"/>
    <row r="153513" customFormat="1" s="29"/>
    <row r="153514" customFormat="1" s="29"/>
    <row r="153515" customFormat="1" s="29"/>
    <row r="153516" customFormat="1" s="29"/>
    <row r="153517" customFormat="1" s="29"/>
    <row r="153518" customFormat="1" s="29"/>
    <row r="153519" customFormat="1" s="29"/>
    <row r="153520" customFormat="1" s="29"/>
    <row r="153521" customFormat="1" s="29"/>
    <row r="153522" customFormat="1" s="29"/>
    <row r="153523" customFormat="1" s="29"/>
    <row r="153524" customFormat="1" s="29"/>
    <row r="153525" customFormat="1" s="29"/>
    <row r="153526" customFormat="1" s="29"/>
    <row r="153527" customFormat="1" s="29"/>
    <row r="153528" customFormat="1" s="29"/>
    <row r="153529" customFormat="1" s="29"/>
    <row r="153530" customFormat="1" s="29"/>
    <row r="153531" customFormat="1" s="29"/>
    <row r="153532" customFormat="1" s="29"/>
    <row r="153533" customFormat="1" s="29"/>
    <row r="153534" customFormat="1" s="29"/>
    <row r="153535" customFormat="1" s="29"/>
    <row r="153536" customFormat="1" s="29"/>
    <row r="153537" customFormat="1" s="29"/>
    <row r="153538" customFormat="1" s="29"/>
    <row r="153539" customFormat="1" s="29"/>
    <row r="153540" customFormat="1" s="29"/>
    <row r="153541" customFormat="1" s="29"/>
    <row r="153542" customFormat="1" s="29"/>
    <row r="153543" customFormat="1" s="29"/>
    <row r="153544" customFormat="1" s="29"/>
    <row r="153545" customFormat="1" s="29"/>
    <row r="153546" customFormat="1" s="29"/>
    <row r="153547" customFormat="1" s="29"/>
    <row r="153548" customFormat="1" s="29"/>
    <row r="153549" customFormat="1" s="29"/>
    <row r="153550" customFormat="1" s="29"/>
    <row r="153551" customFormat="1" s="29"/>
    <row r="153552" customFormat="1" s="29"/>
    <row r="153553" customFormat="1" s="29"/>
    <row r="153554" customFormat="1" s="29"/>
    <row r="153555" customFormat="1" s="29"/>
    <row r="153556" customFormat="1" s="29"/>
    <row r="153557" customFormat="1" s="29"/>
    <row r="153558" customFormat="1" s="29"/>
    <row r="153559" customFormat="1" s="29"/>
    <row r="153560" customFormat="1" s="29"/>
    <row r="153561" customFormat="1" s="29"/>
    <row r="153562" customFormat="1" s="29"/>
    <row r="153563" customFormat="1" s="29"/>
    <row r="153564" customFormat="1" s="29"/>
    <row r="153565" customFormat="1" s="29"/>
    <row r="153566" customFormat="1" s="29"/>
    <row r="153567" customFormat="1" s="29"/>
    <row r="153568" customFormat="1" s="29"/>
    <row r="153569" customFormat="1" s="29"/>
    <row r="153570" customFormat="1" s="29"/>
    <row r="153571" customFormat="1" s="29"/>
    <row r="153572" customFormat="1" s="29"/>
    <row r="153573" customFormat="1" s="29"/>
    <row r="153574" customFormat="1" s="29"/>
    <row r="153575" customFormat="1" s="29"/>
    <row r="153576" customFormat="1" s="29"/>
    <row r="153577" customFormat="1" s="29"/>
    <row r="153578" customFormat="1" s="29"/>
    <row r="153579" customFormat="1" s="29"/>
    <row r="153580" customFormat="1" s="29"/>
    <row r="153581" customFormat="1" s="29"/>
    <row r="153582" customFormat="1" s="29"/>
    <row r="153583" customFormat="1" s="29"/>
    <row r="153584" customFormat="1" s="29"/>
    <row r="153585" customFormat="1" s="29"/>
    <row r="153586" customFormat="1" s="29"/>
    <row r="153587" customFormat="1" s="29"/>
    <row r="153588" customFormat="1" s="29"/>
    <row r="153589" customFormat="1" s="29"/>
    <row r="153590" customFormat="1" s="29"/>
    <row r="153591" customFormat="1" s="29"/>
    <row r="153592" customFormat="1" s="29"/>
    <row r="153593" customFormat="1" s="29"/>
    <row r="153594" customFormat="1" s="29"/>
    <row r="153595" customFormat="1" s="29"/>
    <row r="153596" customFormat="1" s="29"/>
    <row r="153597" customFormat="1" s="29"/>
    <row r="153598" customFormat="1" s="29"/>
    <row r="153599" customFormat="1" s="29"/>
    <row r="153600" customFormat="1" s="29"/>
    <row r="153601" customFormat="1" s="29"/>
    <row r="153602" customFormat="1" s="29"/>
    <row r="153603" customFormat="1" s="29"/>
    <row r="153604" customFormat="1" s="29"/>
    <row r="153605" customFormat="1" s="29"/>
    <row r="153606" customFormat="1" s="29"/>
    <row r="153607" customFormat="1" s="29"/>
    <row r="153608" customFormat="1" s="29"/>
    <row r="153609" customFormat="1" s="29"/>
    <row r="153610" customFormat="1" s="29"/>
    <row r="153611" customFormat="1" s="29"/>
    <row r="153612" customFormat="1" s="29"/>
    <row r="153613" customFormat="1" s="29"/>
    <row r="153614" customFormat="1" s="29"/>
    <row r="153615" customFormat="1" s="29"/>
    <row r="153616" customFormat="1" s="29"/>
    <row r="153617" customFormat="1" s="29"/>
    <row r="153618" customFormat="1" s="29"/>
    <row r="153619" customFormat="1" s="29"/>
    <row r="153620" customFormat="1" s="29"/>
    <row r="153621" customFormat="1" s="29"/>
    <row r="153622" customFormat="1" s="29"/>
    <row r="153623" customFormat="1" s="29"/>
    <row r="153624" customFormat="1" s="29"/>
    <row r="153625" customFormat="1" s="29"/>
    <row r="153626" customFormat="1" s="29"/>
    <row r="153627" customFormat="1" s="29"/>
    <row r="153628" customFormat="1" s="29"/>
    <row r="153629" customFormat="1" s="29"/>
    <row r="153630" customFormat="1" s="29"/>
    <row r="153631" customFormat="1" s="29"/>
    <row r="153632" customFormat="1" s="29"/>
    <row r="153633" customFormat="1" s="29"/>
    <row r="153634" customFormat="1" s="29"/>
    <row r="153635" customFormat="1" s="29"/>
    <row r="153636" customFormat="1" s="29"/>
    <row r="153637" customFormat="1" s="29"/>
    <row r="153638" customFormat="1" s="29"/>
    <row r="153639" customFormat="1" s="29"/>
    <row r="153640" customFormat="1" s="29"/>
    <row r="153641" customFormat="1" s="29"/>
    <row r="153642" customFormat="1" s="29"/>
    <row r="153643" customFormat="1" s="29"/>
    <row r="153644" customFormat="1" s="29"/>
    <row r="153645" customFormat="1" s="29"/>
    <row r="153646" customFormat="1" s="29"/>
    <row r="153647" customFormat="1" s="29"/>
    <row r="153648" customFormat="1" s="29"/>
    <row r="153649" customFormat="1" s="29"/>
    <row r="153650" customFormat="1" s="29"/>
    <row r="153651" customFormat="1" s="29"/>
    <row r="153652" customFormat="1" s="29"/>
    <row r="153653" customFormat="1" s="29"/>
    <row r="153654" customFormat="1" s="29"/>
    <row r="153655" customFormat="1" s="29"/>
    <row r="153656" customFormat="1" s="29"/>
    <row r="153657" customFormat="1" s="29"/>
    <row r="153658" customFormat="1" s="29"/>
    <row r="153659" customFormat="1" s="29"/>
    <row r="153660" customFormat="1" s="29"/>
    <row r="153661" customFormat="1" s="29"/>
    <row r="153662" customFormat="1" s="29"/>
    <row r="153663" customFormat="1" s="29"/>
    <row r="153664" customFormat="1" s="29"/>
    <row r="153665" customFormat="1" s="29"/>
    <row r="153666" customFormat="1" s="29"/>
    <row r="153667" customFormat="1" s="29"/>
    <row r="153668" customFormat="1" s="29"/>
    <row r="153669" customFormat="1" s="29"/>
    <row r="153670" customFormat="1" s="29"/>
    <row r="153671" customFormat="1" s="29"/>
    <row r="153672" customFormat="1" s="29"/>
    <row r="153673" customFormat="1" s="29"/>
    <row r="153674" customFormat="1" s="29"/>
    <row r="153675" customFormat="1" s="29"/>
    <row r="153676" customFormat="1" s="29"/>
    <row r="153677" customFormat="1" s="29"/>
    <row r="153678" customFormat="1" s="29"/>
    <row r="153679" customFormat="1" s="29"/>
    <row r="153680" customFormat="1" s="29"/>
    <row r="153681" customFormat="1" s="29"/>
    <row r="153682" customFormat="1" s="29"/>
    <row r="153683" customFormat="1" s="29"/>
    <row r="153684" customFormat="1" s="29"/>
    <row r="153685" customFormat="1" s="29"/>
    <row r="153686" customFormat="1" s="29"/>
    <row r="153687" customFormat="1" s="29"/>
    <row r="153688" customFormat="1" s="29"/>
    <row r="153689" customFormat="1" s="29"/>
    <row r="153690" customFormat="1" s="29"/>
    <row r="153691" customFormat="1" s="29"/>
    <row r="153692" customFormat="1" s="29"/>
    <row r="153693" customFormat="1" s="29"/>
    <row r="153694" customFormat="1" s="29"/>
    <row r="153695" customFormat="1" s="29"/>
    <row r="153696" customFormat="1" s="29"/>
    <row r="153697" customFormat="1" s="29"/>
    <row r="153698" customFormat="1" s="29"/>
    <row r="153699" customFormat="1" s="29"/>
    <row r="153700" customFormat="1" s="29"/>
    <row r="153701" customFormat="1" s="29"/>
    <row r="153702" customFormat="1" s="29"/>
    <row r="153703" customFormat="1" s="29"/>
    <row r="153704" customFormat="1" s="29"/>
    <row r="153705" customFormat="1" s="29"/>
    <row r="153706" customFormat="1" s="29"/>
    <row r="153707" customFormat="1" s="29"/>
    <row r="153708" customFormat="1" s="29"/>
    <row r="153709" customFormat="1" s="29"/>
    <row r="153710" customFormat="1" s="29"/>
    <row r="153711" customFormat="1" s="29"/>
    <row r="153712" customFormat="1" s="29"/>
    <row r="153713" customFormat="1" s="29"/>
    <row r="153714" customFormat="1" s="29"/>
    <row r="153715" customFormat="1" s="29"/>
    <row r="153716" customFormat="1" s="29"/>
    <row r="153717" customFormat="1" s="29"/>
    <row r="153718" customFormat="1" s="29"/>
    <row r="153719" customFormat="1" s="29"/>
    <row r="153720" customFormat="1" s="29"/>
    <row r="153721" customFormat="1" s="29"/>
    <row r="153722" customFormat="1" s="29"/>
    <row r="153723" customFormat="1" s="29"/>
    <row r="153724" customFormat="1" s="29"/>
    <row r="153725" customFormat="1" s="29"/>
    <row r="153726" customFormat="1" s="29"/>
    <row r="153727" customFormat="1" s="29"/>
    <row r="153728" customFormat="1" s="29"/>
    <row r="153729" customFormat="1" s="29"/>
    <row r="153730" customFormat="1" s="29"/>
    <row r="153731" customFormat="1" s="29"/>
    <row r="153732" customFormat="1" s="29"/>
    <row r="153733" customFormat="1" s="29"/>
    <row r="153734" customFormat="1" s="29"/>
    <row r="153735" customFormat="1" s="29"/>
    <row r="153736" customFormat="1" s="29"/>
    <row r="153737" customFormat="1" s="29"/>
    <row r="153738" customFormat="1" s="29"/>
    <row r="153739" customFormat="1" s="29"/>
    <row r="153740" customFormat="1" s="29"/>
    <row r="153741" customFormat="1" s="29"/>
    <row r="153742" customFormat="1" s="29"/>
    <row r="153743" customFormat="1" s="29"/>
    <row r="153744" customFormat="1" s="29"/>
    <row r="153745" customFormat="1" s="29"/>
    <row r="153746" customFormat="1" s="29"/>
    <row r="153747" customFormat="1" s="29"/>
    <row r="153748" customFormat="1" s="29"/>
    <row r="153749" customFormat="1" s="29"/>
    <row r="153750" customFormat="1" s="29"/>
    <row r="153751" customFormat="1" s="29"/>
    <row r="153752" customFormat="1" s="29"/>
    <row r="153753" customFormat="1" s="29"/>
    <row r="153754" customFormat="1" s="29"/>
    <row r="153755" customFormat="1" s="29"/>
    <row r="153756" customFormat="1" s="29"/>
    <row r="153757" customFormat="1" s="29"/>
    <row r="153758" customFormat="1" s="29"/>
    <row r="153759" customFormat="1" s="29"/>
    <row r="153760" customFormat="1" s="29"/>
    <row r="153761" customFormat="1" s="29"/>
    <row r="153762" customFormat="1" s="29"/>
    <row r="153763" customFormat="1" s="29"/>
    <row r="153764" customFormat="1" s="29"/>
    <row r="153765" customFormat="1" s="29"/>
    <row r="153766" customFormat="1" s="29"/>
    <row r="153767" customFormat="1" s="29"/>
    <row r="153768" customFormat="1" s="29"/>
    <row r="153769" customFormat="1" s="29"/>
    <row r="153770" customFormat="1" s="29"/>
    <row r="153771" customFormat="1" s="29"/>
    <row r="153772" customFormat="1" s="29"/>
    <row r="153773" customFormat="1" s="29"/>
    <row r="153774" customFormat="1" s="29"/>
    <row r="153775" customFormat="1" s="29"/>
    <row r="153776" customFormat="1" s="29"/>
    <row r="153777" customFormat="1" s="29"/>
    <row r="153778" customFormat="1" s="29"/>
    <row r="153779" customFormat="1" s="29"/>
    <row r="153780" customFormat="1" s="29"/>
    <row r="153781" customFormat="1" s="29"/>
    <row r="153782" customFormat="1" s="29"/>
    <row r="153783" customFormat="1" s="29"/>
    <row r="153784" customFormat="1" s="29"/>
    <row r="153785" customFormat="1" s="29"/>
    <row r="153786" customFormat="1" s="29"/>
    <row r="153787" customFormat="1" s="29"/>
    <row r="153788" customFormat="1" s="29"/>
    <row r="153789" customFormat="1" s="29"/>
    <row r="153790" customFormat="1" s="29"/>
    <row r="153791" customFormat="1" s="29"/>
    <row r="153792" customFormat="1" s="29"/>
    <row r="153793" customFormat="1" s="29"/>
    <row r="153794" customFormat="1" s="29"/>
    <row r="153795" customFormat="1" s="29"/>
    <row r="153796" customFormat="1" s="29"/>
    <row r="153797" customFormat="1" s="29"/>
    <row r="153798" customFormat="1" s="29"/>
    <row r="153799" customFormat="1" s="29"/>
    <row r="153800" customFormat="1" s="29"/>
    <row r="153801" customFormat="1" s="29"/>
    <row r="153802" customFormat="1" s="29"/>
    <row r="153803" customFormat="1" s="29"/>
    <row r="153804" customFormat="1" s="29"/>
    <row r="153805" customFormat="1" s="29"/>
    <row r="153806" customFormat="1" s="29"/>
    <row r="153807" customFormat="1" s="29"/>
    <row r="153808" customFormat="1" s="29"/>
    <row r="153809" customFormat="1" s="29"/>
    <row r="153810" customFormat="1" s="29"/>
    <row r="153811" customFormat="1" s="29"/>
    <row r="153812" customFormat="1" s="29"/>
    <row r="153813" customFormat="1" s="29"/>
    <row r="153814" customFormat="1" s="29"/>
    <row r="153815" customFormat="1" s="29"/>
    <row r="153816" customFormat="1" s="29"/>
    <row r="153817" customFormat="1" s="29"/>
    <row r="153818" customFormat="1" s="29"/>
    <row r="153819" customFormat="1" s="29"/>
    <row r="153820" customFormat="1" s="29"/>
    <row r="153821" customFormat="1" s="29"/>
    <row r="153822" customFormat="1" s="29"/>
    <row r="153823" customFormat="1" s="29"/>
    <row r="153824" customFormat="1" s="29"/>
    <row r="153825" customFormat="1" s="29"/>
    <row r="153826" customFormat="1" s="29"/>
    <row r="153827" customFormat="1" s="29"/>
    <row r="153828" customFormat="1" s="29"/>
    <row r="153829" customFormat="1" s="29"/>
    <row r="153830" customFormat="1" s="29"/>
    <row r="153831" customFormat="1" s="29"/>
    <row r="153832" customFormat="1" s="29"/>
    <row r="153833" customFormat="1" s="29"/>
    <row r="153834" customFormat="1" s="29"/>
    <row r="153835" customFormat="1" s="29"/>
    <row r="153836" customFormat="1" s="29"/>
    <row r="153837" customFormat="1" s="29"/>
    <row r="153838" customFormat="1" s="29"/>
    <row r="153839" customFormat="1" s="29"/>
    <row r="153840" customFormat="1" s="29"/>
    <row r="153841" customFormat="1" s="29"/>
    <row r="153842" customFormat="1" s="29"/>
    <row r="153843" customFormat="1" s="29"/>
    <row r="153844" customFormat="1" s="29"/>
    <row r="153845" customFormat="1" s="29"/>
    <row r="153846" customFormat="1" s="29"/>
    <row r="153847" customFormat="1" s="29"/>
    <row r="153848" customFormat="1" s="29"/>
    <row r="153849" customFormat="1" s="29"/>
    <row r="153850" customFormat="1" s="29"/>
    <row r="153851" customFormat="1" s="29"/>
    <row r="153852" customFormat="1" s="29"/>
    <row r="153853" customFormat="1" s="29"/>
    <row r="153854" customFormat="1" s="29"/>
    <row r="153855" customFormat="1" s="29"/>
    <row r="153856" customFormat="1" s="29"/>
    <row r="153857" customFormat="1" s="29"/>
    <row r="153858" customFormat="1" s="29"/>
    <row r="153859" customFormat="1" s="29"/>
    <row r="153860" customFormat="1" s="29"/>
    <row r="153861" customFormat="1" s="29"/>
    <row r="153862" customFormat="1" s="29"/>
    <row r="153863" customFormat="1" s="29"/>
    <row r="153864" customFormat="1" s="29"/>
    <row r="153865" customFormat="1" s="29"/>
    <row r="153866" customFormat="1" s="29"/>
    <row r="153867" customFormat="1" s="29"/>
    <row r="153868" customFormat="1" s="29"/>
    <row r="153869" customFormat="1" s="29"/>
    <row r="153870" customFormat="1" s="29"/>
    <row r="153871" customFormat="1" s="29"/>
    <row r="153872" customFormat="1" s="29"/>
    <row r="153873" customFormat="1" s="29"/>
    <row r="153874" customFormat="1" s="29"/>
    <row r="153875" customFormat="1" s="29"/>
    <row r="153876" customFormat="1" s="29"/>
    <row r="153877" customFormat="1" s="29"/>
    <row r="153878" customFormat="1" s="29"/>
    <row r="153879" customFormat="1" s="29"/>
    <row r="153880" customFormat="1" s="29"/>
    <row r="153881" customFormat="1" s="29"/>
    <row r="153882" customFormat="1" s="29"/>
    <row r="153883" customFormat="1" s="29"/>
    <row r="153884" customFormat="1" s="29"/>
    <row r="153885" customFormat="1" s="29"/>
    <row r="153886" customFormat="1" s="29"/>
    <row r="153887" customFormat="1" s="29"/>
    <row r="153888" customFormat="1" s="29"/>
    <row r="153889" customFormat="1" s="29"/>
    <row r="153890" customFormat="1" s="29"/>
    <row r="153891" customFormat="1" s="29"/>
    <row r="153892" customFormat="1" s="29"/>
    <row r="153893" customFormat="1" s="29"/>
    <row r="153894" customFormat="1" s="29"/>
    <row r="153895" customFormat="1" s="29"/>
    <row r="153896" customFormat="1" s="29"/>
    <row r="153897" customFormat="1" s="29"/>
    <row r="153898" customFormat="1" s="29"/>
    <row r="153899" customFormat="1" s="29"/>
    <row r="153900" customFormat="1" s="29"/>
    <row r="153901" customFormat="1" s="29"/>
    <row r="153902" customFormat="1" s="29"/>
    <row r="153903" customFormat="1" s="29"/>
    <row r="153904" customFormat="1" s="29"/>
    <row r="153905" customFormat="1" s="29"/>
    <row r="153906" customFormat="1" s="29"/>
    <row r="153907" customFormat="1" s="29"/>
    <row r="153908" customFormat="1" s="29"/>
    <row r="153909" customFormat="1" s="29"/>
    <row r="153910" customFormat="1" s="29"/>
    <row r="153911" customFormat="1" s="29"/>
    <row r="153912" customFormat="1" s="29"/>
    <row r="153913" customFormat="1" s="29"/>
    <row r="153914" customFormat="1" s="29"/>
    <row r="153915" customFormat="1" s="29"/>
    <row r="153916" customFormat="1" s="29"/>
    <row r="153917" customFormat="1" s="29"/>
    <row r="153918" customFormat="1" s="29"/>
    <row r="153919" customFormat="1" s="29"/>
    <row r="153920" customFormat="1" s="29"/>
    <row r="153921" customFormat="1" s="29"/>
    <row r="153922" customFormat="1" s="29"/>
    <row r="153923" customFormat="1" s="29"/>
    <row r="153924" customFormat="1" s="29"/>
    <row r="153925" customFormat="1" s="29"/>
    <row r="153926" customFormat="1" s="29"/>
    <row r="153927" customFormat="1" s="29"/>
    <row r="153928" customFormat="1" s="29"/>
    <row r="153929" customFormat="1" s="29"/>
    <row r="153930" customFormat="1" s="29"/>
    <row r="153931" customFormat="1" s="29"/>
    <row r="153932" customFormat="1" s="29"/>
    <row r="153933" customFormat="1" s="29"/>
    <row r="153934" customFormat="1" s="29"/>
    <row r="153935" customFormat="1" s="29"/>
    <row r="153936" customFormat="1" s="29"/>
    <row r="153937" customFormat="1" s="29"/>
    <row r="153938" customFormat="1" s="29"/>
    <row r="153939" customFormat="1" s="29"/>
    <row r="153940" customFormat="1" s="29"/>
    <row r="153941" customFormat="1" s="29"/>
    <row r="153942" customFormat="1" s="29"/>
    <row r="153943" customFormat="1" s="29"/>
    <row r="153944" customFormat="1" s="29"/>
    <row r="153945" customFormat="1" s="29"/>
    <row r="153946" customFormat="1" s="29"/>
    <row r="153947" customFormat="1" s="29"/>
    <row r="153948" customFormat="1" s="29"/>
    <row r="153949" customFormat="1" s="29"/>
    <row r="153950" customFormat="1" s="29"/>
    <row r="153951" customFormat="1" s="29"/>
    <row r="153952" customFormat="1" s="29"/>
    <row r="153953" customFormat="1" s="29"/>
    <row r="153954" customFormat="1" s="29"/>
    <row r="153955" customFormat="1" s="29"/>
    <row r="153956" customFormat="1" s="29"/>
    <row r="153957" customFormat="1" s="29"/>
    <row r="153958" customFormat="1" s="29"/>
    <row r="153959" customFormat="1" s="29"/>
    <row r="153960" customFormat="1" s="29"/>
    <row r="153961" customFormat="1" s="29"/>
    <row r="153962" customFormat="1" s="29"/>
    <row r="153963" customFormat="1" s="29"/>
    <row r="153964" customFormat="1" s="29"/>
    <row r="153965" customFormat="1" s="29"/>
    <row r="153966" customFormat="1" s="29"/>
    <row r="153967" customFormat="1" s="29"/>
    <row r="153968" customFormat="1" s="29"/>
    <row r="153969" customFormat="1" s="29"/>
    <row r="153970" customFormat="1" s="29"/>
    <row r="153971" customFormat="1" s="29"/>
    <row r="153972" customFormat="1" s="29"/>
    <row r="153973" customFormat="1" s="29"/>
    <row r="153974" customFormat="1" s="29"/>
    <row r="153975" customFormat="1" s="29"/>
    <row r="153976" customFormat="1" s="29"/>
    <row r="153977" customFormat="1" s="29"/>
    <row r="153978" customFormat="1" s="29"/>
    <row r="153979" customFormat="1" s="29"/>
    <row r="153980" customFormat="1" s="29"/>
    <row r="153981" customFormat="1" s="29"/>
    <row r="153982" customFormat="1" s="29"/>
    <row r="153983" customFormat="1" s="29"/>
    <row r="153984" customFormat="1" s="29"/>
    <row r="153985" customFormat="1" s="29"/>
    <row r="153986" customFormat="1" s="29"/>
    <row r="153987" customFormat="1" s="29"/>
    <row r="153988" customFormat="1" s="29"/>
    <row r="153989" customFormat="1" s="29"/>
    <row r="153990" customFormat="1" s="29"/>
    <row r="153991" customFormat="1" s="29"/>
    <row r="153992" customFormat="1" s="29"/>
    <row r="153993" customFormat="1" s="29"/>
    <row r="153994" customFormat="1" s="29"/>
    <row r="153995" customFormat="1" s="29"/>
    <row r="153996" customFormat="1" s="29"/>
    <row r="153997" customFormat="1" s="29"/>
    <row r="153998" customFormat="1" s="29"/>
    <row r="153999" customFormat="1" s="29"/>
    <row r="154000" customFormat="1" s="29"/>
    <row r="154001" customFormat="1" s="29"/>
    <row r="154002" customFormat="1" s="29"/>
    <row r="154003" customFormat="1" s="29"/>
    <row r="154004" customFormat="1" s="29"/>
    <row r="154005" customFormat="1" s="29"/>
    <row r="154006" customFormat="1" s="29"/>
    <row r="154007" customFormat="1" s="29"/>
    <row r="154008" customFormat="1" s="29"/>
    <row r="154009" customFormat="1" s="29"/>
    <row r="154010" customFormat="1" s="29"/>
    <row r="154011" customFormat="1" s="29"/>
    <row r="154012" customFormat="1" s="29"/>
    <row r="154013" customFormat="1" s="29"/>
    <row r="154014" customFormat="1" s="29"/>
    <row r="154015" customFormat="1" s="29"/>
    <row r="154016" customFormat="1" s="29"/>
    <row r="154017" customFormat="1" s="29"/>
    <row r="154018" customFormat="1" s="29"/>
    <row r="154019" customFormat="1" s="29"/>
    <row r="154020" customFormat="1" s="29"/>
    <row r="154021" customFormat="1" s="29"/>
    <row r="154022" customFormat="1" s="29"/>
    <row r="154023" customFormat="1" s="29"/>
    <row r="154024" customFormat="1" s="29"/>
    <row r="154025" customFormat="1" s="29"/>
    <row r="154026" customFormat="1" s="29"/>
    <row r="154027" customFormat="1" s="29"/>
    <row r="154028" customFormat="1" s="29"/>
    <row r="154029" customFormat="1" s="29"/>
    <row r="154030" customFormat="1" s="29"/>
    <row r="154031" customFormat="1" s="29"/>
    <row r="154032" customFormat="1" s="29"/>
    <row r="154033" customFormat="1" s="29"/>
    <row r="154034" customFormat="1" s="29"/>
    <row r="154035" customFormat="1" s="29"/>
    <row r="154036" customFormat="1" s="29"/>
    <row r="154037" customFormat="1" s="29"/>
    <row r="154038" customFormat="1" s="29"/>
    <row r="154039" customFormat="1" s="29"/>
    <row r="154040" customFormat="1" s="29"/>
    <row r="154041" customFormat="1" s="29"/>
    <row r="154042" customFormat="1" s="29"/>
    <row r="154043" customFormat="1" s="29"/>
    <row r="154044" customFormat="1" s="29"/>
    <row r="154045" customFormat="1" s="29"/>
    <row r="154046" customFormat="1" s="29"/>
    <row r="154047" customFormat="1" s="29"/>
    <row r="154048" customFormat="1" s="29"/>
    <row r="154049" customFormat="1" s="29"/>
    <row r="154050" customFormat="1" s="29"/>
    <row r="154051" customFormat="1" s="29"/>
    <row r="154052" customFormat="1" s="29"/>
    <row r="154053" customFormat="1" s="29"/>
    <row r="154054" customFormat="1" s="29"/>
    <row r="154055" customFormat="1" s="29"/>
    <row r="154056" customFormat="1" s="29"/>
    <row r="154057" customFormat="1" s="29"/>
    <row r="154058" customFormat="1" s="29"/>
    <row r="154059" customFormat="1" s="29"/>
    <row r="154060" customFormat="1" s="29"/>
    <row r="154061" customFormat="1" s="29"/>
    <row r="154062" customFormat="1" s="29"/>
    <row r="154063" customFormat="1" s="29"/>
    <row r="154064" customFormat="1" s="29"/>
    <row r="154065" customFormat="1" s="29"/>
    <row r="154066" customFormat="1" s="29"/>
    <row r="154067" customFormat="1" s="29"/>
    <row r="154068" customFormat="1" s="29"/>
    <row r="154069" customFormat="1" s="29"/>
    <row r="154070" customFormat="1" s="29"/>
    <row r="154071" customFormat="1" s="29"/>
    <row r="154072" customFormat="1" s="29"/>
    <row r="154073" customFormat="1" s="29"/>
    <row r="154074" customFormat="1" s="29"/>
    <row r="154075" customFormat="1" s="29"/>
    <row r="154076" customFormat="1" s="29"/>
    <row r="154077" customFormat="1" s="29"/>
    <row r="154078" customFormat="1" s="29"/>
    <row r="154079" customFormat="1" s="29"/>
    <row r="154080" customFormat="1" s="29"/>
    <row r="154081" customFormat="1" s="29"/>
    <row r="154082" customFormat="1" s="29"/>
    <row r="154083" customFormat="1" s="29"/>
    <row r="154084" customFormat="1" s="29"/>
    <row r="154085" customFormat="1" s="29"/>
    <row r="154086" customFormat="1" s="29"/>
    <row r="154087" customFormat="1" s="29"/>
    <row r="154088" customFormat="1" s="29"/>
    <row r="154089" customFormat="1" s="29"/>
    <row r="154090" customFormat="1" s="29"/>
    <row r="154091" customFormat="1" s="29"/>
    <row r="154092" customFormat="1" s="29"/>
    <row r="154093" customFormat="1" s="29"/>
    <row r="154094" customFormat="1" s="29"/>
    <row r="154095" customFormat="1" s="29"/>
    <row r="154096" customFormat="1" s="29"/>
    <row r="154097" customFormat="1" s="29"/>
    <row r="154098" customFormat="1" s="29"/>
    <row r="154099" customFormat="1" s="29"/>
    <row r="154100" customFormat="1" s="29"/>
    <row r="154101" customFormat="1" s="29"/>
    <row r="154102" customFormat="1" s="29"/>
    <row r="154103" customFormat="1" s="29"/>
    <row r="154104" customFormat="1" s="29"/>
    <row r="154105" customFormat="1" s="29"/>
    <row r="154106" customFormat="1" s="29"/>
    <row r="154107" customFormat="1" s="29"/>
    <row r="154108" customFormat="1" s="29"/>
    <row r="154109" customFormat="1" s="29"/>
    <row r="154110" customFormat="1" s="29"/>
    <row r="154111" customFormat="1" s="29"/>
    <row r="154112" customFormat="1" s="29"/>
    <row r="154113" customFormat="1" s="29"/>
    <row r="154114" customFormat="1" s="29"/>
    <row r="154115" customFormat="1" s="29"/>
    <row r="154116" customFormat="1" s="29"/>
    <row r="154117" customFormat="1" s="29"/>
    <row r="154118" customFormat="1" s="29"/>
    <row r="154119" customFormat="1" s="29"/>
    <row r="154120" customFormat="1" s="29"/>
    <row r="154121" customFormat="1" s="29"/>
    <row r="154122" customFormat="1" s="29"/>
    <row r="154123" customFormat="1" s="29"/>
    <row r="154124" customFormat="1" s="29"/>
    <row r="154125" customFormat="1" s="29"/>
    <row r="154126" customFormat="1" s="29"/>
    <row r="154127" customFormat="1" s="29"/>
    <row r="154128" customFormat="1" s="29"/>
    <row r="154129" customFormat="1" s="29"/>
    <row r="154130" customFormat="1" s="29"/>
    <row r="154131" customFormat="1" s="29"/>
    <row r="154132" customFormat="1" s="29"/>
    <row r="154133" customFormat="1" s="29"/>
    <row r="154134" customFormat="1" s="29"/>
    <row r="154135" customFormat="1" s="29"/>
    <row r="154136" customFormat="1" s="29"/>
    <row r="154137" customFormat="1" s="29"/>
    <row r="154138" customFormat="1" s="29"/>
    <row r="154139" customFormat="1" s="29"/>
    <row r="154140" customFormat="1" s="29"/>
    <row r="154141" customFormat="1" s="29"/>
    <row r="154142" customFormat="1" s="29"/>
    <row r="154143" customFormat="1" s="29"/>
    <row r="154144" customFormat="1" s="29"/>
    <row r="154145" customFormat="1" s="29"/>
    <row r="154146" customFormat="1" s="29"/>
    <row r="154147" customFormat="1" s="29"/>
    <row r="154148" customFormat="1" s="29"/>
    <row r="154149" customFormat="1" s="29"/>
    <row r="154150" customFormat="1" s="29"/>
    <row r="154151" customFormat="1" s="29"/>
    <row r="154152" customFormat="1" s="29"/>
    <row r="154153" customFormat="1" s="29"/>
    <row r="154154" customFormat="1" s="29"/>
    <row r="154155" customFormat="1" s="29"/>
    <row r="154156" customFormat="1" s="29"/>
    <row r="154157" customFormat="1" s="29"/>
    <row r="154158" customFormat="1" s="29"/>
    <row r="154159" customFormat="1" s="29"/>
    <row r="154160" customFormat="1" s="29"/>
    <row r="154161" customFormat="1" s="29"/>
    <row r="154162" customFormat="1" s="29"/>
    <row r="154163" customFormat="1" s="29"/>
    <row r="154164" customFormat="1" s="29"/>
    <row r="154165" customFormat="1" s="29"/>
    <row r="154166" customFormat="1" s="29"/>
    <row r="154167" customFormat="1" s="29"/>
    <row r="154168" customFormat="1" s="29"/>
    <row r="154169" customFormat="1" s="29"/>
    <row r="154170" customFormat="1" s="29"/>
    <row r="154171" customFormat="1" s="29"/>
    <row r="154172" customFormat="1" s="29"/>
    <row r="154173" customFormat="1" s="29"/>
    <row r="154174" customFormat="1" s="29"/>
    <row r="154175" customFormat="1" s="29"/>
    <row r="154176" customFormat="1" s="29"/>
    <row r="154177" customFormat="1" s="29"/>
    <row r="154178" customFormat="1" s="29"/>
    <row r="154179" customFormat="1" s="29"/>
    <row r="154180" customFormat="1" s="29"/>
    <row r="154181" customFormat="1" s="29"/>
    <row r="154182" customFormat="1" s="29"/>
    <row r="154183" customFormat="1" s="29"/>
    <row r="154184" customFormat="1" s="29"/>
    <row r="154185" customFormat="1" s="29"/>
    <row r="154186" customFormat="1" s="29"/>
    <row r="154187" customFormat="1" s="29"/>
    <row r="154188" customFormat="1" s="29"/>
    <row r="154189" customFormat="1" s="29"/>
    <row r="154190" customFormat="1" s="29"/>
    <row r="154191" customFormat="1" s="29"/>
    <row r="154192" customFormat="1" s="29"/>
    <row r="154193" customFormat="1" s="29"/>
    <row r="154194" customFormat="1" s="29"/>
    <row r="154195" customFormat="1" s="29"/>
    <row r="154196" customFormat="1" s="29"/>
    <row r="154197" customFormat="1" s="29"/>
    <row r="154198" customFormat="1" s="29"/>
    <row r="154199" customFormat="1" s="29"/>
    <row r="154200" customFormat="1" s="29"/>
    <row r="154201" customFormat="1" s="29"/>
    <row r="154202" customFormat="1" s="29"/>
    <row r="154203" customFormat="1" s="29"/>
    <row r="154204" customFormat="1" s="29"/>
    <row r="154205" customFormat="1" s="29"/>
    <row r="154206" customFormat="1" s="29"/>
    <row r="154207" customFormat="1" s="29"/>
    <row r="154208" customFormat="1" s="29"/>
    <row r="154209" customFormat="1" s="29"/>
    <row r="154210" customFormat="1" s="29"/>
    <row r="154211" customFormat="1" s="29"/>
    <row r="154212" customFormat="1" s="29"/>
    <row r="154213" customFormat="1" s="29"/>
    <row r="154214" customFormat="1" s="29"/>
    <row r="154215" customFormat="1" s="29"/>
    <row r="154216" customFormat="1" s="29"/>
    <row r="154217" customFormat="1" s="29"/>
    <row r="154218" customFormat="1" s="29"/>
    <row r="154219" customFormat="1" s="29"/>
    <row r="154220" customFormat="1" s="29"/>
    <row r="154221" customFormat="1" s="29"/>
    <row r="154222" customFormat="1" s="29"/>
    <row r="154223" customFormat="1" s="29"/>
    <row r="154224" customFormat="1" s="29"/>
    <row r="154225" customFormat="1" s="29"/>
    <row r="154226" customFormat="1" s="29"/>
    <row r="154227" customFormat="1" s="29"/>
    <row r="154228" customFormat="1" s="29"/>
    <row r="154229" customFormat="1" s="29"/>
    <row r="154230" customFormat="1" s="29"/>
    <row r="154231" customFormat="1" s="29"/>
    <row r="154232" customFormat="1" s="29"/>
    <row r="154233" customFormat="1" s="29"/>
    <row r="154234" customFormat="1" s="29"/>
    <row r="154235" customFormat="1" s="29"/>
    <row r="154236" customFormat="1" s="29"/>
    <row r="154237" customFormat="1" s="29"/>
    <row r="154238" customFormat="1" s="29"/>
    <row r="154239" customFormat="1" s="29"/>
    <row r="154240" customFormat="1" s="29"/>
    <row r="154241" customFormat="1" s="29"/>
    <row r="154242" customFormat="1" s="29"/>
    <row r="154243" customFormat="1" s="29"/>
    <row r="154244" customFormat="1" s="29"/>
    <row r="154245" customFormat="1" s="29"/>
    <row r="154246" customFormat="1" s="29"/>
    <row r="154247" customFormat="1" s="29"/>
    <row r="154248" customFormat="1" s="29"/>
    <row r="154249" customFormat="1" s="29"/>
    <row r="154250" customFormat="1" s="29"/>
    <row r="154251" customFormat="1" s="29"/>
    <row r="154252" customFormat="1" s="29"/>
    <row r="154253" customFormat="1" s="29"/>
    <row r="154254" customFormat="1" s="29"/>
    <row r="154255" customFormat="1" s="29"/>
    <row r="154256" customFormat="1" s="29"/>
    <row r="154257" customFormat="1" s="29"/>
    <row r="154258" customFormat="1" s="29"/>
    <row r="154259" customFormat="1" s="29"/>
    <row r="154260" customFormat="1" s="29"/>
    <row r="154261" customFormat="1" s="29"/>
    <row r="154262" customFormat="1" s="29"/>
    <row r="154263" customFormat="1" s="29"/>
    <row r="154264" customFormat="1" s="29"/>
    <row r="154265" customFormat="1" s="29"/>
    <row r="154266" customFormat="1" s="29"/>
    <row r="154267" customFormat="1" s="29"/>
    <row r="154268" customFormat="1" s="29"/>
    <row r="154269" customFormat="1" s="29"/>
    <row r="154270" customFormat="1" s="29"/>
    <row r="154271" customFormat="1" s="29"/>
    <row r="154272" customFormat="1" s="29"/>
    <row r="154273" customFormat="1" s="29"/>
    <row r="154274" customFormat="1" s="29"/>
    <row r="154275" customFormat="1" s="29"/>
    <row r="154276" customFormat="1" s="29"/>
    <row r="154277" customFormat="1" s="29"/>
    <row r="154278" customFormat="1" s="29"/>
    <row r="154279" customFormat="1" s="29"/>
    <row r="154280" customFormat="1" s="29"/>
    <row r="154281" customFormat="1" s="29"/>
    <row r="154282" customFormat="1" s="29"/>
    <row r="154283" customFormat="1" s="29"/>
    <row r="154284" customFormat="1" s="29"/>
    <row r="154285" customFormat="1" s="29"/>
    <row r="154286" customFormat="1" s="29"/>
    <row r="154287" customFormat="1" s="29"/>
    <row r="154288" customFormat="1" s="29"/>
    <row r="154289" customFormat="1" s="29"/>
    <row r="154290" customFormat="1" s="29"/>
    <row r="154291" customFormat="1" s="29"/>
    <row r="154292" customFormat="1" s="29"/>
    <row r="154293" customFormat="1" s="29"/>
    <row r="154294" customFormat="1" s="29"/>
    <row r="154295" customFormat="1" s="29"/>
    <row r="154296" customFormat="1" s="29"/>
    <row r="154297" customFormat="1" s="29"/>
    <row r="154298" customFormat="1" s="29"/>
    <row r="154299" customFormat="1" s="29"/>
    <row r="154300" customFormat="1" s="29"/>
    <row r="154301" customFormat="1" s="29"/>
    <row r="154302" customFormat="1" s="29"/>
    <row r="154303" customFormat="1" s="29"/>
    <row r="154304" customFormat="1" s="29"/>
    <row r="154305" customFormat="1" s="29"/>
    <row r="154306" customFormat="1" s="29"/>
    <row r="154307" customFormat="1" s="29"/>
    <row r="154308" customFormat="1" s="29"/>
    <row r="154309" customFormat="1" s="29"/>
    <row r="154310" customFormat="1" s="29"/>
    <row r="154311" customFormat="1" s="29"/>
    <row r="154312" customFormat="1" s="29"/>
    <row r="154313" customFormat="1" s="29"/>
    <row r="154314" customFormat="1" s="29"/>
    <row r="154315" customFormat="1" s="29"/>
    <row r="154316" customFormat="1" s="29"/>
    <row r="154317" customFormat="1" s="29"/>
    <row r="154318" customFormat="1" s="29"/>
    <row r="154319" customFormat="1" s="29"/>
    <row r="154320" customFormat="1" s="29"/>
    <row r="154321" customFormat="1" s="29"/>
    <row r="154322" customFormat="1" s="29"/>
    <row r="154323" customFormat="1" s="29"/>
    <row r="154324" customFormat="1" s="29"/>
    <row r="154325" customFormat="1" s="29"/>
    <row r="154326" customFormat="1" s="29"/>
    <row r="154327" customFormat="1" s="29"/>
    <row r="154328" customFormat="1" s="29"/>
    <row r="154329" customFormat="1" s="29"/>
    <row r="154330" customFormat="1" s="29"/>
    <row r="154331" customFormat="1" s="29"/>
    <row r="154332" customFormat="1" s="29"/>
    <row r="154333" customFormat="1" s="29"/>
    <row r="154334" customFormat="1" s="29"/>
    <row r="154335" customFormat="1" s="29"/>
    <row r="154336" customFormat="1" s="29"/>
    <row r="154337" customFormat="1" s="29"/>
    <row r="154338" customFormat="1" s="29"/>
    <row r="154339" customFormat="1" s="29"/>
    <row r="154340" customFormat="1" s="29"/>
    <row r="154341" customFormat="1" s="29"/>
    <row r="154342" customFormat="1" s="29"/>
    <row r="154343" customFormat="1" s="29"/>
    <row r="154344" customFormat="1" s="29"/>
    <row r="154345" customFormat="1" s="29"/>
    <row r="154346" customFormat="1" s="29"/>
    <row r="154347" customFormat="1" s="29"/>
    <row r="154348" customFormat="1" s="29"/>
    <row r="154349" customFormat="1" s="29"/>
    <row r="154350" customFormat="1" s="29"/>
    <row r="154351" customFormat="1" s="29"/>
    <row r="154352" customFormat="1" s="29"/>
    <row r="154353" customFormat="1" s="29"/>
    <row r="154354" customFormat="1" s="29"/>
    <row r="154355" customFormat="1" s="29"/>
    <row r="154356" customFormat="1" s="29"/>
    <row r="154357" customFormat="1" s="29"/>
    <row r="154358" customFormat="1" s="29"/>
    <row r="154359" customFormat="1" s="29"/>
    <row r="154360" customFormat="1" s="29"/>
    <row r="154361" customFormat="1" s="29"/>
    <row r="154362" customFormat="1" s="29"/>
    <row r="154363" customFormat="1" s="29"/>
    <row r="154364" customFormat="1" s="29"/>
    <row r="154365" customFormat="1" s="29"/>
    <row r="154366" customFormat="1" s="29"/>
    <row r="154367" customFormat="1" s="29"/>
    <row r="154368" customFormat="1" s="29"/>
    <row r="154369" customFormat="1" s="29"/>
    <row r="154370" customFormat="1" s="29"/>
    <row r="154371" customFormat="1" s="29"/>
    <row r="154372" customFormat="1" s="29"/>
    <row r="154373" customFormat="1" s="29"/>
    <row r="154374" customFormat="1" s="29"/>
    <row r="154375" customFormat="1" s="29"/>
    <row r="154376" customFormat="1" s="29"/>
    <row r="154377" customFormat="1" s="29"/>
    <row r="154378" customFormat="1" s="29"/>
    <row r="154379" customFormat="1" s="29"/>
    <row r="154380" customFormat="1" s="29"/>
    <row r="154381" customFormat="1" s="29"/>
    <row r="154382" customFormat="1" s="29"/>
    <row r="154383" customFormat="1" s="29"/>
    <row r="154384" customFormat="1" s="29"/>
    <row r="154385" customFormat="1" s="29"/>
    <row r="154386" customFormat="1" s="29"/>
    <row r="154387" customFormat="1" s="29"/>
    <row r="154388" customFormat="1" s="29"/>
    <row r="154389" customFormat="1" s="29"/>
    <row r="154390" customFormat="1" s="29"/>
    <row r="154391" customFormat="1" s="29"/>
    <row r="154392" customFormat="1" s="29"/>
    <row r="154393" customFormat="1" s="29"/>
    <row r="154394" customFormat="1" s="29"/>
    <row r="154395" customFormat="1" s="29"/>
    <row r="154396" customFormat="1" s="29"/>
    <row r="154397" customFormat="1" s="29"/>
    <row r="154398" customFormat="1" s="29"/>
    <row r="154399" customFormat="1" s="29"/>
    <row r="154400" customFormat="1" s="29"/>
    <row r="154401" customFormat="1" s="29"/>
    <row r="154402" customFormat="1" s="29"/>
    <row r="154403" customFormat="1" s="29"/>
    <row r="154404" customFormat="1" s="29"/>
    <row r="154405" customFormat="1" s="29"/>
    <row r="154406" customFormat="1" s="29"/>
    <row r="154407" customFormat="1" s="29"/>
    <row r="154408" customFormat="1" s="29"/>
    <row r="154409" customFormat="1" s="29"/>
    <row r="154410" customFormat="1" s="29"/>
    <row r="154411" customFormat="1" s="29"/>
    <row r="154412" customFormat="1" s="29"/>
    <row r="154413" customFormat="1" s="29"/>
    <row r="154414" customFormat="1" s="29"/>
    <row r="154415" customFormat="1" s="29"/>
    <row r="154416" customFormat="1" s="29"/>
    <row r="154417" customFormat="1" s="29"/>
    <row r="154418" customFormat="1" s="29"/>
    <row r="154419" customFormat="1" s="29"/>
    <row r="154420" customFormat="1" s="29"/>
    <row r="154421" customFormat="1" s="29"/>
    <row r="154422" customFormat="1" s="29"/>
    <row r="154423" customFormat="1" s="29"/>
    <row r="154424" customFormat="1" s="29"/>
    <row r="154425" customFormat="1" s="29"/>
    <row r="154426" customFormat="1" s="29"/>
    <row r="154427" customFormat="1" s="29"/>
    <row r="154428" customFormat="1" s="29"/>
    <row r="154429" customFormat="1" s="29"/>
    <row r="154430" customFormat="1" s="29"/>
    <row r="154431" customFormat="1" s="29"/>
    <row r="154432" customFormat="1" s="29"/>
    <row r="154433" customFormat="1" s="29"/>
    <row r="154434" customFormat="1" s="29"/>
    <row r="154435" customFormat="1" s="29"/>
    <row r="154436" customFormat="1" s="29"/>
    <row r="154437" customFormat="1" s="29"/>
    <row r="154438" customFormat="1" s="29"/>
    <row r="154439" customFormat="1" s="29"/>
    <row r="154440" customFormat="1" s="29"/>
    <row r="154441" customFormat="1" s="29"/>
    <row r="154442" customFormat="1" s="29"/>
    <row r="154443" customFormat="1" s="29"/>
    <row r="154444" customFormat="1" s="29"/>
    <row r="154445" customFormat="1" s="29"/>
    <row r="154446" customFormat="1" s="29"/>
    <row r="154447" customFormat="1" s="29"/>
    <row r="154448" customFormat="1" s="29"/>
    <row r="154449" customFormat="1" s="29"/>
    <row r="154450" customFormat="1" s="29"/>
    <row r="154451" customFormat="1" s="29"/>
    <row r="154452" customFormat="1" s="29"/>
    <row r="154453" customFormat="1" s="29"/>
    <row r="154454" customFormat="1" s="29"/>
    <row r="154455" customFormat="1" s="29"/>
    <row r="154456" customFormat="1" s="29"/>
    <row r="154457" customFormat="1" s="29"/>
    <row r="154458" customFormat="1" s="29"/>
    <row r="154459" customFormat="1" s="29"/>
    <row r="154460" customFormat="1" s="29"/>
    <row r="154461" customFormat="1" s="29"/>
    <row r="154462" customFormat="1" s="29"/>
    <row r="154463" customFormat="1" s="29"/>
    <row r="154464" customFormat="1" s="29"/>
    <row r="154465" customFormat="1" s="29"/>
    <row r="154466" customFormat="1" s="29"/>
    <row r="154467" customFormat="1" s="29"/>
    <row r="154468" customFormat="1" s="29"/>
    <row r="154469" customFormat="1" s="29"/>
    <row r="154470" customFormat="1" s="29"/>
    <row r="154471" customFormat="1" s="29"/>
    <row r="154472" customFormat="1" s="29"/>
    <row r="154473" customFormat="1" s="29"/>
    <row r="154474" customFormat="1" s="29"/>
    <row r="154475" customFormat="1" s="29"/>
    <row r="154476" customFormat="1" s="29"/>
    <row r="154477" customFormat="1" s="29"/>
    <row r="154478" customFormat="1" s="29"/>
    <row r="154479" customFormat="1" s="29"/>
    <row r="154480" customFormat="1" s="29"/>
    <row r="154481" customFormat="1" s="29"/>
    <row r="154482" customFormat="1" s="29"/>
    <row r="154483" customFormat="1" s="29"/>
    <row r="154484" customFormat="1" s="29"/>
    <row r="154485" customFormat="1" s="29"/>
    <row r="154486" customFormat="1" s="29"/>
    <row r="154487" customFormat="1" s="29"/>
    <row r="154488" customFormat="1" s="29"/>
    <row r="154489" customFormat="1" s="29"/>
    <row r="154490" customFormat="1" s="29"/>
    <row r="154491" customFormat="1" s="29"/>
    <row r="154492" customFormat="1" s="29"/>
    <row r="154493" customFormat="1" s="29"/>
    <row r="154494" customFormat="1" s="29"/>
    <row r="154495" customFormat="1" s="29"/>
    <row r="154496" customFormat="1" s="29"/>
    <row r="154497" customFormat="1" s="29"/>
    <row r="154498" customFormat="1" s="29"/>
    <row r="154499" customFormat="1" s="29"/>
    <row r="154500" customFormat="1" s="29"/>
    <row r="154501" customFormat="1" s="29"/>
    <row r="154502" customFormat="1" s="29"/>
    <row r="154503" customFormat="1" s="29"/>
    <row r="154504" customFormat="1" s="29"/>
    <row r="154505" customFormat="1" s="29"/>
    <row r="154506" customFormat="1" s="29"/>
    <row r="154507" customFormat="1" s="29"/>
    <row r="154508" customFormat="1" s="29"/>
    <row r="154509" customFormat="1" s="29"/>
    <row r="154510" customFormat="1" s="29"/>
    <row r="154511" customFormat="1" s="29"/>
    <row r="154512" customFormat="1" s="29"/>
    <row r="154513" customFormat="1" s="29"/>
    <row r="154514" customFormat="1" s="29"/>
    <row r="154515" customFormat="1" s="29"/>
    <row r="154516" customFormat="1" s="29"/>
    <row r="154517" customFormat="1" s="29"/>
    <row r="154518" customFormat="1" s="29"/>
    <row r="154519" customFormat="1" s="29"/>
    <row r="154520" customFormat="1" s="29"/>
    <row r="154521" customFormat="1" s="29"/>
    <row r="154522" customFormat="1" s="29"/>
    <row r="154523" customFormat="1" s="29"/>
    <row r="154524" customFormat="1" s="29"/>
    <row r="154525" customFormat="1" s="29"/>
    <row r="154526" customFormat="1" s="29"/>
    <row r="154527" customFormat="1" s="29"/>
    <row r="154528" customFormat="1" s="29"/>
    <row r="154529" customFormat="1" s="29"/>
    <row r="154530" customFormat="1" s="29"/>
    <row r="154531" customFormat="1" s="29"/>
    <row r="154532" customFormat="1" s="29"/>
    <row r="154533" customFormat="1" s="29"/>
    <row r="154534" customFormat="1" s="29"/>
    <row r="154535" customFormat="1" s="29"/>
    <row r="154536" customFormat="1" s="29"/>
    <row r="154537" customFormat="1" s="29"/>
    <row r="154538" customFormat="1" s="29"/>
    <row r="154539" customFormat="1" s="29"/>
    <row r="154540" customFormat="1" s="29"/>
    <row r="154541" customFormat="1" s="29"/>
    <row r="154542" customFormat="1" s="29"/>
    <row r="154543" customFormat="1" s="29"/>
    <row r="154544" customFormat="1" s="29"/>
    <row r="154545" customFormat="1" s="29"/>
    <row r="154546" customFormat="1" s="29"/>
    <row r="154547" customFormat="1" s="29"/>
    <row r="154548" customFormat="1" s="29"/>
    <row r="154549" customFormat="1" s="29"/>
    <row r="154550" customFormat="1" s="29"/>
    <row r="154551" customFormat="1" s="29"/>
    <row r="154552" customFormat="1" s="29"/>
    <row r="154553" customFormat="1" s="29"/>
    <row r="154554" customFormat="1" s="29"/>
    <row r="154555" customFormat="1" s="29"/>
    <row r="154556" customFormat="1" s="29"/>
    <row r="154557" customFormat="1" s="29"/>
    <row r="154558" customFormat="1" s="29"/>
    <row r="154559" customFormat="1" s="29"/>
    <row r="154560" customFormat="1" s="29"/>
    <row r="154561" customFormat="1" s="29"/>
    <row r="154562" customFormat="1" s="29"/>
    <row r="154563" customFormat="1" s="29"/>
    <row r="154564" customFormat="1" s="29"/>
    <row r="154565" customFormat="1" s="29"/>
    <row r="154566" customFormat="1" s="29"/>
    <row r="154567" customFormat="1" s="29"/>
    <row r="154568" customFormat="1" s="29"/>
    <row r="154569" customFormat="1" s="29"/>
    <row r="154570" customFormat="1" s="29"/>
    <row r="154571" customFormat="1" s="29"/>
    <row r="154572" customFormat="1" s="29"/>
    <row r="154573" customFormat="1" s="29"/>
    <row r="154574" customFormat="1" s="29"/>
    <row r="154575" customFormat="1" s="29"/>
    <row r="154576" customFormat="1" s="29"/>
    <row r="154577" customFormat="1" s="29"/>
    <row r="154578" customFormat="1" s="29"/>
    <row r="154579" customFormat="1" s="29"/>
    <row r="154580" customFormat="1" s="29"/>
    <row r="154581" customFormat="1" s="29"/>
    <row r="154582" customFormat="1" s="29"/>
    <row r="154583" customFormat="1" s="29"/>
    <row r="154584" customFormat="1" s="29"/>
    <row r="154585" customFormat="1" s="29"/>
    <row r="154586" customFormat="1" s="29"/>
    <row r="154587" customFormat="1" s="29"/>
    <row r="154588" customFormat="1" s="29"/>
    <row r="154589" customFormat="1" s="29"/>
    <row r="154590" customFormat="1" s="29"/>
    <row r="154591" customFormat="1" s="29"/>
    <row r="154592" customFormat="1" s="29"/>
    <row r="154593" customFormat="1" s="29"/>
    <row r="154594" customFormat="1" s="29"/>
    <row r="154595" customFormat="1" s="29"/>
    <row r="154596" customFormat="1" s="29"/>
    <row r="154597" customFormat="1" s="29"/>
    <row r="154598" customFormat="1" s="29"/>
    <row r="154599" customFormat="1" s="29"/>
    <row r="154600" customFormat="1" s="29"/>
    <row r="154601" customFormat="1" s="29"/>
    <row r="154602" customFormat="1" s="29"/>
    <row r="154603" customFormat="1" s="29"/>
    <row r="154604" customFormat="1" s="29"/>
    <row r="154605" customFormat="1" s="29"/>
    <row r="154606" customFormat="1" s="29"/>
    <row r="154607" customFormat="1" s="29"/>
    <row r="154608" customFormat="1" s="29"/>
    <row r="154609" customFormat="1" s="29"/>
    <row r="154610" customFormat="1" s="29"/>
    <row r="154611" customFormat="1" s="29"/>
    <row r="154612" customFormat="1" s="29"/>
    <row r="154613" customFormat="1" s="29"/>
    <row r="154614" customFormat="1" s="29"/>
    <row r="154615" customFormat="1" s="29"/>
    <row r="154616" customFormat="1" s="29"/>
    <row r="154617" customFormat="1" s="29"/>
    <row r="154618" customFormat="1" s="29"/>
    <row r="154619" customFormat="1" s="29"/>
    <row r="154620" customFormat="1" s="29"/>
    <row r="154621" customFormat="1" s="29"/>
    <row r="154622" customFormat="1" s="29"/>
    <row r="154623" customFormat="1" s="29"/>
    <row r="154624" customFormat="1" s="29"/>
    <row r="154625" customFormat="1" s="29"/>
    <row r="154626" customFormat="1" s="29"/>
    <row r="154627" customFormat="1" s="29"/>
    <row r="154628" customFormat="1" s="29"/>
    <row r="154629" customFormat="1" s="29"/>
    <row r="154630" customFormat="1" s="29"/>
    <row r="154631" customFormat="1" s="29"/>
    <row r="154632" customFormat="1" s="29"/>
    <row r="154633" customFormat="1" s="29"/>
    <row r="154634" customFormat="1" s="29"/>
    <row r="154635" customFormat="1" s="29"/>
    <row r="154636" customFormat="1" s="29"/>
    <row r="154637" customFormat="1" s="29"/>
    <row r="154638" customFormat="1" s="29"/>
    <row r="154639" customFormat="1" s="29"/>
    <row r="154640" customFormat="1" s="29"/>
    <row r="154641" customFormat="1" s="29"/>
    <row r="154642" customFormat="1" s="29"/>
    <row r="154643" customFormat="1" s="29"/>
    <row r="154644" customFormat="1" s="29"/>
    <row r="154645" customFormat="1" s="29"/>
    <row r="154646" customFormat="1" s="29"/>
    <row r="154647" customFormat="1" s="29"/>
    <row r="154648" customFormat="1" s="29"/>
    <row r="154649" customFormat="1" s="29"/>
    <row r="154650" customFormat="1" s="29"/>
    <row r="154651" customFormat="1" s="29"/>
    <row r="154652" customFormat="1" s="29"/>
    <row r="154653" customFormat="1" s="29"/>
    <row r="154654" customFormat="1" s="29"/>
    <row r="154655" customFormat="1" s="29"/>
    <row r="154656" customFormat="1" s="29"/>
    <row r="154657" customFormat="1" s="29"/>
    <row r="154658" customFormat="1" s="29"/>
    <row r="154659" customFormat="1" s="29"/>
    <row r="154660" customFormat="1" s="29"/>
    <row r="154661" customFormat="1" s="29"/>
    <row r="154662" customFormat="1" s="29"/>
    <row r="154663" customFormat="1" s="29"/>
    <row r="154664" customFormat="1" s="29"/>
    <row r="154665" customFormat="1" s="29"/>
    <row r="154666" customFormat="1" s="29"/>
    <row r="154667" customFormat="1" s="29"/>
    <row r="154668" customFormat="1" s="29"/>
    <row r="154669" customFormat="1" s="29"/>
    <row r="154670" customFormat="1" s="29"/>
    <row r="154671" customFormat="1" s="29"/>
    <row r="154672" customFormat="1" s="29"/>
    <row r="154673" customFormat="1" s="29"/>
    <row r="154674" customFormat="1" s="29"/>
    <row r="154675" customFormat="1" s="29"/>
    <row r="154676" customFormat="1" s="29"/>
    <row r="154677" customFormat="1" s="29"/>
    <row r="154678" customFormat="1" s="29"/>
    <row r="154679" customFormat="1" s="29"/>
    <row r="154680" customFormat="1" s="29"/>
    <row r="154681" customFormat="1" s="29"/>
    <row r="154682" customFormat="1" s="29"/>
    <row r="154683" customFormat="1" s="29"/>
    <row r="154684" customFormat="1" s="29"/>
    <row r="154685" customFormat="1" s="29"/>
    <row r="154686" customFormat="1" s="29"/>
    <row r="154687" customFormat="1" s="29"/>
    <row r="154688" customFormat="1" s="29"/>
    <row r="154689" customFormat="1" s="29"/>
    <row r="154690" customFormat="1" s="29"/>
    <row r="154691" customFormat="1" s="29"/>
    <row r="154692" customFormat="1" s="29"/>
    <row r="154693" customFormat="1" s="29"/>
    <row r="154694" customFormat="1" s="29"/>
    <row r="154695" customFormat="1" s="29"/>
    <row r="154696" customFormat="1" s="29"/>
    <row r="154697" customFormat="1" s="29"/>
    <row r="154698" customFormat="1" s="29"/>
    <row r="154699" customFormat="1" s="29"/>
    <row r="154700" customFormat="1" s="29"/>
    <row r="154701" customFormat="1" s="29"/>
    <row r="154702" customFormat="1" s="29"/>
    <row r="154703" customFormat="1" s="29"/>
    <row r="154704" customFormat="1" s="29"/>
    <row r="154705" customFormat="1" s="29"/>
    <row r="154706" customFormat="1" s="29"/>
    <row r="154707" customFormat="1" s="29"/>
    <row r="154708" customFormat="1" s="29"/>
    <row r="154709" customFormat="1" s="29"/>
    <row r="154710" customFormat="1" s="29"/>
    <row r="154711" customFormat="1" s="29"/>
    <row r="154712" customFormat="1" s="29"/>
    <row r="154713" customFormat="1" s="29"/>
    <row r="154714" customFormat="1" s="29"/>
    <row r="154715" customFormat="1" s="29"/>
    <row r="154716" customFormat="1" s="29"/>
    <row r="154717" customFormat="1" s="29"/>
    <row r="154718" customFormat="1" s="29"/>
    <row r="154719" customFormat="1" s="29"/>
    <row r="154720" customFormat="1" s="29"/>
    <row r="154721" customFormat="1" s="29"/>
    <row r="154722" customFormat="1" s="29"/>
    <row r="154723" customFormat="1" s="29"/>
    <row r="154724" customFormat="1" s="29"/>
    <row r="154725" customFormat="1" s="29"/>
    <row r="154726" customFormat="1" s="29"/>
    <row r="154727" customFormat="1" s="29"/>
    <row r="154728" customFormat="1" s="29"/>
    <row r="154729" customFormat="1" s="29"/>
    <row r="154730" customFormat="1" s="29"/>
    <row r="154731" customFormat="1" s="29"/>
    <row r="154732" customFormat="1" s="29"/>
    <row r="154733" customFormat="1" s="29"/>
    <row r="154734" customFormat="1" s="29"/>
    <row r="154735" customFormat="1" s="29"/>
    <row r="154736" customFormat="1" s="29"/>
    <row r="154737" customFormat="1" s="29"/>
    <row r="154738" customFormat="1" s="29"/>
    <row r="154739" customFormat="1" s="29"/>
    <row r="154740" customFormat="1" s="29"/>
    <row r="154741" customFormat="1" s="29"/>
    <row r="154742" customFormat="1" s="29"/>
    <row r="154743" customFormat="1" s="29"/>
    <row r="154744" customFormat="1" s="29"/>
    <row r="154745" customFormat="1" s="29"/>
    <row r="154746" customFormat="1" s="29"/>
    <row r="154747" customFormat="1" s="29"/>
    <row r="154748" customFormat="1" s="29"/>
    <row r="154749" customFormat="1" s="29"/>
    <row r="154750" customFormat="1" s="29"/>
    <row r="154751" customFormat="1" s="29"/>
    <row r="154752" customFormat="1" s="29"/>
    <row r="154753" customFormat="1" s="29"/>
    <row r="154754" customFormat="1" s="29"/>
    <row r="154755" customFormat="1" s="29"/>
    <row r="154756" customFormat="1" s="29"/>
    <row r="154757" customFormat="1" s="29"/>
    <row r="154758" customFormat="1" s="29"/>
    <row r="154759" customFormat="1" s="29"/>
    <row r="154760" customFormat="1" s="29"/>
    <row r="154761" customFormat="1" s="29"/>
    <row r="154762" customFormat="1" s="29"/>
    <row r="154763" customFormat="1" s="29"/>
    <row r="154764" customFormat="1" s="29"/>
    <row r="154765" customFormat="1" s="29"/>
    <row r="154766" customFormat="1" s="29"/>
    <row r="154767" customFormat="1" s="29"/>
    <row r="154768" customFormat="1" s="29"/>
    <row r="154769" customFormat="1" s="29"/>
    <row r="154770" customFormat="1" s="29"/>
    <row r="154771" customFormat="1" s="29"/>
    <row r="154772" customFormat="1" s="29"/>
    <row r="154773" customFormat="1" s="29"/>
    <row r="154774" customFormat="1" s="29"/>
    <row r="154775" customFormat="1" s="29"/>
    <row r="154776" customFormat="1" s="29"/>
    <row r="154777" customFormat="1" s="29"/>
    <row r="154778" customFormat="1" s="29"/>
    <row r="154779" customFormat="1" s="29"/>
    <row r="154780" customFormat="1" s="29"/>
    <row r="154781" customFormat="1" s="29"/>
    <row r="154782" customFormat="1" s="29"/>
    <row r="154783" customFormat="1" s="29"/>
    <row r="154784" customFormat="1" s="29"/>
    <row r="154785" customFormat="1" s="29"/>
    <row r="154786" customFormat="1" s="29"/>
    <row r="154787" customFormat="1" s="29"/>
    <row r="154788" customFormat="1" s="29"/>
    <row r="154789" customFormat="1" s="29"/>
    <row r="154790" customFormat="1" s="29"/>
    <row r="154791" customFormat="1" s="29"/>
    <row r="154792" customFormat="1" s="29"/>
    <row r="154793" customFormat="1" s="29"/>
    <row r="154794" customFormat="1" s="29"/>
    <row r="154795" customFormat="1" s="29"/>
    <row r="154796" customFormat="1" s="29"/>
    <row r="154797" customFormat="1" s="29"/>
    <row r="154798" customFormat="1" s="29"/>
    <row r="154799" customFormat="1" s="29"/>
    <row r="154800" customFormat="1" s="29"/>
    <row r="154801" customFormat="1" s="29"/>
    <row r="154802" customFormat="1" s="29"/>
    <row r="154803" customFormat="1" s="29"/>
    <row r="154804" customFormat="1" s="29"/>
    <row r="154805" customFormat="1" s="29"/>
    <row r="154806" customFormat="1" s="29"/>
    <row r="154807" customFormat="1" s="29"/>
    <row r="154808" customFormat="1" s="29"/>
    <row r="154809" customFormat="1" s="29"/>
    <row r="154810" customFormat="1" s="29"/>
    <row r="154811" customFormat="1" s="29"/>
    <row r="154812" customFormat="1" s="29"/>
    <row r="154813" customFormat="1" s="29"/>
    <row r="154814" customFormat="1" s="29"/>
    <row r="154815" customFormat="1" s="29"/>
    <row r="154816" customFormat="1" s="29"/>
    <row r="154817" customFormat="1" s="29"/>
    <row r="154818" customFormat="1" s="29"/>
    <row r="154819" customFormat="1" s="29"/>
    <row r="154820" customFormat="1" s="29"/>
    <row r="154821" customFormat="1" s="29"/>
    <row r="154822" customFormat="1" s="29"/>
    <row r="154823" customFormat="1" s="29"/>
    <row r="154824" customFormat="1" s="29"/>
    <row r="154825" customFormat="1" s="29"/>
    <row r="154826" customFormat="1" s="29"/>
    <row r="154827" customFormat="1" s="29"/>
    <row r="154828" customFormat="1" s="29"/>
    <row r="154829" customFormat="1" s="29"/>
    <row r="154830" customFormat="1" s="29"/>
    <row r="154831" customFormat="1" s="29"/>
    <row r="154832" customFormat="1" s="29"/>
    <row r="154833" customFormat="1" s="29"/>
    <row r="154834" customFormat="1" s="29"/>
    <row r="154835" customFormat="1" s="29"/>
    <row r="154836" customFormat="1" s="29"/>
    <row r="154837" customFormat="1" s="29"/>
    <row r="154838" customFormat="1" s="29"/>
    <row r="154839" customFormat="1" s="29"/>
    <row r="154840" customFormat="1" s="29"/>
    <row r="154841" customFormat="1" s="29"/>
    <row r="154842" customFormat="1" s="29"/>
    <row r="154843" customFormat="1" s="29"/>
    <row r="154844" customFormat="1" s="29"/>
    <row r="154845" customFormat="1" s="29"/>
    <row r="154846" customFormat="1" s="29"/>
    <row r="154847" customFormat="1" s="29"/>
    <row r="154848" customFormat="1" s="29"/>
    <row r="154849" customFormat="1" s="29"/>
    <row r="154850" customFormat="1" s="29"/>
    <row r="154851" customFormat="1" s="29"/>
    <row r="154852" customFormat="1" s="29"/>
    <row r="154853" customFormat="1" s="29"/>
    <row r="154854" customFormat="1" s="29"/>
    <row r="154855" customFormat="1" s="29"/>
    <row r="154856" customFormat="1" s="29"/>
    <row r="154857" customFormat="1" s="29"/>
    <row r="154858" customFormat="1" s="29"/>
    <row r="154859" customFormat="1" s="29"/>
    <row r="154860" customFormat="1" s="29"/>
    <row r="154861" customFormat="1" s="29"/>
    <row r="154862" customFormat="1" s="29"/>
    <row r="154863" customFormat="1" s="29"/>
    <row r="154864" customFormat="1" s="29"/>
    <row r="154865" customFormat="1" s="29"/>
    <row r="154866" customFormat="1" s="29"/>
    <row r="154867" customFormat="1" s="29"/>
    <row r="154868" customFormat="1" s="29"/>
    <row r="154869" customFormat="1" s="29"/>
    <row r="154870" customFormat="1" s="29"/>
    <row r="154871" customFormat="1" s="29"/>
    <row r="154872" customFormat="1" s="29"/>
    <row r="154873" customFormat="1" s="29"/>
    <row r="154874" customFormat="1" s="29"/>
    <row r="154875" customFormat="1" s="29"/>
    <row r="154876" customFormat="1" s="29"/>
    <row r="154877" customFormat="1" s="29"/>
    <row r="154878" customFormat="1" s="29"/>
    <row r="154879" customFormat="1" s="29"/>
    <row r="154880" customFormat="1" s="29"/>
    <row r="154881" customFormat="1" s="29"/>
    <row r="154882" customFormat="1" s="29"/>
    <row r="154883" customFormat="1" s="29"/>
    <row r="154884" customFormat="1" s="29"/>
    <row r="154885" customFormat="1" s="29"/>
    <row r="154886" customFormat="1" s="29"/>
    <row r="154887" customFormat="1" s="29"/>
    <row r="154888" customFormat="1" s="29"/>
    <row r="154889" customFormat="1" s="29"/>
    <row r="154890" customFormat="1" s="29"/>
    <row r="154891" customFormat="1" s="29"/>
    <row r="154892" customFormat="1" s="29"/>
    <row r="154893" customFormat="1" s="29"/>
    <row r="154894" customFormat="1" s="29"/>
    <row r="154895" customFormat="1" s="29"/>
    <row r="154896" customFormat="1" s="29"/>
    <row r="154897" customFormat="1" s="29"/>
    <row r="154898" customFormat="1" s="29"/>
    <row r="154899" customFormat="1" s="29"/>
    <row r="154900" customFormat="1" s="29"/>
    <row r="154901" customFormat="1" s="29"/>
    <row r="154902" customFormat="1" s="29"/>
    <row r="154903" customFormat="1" s="29"/>
    <row r="154904" customFormat="1" s="29"/>
    <row r="154905" customFormat="1" s="29"/>
    <row r="154906" customFormat="1" s="29"/>
    <row r="154907" customFormat="1" s="29"/>
    <row r="154908" customFormat="1" s="29"/>
    <row r="154909" customFormat="1" s="29"/>
    <row r="154910" customFormat="1" s="29"/>
    <row r="154911" customFormat="1" s="29"/>
    <row r="154912" customFormat="1" s="29"/>
    <row r="154913" customFormat="1" s="29"/>
    <row r="154914" customFormat="1" s="29"/>
    <row r="154915" customFormat="1" s="29"/>
    <row r="154916" customFormat="1" s="29"/>
    <row r="154917" customFormat="1" s="29"/>
    <row r="154918" customFormat="1" s="29"/>
    <row r="154919" customFormat="1" s="29"/>
    <row r="154920" customFormat="1" s="29"/>
    <row r="154921" customFormat="1" s="29"/>
    <row r="154922" customFormat="1" s="29"/>
    <row r="154923" customFormat="1" s="29"/>
    <row r="154924" customFormat="1" s="29"/>
    <row r="154925" customFormat="1" s="29"/>
    <row r="154926" customFormat="1" s="29"/>
    <row r="154927" customFormat="1" s="29"/>
    <row r="154928" customFormat="1" s="29"/>
    <row r="154929" customFormat="1" s="29"/>
    <row r="154930" customFormat="1" s="29"/>
    <row r="154931" customFormat="1" s="29"/>
    <row r="154932" customFormat="1" s="29"/>
    <row r="154933" customFormat="1" s="29"/>
    <row r="154934" customFormat="1" s="29"/>
    <row r="154935" customFormat="1" s="29"/>
    <row r="154936" customFormat="1" s="29"/>
    <row r="154937" customFormat="1" s="29"/>
    <row r="154938" customFormat="1" s="29"/>
    <row r="154939" customFormat="1" s="29"/>
    <row r="154940" customFormat="1" s="29"/>
    <row r="154941" customFormat="1" s="29"/>
    <row r="154942" customFormat="1" s="29"/>
    <row r="154943" customFormat="1" s="29"/>
    <row r="154944" customFormat="1" s="29"/>
    <row r="154945" customFormat="1" s="29"/>
    <row r="154946" customFormat="1" s="29"/>
    <row r="154947" customFormat="1" s="29"/>
    <row r="154948" customFormat="1" s="29"/>
    <row r="154949" customFormat="1" s="29"/>
    <row r="154950" customFormat="1" s="29"/>
    <row r="154951" customFormat="1" s="29"/>
    <row r="154952" customFormat="1" s="29"/>
    <row r="154953" customFormat="1" s="29"/>
    <row r="154954" customFormat="1" s="29"/>
    <row r="154955" customFormat="1" s="29"/>
    <row r="154956" customFormat="1" s="29"/>
    <row r="154957" customFormat="1" s="29"/>
    <row r="154958" customFormat="1" s="29"/>
    <row r="154959" customFormat="1" s="29"/>
    <row r="154960" customFormat="1" s="29"/>
    <row r="154961" customFormat="1" s="29"/>
    <row r="154962" customFormat="1" s="29"/>
    <row r="154963" customFormat="1" s="29"/>
    <row r="154964" customFormat="1" s="29"/>
    <row r="154965" customFormat="1" s="29"/>
    <row r="154966" customFormat="1" s="29"/>
    <row r="154967" customFormat="1" s="29"/>
    <row r="154968" customFormat="1" s="29"/>
    <row r="154969" customFormat="1" s="29"/>
    <row r="154970" customFormat="1" s="29"/>
    <row r="154971" customFormat="1" s="29"/>
    <row r="154972" customFormat="1" s="29"/>
    <row r="154973" customFormat="1" s="29"/>
    <row r="154974" customFormat="1" s="29"/>
    <row r="154975" customFormat="1" s="29"/>
    <row r="154976" customFormat="1" s="29"/>
    <row r="154977" customFormat="1" s="29"/>
    <row r="154978" customFormat="1" s="29"/>
    <row r="154979" customFormat="1" s="29"/>
    <row r="154980" customFormat="1" s="29"/>
    <row r="154981" customFormat="1" s="29"/>
    <row r="154982" customFormat="1" s="29"/>
    <row r="154983" customFormat="1" s="29"/>
    <row r="154984" customFormat="1" s="29"/>
    <row r="154985" customFormat="1" s="29"/>
    <row r="154986" customFormat="1" s="29"/>
    <row r="154987" customFormat="1" s="29"/>
    <row r="154988" customFormat="1" s="29"/>
    <row r="154989" customFormat="1" s="29"/>
    <row r="154990" customFormat="1" s="29"/>
    <row r="154991" customFormat="1" s="29"/>
    <row r="154992" customFormat="1" s="29"/>
    <row r="154993" customFormat="1" s="29"/>
    <row r="154994" customFormat="1" s="29"/>
    <row r="154995" customFormat="1" s="29"/>
    <row r="154996" customFormat="1" s="29"/>
    <row r="154997" customFormat="1" s="29"/>
    <row r="154998" customFormat="1" s="29"/>
    <row r="154999" customFormat="1" s="29"/>
    <row r="155000" customFormat="1" s="29"/>
    <row r="155001" customFormat="1" s="29"/>
    <row r="155002" customFormat="1" s="29"/>
    <row r="155003" customFormat="1" s="29"/>
    <row r="155004" customFormat="1" s="29"/>
    <row r="155005" customFormat="1" s="29"/>
    <row r="155006" customFormat="1" s="29"/>
    <row r="155007" customFormat="1" s="29"/>
    <row r="155008" customFormat="1" s="29"/>
    <row r="155009" customFormat="1" s="29"/>
    <row r="155010" customFormat="1" s="29"/>
    <row r="155011" customFormat="1" s="29"/>
    <row r="155012" customFormat="1" s="29"/>
    <row r="155013" customFormat="1" s="29"/>
    <row r="155014" customFormat="1" s="29"/>
    <row r="155015" customFormat="1" s="29"/>
    <row r="155016" customFormat="1" s="29"/>
    <row r="155017" customFormat="1" s="29"/>
    <row r="155018" customFormat="1" s="29"/>
    <row r="155019" customFormat="1" s="29"/>
    <row r="155020" customFormat="1" s="29"/>
    <row r="155021" customFormat="1" s="29"/>
    <row r="155022" customFormat="1" s="29"/>
    <row r="155023" customFormat="1" s="29"/>
    <row r="155024" customFormat="1" s="29"/>
    <row r="155025" customFormat="1" s="29"/>
    <row r="155026" customFormat="1" s="29"/>
    <row r="155027" customFormat="1" s="29"/>
    <row r="155028" customFormat="1" s="29"/>
    <row r="155029" customFormat="1" s="29"/>
    <row r="155030" customFormat="1" s="29"/>
    <row r="155031" customFormat="1" s="29"/>
    <row r="155032" customFormat="1" s="29"/>
    <row r="155033" customFormat="1" s="29"/>
    <row r="155034" customFormat="1" s="29"/>
    <row r="155035" customFormat="1" s="29"/>
    <row r="155036" customFormat="1" s="29"/>
    <row r="155037" customFormat="1" s="29"/>
    <row r="155038" customFormat="1" s="29"/>
    <row r="155039" customFormat="1" s="29"/>
    <row r="155040" customFormat="1" s="29"/>
    <row r="155041" customFormat="1" s="29"/>
    <row r="155042" customFormat="1" s="29"/>
    <row r="155043" customFormat="1" s="29"/>
    <row r="155044" customFormat="1" s="29"/>
    <row r="155045" customFormat="1" s="29"/>
    <row r="155046" customFormat="1" s="29"/>
    <row r="155047" customFormat="1" s="29"/>
    <row r="155048" customFormat="1" s="29"/>
    <row r="155049" customFormat="1" s="29"/>
    <row r="155050" customFormat="1" s="29"/>
    <row r="155051" customFormat="1" s="29"/>
    <row r="155052" customFormat="1" s="29"/>
    <row r="155053" customFormat="1" s="29"/>
    <row r="155054" customFormat="1" s="29"/>
    <row r="155055" customFormat="1" s="29"/>
    <row r="155056" customFormat="1" s="29"/>
    <row r="155057" customFormat="1" s="29"/>
    <row r="155058" customFormat="1" s="29"/>
    <row r="155059" customFormat="1" s="29"/>
    <row r="155060" customFormat="1" s="29"/>
    <row r="155061" customFormat="1" s="29"/>
    <row r="155062" customFormat="1" s="29"/>
    <row r="155063" customFormat="1" s="29"/>
    <row r="155064" customFormat="1" s="29"/>
    <row r="155065" customFormat="1" s="29"/>
    <row r="155066" customFormat="1" s="29"/>
    <row r="155067" customFormat="1" s="29"/>
    <row r="155068" customFormat="1" s="29"/>
    <row r="155069" customFormat="1" s="29"/>
    <row r="155070" customFormat="1" s="29"/>
    <row r="155071" customFormat="1" s="29"/>
    <row r="155072" customFormat="1" s="29"/>
    <row r="155073" customFormat="1" s="29"/>
    <row r="155074" customFormat="1" s="29"/>
    <row r="155075" customFormat="1" s="29"/>
    <row r="155076" customFormat="1" s="29"/>
    <row r="155077" customFormat="1" s="29"/>
    <row r="155078" customFormat="1" s="29"/>
    <row r="155079" customFormat="1" s="29"/>
    <row r="155080" customFormat="1" s="29"/>
    <row r="155081" customFormat="1" s="29"/>
    <row r="155082" customFormat="1" s="29"/>
    <row r="155083" customFormat="1" s="29"/>
    <row r="155084" customFormat="1" s="29"/>
    <row r="155085" customFormat="1" s="29"/>
    <row r="155086" customFormat="1" s="29"/>
    <row r="155087" customFormat="1" s="29"/>
    <row r="155088" customFormat="1" s="29"/>
    <row r="155089" customFormat="1" s="29"/>
    <row r="155090" customFormat="1" s="29"/>
    <row r="155091" customFormat="1" s="29"/>
    <row r="155092" customFormat="1" s="29"/>
    <row r="155093" customFormat="1" s="29"/>
    <row r="155094" customFormat="1" s="29"/>
    <row r="155095" customFormat="1" s="29"/>
    <row r="155096" customFormat="1" s="29"/>
    <row r="155097" customFormat="1" s="29"/>
    <row r="155098" customFormat="1" s="29"/>
    <row r="155099" customFormat="1" s="29"/>
    <row r="155100" customFormat="1" s="29"/>
    <row r="155101" customFormat="1" s="29"/>
    <row r="155102" customFormat="1" s="29"/>
    <row r="155103" customFormat="1" s="29"/>
    <row r="155104" customFormat="1" s="29"/>
    <row r="155105" customFormat="1" s="29"/>
    <row r="155106" customFormat="1" s="29"/>
    <row r="155107" customFormat="1" s="29"/>
    <row r="155108" customFormat="1" s="29"/>
    <row r="155109" customFormat="1" s="29"/>
    <row r="155110" customFormat="1" s="29"/>
    <row r="155111" customFormat="1" s="29"/>
    <row r="155112" customFormat="1" s="29"/>
    <row r="155113" customFormat="1" s="29"/>
    <row r="155114" customFormat="1" s="29"/>
    <row r="155115" customFormat="1" s="29"/>
    <row r="155116" customFormat="1" s="29"/>
    <row r="155117" customFormat="1" s="29"/>
    <row r="155118" customFormat="1" s="29"/>
    <row r="155119" customFormat="1" s="29"/>
    <row r="155120" customFormat="1" s="29"/>
    <row r="155121" customFormat="1" s="29"/>
    <row r="155122" customFormat="1" s="29"/>
    <row r="155123" customFormat="1" s="29"/>
    <row r="155124" customFormat="1" s="29"/>
    <row r="155125" customFormat="1" s="29"/>
    <row r="155126" customFormat="1" s="29"/>
    <row r="155127" customFormat="1" s="29"/>
    <row r="155128" customFormat="1" s="29"/>
    <row r="155129" customFormat="1" s="29"/>
    <row r="155130" customFormat="1" s="29"/>
    <row r="155131" customFormat="1" s="29"/>
    <row r="155132" customFormat="1" s="29"/>
    <row r="155133" customFormat="1" s="29"/>
    <row r="155134" customFormat="1" s="29"/>
    <row r="155135" customFormat="1" s="29"/>
    <row r="155136" customFormat="1" s="29"/>
    <row r="155137" customFormat="1" s="29"/>
    <row r="155138" customFormat="1" s="29"/>
    <row r="155139" customFormat="1" s="29"/>
    <row r="155140" customFormat="1" s="29"/>
    <row r="155141" customFormat="1" s="29"/>
    <row r="155142" customFormat="1" s="29"/>
    <row r="155143" customFormat="1" s="29"/>
    <row r="155144" customFormat="1" s="29"/>
    <row r="155145" customFormat="1" s="29"/>
    <row r="155146" customFormat="1" s="29"/>
    <row r="155147" customFormat="1" s="29"/>
    <row r="155148" customFormat="1" s="29"/>
    <row r="155149" customFormat="1" s="29"/>
    <row r="155150" customFormat="1" s="29"/>
    <row r="155151" customFormat="1" s="29"/>
    <row r="155152" customFormat="1" s="29"/>
    <row r="155153" customFormat="1" s="29"/>
    <row r="155154" customFormat="1" s="29"/>
    <row r="155155" customFormat="1" s="29"/>
    <row r="155156" customFormat="1" s="29"/>
    <row r="155157" customFormat="1" s="29"/>
    <row r="155158" customFormat="1" s="29"/>
    <row r="155159" customFormat="1" s="29"/>
    <row r="155160" customFormat="1" s="29"/>
    <row r="155161" customFormat="1" s="29"/>
    <row r="155162" customFormat="1" s="29"/>
    <row r="155163" customFormat="1" s="29"/>
    <row r="155164" customFormat="1" s="29"/>
    <row r="155165" customFormat="1" s="29"/>
    <row r="155166" customFormat="1" s="29"/>
    <row r="155167" customFormat="1" s="29"/>
    <row r="155168" customFormat="1" s="29"/>
    <row r="155169" customFormat="1" s="29"/>
    <row r="155170" customFormat="1" s="29"/>
    <row r="155171" customFormat="1" s="29"/>
    <row r="155172" customFormat="1" s="29"/>
    <row r="155173" customFormat="1" s="29"/>
    <row r="155174" customFormat="1" s="29"/>
    <row r="155175" customFormat="1" s="29"/>
    <row r="155176" customFormat="1" s="29"/>
    <row r="155177" customFormat="1" s="29"/>
    <row r="155178" customFormat="1" s="29"/>
    <row r="155179" customFormat="1" s="29"/>
    <row r="155180" customFormat="1" s="29"/>
    <row r="155181" customFormat="1" s="29"/>
    <row r="155182" customFormat="1" s="29"/>
    <row r="155183" customFormat="1" s="29"/>
    <row r="155184" customFormat="1" s="29"/>
    <row r="155185" customFormat="1" s="29"/>
    <row r="155186" customFormat="1" s="29"/>
    <row r="155187" customFormat="1" s="29"/>
    <row r="155188" customFormat="1" s="29"/>
    <row r="155189" customFormat="1" s="29"/>
    <row r="155190" customFormat="1" s="29"/>
    <row r="155191" customFormat="1" s="29"/>
    <row r="155192" customFormat="1" s="29"/>
    <row r="155193" customFormat="1" s="29"/>
    <row r="155194" customFormat="1" s="29"/>
    <row r="155195" customFormat="1" s="29"/>
    <row r="155196" customFormat="1" s="29"/>
    <row r="155197" customFormat="1" s="29"/>
    <row r="155198" customFormat="1" s="29"/>
    <row r="155199" customFormat="1" s="29"/>
    <row r="155200" customFormat="1" s="29"/>
    <row r="155201" customFormat="1" s="29"/>
    <row r="155202" customFormat="1" s="29"/>
    <row r="155203" customFormat="1" s="29"/>
    <row r="155204" customFormat="1" s="29"/>
    <row r="155205" customFormat="1" s="29"/>
    <row r="155206" customFormat="1" s="29"/>
    <row r="155207" customFormat="1" s="29"/>
    <row r="155208" customFormat="1" s="29"/>
    <row r="155209" customFormat="1" s="29"/>
    <row r="155210" customFormat="1" s="29"/>
    <row r="155211" customFormat="1" s="29"/>
    <row r="155212" customFormat="1" s="29"/>
    <row r="155213" customFormat="1" s="29"/>
    <row r="155214" customFormat="1" s="29"/>
    <row r="155215" customFormat="1" s="29"/>
    <row r="155216" customFormat="1" s="29"/>
    <row r="155217" customFormat="1" s="29"/>
    <row r="155218" customFormat="1" s="29"/>
    <row r="155219" customFormat="1" s="29"/>
    <row r="155220" customFormat="1" s="29"/>
    <row r="155221" customFormat="1" s="29"/>
    <row r="155222" customFormat="1" s="29"/>
    <row r="155223" customFormat="1" s="29"/>
    <row r="155224" customFormat="1" s="29"/>
    <row r="155225" customFormat="1" s="29"/>
    <row r="155226" customFormat="1" s="29"/>
    <row r="155227" customFormat="1" s="29"/>
    <row r="155228" customFormat="1" s="29"/>
    <row r="155229" customFormat="1" s="29"/>
    <row r="155230" customFormat="1" s="29"/>
    <row r="155231" customFormat="1" s="29"/>
    <row r="155232" customFormat="1" s="29"/>
    <row r="155233" customFormat="1" s="29"/>
    <row r="155234" customFormat="1" s="29"/>
    <row r="155235" customFormat="1" s="29"/>
    <row r="155236" customFormat="1" s="29"/>
    <row r="155237" customFormat="1" s="29"/>
    <row r="155238" customFormat="1" s="29"/>
    <row r="155239" customFormat="1" s="29"/>
    <row r="155240" customFormat="1" s="29"/>
    <row r="155241" customFormat="1" s="29"/>
    <row r="155242" customFormat="1" s="29"/>
    <row r="155243" customFormat="1" s="29"/>
    <row r="155244" customFormat="1" s="29"/>
    <row r="155245" customFormat="1" s="29"/>
    <row r="155246" customFormat="1" s="29"/>
    <row r="155247" customFormat="1" s="29"/>
    <row r="155248" customFormat="1" s="29"/>
    <row r="155249" customFormat="1" s="29"/>
    <row r="155250" customFormat="1" s="29"/>
    <row r="155251" customFormat="1" s="29"/>
    <row r="155252" customFormat="1" s="29"/>
    <row r="155253" customFormat="1" s="29"/>
    <row r="155254" customFormat="1" s="29"/>
    <row r="155255" customFormat="1" s="29"/>
    <row r="155256" customFormat="1" s="29"/>
    <row r="155257" customFormat="1" s="29"/>
    <row r="155258" customFormat="1" s="29"/>
    <row r="155259" customFormat="1" s="29"/>
    <row r="155260" customFormat="1" s="29"/>
    <row r="155261" customFormat="1" s="29"/>
    <row r="155262" customFormat="1" s="29"/>
    <row r="155263" customFormat="1" s="29"/>
    <row r="155264" customFormat="1" s="29"/>
    <row r="155265" customFormat="1" s="29"/>
    <row r="155266" customFormat="1" s="29"/>
    <row r="155267" customFormat="1" s="29"/>
    <row r="155268" customFormat="1" s="29"/>
    <row r="155269" customFormat="1" s="29"/>
    <row r="155270" customFormat="1" s="29"/>
    <row r="155271" customFormat="1" s="29"/>
    <row r="155272" customFormat="1" s="29"/>
    <row r="155273" customFormat="1" s="29"/>
    <row r="155274" customFormat="1" s="29"/>
    <row r="155275" customFormat="1" s="29"/>
    <row r="155276" customFormat="1" s="29"/>
    <row r="155277" customFormat="1" s="29"/>
    <row r="155278" customFormat="1" s="29"/>
    <row r="155279" customFormat="1" s="29"/>
    <row r="155280" customFormat="1" s="29"/>
    <row r="155281" customFormat="1" s="29"/>
    <row r="155282" customFormat="1" s="29"/>
    <row r="155283" customFormat="1" s="29"/>
    <row r="155284" customFormat="1" s="29"/>
    <row r="155285" customFormat="1" s="29"/>
    <row r="155286" customFormat="1" s="29"/>
    <row r="155287" customFormat="1" s="29"/>
    <row r="155288" customFormat="1" s="29"/>
    <row r="155289" customFormat="1" s="29"/>
    <row r="155290" customFormat="1" s="29"/>
    <row r="155291" customFormat="1" s="29"/>
    <row r="155292" customFormat="1" s="29"/>
    <row r="155293" customFormat="1" s="29"/>
    <row r="155294" customFormat="1" s="29"/>
    <row r="155295" customFormat="1" s="29"/>
    <row r="155296" customFormat="1" s="29"/>
    <row r="155297" customFormat="1" s="29"/>
    <row r="155298" customFormat="1" s="29"/>
    <row r="155299" customFormat="1" s="29"/>
    <row r="155300" customFormat="1" s="29"/>
    <row r="155301" customFormat="1" s="29"/>
    <row r="155302" customFormat="1" s="29"/>
    <row r="155303" customFormat="1" s="29"/>
    <row r="155304" customFormat="1" s="29"/>
    <row r="155305" customFormat="1" s="29"/>
    <row r="155306" customFormat="1" s="29"/>
    <row r="155307" customFormat="1" s="29"/>
    <row r="155308" customFormat="1" s="29"/>
    <row r="155309" customFormat="1" s="29"/>
    <row r="155310" customFormat="1" s="29"/>
    <row r="155311" customFormat="1" s="29"/>
    <row r="155312" customFormat="1" s="29"/>
    <row r="155313" customFormat="1" s="29"/>
    <row r="155314" customFormat="1" s="29"/>
    <row r="155315" customFormat="1" s="29"/>
    <row r="155316" customFormat="1" s="29"/>
    <row r="155317" customFormat="1" s="29"/>
    <row r="155318" customFormat="1" s="29"/>
    <row r="155319" customFormat="1" s="29"/>
    <row r="155320" customFormat="1" s="29"/>
    <row r="155321" customFormat="1" s="29"/>
    <row r="155322" customFormat="1" s="29"/>
    <row r="155323" customFormat="1" s="29"/>
    <row r="155324" customFormat="1" s="29"/>
    <row r="155325" customFormat="1" s="29"/>
    <row r="155326" customFormat="1" s="29"/>
    <row r="155327" customFormat="1" s="29"/>
    <row r="155328" customFormat="1" s="29"/>
    <row r="155329" customFormat="1" s="29"/>
    <row r="155330" customFormat="1" s="29"/>
    <row r="155331" customFormat="1" s="29"/>
    <row r="155332" customFormat="1" s="29"/>
    <row r="155333" customFormat="1" s="29"/>
    <row r="155334" customFormat="1" s="29"/>
    <row r="155335" customFormat="1" s="29"/>
    <row r="155336" customFormat="1" s="29"/>
    <row r="155337" customFormat="1" s="29"/>
    <row r="155338" customFormat="1" s="29"/>
    <row r="155339" customFormat="1" s="29"/>
    <row r="155340" customFormat="1" s="29"/>
    <row r="155341" customFormat="1" s="29"/>
    <row r="155342" customFormat="1" s="29"/>
    <row r="155343" customFormat="1" s="29"/>
    <row r="155344" customFormat="1" s="29"/>
    <row r="155345" customFormat="1" s="29"/>
    <row r="155346" customFormat="1" s="29"/>
    <row r="155347" customFormat="1" s="29"/>
    <row r="155348" customFormat="1" s="29"/>
    <row r="155349" customFormat="1" s="29"/>
    <row r="155350" customFormat="1" s="29"/>
    <row r="155351" customFormat="1" s="29"/>
    <row r="155352" customFormat="1" s="29"/>
    <row r="155353" customFormat="1" s="29"/>
    <row r="155354" customFormat="1" s="29"/>
    <row r="155355" customFormat="1" s="29"/>
    <row r="155356" customFormat="1" s="29"/>
    <row r="155357" customFormat="1" s="29"/>
    <row r="155358" customFormat="1" s="29"/>
    <row r="155359" customFormat="1" s="29"/>
    <row r="155360" customFormat="1" s="29"/>
    <row r="155361" customFormat="1" s="29"/>
    <row r="155362" customFormat="1" s="29"/>
    <row r="155363" customFormat="1" s="29"/>
    <row r="155364" customFormat="1" s="29"/>
    <row r="155365" customFormat="1" s="29"/>
    <row r="155366" customFormat="1" s="29"/>
    <row r="155367" customFormat="1" s="29"/>
    <row r="155368" customFormat="1" s="29"/>
    <row r="155369" customFormat="1" s="29"/>
    <row r="155370" customFormat="1" s="29"/>
    <row r="155371" customFormat="1" s="29"/>
    <row r="155372" customFormat="1" s="29"/>
    <row r="155373" customFormat="1" s="29"/>
    <row r="155374" customFormat="1" s="29"/>
    <row r="155375" customFormat="1" s="29"/>
    <row r="155376" customFormat="1" s="29"/>
    <row r="155377" customFormat="1" s="29"/>
    <row r="155378" customFormat="1" s="29"/>
    <row r="155379" customFormat="1" s="29"/>
    <row r="155380" customFormat="1" s="29"/>
    <row r="155381" customFormat="1" s="29"/>
    <row r="155382" customFormat="1" s="29"/>
    <row r="155383" customFormat="1" s="29"/>
    <row r="155384" customFormat="1" s="29"/>
    <row r="155385" customFormat="1" s="29"/>
    <row r="155386" customFormat="1" s="29"/>
    <row r="155387" customFormat="1" s="29"/>
    <row r="155388" customFormat="1" s="29"/>
    <row r="155389" customFormat="1" s="29"/>
    <row r="155390" customFormat="1" s="29"/>
    <row r="155391" customFormat="1" s="29"/>
    <row r="155392" customFormat="1" s="29"/>
    <row r="155393" customFormat="1" s="29"/>
    <row r="155394" customFormat="1" s="29"/>
    <row r="155395" customFormat="1" s="29"/>
    <row r="155396" customFormat="1" s="29"/>
    <row r="155397" customFormat="1" s="29"/>
    <row r="155398" customFormat="1" s="29"/>
    <row r="155399" customFormat="1" s="29"/>
    <row r="155400" customFormat="1" s="29"/>
    <row r="155401" customFormat="1" s="29"/>
    <row r="155402" customFormat="1" s="29"/>
    <row r="155403" customFormat="1" s="29"/>
    <row r="155404" customFormat="1" s="29"/>
    <row r="155405" customFormat="1" s="29"/>
    <row r="155406" customFormat="1" s="29"/>
    <row r="155407" customFormat="1" s="29"/>
    <row r="155408" customFormat="1" s="29"/>
    <row r="155409" customFormat="1" s="29"/>
    <row r="155410" customFormat="1" s="29"/>
    <row r="155411" customFormat="1" s="29"/>
    <row r="155412" customFormat="1" s="29"/>
    <row r="155413" customFormat="1" s="29"/>
    <row r="155414" customFormat="1" s="29"/>
    <row r="155415" customFormat="1" s="29"/>
    <row r="155416" customFormat="1" s="29"/>
    <row r="155417" customFormat="1" s="29"/>
    <row r="155418" customFormat="1" s="29"/>
    <row r="155419" customFormat="1" s="29"/>
    <row r="155420" customFormat="1" s="29"/>
    <row r="155421" customFormat="1" s="29"/>
    <row r="155422" customFormat="1" s="29"/>
    <row r="155423" customFormat="1" s="29"/>
    <row r="155424" customFormat="1" s="29"/>
    <row r="155425" customFormat="1" s="29"/>
    <row r="155426" customFormat="1" s="29"/>
    <row r="155427" customFormat="1" s="29"/>
    <row r="155428" customFormat="1" s="29"/>
    <row r="155429" customFormat="1" s="29"/>
    <row r="155430" customFormat="1" s="29"/>
    <row r="155431" customFormat="1" s="29"/>
    <row r="155432" customFormat="1" s="29"/>
    <row r="155433" customFormat="1" s="29"/>
    <row r="155434" customFormat="1" s="29"/>
    <row r="155435" customFormat="1" s="29"/>
    <row r="155436" customFormat="1" s="29"/>
    <row r="155437" customFormat="1" s="29"/>
    <row r="155438" customFormat="1" s="29"/>
    <row r="155439" customFormat="1" s="29"/>
    <row r="155440" customFormat="1" s="29"/>
    <row r="155441" customFormat="1" s="29"/>
    <row r="155442" customFormat="1" s="29"/>
    <row r="155443" customFormat="1" s="29"/>
    <row r="155444" customFormat="1" s="29"/>
    <row r="155445" customFormat="1" s="29"/>
    <row r="155446" customFormat="1" s="29"/>
    <row r="155447" customFormat="1" s="29"/>
    <row r="155448" customFormat="1" s="29"/>
    <row r="155449" customFormat="1" s="29"/>
    <row r="155450" customFormat="1" s="29"/>
    <row r="155451" customFormat="1" s="29"/>
    <row r="155452" customFormat="1" s="29"/>
    <row r="155453" customFormat="1" s="29"/>
    <row r="155454" customFormat="1" s="29"/>
    <row r="155455" customFormat="1" s="29"/>
    <row r="155456" customFormat="1" s="29"/>
    <row r="155457" customFormat="1" s="29"/>
    <row r="155458" customFormat="1" s="29"/>
    <row r="155459" customFormat="1" s="29"/>
    <row r="155460" customFormat="1" s="29"/>
    <row r="155461" customFormat="1" s="29"/>
    <row r="155462" customFormat="1" s="29"/>
    <row r="155463" customFormat="1" s="29"/>
    <row r="155464" customFormat="1" s="29"/>
    <row r="155465" customFormat="1" s="29"/>
    <row r="155466" customFormat="1" s="29"/>
    <row r="155467" customFormat="1" s="29"/>
    <row r="155468" customFormat="1" s="29"/>
    <row r="155469" customFormat="1" s="29"/>
    <row r="155470" customFormat="1" s="29"/>
    <row r="155471" customFormat="1" s="29"/>
    <row r="155472" customFormat="1" s="29"/>
    <row r="155473" customFormat="1" s="29"/>
    <row r="155474" customFormat="1" s="29"/>
    <row r="155475" customFormat="1" s="29"/>
    <row r="155476" customFormat="1" s="29"/>
    <row r="155477" customFormat="1" s="29"/>
    <row r="155478" customFormat="1" s="29"/>
    <row r="155479" customFormat="1" s="29"/>
    <row r="155480" customFormat="1" s="29"/>
    <row r="155481" customFormat="1" s="29"/>
    <row r="155482" customFormat="1" s="29"/>
    <row r="155483" customFormat="1" s="29"/>
    <row r="155484" customFormat="1" s="29"/>
    <row r="155485" customFormat="1" s="29"/>
    <row r="155486" customFormat="1" s="29"/>
    <row r="155487" customFormat="1" s="29"/>
    <row r="155488" customFormat="1" s="29"/>
    <row r="155489" customFormat="1" s="29"/>
    <row r="155490" customFormat="1" s="29"/>
    <row r="155491" customFormat="1" s="29"/>
    <row r="155492" customFormat="1" s="29"/>
    <row r="155493" customFormat="1" s="29"/>
    <row r="155494" customFormat="1" s="29"/>
    <row r="155495" customFormat="1" s="29"/>
    <row r="155496" customFormat="1" s="29"/>
    <row r="155497" customFormat="1" s="29"/>
    <row r="155498" customFormat="1" s="29"/>
    <row r="155499" customFormat="1" s="29"/>
    <row r="155500" customFormat="1" s="29"/>
    <row r="155501" customFormat="1" s="29"/>
    <row r="155502" customFormat="1" s="29"/>
    <row r="155503" customFormat="1" s="29"/>
    <row r="155504" customFormat="1" s="29"/>
    <row r="155505" customFormat="1" s="29"/>
    <row r="155506" customFormat="1" s="29"/>
    <row r="155507" customFormat="1" s="29"/>
    <row r="155508" customFormat="1" s="29"/>
    <row r="155509" customFormat="1" s="29"/>
    <row r="155510" customFormat="1" s="29"/>
    <row r="155511" customFormat="1" s="29"/>
    <row r="155512" customFormat="1" s="29"/>
    <row r="155513" customFormat="1" s="29"/>
    <row r="155514" customFormat="1" s="29"/>
    <row r="155515" customFormat="1" s="29"/>
    <row r="155516" customFormat="1" s="29"/>
    <row r="155517" customFormat="1" s="29"/>
    <row r="155518" customFormat="1" s="29"/>
    <row r="155519" customFormat="1" s="29"/>
    <row r="155520" customFormat="1" s="29"/>
    <row r="155521" customFormat="1" s="29"/>
    <row r="155522" customFormat="1" s="29"/>
    <row r="155523" customFormat="1" s="29"/>
    <row r="155524" customFormat="1" s="29"/>
    <row r="155525" customFormat="1" s="29"/>
    <row r="155526" customFormat="1" s="29"/>
    <row r="155527" customFormat="1" s="29"/>
    <row r="155528" customFormat="1" s="29"/>
    <row r="155529" customFormat="1" s="29"/>
    <row r="155530" customFormat="1" s="29"/>
    <row r="155531" customFormat="1" s="29"/>
    <row r="155532" customFormat="1" s="29"/>
    <row r="155533" customFormat="1" s="29"/>
    <row r="155534" customFormat="1" s="29"/>
    <row r="155535" customFormat="1" s="29"/>
    <row r="155536" customFormat="1" s="29"/>
    <row r="155537" customFormat="1" s="29"/>
    <row r="155538" customFormat="1" s="29"/>
    <row r="155539" customFormat="1" s="29"/>
    <row r="155540" customFormat="1" s="29"/>
    <row r="155541" customFormat="1" s="29"/>
    <row r="155542" customFormat="1" s="29"/>
    <row r="155543" customFormat="1" s="29"/>
    <row r="155544" customFormat="1" s="29"/>
    <row r="155545" customFormat="1" s="29"/>
    <row r="155546" customFormat="1" s="29"/>
    <row r="155547" customFormat="1" s="29"/>
    <row r="155548" customFormat="1" s="29"/>
    <row r="155549" customFormat="1" s="29"/>
    <row r="155550" customFormat="1" s="29"/>
    <row r="155551" customFormat="1" s="29"/>
    <row r="155552" customFormat="1" s="29"/>
    <row r="155553" customFormat="1" s="29"/>
    <row r="155554" customFormat="1" s="29"/>
    <row r="155555" customFormat="1" s="29"/>
    <row r="155556" customFormat="1" s="29"/>
    <row r="155557" customFormat="1" s="29"/>
    <row r="155558" customFormat="1" s="29"/>
    <row r="155559" customFormat="1" s="29"/>
    <row r="155560" customFormat="1" s="29"/>
    <row r="155561" customFormat="1" s="29"/>
    <row r="155562" customFormat="1" s="29"/>
    <row r="155563" customFormat="1" s="29"/>
    <row r="155564" customFormat="1" s="29"/>
    <row r="155565" customFormat="1" s="29"/>
    <row r="155566" customFormat="1" s="29"/>
    <row r="155567" customFormat="1" s="29"/>
    <row r="155568" customFormat="1" s="29"/>
    <row r="155569" customFormat="1" s="29"/>
    <row r="155570" customFormat="1" s="29"/>
    <row r="155571" customFormat="1" s="29"/>
    <row r="155572" customFormat="1" s="29"/>
    <row r="155573" customFormat="1" s="29"/>
    <row r="155574" customFormat="1" s="29"/>
    <row r="155575" customFormat="1" s="29"/>
    <row r="155576" customFormat="1" s="29"/>
    <row r="155577" customFormat="1" s="29"/>
    <row r="155578" customFormat="1" s="29"/>
    <row r="155579" customFormat="1" s="29"/>
    <row r="155580" customFormat="1" s="29"/>
    <row r="155581" customFormat="1" s="29"/>
    <row r="155582" customFormat="1" s="29"/>
    <row r="155583" customFormat="1" s="29"/>
    <row r="155584" customFormat="1" s="29"/>
    <row r="155585" customFormat="1" s="29"/>
    <row r="155586" customFormat="1" s="29"/>
    <row r="155587" customFormat="1" s="29"/>
    <row r="155588" customFormat="1" s="29"/>
    <row r="155589" customFormat="1" s="29"/>
    <row r="155590" customFormat="1" s="29"/>
    <row r="155591" customFormat="1" s="29"/>
    <row r="155592" customFormat="1" s="29"/>
    <row r="155593" customFormat="1" s="29"/>
    <row r="155594" customFormat="1" s="29"/>
    <row r="155595" customFormat="1" s="29"/>
    <row r="155596" customFormat="1" s="29"/>
    <row r="155597" customFormat="1" s="29"/>
    <row r="155598" customFormat="1" s="29"/>
    <row r="155599" customFormat="1" s="29"/>
    <row r="155600" customFormat="1" s="29"/>
    <row r="155601" customFormat="1" s="29"/>
    <row r="155602" customFormat="1" s="29"/>
    <row r="155603" customFormat="1" s="29"/>
    <row r="155604" customFormat="1" s="29"/>
    <row r="155605" customFormat="1" s="29"/>
    <row r="155606" customFormat="1" s="29"/>
    <row r="155607" customFormat="1" s="29"/>
    <row r="155608" customFormat="1" s="29"/>
    <row r="155609" customFormat="1" s="29"/>
    <row r="155610" customFormat="1" s="29"/>
    <row r="155611" customFormat="1" s="29"/>
    <row r="155612" customFormat="1" s="29"/>
    <row r="155613" customFormat="1" s="29"/>
    <row r="155614" customFormat="1" s="29"/>
    <row r="155615" customFormat="1" s="29"/>
    <row r="155616" customFormat="1" s="29"/>
    <row r="155617" customFormat="1" s="29"/>
    <row r="155618" customFormat="1" s="29"/>
    <row r="155619" customFormat="1" s="29"/>
    <row r="155620" customFormat="1" s="29"/>
    <row r="155621" customFormat="1" s="29"/>
    <row r="155622" customFormat="1" s="29"/>
    <row r="155623" customFormat="1" s="29"/>
    <row r="155624" customFormat="1" s="29"/>
    <row r="155625" customFormat="1" s="29"/>
    <row r="155626" customFormat="1" s="29"/>
    <row r="155627" customFormat="1" s="29"/>
    <row r="155628" customFormat="1" s="29"/>
    <row r="155629" customFormat="1" s="29"/>
    <row r="155630" customFormat="1" s="29"/>
    <row r="155631" customFormat="1" s="29"/>
    <row r="155632" customFormat="1" s="29"/>
    <row r="155633" customFormat="1" s="29"/>
    <row r="155634" customFormat="1" s="29"/>
    <row r="155635" customFormat="1" s="29"/>
    <row r="155636" customFormat="1" s="29"/>
    <row r="155637" customFormat="1" s="29"/>
    <row r="155638" customFormat="1" s="29"/>
    <row r="155639" customFormat="1" s="29"/>
    <row r="155640" customFormat="1" s="29"/>
    <row r="155641" customFormat="1" s="29"/>
    <row r="155642" customFormat="1" s="29"/>
    <row r="155643" customFormat="1" s="29"/>
    <row r="155644" customFormat="1" s="29"/>
    <row r="155645" customFormat="1" s="29"/>
    <row r="155646" customFormat="1" s="29"/>
    <row r="155647" customFormat="1" s="29"/>
    <row r="155648" customFormat="1" s="29"/>
    <row r="155649" customFormat="1" s="29"/>
    <row r="155650" customFormat="1" s="29"/>
    <row r="155651" customFormat="1" s="29"/>
    <row r="155652" customFormat="1" s="29"/>
    <row r="155653" customFormat="1" s="29"/>
    <row r="155654" customFormat="1" s="29"/>
    <row r="155655" customFormat="1" s="29"/>
    <row r="155656" customFormat="1" s="29"/>
    <row r="155657" customFormat="1" s="29"/>
    <row r="155658" customFormat="1" s="29"/>
    <row r="155659" customFormat="1" s="29"/>
    <row r="155660" customFormat="1" s="29"/>
    <row r="155661" customFormat="1" s="29"/>
    <row r="155662" customFormat="1" s="29"/>
    <row r="155663" customFormat="1" s="29"/>
    <row r="155664" customFormat="1" s="29"/>
    <row r="155665" customFormat="1" s="29"/>
    <row r="155666" customFormat="1" s="29"/>
    <row r="155667" customFormat="1" s="29"/>
    <row r="155668" customFormat="1" s="29"/>
    <row r="155669" customFormat="1" s="29"/>
    <row r="155670" customFormat="1" s="29"/>
    <row r="155671" customFormat="1" s="29"/>
    <row r="155672" customFormat="1" s="29"/>
    <row r="155673" customFormat="1" s="29"/>
    <row r="155674" customFormat="1" s="29"/>
    <row r="155675" customFormat="1" s="29"/>
    <row r="155676" customFormat="1" s="29"/>
    <row r="155677" customFormat="1" s="29"/>
    <row r="155678" customFormat="1" s="29"/>
    <row r="155679" customFormat="1" s="29"/>
    <row r="155680" customFormat="1" s="29"/>
    <row r="155681" customFormat="1" s="29"/>
    <row r="155682" customFormat="1" s="29"/>
    <row r="155683" customFormat="1" s="29"/>
    <row r="155684" customFormat="1" s="29"/>
    <row r="155685" customFormat="1" s="29"/>
    <row r="155686" customFormat="1" s="29"/>
    <row r="155687" customFormat="1" s="29"/>
    <row r="155688" customFormat="1" s="29"/>
    <row r="155689" customFormat="1" s="29"/>
    <row r="155690" customFormat="1" s="29"/>
    <row r="155691" customFormat="1" s="29"/>
    <row r="155692" customFormat="1" s="29"/>
    <row r="155693" customFormat="1" s="29"/>
    <row r="155694" customFormat="1" s="29"/>
    <row r="155695" customFormat="1" s="29"/>
    <row r="155696" customFormat="1" s="29"/>
    <row r="155697" customFormat="1" s="29"/>
    <row r="155698" customFormat="1" s="29"/>
    <row r="155699" customFormat="1" s="29"/>
    <row r="155700" customFormat="1" s="29"/>
    <row r="155701" customFormat="1" s="29"/>
    <row r="155702" customFormat="1" s="29"/>
    <row r="155703" customFormat="1" s="29"/>
    <row r="155704" customFormat="1" s="29"/>
    <row r="155705" customFormat="1" s="29"/>
    <row r="155706" customFormat="1" s="29"/>
    <row r="155707" customFormat="1" s="29"/>
    <row r="155708" customFormat="1" s="29"/>
    <row r="155709" customFormat="1" s="29"/>
    <row r="155710" customFormat="1" s="29"/>
    <row r="155711" customFormat="1" s="29"/>
    <row r="155712" customFormat="1" s="29"/>
    <row r="155713" customFormat="1" s="29"/>
    <row r="155714" customFormat="1" s="29"/>
    <row r="155715" customFormat="1" s="29"/>
    <row r="155716" customFormat="1" s="29"/>
    <row r="155717" customFormat="1" s="29"/>
    <row r="155718" customFormat="1" s="29"/>
    <row r="155719" customFormat="1" s="29"/>
    <row r="155720" customFormat="1" s="29"/>
    <row r="155721" customFormat="1" s="29"/>
    <row r="155722" customFormat="1" s="29"/>
    <row r="155723" customFormat="1" s="29"/>
    <row r="155724" customFormat="1" s="29"/>
    <row r="155725" customFormat="1" s="29"/>
    <row r="155726" customFormat="1" s="29"/>
    <row r="155727" customFormat="1" s="29"/>
    <row r="155728" customFormat="1" s="29"/>
    <row r="155729" customFormat="1" s="29"/>
    <row r="155730" customFormat="1" s="29"/>
    <row r="155731" customFormat="1" s="29"/>
    <row r="155732" customFormat="1" s="29"/>
    <row r="155733" customFormat="1" s="29"/>
    <row r="155734" customFormat="1" s="29"/>
    <row r="155735" customFormat="1" s="29"/>
    <row r="155736" customFormat="1" s="29"/>
    <row r="155737" customFormat="1" s="29"/>
    <row r="155738" customFormat="1" s="29"/>
    <row r="155739" customFormat="1" s="29"/>
    <row r="155740" customFormat="1" s="29"/>
    <row r="155741" customFormat="1" s="29"/>
    <row r="155742" customFormat="1" s="29"/>
    <row r="155743" customFormat="1" s="29"/>
    <row r="155744" customFormat="1" s="29"/>
    <row r="155745" customFormat="1" s="29"/>
    <row r="155746" customFormat="1" s="29"/>
    <row r="155747" customFormat="1" s="29"/>
    <row r="155748" customFormat="1" s="29"/>
    <row r="155749" customFormat="1" s="29"/>
    <row r="155750" customFormat="1" s="29"/>
    <row r="155751" customFormat="1" s="29"/>
    <row r="155752" customFormat="1" s="29"/>
    <row r="155753" customFormat="1" s="29"/>
    <row r="155754" customFormat="1" s="29"/>
    <row r="155755" customFormat="1" s="29"/>
    <row r="155756" customFormat="1" s="29"/>
    <row r="155757" customFormat="1" s="29"/>
    <row r="155758" customFormat="1" s="29"/>
    <row r="155759" customFormat="1" s="29"/>
    <row r="155760" customFormat="1" s="29"/>
    <row r="155761" customFormat="1" s="29"/>
    <row r="155762" customFormat="1" s="29"/>
    <row r="155763" customFormat="1" s="29"/>
    <row r="155764" customFormat="1" s="29"/>
    <row r="155765" customFormat="1" s="29"/>
    <row r="155766" customFormat="1" s="29"/>
    <row r="155767" customFormat="1" s="29"/>
    <row r="155768" customFormat="1" s="29"/>
    <row r="155769" customFormat="1" s="29"/>
    <row r="155770" customFormat="1" s="29"/>
    <row r="155771" customFormat="1" s="29"/>
    <row r="155772" customFormat="1" s="29"/>
    <row r="155773" customFormat="1" s="29"/>
    <row r="155774" customFormat="1" s="29"/>
    <row r="155775" customFormat="1" s="29"/>
    <row r="155776" customFormat="1" s="29"/>
    <row r="155777" customFormat="1" s="29"/>
    <row r="155778" customFormat="1" s="29"/>
    <row r="155779" customFormat="1" s="29"/>
    <row r="155780" customFormat="1" s="29"/>
    <row r="155781" customFormat="1" s="29"/>
    <row r="155782" customFormat="1" s="29"/>
    <row r="155783" customFormat="1" s="29"/>
    <row r="155784" customFormat="1" s="29"/>
    <row r="155785" customFormat="1" s="29"/>
    <row r="155786" customFormat="1" s="29"/>
    <row r="155787" customFormat="1" s="29"/>
    <row r="155788" customFormat="1" s="29"/>
    <row r="155789" customFormat="1" s="29"/>
    <row r="155790" customFormat="1" s="29"/>
    <row r="155791" customFormat="1" s="29"/>
    <row r="155792" customFormat="1" s="29"/>
    <row r="155793" customFormat="1" s="29"/>
    <row r="155794" customFormat="1" s="29"/>
    <row r="155795" customFormat="1" s="29"/>
    <row r="155796" customFormat="1" s="29"/>
    <row r="155797" customFormat="1" s="29"/>
    <row r="155798" customFormat="1" s="29"/>
    <row r="155799" customFormat="1" s="29"/>
    <row r="155800" customFormat="1" s="29"/>
    <row r="155801" customFormat="1" s="29"/>
    <row r="155802" customFormat="1" s="29"/>
    <row r="155803" customFormat="1" s="29"/>
    <row r="155804" customFormat="1" s="29"/>
    <row r="155805" customFormat="1" s="29"/>
    <row r="155806" customFormat="1" s="29"/>
    <row r="155807" customFormat="1" s="29"/>
    <row r="155808" customFormat="1" s="29"/>
    <row r="155809" customFormat="1" s="29"/>
    <row r="155810" customFormat="1" s="29"/>
    <row r="155811" customFormat="1" s="29"/>
    <row r="155812" customFormat="1" s="29"/>
    <row r="155813" customFormat="1" s="29"/>
    <row r="155814" customFormat="1" s="29"/>
    <row r="155815" customFormat="1" s="29"/>
    <row r="155816" customFormat="1" s="29"/>
    <row r="155817" customFormat="1" s="29"/>
    <row r="155818" customFormat="1" s="29"/>
    <row r="155819" customFormat="1" s="29"/>
    <row r="155820" customFormat="1" s="29"/>
    <row r="155821" customFormat="1" s="29"/>
    <row r="155822" customFormat="1" s="29"/>
    <row r="155823" customFormat="1" s="29"/>
    <row r="155824" customFormat="1" s="29"/>
    <row r="155825" customFormat="1" s="29"/>
    <row r="155826" customFormat="1" s="29"/>
    <row r="155827" customFormat="1" s="29"/>
    <row r="155828" customFormat="1" s="29"/>
    <row r="155829" customFormat="1" s="29"/>
    <row r="155830" customFormat="1" s="29"/>
    <row r="155831" customFormat="1" s="29"/>
    <row r="155832" customFormat="1" s="29"/>
    <row r="155833" customFormat="1" s="29"/>
    <row r="155834" customFormat="1" s="29"/>
    <row r="155835" customFormat="1" s="29"/>
    <row r="155836" customFormat="1" s="29"/>
    <row r="155837" customFormat="1" s="29"/>
    <row r="155838" customFormat="1" s="29"/>
    <row r="155839" customFormat="1" s="29"/>
    <row r="155840" customFormat="1" s="29"/>
    <row r="155841" customFormat="1" s="29"/>
    <row r="155842" customFormat="1" s="29"/>
    <row r="155843" customFormat="1" s="29"/>
    <row r="155844" customFormat="1" s="29"/>
    <row r="155845" customFormat="1" s="29"/>
    <row r="155846" customFormat="1" s="29"/>
    <row r="155847" customFormat="1" s="29"/>
    <row r="155848" customFormat="1" s="29"/>
    <row r="155849" customFormat="1" s="29"/>
    <row r="155850" customFormat="1" s="29"/>
    <row r="155851" customFormat="1" s="29"/>
    <row r="155852" customFormat="1" s="29"/>
    <row r="155853" customFormat="1" s="29"/>
    <row r="155854" customFormat="1" s="29"/>
    <row r="155855" customFormat="1" s="29"/>
    <row r="155856" customFormat="1" s="29"/>
    <row r="155857" customFormat="1" s="29"/>
    <row r="155858" customFormat="1" s="29"/>
    <row r="155859" customFormat="1" s="29"/>
    <row r="155860" customFormat="1" s="29"/>
    <row r="155861" customFormat="1" s="29"/>
    <row r="155862" customFormat="1" s="29"/>
    <row r="155863" customFormat="1" s="29"/>
    <row r="155864" customFormat="1" s="29"/>
    <row r="155865" customFormat="1" s="29"/>
    <row r="155866" customFormat="1" s="29"/>
    <row r="155867" customFormat="1" s="29"/>
    <row r="155868" customFormat="1" s="29"/>
    <row r="155869" customFormat="1" s="29"/>
    <row r="155870" customFormat="1" s="29"/>
    <row r="155871" customFormat="1" s="29"/>
    <row r="155872" customFormat="1" s="29"/>
    <row r="155873" customFormat="1" s="29"/>
    <row r="155874" customFormat="1" s="29"/>
    <row r="155875" customFormat="1" s="29"/>
    <row r="155876" customFormat="1" s="29"/>
    <row r="155877" customFormat="1" s="29"/>
    <row r="155878" customFormat="1" s="29"/>
    <row r="155879" customFormat="1" s="29"/>
    <row r="155880" customFormat="1" s="29"/>
    <row r="155881" customFormat="1" s="29"/>
    <row r="155882" customFormat="1" s="29"/>
    <row r="155883" customFormat="1" s="29"/>
    <row r="155884" customFormat="1" s="29"/>
    <row r="155885" customFormat="1" s="29"/>
    <row r="155886" customFormat="1" s="29"/>
    <row r="155887" customFormat="1" s="29"/>
    <row r="155888" customFormat="1" s="29"/>
    <row r="155889" customFormat="1" s="29"/>
    <row r="155890" customFormat="1" s="29"/>
    <row r="155891" customFormat="1" s="29"/>
    <row r="155892" customFormat="1" s="29"/>
    <row r="155893" customFormat="1" s="29"/>
    <row r="155894" customFormat="1" s="29"/>
    <row r="155895" customFormat="1" s="29"/>
    <row r="155896" customFormat="1" s="29"/>
    <row r="155897" customFormat="1" s="29"/>
    <row r="155898" customFormat="1" s="29"/>
    <row r="155899" customFormat="1" s="29"/>
    <row r="155900" customFormat="1" s="29"/>
    <row r="155901" customFormat="1" s="29"/>
    <row r="155902" customFormat="1" s="29"/>
    <row r="155903" customFormat="1" s="29"/>
    <row r="155904" customFormat="1" s="29"/>
    <row r="155905" customFormat="1" s="29"/>
    <row r="155906" customFormat="1" s="29"/>
    <row r="155907" customFormat="1" s="29"/>
    <row r="155908" customFormat="1" s="29"/>
    <row r="155909" customFormat="1" s="29"/>
    <row r="155910" customFormat="1" s="29"/>
    <row r="155911" customFormat="1" s="29"/>
    <row r="155912" customFormat="1" s="29"/>
    <row r="155913" customFormat="1" s="29"/>
    <row r="155914" customFormat="1" s="29"/>
    <row r="155915" customFormat="1" s="29"/>
    <row r="155916" customFormat="1" s="29"/>
    <row r="155917" customFormat="1" s="29"/>
    <row r="155918" customFormat="1" s="29"/>
    <row r="155919" customFormat="1" s="29"/>
    <row r="155920" customFormat="1" s="29"/>
    <row r="155921" customFormat="1" s="29"/>
    <row r="155922" customFormat="1" s="29"/>
    <row r="155923" customFormat="1" s="29"/>
    <row r="155924" customFormat="1" s="29"/>
    <row r="155925" customFormat="1" s="29"/>
    <row r="155926" customFormat="1" s="29"/>
    <row r="155927" customFormat="1" s="29"/>
    <row r="155928" customFormat="1" s="29"/>
    <row r="155929" customFormat="1" s="29"/>
    <row r="155930" customFormat="1" s="29"/>
    <row r="155931" customFormat="1" s="29"/>
    <row r="155932" customFormat="1" s="29"/>
    <row r="155933" customFormat="1" s="29"/>
    <row r="155934" customFormat="1" s="29"/>
    <row r="155935" customFormat="1" s="29"/>
    <row r="155936" customFormat="1" s="29"/>
    <row r="155937" customFormat="1" s="29"/>
    <row r="155938" customFormat="1" s="29"/>
    <row r="155939" customFormat="1" s="29"/>
    <row r="155940" customFormat="1" s="29"/>
    <row r="155941" customFormat="1" s="29"/>
    <row r="155942" customFormat="1" s="29"/>
    <row r="155943" customFormat="1" s="29"/>
    <row r="155944" customFormat="1" s="29"/>
    <row r="155945" customFormat="1" s="29"/>
    <row r="155946" customFormat="1" s="29"/>
    <row r="155947" customFormat="1" s="29"/>
    <row r="155948" customFormat="1" s="29"/>
    <row r="155949" customFormat="1" s="29"/>
    <row r="155950" customFormat="1" s="29"/>
    <row r="155951" customFormat="1" s="29"/>
    <row r="155952" customFormat="1" s="29"/>
    <row r="155953" customFormat="1" s="29"/>
    <row r="155954" customFormat="1" s="29"/>
    <row r="155955" customFormat="1" s="29"/>
    <row r="155956" customFormat="1" s="29"/>
    <row r="155957" customFormat="1" s="29"/>
    <row r="155958" customFormat="1" s="29"/>
    <row r="155959" customFormat="1" s="29"/>
    <row r="155960" customFormat="1" s="29"/>
    <row r="155961" customFormat="1" s="29"/>
    <row r="155962" customFormat="1" s="29"/>
    <row r="155963" customFormat="1" s="29"/>
    <row r="155964" customFormat="1" s="29"/>
    <row r="155965" customFormat="1" s="29"/>
    <row r="155966" customFormat="1" s="29"/>
    <row r="155967" customFormat="1" s="29"/>
    <row r="155968" customFormat="1" s="29"/>
    <row r="155969" customFormat="1" s="29"/>
    <row r="155970" customFormat="1" s="29"/>
    <row r="155971" customFormat="1" s="29"/>
    <row r="155972" customFormat="1" s="29"/>
    <row r="155973" customFormat="1" s="29"/>
    <row r="155974" customFormat="1" s="29"/>
    <row r="155975" customFormat="1" s="29"/>
    <row r="155976" customFormat="1" s="29"/>
    <row r="155977" customFormat="1" s="29"/>
    <row r="155978" customFormat="1" s="29"/>
    <row r="155979" customFormat="1" s="29"/>
    <row r="155980" customFormat="1" s="29"/>
    <row r="155981" customFormat="1" s="29"/>
    <row r="155982" customFormat="1" s="29"/>
    <row r="155983" customFormat="1" s="29"/>
    <row r="155984" customFormat="1" s="29"/>
    <row r="155985" customFormat="1" s="29"/>
    <row r="155986" customFormat="1" s="29"/>
    <row r="155987" customFormat="1" s="29"/>
    <row r="155988" customFormat="1" s="29"/>
    <row r="155989" customFormat="1" s="29"/>
    <row r="155990" customFormat="1" s="29"/>
    <row r="155991" customFormat="1" s="29"/>
    <row r="155992" customFormat="1" s="29"/>
    <row r="155993" customFormat="1" s="29"/>
    <row r="155994" customFormat="1" s="29"/>
    <row r="155995" customFormat="1" s="29"/>
    <row r="155996" customFormat="1" s="29"/>
    <row r="155997" customFormat="1" s="29"/>
    <row r="155998" customFormat="1" s="29"/>
    <row r="155999" customFormat="1" s="29"/>
    <row r="156000" customFormat="1" s="29"/>
    <row r="156001" customFormat="1" s="29"/>
    <row r="156002" customFormat="1" s="29"/>
    <row r="156003" customFormat="1" s="29"/>
    <row r="156004" customFormat="1" s="29"/>
    <row r="156005" customFormat="1" s="29"/>
    <row r="156006" customFormat="1" s="29"/>
    <row r="156007" customFormat="1" s="29"/>
    <row r="156008" customFormat="1" s="29"/>
    <row r="156009" customFormat="1" s="29"/>
    <row r="156010" customFormat="1" s="29"/>
    <row r="156011" customFormat="1" s="29"/>
    <row r="156012" customFormat="1" s="29"/>
    <row r="156013" customFormat="1" s="29"/>
    <row r="156014" customFormat="1" s="29"/>
    <row r="156015" customFormat="1" s="29"/>
    <row r="156016" customFormat="1" s="29"/>
    <row r="156017" customFormat="1" s="29"/>
    <row r="156018" customFormat="1" s="29"/>
    <row r="156019" customFormat="1" s="29"/>
    <row r="156020" customFormat="1" s="29"/>
    <row r="156021" customFormat="1" s="29"/>
    <row r="156022" customFormat="1" s="29"/>
    <row r="156023" customFormat="1" s="29"/>
    <row r="156024" customFormat="1" s="29"/>
    <row r="156025" customFormat="1" s="29"/>
    <row r="156026" customFormat="1" s="29"/>
    <row r="156027" customFormat="1" s="29"/>
    <row r="156028" customFormat="1" s="29"/>
    <row r="156029" customFormat="1" s="29"/>
    <row r="156030" customFormat="1" s="29"/>
    <row r="156031" customFormat="1" s="29"/>
    <row r="156032" customFormat="1" s="29"/>
    <row r="156033" customFormat="1" s="29"/>
    <row r="156034" customFormat="1" s="29"/>
    <row r="156035" customFormat="1" s="29"/>
    <row r="156036" customFormat="1" s="29"/>
    <row r="156037" customFormat="1" s="29"/>
    <row r="156038" customFormat="1" s="29"/>
    <row r="156039" customFormat="1" s="29"/>
    <row r="156040" customFormat="1" s="29"/>
    <row r="156041" customFormat="1" s="29"/>
    <row r="156042" customFormat="1" s="29"/>
    <row r="156043" customFormat="1" s="29"/>
    <row r="156044" customFormat="1" s="29"/>
    <row r="156045" customFormat="1" s="29"/>
    <row r="156046" customFormat="1" s="29"/>
    <row r="156047" customFormat="1" s="29"/>
    <row r="156048" customFormat="1" s="29"/>
    <row r="156049" customFormat="1" s="29"/>
    <row r="156050" customFormat="1" s="29"/>
    <row r="156051" customFormat="1" s="29"/>
    <row r="156052" customFormat="1" s="29"/>
    <row r="156053" customFormat="1" s="29"/>
    <row r="156054" customFormat="1" s="29"/>
    <row r="156055" customFormat="1" s="29"/>
    <row r="156056" customFormat="1" s="29"/>
    <row r="156057" customFormat="1" s="29"/>
    <row r="156058" customFormat="1" s="29"/>
    <row r="156059" customFormat="1" s="29"/>
    <row r="156060" customFormat="1" s="29"/>
    <row r="156061" customFormat="1" s="29"/>
    <row r="156062" customFormat="1" s="29"/>
    <row r="156063" customFormat="1" s="29"/>
    <row r="156064" customFormat="1" s="29"/>
    <row r="156065" customFormat="1" s="29"/>
    <row r="156066" customFormat="1" s="29"/>
    <row r="156067" customFormat="1" s="29"/>
    <row r="156068" customFormat="1" s="29"/>
    <row r="156069" customFormat="1" s="29"/>
    <row r="156070" customFormat="1" s="29"/>
    <row r="156071" customFormat="1" s="29"/>
    <row r="156072" customFormat="1" s="29"/>
    <row r="156073" customFormat="1" s="29"/>
    <row r="156074" customFormat="1" s="29"/>
    <row r="156075" customFormat="1" s="29"/>
    <row r="156076" customFormat="1" s="29"/>
    <row r="156077" customFormat="1" s="29"/>
    <row r="156078" customFormat="1" s="29"/>
    <row r="156079" customFormat="1" s="29"/>
    <row r="156080" customFormat="1" s="29"/>
    <row r="156081" customFormat="1" s="29"/>
    <row r="156082" customFormat="1" s="29"/>
    <row r="156083" customFormat="1" s="29"/>
    <row r="156084" customFormat="1" s="29"/>
    <row r="156085" customFormat="1" s="29"/>
    <row r="156086" customFormat="1" s="29"/>
    <row r="156087" customFormat="1" s="29"/>
    <row r="156088" customFormat="1" s="29"/>
    <row r="156089" customFormat="1" s="29"/>
    <row r="156090" customFormat="1" s="29"/>
    <row r="156091" customFormat="1" s="29"/>
    <row r="156092" customFormat="1" s="29"/>
    <row r="156093" customFormat="1" s="29"/>
    <row r="156094" customFormat="1" s="29"/>
    <row r="156095" customFormat="1" s="29"/>
    <row r="156096" customFormat="1" s="29"/>
    <row r="156097" customFormat="1" s="29"/>
    <row r="156098" customFormat="1" s="29"/>
    <row r="156099" customFormat="1" s="29"/>
    <row r="156100" customFormat="1" s="29"/>
    <row r="156101" customFormat="1" s="29"/>
    <row r="156102" customFormat="1" s="29"/>
    <row r="156103" customFormat="1" s="29"/>
    <row r="156104" customFormat="1" s="29"/>
    <row r="156105" customFormat="1" s="29"/>
    <row r="156106" customFormat="1" s="29"/>
    <row r="156107" customFormat="1" s="29"/>
    <row r="156108" customFormat="1" s="29"/>
    <row r="156109" customFormat="1" s="29"/>
    <row r="156110" customFormat="1" s="29"/>
    <row r="156111" customFormat="1" s="29"/>
    <row r="156112" customFormat="1" s="29"/>
    <row r="156113" customFormat="1" s="29"/>
    <row r="156114" customFormat="1" s="29"/>
    <row r="156115" customFormat="1" s="29"/>
    <row r="156116" customFormat="1" s="29"/>
    <row r="156117" customFormat="1" s="29"/>
    <row r="156118" customFormat="1" s="29"/>
    <row r="156119" customFormat="1" s="29"/>
    <row r="156120" customFormat="1" s="29"/>
    <row r="156121" customFormat="1" s="29"/>
    <row r="156122" customFormat="1" s="29"/>
    <row r="156123" customFormat="1" s="29"/>
    <row r="156124" customFormat="1" s="29"/>
    <row r="156125" customFormat="1" s="29"/>
    <row r="156126" customFormat="1" s="29"/>
    <row r="156127" customFormat="1" s="29"/>
    <row r="156128" customFormat="1" s="29"/>
    <row r="156129" customFormat="1" s="29"/>
    <row r="156130" customFormat="1" s="29"/>
    <row r="156131" customFormat="1" s="29"/>
    <row r="156132" customFormat="1" s="29"/>
    <row r="156133" customFormat="1" s="29"/>
    <row r="156134" customFormat="1" s="29"/>
    <row r="156135" customFormat="1" s="29"/>
    <row r="156136" customFormat="1" s="29"/>
    <row r="156137" customFormat="1" s="29"/>
    <row r="156138" customFormat="1" s="29"/>
    <row r="156139" customFormat="1" s="29"/>
    <row r="156140" customFormat="1" s="29"/>
    <row r="156141" customFormat="1" s="29"/>
    <row r="156142" customFormat="1" s="29"/>
    <row r="156143" customFormat="1" s="29"/>
    <row r="156144" customFormat="1" s="29"/>
    <row r="156145" customFormat="1" s="29"/>
    <row r="156146" customFormat="1" s="29"/>
    <row r="156147" customFormat="1" s="29"/>
    <row r="156148" customFormat="1" s="29"/>
    <row r="156149" customFormat="1" s="29"/>
    <row r="156150" customFormat="1" s="29"/>
    <row r="156151" customFormat="1" s="29"/>
    <row r="156152" customFormat="1" s="29"/>
    <row r="156153" customFormat="1" s="29"/>
    <row r="156154" customFormat="1" s="29"/>
    <row r="156155" customFormat="1" s="29"/>
    <row r="156156" customFormat="1" s="29"/>
    <row r="156157" customFormat="1" s="29"/>
    <row r="156158" customFormat="1" s="29"/>
    <row r="156159" customFormat="1" s="29"/>
    <row r="156160" customFormat="1" s="29"/>
    <row r="156161" customFormat="1" s="29"/>
    <row r="156162" customFormat="1" s="29"/>
    <row r="156163" customFormat="1" s="29"/>
    <row r="156164" customFormat="1" s="29"/>
    <row r="156165" customFormat="1" s="29"/>
    <row r="156166" customFormat="1" s="29"/>
    <row r="156167" customFormat="1" s="29"/>
    <row r="156168" customFormat="1" s="29"/>
    <row r="156169" customFormat="1" s="29"/>
    <row r="156170" customFormat="1" s="29"/>
    <row r="156171" customFormat="1" s="29"/>
    <row r="156172" customFormat="1" s="29"/>
    <row r="156173" customFormat="1" s="29"/>
    <row r="156174" customFormat="1" s="29"/>
    <row r="156175" customFormat="1" s="29"/>
    <row r="156176" customFormat="1" s="29"/>
    <row r="156177" customFormat="1" s="29"/>
    <row r="156178" customFormat="1" s="29"/>
    <row r="156179" customFormat="1" s="29"/>
    <row r="156180" customFormat="1" s="29"/>
    <row r="156181" customFormat="1" s="29"/>
    <row r="156182" customFormat="1" s="29"/>
    <row r="156183" customFormat="1" s="29"/>
    <row r="156184" customFormat="1" s="29"/>
    <row r="156185" customFormat="1" s="29"/>
    <row r="156186" customFormat="1" s="29"/>
    <row r="156187" customFormat="1" s="29"/>
    <row r="156188" customFormat="1" s="29"/>
    <row r="156189" customFormat="1" s="29"/>
    <row r="156190" customFormat="1" s="29"/>
    <row r="156191" customFormat="1" s="29"/>
    <row r="156192" customFormat="1" s="29"/>
    <row r="156193" customFormat="1" s="29"/>
    <row r="156194" customFormat="1" s="29"/>
    <row r="156195" customFormat="1" s="29"/>
    <row r="156196" customFormat="1" s="29"/>
    <row r="156197" customFormat="1" s="29"/>
    <row r="156198" customFormat="1" s="29"/>
    <row r="156199" customFormat="1" s="29"/>
    <row r="156200" customFormat="1" s="29"/>
    <row r="156201" customFormat="1" s="29"/>
    <row r="156202" customFormat="1" s="29"/>
    <row r="156203" customFormat="1" s="29"/>
    <row r="156204" customFormat="1" s="29"/>
    <row r="156205" customFormat="1" s="29"/>
    <row r="156206" customFormat="1" s="29"/>
    <row r="156207" customFormat="1" s="29"/>
    <row r="156208" customFormat="1" s="29"/>
    <row r="156209" customFormat="1" s="29"/>
    <row r="156210" customFormat="1" s="29"/>
    <row r="156211" customFormat="1" s="29"/>
    <row r="156212" customFormat="1" s="29"/>
    <row r="156213" customFormat="1" s="29"/>
    <row r="156214" customFormat="1" s="29"/>
    <row r="156215" customFormat="1" s="29"/>
    <row r="156216" customFormat="1" s="29"/>
    <row r="156217" customFormat="1" s="29"/>
    <row r="156218" customFormat="1" s="29"/>
    <row r="156219" customFormat="1" s="29"/>
    <row r="156220" customFormat="1" s="29"/>
    <row r="156221" customFormat="1" s="29"/>
    <row r="156222" customFormat="1" s="29"/>
    <row r="156223" customFormat="1" s="29"/>
    <row r="156224" customFormat="1" s="29"/>
    <row r="156225" customFormat="1" s="29"/>
    <row r="156226" customFormat="1" s="29"/>
    <row r="156227" customFormat="1" s="29"/>
    <row r="156228" customFormat="1" s="29"/>
    <row r="156229" customFormat="1" s="29"/>
    <row r="156230" customFormat="1" s="29"/>
    <row r="156231" customFormat="1" s="29"/>
    <row r="156232" customFormat="1" s="29"/>
    <row r="156233" customFormat="1" s="29"/>
    <row r="156234" customFormat="1" s="29"/>
    <row r="156235" customFormat="1" s="29"/>
    <row r="156236" customFormat="1" s="29"/>
    <row r="156237" customFormat="1" s="29"/>
    <row r="156238" customFormat="1" s="29"/>
    <row r="156239" customFormat="1" s="29"/>
    <row r="156240" customFormat="1" s="29"/>
    <row r="156241" customFormat="1" s="29"/>
    <row r="156242" customFormat="1" s="29"/>
    <row r="156243" customFormat="1" s="29"/>
    <row r="156244" customFormat="1" s="29"/>
    <row r="156245" customFormat="1" s="29"/>
    <row r="156246" customFormat="1" s="29"/>
    <row r="156247" customFormat="1" s="29"/>
    <row r="156248" customFormat="1" s="29"/>
    <row r="156249" customFormat="1" s="29"/>
    <row r="156250" customFormat="1" s="29"/>
    <row r="156251" customFormat="1" s="29"/>
    <row r="156252" customFormat="1" s="29"/>
    <row r="156253" customFormat="1" s="29"/>
    <row r="156254" customFormat="1" s="29"/>
    <row r="156255" customFormat="1" s="29"/>
    <row r="156256" customFormat="1" s="29"/>
    <row r="156257" customFormat="1" s="29"/>
    <row r="156258" customFormat="1" s="29"/>
    <row r="156259" customFormat="1" s="29"/>
    <row r="156260" customFormat="1" s="29"/>
    <row r="156261" customFormat="1" s="29"/>
    <row r="156262" customFormat="1" s="29"/>
    <row r="156263" customFormat="1" s="29"/>
    <row r="156264" customFormat="1" s="29"/>
    <row r="156265" customFormat="1" s="29"/>
    <row r="156266" customFormat="1" s="29"/>
    <row r="156267" customFormat="1" s="29"/>
    <row r="156268" customFormat="1" s="29"/>
    <row r="156269" customFormat="1" s="29"/>
    <row r="156270" customFormat="1" s="29"/>
    <row r="156271" customFormat="1" s="29"/>
    <row r="156272" customFormat="1" s="29"/>
    <row r="156273" customFormat="1" s="29"/>
    <row r="156274" customFormat="1" s="29"/>
    <row r="156275" customFormat="1" s="29"/>
    <row r="156276" customFormat="1" s="29"/>
    <row r="156277" customFormat="1" s="29"/>
    <row r="156278" customFormat="1" s="29"/>
    <row r="156279" customFormat="1" s="29"/>
    <row r="156280" customFormat="1" s="29"/>
    <row r="156281" customFormat="1" s="29"/>
    <row r="156282" customFormat="1" s="29"/>
    <row r="156283" customFormat="1" s="29"/>
    <row r="156284" customFormat="1" s="29"/>
    <row r="156285" customFormat="1" s="29"/>
    <row r="156286" customFormat="1" s="29"/>
    <row r="156287" customFormat="1" s="29"/>
    <row r="156288" customFormat="1" s="29"/>
    <row r="156289" customFormat="1" s="29"/>
    <row r="156290" customFormat="1" s="29"/>
    <row r="156291" customFormat="1" s="29"/>
    <row r="156292" customFormat="1" s="29"/>
    <row r="156293" customFormat="1" s="29"/>
    <row r="156294" customFormat="1" s="29"/>
    <row r="156295" customFormat="1" s="29"/>
    <row r="156296" customFormat="1" s="29"/>
    <row r="156297" customFormat="1" s="29"/>
    <row r="156298" customFormat="1" s="29"/>
    <row r="156299" customFormat="1" s="29"/>
    <row r="156300" customFormat="1" s="29"/>
    <row r="156301" customFormat="1" s="29"/>
    <row r="156302" customFormat="1" s="29"/>
    <row r="156303" customFormat="1" s="29"/>
    <row r="156304" customFormat="1" s="29"/>
    <row r="156305" customFormat="1" s="29"/>
    <row r="156306" customFormat="1" s="29"/>
    <row r="156307" customFormat="1" s="29"/>
    <row r="156308" customFormat="1" s="29"/>
    <row r="156309" customFormat="1" s="29"/>
    <row r="156310" customFormat="1" s="29"/>
    <row r="156311" customFormat="1" s="29"/>
    <row r="156312" customFormat="1" s="29"/>
    <row r="156313" customFormat="1" s="29"/>
    <row r="156314" customFormat="1" s="29"/>
    <row r="156315" customFormat="1" s="29"/>
    <row r="156316" customFormat="1" s="29"/>
    <row r="156317" customFormat="1" s="29"/>
    <row r="156318" customFormat="1" s="29"/>
    <row r="156319" customFormat="1" s="29"/>
    <row r="156320" customFormat="1" s="29"/>
    <row r="156321" customFormat="1" s="29"/>
    <row r="156322" customFormat="1" s="29"/>
    <row r="156323" customFormat="1" s="29"/>
    <row r="156324" customFormat="1" s="29"/>
    <row r="156325" customFormat="1" s="29"/>
    <row r="156326" customFormat="1" s="29"/>
    <row r="156327" customFormat="1" s="29"/>
    <row r="156328" customFormat="1" s="29"/>
    <row r="156329" customFormat="1" s="29"/>
    <row r="156330" customFormat="1" s="29"/>
    <row r="156331" customFormat="1" s="29"/>
    <row r="156332" customFormat="1" s="29"/>
    <row r="156333" customFormat="1" s="29"/>
    <row r="156334" customFormat="1" s="29"/>
    <row r="156335" customFormat="1" s="29"/>
    <row r="156336" customFormat="1" s="29"/>
    <row r="156337" customFormat="1" s="29"/>
    <row r="156338" customFormat="1" s="29"/>
    <row r="156339" customFormat="1" s="29"/>
    <row r="156340" customFormat="1" s="29"/>
    <row r="156341" customFormat="1" s="29"/>
    <row r="156342" customFormat="1" s="29"/>
    <row r="156343" customFormat="1" s="29"/>
    <row r="156344" customFormat="1" s="29"/>
    <row r="156345" customFormat="1" s="29"/>
    <row r="156346" customFormat="1" s="29"/>
    <row r="156347" customFormat="1" s="29"/>
    <row r="156348" customFormat="1" s="29"/>
    <row r="156349" customFormat="1" s="29"/>
    <row r="156350" customFormat="1" s="29"/>
    <row r="156351" customFormat="1" s="29"/>
    <row r="156352" customFormat="1" s="29"/>
    <row r="156353" customFormat="1" s="29"/>
    <row r="156354" customFormat="1" s="29"/>
    <row r="156355" customFormat="1" s="29"/>
    <row r="156356" customFormat="1" s="29"/>
    <row r="156357" customFormat="1" s="29"/>
    <row r="156358" customFormat="1" s="29"/>
    <row r="156359" customFormat="1" s="29"/>
    <row r="156360" customFormat="1" s="29"/>
    <row r="156361" customFormat="1" s="29"/>
    <row r="156362" customFormat="1" s="29"/>
    <row r="156363" customFormat="1" s="29"/>
    <row r="156364" customFormat="1" s="29"/>
    <row r="156365" customFormat="1" s="29"/>
    <row r="156366" customFormat="1" s="29"/>
    <row r="156367" customFormat="1" s="29"/>
    <row r="156368" customFormat="1" s="29"/>
    <row r="156369" customFormat="1" s="29"/>
    <row r="156370" customFormat="1" s="29"/>
    <row r="156371" customFormat="1" s="29"/>
    <row r="156372" customFormat="1" s="29"/>
    <row r="156373" customFormat="1" s="29"/>
    <row r="156374" customFormat="1" s="29"/>
    <row r="156375" customFormat="1" s="29"/>
    <row r="156376" customFormat="1" s="29"/>
    <row r="156377" customFormat="1" s="29"/>
    <row r="156378" customFormat="1" s="29"/>
    <row r="156379" customFormat="1" s="29"/>
    <row r="156380" customFormat="1" s="29"/>
    <row r="156381" customFormat="1" s="29"/>
    <row r="156382" customFormat="1" s="29"/>
    <row r="156383" customFormat="1" s="29"/>
    <row r="156384" customFormat="1" s="29"/>
    <row r="156385" customFormat="1" s="29"/>
    <row r="156386" customFormat="1" s="29"/>
    <row r="156387" customFormat="1" s="29"/>
    <row r="156388" customFormat="1" s="29"/>
    <row r="156389" customFormat="1" s="29"/>
    <row r="156390" customFormat="1" s="29"/>
    <row r="156391" customFormat="1" s="29"/>
    <row r="156392" customFormat="1" s="29"/>
    <row r="156393" customFormat="1" s="29"/>
    <row r="156394" customFormat="1" s="29"/>
    <row r="156395" customFormat="1" s="29"/>
    <row r="156396" customFormat="1" s="29"/>
    <row r="156397" customFormat="1" s="29"/>
    <row r="156398" customFormat="1" s="29"/>
    <row r="156399" customFormat="1" s="29"/>
    <row r="156400" customFormat="1" s="29"/>
    <row r="156401" customFormat="1" s="29"/>
    <row r="156402" customFormat="1" s="29"/>
    <row r="156403" customFormat="1" s="29"/>
    <row r="156404" customFormat="1" s="29"/>
    <row r="156405" customFormat="1" s="29"/>
    <row r="156406" customFormat="1" s="29"/>
    <row r="156407" customFormat="1" s="29"/>
    <row r="156408" customFormat="1" s="29"/>
    <row r="156409" customFormat="1" s="29"/>
    <row r="156410" customFormat="1" s="29"/>
    <row r="156411" customFormat="1" s="29"/>
    <row r="156412" customFormat="1" s="29"/>
    <row r="156413" customFormat="1" s="29"/>
    <row r="156414" customFormat="1" s="29"/>
    <row r="156415" customFormat="1" s="29"/>
    <row r="156416" customFormat="1" s="29"/>
    <row r="156417" customFormat="1" s="29"/>
    <row r="156418" customFormat="1" s="29"/>
    <row r="156419" customFormat="1" s="29"/>
    <row r="156420" customFormat="1" s="29"/>
    <row r="156421" customFormat="1" s="29"/>
    <row r="156422" customFormat="1" s="29"/>
    <row r="156423" customFormat="1" s="29"/>
    <row r="156424" customFormat="1" s="29"/>
    <row r="156425" customFormat="1" s="29"/>
    <row r="156426" customFormat="1" s="29"/>
    <row r="156427" customFormat="1" s="29"/>
    <row r="156428" customFormat="1" s="29"/>
    <row r="156429" customFormat="1" s="29"/>
    <row r="156430" customFormat="1" s="29"/>
    <row r="156431" customFormat="1" s="29"/>
    <row r="156432" customFormat="1" s="29"/>
    <row r="156433" customFormat="1" s="29"/>
    <row r="156434" customFormat="1" s="29"/>
    <row r="156435" customFormat="1" s="29"/>
    <row r="156436" customFormat="1" s="29"/>
    <row r="156437" customFormat="1" s="29"/>
    <row r="156438" customFormat="1" s="29"/>
    <row r="156439" customFormat="1" s="29"/>
    <row r="156440" customFormat="1" s="29"/>
    <row r="156441" customFormat="1" s="29"/>
    <row r="156442" customFormat="1" s="29"/>
    <row r="156443" customFormat="1" s="29"/>
    <row r="156444" customFormat="1" s="29"/>
    <row r="156445" customFormat="1" s="29"/>
    <row r="156446" customFormat="1" s="29"/>
    <row r="156447" customFormat="1" s="29"/>
    <row r="156448" customFormat="1" s="29"/>
    <row r="156449" customFormat="1" s="29"/>
    <row r="156450" customFormat="1" s="29"/>
    <row r="156451" customFormat="1" s="29"/>
    <row r="156452" customFormat="1" s="29"/>
    <row r="156453" customFormat="1" s="29"/>
    <row r="156454" customFormat="1" s="29"/>
    <row r="156455" customFormat="1" s="29"/>
    <row r="156456" customFormat="1" s="29"/>
    <row r="156457" customFormat="1" s="29"/>
    <row r="156458" customFormat="1" s="29"/>
    <row r="156459" customFormat="1" s="29"/>
    <row r="156460" customFormat="1" s="29"/>
    <row r="156461" customFormat="1" s="29"/>
    <row r="156462" customFormat="1" s="29"/>
    <row r="156463" customFormat="1" s="29"/>
    <row r="156464" customFormat="1" s="29"/>
    <row r="156465" customFormat="1" s="29"/>
    <row r="156466" customFormat="1" s="29"/>
    <row r="156467" customFormat="1" s="29"/>
    <row r="156468" customFormat="1" s="29"/>
    <row r="156469" customFormat="1" s="29"/>
    <row r="156470" customFormat="1" s="29"/>
    <row r="156471" customFormat="1" s="29"/>
    <row r="156472" customFormat="1" s="29"/>
    <row r="156473" customFormat="1" s="29"/>
    <row r="156474" customFormat="1" s="29"/>
    <row r="156475" customFormat="1" s="29"/>
    <row r="156476" customFormat="1" s="29"/>
    <row r="156477" customFormat="1" s="29"/>
    <row r="156478" customFormat="1" s="29"/>
    <row r="156479" customFormat="1" s="29"/>
    <row r="156480" customFormat="1" s="29"/>
    <row r="156481" customFormat="1" s="29"/>
    <row r="156482" customFormat="1" s="29"/>
    <row r="156483" customFormat="1" s="29"/>
    <row r="156484" customFormat="1" s="29"/>
    <row r="156485" customFormat="1" s="29"/>
    <row r="156486" customFormat="1" s="29"/>
    <row r="156487" customFormat="1" s="29"/>
    <row r="156488" customFormat="1" s="29"/>
    <row r="156489" customFormat="1" s="29"/>
    <row r="156490" customFormat="1" s="29"/>
    <row r="156491" customFormat="1" s="29"/>
    <row r="156492" customFormat="1" s="29"/>
    <row r="156493" customFormat="1" s="29"/>
    <row r="156494" customFormat="1" s="29"/>
    <row r="156495" customFormat="1" s="29"/>
    <row r="156496" customFormat="1" s="29"/>
    <row r="156497" customFormat="1" s="29"/>
    <row r="156498" customFormat="1" s="29"/>
    <row r="156499" customFormat="1" s="29"/>
    <row r="156500" customFormat="1" s="29"/>
    <row r="156501" customFormat="1" s="29"/>
    <row r="156502" customFormat="1" s="29"/>
    <row r="156503" customFormat="1" s="29"/>
    <row r="156504" customFormat="1" s="29"/>
    <row r="156505" customFormat="1" s="29"/>
    <row r="156506" customFormat="1" s="29"/>
    <row r="156507" customFormat="1" s="29"/>
    <row r="156508" customFormat="1" s="29"/>
    <row r="156509" customFormat="1" s="29"/>
    <row r="156510" customFormat="1" s="29"/>
    <row r="156511" customFormat="1" s="29"/>
    <row r="156512" customFormat="1" s="29"/>
    <row r="156513" customFormat="1" s="29"/>
    <row r="156514" customFormat="1" s="29"/>
    <row r="156515" customFormat="1" s="29"/>
    <row r="156516" customFormat="1" s="29"/>
    <row r="156517" customFormat="1" s="29"/>
    <row r="156518" customFormat="1" s="29"/>
    <row r="156519" customFormat="1" s="29"/>
    <row r="156520" customFormat="1" s="29"/>
    <row r="156521" customFormat="1" s="29"/>
    <row r="156522" customFormat="1" s="29"/>
    <row r="156523" customFormat="1" s="29"/>
    <row r="156524" customFormat="1" s="29"/>
    <row r="156525" customFormat="1" s="29"/>
    <row r="156526" customFormat="1" s="29"/>
    <row r="156527" customFormat="1" s="29"/>
    <row r="156528" customFormat="1" s="29"/>
    <row r="156529" customFormat="1" s="29"/>
    <row r="156530" customFormat="1" s="29"/>
    <row r="156531" customFormat="1" s="29"/>
    <row r="156532" customFormat="1" s="29"/>
    <row r="156533" customFormat="1" s="29"/>
    <row r="156534" customFormat="1" s="29"/>
    <row r="156535" customFormat="1" s="29"/>
    <row r="156536" customFormat="1" s="29"/>
    <row r="156537" customFormat="1" s="29"/>
    <row r="156538" customFormat="1" s="29"/>
    <row r="156539" customFormat="1" s="29"/>
    <row r="156540" customFormat="1" s="29"/>
    <row r="156541" customFormat="1" s="29"/>
    <row r="156542" customFormat="1" s="29"/>
    <row r="156543" customFormat="1" s="29"/>
    <row r="156544" customFormat="1" s="29"/>
    <row r="156545" customFormat="1" s="29"/>
    <row r="156546" customFormat="1" s="29"/>
    <row r="156547" customFormat="1" s="29"/>
    <row r="156548" customFormat="1" s="29"/>
    <row r="156549" customFormat="1" s="29"/>
    <row r="156550" customFormat="1" s="29"/>
    <row r="156551" customFormat="1" s="29"/>
    <row r="156552" customFormat="1" s="29"/>
    <row r="156553" customFormat="1" s="29"/>
    <row r="156554" customFormat="1" s="29"/>
    <row r="156555" customFormat="1" s="29"/>
    <row r="156556" customFormat="1" s="29"/>
    <row r="156557" customFormat="1" s="29"/>
    <row r="156558" customFormat="1" s="29"/>
    <row r="156559" customFormat="1" s="29"/>
    <row r="156560" customFormat="1" s="29"/>
    <row r="156561" customFormat="1" s="29"/>
    <row r="156562" customFormat="1" s="29"/>
    <row r="156563" customFormat="1" s="29"/>
    <row r="156564" customFormat="1" s="29"/>
    <row r="156565" customFormat="1" s="29"/>
    <row r="156566" customFormat="1" s="29"/>
    <row r="156567" customFormat="1" s="29"/>
    <row r="156568" customFormat="1" s="29"/>
    <row r="156569" customFormat="1" s="29"/>
    <row r="156570" customFormat="1" s="29"/>
    <row r="156571" customFormat="1" s="29"/>
    <row r="156572" customFormat="1" s="29"/>
    <row r="156573" customFormat="1" s="29"/>
    <row r="156574" customFormat="1" s="29"/>
    <row r="156575" customFormat="1" s="29"/>
    <row r="156576" customFormat="1" s="29"/>
    <row r="156577" customFormat="1" s="29"/>
    <row r="156578" customFormat="1" s="29"/>
    <row r="156579" customFormat="1" s="29"/>
    <row r="156580" customFormat="1" s="29"/>
    <row r="156581" customFormat="1" s="29"/>
    <row r="156582" customFormat="1" s="29"/>
    <row r="156583" customFormat="1" s="29"/>
    <row r="156584" customFormat="1" s="29"/>
    <row r="156585" customFormat="1" s="29"/>
    <row r="156586" customFormat="1" s="29"/>
    <row r="156587" customFormat="1" s="29"/>
    <row r="156588" customFormat="1" s="29"/>
    <row r="156589" customFormat="1" s="29"/>
    <row r="156590" customFormat="1" s="29"/>
    <row r="156591" customFormat="1" s="29"/>
    <row r="156592" customFormat="1" s="29"/>
    <row r="156593" customFormat="1" s="29"/>
    <row r="156594" customFormat="1" s="29"/>
    <row r="156595" customFormat="1" s="29"/>
    <row r="156596" customFormat="1" s="29"/>
    <row r="156597" customFormat="1" s="29"/>
    <row r="156598" customFormat="1" s="29"/>
    <row r="156599" customFormat="1" s="29"/>
    <row r="156600" customFormat="1" s="29"/>
    <row r="156601" customFormat="1" s="29"/>
    <row r="156602" customFormat="1" s="29"/>
    <row r="156603" customFormat="1" s="29"/>
    <row r="156604" customFormat="1" s="29"/>
    <row r="156605" customFormat="1" s="29"/>
    <row r="156606" customFormat="1" s="29"/>
    <row r="156607" customFormat="1" s="29"/>
    <row r="156608" customFormat="1" s="29"/>
    <row r="156609" customFormat="1" s="29"/>
    <row r="156610" customFormat="1" s="29"/>
    <row r="156611" customFormat="1" s="29"/>
    <row r="156612" customFormat="1" s="29"/>
    <row r="156613" customFormat="1" s="29"/>
    <row r="156614" customFormat="1" s="29"/>
    <row r="156615" customFormat="1" s="29"/>
    <row r="156616" customFormat="1" s="29"/>
    <row r="156617" customFormat="1" s="29"/>
    <row r="156618" customFormat="1" s="29"/>
    <row r="156619" customFormat="1" s="29"/>
    <row r="156620" customFormat="1" s="29"/>
    <row r="156621" customFormat="1" s="29"/>
    <row r="156622" customFormat="1" s="29"/>
    <row r="156623" customFormat="1" s="29"/>
    <row r="156624" customFormat="1" s="29"/>
    <row r="156625" customFormat="1" s="29"/>
    <row r="156626" customFormat="1" s="29"/>
    <row r="156627" customFormat="1" s="29"/>
    <row r="156628" customFormat="1" s="29"/>
    <row r="156629" customFormat="1" s="29"/>
    <row r="156630" customFormat="1" s="29"/>
    <row r="156631" customFormat="1" s="29"/>
    <row r="156632" customFormat="1" s="29"/>
    <row r="156633" customFormat="1" s="29"/>
    <row r="156634" customFormat="1" s="29"/>
    <row r="156635" customFormat="1" s="29"/>
    <row r="156636" customFormat="1" s="29"/>
    <row r="156637" customFormat="1" s="29"/>
    <row r="156638" customFormat="1" s="29"/>
    <row r="156639" customFormat="1" s="29"/>
    <row r="156640" customFormat="1" s="29"/>
    <row r="156641" customFormat="1" s="29"/>
    <row r="156642" customFormat="1" s="29"/>
    <row r="156643" customFormat="1" s="29"/>
    <row r="156644" customFormat="1" s="29"/>
    <row r="156645" customFormat="1" s="29"/>
    <row r="156646" customFormat="1" s="29"/>
    <row r="156647" customFormat="1" s="29"/>
    <row r="156648" customFormat="1" s="29"/>
    <row r="156649" customFormat="1" s="29"/>
    <row r="156650" customFormat="1" s="29"/>
    <row r="156651" customFormat="1" s="29"/>
    <row r="156652" customFormat="1" s="29"/>
    <row r="156653" customFormat="1" s="29"/>
    <row r="156654" customFormat="1" s="29"/>
    <row r="156655" customFormat="1" s="29"/>
    <row r="156656" customFormat="1" s="29"/>
    <row r="156657" customFormat="1" s="29"/>
    <row r="156658" customFormat="1" s="29"/>
    <row r="156659" customFormat="1" s="29"/>
    <row r="156660" customFormat="1" s="29"/>
    <row r="156661" customFormat="1" s="29"/>
    <row r="156662" customFormat="1" s="29"/>
    <row r="156663" customFormat="1" s="29"/>
    <row r="156664" customFormat="1" s="29"/>
    <row r="156665" customFormat="1" s="29"/>
    <row r="156666" customFormat="1" s="29"/>
    <row r="156667" customFormat="1" s="29"/>
    <row r="156668" customFormat="1" s="29"/>
    <row r="156669" customFormat="1" s="29"/>
    <row r="156670" customFormat="1" s="29"/>
    <row r="156671" customFormat="1" s="29"/>
    <row r="156672" customFormat="1" s="29"/>
    <row r="156673" customFormat="1" s="29"/>
    <row r="156674" customFormat="1" s="29"/>
    <row r="156675" customFormat="1" s="29"/>
    <row r="156676" customFormat="1" s="29"/>
    <row r="156677" customFormat="1" s="29"/>
    <row r="156678" customFormat="1" s="29"/>
    <row r="156679" customFormat="1" s="29"/>
    <row r="156680" customFormat="1" s="29"/>
    <row r="156681" customFormat="1" s="29"/>
    <row r="156682" customFormat="1" s="29"/>
    <row r="156683" customFormat="1" s="29"/>
    <row r="156684" customFormat="1" s="29"/>
    <row r="156685" customFormat="1" s="29"/>
    <row r="156686" customFormat="1" s="29"/>
    <row r="156687" customFormat="1" s="29"/>
    <row r="156688" customFormat="1" s="29"/>
    <row r="156689" customFormat="1" s="29"/>
    <row r="156690" customFormat="1" s="29"/>
    <row r="156691" customFormat="1" s="29"/>
    <row r="156692" customFormat="1" s="29"/>
    <row r="156693" customFormat="1" s="29"/>
    <row r="156694" customFormat="1" s="29"/>
    <row r="156695" customFormat="1" s="29"/>
    <row r="156696" customFormat="1" s="29"/>
    <row r="156697" customFormat="1" s="29"/>
    <row r="156698" customFormat="1" s="29"/>
    <row r="156699" customFormat="1" s="29"/>
    <row r="156700" customFormat="1" s="29"/>
    <row r="156701" customFormat="1" s="29"/>
    <row r="156702" customFormat="1" s="29"/>
    <row r="156703" customFormat="1" s="29"/>
    <row r="156704" customFormat="1" s="29"/>
    <row r="156705" customFormat="1" s="29"/>
    <row r="156706" customFormat="1" s="29"/>
    <row r="156707" customFormat="1" s="29"/>
    <row r="156708" customFormat="1" s="29"/>
    <row r="156709" customFormat="1" s="29"/>
    <row r="156710" customFormat="1" s="29"/>
    <row r="156711" customFormat="1" s="29"/>
    <row r="156712" customFormat="1" s="29"/>
    <row r="156713" customFormat="1" s="29"/>
    <row r="156714" customFormat="1" s="29"/>
    <row r="156715" customFormat="1" s="29"/>
    <row r="156716" customFormat="1" s="29"/>
    <row r="156717" customFormat="1" s="29"/>
    <row r="156718" customFormat="1" s="29"/>
    <row r="156719" customFormat="1" s="29"/>
    <row r="156720" customFormat="1" s="29"/>
    <row r="156721" customFormat="1" s="29"/>
    <row r="156722" customFormat="1" s="29"/>
    <row r="156723" customFormat="1" s="29"/>
    <row r="156724" customFormat="1" s="29"/>
    <row r="156725" customFormat="1" s="29"/>
    <row r="156726" customFormat="1" s="29"/>
    <row r="156727" customFormat="1" s="29"/>
    <row r="156728" customFormat="1" s="29"/>
    <row r="156729" customFormat="1" s="29"/>
    <row r="156730" customFormat="1" s="29"/>
    <row r="156731" customFormat="1" s="29"/>
    <row r="156732" customFormat="1" s="29"/>
    <row r="156733" customFormat="1" s="29"/>
    <row r="156734" customFormat="1" s="29"/>
    <row r="156735" customFormat="1" s="29"/>
    <row r="156736" customFormat="1" s="29"/>
    <row r="156737" customFormat="1" s="29"/>
    <row r="156738" customFormat="1" s="29"/>
    <row r="156739" customFormat="1" s="29"/>
    <row r="156740" customFormat="1" s="29"/>
    <row r="156741" customFormat="1" s="29"/>
    <row r="156742" customFormat="1" s="29"/>
    <row r="156743" customFormat="1" s="29"/>
    <row r="156744" customFormat="1" s="29"/>
    <row r="156745" customFormat="1" s="29"/>
    <row r="156746" customFormat="1" s="29"/>
    <row r="156747" customFormat="1" s="29"/>
    <row r="156748" customFormat="1" s="29"/>
    <row r="156749" customFormat="1" s="29"/>
    <row r="156750" customFormat="1" s="29"/>
    <row r="156751" customFormat="1" s="29"/>
    <row r="156752" customFormat="1" s="29"/>
    <row r="156753" customFormat="1" s="29"/>
    <row r="156754" customFormat="1" s="29"/>
    <row r="156755" customFormat="1" s="29"/>
    <row r="156756" customFormat="1" s="29"/>
    <row r="156757" customFormat="1" s="29"/>
    <row r="156758" customFormat="1" s="29"/>
    <row r="156759" customFormat="1" s="29"/>
    <row r="156760" customFormat="1" s="29"/>
    <row r="156761" customFormat="1" s="29"/>
    <row r="156762" customFormat="1" s="29"/>
    <row r="156763" customFormat="1" s="29"/>
    <row r="156764" customFormat="1" s="29"/>
    <row r="156765" customFormat="1" s="29"/>
    <row r="156766" customFormat="1" s="29"/>
    <row r="156767" customFormat="1" s="29"/>
    <row r="156768" customFormat="1" s="29"/>
    <row r="156769" customFormat="1" s="29"/>
    <row r="156770" customFormat="1" s="29"/>
    <row r="156771" customFormat="1" s="29"/>
    <row r="156772" customFormat="1" s="29"/>
    <row r="156773" customFormat="1" s="29"/>
    <row r="156774" customFormat="1" s="29"/>
    <row r="156775" customFormat="1" s="29"/>
    <row r="156776" customFormat="1" s="29"/>
    <row r="156777" customFormat="1" s="29"/>
    <row r="156778" customFormat="1" s="29"/>
    <row r="156779" customFormat="1" s="29"/>
    <row r="156780" customFormat="1" s="29"/>
    <row r="156781" customFormat="1" s="29"/>
    <row r="156782" customFormat="1" s="29"/>
    <row r="156783" customFormat="1" s="29"/>
    <row r="156784" customFormat="1" s="29"/>
    <row r="156785" customFormat="1" s="29"/>
    <row r="156786" customFormat="1" s="29"/>
    <row r="156787" customFormat="1" s="29"/>
    <row r="156788" customFormat="1" s="29"/>
    <row r="156789" customFormat="1" s="29"/>
    <row r="156790" customFormat="1" s="29"/>
    <row r="156791" customFormat="1" s="29"/>
    <row r="156792" customFormat="1" s="29"/>
    <row r="156793" customFormat="1" s="29"/>
    <row r="156794" customFormat="1" s="29"/>
    <row r="156795" customFormat="1" s="29"/>
    <row r="156796" customFormat="1" s="29"/>
    <row r="156797" customFormat="1" s="29"/>
    <row r="156798" customFormat="1" s="29"/>
    <row r="156799" customFormat="1" s="29"/>
    <row r="156800" customFormat="1" s="29"/>
    <row r="156801" customFormat="1" s="29"/>
    <row r="156802" customFormat="1" s="29"/>
    <row r="156803" customFormat="1" s="29"/>
    <row r="156804" customFormat="1" s="29"/>
    <row r="156805" customFormat="1" s="29"/>
    <row r="156806" customFormat="1" s="29"/>
    <row r="156807" customFormat="1" s="29"/>
    <row r="156808" customFormat="1" s="29"/>
    <row r="156809" customFormat="1" s="29"/>
    <row r="156810" customFormat="1" s="29"/>
    <row r="156811" customFormat="1" s="29"/>
    <row r="156812" customFormat="1" s="29"/>
    <row r="156813" customFormat="1" s="29"/>
    <row r="156814" customFormat="1" s="29"/>
    <row r="156815" customFormat="1" s="29"/>
    <row r="156816" customFormat="1" s="29"/>
    <row r="156817" customFormat="1" s="29"/>
    <row r="156818" customFormat="1" s="29"/>
    <row r="156819" customFormat="1" s="29"/>
    <row r="156820" customFormat="1" s="29"/>
    <row r="156821" customFormat="1" s="29"/>
    <row r="156822" customFormat="1" s="29"/>
    <row r="156823" customFormat="1" s="29"/>
    <row r="156824" customFormat="1" s="29"/>
    <row r="156825" customFormat="1" s="29"/>
    <row r="156826" customFormat="1" s="29"/>
    <row r="156827" customFormat="1" s="29"/>
    <row r="156828" customFormat="1" s="29"/>
    <row r="156829" customFormat="1" s="29"/>
    <row r="156830" customFormat="1" s="29"/>
    <row r="156831" customFormat="1" s="29"/>
    <row r="156832" customFormat="1" s="29"/>
    <row r="156833" customFormat="1" s="29"/>
    <row r="156834" customFormat="1" s="29"/>
    <row r="156835" customFormat="1" s="29"/>
    <row r="156836" customFormat="1" s="29"/>
    <row r="156837" customFormat="1" s="29"/>
    <row r="156838" customFormat="1" s="29"/>
    <row r="156839" customFormat="1" s="29"/>
    <row r="156840" customFormat="1" s="29"/>
    <row r="156841" customFormat="1" s="29"/>
    <row r="156842" customFormat="1" s="29"/>
    <row r="156843" customFormat="1" s="29"/>
    <row r="156844" customFormat="1" s="29"/>
    <row r="156845" customFormat="1" s="29"/>
    <row r="156846" customFormat="1" s="29"/>
    <row r="156847" customFormat="1" s="29"/>
    <row r="156848" customFormat="1" s="29"/>
    <row r="156849" customFormat="1" s="29"/>
    <row r="156850" customFormat="1" s="29"/>
    <row r="156851" customFormat="1" s="29"/>
    <row r="156852" customFormat="1" s="29"/>
    <row r="156853" customFormat="1" s="29"/>
    <row r="156854" customFormat="1" s="29"/>
    <row r="156855" customFormat="1" s="29"/>
    <row r="156856" customFormat="1" s="29"/>
    <row r="156857" customFormat="1" s="29"/>
    <row r="156858" customFormat="1" s="29"/>
    <row r="156859" customFormat="1" s="29"/>
    <row r="156860" customFormat="1" s="29"/>
    <row r="156861" customFormat="1" s="29"/>
    <row r="156862" customFormat="1" s="29"/>
    <row r="156863" customFormat="1" s="29"/>
    <row r="156864" customFormat="1" s="29"/>
    <row r="156865" customFormat="1" s="29"/>
    <row r="156866" customFormat="1" s="29"/>
    <row r="156867" customFormat="1" s="29"/>
    <row r="156868" customFormat="1" s="29"/>
    <row r="156869" customFormat="1" s="29"/>
    <row r="156870" customFormat="1" s="29"/>
    <row r="156871" customFormat="1" s="29"/>
    <row r="156872" customFormat="1" s="29"/>
    <row r="156873" customFormat="1" s="29"/>
    <row r="156874" customFormat="1" s="29"/>
    <row r="156875" customFormat="1" s="29"/>
    <row r="156876" customFormat="1" s="29"/>
    <row r="156877" customFormat="1" s="29"/>
    <row r="156878" customFormat="1" s="29"/>
    <row r="156879" customFormat="1" s="29"/>
    <row r="156880" customFormat="1" s="29"/>
    <row r="156881" customFormat="1" s="29"/>
    <row r="156882" customFormat="1" s="29"/>
    <row r="156883" customFormat="1" s="29"/>
    <row r="156884" customFormat="1" s="29"/>
    <row r="156885" customFormat="1" s="29"/>
    <row r="156886" customFormat="1" s="29"/>
    <row r="156887" customFormat="1" s="29"/>
    <row r="156888" customFormat="1" s="29"/>
    <row r="156889" customFormat="1" s="29"/>
    <row r="156890" customFormat="1" s="29"/>
    <row r="156891" customFormat="1" s="29"/>
    <row r="156892" customFormat="1" s="29"/>
    <row r="156893" customFormat="1" s="29"/>
    <row r="156894" customFormat="1" s="29"/>
    <row r="156895" customFormat="1" s="29"/>
    <row r="156896" customFormat="1" s="29"/>
    <row r="156897" customFormat="1" s="29"/>
    <row r="156898" customFormat="1" s="29"/>
    <row r="156899" customFormat="1" s="29"/>
    <row r="156900" customFormat="1" s="29"/>
    <row r="156901" customFormat="1" s="29"/>
    <row r="156902" customFormat="1" s="29"/>
    <row r="156903" customFormat="1" s="29"/>
    <row r="156904" customFormat="1" s="29"/>
    <row r="156905" customFormat="1" s="29"/>
    <row r="156906" customFormat="1" s="29"/>
    <row r="156907" customFormat="1" s="29"/>
    <row r="156908" customFormat="1" s="29"/>
    <row r="156909" customFormat="1" s="29"/>
    <row r="156910" customFormat="1" s="29"/>
    <row r="156911" customFormat="1" s="29"/>
    <row r="156912" customFormat="1" s="29"/>
    <row r="156913" customFormat="1" s="29"/>
    <row r="156914" customFormat="1" s="29"/>
    <row r="156915" customFormat="1" s="29"/>
    <row r="156916" customFormat="1" s="29"/>
    <row r="156917" customFormat="1" s="29"/>
    <row r="156918" customFormat="1" s="29"/>
    <row r="156919" customFormat="1" s="29"/>
    <row r="156920" customFormat="1" s="29"/>
    <row r="156921" customFormat="1" s="29"/>
    <row r="156922" customFormat="1" s="29"/>
    <row r="156923" customFormat="1" s="29"/>
    <row r="156924" customFormat="1" s="29"/>
    <row r="156925" customFormat="1" s="29"/>
    <row r="156926" customFormat="1" s="29"/>
    <row r="156927" customFormat="1" s="29"/>
    <row r="156928" customFormat="1" s="29"/>
    <row r="156929" customFormat="1" s="29"/>
    <row r="156930" customFormat="1" s="29"/>
    <row r="156931" customFormat="1" s="29"/>
    <row r="156932" customFormat="1" s="29"/>
    <row r="156933" customFormat="1" s="29"/>
    <row r="156934" customFormat="1" s="29"/>
    <row r="156935" customFormat="1" s="29"/>
    <row r="156936" customFormat="1" s="29"/>
    <row r="156937" customFormat="1" s="29"/>
    <row r="156938" customFormat="1" s="29"/>
    <row r="156939" customFormat="1" s="29"/>
    <row r="156940" customFormat="1" s="29"/>
    <row r="156941" customFormat="1" s="29"/>
    <row r="156942" customFormat="1" s="29"/>
    <row r="156943" customFormat="1" s="29"/>
    <row r="156944" customFormat="1" s="29"/>
    <row r="156945" customFormat="1" s="29"/>
    <row r="156946" customFormat="1" s="29"/>
    <row r="156947" customFormat="1" s="29"/>
    <row r="156948" customFormat="1" s="29"/>
    <row r="156949" customFormat="1" s="29"/>
    <row r="156950" customFormat="1" s="29"/>
    <row r="156951" customFormat="1" s="29"/>
    <row r="156952" customFormat="1" s="29"/>
    <row r="156953" customFormat="1" s="29"/>
    <row r="156954" customFormat="1" s="29"/>
    <row r="156955" customFormat="1" s="29"/>
    <row r="156956" customFormat="1" s="29"/>
    <row r="156957" customFormat="1" s="29"/>
    <row r="156958" customFormat="1" s="29"/>
    <row r="156959" customFormat="1" s="29"/>
    <row r="156960" customFormat="1" s="29"/>
    <row r="156961" customFormat="1" s="29"/>
    <row r="156962" customFormat="1" s="29"/>
    <row r="156963" customFormat="1" s="29"/>
    <row r="156964" customFormat="1" s="29"/>
    <row r="156965" customFormat="1" s="29"/>
    <row r="156966" customFormat="1" s="29"/>
    <row r="156967" customFormat="1" s="29"/>
    <row r="156968" customFormat="1" s="29"/>
    <row r="156969" customFormat="1" s="29"/>
    <row r="156970" customFormat="1" s="29"/>
    <row r="156971" customFormat="1" s="29"/>
    <row r="156972" customFormat="1" s="29"/>
    <row r="156973" customFormat="1" s="29"/>
    <row r="156974" customFormat="1" s="29"/>
    <row r="156975" customFormat="1" s="29"/>
    <row r="156976" customFormat="1" s="29"/>
    <row r="156977" customFormat="1" s="29"/>
    <row r="156978" customFormat="1" s="29"/>
    <row r="156979" customFormat="1" s="29"/>
    <row r="156980" customFormat="1" s="29"/>
    <row r="156981" customFormat="1" s="29"/>
    <row r="156982" customFormat="1" s="29"/>
    <row r="156983" customFormat="1" s="29"/>
    <row r="156984" customFormat="1" s="29"/>
    <row r="156985" customFormat="1" s="29"/>
    <row r="156986" customFormat="1" s="29"/>
    <row r="156987" customFormat="1" s="29"/>
    <row r="156988" customFormat="1" s="29"/>
    <row r="156989" customFormat="1" s="29"/>
    <row r="156990" customFormat="1" s="29"/>
    <row r="156991" customFormat="1" s="29"/>
    <row r="156992" customFormat="1" s="29"/>
    <row r="156993" customFormat="1" s="29"/>
    <row r="156994" customFormat="1" s="29"/>
    <row r="156995" customFormat="1" s="29"/>
    <row r="156996" customFormat="1" s="29"/>
    <row r="156997" customFormat="1" s="29"/>
    <row r="156998" customFormat="1" s="29"/>
    <row r="156999" customFormat="1" s="29"/>
    <row r="157000" customFormat="1" s="29"/>
    <row r="157001" customFormat="1" s="29"/>
    <row r="157002" customFormat="1" s="29"/>
    <row r="157003" customFormat="1" s="29"/>
    <row r="157004" customFormat="1" s="29"/>
    <row r="157005" customFormat="1" s="29"/>
    <row r="157006" customFormat="1" s="29"/>
    <row r="157007" customFormat="1" s="29"/>
    <row r="157008" customFormat="1" s="29"/>
    <row r="157009" customFormat="1" s="29"/>
    <row r="157010" customFormat="1" s="29"/>
    <row r="157011" customFormat="1" s="29"/>
    <row r="157012" customFormat="1" s="29"/>
    <row r="157013" customFormat="1" s="29"/>
    <row r="157014" customFormat="1" s="29"/>
    <row r="157015" customFormat="1" s="29"/>
    <row r="157016" customFormat="1" s="29"/>
    <row r="157017" customFormat="1" s="29"/>
    <row r="157018" customFormat="1" s="29"/>
    <row r="157019" customFormat="1" s="29"/>
    <row r="157020" customFormat="1" s="29"/>
    <row r="157021" customFormat="1" s="29"/>
    <row r="157022" customFormat="1" s="29"/>
    <row r="157023" customFormat="1" s="29"/>
    <row r="157024" customFormat="1" s="29"/>
    <row r="157025" customFormat="1" s="29"/>
    <row r="157026" customFormat="1" s="29"/>
    <row r="157027" customFormat="1" s="29"/>
    <row r="157028" customFormat="1" s="29"/>
    <row r="157029" customFormat="1" s="29"/>
    <row r="157030" customFormat="1" s="29"/>
    <row r="157031" customFormat="1" s="29"/>
    <row r="157032" customFormat="1" s="29"/>
    <row r="157033" customFormat="1" s="29"/>
    <row r="157034" customFormat="1" s="29"/>
    <row r="157035" customFormat="1" s="29"/>
    <row r="157036" customFormat="1" s="29"/>
    <row r="157037" customFormat="1" s="29"/>
    <row r="157038" customFormat="1" s="29"/>
    <row r="157039" customFormat="1" s="29"/>
    <row r="157040" customFormat="1" s="29"/>
    <row r="157041" customFormat="1" s="29"/>
    <row r="157042" customFormat="1" s="29"/>
    <row r="157043" customFormat="1" s="29"/>
    <row r="157044" customFormat="1" s="29"/>
    <row r="157045" customFormat="1" s="29"/>
    <row r="157046" customFormat="1" s="29"/>
    <row r="157047" customFormat="1" s="29"/>
    <row r="157048" customFormat="1" s="29"/>
    <row r="157049" customFormat="1" s="29"/>
    <row r="157050" customFormat="1" s="29"/>
    <row r="157051" customFormat="1" s="29"/>
    <row r="157052" customFormat="1" s="29"/>
    <row r="157053" customFormat="1" s="29"/>
    <row r="157054" customFormat="1" s="29"/>
    <row r="157055" customFormat="1" s="29"/>
    <row r="157056" customFormat="1" s="29"/>
    <row r="157057" customFormat="1" s="29"/>
    <row r="157058" customFormat="1" s="29"/>
    <row r="157059" customFormat="1" s="29"/>
    <row r="157060" customFormat="1" s="29"/>
    <row r="157061" customFormat="1" s="29"/>
    <row r="157062" customFormat="1" s="29"/>
    <row r="157063" customFormat="1" s="29"/>
    <row r="157064" customFormat="1" s="29"/>
    <row r="157065" customFormat="1" s="29"/>
    <row r="157066" customFormat="1" s="29"/>
    <row r="157067" customFormat="1" s="29"/>
    <row r="157068" customFormat="1" s="29"/>
    <row r="157069" customFormat="1" s="29"/>
    <row r="157070" customFormat="1" s="29"/>
    <row r="157071" customFormat="1" s="29"/>
    <row r="157072" customFormat="1" s="29"/>
    <row r="157073" customFormat="1" s="29"/>
    <row r="157074" customFormat="1" s="29"/>
    <row r="157075" customFormat="1" s="29"/>
    <row r="157076" customFormat="1" s="29"/>
    <row r="157077" customFormat="1" s="29"/>
    <row r="157078" customFormat="1" s="29"/>
    <row r="157079" customFormat="1" s="29"/>
    <row r="157080" customFormat="1" s="29"/>
    <row r="157081" customFormat="1" s="29"/>
    <row r="157082" customFormat="1" s="29"/>
    <row r="157083" customFormat="1" s="29"/>
    <row r="157084" customFormat="1" s="29"/>
    <row r="157085" customFormat="1" s="29"/>
    <row r="157086" customFormat="1" s="29"/>
    <row r="157087" customFormat="1" s="29"/>
    <row r="157088" customFormat="1" s="29"/>
    <row r="157089" customFormat="1" s="29"/>
    <row r="157090" customFormat="1" s="29"/>
    <row r="157091" customFormat="1" s="29"/>
    <row r="157092" customFormat="1" s="29"/>
    <row r="157093" customFormat="1" s="29"/>
    <row r="157094" customFormat="1" s="29"/>
    <row r="157095" customFormat="1" s="29"/>
    <row r="157096" customFormat="1" s="29"/>
    <row r="157097" customFormat="1" s="29"/>
    <row r="157098" customFormat="1" s="29"/>
    <row r="157099" customFormat="1" s="29"/>
    <row r="157100" customFormat="1" s="29"/>
    <row r="157101" customFormat="1" s="29"/>
    <row r="157102" customFormat="1" s="29"/>
    <row r="157103" customFormat="1" s="29"/>
    <row r="157104" customFormat="1" s="29"/>
    <row r="157105" customFormat="1" s="29"/>
    <row r="157106" customFormat="1" s="29"/>
    <row r="157107" customFormat="1" s="29"/>
    <row r="157108" customFormat="1" s="29"/>
    <row r="157109" customFormat="1" s="29"/>
    <row r="157110" customFormat="1" s="29"/>
    <row r="157111" customFormat="1" s="29"/>
    <row r="157112" customFormat="1" s="29"/>
    <row r="157113" customFormat="1" s="29"/>
    <row r="157114" customFormat="1" s="29"/>
    <row r="157115" customFormat="1" s="29"/>
    <row r="157116" customFormat="1" s="29"/>
    <row r="157117" customFormat="1" s="29"/>
    <row r="157118" customFormat="1" s="29"/>
    <row r="157119" customFormat="1" s="29"/>
    <row r="157120" customFormat="1" s="29"/>
    <row r="157121" customFormat="1" s="29"/>
    <row r="157122" customFormat="1" s="29"/>
    <row r="157123" customFormat="1" s="29"/>
    <row r="157124" customFormat="1" s="29"/>
    <row r="157125" customFormat="1" s="29"/>
    <row r="157126" customFormat="1" s="29"/>
    <row r="157127" customFormat="1" s="29"/>
    <row r="157128" customFormat="1" s="29"/>
    <row r="157129" customFormat="1" s="29"/>
    <row r="157130" customFormat="1" s="29"/>
    <row r="157131" customFormat="1" s="29"/>
    <row r="157132" customFormat="1" s="29"/>
    <row r="157133" customFormat="1" s="29"/>
    <row r="157134" customFormat="1" s="29"/>
    <row r="157135" customFormat="1" s="29"/>
    <row r="157136" customFormat="1" s="29"/>
    <row r="157137" customFormat="1" s="29"/>
    <row r="157138" customFormat="1" s="29"/>
    <row r="157139" customFormat="1" s="29"/>
    <row r="157140" customFormat="1" s="29"/>
    <row r="157141" customFormat="1" s="29"/>
    <row r="157142" customFormat="1" s="29"/>
    <row r="157143" customFormat="1" s="29"/>
    <row r="157144" customFormat="1" s="29"/>
    <row r="157145" customFormat="1" s="29"/>
    <row r="157146" customFormat="1" s="29"/>
    <row r="157147" customFormat="1" s="29"/>
    <row r="157148" customFormat="1" s="29"/>
    <row r="157149" customFormat="1" s="29"/>
    <row r="157150" customFormat="1" s="29"/>
    <row r="157151" customFormat="1" s="29"/>
    <row r="157152" customFormat="1" s="29"/>
    <row r="157153" customFormat="1" s="29"/>
    <row r="157154" customFormat="1" s="29"/>
    <row r="157155" customFormat="1" s="29"/>
    <row r="157156" customFormat="1" s="29"/>
    <row r="157157" customFormat="1" s="29"/>
    <row r="157158" customFormat="1" s="29"/>
    <row r="157159" customFormat="1" s="29"/>
    <row r="157160" customFormat="1" s="29"/>
    <row r="157161" customFormat="1" s="29"/>
    <row r="157162" customFormat="1" s="29"/>
    <row r="157163" customFormat="1" s="29"/>
    <row r="157164" customFormat="1" s="29"/>
    <row r="157165" customFormat="1" s="29"/>
    <row r="157166" customFormat="1" s="29"/>
    <row r="157167" customFormat="1" s="29"/>
    <row r="157168" customFormat="1" s="29"/>
    <row r="157169" customFormat="1" s="29"/>
    <row r="157170" customFormat="1" s="29"/>
    <row r="157171" customFormat="1" s="29"/>
    <row r="157172" customFormat="1" s="29"/>
    <row r="157173" customFormat="1" s="29"/>
    <row r="157174" customFormat="1" s="29"/>
    <row r="157175" customFormat="1" s="29"/>
    <row r="157176" customFormat="1" s="29"/>
    <row r="157177" customFormat="1" s="29"/>
    <row r="157178" customFormat="1" s="29"/>
    <row r="157179" customFormat="1" s="29"/>
    <row r="157180" customFormat="1" s="29"/>
    <row r="157181" customFormat="1" s="29"/>
    <row r="157182" customFormat="1" s="29"/>
    <row r="157183" customFormat="1" s="29"/>
    <row r="157184" customFormat="1" s="29"/>
    <row r="157185" customFormat="1" s="29"/>
    <row r="157186" customFormat="1" s="29"/>
    <row r="157187" customFormat="1" s="29"/>
    <row r="157188" customFormat="1" s="29"/>
    <row r="157189" customFormat="1" s="29"/>
    <row r="157190" customFormat="1" s="29"/>
    <row r="157191" customFormat="1" s="29"/>
    <row r="157192" customFormat="1" s="29"/>
    <row r="157193" customFormat="1" s="29"/>
    <row r="157194" customFormat="1" s="29"/>
    <row r="157195" customFormat="1" s="29"/>
    <row r="157196" customFormat="1" s="29"/>
    <row r="157197" customFormat="1" s="29"/>
    <row r="157198" customFormat="1" s="29"/>
    <row r="157199" customFormat="1" s="29"/>
    <row r="157200" customFormat="1" s="29"/>
    <row r="157201" customFormat="1" s="29"/>
    <row r="157202" customFormat="1" s="29"/>
    <row r="157203" customFormat="1" s="29"/>
    <row r="157204" customFormat="1" s="29"/>
    <row r="157205" customFormat="1" s="29"/>
    <row r="157206" customFormat="1" s="29"/>
    <row r="157207" customFormat="1" s="29"/>
    <row r="157208" customFormat="1" s="29"/>
    <row r="157209" customFormat="1" s="29"/>
    <row r="157210" customFormat="1" s="29"/>
    <row r="157211" customFormat="1" s="29"/>
    <row r="157212" customFormat="1" s="29"/>
    <row r="157213" customFormat="1" s="29"/>
    <row r="157214" customFormat="1" s="29"/>
    <row r="157215" customFormat="1" s="29"/>
    <row r="157216" customFormat="1" s="29"/>
    <row r="157217" customFormat="1" s="29"/>
    <row r="157218" customFormat="1" s="29"/>
    <row r="157219" customFormat="1" s="29"/>
    <row r="157220" customFormat="1" s="29"/>
    <row r="157221" customFormat="1" s="29"/>
    <row r="157222" customFormat="1" s="29"/>
    <row r="157223" customFormat="1" s="29"/>
    <row r="157224" customFormat="1" s="29"/>
    <row r="157225" customFormat="1" s="29"/>
    <row r="157226" customFormat="1" s="29"/>
    <row r="157227" customFormat="1" s="29"/>
    <row r="157228" customFormat="1" s="29"/>
    <row r="157229" customFormat="1" s="29"/>
    <row r="157230" customFormat="1" s="29"/>
    <row r="157231" customFormat="1" s="29"/>
    <row r="157232" customFormat="1" s="29"/>
    <row r="157233" customFormat="1" s="29"/>
    <row r="157234" customFormat="1" s="29"/>
    <row r="157235" customFormat="1" s="29"/>
    <row r="157236" customFormat="1" s="29"/>
    <row r="157237" customFormat="1" s="29"/>
    <row r="157238" customFormat="1" s="29"/>
    <row r="157239" customFormat="1" s="29"/>
    <row r="157240" customFormat="1" s="29"/>
    <row r="157241" customFormat="1" s="29"/>
    <row r="157242" customFormat="1" s="29"/>
    <row r="157243" customFormat="1" s="29"/>
    <row r="157244" customFormat="1" s="29"/>
    <row r="157245" customFormat="1" s="29"/>
    <row r="157246" customFormat="1" s="29"/>
    <row r="157247" customFormat="1" s="29"/>
    <row r="157248" customFormat="1" s="29"/>
    <row r="157249" customFormat="1" s="29"/>
    <row r="157250" customFormat="1" s="29"/>
    <row r="157251" customFormat="1" s="29"/>
    <row r="157252" customFormat="1" s="29"/>
    <row r="157253" customFormat="1" s="29"/>
    <row r="157254" customFormat="1" s="29"/>
    <row r="157255" customFormat="1" s="29"/>
    <row r="157256" customFormat="1" s="29"/>
    <row r="157257" customFormat="1" s="29"/>
    <row r="157258" customFormat="1" s="29"/>
    <row r="157259" customFormat="1" s="29"/>
    <row r="157260" customFormat="1" s="29"/>
    <row r="157261" customFormat="1" s="29"/>
    <row r="157262" customFormat="1" s="29"/>
    <row r="157263" customFormat="1" s="29"/>
    <row r="157264" customFormat="1" s="29"/>
    <row r="157265" customFormat="1" s="29"/>
    <row r="157266" customFormat="1" s="29"/>
    <row r="157267" customFormat="1" s="29"/>
    <row r="157268" customFormat="1" s="29"/>
    <row r="157269" customFormat="1" s="29"/>
    <row r="157270" customFormat="1" s="29"/>
    <row r="157271" customFormat="1" s="29"/>
    <row r="157272" customFormat="1" s="29"/>
    <row r="157273" customFormat="1" s="29"/>
    <row r="157274" customFormat="1" s="29"/>
    <row r="157275" customFormat="1" s="29"/>
    <row r="157276" customFormat="1" s="29"/>
    <row r="157277" customFormat="1" s="29"/>
    <row r="157278" customFormat="1" s="29"/>
    <row r="157279" customFormat="1" s="29"/>
    <row r="157280" customFormat="1" s="29"/>
    <row r="157281" customFormat="1" s="29"/>
    <row r="157282" customFormat="1" s="29"/>
    <row r="157283" customFormat="1" s="29"/>
    <row r="157284" customFormat="1" s="29"/>
    <row r="157285" customFormat="1" s="29"/>
    <row r="157286" customFormat="1" s="29"/>
    <row r="157287" customFormat="1" s="29"/>
    <row r="157288" customFormat="1" s="29"/>
    <row r="157289" customFormat="1" s="29"/>
    <row r="157290" customFormat="1" s="29"/>
    <row r="157291" customFormat="1" s="29"/>
    <row r="157292" customFormat="1" s="29"/>
    <row r="157293" customFormat="1" s="29"/>
    <row r="157294" customFormat="1" s="29"/>
    <row r="157295" customFormat="1" s="29"/>
    <row r="157296" customFormat="1" s="29"/>
    <row r="157297" customFormat="1" s="29"/>
    <row r="157298" customFormat="1" s="29"/>
    <row r="157299" customFormat="1" s="29"/>
    <row r="157300" customFormat="1" s="29"/>
    <row r="157301" customFormat="1" s="29"/>
    <row r="157302" customFormat="1" s="29"/>
    <row r="157303" customFormat="1" s="29"/>
    <row r="157304" customFormat="1" s="29"/>
    <row r="157305" customFormat="1" s="29"/>
    <row r="157306" customFormat="1" s="29"/>
    <row r="157307" customFormat="1" s="29"/>
    <row r="157308" customFormat="1" s="29"/>
    <row r="157309" customFormat="1" s="29"/>
    <row r="157310" customFormat="1" s="29"/>
    <row r="157311" customFormat="1" s="29"/>
    <row r="157312" customFormat="1" s="29"/>
    <row r="157313" customFormat="1" s="29"/>
    <row r="157314" customFormat="1" s="29"/>
    <row r="157315" customFormat="1" s="29"/>
    <row r="157316" customFormat="1" s="29"/>
    <row r="157317" customFormat="1" s="29"/>
    <row r="157318" customFormat="1" s="29"/>
    <row r="157319" customFormat="1" s="29"/>
    <row r="157320" customFormat="1" s="29"/>
    <row r="157321" customFormat="1" s="29"/>
    <row r="157322" customFormat="1" s="29"/>
    <row r="157323" customFormat="1" s="29"/>
    <row r="157324" customFormat="1" s="29"/>
    <row r="157325" customFormat="1" s="29"/>
    <row r="157326" customFormat="1" s="29"/>
    <row r="157327" customFormat="1" s="29"/>
    <row r="157328" customFormat="1" s="29"/>
    <row r="157329" customFormat="1" s="29"/>
    <row r="157330" customFormat="1" s="29"/>
    <row r="157331" customFormat="1" s="29"/>
    <row r="157332" customFormat="1" s="29"/>
    <row r="157333" customFormat="1" s="29"/>
    <row r="157334" customFormat="1" s="29"/>
    <row r="157335" customFormat="1" s="29"/>
    <row r="157336" customFormat="1" s="29"/>
    <row r="157337" customFormat="1" s="29"/>
    <row r="157338" customFormat="1" s="29"/>
    <row r="157339" customFormat="1" s="29"/>
    <row r="157340" customFormat="1" s="29"/>
    <row r="157341" customFormat="1" s="29"/>
    <row r="157342" customFormat="1" s="29"/>
    <row r="157343" customFormat="1" s="29"/>
    <row r="157344" customFormat="1" s="29"/>
    <row r="157345" customFormat="1" s="29"/>
    <row r="157346" customFormat="1" s="29"/>
    <row r="157347" customFormat="1" s="29"/>
    <row r="157348" customFormat="1" s="29"/>
    <row r="157349" customFormat="1" s="29"/>
    <row r="157350" customFormat="1" s="29"/>
    <row r="157351" customFormat="1" s="29"/>
    <row r="157352" customFormat="1" s="29"/>
    <row r="157353" customFormat="1" s="29"/>
    <row r="157354" customFormat="1" s="29"/>
    <row r="157355" customFormat="1" s="29"/>
    <row r="157356" customFormat="1" s="29"/>
    <row r="157357" customFormat="1" s="29"/>
    <row r="157358" customFormat="1" s="29"/>
    <row r="157359" customFormat="1" s="29"/>
    <row r="157360" customFormat="1" s="29"/>
    <row r="157361" customFormat="1" s="29"/>
    <row r="157362" customFormat="1" s="29"/>
    <row r="157363" customFormat="1" s="29"/>
    <row r="157364" customFormat="1" s="29"/>
    <row r="157365" customFormat="1" s="29"/>
    <row r="157366" customFormat="1" s="29"/>
    <row r="157367" customFormat="1" s="29"/>
    <row r="157368" customFormat="1" s="29"/>
    <row r="157369" customFormat="1" s="29"/>
    <row r="157370" customFormat="1" s="29"/>
    <row r="157371" customFormat="1" s="29"/>
    <row r="157372" customFormat="1" s="29"/>
    <row r="157373" customFormat="1" s="29"/>
    <row r="157374" customFormat="1" s="29"/>
    <row r="157375" customFormat="1" s="29"/>
    <row r="157376" customFormat="1" s="29"/>
    <row r="157377" customFormat="1" s="29"/>
    <row r="157378" customFormat="1" s="29"/>
    <row r="157379" customFormat="1" s="29"/>
    <row r="157380" customFormat="1" s="29"/>
    <row r="157381" customFormat="1" s="29"/>
    <row r="157382" customFormat="1" s="29"/>
    <row r="157383" customFormat="1" s="29"/>
    <row r="157384" customFormat="1" s="29"/>
    <row r="157385" customFormat="1" s="29"/>
    <row r="157386" customFormat="1" s="29"/>
    <row r="157387" customFormat="1" s="29"/>
    <row r="157388" customFormat="1" s="29"/>
    <row r="157389" customFormat="1" s="29"/>
    <row r="157390" customFormat="1" s="29"/>
    <row r="157391" customFormat="1" s="29"/>
    <row r="157392" customFormat="1" s="29"/>
    <row r="157393" customFormat="1" s="29"/>
    <row r="157394" customFormat="1" s="29"/>
    <row r="157395" customFormat="1" s="29"/>
    <row r="157396" customFormat="1" s="29"/>
    <row r="157397" customFormat="1" s="29"/>
    <row r="157398" customFormat="1" s="29"/>
    <row r="157399" customFormat="1" s="29"/>
    <row r="157400" customFormat="1" s="29"/>
    <row r="157401" customFormat="1" s="29"/>
    <row r="157402" customFormat="1" s="29"/>
    <row r="157403" customFormat="1" s="29"/>
    <row r="157404" customFormat="1" s="29"/>
    <row r="157405" customFormat="1" s="29"/>
    <row r="157406" customFormat="1" s="29"/>
    <row r="157407" customFormat="1" s="29"/>
    <row r="157408" customFormat="1" s="29"/>
    <row r="157409" customFormat="1" s="29"/>
    <row r="157410" customFormat="1" s="29"/>
    <row r="157411" customFormat="1" s="29"/>
    <row r="157412" customFormat="1" s="29"/>
    <row r="157413" customFormat="1" s="29"/>
    <row r="157414" customFormat="1" s="29"/>
    <row r="157415" customFormat="1" s="29"/>
    <row r="157416" customFormat="1" s="29"/>
    <row r="157417" customFormat="1" s="29"/>
    <row r="157418" customFormat="1" s="29"/>
    <row r="157419" customFormat="1" s="29"/>
    <row r="157420" customFormat="1" s="29"/>
    <row r="157421" customFormat="1" s="29"/>
    <row r="157422" customFormat="1" s="29"/>
    <row r="157423" customFormat="1" s="29"/>
    <row r="157424" customFormat="1" s="29"/>
    <row r="157425" customFormat="1" s="29"/>
    <row r="157426" customFormat="1" s="29"/>
    <row r="157427" customFormat="1" s="29"/>
    <row r="157428" customFormat="1" s="29"/>
    <row r="157429" customFormat="1" s="29"/>
    <row r="157430" customFormat="1" s="29"/>
    <row r="157431" customFormat="1" s="29"/>
    <row r="157432" customFormat="1" s="29"/>
    <row r="157433" customFormat="1" s="29"/>
    <row r="157434" customFormat="1" s="29"/>
    <row r="157435" customFormat="1" s="29"/>
    <row r="157436" customFormat="1" s="29"/>
    <row r="157437" customFormat="1" s="29"/>
    <row r="157438" customFormat="1" s="29"/>
    <row r="157439" customFormat="1" s="29"/>
    <row r="157440" customFormat="1" s="29"/>
    <row r="157441" customFormat="1" s="29"/>
    <row r="157442" customFormat="1" s="29"/>
    <row r="157443" customFormat="1" s="29"/>
    <row r="157444" customFormat="1" s="29"/>
    <row r="157445" customFormat="1" s="29"/>
    <row r="157446" customFormat="1" s="29"/>
    <row r="157447" customFormat="1" s="29"/>
    <row r="157448" customFormat="1" s="29"/>
    <row r="157449" customFormat="1" s="29"/>
    <row r="157450" customFormat="1" s="29"/>
    <row r="157451" customFormat="1" s="29"/>
    <row r="157452" customFormat="1" s="29"/>
    <row r="157453" customFormat="1" s="29"/>
    <row r="157454" customFormat="1" s="29"/>
    <row r="157455" customFormat="1" s="29"/>
    <row r="157456" customFormat="1" s="29"/>
    <row r="157457" customFormat="1" s="29"/>
    <row r="157458" customFormat="1" s="29"/>
    <row r="157459" customFormat="1" s="29"/>
    <row r="157460" customFormat="1" s="29"/>
    <row r="157461" customFormat="1" s="29"/>
    <row r="157462" customFormat="1" s="29"/>
    <row r="157463" customFormat="1" s="29"/>
    <row r="157464" customFormat="1" s="29"/>
    <row r="157465" customFormat="1" s="29"/>
    <row r="157466" customFormat="1" s="29"/>
    <row r="157467" customFormat="1" s="29"/>
    <row r="157468" customFormat="1" s="29"/>
    <row r="157469" customFormat="1" s="29"/>
    <row r="157470" customFormat="1" s="29"/>
    <row r="157471" customFormat="1" s="29"/>
    <row r="157472" customFormat="1" s="29"/>
    <row r="157473" customFormat="1" s="29"/>
    <row r="157474" customFormat="1" s="29"/>
    <row r="157475" customFormat="1" s="29"/>
    <row r="157476" customFormat="1" s="29"/>
    <row r="157477" customFormat="1" s="29"/>
    <row r="157478" customFormat="1" s="29"/>
    <row r="157479" customFormat="1" s="29"/>
    <row r="157480" customFormat="1" s="29"/>
    <row r="157481" customFormat="1" s="29"/>
    <row r="157482" customFormat="1" s="29"/>
    <row r="157483" customFormat="1" s="29"/>
    <row r="157484" customFormat="1" s="29"/>
    <row r="157485" customFormat="1" s="29"/>
    <row r="157486" customFormat="1" s="29"/>
    <row r="157487" customFormat="1" s="29"/>
    <row r="157488" customFormat="1" s="29"/>
    <row r="157489" customFormat="1" s="29"/>
    <row r="157490" customFormat="1" s="29"/>
    <row r="157491" customFormat="1" s="29"/>
    <row r="157492" customFormat="1" s="29"/>
    <row r="157493" customFormat="1" s="29"/>
    <row r="157494" customFormat="1" s="29"/>
    <row r="157495" customFormat="1" s="29"/>
    <row r="157496" customFormat="1" s="29"/>
    <row r="157497" customFormat="1" s="29"/>
    <row r="157498" customFormat="1" s="29"/>
    <row r="157499" customFormat="1" s="29"/>
    <row r="157500" customFormat="1" s="29"/>
    <row r="157501" customFormat="1" s="29"/>
    <row r="157502" customFormat="1" s="29"/>
    <row r="157503" customFormat="1" s="29"/>
    <row r="157504" customFormat="1" s="29"/>
    <row r="157505" customFormat="1" s="29"/>
    <row r="157506" customFormat="1" s="29"/>
    <row r="157507" customFormat="1" s="29"/>
    <row r="157508" customFormat="1" s="29"/>
    <row r="157509" customFormat="1" s="29"/>
    <row r="157510" customFormat="1" s="29"/>
    <row r="157511" customFormat="1" s="29"/>
    <row r="157512" customFormat="1" s="29"/>
    <row r="157513" customFormat="1" s="29"/>
    <row r="157514" customFormat="1" s="29"/>
    <row r="157515" customFormat="1" s="29"/>
    <row r="157516" customFormat="1" s="29"/>
    <row r="157517" customFormat="1" s="29"/>
    <row r="157518" customFormat="1" s="29"/>
    <row r="157519" customFormat="1" s="29"/>
    <row r="157520" customFormat="1" s="29"/>
    <row r="157521" customFormat="1" s="29"/>
    <row r="157522" customFormat="1" s="29"/>
    <row r="157523" customFormat="1" s="29"/>
    <row r="157524" customFormat="1" s="29"/>
    <row r="157525" customFormat="1" s="29"/>
    <row r="157526" customFormat="1" s="29"/>
    <row r="157527" customFormat="1" s="29"/>
    <row r="157528" customFormat="1" s="29"/>
    <row r="157529" customFormat="1" s="29"/>
    <row r="157530" customFormat="1" s="29"/>
    <row r="157531" customFormat="1" s="29"/>
    <row r="157532" customFormat="1" s="29"/>
    <row r="157533" customFormat="1" s="29"/>
    <row r="157534" customFormat="1" s="29"/>
    <row r="157535" customFormat="1" s="29"/>
    <row r="157536" customFormat="1" s="29"/>
    <row r="157537" customFormat="1" s="29"/>
    <row r="157538" customFormat="1" s="29"/>
    <row r="157539" customFormat="1" s="29"/>
    <row r="157540" customFormat="1" s="29"/>
    <row r="157541" customFormat="1" s="29"/>
    <row r="157542" customFormat="1" s="29"/>
    <row r="157543" customFormat="1" s="29"/>
    <row r="157544" customFormat="1" s="29"/>
    <row r="157545" customFormat="1" s="29"/>
    <row r="157546" customFormat="1" s="29"/>
    <row r="157547" customFormat="1" s="29"/>
    <row r="157548" customFormat="1" s="29"/>
    <row r="157549" customFormat="1" s="29"/>
    <row r="157550" customFormat="1" s="29"/>
    <row r="157551" customFormat="1" s="29"/>
    <row r="157552" customFormat="1" s="29"/>
    <row r="157553" customFormat="1" s="29"/>
    <row r="157554" customFormat="1" s="29"/>
    <row r="157555" customFormat="1" s="29"/>
    <row r="157556" customFormat="1" s="29"/>
    <row r="157557" customFormat="1" s="29"/>
    <row r="157558" customFormat="1" s="29"/>
    <row r="157559" customFormat="1" s="29"/>
    <row r="157560" customFormat="1" s="29"/>
    <row r="157561" customFormat="1" s="29"/>
    <row r="157562" customFormat="1" s="29"/>
    <row r="157563" customFormat="1" s="29"/>
    <row r="157564" customFormat="1" s="29"/>
    <row r="157565" customFormat="1" s="29"/>
    <row r="157566" customFormat="1" s="29"/>
    <row r="157567" customFormat="1" s="29"/>
    <row r="157568" customFormat="1" s="29"/>
    <row r="157569" customFormat="1" s="29"/>
    <row r="157570" customFormat="1" s="29"/>
    <row r="157571" customFormat="1" s="29"/>
    <row r="157572" customFormat="1" s="29"/>
    <row r="157573" customFormat="1" s="29"/>
    <row r="157574" customFormat="1" s="29"/>
    <row r="157575" customFormat="1" s="29"/>
    <row r="157576" customFormat="1" s="29"/>
    <row r="157577" customFormat="1" s="29"/>
    <row r="157578" customFormat="1" s="29"/>
    <row r="157579" customFormat="1" s="29"/>
    <row r="157580" customFormat="1" s="29"/>
    <row r="157581" customFormat="1" s="29"/>
    <row r="157582" customFormat="1" s="29"/>
    <row r="157583" customFormat="1" s="29"/>
    <row r="157584" customFormat="1" s="29"/>
    <row r="157585" customFormat="1" s="29"/>
    <row r="157586" customFormat="1" s="29"/>
    <row r="157587" customFormat="1" s="29"/>
    <row r="157588" customFormat="1" s="29"/>
    <row r="157589" customFormat="1" s="29"/>
    <row r="157590" customFormat="1" s="29"/>
    <row r="157591" customFormat="1" s="29"/>
    <row r="157592" customFormat="1" s="29"/>
    <row r="157593" customFormat="1" s="29"/>
    <row r="157594" customFormat="1" s="29"/>
    <row r="157595" customFormat="1" s="29"/>
    <row r="157596" customFormat="1" s="29"/>
    <row r="157597" customFormat="1" s="29"/>
    <row r="157598" customFormat="1" s="29"/>
    <row r="157599" customFormat="1" s="29"/>
    <row r="157600" customFormat="1" s="29"/>
    <row r="157601" customFormat="1" s="29"/>
    <row r="157602" customFormat="1" s="29"/>
    <row r="157603" customFormat="1" s="29"/>
    <row r="157604" customFormat="1" s="29"/>
    <row r="157605" customFormat="1" s="29"/>
    <row r="157606" customFormat="1" s="29"/>
    <row r="157607" customFormat="1" s="29"/>
    <row r="157608" customFormat="1" s="29"/>
    <row r="157609" customFormat="1" s="29"/>
    <row r="157610" customFormat="1" s="29"/>
    <row r="157611" customFormat="1" s="29"/>
    <row r="157612" customFormat="1" s="29"/>
    <row r="157613" customFormat="1" s="29"/>
    <row r="157614" customFormat="1" s="29"/>
    <row r="157615" customFormat="1" s="29"/>
    <row r="157616" customFormat="1" s="29"/>
    <row r="157617" customFormat="1" s="29"/>
    <row r="157618" customFormat="1" s="29"/>
    <row r="157619" customFormat="1" s="29"/>
    <row r="157620" customFormat="1" s="29"/>
    <row r="157621" customFormat="1" s="29"/>
    <row r="157622" customFormat="1" s="29"/>
    <row r="157623" customFormat="1" s="29"/>
    <row r="157624" customFormat="1" s="29"/>
    <row r="157625" customFormat="1" s="29"/>
    <row r="157626" customFormat="1" s="29"/>
    <row r="157627" customFormat="1" s="29"/>
    <row r="157628" customFormat="1" s="29"/>
    <row r="157629" customFormat="1" s="29"/>
    <row r="157630" customFormat="1" s="29"/>
    <row r="157631" customFormat="1" s="29"/>
    <row r="157632" customFormat="1" s="29"/>
    <row r="157633" customFormat="1" s="29"/>
    <row r="157634" customFormat="1" s="29"/>
    <row r="157635" customFormat="1" s="29"/>
    <row r="157636" customFormat="1" s="29"/>
    <row r="157637" customFormat="1" s="29"/>
    <row r="157638" customFormat="1" s="29"/>
    <row r="157639" customFormat="1" s="29"/>
    <row r="157640" customFormat="1" s="29"/>
    <row r="157641" customFormat="1" s="29"/>
    <row r="157642" customFormat="1" s="29"/>
    <row r="157643" customFormat="1" s="29"/>
    <row r="157644" customFormat="1" s="29"/>
    <row r="157645" customFormat="1" s="29"/>
    <row r="157646" customFormat="1" s="29"/>
    <row r="157647" customFormat="1" s="29"/>
    <row r="157648" customFormat="1" s="29"/>
    <row r="157649" customFormat="1" s="29"/>
    <row r="157650" customFormat="1" s="29"/>
    <row r="157651" customFormat="1" s="29"/>
    <row r="157652" customFormat="1" s="29"/>
    <row r="157653" customFormat="1" s="29"/>
    <row r="157654" customFormat="1" s="29"/>
    <row r="157655" customFormat="1" s="29"/>
    <row r="157656" customFormat="1" s="29"/>
    <row r="157657" customFormat="1" s="29"/>
    <row r="157658" customFormat="1" s="29"/>
    <row r="157659" customFormat="1" s="29"/>
    <row r="157660" customFormat="1" s="29"/>
    <row r="157661" customFormat="1" s="29"/>
    <row r="157662" customFormat="1" s="29"/>
    <row r="157663" customFormat="1" s="29"/>
    <row r="157664" customFormat="1" s="29"/>
    <row r="157665" customFormat="1" s="29"/>
    <row r="157666" customFormat="1" s="29"/>
    <row r="157667" customFormat="1" s="29"/>
    <row r="157668" customFormat="1" s="29"/>
    <row r="157669" customFormat="1" s="29"/>
    <row r="157670" customFormat="1" s="29"/>
    <row r="157671" customFormat="1" s="29"/>
    <row r="157672" customFormat="1" s="29"/>
    <row r="157673" customFormat="1" s="29"/>
    <row r="157674" customFormat="1" s="29"/>
    <row r="157675" customFormat="1" s="29"/>
    <row r="157676" customFormat="1" s="29"/>
    <row r="157677" customFormat="1" s="29"/>
    <row r="157678" customFormat="1" s="29"/>
    <row r="157679" customFormat="1" s="29"/>
    <row r="157680" customFormat="1" s="29"/>
    <row r="157681" customFormat="1" s="29"/>
    <row r="157682" customFormat="1" s="29"/>
    <row r="157683" customFormat="1" s="29"/>
    <row r="157684" customFormat="1" s="29"/>
    <row r="157685" customFormat="1" s="29"/>
    <row r="157686" customFormat="1" s="29"/>
    <row r="157687" customFormat="1" s="29"/>
    <row r="157688" customFormat="1" s="29"/>
    <row r="157689" customFormat="1" s="29"/>
    <row r="157690" customFormat="1" s="29"/>
    <row r="157691" customFormat="1" s="29"/>
    <row r="157692" customFormat="1" s="29"/>
    <row r="157693" customFormat="1" s="29"/>
    <row r="157694" customFormat="1" s="29"/>
    <row r="157695" customFormat="1" s="29"/>
    <row r="157696" customFormat="1" s="29"/>
    <row r="157697" customFormat="1" s="29"/>
    <row r="157698" customFormat="1" s="29"/>
    <row r="157699" customFormat="1" s="29"/>
    <row r="157700" customFormat="1" s="29"/>
    <row r="157701" customFormat="1" s="29"/>
    <row r="157702" customFormat="1" s="29"/>
    <row r="157703" customFormat="1" s="29"/>
    <row r="157704" customFormat="1" s="29"/>
    <row r="157705" customFormat="1" s="29"/>
    <row r="157706" customFormat="1" s="29"/>
    <row r="157707" customFormat="1" s="29"/>
    <row r="157708" customFormat="1" s="29"/>
    <row r="157709" customFormat="1" s="29"/>
    <row r="157710" customFormat="1" s="29"/>
    <row r="157711" customFormat="1" s="29"/>
    <row r="157712" customFormat="1" s="29"/>
    <row r="157713" customFormat="1" s="29"/>
    <row r="157714" customFormat="1" s="29"/>
    <row r="157715" customFormat="1" s="29"/>
    <row r="157716" customFormat="1" s="29"/>
    <row r="157717" customFormat="1" s="29"/>
    <row r="157718" customFormat="1" s="29"/>
    <row r="157719" customFormat="1" s="29"/>
    <row r="157720" customFormat="1" s="29"/>
    <row r="157721" customFormat="1" s="29"/>
    <row r="157722" customFormat="1" s="29"/>
    <row r="157723" customFormat="1" s="29"/>
    <row r="157724" customFormat="1" s="29"/>
    <row r="157725" customFormat="1" s="29"/>
    <row r="157726" customFormat="1" s="29"/>
    <row r="157727" customFormat="1" s="29"/>
    <row r="157728" customFormat="1" s="29"/>
    <row r="157729" customFormat="1" s="29"/>
    <row r="157730" customFormat="1" s="29"/>
    <row r="157731" customFormat="1" s="29"/>
    <row r="157732" customFormat="1" s="29"/>
    <row r="157733" customFormat="1" s="29"/>
    <row r="157734" customFormat="1" s="29"/>
    <row r="157735" customFormat="1" s="29"/>
    <row r="157736" customFormat="1" s="29"/>
    <row r="157737" customFormat="1" s="29"/>
    <row r="157738" customFormat="1" s="29"/>
    <row r="157739" customFormat="1" s="29"/>
    <row r="157740" customFormat="1" s="29"/>
    <row r="157741" customFormat="1" s="29"/>
    <row r="157742" customFormat="1" s="29"/>
    <row r="157743" customFormat="1" s="29"/>
    <row r="157744" customFormat="1" s="29"/>
    <row r="157745" customFormat="1" s="29"/>
    <row r="157746" customFormat="1" s="29"/>
    <row r="157747" customFormat="1" s="29"/>
    <row r="157748" customFormat="1" s="29"/>
    <row r="157749" customFormat="1" s="29"/>
    <row r="157750" customFormat="1" s="29"/>
    <row r="157751" customFormat="1" s="29"/>
    <row r="157752" customFormat="1" s="29"/>
    <row r="157753" customFormat="1" s="29"/>
    <row r="157754" customFormat="1" s="29"/>
    <row r="157755" customFormat="1" s="29"/>
    <row r="157756" customFormat="1" s="29"/>
    <row r="157757" customFormat="1" s="29"/>
    <row r="157758" customFormat="1" s="29"/>
    <row r="157759" customFormat="1" s="29"/>
    <row r="157760" customFormat="1" s="29"/>
    <row r="157761" customFormat="1" s="29"/>
    <row r="157762" customFormat="1" s="29"/>
    <row r="157763" customFormat="1" s="29"/>
    <row r="157764" customFormat="1" s="29"/>
    <row r="157765" customFormat="1" s="29"/>
    <row r="157766" customFormat="1" s="29"/>
    <row r="157767" customFormat="1" s="29"/>
    <row r="157768" customFormat="1" s="29"/>
    <row r="157769" customFormat="1" s="29"/>
    <row r="157770" customFormat="1" s="29"/>
    <row r="157771" customFormat="1" s="29"/>
    <row r="157772" customFormat="1" s="29"/>
    <row r="157773" customFormat="1" s="29"/>
    <row r="157774" customFormat="1" s="29"/>
    <row r="157775" customFormat="1" s="29"/>
    <row r="157776" customFormat="1" s="29"/>
    <row r="157777" customFormat="1" s="29"/>
    <row r="157778" customFormat="1" s="29"/>
    <row r="157779" customFormat="1" s="29"/>
    <row r="157780" customFormat="1" s="29"/>
    <row r="157781" customFormat="1" s="29"/>
    <row r="157782" customFormat="1" s="29"/>
    <row r="157783" customFormat="1" s="29"/>
    <row r="157784" customFormat="1" s="29"/>
    <row r="157785" customFormat="1" s="29"/>
    <row r="157786" customFormat="1" s="29"/>
    <row r="157787" customFormat="1" s="29"/>
    <row r="157788" customFormat="1" s="29"/>
    <row r="157789" customFormat="1" s="29"/>
    <row r="157790" customFormat="1" s="29"/>
    <row r="157791" customFormat="1" s="29"/>
    <row r="157792" customFormat="1" s="29"/>
    <row r="157793" customFormat="1" s="29"/>
    <row r="157794" customFormat="1" s="29"/>
    <row r="157795" customFormat="1" s="29"/>
    <row r="157796" customFormat="1" s="29"/>
    <row r="157797" customFormat="1" s="29"/>
    <row r="157798" customFormat="1" s="29"/>
    <row r="157799" customFormat="1" s="29"/>
    <row r="157800" customFormat="1" s="29"/>
    <row r="157801" customFormat="1" s="29"/>
    <row r="157802" customFormat="1" s="29"/>
    <row r="157803" customFormat="1" s="29"/>
    <row r="157804" customFormat="1" s="29"/>
    <row r="157805" customFormat="1" s="29"/>
    <row r="157806" customFormat="1" s="29"/>
    <row r="157807" customFormat="1" s="29"/>
    <row r="157808" customFormat="1" s="29"/>
    <row r="157809" customFormat="1" s="29"/>
    <row r="157810" customFormat="1" s="29"/>
    <row r="157811" customFormat="1" s="29"/>
    <row r="157812" customFormat="1" s="29"/>
    <row r="157813" customFormat="1" s="29"/>
    <row r="157814" customFormat="1" s="29"/>
    <row r="157815" customFormat="1" s="29"/>
    <row r="157816" customFormat="1" s="29"/>
    <row r="157817" customFormat="1" s="29"/>
    <row r="157818" customFormat="1" s="29"/>
    <row r="157819" customFormat="1" s="29"/>
    <row r="157820" customFormat="1" s="29"/>
    <row r="157821" customFormat="1" s="29"/>
    <row r="157822" customFormat="1" s="29"/>
    <row r="157823" customFormat="1" s="29"/>
    <row r="157824" customFormat="1" s="29"/>
    <row r="157825" customFormat="1" s="29"/>
    <row r="157826" customFormat="1" s="29"/>
    <row r="157827" customFormat="1" s="29"/>
    <row r="157828" customFormat="1" s="29"/>
    <row r="157829" customFormat="1" s="29"/>
    <row r="157830" customFormat="1" s="29"/>
    <row r="157831" customFormat="1" s="29"/>
    <row r="157832" customFormat="1" s="29"/>
    <row r="157833" customFormat="1" s="29"/>
    <row r="157834" customFormat="1" s="29"/>
    <row r="157835" customFormat="1" s="29"/>
    <row r="157836" customFormat="1" s="29"/>
    <row r="157837" customFormat="1" s="29"/>
    <row r="157838" customFormat="1" s="29"/>
    <row r="157839" customFormat="1" s="29"/>
    <row r="157840" customFormat="1" s="29"/>
    <row r="157841" customFormat="1" s="29"/>
    <row r="157842" customFormat="1" s="29"/>
    <row r="157843" customFormat="1" s="29"/>
    <row r="157844" customFormat="1" s="29"/>
    <row r="157845" customFormat="1" s="29"/>
    <row r="157846" customFormat="1" s="29"/>
    <row r="157847" customFormat="1" s="29"/>
    <row r="157848" customFormat="1" s="29"/>
    <row r="157849" customFormat="1" s="29"/>
    <row r="157850" customFormat="1" s="29"/>
    <row r="157851" customFormat="1" s="29"/>
    <row r="157852" customFormat="1" s="29"/>
    <row r="157853" customFormat="1" s="29"/>
    <row r="157854" customFormat="1" s="29"/>
    <row r="157855" customFormat="1" s="29"/>
    <row r="157856" customFormat="1" s="29"/>
    <row r="157857" customFormat="1" s="29"/>
    <row r="157858" customFormat="1" s="29"/>
    <row r="157859" customFormat="1" s="29"/>
    <row r="157860" customFormat="1" s="29"/>
    <row r="157861" customFormat="1" s="29"/>
    <row r="157862" customFormat="1" s="29"/>
    <row r="157863" customFormat="1" s="29"/>
    <row r="157864" customFormat="1" s="29"/>
    <row r="157865" customFormat="1" s="29"/>
    <row r="157866" customFormat="1" s="29"/>
    <row r="157867" customFormat="1" s="29"/>
    <row r="157868" customFormat="1" s="29"/>
    <row r="157869" customFormat="1" s="29"/>
    <row r="157870" customFormat="1" s="29"/>
    <row r="157871" customFormat="1" s="29"/>
    <row r="157872" customFormat="1" s="29"/>
    <row r="157873" customFormat="1" s="29"/>
    <row r="157874" customFormat="1" s="29"/>
    <row r="157875" customFormat="1" s="29"/>
    <row r="157876" customFormat="1" s="29"/>
    <row r="157877" customFormat="1" s="29"/>
    <row r="157878" customFormat="1" s="29"/>
    <row r="157879" customFormat="1" s="29"/>
    <row r="157880" customFormat="1" s="29"/>
    <row r="157881" customFormat="1" s="29"/>
    <row r="157882" customFormat="1" s="29"/>
    <row r="157883" customFormat="1" s="29"/>
    <row r="157884" customFormat="1" s="29"/>
    <row r="157885" customFormat="1" s="29"/>
    <row r="157886" customFormat="1" s="29"/>
    <row r="157887" customFormat="1" s="29"/>
    <row r="157888" customFormat="1" s="29"/>
    <row r="157889" customFormat="1" s="29"/>
    <row r="157890" customFormat="1" s="29"/>
    <row r="157891" customFormat="1" s="29"/>
    <row r="157892" customFormat="1" s="29"/>
    <row r="157893" customFormat="1" s="29"/>
    <row r="157894" customFormat="1" s="29"/>
    <row r="157895" customFormat="1" s="29"/>
    <row r="157896" customFormat="1" s="29"/>
    <row r="157897" customFormat="1" s="29"/>
    <row r="157898" customFormat="1" s="29"/>
    <row r="157899" customFormat="1" s="29"/>
    <row r="157900" customFormat="1" s="29"/>
    <row r="157901" customFormat="1" s="29"/>
    <row r="157902" customFormat="1" s="29"/>
    <row r="157903" customFormat="1" s="29"/>
    <row r="157904" customFormat="1" s="29"/>
    <row r="157905" customFormat="1" s="29"/>
    <row r="157906" customFormat="1" s="29"/>
    <row r="157907" customFormat="1" s="29"/>
    <row r="157908" customFormat="1" s="29"/>
    <row r="157909" customFormat="1" s="29"/>
    <row r="157910" customFormat="1" s="29"/>
    <row r="157911" customFormat="1" s="29"/>
    <row r="157912" customFormat="1" s="29"/>
    <row r="157913" customFormat="1" s="29"/>
    <row r="157914" customFormat="1" s="29"/>
    <row r="157915" customFormat="1" s="29"/>
    <row r="157916" customFormat="1" s="29"/>
    <row r="157917" customFormat="1" s="29"/>
    <row r="157918" customFormat="1" s="29"/>
    <row r="157919" customFormat="1" s="29"/>
    <row r="157920" customFormat="1" s="29"/>
    <row r="157921" customFormat="1" s="29"/>
    <row r="157922" customFormat="1" s="29"/>
    <row r="157923" customFormat="1" s="29"/>
    <row r="157924" customFormat="1" s="29"/>
    <row r="157925" customFormat="1" s="29"/>
    <row r="157926" customFormat="1" s="29"/>
    <row r="157927" customFormat="1" s="29"/>
    <row r="157928" customFormat="1" s="29"/>
    <row r="157929" customFormat="1" s="29"/>
    <row r="157930" customFormat="1" s="29"/>
    <row r="157931" customFormat="1" s="29"/>
    <row r="157932" customFormat="1" s="29"/>
    <row r="157933" customFormat="1" s="29"/>
    <row r="157934" customFormat="1" s="29"/>
    <row r="157935" customFormat="1" s="29"/>
    <row r="157936" customFormat="1" s="29"/>
    <row r="157937" customFormat="1" s="29"/>
    <row r="157938" customFormat="1" s="29"/>
    <row r="157939" customFormat="1" s="29"/>
    <row r="157940" customFormat="1" s="29"/>
    <row r="157941" customFormat="1" s="29"/>
    <row r="157942" customFormat="1" s="29"/>
    <row r="157943" customFormat="1" s="29"/>
    <row r="157944" customFormat="1" s="29"/>
    <row r="157945" customFormat="1" s="29"/>
    <row r="157946" customFormat="1" s="29"/>
    <row r="157947" customFormat="1" s="29"/>
    <row r="157948" customFormat="1" s="29"/>
    <row r="157949" customFormat="1" s="29"/>
    <row r="157950" customFormat="1" s="29"/>
    <row r="157951" customFormat="1" s="29"/>
    <row r="157952" customFormat="1" s="29"/>
    <row r="157953" customFormat="1" s="29"/>
    <row r="157954" customFormat="1" s="29"/>
    <row r="157955" customFormat="1" s="29"/>
    <row r="157956" customFormat="1" s="29"/>
    <row r="157957" customFormat="1" s="29"/>
    <row r="157958" customFormat="1" s="29"/>
    <row r="157959" customFormat="1" s="29"/>
    <row r="157960" customFormat="1" s="29"/>
    <row r="157961" customFormat="1" s="29"/>
    <row r="157962" customFormat="1" s="29"/>
    <row r="157963" customFormat="1" s="29"/>
    <row r="157964" customFormat="1" s="29"/>
    <row r="157965" customFormat="1" s="29"/>
    <row r="157966" customFormat="1" s="29"/>
    <row r="157967" customFormat="1" s="29"/>
    <row r="157968" customFormat="1" s="29"/>
    <row r="157969" customFormat="1" s="29"/>
    <row r="157970" customFormat="1" s="29"/>
    <row r="157971" customFormat="1" s="29"/>
    <row r="157972" customFormat="1" s="29"/>
    <row r="157973" customFormat="1" s="29"/>
    <row r="157974" customFormat="1" s="29"/>
    <row r="157975" customFormat="1" s="29"/>
    <row r="157976" customFormat="1" s="29"/>
    <row r="157977" customFormat="1" s="29"/>
    <row r="157978" customFormat="1" s="29"/>
    <row r="157979" customFormat="1" s="29"/>
    <row r="157980" customFormat="1" s="29"/>
    <row r="157981" customFormat="1" s="29"/>
    <row r="157982" customFormat="1" s="29"/>
    <row r="157983" customFormat="1" s="29"/>
    <row r="157984" customFormat="1" s="29"/>
    <row r="157985" customFormat="1" s="29"/>
    <row r="157986" customFormat="1" s="29"/>
    <row r="157987" customFormat="1" s="29"/>
    <row r="157988" customFormat="1" s="29"/>
    <row r="157989" customFormat="1" s="29"/>
    <row r="157990" customFormat="1" s="29"/>
    <row r="157991" customFormat="1" s="29"/>
    <row r="157992" customFormat="1" s="29"/>
    <row r="157993" customFormat="1" s="29"/>
    <row r="157994" customFormat="1" s="29"/>
    <row r="157995" customFormat="1" s="29"/>
    <row r="157996" customFormat="1" s="29"/>
    <row r="157997" customFormat="1" s="29"/>
    <row r="157998" customFormat="1" s="29"/>
    <row r="157999" customFormat="1" s="29"/>
    <row r="158000" customFormat="1" s="29"/>
    <row r="158001" customFormat="1" s="29"/>
    <row r="158002" customFormat="1" s="29"/>
    <row r="158003" customFormat="1" s="29"/>
    <row r="158004" customFormat="1" s="29"/>
    <row r="158005" customFormat="1" s="29"/>
    <row r="158006" customFormat="1" s="29"/>
    <row r="158007" customFormat="1" s="29"/>
    <row r="158008" customFormat="1" s="29"/>
    <row r="158009" customFormat="1" s="29"/>
    <row r="158010" customFormat="1" s="29"/>
    <row r="158011" customFormat="1" s="29"/>
    <row r="158012" customFormat="1" s="29"/>
    <row r="158013" customFormat="1" s="29"/>
    <row r="158014" customFormat="1" s="29"/>
    <row r="158015" customFormat="1" s="29"/>
    <row r="158016" customFormat="1" s="29"/>
    <row r="158017" customFormat="1" s="29"/>
    <row r="158018" customFormat="1" s="29"/>
    <row r="158019" customFormat="1" s="29"/>
    <row r="158020" customFormat="1" s="29"/>
    <row r="158021" customFormat="1" s="29"/>
    <row r="158022" customFormat="1" s="29"/>
    <row r="158023" customFormat="1" s="29"/>
    <row r="158024" customFormat="1" s="29"/>
    <row r="158025" customFormat="1" s="29"/>
    <row r="158026" customFormat="1" s="29"/>
    <row r="158027" customFormat="1" s="29"/>
    <row r="158028" customFormat="1" s="29"/>
    <row r="158029" customFormat="1" s="29"/>
    <row r="158030" customFormat="1" s="29"/>
    <row r="158031" customFormat="1" s="29"/>
    <row r="158032" customFormat="1" s="29"/>
    <row r="158033" customFormat="1" s="29"/>
    <row r="158034" customFormat="1" s="29"/>
    <row r="158035" customFormat="1" s="29"/>
    <row r="158036" customFormat="1" s="29"/>
    <row r="158037" customFormat="1" s="29"/>
    <row r="158038" customFormat="1" s="29"/>
    <row r="158039" customFormat="1" s="29"/>
    <row r="158040" customFormat="1" s="29"/>
    <row r="158041" customFormat="1" s="29"/>
    <row r="158042" customFormat="1" s="29"/>
    <row r="158043" customFormat="1" s="29"/>
    <row r="158044" customFormat="1" s="29"/>
    <row r="158045" customFormat="1" s="29"/>
    <row r="158046" customFormat="1" s="29"/>
    <row r="158047" customFormat="1" s="29"/>
    <row r="158048" customFormat="1" s="29"/>
    <row r="158049" customFormat="1" s="29"/>
    <row r="158050" customFormat="1" s="29"/>
    <row r="158051" customFormat="1" s="29"/>
    <row r="158052" customFormat="1" s="29"/>
    <row r="158053" customFormat="1" s="29"/>
    <row r="158054" customFormat="1" s="29"/>
    <row r="158055" customFormat="1" s="29"/>
    <row r="158056" customFormat="1" s="29"/>
    <row r="158057" customFormat="1" s="29"/>
    <row r="158058" customFormat="1" s="29"/>
    <row r="158059" customFormat="1" s="29"/>
    <row r="158060" customFormat="1" s="29"/>
    <row r="158061" customFormat="1" s="29"/>
    <row r="158062" customFormat="1" s="29"/>
    <row r="158063" customFormat="1" s="29"/>
    <row r="158064" customFormat="1" s="29"/>
    <row r="158065" customFormat="1" s="29"/>
    <row r="158066" customFormat="1" s="29"/>
    <row r="158067" customFormat="1" s="29"/>
    <row r="158068" customFormat="1" s="29"/>
    <row r="158069" customFormat="1" s="29"/>
    <row r="158070" customFormat="1" s="29"/>
    <row r="158071" customFormat="1" s="29"/>
    <row r="158072" customFormat="1" s="29"/>
    <row r="158073" customFormat="1" s="29"/>
    <row r="158074" customFormat="1" s="29"/>
    <row r="158075" customFormat="1" s="29"/>
    <row r="158076" customFormat="1" s="29"/>
    <row r="158077" customFormat="1" s="29"/>
    <row r="158078" customFormat="1" s="29"/>
    <row r="158079" customFormat="1" s="29"/>
    <row r="158080" customFormat="1" s="29"/>
    <row r="158081" customFormat="1" s="29"/>
    <row r="158082" customFormat="1" s="29"/>
    <row r="158083" customFormat="1" s="29"/>
    <row r="158084" customFormat="1" s="29"/>
    <row r="158085" customFormat="1" s="29"/>
    <row r="158086" customFormat="1" s="29"/>
    <row r="158087" customFormat="1" s="29"/>
    <row r="158088" customFormat="1" s="29"/>
    <row r="158089" customFormat="1" s="29"/>
    <row r="158090" customFormat="1" s="29"/>
    <row r="158091" customFormat="1" s="29"/>
    <row r="158092" customFormat="1" s="29"/>
    <row r="158093" customFormat="1" s="29"/>
    <row r="158094" customFormat="1" s="29"/>
    <row r="158095" customFormat="1" s="29"/>
    <row r="158096" customFormat="1" s="29"/>
    <row r="158097" customFormat="1" s="29"/>
    <row r="158098" customFormat="1" s="29"/>
    <row r="158099" customFormat="1" s="29"/>
    <row r="158100" customFormat="1" s="29"/>
    <row r="158101" customFormat="1" s="29"/>
    <row r="158102" customFormat="1" s="29"/>
    <row r="158103" customFormat="1" s="29"/>
    <row r="158104" customFormat="1" s="29"/>
    <row r="158105" customFormat="1" s="29"/>
    <row r="158106" customFormat="1" s="29"/>
    <row r="158107" customFormat="1" s="29"/>
    <row r="158108" customFormat="1" s="29"/>
    <row r="158109" customFormat="1" s="29"/>
    <row r="158110" customFormat="1" s="29"/>
    <row r="158111" customFormat="1" s="29"/>
    <row r="158112" customFormat="1" s="29"/>
    <row r="158113" customFormat="1" s="29"/>
    <row r="158114" customFormat="1" s="29"/>
    <row r="158115" customFormat="1" s="29"/>
    <row r="158116" customFormat="1" s="29"/>
    <row r="158117" customFormat="1" s="29"/>
    <row r="158118" customFormat="1" s="29"/>
    <row r="158119" customFormat="1" s="29"/>
    <row r="158120" customFormat="1" s="29"/>
    <row r="158121" customFormat="1" s="29"/>
    <row r="158122" customFormat="1" s="29"/>
    <row r="158123" customFormat="1" s="29"/>
    <row r="158124" customFormat="1" s="29"/>
    <row r="158125" customFormat="1" s="29"/>
    <row r="158126" customFormat="1" s="29"/>
    <row r="158127" customFormat="1" s="29"/>
    <row r="158128" customFormat="1" s="29"/>
    <row r="158129" customFormat="1" s="29"/>
    <row r="158130" customFormat="1" s="29"/>
    <row r="158131" customFormat="1" s="29"/>
    <row r="158132" customFormat="1" s="29"/>
    <row r="158133" customFormat="1" s="29"/>
    <row r="158134" customFormat="1" s="29"/>
    <row r="158135" customFormat="1" s="29"/>
    <row r="158136" customFormat="1" s="29"/>
    <row r="158137" customFormat="1" s="29"/>
    <row r="158138" customFormat="1" s="29"/>
    <row r="158139" customFormat="1" s="29"/>
    <row r="158140" customFormat="1" s="29"/>
    <row r="158141" customFormat="1" s="29"/>
    <row r="158142" customFormat="1" s="29"/>
    <row r="158143" customFormat="1" s="29"/>
    <row r="158144" customFormat="1" s="29"/>
    <row r="158145" customFormat="1" s="29"/>
    <row r="158146" customFormat="1" s="29"/>
    <row r="158147" customFormat="1" s="29"/>
    <row r="158148" customFormat="1" s="29"/>
    <row r="158149" customFormat="1" s="29"/>
    <row r="158150" customFormat="1" s="29"/>
    <row r="158151" customFormat="1" s="29"/>
    <row r="158152" customFormat="1" s="29"/>
    <row r="158153" customFormat="1" s="29"/>
    <row r="158154" customFormat="1" s="29"/>
    <row r="158155" customFormat="1" s="29"/>
    <row r="158156" customFormat="1" s="29"/>
    <row r="158157" customFormat="1" s="29"/>
    <row r="158158" customFormat="1" s="29"/>
    <row r="158159" customFormat="1" s="29"/>
    <row r="158160" customFormat="1" s="29"/>
    <row r="158161" customFormat="1" s="29"/>
    <row r="158162" customFormat="1" s="29"/>
    <row r="158163" customFormat="1" s="29"/>
    <row r="158164" customFormat="1" s="29"/>
    <row r="158165" customFormat="1" s="29"/>
    <row r="158166" customFormat="1" s="29"/>
    <row r="158167" customFormat="1" s="29"/>
    <row r="158168" customFormat="1" s="29"/>
    <row r="158169" customFormat="1" s="29"/>
    <row r="158170" customFormat="1" s="29"/>
    <row r="158171" customFormat="1" s="29"/>
    <row r="158172" customFormat="1" s="29"/>
    <row r="158173" customFormat="1" s="29"/>
    <row r="158174" customFormat="1" s="29"/>
    <row r="158175" customFormat="1" s="29"/>
    <row r="158176" customFormat="1" s="29"/>
    <row r="158177" customFormat="1" s="29"/>
    <row r="158178" customFormat="1" s="29"/>
    <row r="158179" customFormat="1" s="29"/>
    <row r="158180" customFormat="1" s="29"/>
    <row r="158181" customFormat="1" s="29"/>
    <row r="158182" customFormat="1" s="29"/>
    <row r="158183" customFormat="1" s="29"/>
    <row r="158184" customFormat="1" s="29"/>
    <row r="158185" customFormat="1" s="29"/>
    <row r="158186" customFormat="1" s="29"/>
    <row r="158187" customFormat="1" s="29"/>
    <row r="158188" customFormat="1" s="29"/>
    <row r="158189" customFormat="1" s="29"/>
    <row r="158190" customFormat="1" s="29"/>
    <row r="158191" customFormat="1" s="29"/>
    <row r="158192" customFormat="1" s="29"/>
    <row r="158193" customFormat="1" s="29"/>
    <row r="158194" customFormat="1" s="29"/>
    <row r="158195" customFormat="1" s="29"/>
    <row r="158196" customFormat="1" s="29"/>
    <row r="158197" customFormat="1" s="29"/>
    <row r="158198" customFormat="1" s="29"/>
    <row r="158199" customFormat="1" s="29"/>
    <row r="158200" customFormat="1" s="29"/>
    <row r="158201" customFormat="1" s="29"/>
    <row r="158202" customFormat="1" s="29"/>
    <row r="158203" customFormat="1" s="29"/>
    <row r="158204" customFormat="1" s="29"/>
    <row r="158205" customFormat="1" s="29"/>
    <row r="158206" customFormat="1" s="29"/>
    <row r="158207" customFormat="1" s="29"/>
    <row r="158208" customFormat="1" s="29"/>
    <row r="158209" customFormat="1" s="29"/>
    <row r="158210" customFormat="1" s="29"/>
    <row r="158211" customFormat="1" s="29"/>
    <row r="158212" customFormat="1" s="29"/>
    <row r="158213" customFormat="1" s="29"/>
    <row r="158214" customFormat="1" s="29"/>
    <row r="158215" customFormat="1" s="29"/>
    <row r="158216" customFormat="1" s="29"/>
    <row r="158217" customFormat="1" s="29"/>
    <row r="158218" customFormat="1" s="29"/>
    <row r="158219" customFormat="1" s="29"/>
    <row r="158220" customFormat="1" s="29"/>
    <row r="158221" customFormat="1" s="29"/>
    <row r="158222" customFormat="1" s="29"/>
    <row r="158223" customFormat="1" s="29"/>
    <row r="158224" customFormat="1" s="29"/>
    <row r="158225" customFormat="1" s="29"/>
    <row r="158226" customFormat="1" s="29"/>
    <row r="158227" customFormat="1" s="29"/>
    <row r="158228" customFormat="1" s="29"/>
    <row r="158229" customFormat="1" s="29"/>
    <row r="158230" customFormat="1" s="29"/>
    <row r="158231" customFormat="1" s="29"/>
    <row r="158232" customFormat="1" s="29"/>
    <row r="158233" customFormat="1" s="29"/>
    <row r="158234" customFormat="1" s="29"/>
    <row r="158235" customFormat="1" s="29"/>
    <row r="158236" customFormat="1" s="29"/>
    <row r="158237" customFormat="1" s="29"/>
    <row r="158238" customFormat="1" s="29"/>
    <row r="158239" customFormat="1" s="29"/>
    <row r="158240" customFormat="1" s="29"/>
    <row r="158241" customFormat="1" s="29"/>
    <row r="158242" customFormat="1" s="29"/>
    <row r="158243" customFormat="1" s="29"/>
    <row r="158244" customFormat="1" s="29"/>
    <row r="158245" customFormat="1" s="29"/>
    <row r="158246" customFormat="1" s="29"/>
    <row r="158247" customFormat="1" s="29"/>
    <row r="158248" customFormat="1" s="29"/>
    <row r="158249" customFormat="1" s="29"/>
    <row r="158250" customFormat="1" s="29"/>
    <row r="158251" customFormat="1" s="29"/>
    <row r="158252" customFormat="1" s="29"/>
    <row r="158253" customFormat="1" s="29"/>
    <row r="158254" customFormat="1" s="29"/>
    <row r="158255" customFormat="1" s="29"/>
    <row r="158256" customFormat="1" s="29"/>
    <row r="158257" customFormat="1" s="29"/>
    <row r="158258" customFormat="1" s="29"/>
    <row r="158259" customFormat="1" s="29"/>
    <row r="158260" customFormat="1" s="29"/>
    <row r="158261" customFormat="1" s="29"/>
    <row r="158262" customFormat="1" s="29"/>
    <row r="158263" customFormat="1" s="29"/>
    <row r="158264" customFormat="1" s="29"/>
    <row r="158265" customFormat="1" s="29"/>
    <row r="158266" customFormat="1" s="29"/>
    <row r="158267" customFormat="1" s="29"/>
    <row r="158268" customFormat="1" s="29"/>
    <row r="158269" customFormat="1" s="29"/>
    <row r="158270" customFormat="1" s="29"/>
    <row r="158271" customFormat="1" s="29"/>
    <row r="158272" customFormat="1" s="29"/>
    <row r="158273" customFormat="1" s="29"/>
    <row r="158274" customFormat="1" s="29"/>
    <row r="158275" customFormat="1" s="29"/>
    <row r="158276" customFormat="1" s="29"/>
    <row r="158277" customFormat="1" s="29"/>
    <row r="158278" customFormat="1" s="29"/>
    <row r="158279" customFormat="1" s="29"/>
    <row r="158280" customFormat="1" s="29"/>
    <row r="158281" customFormat="1" s="29"/>
    <row r="158282" customFormat="1" s="29"/>
    <row r="158283" customFormat="1" s="29"/>
    <row r="158284" customFormat="1" s="29"/>
    <row r="158285" customFormat="1" s="29"/>
    <row r="158286" customFormat="1" s="29"/>
    <row r="158287" customFormat="1" s="29"/>
    <row r="158288" customFormat="1" s="29"/>
    <row r="158289" customFormat="1" s="29"/>
    <row r="158290" customFormat="1" s="29"/>
    <row r="158291" customFormat="1" s="29"/>
    <row r="158292" customFormat="1" s="29"/>
    <row r="158293" customFormat="1" s="29"/>
    <row r="158294" customFormat="1" s="29"/>
    <row r="158295" customFormat="1" s="29"/>
    <row r="158296" customFormat="1" s="29"/>
    <row r="158297" customFormat="1" s="29"/>
    <row r="158298" customFormat="1" s="29"/>
    <row r="158299" customFormat="1" s="29"/>
    <row r="158300" customFormat="1" s="29"/>
    <row r="158301" customFormat="1" s="29"/>
    <row r="158302" customFormat="1" s="29"/>
    <row r="158303" customFormat="1" s="29"/>
    <row r="158304" customFormat="1" s="29"/>
    <row r="158305" customFormat="1" s="29"/>
    <row r="158306" customFormat="1" s="29"/>
    <row r="158307" customFormat="1" s="29"/>
    <row r="158308" customFormat="1" s="29"/>
    <row r="158309" customFormat="1" s="29"/>
    <row r="158310" customFormat="1" s="29"/>
    <row r="158311" customFormat="1" s="29"/>
    <row r="158312" customFormat="1" s="29"/>
    <row r="158313" customFormat="1" s="29"/>
    <row r="158314" customFormat="1" s="29"/>
    <row r="158315" customFormat="1" s="29"/>
    <row r="158316" customFormat="1" s="29"/>
    <row r="158317" customFormat="1" s="29"/>
    <row r="158318" customFormat="1" s="29"/>
    <row r="158319" customFormat="1" s="29"/>
    <row r="158320" customFormat="1" s="29"/>
    <row r="158321" customFormat="1" s="29"/>
    <row r="158322" customFormat="1" s="29"/>
    <row r="158323" customFormat="1" s="29"/>
    <row r="158324" customFormat="1" s="29"/>
    <row r="158325" customFormat="1" s="29"/>
    <row r="158326" customFormat="1" s="29"/>
    <row r="158327" customFormat="1" s="29"/>
    <row r="158328" customFormat="1" s="29"/>
    <row r="158329" customFormat="1" s="29"/>
    <row r="158330" customFormat="1" s="29"/>
    <row r="158331" customFormat="1" s="29"/>
    <row r="158332" customFormat="1" s="29"/>
    <row r="158333" customFormat="1" s="29"/>
    <row r="158334" customFormat="1" s="29"/>
    <row r="158335" customFormat="1" s="29"/>
    <row r="158336" customFormat="1" s="29"/>
    <row r="158337" customFormat="1" s="29"/>
    <row r="158338" customFormat="1" s="29"/>
    <row r="158339" customFormat="1" s="29"/>
    <row r="158340" customFormat="1" s="29"/>
    <row r="158341" customFormat="1" s="29"/>
    <row r="158342" customFormat="1" s="29"/>
    <row r="158343" customFormat="1" s="29"/>
    <row r="158344" customFormat="1" s="29"/>
    <row r="158345" customFormat="1" s="29"/>
    <row r="158346" customFormat="1" s="29"/>
    <row r="158347" customFormat="1" s="29"/>
    <row r="158348" customFormat="1" s="29"/>
    <row r="158349" customFormat="1" s="29"/>
    <row r="158350" customFormat="1" s="29"/>
    <row r="158351" customFormat="1" s="29"/>
    <row r="158352" customFormat="1" s="29"/>
    <row r="158353" customFormat="1" s="29"/>
    <row r="158354" customFormat="1" s="29"/>
    <row r="158355" customFormat="1" s="29"/>
    <row r="158356" customFormat="1" s="29"/>
    <row r="158357" customFormat="1" s="29"/>
    <row r="158358" customFormat="1" s="29"/>
    <row r="158359" customFormat="1" s="29"/>
    <row r="158360" customFormat="1" s="29"/>
    <row r="158361" customFormat="1" s="29"/>
    <row r="158362" customFormat="1" s="29"/>
    <row r="158363" customFormat="1" s="29"/>
    <row r="158364" customFormat="1" s="29"/>
    <row r="158365" customFormat="1" s="29"/>
    <row r="158366" customFormat="1" s="29"/>
    <row r="158367" customFormat="1" s="29"/>
    <row r="158368" customFormat="1" s="29"/>
    <row r="158369" customFormat="1" s="29"/>
    <row r="158370" customFormat="1" s="29"/>
    <row r="158371" customFormat="1" s="29"/>
    <row r="158372" customFormat="1" s="29"/>
    <row r="158373" customFormat="1" s="29"/>
    <row r="158374" customFormat="1" s="29"/>
    <row r="158375" customFormat="1" s="29"/>
    <row r="158376" customFormat="1" s="29"/>
    <row r="158377" customFormat="1" s="29"/>
    <row r="158378" customFormat="1" s="29"/>
    <row r="158379" customFormat="1" s="29"/>
    <row r="158380" customFormat="1" s="29"/>
    <row r="158381" customFormat="1" s="29"/>
    <row r="158382" customFormat="1" s="29"/>
    <row r="158383" customFormat="1" s="29"/>
    <row r="158384" customFormat="1" s="29"/>
    <row r="158385" customFormat="1" s="29"/>
    <row r="158386" customFormat="1" s="29"/>
    <row r="158387" customFormat="1" s="29"/>
    <row r="158388" customFormat="1" s="29"/>
    <row r="158389" customFormat="1" s="29"/>
    <row r="158390" customFormat="1" s="29"/>
    <row r="158391" customFormat="1" s="29"/>
    <row r="158392" customFormat="1" s="29"/>
    <row r="158393" customFormat="1" s="29"/>
    <row r="158394" customFormat="1" s="29"/>
    <row r="158395" customFormat="1" s="29"/>
    <row r="158396" customFormat="1" s="29"/>
    <row r="158397" customFormat="1" s="29"/>
    <row r="158398" customFormat="1" s="29"/>
    <row r="158399" customFormat="1" s="29"/>
    <row r="158400" customFormat="1" s="29"/>
    <row r="158401" customFormat="1" s="29"/>
    <row r="158402" customFormat="1" s="29"/>
    <row r="158403" customFormat="1" s="29"/>
    <row r="158404" customFormat="1" s="29"/>
    <row r="158405" customFormat="1" s="29"/>
    <row r="158406" customFormat="1" s="29"/>
    <row r="158407" customFormat="1" s="29"/>
    <row r="158408" customFormat="1" s="29"/>
    <row r="158409" customFormat="1" s="29"/>
    <row r="158410" customFormat="1" s="29"/>
    <row r="158411" customFormat="1" s="29"/>
    <row r="158412" customFormat="1" s="29"/>
    <row r="158413" customFormat="1" s="29"/>
    <row r="158414" customFormat="1" s="29"/>
    <row r="158415" customFormat="1" s="29"/>
    <row r="158416" customFormat="1" s="29"/>
    <row r="158417" customFormat="1" s="29"/>
    <row r="158418" customFormat="1" s="29"/>
    <row r="158419" customFormat="1" s="29"/>
    <row r="158420" customFormat="1" s="29"/>
    <row r="158421" customFormat="1" s="29"/>
    <row r="158422" customFormat="1" s="29"/>
    <row r="158423" customFormat="1" s="29"/>
    <row r="158424" customFormat="1" s="29"/>
    <row r="158425" customFormat="1" s="29"/>
    <row r="158426" customFormat="1" s="29"/>
    <row r="158427" customFormat="1" s="29"/>
    <row r="158428" customFormat="1" s="29"/>
    <row r="158429" customFormat="1" s="29"/>
    <row r="158430" customFormat="1" s="29"/>
    <row r="158431" customFormat="1" s="29"/>
    <row r="158432" customFormat="1" s="29"/>
    <row r="158433" customFormat="1" s="29"/>
    <row r="158434" customFormat="1" s="29"/>
    <row r="158435" customFormat="1" s="29"/>
    <row r="158436" customFormat="1" s="29"/>
    <row r="158437" customFormat="1" s="29"/>
    <row r="158438" customFormat="1" s="29"/>
    <row r="158439" customFormat="1" s="29"/>
    <row r="158440" customFormat="1" s="29"/>
    <row r="158441" customFormat="1" s="29"/>
    <row r="158442" customFormat="1" s="29"/>
    <row r="158443" customFormat="1" s="29"/>
    <row r="158444" customFormat="1" s="29"/>
    <row r="158445" customFormat="1" s="29"/>
    <row r="158446" customFormat="1" s="29"/>
    <row r="158447" customFormat="1" s="29"/>
    <row r="158448" customFormat="1" s="29"/>
    <row r="158449" customFormat="1" s="29"/>
    <row r="158450" customFormat="1" s="29"/>
    <row r="158451" customFormat="1" s="29"/>
    <row r="158452" customFormat="1" s="29"/>
    <row r="158453" customFormat="1" s="29"/>
    <row r="158454" customFormat="1" s="29"/>
    <row r="158455" customFormat="1" s="29"/>
    <row r="158456" customFormat="1" s="29"/>
    <row r="158457" customFormat="1" s="29"/>
    <row r="158458" customFormat="1" s="29"/>
    <row r="158459" customFormat="1" s="29"/>
    <row r="158460" customFormat="1" s="29"/>
    <row r="158461" customFormat="1" s="29"/>
    <row r="158462" customFormat="1" s="29"/>
    <row r="158463" customFormat="1" s="29"/>
    <row r="158464" customFormat="1" s="29"/>
    <row r="158465" customFormat="1" s="29"/>
    <row r="158466" customFormat="1" s="29"/>
    <row r="158467" customFormat="1" s="29"/>
    <row r="158468" customFormat="1" s="29"/>
    <row r="158469" customFormat="1" s="29"/>
    <row r="158470" customFormat="1" s="29"/>
    <row r="158471" customFormat="1" s="29"/>
    <row r="158472" customFormat="1" s="29"/>
    <row r="158473" customFormat="1" s="29"/>
    <row r="158474" customFormat="1" s="29"/>
    <row r="158475" customFormat="1" s="29"/>
    <row r="158476" customFormat="1" s="29"/>
    <row r="158477" customFormat="1" s="29"/>
    <row r="158478" customFormat="1" s="29"/>
    <row r="158479" customFormat="1" s="29"/>
    <row r="158480" customFormat="1" s="29"/>
    <row r="158481" customFormat="1" s="29"/>
    <row r="158482" customFormat="1" s="29"/>
    <row r="158483" customFormat="1" s="29"/>
    <row r="158484" customFormat="1" s="29"/>
    <row r="158485" customFormat="1" s="29"/>
    <row r="158486" customFormat="1" s="29"/>
    <row r="158487" customFormat="1" s="29"/>
    <row r="158488" customFormat="1" s="29"/>
    <row r="158489" customFormat="1" s="29"/>
    <row r="158490" customFormat="1" s="29"/>
    <row r="158491" customFormat="1" s="29"/>
    <row r="158492" customFormat="1" s="29"/>
    <row r="158493" customFormat="1" s="29"/>
    <row r="158494" customFormat="1" s="29"/>
    <row r="158495" customFormat="1" s="29"/>
    <row r="158496" customFormat="1" s="29"/>
    <row r="158497" customFormat="1" s="29"/>
    <row r="158498" customFormat="1" s="29"/>
    <row r="158499" customFormat="1" s="29"/>
    <row r="158500" customFormat="1" s="29"/>
    <row r="158501" customFormat="1" s="29"/>
    <row r="158502" customFormat="1" s="29"/>
    <row r="158503" customFormat="1" s="29"/>
    <row r="158504" customFormat="1" s="29"/>
    <row r="158505" customFormat="1" s="29"/>
    <row r="158506" customFormat="1" s="29"/>
    <row r="158507" customFormat="1" s="29"/>
    <row r="158508" customFormat="1" s="29"/>
    <row r="158509" customFormat="1" s="29"/>
    <row r="158510" customFormat="1" s="29"/>
    <row r="158511" customFormat="1" s="29"/>
    <row r="158512" customFormat="1" s="29"/>
    <row r="158513" customFormat="1" s="29"/>
    <row r="158514" customFormat="1" s="29"/>
    <row r="158515" customFormat="1" s="29"/>
    <row r="158516" customFormat="1" s="29"/>
    <row r="158517" customFormat="1" s="29"/>
    <row r="158518" customFormat="1" s="29"/>
    <row r="158519" customFormat="1" s="29"/>
    <row r="158520" customFormat="1" s="29"/>
    <row r="158521" customFormat="1" s="29"/>
    <row r="158522" customFormat="1" s="29"/>
    <row r="158523" customFormat="1" s="29"/>
    <row r="158524" customFormat="1" s="29"/>
    <row r="158525" customFormat="1" s="29"/>
    <row r="158526" customFormat="1" s="29"/>
    <row r="158527" customFormat="1" s="29"/>
    <row r="158528" customFormat="1" s="29"/>
    <row r="158529" customFormat="1" s="29"/>
    <row r="158530" customFormat="1" s="29"/>
    <row r="158531" customFormat="1" s="29"/>
    <row r="158532" customFormat="1" s="29"/>
    <row r="158533" customFormat="1" s="29"/>
    <row r="158534" customFormat="1" s="29"/>
    <row r="158535" customFormat="1" s="29"/>
    <row r="158536" customFormat="1" s="29"/>
    <row r="158537" customFormat="1" s="29"/>
    <row r="158538" customFormat="1" s="29"/>
    <row r="158539" customFormat="1" s="29"/>
    <row r="158540" customFormat="1" s="29"/>
    <row r="158541" customFormat="1" s="29"/>
    <row r="158542" customFormat="1" s="29"/>
    <row r="158543" customFormat="1" s="29"/>
    <row r="158544" customFormat="1" s="29"/>
    <row r="158545" customFormat="1" s="29"/>
    <row r="158546" customFormat="1" s="29"/>
    <row r="158547" customFormat="1" s="29"/>
    <row r="158548" customFormat="1" s="29"/>
    <row r="158549" customFormat="1" s="29"/>
    <row r="158550" customFormat="1" s="29"/>
    <row r="158551" customFormat="1" s="29"/>
    <row r="158552" customFormat="1" s="29"/>
    <row r="158553" customFormat="1" s="29"/>
    <row r="158554" customFormat="1" s="29"/>
    <row r="158555" customFormat="1" s="29"/>
    <row r="158556" customFormat="1" s="29"/>
    <row r="158557" customFormat="1" s="29"/>
    <row r="158558" customFormat="1" s="29"/>
    <row r="158559" customFormat="1" s="29"/>
    <row r="158560" customFormat="1" s="29"/>
    <row r="158561" customFormat="1" s="29"/>
    <row r="158562" customFormat="1" s="29"/>
    <row r="158563" customFormat="1" s="29"/>
    <row r="158564" customFormat="1" s="29"/>
    <row r="158565" customFormat="1" s="29"/>
    <row r="158566" customFormat="1" s="29"/>
    <row r="158567" customFormat="1" s="29"/>
    <row r="158568" customFormat="1" s="29"/>
    <row r="158569" customFormat="1" s="29"/>
    <row r="158570" customFormat="1" s="29"/>
    <row r="158571" customFormat="1" s="29"/>
    <row r="158572" customFormat="1" s="29"/>
    <row r="158573" customFormat="1" s="29"/>
    <row r="158574" customFormat="1" s="29"/>
    <row r="158575" customFormat="1" s="29"/>
    <row r="158576" customFormat="1" s="29"/>
    <row r="158577" customFormat="1" s="29"/>
    <row r="158578" customFormat="1" s="29"/>
    <row r="158579" customFormat="1" s="29"/>
    <row r="158580" customFormat="1" s="29"/>
    <row r="158581" customFormat="1" s="29"/>
    <row r="158582" customFormat="1" s="29"/>
    <row r="158583" customFormat="1" s="29"/>
    <row r="158584" customFormat="1" s="29"/>
    <row r="158585" customFormat="1" s="29"/>
    <row r="158586" customFormat="1" s="29"/>
    <row r="158587" customFormat="1" s="29"/>
    <row r="158588" customFormat="1" s="29"/>
    <row r="158589" customFormat="1" s="29"/>
    <row r="158590" customFormat="1" s="29"/>
    <row r="158591" customFormat="1" s="29"/>
    <row r="158592" customFormat="1" s="29"/>
    <row r="158593" customFormat="1" s="29"/>
    <row r="158594" customFormat="1" s="29"/>
    <row r="158595" customFormat="1" s="29"/>
    <row r="158596" customFormat="1" s="29"/>
    <row r="158597" customFormat="1" s="29"/>
    <row r="158598" customFormat="1" s="29"/>
    <row r="158599" customFormat="1" s="29"/>
    <row r="158600" customFormat="1" s="29"/>
    <row r="158601" customFormat="1" s="29"/>
    <row r="158602" customFormat="1" s="29"/>
    <row r="158603" customFormat="1" s="29"/>
    <row r="158604" customFormat="1" s="29"/>
    <row r="158605" customFormat="1" s="29"/>
    <row r="158606" customFormat="1" s="29"/>
    <row r="158607" customFormat="1" s="29"/>
    <row r="158608" customFormat="1" s="29"/>
    <row r="158609" customFormat="1" s="29"/>
    <row r="158610" customFormat="1" s="29"/>
    <row r="158611" customFormat="1" s="29"/>
    <row r="158612" customFormat="1" s="29"/>
    <row r="158613" customFormat="1" s="29"/>
    <row r="158614" customFormat="1" s="29"/>
    <row r="158615" customFormat="1" s="29"/>
    <row r="158616" customFormat="1" s="29"/>
    <row r="158617" customFormat="1" s="29"/>
    <row r="158618" customFormat="1" s="29"/>
    <row r="158619" customFormat="1" s="29"/>
    <row r="158620" customFormat="1" s="29"/>
    <row r="158621" customFormat="1" s="29"/>
    <row r="158622" customFormat="1" s="29"/>
    <row r="158623" customFormat="1" s="29"/>
    <row r="158624" customFormat="1" s="29"/>
    <row r="158625" customFormat="1" s="29"/>
    <row r="158626" customFormat="1" s="29"/>
    <row r="158627" customFormat="1" s="29"/>
    <row r="158628" customFormat="1" s="29"/>
    <row r="158629" customFormat="1" s="29"/>
    <row r="158630" customFormat="1" s="29"/>
    <row r="158631" customFormat="1" s="29"/>
    <row r="158632" customFormat="1" s="29"/>
    <row r="158633" customFormat="1" s="29"/>
    <row r="158634" customFormat="1" s="29"/>
    <row r="158635" customFormat="1" s="29"/>
    <row r="158636" customFormat="1" s="29"/>
    <row r="158637" customFormat="1" s="29"/>
    <row r="158638" customFormat="1" s="29"/>
    <row r="158639" customFormat="1" s="29"/>
    <row r="158640" customFormat="1" s="29"/>
    <row r="158641" customFormat="1" s="29"/>
    <row r="158642" customFormat="1" s="29"/>
    <row r="158643" customFormat="1" s="29"/>
    <row r="158644" customFormat="1" s="29"/>
    <row r="158645" customFormat="1" s="29"/>
    <row r="158646" customFormat="1" s="29"/>
    <row r="158647" customFormat="1" s="29"/>
    <row r="158648" customFormat="1" s="29"/>
    <row r="158649" customFormat="1" s="29"/>
    <row r="158650" customFormat="1" s="29"/>
    <row r="158651" customFormat="1" s="29"/>
    <row r="158652" customFormat="1" s="29"/>
    <row r="158653" customFormat="1" s="29"/>
    <row r="158654" customFormat="1" s="29"/>
    <row r="158655" customFormat="1" s="29"/>
    <row r="158656" customFormat="1" s="29"/>
    <row r="158657" customFormat="1" s="29"/>
    <row r="158658" customFormat="1" s="29"/>
    <row r="158659" customFormat="1" s="29"/>
    <row r="158660" customFormat="1" s="29"/>
    <row r="158661" customFormat="1" s="29"/>
    <row r="158662" customFormat="1" s="29"/>
    <row r="158663" customFormat="1" s="29"/>
    <row r="158664" customFormat="1" s="29"/>
    <row r="158665" customFormat="1" s="29"/>
    <row r="158666" customFormat="1" s="29"/>
    <row r="158667" customFormat="1" s="29"/>
    <row r="158668" customFormat="1" s="29"/>
    <row r="158669" customFormat="1" s="29"/>
    <row r="158670" customFormat="1" s="29"/>
    <row r="158671" customFormat="1" s="29"/>
    <row r="158672" customFormat="1" s="29"/>
    <row r="158673" customFormat="1" s="29"/>
    <row r="158674" customFormat="1" s="29"/>
    <row r="158675" customFormat="1" s="29"/>
    <row r="158676" customFormat="1" s="29"/>
    <row r="158677" customFormat="1" s="29"/>
    <row r="158678" customFormat="1" s="29"/>
    <row r="158679" customFormat="1" s="29"/>
    <row r="158680" customFormat="1" s="29"/>
    <row r="158681" customFormat="1" s="29"/>
    <row r="158682" customFormat="1" s="29"/>
    <row r="158683" customFormat="1" s="29"/>
    <row r="158684" customFormat="1" s="29"/>
    <row r="158685" customFormat="1" s="29"/>
    <row r="158686" customFormat="1" s="29"/>
    <row r="158687" customFormat="1" s="29"/>
    <row r="158688" customFormat="1" s="29"/>
    <row r="158689" customFormat="1" s="29"/>
    <row r="158690" customFormat="1" s="29"/>
    <row r="158691" customFormat="1" s="29"/>
    <row r="158692" customFormat="1" s="29"/>
    <row r="158693" customFormat="1" s="29"/>
    <row r="158694" customFormat="1" s="29"/>
    <row r="158695" customFormat="1" s="29"/>
    <row r="158696" customFormat="1" s="29"/>
    <row r="158697" customFormat="1" s="29"/>
    <row r="158698" customFormat="1" s="29"/>
    <row r="158699" customFormat="1" s="29"/>
    <row r="158700" customFormat="1" s="29"/>
    <row r="158701" customFormat="1" s="29"/>
    <row r="158702" customFormat="1" s="29"/>
    <row r="158703" customFormat="1" s="29"/>
    <row r="158704" customFormat="1" s="29"/>
    <row r="158705" customFormat="1" s="29"/>
    <row r="158706" customFormat="1" s="29"/>
    <row r="158707" customFormat="1" s="29"/>
    <row r="158708" customFormat="1" s="29"/>
    <row r="158709" customFormat="1" s="29"/>
    <row r="158710" customFormat="1" s="29"/>
    <row r="158711" customFormat="1" s="29"/>
    <row r="158712" customFormat="1" s="29"/>
    <row r="158713" customFormat="1" s="29"/>
    <row r="158714" customFormat="1" s="29"/>
    <row r="158715" customFormat="1" s="29"/>
    <row r="158716" customFormat="1" s="29"/>
    <row r="158717" customFormat="1" s="29"/>
    <row r="158718" customFormat="1" s="29"/>
    <row r="158719" customFormat="1" s="29"/>
    <row r="158720" customFormat="1" s="29"/>
    <row r="158721" customFormat="1" s="29"/>
    <row r="158722" customFormat="1" s="29"/>
    <row r="158723" customFormat="1" s="29"/>
    <row r="158724" customFormat="1" s="29"/>
    <row r="158725" customFormat="1" s="29"/>
    <row r="158726" customFormat="1" s="29"/>
    <row r="158727" customFormat="1" s="29"/>
    <row r="158728" customFormat="1" s="29"/>
    <row r="158729" customFormat="1" s="29"/>
    <row r="158730" customFormat="1" s="29"/>
    <row r="158731" customFormat="1" s="29"/>
    <row r="158732" customFormat="1" s="29"/>
    <row r="158733" customFormat="1" s="29"/>
    <row r="158734" customFormat="1" s="29"/>
    <row r="158735" customFormat="1" s="29"/>
    <row r="158736" customFormat="1" s="29"/>
    <row r="158737" customFormat="1" s="29"/>
    <row r="158738" customFormat="1" s="29"/>
    <row r="158739" customFormat="1" s="29"/>
    <row r="158740" customFormat="1" s="29"/>
    <row r="158741" customFormat="1" s="29"/>
    <row r="158742" customFormat="1" s="29"/>
    <row r="158743" customFormat="1" s="29"/>
    <row r="158744" customFormat="1" s="29"/>
    <row r="158745" customFormat="1" s="29"/>
    <row r="158746" customFormat="1" s="29"/>
    <row r="158747" customFormat="1" s="29"/>
    <row r="158748" customFormat="1" s="29"/>
    <row r="158749" customFormat="1" s="29"/>
    <row r="158750" customFormat="1" s="29"/>
    <row r="158751" customFormat="1" s="29"/>
    <row r="158752" customFormat="1" s="29"/>
    <row r="158753" customFormat="1" s="29"/>
    <row r="158754" customFormat="1" s="29"/>
    <row r="158755" customFormat="1" s="29"/>
    <row r="158756" customFormat="1" s="29"/>
    <row r="158757" customFormat="1" s="29"/>
    <row r="158758" customFormat="1" s="29"/>
    <row r="158759" customFormat="1" s="29"/>
    <row r="158760" customFormat="1" s="29"/>
    <row r="158761" customFormat="1" s="29"/>
    <row r="158762" customFormat="1" s="29"/>
    <row r="158763" customFormat="1" s="29"/>
    <row r="158764" customFormat="1" s="29"/>
    <row r="158765" customFormat="1" s="29"/>
    <row r="158766" customFormat="1" s="29"/>
    <row r="158767" customFormat="1" s="29"/>
    <row r="158768" customFormat="1" s="29"/>
    <row r="158769" customFormat="1" s="29"/>
    <row r="158770" customFormat="1" s="29"/>
    <row r="158771" customFormat="1" s="29"/>
    <row r="158772" customFormat="1" s="29"/>
    <row r="158773" customFormat="1" s="29"/>
    <row r="158774" customFormat="1" s="29"/>
    <row r="158775" customFormat="1" s="29"/>
    <row r="158776" customFormat="1" s="29"/>
    <row r="158777" customFormat="1" s="29"/>
    <row r="158778" customFormat="1" s="29"/>
    <row r="158779" customFormat="1" s="29"/>
    <row r="158780" customFormat="1" s="29"/>
    <row r="158781" customFormat="1" s="29"/>
    <row r="158782" customFormat="1" s="29"/>
    <row r="158783" customFormat="1" s="29"/>
    <row r="158784" customFormat="1" s="29"/>
    <row r="158785" customFormat="1" s="29"/>
    <row r="158786" customFormat="1" s="29"/>
    <row r="158787" customFormat="1" s="29"/>
    <row r="158788" customFormat="1" s="29"/>
    <row r="158789" customFormat="1" s="29"/>
    <row r="158790" customFormat="1" s="29"/>
    <row r="158791" customFormat="1" s="29"/>
    <row r="158792" customFormat="1" s="29"/>
    <row r="158793" customFormat="1" s="29"/>
    <row r="158794" customFormat="1" s="29"/>
    <row r="158795" customFormat="1" s="29"/>
    <row r="158796" customFormat="1" s="29"/>
    <row r="158797" customFormat="1" s="29"/>
    <row r="158798" customFormat="1" s="29"/>
    <row r="158799" customFormat="1" s="29"/>
    <row r="158800" customFormat="1" s="29"/>
    <row r="158801" customFormat="1" s="29"/>
    <row r="158802" customFormat="1" s="29"/>
    <row r="158803" customFormat="1" s="29"/>
    <row r="158804" customFormat="1" s="29"/>
    <row r="158805" customFormat="1" s="29"/>
    <row r="158806" customFormat="1" s="29"/>
    <row r="158807" customFormat="1" s="29"/>
    <row r="158808" customFormat="1" s="29"/>
    <row r="158809" customFormat="1" s="29"/>
    <row r="158810" customFormat="1" s="29"/>
    <row r="158811" customFormat="1" s="29"/>
    <row r="158812" customFormat="1" s="29"/>
    <row r="158813" customFormat="1" s="29"/>
    <row r="158814" customFormat="1" s="29"/>
    <row r="158815" customFormat="1" s="29"/>
    <row r="158816" customFormat="1" s="29"/>
    <row r="158817" customFormat="1" s="29"/>
    <row r="158818" customFormat="1" s="29"/>
    <row r="158819" customFormat="1" s="29"/>
    <row r="158820" customFormat="1" s="29"/>
    <row r="158821" customFormat="1" s="29"/>
    <row r="158822" customFormat="1" s="29"/>
    <row r="158823" customFormat="1" s="29"/>
    <row r="158824" customFormat="1" s="29"/>
    <row r="158825" customFormat="1" s="29"/>
    <row r="158826" customFormat="1" s="29"/>
    <row r="158827" customFormat="1" s="29"/>
    <row r="158828" customFormat="1" s="29"/>
    <row r="158829" customFormat="1" s="29"/>
    <row r="158830" customFormat="1" s="29"/>
    <row r="158831" customFormat="1" s="29"/>
    <row r="158832" customFormat="1" s="29"/>
    <row r="158833" customFormat="1" s="29"/>
    <row r="158834" customFormat="1" s="29"/>
    <row r="158835" customFormat="1" s="29"/>
    <row r="158836" customFormat="1" s="29"/>
    <row r="158837" customFormat="1" s="29"/>
    <row r="158838" customFormat="1" s="29"/>
    <row r="158839" customFormat="1" s="29"/>
    <row r="158840" customFormat="1" s="29"/>
    <row r="158841" customFormat="1" s="29"/>
    <row r="158842" customFormat="1" s="29"/>
    <row r="158843" customFormat="1" s="29"/>
    <row r="158844" customFormat="1" s="29"/>
    <row r="158845" customFormat="1" s="29"/>
    <row r="158846" customFormat="1" s="29"/>
    <row r="158847" customFormat="1" s="29"/>
    <row r="158848" customFormat="1" s="29"/>
    <row r="158849" customFormat="1" s="29"/>
    <row r="158850" customFormat="1" s="29"/>
    <row r="158851" customFormat="1" s="29"/>
    <row r="158852" customFormat="1" s="29"/>
    <row r="158853" customFormat="1" s="29"/>
    <row r="158854" customFormat="1" s="29"/>
    <row r="158855" customFormat="1" s="29"/>
    <row r="158856" customFormat="1" s="29"/>
    <row r="158857" customFormat="1" s="29"/>
    <row r="158858" customFormat="1" s="29"/>
    <row r="158859" customFormat="1" s="29"/>
    <row r="158860" customFormat="1" s="29"/>
    <row r="158861" customFormat="1" s="29"/>
    <row r="158862" customFormat="1" s="29"/>
    <row r="158863" customFormat="1" s="29"/>
    <row r="158864" customFormat="1" s="29"/>
    <row r="158865" customFormat="1" s="29"/>
    <row r="158866" customFormat="1" s="29"/>
    <row r="158867" customFormat="1" s="29"/>
    <row r="158868" customFormat="1" s="29"/>
    <row r="158869" customFormat="1" s="29"/>
    <row r="158870" customFormat="1" s="29"/>
    <row r="158871" customFormat="1" s="29"/>
    <row r="158872" customFormat="1" s="29"/>
    <row r="158873" customFormat="1" s="29"/>
    <row r="158874" customFormat="1" s="29"/>
    <row r="158875" customFormat="1" s="29"/>
    <row r="158876" customFormat="1" s="29"/>
    <row r="158877" customFormat="1" s="29"/>
    <row r="158878" customFormat="1" s="29"/>
    <row r="158879" customFormat="1" s="29"/>
    <row r="158880" customFormat="1" s="29"/>
    <row r="158881" customFormat="1" s="29"/>
    <row r="158882" customFormat="1" s="29"/>
    <row r="158883" customFormat="1" s="29"/>
    <row r="158884" customFormat="1" s="29"/>
    <row r="158885" customFormat="1" s="29"/>
    <row r="158886" customFormat="1" s="29"/>
    <row r="158887" customFormat="1" s="29"/>
    <row r="158888" customFormat="1" s="29"/>
    <row r="158889" customFormat="1" s="29"/>
    <row r="158890" customFormat="1" s="29"/>
    <row r="158891" customFormat="1" s="29"/>
    <row r="158892" customFormat="1" s="29"/>
    <row r="158893" customFormat="1" s="29"/>
    <row r="158894" customFormat="1" s="29"/>
    <row r="158895" customFormat="1" s="29"/>
    <row r="158896" customFormat="1" s="29"/>
    <row r="158897" customFormat="1" s="29"/>
    <row r="158898" customFormat="1" s="29"/>
    <row r="158899" customFormat="1" s="29"/>
    <row r="158900" customFormat="1" s="29"/>
    <row r="158901" customFormat="1" s="29"/>
    <row r="158902" customFormat="1" s="29"/>
    <row r="158903" customFormat="1" s="29"/>
    <row r="158904" customFormat="1" s="29"/>
    <row r="158905" customFormat="1" s="29"/>
    <row r="158906" customFormat="1" s="29"/>
    <row r="158907" customFormat="1" s="29"/>
    <row r="158908" customFormat="1" s="29"/>
    <row r="158909" customFormat="1" s="29"/>
    <row r="158910" customFormat="1" s="29"/>
    <row r="158911" customFormat="1" s="29"/>
    <row r="158912" customFormat="1" s="29"/>
    <row r="158913" customFormat="1" s="29"/>
    <row r="158914" customFormat="1" s="29"/>
    <row r="158915" customFormat="1" s="29"/>
    <row r="158916" customFormat="1" s="29"/>
    <row r="158917" customFormat="1" s="29"/>
    <row r="158918" customFormat="1" s="29"/>
    <row r="158919" customFormat="1" s="29"/>
    <row r="158920" customFormat="1" s="29"/>
    <row r="158921" customFormat="1" s="29"/>
    <row r="158922" customFormat="1" s="29"/>
    <row r="158923" customFormat="1" s="29"/>
    <row r="158924" customFormat="1" s="29"/>
    <row r="158925" customFormat="1" s="29"/>
    <row r="158926" customFormat="1" s="29"/>
    <row r="158927" customFormat="1" s="29"/>
    <row r="158928" customFormat="1" s="29"/>
    <row r="158929" customFormat="1" s="29"/>
    <row r="158930" customFormat="1" s="29"/>
    <row r="158931" customFormat="1" s="29"/>
    <row r="158932" customFormat="1" s="29"/>
    <row r="158933" customFormat="1" s="29"/>
    <row r="158934" customFormat="1" s="29"/>
    <row r="158935" customFormat="1" s="29"/>
    <row r="158936" customFormat="1" s="29"/>
    <row r="158937" customFormat="1" s="29"/>
    <row r="158938" customFormat="1" s="29"/>
    <row r="158939" customFormat="1" s="29"/>
    <row r="158940" customFormat="1" s="29"/>
    <row r="158941" customFormat="1" s="29"/>
    <row r="158942" customFormat="1" s="29"/>
    <row r="158943" customFormat="1" s="29"/>
    <row r="158944" customFormat="1" s="29"/>
    <row r="158945" customFormat="1" s="29"/>
    <row r="158946" customFormat="1" s="29"/>
    <row r="158947" customFormat="1" s="29"/>
    <row r="158948" customFormat="1" s="29"/>
    <row r="158949" customFormat="1" s="29"/>
    <row r="158950" customFormat="1" s="29"/>
    <row r="158951" customFormat="1" s="29"/>
    <row r="158952" customFormat="1" s="29"/>
    <row r="158953" customFormat="1" s="29"/>
    <row r="158954" customFormat="1" s="29"/>
    <row r="158955" customFormat="1" s="29"/>
    <row r="158956" customFormat="1" s="29"/>
    <row r="158957" customFormat="1" s="29"/>
    <row r="158958" customFormat="1" s="29"/>
    <row r="158959" customFormat="1" s="29"/>
    <row r="158960" customFormat="1" s="29"/>
    <row r="158961" customFormat="1" s="29"/>
    <row r="158962" customFormat="1" s="29"/>
    <row r="158963" customFormat="1" s="29"/>
    <row r="158964" customFormat="1" s="29"/>
    <row r="158965" customFormat="1" s="29"/>
    <row r="158966" customFormat="1" s="29"/>
    <row r="158967" customFormat="1" s="29"/>
    <row r="158968" customFormat="1" s="29"/>
    <row r="158969" customFormat="1" s="29"/>
    <row r="158970" customFormat="1" s="29"/>
    <row r="158971" customFormat="1" s="29"/>
    <row r="158972" customFormat="1" s="29"/>
    <row r="158973" customFormat="1" s="29"/>
    <row r="158974" customFormat="1" s="29"/>
    <row r="158975" customFormat="1" s="29"/>
    <row r="158976" customFormat="1" s="29"/>
    <row r="158977" customFormat="1" s="29"/>
    <row r="158978" customFormat="1" s="29"/>
    <row r="158979" customFormat="1" s="29"/>
    <row r="158980" customFormat="1" s="29"/>
    <row r="158981" customFormat="1" s="29"/>
    <row r="158982" customFormat="1" s="29"/>
    <row r="158983" customFormat="1" s="29"/>
    <row r="158984" customFormat="1" s="29"/>
    <row r="158985" customFormat="1" s="29"/>
    <row r="158986" customFormat="1" s="29"/>
    <row r="158987" customFormat="1" s="29"/>
    <row r="158988" customFormat="1" s="29"/>
    <row r="158989" customFormat="1" s="29"/>
    <row r="158990" customFormat="1" s="29"/>
    <row r="158991" customFormat="1" s="29"/>
    <row r="158992" customFormat="1" s="29"/>
    <row r="158993" customFormat="1" s="29"/>
    <row r="158994" customFormat="1" s="29"/>
    <row r="158995" customFormat="1" s="29"/>
    <row r="158996" customFormat="1" s="29"/>
    <row r="158997" customFormat="1" s="29"/>
    <row r="158998" customFormat="1" s="29"/>
    <row r="158999" customFormat="1" s="29"/>
    <row r="159000" customFormat="1" s="29"/>
    <row r="159001" customFormat="1" s="29"/>
    <row r="159002" customFormat="1" s="29"/>
    <row r="159003" customFormat="1" s="29"/>
    <row r="159004" customFormat="1" s="29"/>
    <row r="159005" customFormat="1" s="29"/>
    <row r="159006" customFormat="1" s="29"/>
    <row r="159007" customFormat="1" s="29"/>
    <row r="159008" customFormat="1" s="29"/>
    <row r="159009" customFormat="1" s="29"/>
    <row r="159010" customFormat="1" s="29"/>
    <row r="159011" customFormat="1" s="29"/>
    <row r="159012" customFormat="1" s="29"/>
    <row r="159013" customFormat="1" s="29"/>
    <row r="159014" customFormat="1" s="29"/>
    <row r="159015" customFormat="1" s="29"/>
    <row r="159016" customFormat="1" s="29"/>
    <row r="159017" customFormat="1" s="29"/>
    <row r="159018" customFormat="1" s="29"/>
    <row r="159019" customFormat="1" s="29"/>
    <row r="159020" customFormat="1" s="29"/>
    <row r="159021" customFormat="1" s="29"/>
    <row r="159022" customFormat="1" s="29"/>
    <row r="159023" customFormat="1" s="29"/>
    <row r="159024" customFormat="1" s="29"/>
    <row r="159025" customFormat="1" s="29"/>
    <row r="159026" customFormat="1" s="29"/>
    <row r="159027" customFormat="1" s="29"/>
    <row r="159028" customFormat="1" s="29"/>
    <row r="159029" customFormat="1" s="29"/>
    <row r="159030" customFormat="1" s="29"/>
    <row r="159031" customFormat="1" s="29"/>
    <row r="159032" customFormat="1" s="29"/>
    <row r="159033" customFormat="1" s="29"/>
    <row r="159034" customFormat="1" s="29"/>
    <row r="159035" customFormat="1" s="29"/>
    <row r="159036" customFormat="1" s="29"/>
    <row r="159037" customFormat="1" s="29"/>
    <row r="159038" customFormat="1" s="29"/>
    <row r="159039" customFormat="1" s="29"/>
    <row r="159040" customFormat="1" s="29"/>
    <row r="159041" customFormat="1" s="29"/>
    <row r="159042" customFormat="1" s="29"/>
    <row r="159043" customFormat="1" s="29"/>
    <row r="159044" customFormat="1" s="29"/>
    <row r="159045" customFormat="1" s="29"/>
    <row r="159046" customFormat="1" s="29"/>
    <row r="159047" customFormat="1" s="29"/>
    <row r="159048" customFormat="1" s="29"/>
    <row r="159049" customFormat="1" s="29"/>
    <row r="159050" customFormat="1" s="29"/>
    <row r="159051" customFormat="1" s="29"/>
    <row r="159052" customFormat="1" s="29"/>
    <row r="159053" customFormat="1" s="29"/>
    <row r="159054" customFormat="1" s="29"/>
    <row r="159055" customFormat="1" s="29"/>
    <row r="159056" customFormat="1" s="29"/>
    <row r="159057" customFormat="1" s="29"/>
    <row r="159058" customFormat="1" s="29"/>
    <row r="159059" customFormat="1" s="29"/>
    <row r="159060" customFormat="1" s="29"/>
    <row r="159061" customFormat="1" s="29"/>
    <row r="159062" customFormat="1" s="29"/>
    <row r="159063" customFormat="1" s="29"/>
    <row r="159064" customFormat="1" s="29"/>
    <row r="159065" customFormat="1" s="29"/>
    <row r="159066" customFormat="1" s="29"/>
    <row r="159067" customFormat="1" s="29"/>
    <row r="159068" customFormat="1" s="29"/>
    <row r="159069" customFormat="1" s="29"/>
    <row r="159070" customFormat="1" s="29"/>
    <row r="159071" customFormat="1" s="29"/>
    <row r="159072" customFormat="1" s="29"/>
    <row r="159073" customFormat="1" s="29"/>
    <row r="159074" customFormat="1" s="29"/>
    <row r="159075" customFormat="1" s="29"/>
    <row r="159076" customFormat="1" s="29"/>
    <row r="159077" customFormat="1" s="29"/>
    <row r="159078" customFormat="1" s="29"/>
    <row r="159079" customFormat="1" s="29"/>
    <row r="159080" customFormat="1" s="29"/>
    <row r="159081" customFormat="1" s="29"/>
    <row r="159082" customFormat="1" s="29"/>
    <row r="159083" customFormat="1" s="29"/>
    <row r="159084" customFormat="1" s="29"/>
    <row r="159085" customFormat="1" s="29"/>
    <row r="159086" customFormat="1" s="29"/>
    <row r="159087" customFormat="1" s="29"/>
    <row r="159088" customFormat="1" s="29"/>
    <row r="159089" customFormat="1" s="29"/>
    <row r="159090" customFormat="1" s="29"/>
    <row r="159091" customFormat="1" s="29"/>
    <row r="159092" customFormat="1" s="29"/>
    <row r="159093" customFormat="1" s="29"/>
    <row r="159094" customFormat="1" s="29"/>
    <row r="159095" customFormat="1" s="29"/>
    <row r="159096" customFormat="1" s="29"/>
    <row r="159097" customFormat="1" s="29"/>
    <row r="159098" customFormat="1" s="29"/>
    <row r="159099" customFormat="1" s="29"/>
    <row r="159100" customFormat="1" s="29"/>
    <row r="159101" customFormat="1" s="29"/>
    <row r="159102" customFormat="1" s="29"/>
    <row r="159103" customFormat="1" s="29"/>
    <row r="159104" customFormat="1" s="29"/>
    <row r="159105" customFormat="1" s="29"/>
    <row r="159106" customFormat="1" s="29"/>
    <row r="159107" customFormat="1" s="29"/>
    <row r="159108" customFormat="1" s="29"/>
    <row r="159109" customFormat="1" s="29"/>
    <row r="159110" customFormat="1" s="29"/>
    <row r="159111" customFormat="1" s="29"/>
    <row r="159112" customFormat="1" s="29"/>
    <row r="159113" customFormat="1" s="29"/>
    <row r="159114" customFormat="1" s="29"/>
    <row r="159115" customFormat="1" s="29"/>
    <row r="159116" customFormat="1" s="29"/>
    <row r="159117" customFormat="1" s="29"/>
    <row r="159118" customFormat="1" s="29"/>
    <row r="159119" customFormat="1" s="29"/>
    <row r="159120" customFormat="1" s="29"/>
    <row r="159121" customFormat="1" s="29"/>
    <row r="159122" customFormat="1" s="29"/>
    <row r="159123" customFormat="1" s="29"/>
    <row r="159124" customFormat="1" s="29"/>
    <row r="159125" customFormat="1" s="29"/>
    <row r="159126" customFormat="1" s="29"/>
    <row r="159127" customFormat="1" s="29"/>
    <row r="159128" customFormat="1" s="29"/>
    <row r="159129" customFormat="1" s="29"/>
    <row r="159130" customFormat="1" s="29"/>
    <row r="159131" customFormat="1" s="29"/>
    <row r="159132" customFormat="1" s="29"/>
    <row r="159133" customFormat="1" s="29"/>
    <row r="159134" customFormat="1" s="29"/>
    <row r="159135" customFormat="1" s="29"/>
    <row r="159136" customFormat="1" s="29"/>
    <row r="159137" customFormat="1" s="29"/>
    <row r="159138" customFormat="1" s="29"/>
    <row r="159139" customFormat="1" s="29"/>
    <row r="159140" customFormat="1" s="29"/>
    <row r="159141" customFormat="1" s="29"/>
    <row r="159142" customFormat="1" s="29"/>
    <row r="159143" customFormat="1" s="29"/>
    <row r="159144" customFormat="1" s="29"/>
    <row r="159145" customFormat="1" s="29"/>
    <row r="159146" customFormat="1" s="29"/>
    <row r="159147" customFormat="1" s="29"/>
    <row r="159148" customFormat="1" s="29"/>
    <row r="159149" customFormat="1" s="29"/>
    <row r="159150" customFormat="1" s="29"/>
    <row r="159151" customFormat="1" s="29"/>
    <row r="159152" customFormat="1" s="29"/>
    <row r="159153" customFormat="1" s="29"/>
    <row r="159154" customFormat="1" s="29"/>
    <row r="159155" customFormat="1" s="29"/>
    <row r="159156" customFormat="1" s="29"/>
    <row r="159157" customFormat="1" s="29"/>
    <row r="159158" customFormat="1" s="29"/>
    <row r="159159" customFormat="1" s="29"/>
    <row r="159160" customFormat="1" s="29"/>
    <row r="159161" customFormat="1" s="29"/>
    <row r="159162" customFormat="1" s="29"/>
    <row r="159163" customFormat="1" s="29"/>
    <row r="159164" customFormat="1" s="29"/>
    <row r="159165" customFormat="1" s="29"/>
    <row r="159166" customFormat="1" s="29"/>
    <row r="159167" customFormat="1" s="29"/>
    <row r="159168" customFormat="1" s="29"/>
    <row r="159169" customFormat="1" s="29"/>
    <row r="159170" customFormat="1" s="29"/>
    <row r="159171" customFormat="1" s="29"/>
    <row r="159172" customFormat="1" s="29"/>
    <row r="159173" customFormat="1" s="29"/>
    <row r="159174" customFormat="1" s="29"/>
    <row r="159175" customFormat="1" s="29"/>
    <row r="159176" customFormat="1" s="29"/>
    <row r="159177" customFormat="1" s="29"/>
    <row r="159178" customFormat="1" s="29"/>
    <row r="159179" customFormat="1" s="29"/>
    <row r="159180" customFormat="1" s="29"/>
    <row r="159181" customFormat="1" s="29"/>
    <row r="159182" customFormat="1" s="29"/>
    <row r="159183" customFormat="1" s="29"/>
    <row r="159184" customFormat="1" s="29"/>
    <row r="159185" customFormat="1" s="29"/>
    <row r="159186" customFormat="1" s="29"/>
    <row r="159187" customFormat="1" s="29"/>
    <row r="159188" customFormat="1" s="29"/>
    <row r="159189" customFormat="1" s="29"/>
    <row r="159190" customFormat="1" s="29"/>
    <row r="159191" customFormat="1" s="29"/>
    <row r="159192" customFormat="1" s="29"/>
    <row r="159193" customFormat="1" s="29"/>
    <row r="159194" customFormat="1" s="29"/>
    <row r="159195" customFormat="1" s="29"/>
    <row r="159196" customFormat="1" s="29"/>
    <row r="159197" customFormat="1" s="29"/>
    <row r="159198" customFormat="1" s="29"/>
    <row r="159199" customFormat="1" s="29"/>
    <row r="159200" customFormat="1" s="29"/>
    <row r="159201" customFormat="1" s="29"/>
    <row r="159202" customFormat="1" s="29"/>
    <row r="159203" customFormat="1" s="29"/>
    <row r="159204" customFormat="1" s="29"/>
    <row r="159205" customFormat="1" s="29"/>
    <row r="159206" customFormat="1" s="29"/>
    <row r="159207" customFormat="1" s="29"/>
    <row r="159208" customFormat="1" s="29"/>
    <row r="159209" customFormat="1" s="29"/>
    <row r="159210" customFormat="1" s="29"/>
    <row r="159211" customFormat="1" s="29"/>
    <row r="159212" customFormat="1" s="29"/>
    <row r="159213" customFormat="1" s="29"/>
    <row r="159214" customFormat="1" s="29"/>
    <row r="159215" customFormat="1" s="29"/>
    <row r="159216" customFormat="1" s="29"/>
    <row r="159217" customFormat="1" s="29"/>
    <row r="159218" customFormat="1" s="29"/>
    <row r="159219" customFormat="1" s="29"/>
    <row r="159220" customFormat="1" s="29"/>
    <row r="159221" customFormat="1" s="29"/>
    <row r="159222" customFormat="1" s="29"/>
    <row r="159223" customFormat="1" s="29"/>
    <row r="159224" customFormat="1" s="29"/>
    <row r="159225" customFormat="1" s="29"/>
    <row r="159226" customFormat="1" s="29"/>
    <row r="159227" customFormat="1" s="29"/>
    <row r="159228" customFormat="1" s="29"/>
    <row r="159229" customFormat="1" s="29"/>
    <row r="159230" customFormat="1" s="29"/>
    <row r="159231" customFormat="1" s="29"/>
    <row r="159232" customFormat="1" s="29"/>
    <row r="159233" customFormat="1" s="29"/>
    <row r="159234" customFormat="1" s="29"/>
    <row r="159235" customFormat="1" s="29"/>
    <row r="159236" customFormat="1" s="29"/>
    <row r="159237" customFormat="1" s="29"/>
    <row r="159238" customFormat="1" s="29"/>
    <row r="159239" customFormat="1" s="29"/>
    <row r="159240" customFormat="1" s="29"/>
    <row r="159241" customFormat="1" s="29"/>
    <row r="159242" customFormat="1" s="29"/>
    <row r="159243" customFormat="1" s="29"/>
    <row r="159244" customFormat="1" s="29"/>
    <row r="159245" customFormat="1" s="29"/>
    <row r="159246" customFormat="1" s="29"/>
    <row r="159247" customFormat="1" s="29"/>
    <row r="159248" customFormat="1" s="29"/>
    <row r="159249" customFormat="1" s="29"/>
    <row r="159250" customFormat="1" s="29"/>
    <row r="159251" customFormat="1" s="29"/>
    <row r="159252" customFormat="1" s="29"/>
    <row r="159253" customFormat="1" s="29"/>
    <row r="159254" customFormat="1" s="29"/>
    <row r="159255" customFormat="1" s="29"/>
    <row r="159256" customFormat="1" s="29"/>
    <row r="159257" customFormat="1" s="29"/>
    <row r="159258" customFormat="1" s="29"/>
    <row r="159259" customFormat="1" s="29"/>
    <row r="159260" customFormat="1" s="29"/>
    <row r="159261" customFormat="1" s="29"/>
    <row r="159262" customFormat="1" s="29"/>
    <row r="159263" customFormat="1" s="29"/>
    <row r="159264" customFormat="1" s="29"/>
    <row r="159265" customFormat="1" s="29"/>
    <row r="159266" customFormat="1" s="29"/>
    <row r="159267" customFormat="1" s="29"/>
    <row r="159268" customFormat="1" s="29"/>
    <row r="159269" customFormat="1" s="29"/>
    <row r="159270" customFormat="1" s="29"/>
    <row r="159271" customFormat="1" s="29"/>
    <row r="159272" customFormat="1" s="29"/>
    <row r="159273" customFormat="1" s="29"/>
    <row r="159274" customFormat="1" s="29"/>
    <row r="159275" customFormat="1" s="29"/>
    <row r="159276" customFormat="1" s="29"/>
    <row r="159277" customFormat="1" s="29"/>
    <row r="159278" customFormat="1" s="29"/>
    <row r="159279" customFormat="1" s="29"/>
    <row r="159280" customFormat="1" s="29"/>
    <row r="159281" customFormat="1" s="29"/>
    <row r="159282" customFormat="1" s="29"/>
    <row r="159283" customFormat="1" s="29"/>
    <row r="159284" customFormat="1" s="29"/>
    <row r="159285" customFormat="1" s="29"/>
    <row r="159286" customFormat="1" s="29"/>
    <row r="159287" customFormat="1" s="29"/>
    <row r="159288" customFormat="1" s="29"/>
    <row r="159289" customFormat="1" s="29"/>
    <row r="159290" customFormat="1" s="29"/>
    <row r="159291" customFormat="1" s="29"/>
    <row r="159292" customFormat="1" s="29"/>
    <row r="159293" customFormat="1" s="29"/>
    <row r="159294" customFormat="1" s="29"/>
    <row r="159295" customFormat="1" s="29"/>
    <row r="159296" customFormat="1" s="29"/>
    <row r="159297" customFormat="1" s="29"/>
    <row r="159298" customFormat="1" s="29"/>
    <row r="159299" customFormat="1" s="29"/>
    <row r="159300" customFormat="1" s="29"/>
    <row r="159301" customFormat="1" s="29"/>
    <row r="159302" customFormat="1" s="29"/>
    <row r="159303" customFormat="1" s="29"/>
    <row r="159304" customFormat="1" s="29"/>
    <row r="159305" customFormat="1" s="29"/>
    <row r="159306" customFormat="1" s="29"/>
    <row r="159307" customFormat="1" s="29"/>
    <row r="159308" customFormat="1" s="29"/>
    <row r="159309" customFormat="1" s="29"/>
    <row r="159310" customFormat="1" s="29"/>
    <row r="159311" customFormat="1" s="29"/>
    <row r="159312" customFormat="1" s="29"/>
    <row r="159313" customFormat="1" s="29"/>
    <row r="159314" customFormat="1" s="29"/>
    <row r="159315" customFormat="1" s="29"/>
    <row r="159316" customFormat="1" s="29"/>
    <row r="159317" customFormat="1" s="29"/>
    <row r="159318" customFormat="1" s="29"/>
    <row r="159319" customFormat="1" s="29"/>
    <row r="159320" customFormat="1" s="29"/>
    <row r="159321" customFormat="1" s="29"/>
    <row r="159322" customFormat="1" s="29"/>
    <row r="159323" customFormat="1" s="29"/>
    <row r="159324" customFormat="1" s="29"/>
    <row r="159325" customFormat="1" s="29"/>
    <row r="159326" customFormat="1" s="29"/>
    <row r="159327" customFormat="1" s="29"/>
    <row r="159328" customFormat="1" s="29"/>
    <row r="159329" customFormat="1" s="29"/>
    <row r="159330" customFormat="1" s="29"/>
    <row r="159331" customFormat="1" s="29"/>
    <row r="159332" customFormat="1" s="29"/>
    <row r="159333" customFormat="1" s="29"/>
    <row r="159334" customFormat="1" s="29"/>
    <row r="159335" customFormat="1" s="29"/>
    <row r="159336" customFormat="1" s="29"/>
    <row r="159337" customFormat="1" s="29"/>
    <row r="159338" customFormat="1" s="29"/>
    <row r="159339" customFormat="1" s="29"/>
    <row r="159340" customFormat="1" s="29"/>
    <row r="159341" customFormat="1" s="29"/>
    <row r="159342" customFormat="1" s="29"/>
    <row r="159343" customFormat="1" s="29"/>
    <row r="159344" customFormat="1" s="29"/>
    <row r="159345" customFormat="1" s="29"/>
    <row r="159346" customFormat="1" s="29"/>
    <row r="159347" customFormat="1" s="29"/>
    <row r="159348" customFormat="1" s="29"/>
    <row r="159349" customFormat="1" s="29"/>
    <row r="159350" customFormat="1" s="29"/>
    <row r="159351" customFormat="1" s="29"/>
    <row r="159352" customFormat="1" s="29"/>
    <row r="159353" customFormat="1" s="29"/>
    <row r="159354" customFormat="1" s="29"/>
    <row r="159355" customFormat="1" s="29"/>
    <row r="159356" customFormat="1" s="29"/>
    <row r="159357" customFormat="1" s="29"/>
    <row r="159358" customFormat="1" s="29"/>
    <row r="159359" customFormat="1" s="29"/>
    <row r="159360" customFormat="1" s="29"/>
    <row r="159361" customFormat="1" s="29"/>
    <row r="159362" customFormat="1" s="29"/>
    <row r="159363" customFormat="1" s="29"/>
    <row r="159364" customFormat="1" s="29"/>
    <row r="159365" customFormat="1" s="29"/>
    <row r="159366" customFormat="1" s="29"/>
    <row r="159367" customFormat="1" s="29"/>
    <row r="159368" customFormat="1" s="29"/>
    <row r="159369" customFormat="1" s="29"/>
    <row r="159370" customFormat="1" s="29"/>
    <row r="159371" customFormat="1" s="29"/>
    <row r="159372" customFormat="1" s="29"/>
    <row r="159373" customFormat="1" s="29"/>
    <row r="159374" customFormat="1" s="29"/>
    <row r="159375" customFormat="1" s="29"/>
    <row r="159376" customFormat="1" s="29"/>
    <row r="159377" customFormat="1" s="29"/>
    <row r="159378" customFormat="1" s="29"/>
    <row r="159379" customFormat="1" s="29"/>
    <row r="159380" customFormat="1" s="29"/>
    <row r="159381" customFormat="1" s="29"/>
    <row r="159382" customFormat="1" s="29"/>
    <row r="159383" customFormat="1" s="29"/>
    <row r="159384" customFormat="1" s="29"/>
    <row r="159385" customFormat="1" s="29"/>
    <row r="159386" customFormat="1" s="29"/>
    <row r="159387" customFormat="1" s="29"/>
    <row r="159388" customFormat="1" s="29"/>
    <row r="159389" customFormat="1" s="29"/>
    <row r="159390" customFormat="1" s="29"/>
    <row r="159391" customFormat="1" s="29"/>
    <row r="159392" customFormat="1" s="29"/>
    <row r="159393" customFormat="1" s="29"/>
    <row r="159394" customFormat="1" s="29"/>
    <row r="159395" customFormat="1" s="29"/>
    <row r="159396" customFormat="1" s="29"/>
    <row r="159397" customFormat="1" s="29"/>
    <row r="159398" customFormat="1" s="29"/>
    <row r="159399" customFormat="1" s="29"/>
    <row r="159400" customFormat="1" s="29"/>
    <row r="159401" customFormat="1" s="29"/>
    <row r="159402" customFormat="1" s="29"/>
    <row r="159403" customFormat="1" s="29"/>
    <row r="159404" customFormat="1" s="29"/>
    <row r="159405" customFormat="1" s="29"/>
    <row r="159406" customFormat="1" s="29"/>
    <row r="159407" customFormat="1" s="29"/>
    <row r="159408" customFormat="1" s="29"/>
    <row r="159409" customFormat="1" s="29"/>
    <row r="159410" customFormat="1" s="29"/>
    <row r="159411" customFormat="1" s="29"/>
    <row r="159412" customFormat="1" s="29"/>
    <row r="159413" customFormat="1" s="29"/>
    <row r="159414" customFormat="1" s="29"/>
    <row r="159415" customFormat="1" s="29"/>
    <row r="159416" customFormat="1" s="29"/>
    <row r="159417" customFormat="1" s="29"/>
    <row r="159418" customFormat="1" s="29"/>
    <row r="159419" customFormat="1" s="29"/>
    <row r="159420" customFormat="1" s="29"/>
    <row r="159421" customFormat="1" s="29"/>
    <row r="159422" customFormat="1" s="29"/>
    <row r="159423" customFormat="1" s="29"/>
    <row r="159424" customFormat="1" s="29"/>
    <row r="159425" customFormat="1" s="29"/>
    <row r="159426" customFormat="1" s="29"/>
    <row r="159427" customFormat="1" s="29"/>
    <row r="159428" customFormat="1" s="29"/>
    <row r="159429" customFormat="1" s="29"/>
    <row r="159430" customFormat="1" s="29"/>
    <row r="159431" customFormat="1" s="29"/>
    <row r="159432" customFormat="1" s="29"/>
    <row r="159433" customFormat="1" s="29"/>
    <row r="159434" customFormat="1" s="29"/>
    <row r="159435" customFormat="1" s="29"/>
    <row r="159436" customFormat="1" s="29"/>
    <row r="159437" customFormat="1" s="29"/>
    <row r="159438" customFormat="1" s="29"/>
    <row r="159439" customFormat="1" s="29"/>
    <row r="159440" customFormat="1" s="29"/>
    <row r="159441" customFormat="1" s="29"/>
    <row r="159442" customFormat="1" s="29"/>
    <row r="159443" customFormat="1" s="29"/>
    <row r="159444" customFormat="1" s="29"/>
    <row r="159445" customFormat="1" s="29"/>
    <row r="159446" customFormat="1" s="29"/>
    <row r="159447" customFormat="1" s="29"/>
    <row r="159448" customFormat="1" s="29"/>
    <row r="159449" customFormat="1" s="29"/>
    <row r="159450" customFormat="1" s="29"/>
    <row r="159451" customFormat="1" s="29"/>
    <row r="159452" customFormat="1" s="29"/>
    <row r="159453" customFormat="1" s="29"/>
    <row r="159454" customFormat="1" s="29"/>
    <row r="159455" customFormat="1" s="29"/>
    <row r="159456" customFormat="1" s="29"/>
    <row r="159457" customFormat="1" s="29"/>
    <row r="159458" customFormat="1" s="29"/>
    <row r="159459" customFormat="1" s="29"/>
    <row r="159460" customFormat="1" s="29"/>
    <row r="159461" customFormat="1" s="29"/>
    <row r="159462" customFormat="1" s="29"/>
    <row r="159463" customFormat="1" s="29"/>
    <row r="159464" customFormat="1" s="29"/>
    <row r="159465" customFormat="1" s="29"/>
    <row r="159466" customFormat="1" s="29"/>
    <row r="159467" customFormat="1" s="29"/>
    <row r="159468" customFormat="1" s="29"/>
    <row r="159469" customFormat="1" s="29"/>
    <row r="159470" customFormat="1" s="29"/>
    <row r="159471" customFormat="1" s="29"/>
    <row r="159472" customFormat="1" s="29"/>
    <row r="159473" customFormat="1" s="29"/>
    <row r="159474" customFormat="1" s="29"/>
    <row r="159475" customFormat="1" s="29"/>
    <row r="159476" customFormat="1" s="29"/>
    <row r="159477" customFormat="1" s="29"/>
    <row r="159478" customFormat="1" s="29"/>
    <row r="159479" customFormat="1" s="29"/>
    <row r="159480" customFormat="1" s="29"/>
    <row r="159481" customFormat="1" s="29"/>
    <row r="159482" customFormat="1" s="29"/>
    <row r="159483" customFormat="1" s="29"/>
    <row r="159484" customFormat="1" s="29"/>
    <row r="159485" customFormat="1" s="29"/>
    <row r="159486" customFormat="1" s="29"/>
    <row r="159487" customFormat="1" s="29"/>
    <row r="159488" customFormat="1" s="29"/>
    <row r="159489" customFormat="1" s="29"/>
    <row r="159490" customFormat="1" s="29"/>
    <row r="159491" customFormat="1" s="29"/>
    <row r="159492" customFormat="1" s="29"/>
    <row r="159493" customFormat="1" s="29"/>
    <row r="159494" customFormat="1" s="29"/>
    <row r="159495" customFormat="1" s="29"/>
    <row r="159496" customFormat="1" s="29"/>
    <row r="159497" customFormat="1" s="29"/>
    <row r="159498" customFormat="1" s="29"/>
    <row r="159499" customFormat="1" s="29"/>
    <row r="159500" customFormat="1" s="29"/>
    <row r="159501" customFormat="1" s="29"/>
    <row r="159502" customFormat="1" s="29"/>
    <row r="159503" customFormat="1" s="29"/>
    <row r="159504" customFormat="1" s="29"/>
    <row r="159505" customFormat="1" s="29"/>
    <row r="159506" customFormat="1" s="29"/>
    <row r="159507" customFormat="1" s="29"/>
    <row r="159508" customFormat="1" s="29"/>
    <row r="159509" customFormat="1" s="29"/>
    <row r="159510" customFormat="1" s="29"/>
    <row r="159511" customFormat="1" s="29"/>
    <row r="159512" customFormat="1" s="29"/>
    <row r="159513" customFormat="1" s="29"/>
    <row r="159514" customFormat="1" s="29"/>
    <row r="159515" customFormat="1" s="29"/>
    <row r="159516" customFormat="1" s="29"/>
    <row r="159517" customFormat="1" s="29"/>
    <row r="159518" customFormat="1" s="29"/>
    <row r="159519" customFormat="1" s="29"/>
    <row r="159520" customFormat="1" s="29"/>
    <row r="159521" customFormat="1" s="29"/>
    <row r="159522" customFormat="1" s="29"/>
    <row r="159523" customFormat="1" s="29"/>
    <row r="159524" customFormat="1" s="29"/>
    <row r="159525" customFormat="1" s="29"/>
    <row r="159526" customFormat="1" s="29"/>
    <row r="159527" customFormat="1" s="29"/>
    <row r="159528" customFormat="1" s="29"/>
    <row r="159529" customFormat="1" s="29"/>
    <row r="159530" customFormat="1" s="29"/>
    <row r="159531" customFormat="1" s="29"/>
    <row r="159532" customFormat="1" s="29"/>
    <row r="159533" customFormat="1" s="29"/>
    <row r="159534" customFormat="1" s="29"/>
    <row r="159535" customFormat="1" s="29"/>
    <row r="159536" customFormat="1" s="29"/>
    <row r="159537" customFormat="1" s="29"/>
    <row r="159538" customFormat="1" s="29"/>
    <row r="159539" customFormat="1" s="29"/>
    <row r="159540" customFormat="1" s="29"/>
    <row r="159541" customFormat="1" s="29"/>
    <row r="159542" customFormat="1" s="29"/>
    <row r="159543" customFormat="1" s="29"/>
    <row r="159544" customFormat="1" s="29"/>
    <row r="159545" customFormat="1" s="29"/>
    <row r="159546" customFormat="1" s="29"/>
    <row r="159547" customFormat="1" s="29"/>
    <row r="159548" customFormat="1" s="29"/>
    <row r="159549" customFormat="1" s="29"/>
    <row r="159550" customFormat="1" s="29"/>
    <row r="159551" customFormat="1" s="29"/>
    <row r="159552" customFormat="1" s="29"/>
    <row r="159553" customFormat="1" s="29"/>
    <row r="159554" customFormat="1" s="29"/>
    <row r="159555" customFormat="1" s="29"/>
    <row r="159556" customFormat="1" s="29"/>
    <row r="159557" customFormat="1" s="29"/>
    <row r="159558" customFormat="1" s="29"/>
    <row r="159559" customFormat="1" s="29"/>
    <row r="159560" customFormat="1" s="29"/>
    <row r="159561" customFormat="1" s="29"/>
    <row r="159562" customFormat="1" s="29"/>
    <row r="159563" customFormat="1" s="29"/>
    <row r="159564" customFormat="1" s="29"/>
    <row r="159565" customFormat="1" s="29"/>
    <row r="159566" customFormat="1" s="29"/>
    <row r="159567" customFormat="1" s="29"/>
    <row r="159568" customFormat="1" s="29"/>
    <row r="159569" customFormat="1" s="29"/>
    <row r="159570" customFormat="1" s="29"/>
    <row r="159571" customFormat="1" s="29"/>
    <row r="159572" customFormat="1" s="29"/>
    <row r="159573" customFormat="1" s="29"/>
    <row r="159574" customFormat="1" s="29"/>
    <row r="159575" customFormat="1" s="29"/>
    <row r="159576" customFormat="1" s="29"/>
    <row r="159577" customFormat="1" s="29"/>
    <row r="159578" customFormat="1" s="29"/>
    <row r="159579" customFormat="1" s="29"/>
    <row r="159580" customFormat="1" s="29"/>
    <row r="159581" customFormat="1" s="29"/>
    <row r="159582" customFormat="1" s="29"/>
    <row r="159583" customFormat="1" s="29"/>
    <row r="159584" customFormat="1" s="29"/>
    <row r="159585" customFormat="1" s="29"/>
    <row r="159586" customFormat="1" s="29"/>
    <row r="159587" customFormat="1" s="29"/>
    <row r="159588" customFormat="1" s="29"/>
    <row r="159589" customFormat="1" s="29"/>
    <row r="159590" customFormat="1" s="29"/>
    <row r="159591" customFormat="1" s="29"/>
    <row r="159592" customFormat="1" s="29"/>
    <row r="159593" customFormat="1" s="29"/>
    <row r="159594" customFormat="1" s="29"/>
    <row r="159595" customFormat="1" s="29"/>
    <row r="159596" customFormat="1" s="29"/>
    <row r="159597" customFormat="1" s="29"/>
    <row r="159598" customFormat="1" s="29"/>
    <row r="159599" customFormat="1" s="29"/>
    <row r="159600" customFormat="1" s="29"/>
    <row r="159601" customFormat="1" s="29"/>
    <row r="159602" customFormat="1" s="29"/>
    <row r="159603" customFormat="1" s="29"/>
    <row r="159604" customFormat="1" s="29"/>
    <row r="159605" customFormat="1" s="29"/>
    <row r="159606" customFormat="1" s="29"/>
    <row r="159607" customFormat="1" s="29"/>
    <row r="159608" customFormat="1" s="29"/>
    <row r="159609" customFormat="1" s="29"/>
    <row r="159610" customFormat="1" s="29"/>
    <row r="159611" customFormat="1" s="29"/>
    <row r="159612" customFormat="1" s="29"/>
    <row r="159613" customFormat="1" s="29"/>
    <row r="159614" customFormat="1" s="29"/>
    <row r="159615" customFormat="1" s="29"/>
    <row r="159616" customFormat="1" s="29"/>
    <row r="159617" customFormat="1" s="29"/>
    <row r="159618" customFormat="1" s="29"/>
    <row r="159619" customFormat="1" s="29"/>
    <row r="159620" customFormat="1" s="29"/>
    <row r="159621" customFormat="1" s="29"/>
    <row r="159622" customFormat="1" s="29"/>
    <row r="159623" customFormat="1" s="29"/>
    <row r="159624" customFormat="1" s="29"/>
    <row r="159625" customFormat="1" s="29"/>
    <row r="159626" customFormat="1" s="29"/>
    <row r="159627" customFormat="1" s="29"/>
    <row r="159628" customFormat="1" s="29"/>
    <row r="159629" customFormat="1" s="29"/>
    <row r="159630" customFormat="1" s="29"/>
    <row r="159631" customFormat="1" s="29"/>
    <row r="159632" customFormat="1" s="29"/>
    <row r="159633" customFormat="1" s="29"/>
    <row r="159634" customFormat="1" s="29"/>
    <row r="159635" customFormat="1" s="29"/>
    <row r="159636" customFormat="1" s="29"/>
    <row r="159637" customFormat="1" s="29"/>
    <row r="159638" customFormat="1" s="29"/>
    <row r="159639" customFormat="1" s="29"/>
    <row r="159640" customFormat="1" s="29"/>
    <row r="159641" customFormat="1" s="29"/>
    <row r="159642" customFormat="1" s="29"/>
    <row r="159643" customFormat="1" s="29"/>
    <row r="159644" customFormat="1" s="29"/>
    <row r="159645" customFormat="1" s="29"/>
    <row r="159646" customFormat="1" s="29"/>
    <row r="159647" customFormat="1" s="29"/>
    <row r="159648" customFormat="1" s="29"/>
    <row r="159649" customFormat="1" s="29"/>
    <row r="159650" customFormat="1" s="29"/>
    <row r="159651" customFormat="1" s="29"/>
    <row r="159652" customFormat="1" s="29"/>
    <row r="159653" customFormat="1" s="29"/>
    <row r="159654" customFormat="1" s="29"/>
    <row r="159655" customFormat="1" s="29"/>
    <row r="159656" customFormat="1" s="29"/>
    <row r="159657" customFormat="1" s="29"/>
    <row r="159658" customFormat="1" s="29"/>
    <row r="159659" customFormat="1" s="29"/>
    <row r="159660" customFormat="1" s="29"/>
    <row r="159661" customFormat="1" s="29"/>
    <row r="159662" customFormat="1" s="29"/>
    <row r="159663" customFormat="1" s="29"/>
    <row r="159664" customFormat="1" s="29"/>
    <row r="159665" customFormat="1" s="29"/>
    <row r="159666" customFormat="1" s="29"/>
    <row r="159667" customFormat="1" s="29"/>
    <row r="159668" customFormat="1" s="29"/>
    <row r="159669" customFormat="1" s="29"/>
    <row r="159670" customFormat="1" s="29"/>
    <row r="159671" customFormat="1" s="29"/>
    <row r="159672" customFormat="1" s="29"/>
    <row r="159673" customFormat="1" s="29"/>
    <row r="159674" customFormat="1" s="29"/>
    <row r="159675" customFormat="1" s="29"/>
    <row r="159676" customFormat="1" s="29"/>
    <row r="159677" customFormat="1" s="29"/>
    <row r="159678" customFormat="1" s="29"/>
    <row r="159679" customFormat="1" s="29"/>
    <row r="159680" customFormat="1" s="29"/>
    <row r="159681" customFormat="1" s="29"/>
    <row r="159682" customFormat="1" s="29"/>
    <row r="159683" customFormat="1" s="29"/>
    <row r="159684" customFormat="1" s="29"/>
    <row r="159685" customFormat="1" s="29"/>
    <row r="159686" customFormat="1" s="29"/>
    <row r="159687" customFormat="1" s="29"/>
    <row r="159688" customFormat="1" s="29"/>
    <row r="159689" customFormat="1" s="29"/>
    <row r="159690" customFormat="1" s="29"/>
    <row r="159691" customFormat="1" s="29"/>
    <row r="159692" customFormat="1" s="29"/>
    <row r="159693" customFormat="1" s="29"/>
    <row r="159694" customFormat="1" s="29"/>
    <row r="159695" customFormat="1" s="29"/>
    <row r="159696" customFormat="1" s="29"/>
    <row r="159697" customFormat="1" s="29"/>
    <row r="159698" customFormat="1" s="29"/>
    <row r="159699" customFormat="1" s="29"/>
    <row r="159700" customFormat="1" s="29"/>
    <row r="159701" customFormat="1" s="29"/>
    <row r="159702" customFormat="1" s="29"/>
    <row r="159703" customFormat="1" s="29"/>
    <row r="159704" customFormat="1" s="29"/>
    <row r="159705" customFormat="1" s="29"/>
    <row r="159706" customFormat="1" s="29"/>
    <row r="159707" customFormat="1" s="29"/>
    <row r="159708" customFormat="1" s="29"/>
    <row r="159709" customFormat="1" s="29"/>
    <row r="159710" customFormat="1" s="29"/>
    <row r="159711" customFormat="1" s="29"/>
    <row r="159712" customFormat="1" s="29"/>
    <row r="159713" customFormat="1" s="29"/>
    <row r="159714" customFormat="1" s="29"/>
    <row r="159715" customFormat="1" s="29"/>
    <row r="159716" customFormat="1" s="29"/>
    <row r="159717" customFormat="1" s="29"/>
    <row r="159718" customFormat="1" s="29"/>
    <row r="159719" customFormat="1" s="29"/>
    <row r="159720" customFormat="1" s="29"/>
    <row r="159721" customFormat="1" s="29"/>
    <row r="159722" customFormat="1" s="29"/>
    <row r="159723" customFormat="1" s="29"/>
    <row r="159724" customFormat="1" s="29"/>
    <row r="159725" customFormat="1" s="29"/>
    <row r="159726" customFormat="1" s="29"/>
    <row r="159727" customFormat="1" s="29"/>
    <row r="159728" customFormat="1" s="29"/>
    <row r="159729" customFormat="1" s="29"/>
    <row r="159730" customFormat="1" s="29"/>
    <row r="159731" customFormat="1" s="29"/>
    <row r="159732" customFormat="1" s="29"/>
    <row r="159733" customFormat="1" s="29"/>
    <row r="159734" customFormat="1" s="29"/>
    <row r="159735" customFormat="1" s="29"/>
    <row r="159736" customFormat="1" s="29"/>
    <row r="159737" customFormat="1" s="29"/>
    <row r="159738" customFormat="1" s="29"/>
    <row r="159739" customFormat="1" s="29"/>
    <row r="159740" customFormat="1" s="29"/>
    <row r="159741" customFormat="1" s="29"/>
    <row r="159742" customFormat="1" s="29"/>
    <row r="159743" customFormat="1" s="29"/>
    <row r="159744" customFormat="1" s="29"/>
    <row r="159745" customFormat="1" s="29"/>
    <row r="159746" customFormat="1" s="29"/>
    <row r="159747" customFormat="1" s="29"/>
    <row r="159748" customFormat="1" s="29"/>
    <row r="159749" customFormat="1" s="29"/>
    <row r="159750" customFormat="1" s="29"/>
    <row r="159751" customFormat="1" s="29"/>
    <row r="159752" customFormat="1" s="29"/>
    <row r="159753" customFormat="1" s="29"/>
    <row r="159754" customFormat="1" s="29"/>
    <row r="159755" customFormat="1" s="29"/>
    <row r="159756" customFormat="1" s="29"/>
    <row r="159757" customFormat="1" s="29"/>
    <row r="159758" customFormat="1" s="29"/>
    <row r="159759" customFormat="1" s="29"/>
    <row r="159760" customFormat="1" s="29"/>
    <row r="159761" customFormat="1" s="29"/>
    <row r="159762" customFormat="1" s="29"/>
    <row r="159763" customFormat="1" s="29"/>
    <row r="159764" customFormat="1" s="29"/>
    <row r="159765" customFormat="1" s="29"/>
    <row r="159766" customFormat="1" s="29"/>
    <row r="159767" customFormat="1" s="29"/>
    <row r="159768" customFormat="1" s="29"/>
    <row r="159769" customFormat="1" s="29"/>
    <row r="159770" customFormat="1" s="29"/>
    <row r="159771" customFormat="1" s="29"/>
    <row r="159772" customFormat="1" s="29"/>
    <row r="159773" customFormat="1" s="29"/>
    <row r="159774" customFormat="1" s="29"/>
    <row r="159775" customFormat="1" s="29"/>
    <row r="159776" customFormat="1" s="29"/>
    <row r="159777" customFormat="1" s="29"/>
    <row r="159778" customFormat="1" s="29"/>
    <row r="159779" customFormat="1" s="29"/>
    <row r="159780" customFormat="1" s="29"/>
    <row r="159781" customFormat="1" s="29"/>
    <row r="159782" customFormat="1" s="29"/>
    <row r="159783" customFormat="1" s="29"/>
    <row r="159784" customFormat="1" s="29"/>
    <row r="159785" customFormat="1" s="29"/>
    <row r="159786" customFormat="1" s="29"/>
    <row r="159787" customFormat="1" s="29"/>
    <row r="159788" customFormat="1" s="29"/>
    <row r="159789" customFormat="1" s="29"/>
    <row r="159790" customFormat="1" s="29"/>
    <row r="159791" customFormat="1" s="29"/>
    <row r="159792" customFormat="1" s="29"/>
    <row r="159793" customFormat="1" s="29"/>
    <row r="159794" customFormat="1" s="29"/>
    <row r="159795" customFormat="1" s="29"/>
    <row r="159796" customFormat="1" s="29"/>
    <row r="159797" customFormat="1" s="29"/>
    <row r="159798" customFormat="1" s="29"/>
    <row r="159799" customFormat="1" s="29"/>
    <row r="159800" customFormat="1" s="29"/>
    <row r="159801" customFormat="1" s="29"/>
    <row r="159802" customFormat="1" s="29"/>
    <row r="159803" customFormat="1" s="29"/>
    <row r="159804" customFormat="1" s="29"/>
    <row r="159805" customFormat="1" s="29"/>
    <row r="159806" customFormat="1" s="29"/>
    <row r="159807" customFormat="1" s="29"/>
    <row r="159808" customFormat="1" s="29"/>
    <row r="159809" customFormat="1" s="29"/>
    <row r="159810" customFormat="1" s="29"/>
    <row r="159811" customFormat="1" s="29"/>
    <row r="159812" customFormat="1" s="29"/>
    <row r="159813" customFormat="1" s="29"/>
    <row r="159814" customFormat="1" s="29"/>
    <row r="159815" customFormat="1" s="29"/>
    <row r="159816" customFormat="1" s="29"/>
    <row r="159817" customFormat="1" s="29"/>
    <row r="159818" customFormat="1" s="29"/>
    <row r="159819" customFormat="1" s="29"/>
    <row r="159820" customFormat="1" s="29"/>
    <row r="159821" customFormat="1" s="29"/>
    <row r="159822" customFormat="1" s="29"/>
    <row r="159823" customFormat="1" s="29"/>
    <row r="159824" customFormat="1" s="29"/>
    <row r="159825" customFormat="1" s="29"/>
    <row r="159826" customFormat="1" s="29"/>
    <row r="159827" customFormat="1" s="29"/>
    <row r="159828" customFormat="1" s="29"/>
    <row r="159829" customFormat="1" s="29"/>
    <row r="159830" customFormat="1" s="29"/>
    <row r="159831" customFormat="1" s="29"/>
    <row r="159832" customFormat="1" s="29"/>
    <row r="159833" customFormat="1" s="29"/>
    <row r="159834" customFormat="1" s="29"/>
    <row r="159835" customFormat="1" s="29"/>
    <row r="159836" customFormat="1" s="29"/>
    <row r="159837" customFormat="1" s="29"/>
    <row r="159838" customFormat="1" s="29"/>
    <row r="159839" customFormat="1" s="29"/>
    <row r="159840" customFormat="1" s="29"/>
    <row r="159841" customFormat="1" s="29"/>
    <row r="159842" customFormat="1" s="29"/>
    <row r="159843" customFormat="1" s="29"/>
    <row r="159844" customFormat="1" s="29"/>
    <row r="159845" customFormat="1" s="29"/>
    <row r="159846" customFormat="1" s="29"/>
    <row r="159847" customFormat="1" s="29"/>
    <row r="159848" customFormat="1" s="29"/>
    <row r="159849" customFormat="1" s="29"/>
    <row r="159850" customFormat="1" s="29"/>
    <row r="159851" customFormat="1" s="29"/>
    <row r="159852" customFormat="1" s="29"/>
    <row r="159853" customFormat="1" s="29"/>
    <row r="159854" customFormat="1" s="29"/>
    <row r="159855" customFormat="1" s="29"/>
    <row r="159856" customFormat="1" s="29"/>
    <row r="159857" customFormat="1" s="29"/>
    <row r="159858" customFormat="1" s="29"/>
    <row r="159859" customFormat="1" s="29"/>
    <row r="159860" customFormat="1" s="29"/>
    <row r="159861" customFormat="1" s="29"/>
    <row r="159862" customFormat="1" s="29"/>
    <row r="159863" customFormat="1" s="29"/>
    <row r="159864" customFormat="1" s="29"/>
    <row r="159865" customFormat="1" s="29"/>
    <row r="159866" customFormat="1" s="29"/>
    <row r="159867" customFormat="1" s="29"/>
    <row r="159868" customFormat="1" s="29"/>
    <row r="159869" customFormat="1" s="29"/>
    <row r="159870" customFormat="1" s="29"/>
    <row r="159871" customFormat="1" s="29"/>
    <row r="159872" customFormat="1" s="29"/>
    <row r="159873" customFormat="1" s="29"/>
    <row r="159874" customFormat="1" s="29"/>
    <row r="159875" customFormat="1" s="29"/>
    <row r="159876" customFormat="1" s="29"/>
    <row r="159877" customFormat="1" s="29"/>
    <row r="159878" customFormat="1" s="29"/>
    <row r="159879" customFormat="1" s="29"/>
    <row r="159880" customFormat="1" s="29"/>
    <row r="159881" customFormat="1" s="29"/>
    <row r="159882" customFormat="1" s="29"/>
    <row r="159883" customFormat="1" s="29"/>
    <row r="159884" customFormat="1" s="29"/>
    <row r="159885" customFormat="1" s="29"/>
    <row r="159886" customFormat="1" s="29"/>
    <row r="159887" customFormat="1" s="29"/>
    <row r="159888" customFormat="1" s="29"/>
    <row r="159889" customFormat="1" s="29"/>
    <row r="159890" customFormat="1" s="29"/>
    <row r="159891" customFormat="1" s="29"/>
    <row r="159892" customFormat="1" s="29"/>
    <row r="159893" customFormat="1" s="29"/>
    <row r="159894" customFormat="1" s="29"/>
    <row r="159895" customFormat="1" s="29"/>
    <row r="159896" customFormat="1" s="29"/>
    <row r="159897" customFormat="1" s="29"/>
    <row r="159898" customFormat="1" s="29"/>
    <row r="159899" customFormat="1" s="29"/>
    <row r="159900" customFormat="1" s="29"/>
    <row r="159901" customFormat="1" s="29"/>
    <row r="159902" customFormat="1" s="29"/>
    <row r="159903" customFormat="1" s="29"/>
    <row r="159904" customFormat="1" s="29"/>
    <row r="159905" customFormat="1" s="29"/>
    <row r="159906" customFormat="1" s="29"/>
    <row r="159907" customFormat="1" s="29"/>
    <row r="159908" customFormat="1" s="29"/>
    <row r="159909" customFormat="1" s="29"/>
    <row r="159910" customFormat="1" s="29"/>
    <row r="159911" customFormat="1" s="29"/>
    <row r="159912" customFormat="1" s="29"/>
    <row r="159913" customFormat="1" s="29"/>
    <row r="159914" customFormat="1" s="29"/>
    <row r="159915" customFormat="1" s="29"/>
    <row r="159916" customFormat="1" s="29"/>
    <row r="159917" customFormat="1" s="29"/>
    <row r="159918" customFormat="1" s="29"/>
    <row r="159919" customFormat="1" s="29"/>
    <row r="159920" customFormat="1" s="29"/>
    <row r="159921" customFormat="1" s="29"/>
    <row r="159922" customFormat="1" s="29"/>
    <row r="159923" customFormat="1" s="29"/>
    <row r="159924" customFormat="1" s="29"/>
    <row r="159925" customFormat="1" s="29"/>
    <row r="159926" customFormat="1" s="29"/>
    <row r="159927" customFormat="1" s="29"/>
    <row r="159928" customFormat="1" s="29"/>
    <row r="159929" customFormat="1" s="29"/>
    <row r="159930" customFormat="1" s="29"/>
    <row r="159931" customFormat="1" s="29"/>
    <row r="159932" customFormat="1" s="29"/>
    <row r="159933" customFormat="1" s="29"/>
    <row r="159934" customFormat="1" s="29"/>
    <row r="159935" customFormat="1" s="29"/>
    <row r="159936" customFormat="1" s="29"/>
    <row r="159937" customFormat="1" s="29"/>
    <row r="159938" customFormat="1" s="29"/>
    <row r="159939" customFormat="1" s="29"/>
    <row r="159940" customFormat="1" s="29"/>
    <row r="159941" customFormat="1" s="29"/>
    <row r="159942" customFormat="1" s="29"/>
    <row r="159943" customFormat="1" s="29"/>
    <row r="159944" customFormat="1" s="29"/>
    <row r="159945" customFormat="1" s="29"/>
    <row r="159946" customFormat="1" s="29"/>
    <row r="159947" customFormat="1" s="29"/>
    <row r="159948" customFormat="1" s="29"/>
    <row r="159949" customFormat="1" s="29"/>
    <row r="159950" customFormat="1" s="29"/>
    <row r="159951" customFormat="1" s="29"/>
    <row r="159952" customFormat="1" s="29"/>
    <row r="159953" customFormat="1" s="29"/>
    <row r="159954" customFormat="1" s="29"/>
    <row r="159955" customFormat="1" s="29"/>
    <row r="159956" customFormat="1" s="29"/>
    <row r="159957" customFormat="1" s="29"/>
    <row r="159958" customFormat="1" s="29"/>
    <row r="159959" customFormat="1" s="29"/>
    <row r="159960" customFormat="1" s="29"/>
    <row r="159961" customFormat="1" s="29"/>
    <row r="159962" customFormat="1" s="29"/>
    <row r="159963" customFormat="1" s="29"/>
    <row r="159964" customFormat="1" s="29"/>
    <row r="159965" customFormat="1" s="29"/>
    <row r="159966" customFormat="1" s="29"/>
    <row r="159967" customFormat="1" s="29"/>
    <row r="159968" customFormat="1" s="29"/>
    <row r="159969" customFormat="1" s="29"/>
    <row r="159970" customFormat="1" s="29"/>
    <row r="159971" customFormat="1" s="29"/>
    <row r="159972" customFormat="1" s="29"/>
    <row r="159973" customFormat="1" s="29"/>
    <row r="159974" customFormat="1" s="29"/>
    <row r="159975" customFormat="1" s="29"/>
    <row r="159976" customFormat="1" s="29"/>
    <row r="159977" customFormat="1" s="29"/>
    <row r="159978" customFormat="1" s="29"/>
    <row r="159979" customFormat="1" s="29"/>
    <row r="159980" customFormat="1" s="29"/>
    <row r="159981" customFormat="1" s="29"/>
    <row r="159982" customFormat="1" s="29"/>
    <row r="159983" customFormat="1" s="29"/>
    <row r="159984" customFormat="1" s="29"/>
    <row r="159985" customFormat="1" s="29"/>
    <row r="159986" customFormat="1" s="29"/>
    <row r="159987" customFormat="1" s="29"/>
    <row r="159988" customFormat="1" s="29"/>
    <row r="159989" customFormat="1" s="29"/>
    <row r="159990" customFormat="1" s="29"/>
    <row r="159991" customFormat="1" s="29"/>
    <row r="159992" customFormat="1" s="29"/>
    <row r="159993" customFormat="1" s="29"/>
    <row r="159994" customFormat="1" s="29"/>
    <row r="159995" customFormat="1" s="29"/>
    <row r="159996" customFormat="1" s="29"/>
    <row r="159997" customFormat="1" s="29"/>
    <row r="159998" customFormat="1" s="29"/>
    <row r="159999" customFormat="1" s="29"/>
    <row r="160000" customFormat="1" s="29"/>
    <row r="160001" customFormat="1" s="29"/>
    <row r="160002" customFormat="1" s="29"/>
    <row r="160003" customFormat="1" s="29"/>
    <row r="160004" customFormat="1" s="29"/>
    <row r="160005" customFormat="1" s="29"/>
    <row r="160006" customFormat="1" s="29"/>
    <row r="160007" customFormat="1" s="29"/>
    <row r="160008" customFormat="1" s="29"/>
    <row r="160009" customFormat="1" s="29"/>
    <row r="160010" customFormat="1" s="29"/>
    <row r="160011" customFormat="1" s="29"/>
    <row r="160012" customFormat="1" s="29"/>
    <row r="160013" customFormat="1" s="29"/>
    <row r="160014" customFormat="1" s="29"/>
    <row r="160015" customFormat="1" s="29"/>
    <row r="160016" customFormat="1" s="29"/>
    <row r="160017" customFormat="1" s="29"/>
    <row r="160018" customFormat="1" s="29"/>
    <row r="160019" customFormat="1" s="29"/>
    <row r="160020" customFormat="1" s="29"/>
    <row r="160021" customFormat="1" s="29"/>
    <row r="160022" customFormat="1" s="29"/>
    <row r="160023" customFormat="1" s="29"/>
    <row r="160024" customFormat="1" s="29"/>
    <row r="160025" customFormat="1" s="29"/>
    <row r="160026" customFormat="1" s="29"/>
    <row r="160027" customFormat="1" s="29"/>
    <row r="160028" customFormat="1" s="29"/>
    <row r="160029" customFormat="1" s="29"/>
    <row r="160030" customFormat="1" s="29"/>
    <row r="160031" customFormat="1" s="29"/>
    <row r="160032" customFormat="1" s="29"/>
    <row r="160033" customFormat="1" s="29"/>
    <row r="160034" customFormat="1" s="29"/>
    <row r="160035" customFormat="1" s="29"/>
    <row r="160036" customFormat="1" s="29"/>
    <row r="160037" customFormat="1" s="29"/>
    <row r="160038" customFormat="1" s="29"/>
    <row r="160039" customFormat="1" s="29"/>
    <row r="160040" customFormat="1" s="29"/>
    <row r="160041" customFormat="1" s="29"/>
    <row r="160042" customFormat="1" s="29"/>
    <row r="160043" customFormat="1" s="29"/>
    <row r="160044" customFormat="1" s="29"/>
    <row r="160045" customFormat="1" s="29"/>
    <row r="160046" customFormat="1" s="29"/>
    <row r="160047" customFormat="1" s="29"/>
    <row r="160048" customFormat="1" s="29"/>
    <row r="160049" customFormat="1" s="29"/>
    <row r="160050" customFormat="1" s="29"/>
    <row r="160051" customFormat="1" s="29"/>
    <row r="160052" customFormat="1" s="29"/>
    <row r="160053" customFormat="1" s="29"/>
    <row r="160054" customFormat="1" s="29"/>
    <row r="160055" customFormat="1" s="29"/>
    <row r="160056" customFormat="1" s="29"/>
    <row r="160057" customFormat="1" s="29"/>
    <row r="160058" customFormat="1" s="29"/>
    <row r="160059" customFormat="1" s="29"/>
    <row r="160060" customFormat="1" s="29"/>
    <row r="160061" customFormat="1" s="29"/>
    <row r="160062" customFormat="1" s="29"/>
    <row r="160063" customFormat="1" s="29"/>
    <row r="160064" customFormat="1" s="29"/>
    <row r="160065" customFormat="1" s="29"/>
    <row r="160066" customFormat="1" s="29"/>
    <row r="160067" customFormat="1" s="29"/>
    <row r="160068" customFormat="1" s="29"/>
    <row r="160069" customFormat="1" s="29"/>
    <row r="160070" customFormat="1" s="29"/>
    <row r="160071" customFormat="1" s="29"/>
    <row r="160072" customFormat="1" s="29"/>
    <row r="160073" customFormat="1" s="29"/>
    <row r="160074" customFormat="1" s="29"/>
    <row r="160075" customFormat="1" s="29"/>
    <row r="160076" customFormat="1" s="29"/>
    <row r="160077" customFormat="1" s="29"/>
    <row r="160078" customFormat="1" s="29"/>
    <row r="160079" customFormat="1" s="29"/>
    <row r="160080" customFormat="1" s="29"/>
    <row r="160081" customFormat="1" s="29"/>
    <row r="160082" customFormat="1" s="29"/>
    <row r="160083" customFormat="1" s="29"/>
    <row r="160084" customFormat="1" s="29"/>
    <row r="160085" customFormat="1" s="29"/>
    <row r="160086" customFormat="1" s="29"/>
    <row r="160087" customFormat="1" s="29"/>
    <row r="160088" customFormat="1" s="29"/>
    <row r="160089" customFormat="1" s="29"/>
    <row r="160090" customFormat="1" s="29"/>
    <row r="160091" customFormat="1" s="29"/>
    <row r="160092" customFormat="1" s="29"/>
    <row r="160093" customFormat="1" s="29"/>
    <row r="160094" customFormat="1" s="29"/>
    <row r="160095" customFormat="1" s="29"/>
    <row r="160096" customFormat="1" s="29"/>
    <row r="160097" customFormat="1" s="29"/>
    <row r="160098" customFormat="1" s="29"/>
    <row r="160099" customFormat="1" s="29"/>
    <row r="160100" customFormat="1" s="29"/>
    <row r="160101" customFormat="1" s="29"/>
    <row r="160102" customFormat="1" s="29"/>
    <row r="160103" customFormat="1" s="29"/>
    <row r="160104" customFormat="1" s="29"/>
    <row r="160105" customFormat="1" s="29"/>
    <row r="160106" customFormat="1" s="29"/>
    <row r="160107" customFormat="1" s="29"/>
    <row r="160108" customFormat="1" s="29"/>
    <row r="160109" customFormat="1" s="29"/>
    <row r="160110" customFormat="1" s="29"/>
    <row r="160111" customFormat="1" s="29"/>
    <row r="160112" customFormat="1" s="29"/>
    <row r="160113" customFormat="1" s="29"/>
    <row r="160114" customFormat="1" s="29"/>
    <row r="160115" customFormat="1" s="29"/>
    <row r="160116" customFormat="1" s="29"/>
    <row r="160117" customFormat="1" s="29"/>
    <row r="160118" customFormat="1" s="29"/>
    <row r="160119" customFormat="1" s="29"/>
    <row r="160120" customFormat="1" s="29"/>
    <row r="160121" customFormat="1" s="29"/>
    <row r="160122" customFormat="1" s="29"/>
    <row r="160123" customFormat="1" s="29"/>
    <row r="160124" customFormat="1" s="29"/>
    <row r="160125" customFormat="1" s="29"/>
    <row r="160126" customFormat="1" s="29"/>
    <row r="160127" customFormat="1" s="29"/>
    <row r="160128" customFormat="1" s="29"/>
    <row r="160129" customFormat="1" s="29"/>
    <row r="160130" customFormat="1" s="29"/>
    <row r="160131" customFormat="1" s="29"/>
    <row r="160132" customFormat="1" s="29"/>
    <row r="160133" customFormat="1" s="29"/>
    <row r="160134" customFormat="1" s="29"/>
    <row r="160135" customFormat="1" s="29"/>
    <row r="160136" customFormat="1" s="29"/>
    <row r="160137" customFormat="1" s="29"/>
    <row r="160138" customFormat="1" s="29"/>
    <row r="160139" customFormat="1" s="29"/>
    <row r="160140" customFormat="1" s="29"/>
    <row r="160141" customFormat="1" s="29"/>
    <row r="160142" customFormat="1" s="29"/>
    <row r="160143" customFormat="1" s="29"/>
    <row r="160144" customFormat="1" s="29"/>
    <row r="160145" customFormat="1" s="29"/>
    <row r="160146" customFormat="1" s="29"/>
    <row r="160147" customFormat="1" s="29"/>
    <row r="160148" customFormat="1" s="29"/>
    <row r="160149" customFormat="1" s="29"/>
    <row r="160150" customFormat="1" s="29"/>
    <row r="160151" customFormat="1" s="29"/>
    <row r="160152" customFormat="1" s="29"/>
    <row r="160153" customFormat="1" s="29"/>
    <row r="160154" customFormat="1" s="29"/>
    <row r="160155" customFormat="1" s="29"/>
    <row r="160156" customFormat="1" s="29"/>
    <row r="160157" customFormat="1" s="29"/>
    <row r="160158" customFormat="1" s="29"/>
    <row r="160159" customFormat="1" s="29"/>
    <row r="160160" customFormat="1" s="29"/>
    <row r="160161" customFormat="1" s="29"/>
    <row r="160162" customFormat="1" s="29"/>
    <row r="160163" customFormat="1" s="29"/>
    <row r="160164" customFormat="1" s="29"/>
    <row r="160165" customFormat="1" s="29"/>
    <row r="160166" customFormat="1" s="29"/>
    <row r="160167" customFormat="1" s="29"/>
    <row r="160168" customFormat="1" s="29"/>
    <row r="160169" customFormat="1" s="29"/>
    <row r="160170" customFormat="1" s="29"/>
    <row r="160171" customFormat="1" s="29"/>
    <row r="160172" customFormat="1" s="29"/>
    <row r="160173" customFormat="1" s="29"/>
    <row r="160174" customFormat="1" s="29"/>
    <row r="160175" customFormat="1" s="29"/>
    <row r="160176" customFormat="1" s="29"/>
    <row r="160177" customFormat="1" s="29"/>
    <row r="160178" customFormat="1" s="29"/>
    <row r="160179" customFormat="1" s="29"/>
    <row r="160180" customFormat="1" s="29"/>
    <row r="160181" customFormat="1" s="29"/>
    <row r="160182" customFormat="1" s="29"/>
    <row r="160183" customFormat="1" s="29"/>
    <row r="160184" customFormat="1" s="29"/>
    <row r="160185" customFormat="1" s="29"/>
    <row r="160186" customFormat="1" s="29"/>
    <row r="160187" customFormat="1" s="29"/>
    <row r="160188" customFormat="1" s="29"/>
    <row r="160189" customFormat="1" s="29"/>
    <row r="160190" customFormat="1" s="29"/>
    <row r="160191" customFormat="1" s="29"/>
    <row r="160192" customFormat="1" s="29"/>
    <row r="160193" customFormat="1" s="29"/>
    <row r="160194" customFormat="1" s="29"/>
    <row r="160195" customFormat="1" s="29"/>
    <row r="160196" customFormat="1" s="29"/>
    <row r="160197" customFormat="1" s="29"/>
    <row r="160198" customFormat="1" s="29"/>
    <row r="160199" customFormat="1" s="29"/>
    <row r="160200" customFormat="1" s="29"/>
    <row r="160201" customFormat="1" s="29"/>
    <row r="160202" customFormat="1" s="29"/>
    <row r="160203" customFormat="1" s="29"/>
    <row r="160204" customFormat="1" s="29"/>
    <row r="160205" customFormat="1" s="29"/>
    <row r="160206" customFormat="1" s="29"/>
    <row r="160207" customFormat="1" s="29"/>
    <row r="160208" customFormat="1" s="29"/>
    <row r="160209" customFormat="1" s="29"/>
    <row r="160210" customFormat="1" s="29"/>
    <row r="160211" customFormat="1" s="29"/>
    <row r="160212" customFormat="1" s="29"/>
    <row r="160213" customFormat="1" s="29"/>
    <row r="160214" customFormat="1" s="29"/>
    <row r="160215" customFormat="1" s="29"/>
    <row r="160216" customFormat="1" s="29"/>
    <row r="160217" customFormat="1" s="29"/>
    <row r="160218" customFormat="1" s="29"/>
    <row r="160219" customFormat="1" s="29"/>
    <row r="160220" customFormat="1" s="29"/>
    <row r="160221" customFormat="1" s="29"/>
    <row r="160222" customFormat="1" s="29"/>
    <row r="160223" customFormat="1" s="29"/>
    <row r="160224" customFormat="1" s="29"/>
    <row r="160225" customFormat="1" s="29"/>
    <row r="160226" customFormat="1" s="29"/>
    <row r="160227" customFormat="1" s="29"/>
    <row r="160228" customFormat="1" s="29"/>
    <row r="160229" customFormat="1" s="29"/>
    <row r="160230" customFormat="1" s="29"/>
    <row r="160231" customFormat="1" s="29"/>
    <row r="160232" customFormat="1" s="29"/>
    <row r="160233" customFormat="1" s="29"/>
    <row r="160234" customFormat="1" s="29"/>
    <row r="160235" customFormat="1" s="29"/>
    <row r="160236" customFormat="1" s="29"/>
    <row r="160237" customFormat="1" s="29"/>
    <row r="160238" customFormat="1" s="29"/>
    <row r="160239" customFormat="1" s="29"/>
    <row r="160240" customFormat="1" s="29"/>
    <row r="160241" customFormat="1" s="29"/>
    <row r="160242" customFormat="1" s="29"/>
    <row r="160243" customFormat="1" s="29"/>
    <row r="160244" customFormat="1" s="29"/>
    <row r="160245" customFormat="1" s="29"/>
    <row r="160246" customFormat="1" s="29"/>
    <row r="160247" customFormat="1" s="29"/>
    <row r="160248" customFormat="1" s="29"/>
    <row r="160249" customFormat="1" s="29"/>
    <row r="160250" customFormat="1" s="29"/>
    <row r="160251" customFormat="1" s="29"/>
    <row r="160252" customFormat="1" s="29"/>
    <row r="160253" customFormat="1" s="29"/>
    <row r="160254" customFormat="1" s="29"/>
    <row r="160255" customFormat="1" s="29"/>
    <row r="160256" customFormat="1" s="29"/>
    <row r="160257" customFormat="1" s="29"/>
    <row r="160258" customFormat="1" s="29"/>
    <row r="160259" customFormat="1" s="29"/>
    <row r="160260" customFormat="1" s="29"/>
    <row r="160261" customFormat="1" s="29"/>
    <row r="160262" customFormat="1" s="29"/>
    <row r="160263" customFormat="1" s="29"/>
    <row r="160264" customFormat="1" s="29"/>
    <row r="160265" customFormat="1" s="29"/>
    <row r="160266" customFormat="1" s="29"/>
    <row r="160267" customFormat="1" s="29"/>
    <row r="160268" customFormat="1" s="29"/>
    <row r="160269" customFormat="1" s="29"/>
    <row r="160270" customFormat="1" s="29"/>
    <row r="160271" customFormat="1" s="29"/>
    <row r="160272" customFormat="1" s="29"/>
    <row r="160273" customFormat="1" s="29"/>
    <row r="160274" customFormat="1" s="29"/>
    <row r="160275" customFormat="1" s="29"/>
    <row r="160276" customFormat="1" s="29"/>
    <row r="160277" customFormat="1" s="29"/>
    <row r="160278" customFormat="1" s="29"/>
    <row r="160279" customFormat="1" s="29"/>
    <row r="160280" customFormat="1" s="29"/>
    <row r="160281" customFormat="1" s="29"/>
    <row r="160282" customFormat="1" s="29"/>
    <row r="160283" customFormat="1" s="29"/>
    <row r="160284" customFormat="1" s="29"/>
    <row r="160285" customFormat="1" s="29"/>
    <row r="160286" customFormat="1" s="29"/>
    <row r="160287" customFormat="1" s="29"/>
    <row r="160288" customFormat="1" s="29"/>
    <row r="160289" customFormat="1" s="29"/>
    <row r="160290" customFormat="1" s="29"/>
    <row r="160291" customFormat="1" s="29"/>
    <row r="160292" customFormat="1" s="29"/>
    <row r="160293" customFormat="1" s="29"/>
    <row r="160294" customFormat="1" s="29"/>
    <row r="160295" customFormat="1" s="29"/>
    <row r="160296" customFormat="1" s="29"/>
    <row r="160297" customFormat="1" s="29"/>
    <row r="160298" customFormat="1" s="29"/>
    <row r="160299" customFormat="1" s="29"/>
    <row r="160300" customFormat="1" s="29"/>
    <row r="160301" customFormat="1" s="29"/>
    <row r="160302" customFormat="1" s="29"/>
    <row r="160303" customFormat="1" s="29"/>
    <row r="160304" customFormat="1" s="29"/>
    <row r="160305" customFormat="1" s="29"/>
    <row r="160306" customFormat="1" s="29"/>
    <row r="160307" customFormat="1" s="29"/>
    <row r="160308" customFormat="1" s="29"/>
    <row r="160309" customFormat="1" s="29"/>
    <row r="160310" customFormat="1" s="29"/>
    <row r="160311" customFormat="1" s="29"/>
    <row r="160312" customFormat="1" s="29"/>
    <row r="160313" customFormat="1" s="29"/>
    <row r="160314" customFormat="1" s="29"/>
    <row r="160315" customFormat="1" s="29"/>
    <row r="160316" customFormat="1" s="29"/>
    <row r="160317" customFormat="1" s="29"/>
    <row r="160318" customFormat="1" s="29"/>
    <row r="160319" customFormat="1" s="29"/>
    <row r="160320" customFormat="1" s="29"/>
    <row r="160321" customFormat="1" s="29"/>
    <row r="160322" customFormat="1" s="29"/>
    <row r="160323" customFormat="1" s="29"/>
    <row r="160324" customFormat="1" s="29"/>
    <row r="160325" customFormat="1" s="29"/>
    <row r="160326" customFormat="1" s="29"/>
    <row r="160327" customFormat="1" s="29"/>
    <row r="160328" customFormat="1" s="29"/>
    <row r="160329" customFormat="1" s="29"/>
    <row r="160330" customFormat="1" s="29"/>
    <row r="160331" customFormat="1" s="29"/>
    <row r="160332" customFormat="1" s="29"/>
    <row r="160333" customFormat="1" s="29"/>
    <row r="160334" customFormat="1" s="29"/>
    <row r="160335" customFormat="1" s="29"/>
    <row r="160336" customFormat="1" s="29"/>
    <row r="160337" customFormat="1" s="29"/>
    <row r="160338" customFormat="1" s="29"/>
    <row r="160339" customFormat="1" s="29"/>
    <row r="160340" customFormat="1" s="29"/>
    <row r="160341" customFormat="1" s="29"/>
    <row r="160342" customFormat="1" s="29"/>
    <row r="160343" customFormat="1" s="29"/>
    <row r="160344" customFormat="1" s="29"/>
    <row r="160345" customFormat="1" s="29"/>
    <row r="160346" customFormat="1" s="29"/>
    <row r="160347" customFormat="1" s="29"/>
    <row r="160348" customFormat="1" s="29"/>
    <row r="160349" customFormat="1" s="29"/>
    <row r="160350" customFormat="1" s="29"/>
    <row r="160351" customFormat="1" s="29"/>
    <row r="160352" customFormat="1" s="29"/>
    <row r="160353" customFormat="1" s="29"/>
    <row r="160354" customFormat="1" s="29"/>
    <row r="160355" customFormat="1" s="29"/>
    <row r="160356" customFormat="1" s="29"/>
    <row r="160357" customFormat="1" s="29"/>
    <row r="160358" customFormat="1" s="29"/>
    <row r="160359" customFormat="1" s="29"/>
    <row r="160360" customFormat="1" s="29"/>
    <row r="160361" customFormat="1" s="29"/>
    <row r="160362" customFormat="1" s="29"/>
    <row r="160363" customFormat="1" s="29"/>
    <row r="160364" customFormat="1" s="29"/>
    <row r="160365" customFormat="1" s="29"/>
    <row r="160366" customFormat="1" s="29"/>
    <row r="160367" customFormat="1" s="29"/>
    <row r="160368" customFormat="1" s="29"/>
    <row r="160369" customFormat="1" s="29"/>
    <row r="160370" customFormat="1" s="29"/>
    <row r="160371" customFormat="1" s="29"/>
    <row r="160372" customFormat="1" s="29"/>
    <row r="160373" customFormat="1" s="29"/>
    <row r="160374" customFormat="1" s="29"/>
    <row r="160375" customFormat="1" s="29"/>
    <row r="160376" customFormat="1" s="29"/>
    <row r="160377" customFormat="1" s="29"/>
    <row r="160378" customFormat="1" s="29"/>
    <row r="160379" customFormat="1" s="29"/>
    <row r="160380" customFormat="1" s="29"/>
    <row r="160381" customFormat="1" s="29"/>
    <row r="160382" customFormat="1" s="29"/>
    <row r="160383" customFormat="1" s="29"/>
    <row r="160384" customFormat="1" s="29"/>
    <row r="160385" customFormat="1" s="29"/>
    <row r="160386" customFormat="1" s="29"/>
    <row r="160387" customFormat="1" s="29"/>
    <row r="160388" customFormat="1" s="29"/>
    <row r="160389" customFormat="1" s="29"/>
    <row r="160390" customFormat="1" s="29"/>
    <row r="160391" customFormat="1" s="29"/>
    <row r="160392" customFormat="1" s="29"/>
    <row r="160393" customFormat="1" s="29"/>
    <row r="160394" customFormat="1" s="29"/>
    <row r="160395" customFormat="1" s="29"/>
    <row r="160396" customFormat="1" s="29"/>
    <row r="160397" customFormat="1" s="29"/>
    <row r="160398" customFormat="1" s="29"/>
    <row r="160399" customFormat="1" s="29"/>
    <row r="160400" customFormat="1" s="29"/>
    <row r="160401" customFormat="1" s="29"/>
    <row r="160402" customFormat="1" s="29"/>
    <row r="160403" customFormat="1" s="29"/>
    <row r="160404" customFormat="1" s="29"/>
    <row r="160405" customFormat="1" s="29"/>
    <row r="160406" customFormat="1" s="29"/>
    <row r="160407" customFormat="1" s="29"/>
    <row r="160408" customFormat="1" s="29"/>
    <row r="160409" customFormat="1" s="29"/>
    <row r="160410" customFormat="1" s="29"/>
    <row r="160411" customFormat="1" s="29"/>
    <row r="160412" customFormat="1" s="29"/>
    <row r="160413" customFormat="1" s="29"/>
    <row r="160414" customFormat="1" s="29"/>
    <row r="160415" customFormat="1" s="29"/>
    <row r="160416" customFormat="1" s="29"/>
    <row r="160417" customFormat="1" s="29"/>
    <row r="160418" customFormat="1" s="29"/>
    <row r="160419" customFormat="1" s="29"/>
    <row r="160420" customFormat="1" s="29"/>
    <row r="160421" customFormat="1" s="29"/>
    <row r="160422" customFormat="1" s="29"/>
    <row r="160423" customFormat="1" s="29"/>
    <row r="160424" customFormat="1" s="29"/>
    <row r="160425" customFormat="1" s="29"/>
    <row r="160426" customFormat="1" s="29"/>
    <row r="160427" customFormat="1" s="29"/>
    <row r="160428" customFormat="1" s="29"/>
    <row r="160429" customFormat="1" s="29"/>
    <row r="160430" customFormat="1" s="29"/>
    <row r="160431" customFormat="1" s="29"/>
    <row r="160432" customFormat="1" s="29"/>
    <row r="160433" customFormat="1" s="29"/>
    <row r="160434" customFormat="1" s="29"/>
    <row r="160435" customFormat="1" s="29"/>
    <row r="160436" customFormat="1" s="29"/>
    <row r="160437" customFormat="1" s="29"/>
    <row r="160438" customFormat="1" s="29"/>
    <row r="160439" customFormat="1" s="29"/>
    <row r="160440" customFormat="1" s="29"/>
    <row r="160441" customFormat="1" s="29"/>
    <row r="160442" customFormat="1" s="29"/>
    <row r="160443" customFormat="1" s="29"/>
    <row r="160444" customFormat="1" s="29"/>
    <row r="160445" customFormat="1" s="29"/>
    <row r="160446" customFormat="1" s="29"/>
    <row r="160447" customFormat="1" s="29"/>
    <row r="160448" customFormat="1" s="29"/>
    <row r="160449" customFormat="1" s="29"/>
    <row r="160450" customFormat="1" s="29"/>
    <row r="160451" customFormat="1" s="29"/>
    <row r="160452" customFormat="1" s="29"/>
    <row r="160453" customFormat="1" s="29"/>
    <row r="160454" customFormat="1" s="29"/>
    <row r="160455" customFormat="1" s="29"/>
    <row r="160456" customFormat="1" s="29"/>
    <row r="160457" customFormat="1" s="29"/>
    <row r="160458" customFormat="1" s="29"/>
    <row r="160459" customFormat="1" s="29"/>
    <row r="160460" customFormat="1" s="29"/>
    <row r="160461" customFormat="1" s="29"/>
    <row r="160462" customFormat="1" s="29"/>
    <row r="160463" customFormat="1" s="29"/>
    <row r="160464" customFormat="1" s="29"/>
    <row r="160465" customFormat="1" s="29"/>
    <row r="160466" customFormat="1" s="29"/>
    <row r="160467" customFormat="1" s="29"/>
    <row r="160468" customFormat="1" s="29"/>
    <row r="160469" customFormat="1" s="29"/>
    <row r="160470" customFormat="1" s="29"/>
    <row r="160471" customFormat="1" s="29"/>
    <row r="160472" customFormat="1" s="29"/>
    <row r="160473" customFormat="1" s="29"/>
    <row r="160474" customFormat="1" s="29"/>
    <row r="160475" customFormat="1" s="29"/>
    <row r="160476" customFormat="1" s="29"/>
    <row r="160477" customFormat="1" s="29"/>
    <row r="160478" customFormat="1" s="29"/>
    <row r="160479" customFormat="1" s="29"/>
    <row r="160480" customFormat="1" s="29"/>
    <row r="160481" customFormat="1" s="29"/>
    <row r="160482" customFormat="1" s="29"/>
    <row r="160483" customFormat="1" s="29"/>
    <row r="160484" customFormat="1" s="29"/>
    <row r="160485" customFormat="1" s="29"/>
    <row r="160486" customFormat="1" s="29"/>
    <row r="160487" customFormat="1" s="29"/>
    <row r="160488" customFormat="1" s="29"/>
    <row r="160489" customFormat="1" s="29"/>
    <row r="160490" customFormat="1" s="29"/>
    <row r="160491" customFormat="1" s="29"/>
    <row r="160492" customFormat="1" s="29"/>
    <row r="160493" customFormat="1" s="29"/>
    <row r="160494" customFormat="1" s="29"/>
    <row r="160495" customFormat="1" s="29"/>
    <row r="160496" customFormat="1" s="29"/>
    <row r="160497" customFormat="1" s="29"/>
    <row r="160498" customFormat="1" s="29"/>
    <row r="160499" customFormat="1" s="29"/>
    <row r="160500" customFormat="1" s="29"/>
    <row r="160501" customFormat="1" s="29"/>
    <row r="160502" customFormat="1" s="29"/>
    <row r="160503" customFormat="1" s="29"/>
    <row r="160504" customFormat="1" s="29"/>
    <row r="160505" customFormat="1" s="29"/>
    <row r="160506" customFormat="1" s="29"/>
    <row r="160507" customFormat="1" s="29"/>
    <row r="160508" customFormat="1" s="29"/>
    <row r="160509" customFormat="1" s="29"/>
    <row r="160510" customFormat="1" s="29"/>
    <row r="160511" customFormat="1" s="29"/>
    <row r="160512" customFormat="1" s="29"/>
    <row r="160513" customFormat="1" s="29"/>
    <row r="160514" customFormat="1" s="29"/>
    <row r="160515" customFormat="1" s="29"/>
    <row r="160516" customFormat="1" s="29"/>
    <row r="160517" customFormat="1" s="29"/>
    <row r="160518" customFormat="1" s="29"/>
    <row r="160519" customFormat="1" s="29"/>
    <row r="160520" customFormat="1" s="29"/>
    <row r="160521" customFormat="1" s="29"/>
    <row r="160522" customFormat="1" s="29"/>
    <row r="160523" customFormat="1" s="29"/>
    <row r="160524" customFormat="1" s="29"/>
    <row r="160525" customFormat="1" s="29"/>
    <row r="160526" customFormat="1" s="29"/>
    <row r="160527" customFormat="1" s="29"/>
    <row r="160528" customFormat="1" s="29"/>
    <row r="160529" customFormat="1" s="29"/>
    <row r="160530" customFormat="1" s="29"/>
    <row r="160531" customFormat="1" s="29"/>
    <row r="160532" customFormat="1" s="29"/>
    <row r="160533" customFormat="1" s="29"/>
    <row r="160534" customFormat="1" s="29"/>
    <row r="160535" customFormat="1" s="29"/>
    <row r="160536" customFormat="1" s="29"/>
    <row r="160537" customFormat="1" s="29"/>
    <row r="160538" customFormat="1" s="29"/>
    <row r="160539" customFormat="1" s="29"/>
    <row r="160540" customFormat="1" s="29"/>
    <row r="160541" customFormat="1" s="29"/>
    <row r="160542" customFormat="1" s="29"/>
    <row r="160543" customFormat="1" s="29"/>
    <row r="160544" customFormat="1" s="29"/>
    <row r="160545" customFormat="1" s="29"/>
    <row r="160546" customFormat="1" s="29"/>
    <row r="160547" customFormat="1" s="29"/>
    <row r="160548" customFormat="1" s="29"/>
    <row r="160549" customFormat="1" s="29"/>
    <row r="160550" customFormat="1" s="29"/>
    <row r="160551" customFormat="1" s="29"/>
    <row r="160552" customFormat="1" s="29"/>
    <row r="160553" customFormat="1" s="29"/>
    <row r="160554" customFormat="1" s="29"/>
    <row r="160555" customFormat="1" s="29"/>
    <row r="160556" customFormat="1" s="29"/>
    <row r="160557" customFormat="1" s="29"/>
    <row r="160558" customFormat="1" s="29"/>
    <row r="160559" customFormat="1" s="29"/>
    <row r="160560" customFormat="1" s="29"/>
    <row r="160561" customFormat="1" s="29"/>
    <row r="160562" customFormat="1" s="29"/>
    <row r="160563" customFormat="1" s="29"/>
    <row r="160564" customFormat="1" s="29"/>
    <row r="160565" customFormat="1" s="29"/>
    <row r="160566" customFormat="1" s="29"/>
    <row r="160567" customFormat="1" s="29"/>
    <row r="160568" customFormat="1" s="29"/>
    <row r="160569" customFormat="1" s="29"/>
    <row r="160570" customFormat="1" s="29"/>
    <row r="160571" customFormat="1" s="29"/>
    <row r="160572" customFormat="1" s="29"/>
    <row r="160573" customFormat="1" s="29"/>
    <row r="160574" customFormat="1" s="29"/>
    <row r="160575" customFormat="1" s="29"/>
    <row r="160576" customFormat="1" s="29"/>
    <row r="160577" customFormat="1" s="29"/>
    <row r="160578" customFormat="1" s="29"/>
    <row r="160579" customFormat="1" s="29"/>
    <row r="160580" customFormat="1" s="29"/>
    <row r="160581" customFormat="1" s="29"/>
    <row r="160582" customFormat="1" s="29"/>
    <row r="160583" customFormat="1" s="29"/>
    <row r="160584" customFormat="1" s="29"/>
    <row r="160585" customFormat="1" s="29"/>
    <row r="160586" customFormat="1" s="29"/>
    <row r="160587" customFormat="1" s="29"/>
    <row r="160588" customFormat="1" s="29"/>
    <row r="160589" customFormat="1" s="29"/>
    <row r="160590" customFormat="1" s="29"/>
    <row r="160591" customFormat="1" s="29"/>
    <row r="160592" customFormat="1" s="29"/>
    <row r="160593" customFormat="1" s="29"/>
    <row r="160594" customFormat="1" s="29"/>
    <row r="160595" customFormat="1" s="29"/>
    <row r="160596" customFormat="1" s="29"/>
    <row r="160597" customFormat="1" s="29"/>
    <row r="160598" customFormat="1" s="29"/>
    <row r="160599" customFormat="1" s="29"/>
    <row r="160600" customFormat="1" s="29"/>
    <row r="160601" customFormat="1" s="29"/>
    <row r="160602" customFormat="1" s="29"/>
    <row r="160603" customFormat="1" s="29"/>
    <row r="160604" customFormat="1" s="29"/>
    <row r="160605" customFormat="1" s="29"/>
    <row r="160606" customFormat="1" s="29"/>
    <row r="160607" customFormat="1" s="29"/>
    <row r="160608" customFormat="1" s="29"/>
    <row r="160609" customFormat="1" s="29"/>
    <row r="160610" customFormat="1" s="29"/>
    <row r="160611" customFormat="1" s="29"/>
    <row r="160612" customFormat="1" s="29"/>
    <row r="160613" customFormat="1" s="29"/>
    <row r="160614" customFormat="1" s="29"/>
    <row r="160615" customFormat="1" s="29"/>
    <row r="160616" customFormat="1" s="29"/>
    <row r="160617" customFormat="1" s="29"/>
    <row r="160618" customFormat="1" s="29"/>
    <row r="160619" customFormat="1" s="29"/>
    <row r="160620" customFormat="1" s="29"/>
    <row r="160621" customFormat="1" s="29"/>
    <row r="160622" customFormat="1" s="29"/>
    <row r="160623" customFormat="1" s="29"/>
    <row r="160624" customFormat="1" s="29"/>
    <row r="160625" customFormat="1" s="29"/>
    <row r="160626" customFormat="1" s="29"/>
    <row r="160627" customFormat="1" s="29"/>
    <row r="160628" customFormat="1" s="29"/>
    <row r="160629" customFormat="1" s="29"/>
    <row r="160630" customFormat="1" s="29"/>
    <row r="160631" customFormat="1" s="29"/>
    <row r="160632" customFormat="1" s="29"/>
    <row r="160633" customFormat="1" s="29"/>
    <row r="160634" customFormat="1" s="29"/>
    <row r="160635" customFormat="1" s="29"/>
    <row r="160636" customFormat="1" s="29"/>
    <row r="160637" customFormat="1" s="29"/>
    <row r="160638" customFormat="1" s="29"/>
    <row r="160639" customFormat="1" s="29"/>
    <row r="160640" customFormat="1" s="29"/>
    <row r="160641" customFormat="1" s="29"/>
    <row r="160642" customFormat="1" s="29"/>
    <row r="160643" customFormat="1" s="29"/>
    <row r="160644" customFormat="1" s="29"/>
    <row r="160645" customFormat="1" s="29"/>
    <row r="160646" customFormat="1" s="29"/>
    <row r="160647" customFormat="1" s="29"/>
    <row r="160648" customFormat="1" s="29"/>
    <row r="160649" customFormat="1" s="29"/>
    <row r="160650" customFormat="1" s="29"/>
    <row r="160651" customFormat="1" s="29"/>
    <row r="160652" customFormat="1" s="29"/>
    <row r="160653" customFormat="1" s="29"/>
    <row r="160654" customFormat="1" s="29"/>
    <row r="160655" customFormat="1" s="29"/>
    <row r="160656" customFormat="1" s="29"/>
    <row r="160657" customFormat="1" s="29"/>
    <row r="160658" customFormat="1" s="29"/>
    <row r="160659" customFormat="1" s="29"/>
    <row r="160660" customFormat="1" s="29"/>
    <row r="160661" customFormat="1" s="29"/>
    <row r="160662" customFormat="1" s="29"/>
    <row r="160663" customFormat="1" s="29"/>
    <row r="160664" customFormat="1" s="29"/>
    <row r="160665" customFormat="1" s="29"/>
    <row r="160666" customFormat="1" s="29"/>
    <row r="160667" customFormat="1" s="29"/>
    <row r="160668" customFormat="1" s="29"/>
    <row r="160669" customFormat="1" s="29"/>
    <row r="160670" customFormat="1" s="29"/>
    <row r="160671" customFormat="1" s="29"/>
    <row r="160672" customFormat="1" s="29"/>
    <row r="160673" customFormat="1" s="29"/>
    <row r="160674" customFormat="1" s="29"/>
    <row r="160675" customFormat="1" s="29"/>
    <row r="160676" customFormat="1" s="29"/>
    <row r="160677" customFormat="1" s="29"/>
    <row r="160678" customFormat="1" s="29"/>
    <row r="160679" customFormat="1" s="29"/>
    <row r="160680" customFormat="1" s="29"/>
    <row r="160681" customFormat="1" s="29"/>
    <row r="160682" customFormat="1" s="29"/>
    <row r="160683" customFormat="1" s="29"/>
    <row r="160684" customFormat="1" s="29"/>
    <row r="160685" customFormat="1" s="29"/>
    <row r="160686" customFormat="1" s="29"/>
    <row r="160687" customFormat="1" s="29"/>
    <row r="160688" customFormat="1" s="29"/>
    <row r="160689" customFormat="1" s="29"/>
    <row r="160690" customFormat="1" s="29"/>
    <row r="160691" customFormat="1" s="29"/>
    <row r="160692" customFormat="1" s="29"/>
    <row r="160693" customFormat="1" s="29"/>
    <row r="160694" customFormat="1" s="29"/>
    <row r="160695" customFormat="1" s="29"/>
    <row r="160696" customFormat="1" s="29"/>
    <row r="160697" customFormat="1" s="29"/>
    <row r="160698" customFormat="1" s="29"/>
    <row r="160699" customFormat="1" s="29"/>
    <row r="160700" customFormat="1" s="29"/>
    <row r="160701" customFormat="1" s="29"/>
    <row r="160702" customFormat="1" s="29"/>
    <row r="160703" customFormat="1" s="29"/>
    <row r="160704" customFormat="1" s="29"/>
    <row r="160705" customFormat="1" s="29"/>
    <row r="160706" customFormat="1" s="29"/>
    <row r="160707" customFormat="1" s="29"/>
    <row r="160708" customFormat="1" s="29"/>
    <row r="160709" customFormat="1" s="29"/>
    <row r="160710" customFormat="1" s="29"/>
    <row r="160711" customFormat="1" s="29"/>
    <row r="160712" customFormat="1" s="29"/>
    <row r="160713" customFormat="1" s="29"/>
    <row r="160714" customFormat="1" s="29"/>
    <row r="160715" customFormat="1" s="29"/>
    <row r="160716" customFormat="1" s="29"/>
    <row r="160717" customFormat="1" s="29"/>
    <row r="160718" customFormat="1" s="29"/>
    <row r="160719" customFormat="1" s="29"/>
    <row r="160720" customFormat="1" s="29"/>
    <row r="160721" customFormat="1" s="29"/>
    <row r="160722" customFormat="1" s="29"/>
    <row r="160723" customFormat="1" s="29"/>
    <row r="160724" customFormat="1" s="29"/>
    <row r="160725" customFormat="1" s="29"/>
    <row r="160726" customFormat="1" s="29"/>
    <row r="160727" customFormat="1" s="29"/>
    <row r="160728" customFormat="1" s="29"/>
    <row r="160729" customFormat="1" s="29"/>
    <row r="160730" customFormat="1" s="29"/>
    <row r="160731" customFormat="1" s="29"/>
    <row r="160732" customFormat="1" s="29"/>
    <row r="160733" customFormat="1" s="29"/>
    <row r="160734" customFormat="1" s="29"/>
    <row r="160735" customFormat="1" s="29"/>
    <row r="160736" customFormat="1" s="29"/>
    <row r="160737" customFormat="1" s="29"/>
    <row r="160738" customFormat="1" s="29"/>
    <row r="160739" customFormat="1" s="29"/>
    <row r="160740" customFormat="1" s="29"/>
    <row r="160741" customFormat="1" s="29"/>
    <row r="160742" customFormat="1" s="29"/>
    <row r="160743" customFormat="1" s="29"/>
    <row r="160744" customFormat="1" s="29"/>
    <row r="160745" customFormat="1" s="29"/>
    <row r="160746" customFormat="1" s="29"/>
    <row r="160747" customFormat="1" s="29"/>
    <row r="160748" customFormat="1" s="29"/>
    <row r="160749" customFormat="1" s="29"/>
    <row r="160750" customFormat="1" s="29"/>
    <row r="160751" customFormat="1" s="29"/>
    <row r="160752" customFormat="1" s="29"/>
    <row r="160753" customFormat="1" s="29"/>
    <row r="160754" customFormat="1" s="29"/>
    <row r="160755" customFormat="1" s="29"/>
    <row r="160756" customFormat="1" s="29"/>
    <row r="160757" customFormat="1" s="29"/>
    <row r="160758" customFormat="1" s="29"/>
    <row r="160759" customFormat="1" s="29"/>
    <row r="160760" customFormat="1" s="29"/>
    <row r="160761" customFormat="1" s="29"/>
    <row r="160762" customFormat="1" s="29"/>
    <row r="160763" customFormat="1" s="29"/>
    <row r="160764" customFormat="1" s="29"/>
    <row r="160765" customFormat="1" s="29"/>
    <row r="160766" customFormat="1" s="29"/>
    <row r="160767" customFormat="1" s="29"/>
    <row r="160768" customFormat="1" s="29"/>
    <row r="160769" customFormat="1" s="29"/>
    <row r="160770" customFormat="1" s="29"/>
    <row r="160771" customFormat="1" s="29"/>
    <row r="160772" customFormat="1" s="29"/>
    <row r="160773" customFormat="1" s="29"/>
    <row r="160774" customFormat="1" s="29"/>
    <row r="160775" customFormat="1" s="29"/>
    <row r="160776" customFormat="1" s="29"/>
    <row r="160777" customFormat="1" s="29"/>
    <row r="160778" customFormat="1" s="29"/>
    <row r="160779" customFormat="1" s="29"/>
    <row r="160780" customFormat="1" s="29"/>
    <row r="160781" customFormat="1" s="29"/>
    <row r="160782" customFormat="1" s="29"/>
    <row r="160783" customFormat="1" s="29"/>
    <row r="160784" customFormat="1" s="29"/>
    <row r="160785" customFormat="1" s="29"/>
    <row r="160786" customFormat="1" s="29"/>
    <row r="160787" customFormat="1" s="29"/>
    <row r="160788" customFormat="1" s="29"/>
    <row r="160789" customFormat="1" s="29"/>
    <row r="160790" customFormat="1" s="29"/>
    <row r="160791" customFormat="1" s="29"/>
    <row r="160792" customFormat="1" s="29"/>
    <row r="160793" customFormat="1" s="29"/>
    <row r="160794" customFormat="1" s="29"/>
    <row r="160795" customFormat="1" s="29"/>
    <row r="160796" customFormat="1" s="29"/>
    <row r="160797" customFormat="1" s="29"/>
    <row r="160798" customFormat="1" s="29"/>
    <row r="160799" customFormat="1" s="29"/>
    <row r="160800" customFormat="1" s="29"/>
    <row r="160801" customFormat="1" s="29"/>
    <row r="160802" customFormat="1" s="29"/>
    <row r="160803" customFormat="1" s="29"/>
    <row r="160804" customFormat="1" s="29"/>
    <row r="160805" customFormat="1" s="29"/>
    <row r="160806" customFormat="1" s="29"/>
    <row r="160807" customFormat="1" s="29"/>
    <row r="160808" customFormat="1" s="29"/>
    <row r="160809" customFormat="1" s="29"/>
    <row r="160810" customFormat="1" s="29"/>
    <row r="160811" customFormat="1" s="29"/>
    <row r="160812" customFormat="1" s="29"/>
    <row r="160813" customFormat="1" s="29"/>
    <row r="160814" customFormat="1" s="29"/>
    <row r="160815" customFormat="1" s="29"/>
    <row r="160816" customFormat="1" s="29"/>
    <row r="160817" customFormat="1" s="29"/>
    <row r="160818" customFormat="1" s="29"/>
    <row r="160819" customFormat="1" s="29"/>
    <row r="160820" customFormat="1" s="29"/>
    <row r="160821" customFormat="1" s="29"/>
    <row r="160822" customFormat="1" s="29"/>
    <row r="160823" customFormat="1" s="29"/>
    <row r="160824" customFormat="1" s="29"/>
    <row r="160825" customFormat="1" s="29"/>
    <row r="160826" customFormat="1" s="29"/>
    <row r="160827" customFormat="1" s="29"/>
    <row r="160828" customFormat="1" s="29"/>
    <row r="160829" customFormat="1" s="29"/>
    <row r="160830" customFormat="1" s="29"/>
    <row r="160831" customFormat="1" s="29"/>
    <row r="160832" customFormat="1" s="29"/>
    <row r="160833" customFormat="1" s="29"/>
    <row r="160834" customFormat="1" s="29"/>
    <row r="160835" customFormat="1" s="29"/>
    <row r="160836" customFormat="1" s="29"/>
    <row r="160837" customFormat="1" s="29"/>
    <row r="160838" customFormat="1" s="29"/>
    <row r="160839" customFormat="1" s="29"/>
    <row r="160840" customFormat="1" s="29"/>
    <row r="160841" customFormat="1" s="29"/>
    <row r="160842" customFormat="1" s="29"/>
    <row r="160843" customFormat="1" s="29"/>
    <row r="160844" customFormat="1" s="29"/>
    <row r="160845" customFormat="1" s="29"/>
    <row r="160846" customFormat="1" s="29"/>
    <row r="160847" customFormat="1" s="29"/>
    <row r="160848" customFormat="1" s="29"/>
    <row r="160849" customFormat="1" s="29"/>
    <row r="160850" customFormat="1" s="29"/>
    <row r="160851" customFormat="1" s="29"/>
    <row r="160852" customFormat="1" s="29"/>
    <row r="160853" customFormat="1" s="29"/>
    <row r="160854" customFormat="1" s="29"/>
    <row r="160855" customFormat="1" s="29"/>
    <row r="160856" customFormat="1" s="29"/>
    <row r="160857" customFormat="1" s="29"/>
    <row r="160858" customFormat="1" s="29"/>
    <row r="160859" customFormat="1" s="29"/>
    <row r="160860" customFormat="1" s="29"/>
    <row r="160861" customFormat="1" s="29"/>
    <row r="160862" customFormat="1" s="29"/>
    <row r="160863" customFormat="1" s="29"/>
    <row r="160864" customFormat="1" s="29"/>
    <row r="160865" customFormat="1" s="29"/>
    <row r="160866" customFormat="1" s="29"/>
    <row r="160867" customFormat="1" s="29"/>
    <row r="160868" customFormat="1" s="29"/>
    <row r="160869" customFormat="1" s="29"/>
    <row r="160870" customFormat="1" s="29"/>
    <row r="160871" customFormat="1" s="29"/>
    <row r="160872" customFormat="1" s="29"/>
    <row r="160873" customFormat="1" s="29"/>
    <row r="160874" customFormat="1" s="29"/>
    <row r="160875" customFormat="1" s="29"/>
    <row r="160876" customFormat="1" s="29"/>
    <row r="160877" customFormat="1" s="29"/>
    <row r="160878" customFormat="1" s="29"/>
    <row r="160879" customFormat="1" s="29"/>
    <row r="160880" customFormat="1" s="29"/>
    <row r="160881" customFormat="1" s="29"/>
    <row r="160882" customFormat="1" s="29"/>
    <row r="160883" customFormat="1" s="29"/>
    <row r="160884" customFormat="1" s="29"/>
    <row r="160885" customFormat="1" s="29"/>
    <row r="160886" customFormat="1" s="29"/>
    <row r="160887" customFormat="1" s="29"/>
    <row r="160888" customFormat="1" s="29"/>
    <row r="160889" customFormat="1" s="29"/>
    <row r="160890" customFormat="1" s="29"/>
    <row r="160891" customFormat="1" s="29"/>
    <row r="160892" customFormat="1" s="29"/>
    <row r="160893" customFormat="1" s="29"/>
    <row r="160894" customFormat="1" s="29"/>
    <row r="160895" customFormat="1" s="29"/>
    <row r="160896" customFormat="1" s="29"/>
    <row r="160897" customFormat="1" s="29"/>
    <row r="160898" customFormat="1" s="29"/>
    <row r="160899" customFormat="1" s="29"/>
    <row r="160900" customFormat="1" s="29"/>
    <row r="160901" customFormat="1" s="29"/>
    <row r="160902" customFormat="1" s="29"/>
    <row r="160903" customFormat="1" s="29"/>
    <row r="160904" customFormat="1" s="29"/>
    <row r="160905" customFormat="1" s="29"/>
    <row r="160906" customFormat="1" s="29"/>
    <row r="160907" customFormat="1" s="29"/>
    <row r="160908" customFormat="1" s="29"/>
    <row r="160909" customFormat="1" s="29"/>
    <row r="160910" customFormat="1" s="29"/>
    <row r="160911" customFormat="1" s="29"/>
    <row r="160912" customFormat="1" s="29"/>
    <row r="160913" customFormat="1" s="29"/>
    <row r="160914" customFormat="1" s="29"/>
    <row r="160915" customFormat="1" s="29"/>
    <row r="160916" customFormat="1" s="29"/>
    <row r="160917" customFormat="1" s="29"/>
    <row r="160918" customFormat="1" s="29"/>
    <row r="160919" customFormat="1" s="29"/>
    <row r="160920" customFormat="1" s="29"/>
    <row r="160921" customFormat="1" s="29"/>
    <row r="160922" customFormat="1" s="29"/>
    <row r="160923" customFormat="1" s="29"/>
    <row r="160924" customFormat="1" s="29"/>
    <row r="160925" customFormat="1" s="29"/>
    <row r="160926" customFormat="1" s="29"/>
    <row r="160927" customFormat="1" s="29"/>
    <row r="160928" customFormat="1" s="29"/>
    <row r="160929" customFormat="1" s="29"/>
    <row r="160930" customFormat="1" s="29"/>
    <row r="160931" customFormat="1" s="29"/>
    <row r="160932" customFormat="1" s="29"/>
    <row r="160933" customFormat="1" s="29"/>
    <row r="160934" customFormat="1" s="29"/>
    <row r="160935" customFormat="1" s="29"/>
    <row r="160936" customFormat="1" s="29"/>
    <row r="160937" customFormat="1" s="29"/>
    <row r="160938" customFormat="1" s="29"/>
    <row r="160939" customFormat="1" s="29"/>
    <row r="160940" customFormat="1" s="29"/>
    <row r="160941" customFormat="1" s="29"/>
    <row r="160942" customFormat="1" s="29"/>
    <row r="160943" customFormat="1" s="29"/>
    <row r="160944" customFormat="1" s="29"/>
    <row r="160945" customFormat="1" s="29"/>
    <row r="160946" customFormat="1" s="29"/>
    <row r="160947" customFormat="1" s="29"/>
    <row r="160948" customFormat="1" s="29"/>
    <row r="160949" customFormat="1" s="29"/>
    <row r="160950" customFormat="1" s="29"/>
    <row r="160951" customFormat="1" s="29"/>
    <row r="160952" customFormat="1" s="29"/>
    <row r="160953" customFormat="1" s="29"/>
    <row r="160954" customFormat="1" s="29"/>
    <row r="160955" customFormat="1" s="29"/>
    <row r="160956" customFormat="1" s="29"/>
    <row r="160957" customFormat="1" s="29"/>
    <row r="160958" customFormat="1" s="29"/>
    <row r="160959" customFormat="1" s="29"/>
    <row r="160960" customFormat="1" s="29"/>
    <row r="160961" customFormat="1" s="29"/>
    <row r="160962" customFormat="1" s="29"/>
    <row r="160963" customFormat="1" s="29"/>
    <row r="160964" customFormat="1" s="29"/>
    <row r="160965" customFormat="1" s="29"/>
    <row r="160966" customFormat="1" s="29"/>
    <row r="160967" customFormat="1" s="29"/>
    <row r="160968" customFormat="1" s="29"/>
    <row r="160969" customFormat="1" s="29"/>
    <row r="160970" customFormat="1" s="29"/>
    <row r="160971" customFormat="1" s="29"/>
    <row r="160972" customFormat="1" s="29"/>
    <row r="160973" customFormat="1" s="29"/>
    <row r="160974" customFormat="1" s="29"/>
    <row r="160975" customFormat="1" s="29"/>
    <row r="160976" customFormat="1" s="29"/>
    <row r="160977" customFormat="1" s="29"/>
    <row r="160978" customFormat="1" s="29"/>
    <row r="160979" customFormat="1" s="29"/>
    <row r="160980" customFormat="1" s="29"/>
    <row r="160981" customFormat="1" s="29"/>
    <row r="160982" customFormat="1" s="29"/>
    <row r="160983" customFormat="1" s="29"/>
    <row r="160984" customFormat="1" s="29"/>
    <row r="160985" customFormat="1" s="29"/>
    <row r="160986" customFormat="1" s="29"/>
    <row r="160987" customFormat="1" s="29"/>
    <row r="160988" customFormat="1" s="29"/>
    <row r="160989" customFormat="1" s="29"/>
    <row r="160990" customFormat="1" s="29"/>
    <row r="160991" customFormat="1" s="29"/>
    <row r="160992" customFormat="1" s="29"/>
    <row r="160993" customFormat="1" s="29"/>
    <row r="160994" customFormat="1" s="29"/>
    <row r="160995" customFormat="1" s="29"/>
    <row r="160996" customFormat="1" s="29"/>
    <row r="160997" customFormat="1" s="29"/>
    <row r="160998" customFormat="1" s="29"/>
    <row r="160999" customFormat="1" s="29"/>
    <row r="161000" customFormat="1" s="29"/>
    <row r="161001" customFormat="1" s="29"/>
    <row r="161002" customFormat="1" s="29"/>
    <row r="161003" customFormat="1" s="29"/>
    <row r="161004" customFormat="1" s="29"/>
    <row r="161005" customFormat="1" s="29"/>
    <row r="161006" customFormat="1" s="29"/>
    <row r="161007" customFormat="1" s="29"/>
    <row r="161008" customFormat="1" s="29"/>
    <row r="161009" customFormat="1" s="29"/>
    <row r="161010" customFormat="1" s="29"/>
    <row r="161011" customFormat="1" s="29"/>
    <row r="161012" customFormat="1" s="29"/>
    <row r="161013" customFormat="1" s="29"/>
    <row r="161014" customFormat="1" s="29"/>
    <row r="161015" customFormat="1" s="29"/>
    <row r="161016" customFormat="1" s="29"/>
    <row r="161017" customFormat="1" s="29"/>
    <row r="161018" customFormat="1" s="29"/>
    <row r="161019" customFormat="1" s="29"/>
    <row r="161020" customFormat="1" s="29"/>
    <row r="161021" customFormat="1" s="29"/>
    <row r="161022" customFormat="1" s="29"/>
    <row r="161023" customFormat="1" s="29"/>
    <row r="161024" customFormat="1" s="29"/>
    <row r="161025" customFormat="1" s="29"/>
    <row r="161026" customFormat="1" s="29"/>
    <row r="161027" customFormat="1" s="29"/>
    <row r="161028" customFormat="1" s="29"/>
    <row r="161029" customFormat="1" s="29"/>
    <row r="161030" customFormat="1" s="29"/>
    <row r="161031" customFormat="1" s="29"/>
    <row r="161032" customFormat="1" s="29"/>
    <row r="161033" customFormat="1" s="29"/>
    <row r="161034" customFormat="1" s="29"/>
    <row r="161035" customFormat="1" s="29"/>
    <row r="161036" customFormat="1" s="29"/>
    <row r="161037" customFormat="1" s="29"/>
    <row r="161038" customFormat="1" s="29"/>
    <row r="161039" customFormat="1" s="29"/>
    <row r="161040" customFormat="1" s="29"/>
    <row r="161041" customFormat="1" s="29"/>
    <row r="161042" customFormat="1" s="29"/>
    <row r="161043" customFormat="1" s="29"/>
    <row r="161044" customFormat="1" s="29"/>
    <row r="161045" customFormat="1" s="29"/>
    <row r="161046" customFormat="1" s="29"/>
    <row r="161047" customFormat="1" s="29"/>
    <row r="161048" customFormat="1" s="29"/>
    <row r="161049" customFormat="1" s="29"/>
    <row r="161050" customFormat="1" s="29"/>
    <row r="161051" customFormat="1" s="29"/>
    <row r="161052" customFormat="1" s="29"/>
    <row r="161053" customFormat="1" s="29"/>
    <row r="161054" customFormat="1" s="29"/>
    <row r="161055" customFormat="1" s="29"/>
    <row r="161056" customFormat="1" s="29"/>
    <row r="161057" customFormat="1" s="29"/>
    <row r="161058" customFormat="1" s="29"/>
    <row r="161059" customFormat="1" s="29"/>
    <row r="161060" customFormat="1" s="29"/>
    <row r="161061" customFormat="1" s="29"/>
    <row r="161062" customFormat="1" s="29"/>
    <row r="161063" customFormat="1" s="29"/>
    <row r="161064" customFormat="1" s="29"/>
    <row r="161065" customFormat="1" s="29"/>
    <row r="161066" customFormat="1" s="29"/>
    <row r="161067" customFormat="1" s="29"/>
    <row r="161068" customFormat="1" s="29"/>
    <row r="161069" customFormat="1" s="29"/>
    <row r="161070" customFormat="1" s="29"/>
    <row r="161071" customFormat="1" s="29"/>
    <row r="161072" customFormat="1" s="29"/>
    <row r="161073" customFormat="1" s="29"/>
    <row r="161074" customFormat="1" s="29"/>
    <row r="161075" customFormat="1" s="29"/>
    <row r="161076" customFormat="1" s="29"/>
    <row r="161077" customFormat="1" s="29"/>
    <row r="161078" customFormat="1" s="29"/>
    <row r="161079" customFormat="1" s="29"/>
    <row r="161080" customFormat="1" s="29"/>
    <row r="161081" customFormat="1" s="29"/>
    <row r="161082" customFormat="1" s="29"/>
    <row r="161083" customFormat="1" s="29"/>
    <row r="161084" customFormat="1" s="29"/>
    <row r="161085" customFormat="1" s="29"/>
    <row r="161086" customFormat="1" s="29"/>
    <row r="161087" customFormat="1" s="29"/>
    <row r="161088" customFormat="1" s="29"/>
    <row r="161089" customFormat="1" s="29"/>
    <row r="161090" customFormat="1" s="29"/>
    <row r="161091" customFormat="1" s="29"/>
    <row r="161092" customFormat="1" s="29"/>
    <row r="161093" customFormat="1" s="29"/>
    <row r="161094" customFormat="1" s="29"/>
    <row r="161095" customFormat="1" s="29"/>
    <row r="161096" customFormat="1" s="29"/>
    <row r="161097" customFormat="1" s="29"/>
    <row r="161098" customFormat="1" s="29"/>
    <row r="161099" customFormat="1" s="29"/>
    <row r="161100" customFormat="1" s="29"/>
    <row r="161101" customFormat="1" s="29"/>
    <row r="161102" customFormat="1" s="29"/>
    <row r="161103" customFormat="1" s="29"/>
    <row r="161104" customFormat="1" s="29"/>
    <row r="161105" customFormat="1" s="29"/>
    <row r="161106" customFormat="1" s="29"/>
    <row r="161107" customFormat="1" s="29"/>
    <row r="161108" customFormat="1" s="29"/>
    <row r="161109" customFormat="1" s="29"/>
    <row r="161110" customFormat="1" s="29"/>
    <row r="161111" customFormat="1" s="29"/>
    <row r="161112" customFormat="1" s="29"/>
    <row r="161113" customFormat="1" s="29"/>
    <row r="161114" customFormat="1" s="29"/>
    <row r="161115" customFormat="1" s="29"/>
    <row r="161116" customFormat="1" s="29"/>
    <row r="161117" customFormat="1" s="29"/>
    <row r="161118" customFormat="1" s="29"/>
    <row r="161119" customFormat="1" s="29"/>
    <row r="161120" customFormat="1" s="29"/>
    <row r="161121" customFormat="1" s="29"/>
    <row r="161122" customFormat="1" s="29"/>
    <row r="161123" customFormat="1" s="29"/>
    <row r="161124" customFormat="1" s="29"/>
    <row r="161125" customFormat="1" s="29"/>
    <row r="161126" customFormat="1" s="29"/>
    <row r="161127" customFormat="1" s="29"/>
    <row r="161128" customFormat="1" s="29"/>
    <row r="161129" customFormat="1" s="29"/>
    <row r="161130" customFormat="1" s="29"/>
    <row r="161131" customFormat="1" s="29"/>
    <row r="161132" customFormat="1" s="29"/>
    <row r="161133" customFormat="1" s="29"/>
    <row r="161134" customFormat="1" s="29"/>
    <row r="161135" customFormat="1" s="29"/>
    <row r="161136" customFormat="1" s="29"/>
    <row r="161137" customFormat="1" s="29"/>
    <row r="161138" customFormat="1" s="29"/>
    <row r="161139" customFormat="1" s="29"/>
    <row r="161140" customFormat="1" s="29"/>
    <row r="161141" customFormat="1" s="29"/>
    <row r="161142" customFormat="1" s="29"/>
    <row r="161143" customFormat="1" s="29"/>
    <row r="161144" customFormat="1" s="29"/>
    <row r="161145" customFormat="1" s="29"/>
    <row r="161146" customFormat="1" s="29"/>
    <row r="161147" customFormat="1" s="29"/>
    <row r="161148" customFormat="1" s="29"/>
    <row r="161149" customFormat="1" s="29"/>
    <row r="161150" customFormat="1" s="29"/>
    <row r="161151" customFormat="1" s="29"/>
    <row r="161152" customFormat="1" s="29"/>
    <row r="161153" customFormat="1" s="29"/>
    <row r="161154" customFormat="1" s="29"/>
    <row r="161155" customFormat="1" s="29"/>
    <row r="161156" customFormat="1" s="29"/>
    <row r="161157" customFormat="1" s="29"/>
    <row r="161158" customFormat="1" s="29"/>
    <row r="161159" customFormat="1" s="29"/>
    <row r="161160" customFormat="1" s="29"/>
    <row r="161161" customFormat="1" s="29"/>
    <row r="161162" customFormat="1" s="29"/>
    <row r="161163" customFormat="1" s="29"/>
    <row r="161164" customFormat="1" s="29"/>
    <row r="161165" customFormat="1" s="29"/>
    <row r="161166" customFormat="1" s="29"/>
    <row r="161167" customFormat="1" s="29"/>
    <row r="161168" customFormat="1" s="29"/>
    <row r="161169" customFormat="1" s="29"/>
    <row r="161170" customFormat="1" s="29"/>
    <row r="161171" customFormat="1" s="29"/>
    <row r="161172" customFormat="1" s="29"/>
    <row r="161173" customFormat="1" s="29"/>
    <row r="161174" customFormat="1" s="29"/>
    <row r="161175" customFormat="1" s="29"/>
    <row r="161176" customFormat="1" s="29"/>
    <row r="161177" customFormat="1" s="29"/>
    <row r="161178" customFormat="1" s="29"/>
    <row r="161179" customFormat="1" s="29"/>
    <row r="161180" customFormat="1" s="29"/>
    <row r="161181" customFormat="1" s="29"/>
    <row r="161182" customFormat="1" s="29"/>
    <row r="161183" customFormat="1" s="29"/>
    <row r="161184" customFormat="1" s="29"/>
    <row r="161185" customFormat="1" s="29"/>
    <row r="161186" customFormat="1" s="29"/>
    <row r="161187" customFormat="1" s="29"/>
    <row r="161188" customFormat="1" s="29"/>
    <row r="161189" customFormat="1" s="29"/>
    <row r="161190" customFormat="1" s="29"/>
    <row r="161191" customFormat="1" s="29"/>
    <row r="161192" customFormat="1" s="29"/>
    <row r="161193" customFormat="1" s="29"/>
    <row r="161194" customFormat="1" s="29"/>
    <row r="161195" customFormat="1" s="29"/>
    <row r="161196" customFormat="1" s="29"/>
    <row r="161197" customFormat="1" s="29"/>
    <row r="161198" customFormat="1" s="29"/>
    <row r="161199" customFormat="1" s="29"/>
    <row r="161200" customFormat="1" s="29"/>
    <row r="161201" customFormat="1" s="29"/>
    <row r="161202" customFormat="1" s="29"/>
    <row r="161203" customFormat="1" s="29"/>
    <row r="161204" customFormat="1" s="29"/>
    <row r="161205" customFormat="1" s="29"/>
    <row r="161206" customFormat="1" s="29"/>
    <row r="161207" customFormat="1" s="29"/>
    <row r="161208" customFormat="1" s="29"/>
    <row r="161209" customFormat="1" s="29"/>
    <row r="161210" customFormat="1" s="29"/>
    <row r="161211" customFormat="1" s="29"/>
    <row r="161212" customFormat="1" s="29"/>
    <row r="161213" customFormat="1" s="29"/>
    <row r="161214" customFormat="1" s="29"/>
    <row r="161215" customFormat="1" s="29"/>
    <row r="161216" customFormat="1" s="29"/>
    <row r="161217" customFormat="1" s="29"/>
    <row r="161218" customFormat="1" s="29"/>
    <row r="161219" customFormat="1" s="29"/>
    <row r="161220" customFormat="1" s="29"/>
    <row r="161221" customFormat="1" s="29"/>
    <row r="161222" customFormat="1" s="29"/>
    <row r="161223" customFormat="1" s="29"/>
    <row r="161224" customFormat="1" s="29"/>
    <row r="161225" customFormat="1" s="29"/>
    <row r="161226" customFormat="1" s="29"/>
    <row r="161227" customFormat="1" s="29"/>
    <row r="161228" customFormat="1" s="29"/>
    <row r="161229" customFormat="1" s="29"/>
    <row r="161230" customFormat="1" s="29"/>
    <row r="161231" customFormat="1" s="29"/>
    <row r="161232" customFormat="1" s="29"/>
    <row r="161233" customFormat="1" s="29"/>
    <row r="161234" customFormat="1" s="29"/>
    <row r="161235" customFormat="1" s="29"/>
    <row r="161236" customFormat="1" s="29"/>
    <row r="161237" customFormat="1" s="29"/>
    <row r="161238" customFormat="1" s="29"/>
    <row r="161239" customFormat="1" s="29"/>
    <row r="161240" customFormat="1" s="29"/>
    <row r="161241" customFormat="1" s="29"/>
    <row r="161242" customFormat="1" s="29"/>
    <row r="161243" customFormat="1" s="29"/>
    <row r="161244" customFormat="1" s="29"/>
    <row r="161245" customFormat="1" s="29"/>
    <row r="161246" customFormat="1" s="29"/>
    <row r="161247" customFormat="1" s="29"/>
    <row r="161248" customFormat="1" s="29"/>
    <row r="161249" customFormat="1" s="29"/>
    <row r="161250" customFormat="1" s="29"/>
    <row r="161251" customFormat="1" s="29"/>
    <row r="161252" customFormat="1" s="29"/>
    <row r="161253" customFormat="1" s="29"/>
    <row r="161254" customFormat="1" s="29"/>
    <row r="161255" customFormat="1" s="29"/>
    <row r="161256" customFormat="1" s="29"/>
    <row r="161257" customFormat="1" s="29"/>
    <row r="161258" customFormat="1" s="29"/>
    <row r="161259" customFormat="1" s="29"/>
    <row r="161260" customFormat="1" s="29"/>
    <row r="161261" customFormat="1" s="29"/>
    <row r="161262" customFormat="1" s="29"/>
    <row r="161263" customFormat="1" s="29"/>
    <row r="161264" customFormat="1" s="29"/>
    <row r="161265" customFormat="1" s="29"/>
    <row r="161266" customFormat="1" s="29"/>
    <row r="161267" customFormat="1" s="29"/>
    <row r="161268" customFormat="1" s="29"/>
    <row r="161269" customFormat="1" s="29"/>
    <row r="161270" customFormat="1" s="29"/>
    <row r="161271" customFormat="1" s="29"/>
    <row r="161272" customFormat="1" s="29"/>
    <row r="161273" customFormat="1" s="29"/>
    <row r="161274" customFormat="1" s="29"/>
    <row r="161275" customFormat="1" s="29"/>
    <row r="161276" customFormat="1" s="29"/>
    <row r="161277" customFormat="1" s="29"/>
    <row r="161278" customFormat="1" s="29"/>
    <row r="161279" customFormat="1" s="29"/>
    <row r="161280" customFormat="1" s="29"/>
    <row r="161281" customFormat="1" s="29"/>
    <row r="161282" customFormat="1" s="29"/>
    <row r="161283" customFormat="1" s="29"/>
    <row r="161284" customFormat="1" s="29"/>
    <row r="161285" customFormat="1" s="29"/>
    <row r="161286" customFormat="1" s="29"/>
    <row r="161287" customFormat="1" s="29"/>
    <row r="161288" customFormat="1" s="29"/>
    <row r="161289" customFormat="1" s="29"/>
    <row r="161290" customFormat="1" s="29"/>
    <row r="161291" customFormat="1" s="29"/>
    <row r="161292" customFormat="1" s="29"/>
    <row r="161293" customFormat="1" s="29"/>
    <row r="161294" customFormat="1" s="29"/>
    <row r="161295" customFormat="1" s="29"/>
    <row r="161296" customFormat="1" s="29"/>
    <row r="161297" customFormat="1" s="29"/>
    <row r="161298" customFormat="1" s="29"/>
    <row r="161299" customFormat="1" s="29"/>
    <row r="161300" customFormat="1" s="29"/>
    <row r="161301" customFormat="1" s="29"/>
    <row r="161302" customFormat="1" s="29"/>
    <row r="161303" customFormat="1" s="29"/>
    <row r="161304" customFormat="1" s="29"/>
    <row r="161305" customFormat="1" s="29"/>
    <row r="161306" customFormat="1" s="29"/>
    <row r="161307" customFormat="1" s="29"/>
    <row r="161308" customFormat="1" s="29"/>
    <row r="161309" customFormat="1" s="29"/>
    <row r="161310" customFormat="1" s="29"/>
    <row r="161311" customFormat="1" s="29"/>
    <row r="161312" customFormat="1" s="29"/>
    <row r="161313" customFormat="1" s="29"/>
    <row r="161314" customFormat="1" s="29"/>
    <row r="161315" customFormat="1" s="29"/>
    <row r="161316" customFormat="1" s="29"/>
    <row r="161317" customFormat="1" s="29"/>
    <row r="161318" customFormat="1" s="29"/>
    <row r="161319" customFormat="1" s="29"/>
    <row r="161320" customFormat="1" s="29"/>
    <row r="161321" customFormat="1" s="29"/>
    <row r="161322" customFormat="1" s="29"/>
    <row r="161323" customFormat="1" s="29"/>
    <row r="161324" customFormat="1" s="29"/>
    <row r="161325" customFormat="1" s="29"/>
    <row r="161326" customFormat="1" s="29"/>
    <row r="161327" customFormat="1" s="29"/>
    <row r="161328" customFormat="1" s="29"/>
    <row r="161329" customFormat="1" s="29"/>
    <row r="161330" customFormat="1" s="29"/>
    <row r="161331" customFormat="1" s="29"/>
    <row r="161332" customFormat="1" s="29"/>
    <row r="161333" customFormat="1" s="29"/>
    <row r="161334" customFormat="1" s="29"/>
    <row r="161335" customFormat="1" s="29"/>
    <row r="161336" customFormat="1" s="29"/>
    <row r="161337" customFormat="1" s="29"/>
    <row r="161338" customFormat="1" s="29"/>
    <row r="161339" customFormat="1" s="29"/>
    <row r="161340" customFormat="1" s="29"/>
    <row r="161341" customFormat="1" s="29"/>
    <row r="161342" customFormat="1" s="29"/>
    <row r="161343" customFormat="1" s="29"/>
    <row r="161344" customFormat="1" s="29"/>
    <row r="161345" customFormat="1" s="29"/>
    <row r="161346" customFormat="1" s="29"/>
    <row r="161347" customFormat="1" s="29"/>
    <row r="161348" customFormat="1" s="29"/>
    <row r="161349" customFormat="1" s="29"/>
    <row r="161350" customFormat="1" s="29"/>
    <row r="161351" customFormat="1" s="29"/>
    <row r="161352" customFormat="1" s="29"/>
    <row r="161353" customFormat="1" s="29"/>
    <row r="161354" customFormat="1" s="29"/>
    <row r="161355" customFormat="1" s="29"/>
    <row r="161356" customFormat="1" s="29"/>
    <row r="161357" customFormat="1" s="29"/>
    <row r="161358" customFormat="1" s="29"/>
    <row r="161359" customFormat="1" s="29"/>
    <row r="161360" customFormat="1" s="29"/>
    <row r="161361" customFormat="1" s="29"/>
    <row r="161362" customFormat="1" s="29"/>
    <row r="161363" customFormat="1" s="29"/>
    <row r="161364" customFormat="1" s="29"/>
    <row r="161365" customFormat="1" s="29"/>
    <row r="161366" customFormat="1" s="29"/>
    <row r="161367" customFormat="1" s="29"/>
    <row r="161368" customFormat="1" s="29"/>
    <row r="161369" customFormat="1" s="29"/>
    <row r="161370" customFormat="1" s="29"/>
    <row r="161371" customFormat="1" s="29"/>
    <row r="161372" customFormat="1" s="29"/>
    <row r="161373" customFormat="1" s="29"/>
    <row r="161374" customFormat="1" s="29"/>
    <row r="161375" customFormat="1" s="29"/>
    <row r="161376" customFormat="1" s="29"/>
    <row r="161377" customFormat="1" s="29"/>
    <row r="161378" customFormat="1" s="29"/>
    <row r="161379" customFormat="1" s="29"/>
    <row r="161380" customFormat="1" s="29"/>
    <row r="161381" customFormat="1" s="29"/>
    <row r="161382" customFormat="1" s="29"/>
    <row r="161383" customFormat="1" s="29"/>
    <row r="161384" customFormat="1" s="29"/>
    <row r="161385" customFormat="1" s="29"/>
    <row r="161386" customFormat="1" s="29"/>
    <row r="161387" customFormat="1" s="29"/>
    <row r="161388" customFormat="1" s="29"/>
    <row r="161389" customFormat="1" s="29"/>
    <row r="161390" customFormat="1" s="29"/>
    <row r="161391" customFormat="1" s="29"/>
    <row r="161392" customFormat="1" s="29"/>
    <row r="161393" customFormat="1" s="29"/>
    <row r="161394" customFormat="1" s="29"/>
    <row r="161395" customFormat="1" s="29"/>
    <row r="161396" customFormat="1" s="29"/>
    <row r="161397" customFormat="1" s="29"/>
    <row r="161398" customFormat="1" s="29"/>
    <row r="161399" customFormat="1" s="29"/>
    <row r="161400" customFormat="1" s="29"/>
    <row r="161401" customFormat="1" s="29"/>
    <row r="161402" customFormat="1" s="29"/>
    <row r="161403" customFormat="1" s="29"/>
    <row r="161404" customFormat="1" s="29"/>
    <row r="161405" customFormat="1" s="29"/>
    <row r="161406" customFormat="1" s="29"/>
    <row r="161407" customFormat="1" s="29"/>
    <row r="161408" customFormat="1" s="29"/>
    <row r="161409" customFormat="1" s="29"/>
    <row r="161410" customFormat="1" s="29"/>
    <row r="161411" customFormat="1" s="29"/>
    <row r="161412" customFormat="1" s="29"/>
    <row r="161413" customFormat="1" s="29"/>
    <row r="161414" customFormat="1" s="29"/>
    <row r="161415" customFormat="1" s="29"/>
    <row r="161416" customFormat="1" s="29"/>
    <row r="161417" customFormat="1" s="29"/>
    <row r="161418" customFormat="1" s="29"/>
    <row r="161419" customFormat="1" s="29"/>
    <row r="161420" customFormat="1" s="29"/>
    <row r="161421" customFormat="1" s="29"/>
    <row r="161422" customFormat="1" s="29"/>
    <row r="161423" customFormat="1" s="29"/>
    <row r="161424" customFormat="1" s="29"/>
    <row r="161425" customFormat="1" s="29"/>
    <row r="161426" customFormat="1" s="29"/>
    <row r="161427" customFormat="1" s="29"/>
    <row r="161428" customFormat="1" s="29"/>
    <row r="161429" customFormat="1" s="29"/>
    <row r="161430" customFormat="1" s="29"/>
    <row r="161431" customFormat="1" s="29"/>
    <row r="161432" customFormat="1" s="29"/>
    <row r="161433" customFormat="1" s="29"/>
    <row r="161434" customFormat="1" s="29"/>
    <row r="161435" customFormat="1" s="29"/>
    <row r="161436" customFormat="1" s="29"/>
    <row r="161437" customFormat="1" s="29"/>
    <row r="161438" customFormat="1" s="29"/>
    <row r="161439" customFormat="1" s="29"/>
    <row r="161440" customFormat="1" s="29"/>
    <row r="161441" customFormat="1" s="29"/>
    <row r="161442" customFormat="1" s="29"/>
    <row r="161443" customFormat="1" s="29"/>
    <row r="161444" customFormat="1" s="29"/>
    <row r="161445" customFormat="1" s="29"/>
    <row r="161446" customFormat="1" s="29"/>
    <row r="161447" customFormat="1" s="29"/>
    <row r="161448" customFormat="1" s="29"/>
    <row r="161449" customFormat="1" s="29"/>
    <row r="161450" customFormat="1" s="29"/>
    <row r="161451" customFormat="1" s="29"/>
    <row r="161452" customFormat="1" s="29"/>
    <row r="161453" customFormat="1" s="29"/>
    <row r="161454" customFormat="1" s="29"/>
    <row r="161455" customFormat="1" s="29"/>
    <row r="161456" customFormat="1" s="29"/>
    <row r="161457" customFormat="1" s="29"/>
    <row r="161458" customFormat="1" s="29"/>
    <row r="161459" customFormat="1" s="29"/>
    <row r="161460" customFormat="1" s="29"/>
    <row r="161461" customFormat="1" s="29"/>
    <row r="161462" customFormat="1" s="29"/>
    <row r="161463" customFormat="1" s="29"/>
    <row r="161464" customFormat="1" s="29"/>
    <row r="161465" customFormat="1" s="29"/>
    <row r="161466" customFormat="1" s="29"/>
    <row r="161467" customFormat="1" s="29"/>
    <row r="161468" customFormat="1" s="29"/>
    <row r="161469" customFormat="1" s="29"/>
    <row r="161470" customFormat="1" s="29"/>
    <row r="161471" customFormat="1" s="29"/>
    <row r="161472" customFormat="1" s="29"/>
    <row r="161473" customFormat="1" s="29"/>
    <row r="161474" customFormat="1" s="29"/>
    <row r="161475" customFormat="1" s="29"/>
    <row r="161476" customFormat="1" s="29"/>
    <row r="161477" customFormat="1" s="29"/>
    <row r="161478" customFormat="1" s="29"/>
    <row r="161479" customFormat="1" s="29"/>
    <row r="161480" customFormat="1" s="29"/>
    <row r="161481" customFormat="1" s="29"/>
    <row r="161482" customFormat="1" s="29"/>
    <row r="161483" customFormat="1" s="29"/>
    <row r="161484" customFormat="1" s="29"/>
    <row r="161485" customFormat="1" s="29"/>
    <row r="161486" customFormat="1" s="29"/>
    <row r="161487" customFormat="1" s="29"/>
    <row r="161488" customFormat="1" s="29"/>
    <row r="161489" customFormat="1" s="29"/>
    <row r="161490" customFormat="1" s="29"/>
    <row r="161491" customFormat="1" s="29"/>
    <row r="161492" customFormat="1" s="29"/>
    <row r="161493" customFormat="1" s="29"/>
    <row r="161494" customFormat="1" s="29"/>
    <row r="161495" customFormat="1" s="29"/>
    <row r="161496" customFormat="1" s="29"/>
    <row r="161497" customFormat="1" s="29"/>
    <row r="161498" customFormat="1" s="29"/>
    <row r="161499" customFormat="1" s="29"/>
    <row r="161500" customFormat="1" s="29"/>
    <row r="161501" customFormat="1" s="29"/>
    <row r="161502" customFormat="1" s="29"/>
    <row r="161503" customFormat="1" s="29"/>
    <row r="161504" customFormat="1" s="29"/>
    <row r="161505" customFormat="1" s="29"/>
    <row r="161506" customFormat="1" s="29"/>
    <row r="161507" customFormat="1" s="29"/>
    <row r="161508" customFormat="1" s="29"/>
    <row r="161509" customFormat="1" s="29"/>
    <row r="161510" customFormat="1" s="29"/>
    <row r="161511" customFormat="1" s="29"/>
    <row r="161512" customFormat="1" s="29"/>
    <row r="161513" customFormat="1" s="29"/>
    <row r="161514" customFormat="1" s="29"/>
    <row r="161515" customFormat="1" s="29"/>
    <row r="161516" customFormat="1" s="29"/>
    <row r="161517" customFormat="1" s="29"/>
    <row r="161518" customFormat="1" s="29"/>
    <row r="161519" customFormat="1" s="29"/>
    <row r="161520" customFormat="1" s="29"/>
    <row r="161521" customFormat="1" s="29"/>
    <row r="161522" customFormat="1" s="29"/>
    <row r="161523" customFormat="1" s="29"/>
    <row r="161524" customFormat="1" s="29"/>
    <row r="161525" customFormat="1" s="29"/>
    <row r="161526" customFormat="1" s="29"/>
    <row r="161527" customFormat="1" s="29"/>
    <row r="161528" customFormat="1" s="29"/>
    <row r="161529" customFormat="1" s="29"/>
    <row r="161530" customFormat="1" s="29"/>
    <row r="161531" customFormat="1" s="29"/>
    <row r="161532" customFormat="1" s="29"/>
    <row r="161533" customFormat="1" s="29"/>
    <row r="161534" customFormat="1" s="29"/>
    <row r="161535" customFormat="1" s="29"/>
    <row r="161536" customFormat="1" s="29"/>
    <row r="161537" customFormat="1" s="29"/>
    <row r="161538" customFormat="1" s="29"/>
    <row r="161539" customFormat="1" s="29"/>
    <row r="161540" customFormat="1" s="29"/>
    <row r="161541" customFormat="1" s="29"/>
    <row r="161542" customFormat="1" s="29"/>
    <row r="161543" customFormat="1" s="29"/>
    <row r="161544" customFormat="1" s="29"/>
    <row r="161545" customFormat="1" s="29"/>
    <row r="161546" customFormat="1" s="29"/>
    <row r="161547" customFormat="1" s="29"/>
    <row r="161548" customFormat="1" s="29"/>
    <row r="161549" customFormat="1" s="29"/>
    <row r="161550" customFormat="1" s="29"/>
    <row r="161551" customFormat="1" s="29"/>
    <row r="161552" customFormat="1" s="29"/>
    <row r="161553" customFormat="1" s="29"/>
    <row r="161554" customFormat="1" s="29"/>
    <row r="161555" customFormat="1" s="29"/>
    <row r="161556" customFormat="1" s="29"/>
    <row r="161557" customFormat="1" s="29"/>
    <row r="161558" customFormat="1" s="29"/>
    <row r="161559" customFormat="1" s="29"/>
    <row r="161560" customFormat="1" s="29"/>
    <row r="161561" customFormat="1" s="29"/>
    <row r="161562" customFormat="1" s="29"/>
    <row r="161563" customFormat="1" s="29"/>
    <row r="161564" customFormat="1" s="29"/>
    <row r="161565" customFormat="1" s="29"/>
    <row r="161566" customFormat="1" s="29"/>
    <row r="161567" customFormat="1" s="29"/>
    <row r="161568" customFormat="1" s="29"/>
    <row r="161569" customFormat="1" s="29"/>
    <row r="161570" customFormat="1" s="29"/>
    <row r="161571" customFormat="1" s="29"/>
    <row r="161572" customFormat="1" s="29"/>
    <row r="161573" customFormat="1" s="29"/>
    <row r="161574" customFormat="1" s="29"/>
    <row r="161575" customFormat="1" s="29"/>
    <row r="161576" customFormat="1" s="29"/>
    <row r="161577" customFormat="1" s="29"/>
    <row r="161578" customFormat="1" s="29"/>
    <row r="161579" customFormat="1" s="29"/>
    <row r="161580" customFormat="1" s="29"/>
    <row r="161581" customFormat="1" s="29"/>
    <row r="161582" customFormat="1" s="29"/>
    <row r="161583" customFormat="1" s="29"/>
    <row r="161584" customFormat="1" s="29"/>
    <row r="161585" customFormat="1" s="29"/>
    <row r="161586" customFormat="1" s="29"/>
    <row r="161587" customFormat="1" s="29"/>
    <row r="161588" customFormat="1" s="29"/>
    <row r="161589" customFormat="1" s="29"/>
    <row r="161590" customFormat="1" s="29"/>
    <row r="161591" customFormat="1" s="29"/>
    <row r="161592" customFormat="1" s="29"/>
    <row r="161593" customFormat="1" s="29"/>
    <row r="161594" customFormat="1" s="29"/>
    <row r="161595" customFormat="1" s="29"/>
    <row r="161596" customFormat="1" s="29"/>
    <row r="161597" customFormat="1" s="29"/>
    <row r="161598" customFormat="1" s="29"/>
    <row r="161599" customFormat="1" s="29"/>
    <row r="161600" customFormat="1" s="29"/>
    <row r="161601" customFormat="1" s="29"/>
    <row r="161602" customFormat="1" s="29"/>
    <row r="161603" customFormat="1" s="29"/>
    <row r="161604" customFormat="1" s="29"/>
    <row r="161605" customFormat="1" s="29"/>
    <row r="161606" customFormat="1" s="29"/>
    <row r="161607" customFormat="1" s="29"/>
    <row r="161608" customFormat="1" s="29"/>
    <row r="161609" customFormat="1" s="29"/>
    <row r="161610" customFormat="1" s="29"/>
    <row r="161611" customFormat="1" s="29"/>
    <row r="161612" customFormat="1" s="29"/>
    <row r="161613" customFormat="1" s="29"/>
    <row r="161614" customFormat="1" s="29"/>
    <row r="161615" customFormat="1" s="29"/>
    <row r="161616" customFormat="1" s="29"/>
    <row r="161617" customFormat="1" s="29"/>
    <row r="161618" customFormat="1" s="29"/>
    <row r="161619" customFormat="1" s="29"/>
    <row r="161620" customFormat="1" s="29"/>
    <row r="161621" customFormat="1" s="29"/>
    <row r="161622" customFormat="1" s="29"/>
    <row r="161623" customFormat="1" s="29"/>
    <row r="161624" customFormat="1" s="29"/>
    <row r="161625" customFormat="1" s="29"/>
    <row r="161626" customFormat="1" s="29"/>
    <row r="161627" customFormat="1" s="29"/>
    <row r="161628" customFormat="1" s="29"/>
    <row r="161629" customFormat="1" s="29"/>
    <row r="161630" customFormat="1" s="29"/>
    <row r="161631" customFormat="1" s="29"/>
    <row r="161632" customFormat="1" s="29"/>
    <row r="161633" customFormat="1" s="29"/>
    <row r="161634" customFormat="1" s="29"/>
    <row r="161635" customFormat="1" s="29"/>
    <row r="161636" customFormat="1" s="29"/>
    <row r="161637" customFormat="1" s="29"/>
    <row r="161638" customFormat="1" s="29"/>
    <row r="161639" customFormat="1" s="29"/>
    <row r="161640" customFormat="1" s="29"/>
    <row r="161641" customFormat="1" s="29"/>
    <row r="161642" customFormat="1" s="29"/>
    <row r="161643" customFormat="1" s="29"/>
    <row r="161644" customFormat="1" s="29"/>
    <row r="161645" customFormat="1" s="29"/>
    <row r="161646" customFormat="1" s="29"/>
    <row r="161647" customFormat="1" s="29"/>
    <row r="161648" customFormat="1" s="29"/>
    <row r="161649" customFormat="1" s="29"/>
    <row r="161650" customFormat="1" s="29"/>
    <row r="161651" customFormat="1" s="29"/>
    <row r="161652" customFormat="1" s="29"/>
    <row r="161653" customFormat="1" s="29"/>
    <row r="161654" customFormat="1" s="29"/>
    <row r="161655" customFormat="1" s="29"/>
    <row r="161656" customFormat="1" s="29"/>
    <row r="161657" customFormat="1" s="29"/>
    <row r="161658" customFormat="1" s="29"/>
    <row r="161659" customFormat="1" s="29"/>
    <row r="161660" customFormat="1" s="29"/>
    <row r="161661" customFormat="1" s="29"/>
    <row r="161662" customFormat="1" s="29"/>
    <row r="161663" customFormat="1" s="29"/>
    <row r="161664" customFormat="1" s="29"/>
    <row r="161665" customFormat="1" s="29"/>
    <row r="161666" customFormat="1" s="29"/>
    <row r="161667" customFormat="1" s="29"/>
    <row r="161668" customFormat="1" s="29"/>
    <row r="161669" customFormat="1" s="29"/>
    <row r="161670" customFormat="1" s="29"/>
    <row r="161671" customFormat="1" s="29"/>
    <row r="161672" customFormat="1" s="29"/>
    <row r="161673" customFormat="1" s="29"/>
    <row r="161674" customFormat="1" s="29"/>
    <row r="161675" customFormat="1" s="29"/>
    <row r="161676" customFormat="1" s="29"/>
    <row r="161677" customFormat="1" s="29"/>
    <row r="161678" customFormat="1" s="29"/>
    <row r="161679" customFormat="1" s="29"/>
    <row r="161680" customFormat="1" s="29"/>
    <row r="161681" customFormat="1" s="29"/>
    <row r="161682" customFormat="1" s="29"/>
    <row r="161683" customFormat="1" s="29"/>
    <row r="161684" customFormat="1" s="29"/>
    <row r="161685" customFormat="1" s="29"/>
    <row r="161686" customFormat="1" s="29"/>
    <row r="161687" customFormat="1" s="29"/>
    <row r="161688" customFormat="1" s="29"/>
    <row r="161689" customFormat="1" s="29"/>
    <row r="161690" customFormat="1" s="29"/>
    <row r="161691" customFormat="1" s="29"/>
    <row r="161692" customFormat="1" s="29"/>
    <row r="161693" customFormat="1" s="29"/>
    <row r="161694" customFormat="1" s="29"/>
    <row r="161695" customFormat="1" s="29"/>
    <row r="161696" customFormat="1" s="29"/>
    <row r="161697" customFormat="1" s="29"/>
    <row r="161698" customFormat="1" s="29"/>
    <row r="161699" customFormat="1" s="29"/>
    <row r="161700" customFormat="1" s="29"/>
    <row r="161701" customFormat="1" s="29"/>
    <row r="161702" customFormat="1" s="29"/>
    <row r="161703" customFormat="1" s="29"/>
    <row r="161704" customFormat="1" s="29"/>
    <row r="161705" customFormat="1" s="29"/>
    <row r="161706" customFormat="1" s="29"/>
    <row r="161707" customFormat="1" s="29"/>
    <row r="161708" customFormat="1" s="29"/>
    <row r="161709" customFormat="1" s="29"/>
    <row r="161710" customFormat="1" s="29"/>
    <row r="161711" customFormat="1" s="29"/>
    <row r="161712" customFormat="1" s="29"/>
    <row r="161713" customFormat="1" s="29"/>
    <row r="161714" customFormat="1" s="29"/>
    <row r="161715" customFormat="1" s="29"/>
    <row r="161716" customFormat="1" s="29"/>
    <row r="161717" customFormat="1" s="29"/>
    <row r="161718" customFormat="1" s="29"/>
    <row r="161719" customFormat="1" s="29"/>
    <row r="161720" customFormat="1" s="29"/>
    <row r="161721" customFormat="1" s="29"/>
    <row r="161722" customFormat="1" s="29"/>
    <row r="161723" customFormat="1" s="29"/>
    <row r="161724" customFormat="1" s="29"/>
    <row r="161725" customFormat="1" s="29"/>
    <row r="161726" customFormat="1" s="29"/>
    <row r="161727" customFormat="1" s="29"/>
    <row r="161728" customFormat="1" s="29"/>
    <row r="161729" customFormat="1" s="29"/>
    <row r="161730" customFormat="1" s="29"/>
    <row r="161731" customFormat="1" s="29"/>
    <row r="161732" customFormat="1" s="29"/>
    <row r="161733" customFormat="1" s="29"/>
    <row r="161734" customFormat="1" s="29"/>
    <row r="161735" customFormat="1" s="29"/>
    <row r="161736" customFormat="1" s="29"/>
    <row r="161737" customFormat="1" s="29"/>
    <row r="161738" customFormat="1" s="29"/>
    <row r="161739" customFormat="1" s="29"/>
    <row r="161740" customFormat="1" s="29"/>
    <row r="161741" customFormat="1" s="29"/>
    <row r="161742" customFormat="1" s="29"/>
    <row r="161743" customFormat="1" s="29"/>
    <row r="161744" customFormat="1" s="29"/>
    <row r="161745" customFormat="1" s="29"/>
    <row r="161746" customFormat="1" s="29"/>
    <row r="161747" customFormat="1" s="29"/>
    <row r="161748" customFormat="1" s="29"/>
    <row r="161749" customFormat="1" s="29"/>
    <row r="161750" customFormat="1" s="29"/>
    <row r="161751" customFormat="1" s="29"/>
    <row r="161752" customFormat="1" s="29"/>
    <row r="161753" customFormat="1" s="29"/>
    <row r="161754" customFormat="1" s="29"/>
    <row r="161755" customFormat="1" s="29"/>
    <row r="161756" customFormat="1" s="29"/>
    <row r="161757" customFormat="1" s="29"/>
    <row r="161758" customFormat="1" s="29"/>
    <row r="161759" customFormat="1" s="29"/>
    <row r="161760" customFormat="1" s="29"/>
    <row r="161761" customFormat="1" s="29"/>
    <row r="161762" customFormat="1" s="29"/>
    <row r="161763" customFormat="1" s="29"/>
    <row r="161764" customFormat="1" s="29"/>
    <row r="161765" customFormat="1" s="29"/>
    <row r="161766" customFormat="1" s="29"/>
    <row r="161767" customFormat="1" s="29"/>
    <row r="161768" customFormat="1" s="29"/>
    <row r="161769" customFormat="1" s="29"/>
    <row r="161770" customFormat="1" s="29"/>
    <row r="161771" customFormat="1" s="29"/>
    <row r="161772" customFormat="1" s="29"/>
    <row r="161773" customFormat="1" s="29"/>
    <row r="161774" customFormat="1" s="29"/>
    <row r="161775" customFormat="1" s="29"/>
    <row r="161776" customFormat="1" s="29"/>
    <row r="161777" customFormat="1" s="29"/>
    <row r="161778" customFormat="1" s="29"/>
    <row r="161779" customFormat="1" s="29"/>
    <row r="161780" customFormat="1" s="29"/>
    <row r="161781" customFormat="1" s="29"/>
    <row r="161782" customFormat="1" s="29"/>
    <row r="161783" customFormat="1" s="29"/>
    <row r="161784" customFormat="1" s="29"/>
    <row r="161785" customFormat="1" s="29"/>
    <row r="161786" customFormat="1" s="29"/>
    <row r="161787" customFormat="1" s="29"/>
    <row r="161788" customFormat="1" s="29"/>
    <row r="161789" customFormat="1" s="29"/>
    <row r="161790" customFormat="1" s="29"/>
    <row r="161791" customFormat="1" s="29"/>
    <row r="161792" customFormat="1" s="29"/>
    <row r="161793" customFormat="1" s="29"/>
    <row r="161794" customFormat="1" s="29"/>
    <row r="161795" customFormat="1" s="29"/>
    <row r="161796" customFormat="1" s="29"/>
    <row r="161797" customFormat="1" s="29"/>
    <row r="161798" customFormat="1" s="29"/>
    <row r="161799" customFormat="1" s="29"/>
    <row r="161800" customFormat="1" s="29"/>
    <row r="161801" customFormat="1" s="29"/>
    <row r="161802" customFormat="1" s="29"/>
    <row r="161803" customFormat="1" s="29"/>
    <row r="161804" customFormat="1" s="29"/>
    <row r="161805" customFormat="1" s="29"/>
    <row r="161806" customFormat="1" s="29"/>
    <row r="161807" customFormat="1" s="29"/>
    <row r="161808" customFormat="1" s="29"/>
    <row r="161809" customFormat="1" s="29"/>
    <row r="161810" customFormat="1" s="29"/>
    <row r="161811" customFormat="1" s="29"/>
    <row r="161812" customFormat="1" s="29"/>
    <row r="161813" customFormat="1" s="29"/>
    <row r="161814" customFormat="1" s="29"/>
    <row r="161815" customFormat="1" s="29"/>
    <row r="161816" customFormat="1" s="29"/>
    <row r="161817" customFormat="1" s="29"/>
    <row r="161818" customFormat="1" s="29"/>
    <row r="161819" customFormat="1" s="29"/>
    <row r="161820" customFormat="1" s="29"/>
    <row r="161821" customFormat="1" s="29"/>
    <row r="161822" customFormat="1" s="29"/>
    <row r="161823" customFormat="1" s="29"/>
    <row r="161824" customFormat="1" s="29"/>
    <row r="161825" customFormat="1" s="29"/>
    <row r="161826" customFormat="1" s="29"/>
    <row r="161827" customFormat="1" s="29"/>
    <row r="161828" customFormat="1" s="29"/>
    <row r="161829" customFormat="1" s="29"/>
    <row r="161830" customFormat="1" s="29"/>
    <row r="161831" customFormat="1" s="29"/>
    <row r="161832" customFormat="1" s="29"/>
    <row r="161833" customFormat="1" s="29"/>
    <row r="161834" customFormat="1" s="29"/>
    <row r="161835" customFormat="1" s="29"/>
    <row r="161836" customFormat="1" s="29"/>
    <row r="161837" customFormat="1" s="29"/>
    <row r="161838" customFormat="1" s="29"/>
    <row r="161839" customFormat="1" s="29"/>
    <row r="161840" customFormat="1" s="29"/>
    <row r="161841" customFormat="1" s="29"/>
    <row r="161842" customFormat="1" s="29"/>
    <row r="161843" customFormat="1" s="29"/>
    <row r="161844" customFormat="1" s="29"/>
    <row r="161845" customFormat="1" s="29"/>
    <row r="161846" customFormat="1" s="29"/>
    <row r="161847" customFormat="1" s="29"/>
    <row r="161848" customFormat="1" s="29"/>
    <row r="161849" customFormat="1" s="29"/>
    <row r="161850" customFormat="1" s="29"/>
    <row r="161851" customFormat="1" s="29"/>
    <row r="161852" customFormat="1" s="29"/>
    <row r="161853" customFormat="1" s="29"/>
    <row r="161854" customFormat="1" s="29"/>
    <row r="161855" customFormat="1" s="29"/>
    <row r="161856" customFormat="1" s="29"/>
    <row r="161857" customFormat="1" s="29"/>
    <row r="161858" customFormat="1" s="29"/>
    <row r="161859" customFormat="1" s="29"/>
    <row r="161860" customFormat="1" s="29"/>
    <row r="161861" customFormat="1" s="29"/>
    <row r="161862" customFormat="1" s="29"/>
    <row r="161863" customFormat="1" s="29"/>
    <row r="161864" customFormat="1" s="29"/>
    <row r="161865" customFormat="1" s="29"/>
    <row r="161866" customFormat="1" s="29"/>
    <row r="161867" customFormat="1" s="29"/>
    <row r="161868" customFormat="1" s="29"/>
    <row r="161869" customFormat="1" s="29"/>
    <row r="161870" customFormat="1" s="29"/>
    <row r="161871" customFormat="1" s="29"/>
    <row r="161872" customFormat="1" s="29"/>
    <row r="161873" customFormat="1" s="29"/>
    <row r="161874" customFormat="1" s="29"/>
    <row r="161875" customFormat="1" s="29"/>
    <row r="161876" customFormat="1" s="29"/>
    <row r="161877" customFormat="1" s="29"/>
    <row r="161878" customFormat="1" s="29"/>
    <row r="161879" customFormat="1" s="29"/>
    <row r="161880" customFormat="1" s="29"/>
    <row r="161881" customFormat="1" s="29"/>
    <row r="161882" customFormat="1" s="29"/>
    <row r="161883" customFormat="1" s="29"/>
    <row r="161884" customFormat="1" s="29"/>
    <row r="161885" customFormat="1" s="29"/>
    <row r="161886" customFormat="1" s="29"/>
    <row r="161887" customFormat="1" s="29"/>
    <row r="161888" customFormat="1" s="29"/>
    <row r="161889" customFormat="1" s="29"/>
    <row r="161890" customFormat="1" s="29"/>
    <row r="161891" customFormat="1" s="29"/>
    <row r="161892" customFormat="1" s="29"/>
    <row r="161893" customFormat="1" s="29"/>
    <row r="161894" customFormat="1" s="29"/>
    <row r="161895" customFormat="1" s="29"/>
    <row r="161896" customFormat="1" s="29"/>
    <row r="161897" customFormat="1" s="29"/>
    <row r="161898" customFormat="1" s="29"/>
    <row r="161899" customFormat="1" s="29"/>
    <row r="161900" customFormat="1" s="29"/>
    <row r="161901" customFormat="1" s="29"/>
    <row r="161902" customFormat="1" s="29"/>
    <row r="161903" customFormat="1" s="29"/>
    <row r="161904" customFormat="1" s="29"/>
    <row r="161905" customFormat="1" s="29"/>
    <row r="161906" customFormat="1" s="29"/>
    <row r="161907" customFormat="1" s="29"/>
    <row r="161908" customFormat="1" s="29"/>
    <row r="161909" customFormat="1" s="29"/>
    <row r="161910" customFormat="1" s="29"/>
    <row r="161911" customFormat="1" s="29"/>
    <row r="161912" customFormat="1" s="29"/>
    <row r="161913" customFormat="1" s="29"/>
    <row r="161914" customFormat="1" s="29"/>
    <row r="161915" customFormat="1" s="29"/>
    <row r="161916" customFormat="1" s="29"/>
    <row r="161917" customFormat="1" s="29"/>
    <row r="161918" customFormat="1" s="29"/>
    <row r="161919" customFormat="1" s="29"/>
    <row r="161920" customFormat="1" s="29"/>
    <row r="161921" customFormat="1" s="29"/>
    <row r="161922" customFormat="1" s="29"/>
    <row r="161923" customFormat="1" s="29"/>
    <row r="161924" customFormat="1" s="29"/>
    <row r="161925" customFormat="1" s="29"/>
    <row r="161926" customFormat="1" s="29"/>
    <row r="161927" customFormat="1" s="29"/>
    <row r="161928" customFormat="1" s="29"/>
    <row r="161929" customFormat="1" s="29"/>
    <row r="161930" customFormat="1" s="29"/>
    <row r="161931" customFormat="1" s="29"/>
    <row r="161932" customFormat="1" s="29"/>
    <row r="161933" customFormat="1" s="29"/>
    <row r="161934" customFormat="1" s="29"/>
    <row r="161935" customFormat="1" s="29"/>
    <row r="161936" customFormat="1" s="29"/>
    <row r="161937" customFormat="1" s="29"/>
    <row r="161938" customFormat="1" s="29"/>
    <row r="161939" customFormat="1" s="29"/>
    <row r="161940" customFormat="1" s="29"/>
    <row r="161941" customFormat="1" s="29"/>
    <row r="161942" customFormat="1" s="29"/>
    <row r="161943" customFormat="1" s="29"/>
    <row r="161944" customFormat="1" s="29"/>
    <row r="161945" customFormat="1" s="29"/>
    <row r="161946" customFormat="1" s="29"/>
    <row r="161947" customFormat="1" s="29"/>
    <row r="161948" customFormat="1" s="29"/>
    <row r="161949" customFormat="1" s="29"/>
    <row r="161950" customFormat="1" s="29"/>
    <row r="161951" customFormat="1" s="29"/>
    <row r="161952" customFormat="1" s="29"/>
    <row r="161953" customFormat="1" s="29"/>
    <row r="161954" customFormat="1" s="29"/>
    <row r="161955" customFormat="1" s="29"/>
    <row r="161956" customFormat="1" s="29"/>
    <row r="161957" customFormat="1" s="29"/>
    <row r="161958" customFormat="1" s="29"/>
    <row r="161959" customFormat="1" s="29"/>
    <row r="161960" customFormat="1" s="29"/>
    <row r="161961" customFormat="1" s="29"/>
    <row r="161962" customFormat="1" s="29"/>
    <row r="161963" customFormat="1" s="29"/>
    <row r="161964" customFormat="1" s="29"/>
    <row r="161965" customFormat="1" s="29"/>
    <row r="161966" customFormat="1" s="29"/>
    <row r="161967" customFormat="1" s="29"/>
    <row r="161968" customFormat="1" s="29"/>
    <row r="161969" customFormat="1" s="29"/>
    <row r="161970" customFormat="1" s="29"/>
    <row r="161971" customFormat="1" s="29"/>
    <row r="161972" customFormat="1" s="29"/>
    <row r="161973" customFormat="1" s="29"/>
    <row r="161974" customFormat="1" s="29"/>
    <row r="161975" customFormat="1" s="29"/>
    <row r="161976" customFormat="1" s="29"/>
    <row r="161977" customFormat="1" s="29"/>
    <row r="161978" customFormat="1" s="29"/>
    <row r="161979" customFormat="1" s="29"/>
    <row r="161980" customFormat="1" s="29"/>
    <row r="161981" customFormat="1" s="29"/>
    <row r="161982" customFormat="1" s="29"/>
    <row r="161983" customFormat="1" s="29"/>
    <row r="161984" customFormat="1" s="29"/>
    <row r="161985" customFormat="1" s="29"/>
    <row r="161986" customFormat="1" s="29"/>
    <row r="161987" customFormat="1" s="29"/>
    <row r="161988" customFormat="1" s="29"/>
    <row r="161989" customFormat="1" s="29"/>
    <row r="161990" customFormat="1" s="29"/>
    <row r="161991" customFormat="1" s="29"/>
    <row r="161992" customFormat="1" s="29"/>
    <row r="161993" customFormat="1" s="29"/>
    <row r="161994" customFormat="1" s="29"/>
    <row r="161995" customFormat="1" s="29"/>
    <row r="161996" customFormat="1" s="29"/>
    <row r="161997" customFormat="1" s="29"/>
    <row r="161998" customFormat="1" s="29"/>
    <row r="161999" customFormat="1" s="29"/>
    <row r="162000" customFormat="1" s="29"/>
    <row r="162001" customFormat="1" s="29"/>
    <row r="162002" customFormat="1" s="29"/>
    <row r="162003" customFormat="1" s="29"/>
    <row r="162004" customFormat="1" s="29"/>
    <row r="162005" customFormat="1" s="29"/>
    <row r="162006" customFormat="1" s="29"/>
    <row r="162007" customFormat="1" s="29"/>
    <row r="162008" customFormat="1" s="29"/>
    <row r="162009" customFormat="1" s="29"/>
    <row r="162010" customFormat="1" s="29"/>
    <row r="162011" customFormat="1" s="29"/>
    <row r="162012" customFormat="1" s="29"/>
    <row r="162013" customFormat="1" s="29"/>
    <row r="162014" customFormat="1" s="29"/>
    <row r="162015" customFormat="1" s="29"/>
    <row r="162016" customFormat="1" s="29"/>
    <row r="162017" customFormat="1" s="29"/>
    <row r="162018" customFormat="1" s="29"/>
    <row r="162019" customFormat="1" s="29"/>
    <row r="162020" customFormat="1" s="29"/>
    <row r="162021" customFormat="1" s="29"/>
    <row r="162022" customFormat="1" s="29"/>
    <row r="162023" customFormat="1" s="29"/>
    <row r="162024" customFormat="1" s="29"/>
    <row r="162025" customFormat="1" s="29"/>
    <row r="162026" customFormat="1" s="29"/>
    <row r="162027" customFormat="1" s="29"/>
    <row r="162028" customFormat="1" s="29"/>
    <row r="162029" customFormat="1" s="29"/>
    <row r="162030" customFormat="1" s="29"/>
    <row r="162031" customFormat="1" s="29"/>
    <row r="162032" customFormat="1" s="29"/>
    <row r="162033" customFormat="1" s="29"/>
    <row r="162034" customFormat="1" s="29"/>
    <row r="162035" customFormat="1" s="29"/>
    <row r="162036" customFormat="1" s="29"/>
    <row r="162037" customFormat="1" s="29"/>
    <row r="162038" customFormat="1" s="29"/>
    <row r="162039" customFormat="1" s="29"/>
    <row r="162040" customFormat="1" s="29"/>
    <row r="162041" customFormat="1" s="29"/>
    <row r="162042" customFormat="1" s="29"/>
    <row r="162043" customFormat="1" s="29"/>
    <row r="162044" customFormat="1" s="29"/>
    <row r="162045" customFormat="1" s="29"/>
    <row r="162046" customFormat="1" s="29"/>
    <row r="162047" customFormat="1" s="29"/>
    <row r="162048" customFormat="1" s="29"/>
    <row r="162049" customFormat="1" s="29"/>
    <row r="162050" customFormat="1" s="29"/>
    <row r="162051" customFormat="1" s="29"/>
    <row r="162052" customFormat="1" s="29"/>
    <row r="162053" customFormat="1" s="29"/>
    <row r="162054" customFormat="1" s="29"/>
    <row r="162055" customFormat="1" s="29"/>
    <row r="162056" customFormat="1" s="29"/>
    <row r="162057" customFormat="1" s="29"/>
    <row r="162058" customFormat="1" s="29"/>
    <row r="162059" customFormat="1" s="29"/>
    <row r="162060" customFormat="1" s="29"/>
    <row r="162061" customFormat="1" s="29"/>
    <row r="162062" customFormat="1" s="29"/>
    <row r="162063" customFormat="1" s="29"/>
    <row r="162064" customFormat="1" s="29"/>
    <row r="162065" customFormat="1" s="29"/>
    <row r="162066" customFormat="1" s="29"/>
    <row r="162067" customFormat="1" s="29"/>
    <row r="162068" customFormat="1" s="29"/>
    <row r="162069" customFormat="1" s="29"/>
    <row r="162070" customFormat="1" s="29"/>
    <row r="162071" customFormat="1" s="29"/>
    <row r="162072" customFormat="1" s="29"/>
    <row r="162073" customFormat="1" s="29"/>
    <row r="162074" customFormat="1" s="29"/>
    <row r="162075" customFormat="1" s="29"/>
    <row r="162076" customFormat="1" s="29"/>
    <row r="162077" customFormat="1" s="29"/>
    <row r="162078" customFormat="1" s="29"/>
    <row r="162079" customFormat="1" s="29"/>
    <row r="162080" customFormat="1" s="29"/>
    <row r="162081" customFormat="1" s="29"/>
    <row r="162082" customFormat="1" s="29"/>
    <row r="162083" customFormat="1" s="29"/>
    <row r="162084" customFormat="1" s="29"/>
    <row r="162085" customFormat="1" s="29"/>
    <row r="162086" customFormat="1" s="29"/>
    <row r="162087" customFormat="1" s="29"/>
    <row r="162088" customFormat="1" s="29"/>
    <row r="162089" customFormat="1" s="29"/>
    <row r="162090" customFormat="1" s="29"/>
    <row r="162091" customFormat="1" s="29"/>
    <row r="162092" customFormat="1" s="29"/>
    <row r="162093" customFormat="1" s="29"/>
    <row r="162094" customFormat="1" s="29"/>
    <row r="162095" customFormat="1" s="29"/>
    <row r="162096" customFormat="1" s="29"/>
    <row r="162097" customFormat="1" s="29"/>
    <row r="162098" customFormat="1" s="29"/>
    <row r="162099" customFormat="1" s="29"/>
    <row r="162100" customFormat="1" s="29"/>
    <row r="162101" customFormat="1" s="29"/>
    <row r="162102" customFormat="1" s="29"/>
    <row r="162103" customFormat="1" s="29"/>
    <row r="162104" customFormat="1" s="29"/>
    <row r="162105" customFormat="1" s="29"/>
    <row r="162106" customFormat="1" s="29"/>
    <row r="162107" customFormat="1" s="29"/>
    <row r="162108" customFormat="1" s="29"/>
    <row r="162109" customFormat="1" s="29"/>
    <row r="162110" customFormat="1" s="29"/>
    <row r="162111" customFormat="1" s="29"/>
    <row r="162112" customFormat="1" s="29"/>
    <row r="162113" customFormat="1" s="29"/>
    <row r="162114" customFormat="1" s="29"/>
    <row r="162115" customFormat="1" s="29"/>
    <row r="162116" customFormat="1" s="29"/>
    <row r="162117" customFormat="1" s="29"/>
    <row r="162118" customFormat="1" s="29"/>
    <row r="162119" customFormat="1" s="29"/>
    <row r="162120" customFormat="1" s="29"/>
    <row r="162121" customFormat="1" s="29"/>
    <row r="162122" customFormat="1" s="29"/>
    <row r="162123" customFormat="1" s="29"/>
    <row r="162124" customFormat="1" s="29"/>
    <row r="162125" customFormat="1" s="29"/>
    <row r="162126" customFormat="1" s="29"/>
    <row r="162127" customFormat="1" s="29"/>
    <row r="162128" customFormat="1" s="29"/>
    <row r="162129" customFormat="1" s="29"/>
    <row r="162130" customFormat="1" s="29"/>
    <row r="162131" customFormat="1" s="29"/>
    <row r="162132" customFormat="1" s="29"/>
    <row r="162133" customFormat="1" s="29"/>
    <row r="162134" customFormat="1" s="29"/>
    <row r="162135" customFormat="1" s="29"/>
    <row r="162136" customFormat="1" s="29"/>
    <row r="162137" customFormat="1" s="29"/>
    <row r="162138" customFormat="1" s="29"/>
    <row r="162139" customFormat="1" s="29"/>
    <row r="162140" customFormat="1" s="29"/>
    <row r="162141" customFormat="1" s="29"/>
    <row r="162142" customFormat="1" s="29"/>
    <row r="162143" customFormat="1" s="29"/>
    <row r="162144" customFormat="1" s="29"/>
    <row r="162145" customFormat="1" s="29"/>
    <row r="162146" customFormat="1" s="29"/>
    <row r="162147" customFormat="1" s="29"/>
    <row r="162148" customFormat="1" s="29"/>
    <row r="162149" customFormat="1" s="29"/>
    <row r="162150" customFormat="1" s="29"/>
    <row r="162151" customFormat="1" s="29"/>
    <row r="162152" customFormat="1" s="29"/>
    <row r="162153" customFormat="1" s="29"/>
    <row r="162154" customFormat="1" s="29"/>
    <row r="162155" customFormat="1" s="29"/>
    <row r="162156" customFormat="1" s="29"/>
    <row r="162157" customFormat="1" s="29"/>
    <row r="162158" customFormat="1" s="29"/>
    <row r="162159" customFormat="1" s="29"/>
    <row r="162160" customFormat="1" s="29"/>
    <row r="162161" customFormat="1" s="29"/>
    <row r="162162" customFormat="1" s="29"/>
    <row r="162163" customFormat="1" s="29"/>
    <row r="162164" customFormat="1" s="29"/>
    <row r="162165" customFormat="1" s="29"/>
    <row r="162166" customFormat="1" s="29"/>
    <row r="162167" customFormat="1" s="29"/>
    <row r="162168" customFormat="1" s="29"/>
    <row r="162169" customFormat="1" s="29"/>
    <row r="162170" customFormat="1" s="29"/>
    <row r="162171" customFormat="1" s="29"/>
    <row r="162172" customFormat="1" s="29"/>
    <row r="162173" customFormat="1" s="29"/>
    <row r="162174" customFormat="1" s="29"/>
    <row r="162175" customFormat="1" s="29"/>
    <row r="162176" customFormat="1" s="29"/>
    <row r="162177" customFormat="1" s="29"/>
    <row r="162178" customFormat="1" s="29"/>
    <row r="162179" customFormat="1" s="29"/>
    <row r="162180" customFormat="1" s="29"/>
    <row r="162181" customFormat="1" s="29"/>
    <row r="162182" customFormat="1" s="29"/>
    <row r="162183" customFormat="1" s="29"/>
    <row r="162184" customFormat="1" s="29"/>
    <row r="162185" customFormat="1" s="29"/>
    <row r="162186" customFormat="1" s="29"/>
    <row r="162187" customFormat="1" s="29"/>
    <row r="162188" customFormat="1" s="29"/>
    <row r="162189" customFormat="1" s="29"/>
    <row r="162190" customFormat="1" s="29"/>
    <row r="162191" customFormat="1" s="29"/>
    <row r="162192" customFormat="1" s="29"/>
    <row r="162193" customFormat="1" s="29"/>
    <row r="162194" customFormat="1" s="29"/>
    <row r="162195" customFormat="1" s="29"/>
    <row r="162196" customFormat="1" s="29"/>
    <row r="162197" customFormat="1" s="29"/>
    <row r="162198" customFormat="1" s="29"/>
    <row r="162199" customFormat="1" s="29"/>
    <row r="162200" customFormat="1" s="29"/>
    <row r="162201" customFormat="1" s="29"/>
    <row r="162202" customFormat="1" s="29"/>
    <row r="162203" customFormat="1" s="29"/>
    <row r="162204" customFormat="1" s="29"/>
    <row r="162205" customFormat="1" s="29"/>
    <row r="162206" customFormat="1" s="29"/>
    <row r="162207" customFormat="1" s="29"/>
    <row r="162208" customFormat="1" s="29"/>
    <row r="162209" customFormat="1" s="29"/>
    <row r="162210" customFormat="1" s="29"/>
    <row r="162211" customFormat="1" s="29"/>
    <row r="162212" customFormat="1" s="29"/>
    <row r="162213" customFormat="1" s="29"/>
    <row r="162214" customFormat="1" s="29"/>
    <row r="162215" customFormat="1" s="29"/>
    <row r="162216" customFormat="1" s="29"/>
    <row r="162217" customFormat="1" s="29"/>
    <row r="162218" customFormat="1" s="29"/>
    <row r="162219" customFormat="1" s="29"/>
    <row r="162220" customFormat="1" s="29"/>
    <row r="162221" customFormat="1" s="29"/>
    <row r="162222" customFormat="1" s="29"/>
    <row r="162223" customFormat="1" s="29"/>
    <row r="162224" customFormat="1" s="29"/>
    <row r="162225" customFormat="1" s="29"/>
    <row r="162226" customFormat="1" s="29"/>
    <row r="162227" customFormat="1" s="29"/>
    <row r="162228" customFormat="1" s="29"/>
    <row r="162229" customFormat="1" s="29"/>
    <row r="162230" customFormat="1" s="29"/>
    <row r="162231" customFormat="1" s="29"/>
    <row r="162232" customFormat="1" s="29"/>
    <row r="162233" customFormat="1" s="29"/>
    <row r="162234" customFormat="1" s="29"/>
    <row r="162235" customFormat="1" s="29"/>
    <row r="162236" customFormat="1" s="29"/>
    <row r="162237" customFormat="1" s="29"/>
    <row r="162238" customFormat="1" s="29"/>
    <row r="162239" customFormat="1" s="29"/>
    <row r="162240" customFormat="1" s="29"/>
    <row r="162241" customFormat="1" s="29"/>
    <row r="162242" customFormat="1" s="29"/>
    <row r="162243" customFormat="1" s="29"/>
    <row r="162244" customFormat="1" s="29"/>
    <row r="162245" customFormat="1" s="29"/>
    <row r="162246" customFormat="1" s="29"/>
    <row r="162247" customFormat="1" s="29"/>
    <row r="162248" customFormat="1" s="29"/>
    <row r="162249" customFormat="1" s="29"/>
    <row r="162250" customFormat="1" s="29"/>
    <row r="162251" customFormat="1" s="29"/>
    <row r="162252" customFormat="1" s="29"/>
    <row r="162253" customFormat="1" s="29"/>
    <row r="162254" customFormat="1" s="29"/>
    <row r="162255" customFormat="1" s="29"/>
    <row r="162256" customFormat="1" s="29"/>
    <row r="162257" customFormat="1" s="29"/>
    <row r="162258" customFormat="1" s="29"/>
    <row r="162259" customFormat="1" s="29"/>
    <row r="162260" customFormat="1" s="29"/>
    <row r="162261" customFormat="1" s="29"/>
    <row r="162262" customFormat="1" s="29"/>
    <row r="162263" customFormat="1" s="29"/>
    <row r="162264" customFormat="1" s="29"/>
    <row r="162265" customFormat="1" s="29"/>
    <row r="162266" customFormat="1" s="29"/>
    <row r="162267" customFormat="1" s="29"/>
    <row r="162268" customFormat="1" s="29"/>
    <row r="162269" customFormat="1" s="29"/>
    <row r="162270" customFormat="1" s="29"/>
    <row r="162271" customFormat="1" s="29"/>
    <row r="162272" customFormat="1" s="29"/>
    <row r="162273" customFormat="1" s="29"/>
    <row r="162274" customFormat="1" s="29"/>
    <row r="162275" customFormat="1" s="29"/>
    <row r="162276" customFormat="1" s="29"/>
    <row r="162277" customFormat="1" s="29"/>
    <row r="162278" customFormat="1" s="29"/>
    <row r="162279" customFormat="1" s="29"/>
    <row r="162280" customFormat="1" s="29"/>
    <row r="162281" customFormat="1" s="29"/>
    <row r="162282" customFormat="1" s="29"/>
    <row r="162283" customFormat="1" s="29"/>
    <row r="162284" customFormat="1" s="29"/>
    <row r="162285" customFormat="1" s="29"/>
    <row r="162286" customFormat="1" s="29"/>
    <row r="162287" customFormat="1" s="29"/>
    <row r="162288" customFormat="1" s="29"/>
    <row r="162289" customFormat="1" s="29"/>
    <row r="162290" customFormat="1" s="29"/>
    <row r="162291" customFormat="1" s="29"/>
    <row r="162292" customFormat="1" s="29"/>
    <row r="162293" customFormat="1" s="29"/>
    <row r="162294" customFormat="1" s="29"/>
    <row r="162295" customFormat="1" s="29"/>
    <row r="162296" customFormat="1" s="29"/>
    <row r="162297" customFormat="1" s="29"/>
    <row r="162298" customFormat="1" s="29"/>
    <row r="162299" customFormat="1" s="29"/>
    <row r="162300" customFormat="1" s="29"/>
    <row r="162301" customFormat="1" s="29"/>
    <row r="162302" customFormat="1" s="29"/>
    <row r="162303" customFormat="1" s="29"/>
    <row r="162304" customFormat="1" s="29"/>
    <row r="162305" customFormat="1" s="29"/>
    <row r="162306" customFormat="1" s="29"/>
    <row r="162307" customFormat="1" s="29"/>
    <row r="162308" customFormat="1" s="29"/>
    <row r="162309" customFormat="1" s="29"/>
    <row r="162310" customFormat="1" s="29"/>
    <row r="162311" customFormat="1" s="29"/>
    <row r="162312" customFormat="1" s="29"/>
    <row r="162313" customFormat="1" s="29"/>
    <row r="162314" customFormat="1" s="29"/>
    <row r="162315" customFormat="1" s="29"/>
    <row r="162316" customFormat="1" s="29"/>
    <row r="162317" customFormat="1" s="29"/>
    <row r="162318" customFormat="1" s="29"/>
    <row r="162319" customFormat="1" s="29"/>
    <row r="162320" customFormat="1" s="29"/>
    <row r="162321" customFormat="1" s="29"/>
    <row r="162322" customFormat="1" s="29"/>
    <row r="162323" customFormat="1" s="29"/>
    <row r="162324" customFormat="1" s="29"/>
    <row r="162325" customFormat="1" s="29"/>
    <row r="162326" customFormat="1" s="29"/>
    <row r="162327" customFormat="1" s="29"/>
    <row r="162328" customFormat="1" s="29"/>
    <row r="162329" customFormat="1" s="29"/>
    <row r="162330" customFormat="1" s="29"/>
    <row r="162331" customFormat="1" s="29"/>
    <row r="162332" customFormat="1" s="29"/>
    <row r="162333" customFormat="1" s="29"/>
    <row r="162334" customFormat="1" s="29"/>
    <row r="162335" customFormat="1" s="29"/>
    <row r="162336" customFormat="1" s="29"/>
    <row r="162337" customFormat="1" s="29"/>
    <row r="162338" customFormat="1" s="29"/>
    <row r="162339" customFormat="1" s="29"/>
    <row r="162340" customFormat="1" s="29"/>
    <row r="162341" customFormat="1" s="29"/>
    <row r="162342" customFormat="1" s="29"/>
    <row r="162343" customFormat="1" s="29"/>
    <row r="162344" customFormat="1" s="29"/>
    <row r="162345" customFormat="1" s="29"/>
    <row r="162346" customFormat="1" s="29"/>
    <row r="162347" customFormat="1" s="29"/>
    <row r="162348" customFormat="1" s="29"/>
    <row r="162349" customFormat="1" s="29"/>
    <row r="162350" customFormat="1" s="29"/>
    <row r="162351" customFormat="1" s="29"/>
    <row r="162352" customFormat="1" s="29"/>
    <row r="162353" customFormat="1" s="29"/>
    <row r="162354" customFormat="1" s="29"/>
    <row r="162355" customFormat="1" s="29"/>
    <row r="162356" customFormat="1" s="29"/>
    <row r="162357" customFormat="1" s="29"/>
    <row r="162358" customFormat="1" s="29"/>
    <row r="162359" customFormat="1" s="29"/>
    <row r="162360" customFormat="1" s="29"/>
    <row r="162361" customFormat="1" s="29"/>
    <row r="162362" customFormat="1" s="29"/>
    <row r="162363" customFormat="1" s="29"/>
    <row r="162364" customFormat="1" s="29"/>
    <row r="162365" customFormat="1" s="29"/>
    <row r="162366" customFormat="1" s="29"/>
    <row r="162367" customFormat="1" s="29"/>
    <row r="162368" customFormat="1" s="29"/>
    <row r="162369" customFormat="1" s="29"/>
    <row r="162370" customFormat="1" s="29"/>
    <row r="162371" customFormat="1" s="29"/>
    <row r="162372" customFormat="1" s="29"/>
    <row r="162373" customFormat="1" s="29"/>
    <row r="162374" customFormat="1" s="29"/>
    <row r="162375" customFormat="1" s="29"/>
    <row r="162376" customFormat="1" s="29"/>
    <row r="162377" customFormat="1" s="29"/>
    <row r="162378" customFormat="1" s="29"/>
    <row r="162379" customFormat="1" s="29"/>
    <row r="162380" customFormat="1" s="29"/>
    <row r="162381" customFormat="1" s="29"/>
    <row r="162382" customFormat="1" s="29"/>
    <row r="162383" customFormat="1" s="29"/>
    <row r="162384" customFormat="1" s="29"/>
    <row r="162385" customFormat="1" s="29"/>
    <row r="162386" customFormat="1" s="29"/>
    <row r="162387" customFormat="1" s="29"/>
    <row r="162388" customFormat="1" s="29"/>
    <row r="162389" customFormat="1" s="29"/>
    <row r="162390" customFormat="1" s="29"/>
    <row r="162391" customFormat="1" s="29"/>
    <row r="162392" customFormat="1" s="29"/>
    <row r="162393" customFormat="1" s="29"/>
    <row r="162394" customFormat="1" s="29"/>
    <row r="162395" customFormat="1" s="29"/>
    <row r="162396" customFormat="1" s="29"/>
    <row r="162397" customFormat="1" s="29"/>
    <row r="162398" customFormat="1" s="29"/>
    <row r="162399" customFormat="1" s="29"/>
    <row r="162400" customFormat="1" s="29"/>
    <row r="162401" customFormat="1" s="29"/>
    <row r="162402" customFormat="1" s="29"/>
    <row r="162403" customFormat="1" s="29"/>
    <row r="162404" customFormat="1" s="29"/>
    <row r="162405" customFormat="1" s="29"/>
    <row r="162406" customFormat="1" s="29"/>
    <row r="162407" customFormat="1" s="29"/>
    <row r="162408" customFormat="1" s="29"/>
    <row r="162409" customFormat="1" s="29"/>
    <row r="162410" customFormat="1" s="29"/>
    <row r="162411" customFormat="1" s="29"/>
    <row r="162412" customFormat="1" s="29"/>
    <row r="162413" customFormat="1" s="29"/>
    <row r="162414" customFormat="1" s="29"/>
    <row r="162415" customFormat="1" s="29"/>
    <row r="162416" customFormat="1" s="29"/>
    <row r="162417" customFormat="1" s="29"/>
    <row r="162418" customFormat="1" s="29"/>
    <row r="162419" customFormat="1" s="29"/>
    <row r="162420" customFormat="1" s="29"/>
    <row r="162421" customFormat="1" s="29"/>
    <row r="162422" customFormat="1" s="29"/>
    <row r="162423" customFormat="1" s="29"/>
    <row r="162424" customFormat="1" s="29"/>
    <row r="162425" customFormat="1" s="29"/>
    <row r="162426" customFormat="1" s="29"/>
    <row r="162427" customFormat="1" s="29"/>
    <row r="162428" customFormat="1" s="29"/>
    <row r="162429" customFormat="1" s="29"/>
    <row r="162430" customFormat="1" s="29"/>
    <row r="162431" customFormat="1" s="29"/>
    <row r="162432" customFormat="1" s="29"/>
    <row r="162433" customFormat="1" s="29"/>
    <row r="162434" customFormat="1" s="29"/>
    <row r="162435" customFormat="1" s="29"/>
    <row r="162436" customFormat="1" s="29"/>
    <row r="162437" customFormat="1" s="29"/>
    <row r="162438" customFormat="1" s="29"/>
    <row r="162439" customFormat="1" s="29"/>
    <row r="162440" customFormat="1" s="29"/>
    <row r="162441" customFormat="1" s="29"/>
    <row r="162442" customFormat="1" s="29"/>
    <row r="162443" customFormat="1" s="29"/>
    <row r="162444" customFormat="1" s="29"/>
    <row r="162445" customFormat="1" s="29"/>
    <row r="162446" customFormat="1" s="29"/>
    <row r="162447" customFormat="1" s="29"/>
    <row r="162448" customFormat="1" s="29"/>
    <row r="162449" customFormat="1" s="29"/>
    <row r="162450" customFormat="1" s="29"/>
    <row r="162451" customFormat="1" s="29"/>
    <row r="162452" customFormat="1" s="29"/>
    <row r="162453" customFormat="1" s="29"/>
    <row r="162454" customFormat="1" s="29"/>
    <row r="162455" customFormat="1" s="29"/>
    <row r="162456" customFormat="1" s="29"/>
    <row r="162457" customFormat="1" s="29"/>
    <row r="162458" customFormat="1" s="29"/>
    <row r="162459" customFormat="1" s="29"/>
    <row r="162460" customFormat="1" s="29"/>
    <row r="162461" customFormat="1" s="29"/>
    <row r="162462" customFormat="1" s="29"/>
    <row r="162463" customFormat="1" s="29"/>
    <row r="162464" customFormat="1" s="29"/>
    <row r="162465" customFormat="1" s="29"/>
    <row r="162466" customFormat="1" s="29"/>
    <row r="162467" customFormat="1" s="29"/>
    <row r="162468" customFormat="1" s="29"/>
    <row r="162469" customFormat="1" s="29"/>
    <row r="162470" customFormat="1" s="29"/>
    <row r="162471" customFormat="1" s="29"/>
    <row r="162472" customFormat="1" s="29"/>
    <row r="162473" customFormat="1" s="29"/>
    <row r="162474" customFormat="1" s="29"/>
    <row r="162475" customFormat="1" s="29"/>
    <row r="162476" customFormat="1" s="29"/>
    <row r="162477" customFormat="1" s="29"/>
    <row r="162478" customFormat="1" s="29"/>
    <row r="162479" customFormat="1" s="29"/>
    <row r="162480" customFormat="1" s="29"/>
    <row r="162481" customFormat="1" s="29"/>
    <row r="162482" customFormat="1" s="29"/>
    <row r="162483" customFormat="1" s="29"/>
    <row r="162484" customFormat="1" s="29"/>
    <row r="162485" customFormat="1" s="29"/>
    <row r="162486" customFormat="1" s="29"/>
    <row r="162487" customFormat="1" s="29"/>
    <row r="162488" customFormat="1" s="29"/>
    <row r="162489" customFormat="1" s="29"/>
    <row r="162490" customFormat="1" s="29"/>
    <row r="162491" customFormat="1" s="29"/>
    <row r="162492" customFormat="1" s="29"/>
    <row r="162493" customFormat="1" s="29"/>
    <row r="162494" customFormat="1" s="29"/>
    <row r="162495" customFormat="1" s="29"/>
    <row r="162496" customFormat="1" s="29"/>
    <row r="162497" customFormat="1" s="29"/>
    <row r="162498" customFormat="1" s="29"/>
    <row r="162499" customFormat="1" s="29"/>
    <row r="162500" customFormat="1" s="29"/>
    <row r="162501" customFormat="1" s="29"/>
    <row r="162502" customFormat="1" s="29"/>
    <row r="162503" customFormat="1" s="29"/>
    <row r="162504" customFormat="1" s="29"/>
    <row r="162505" customFormat="1" s="29"/>
    <row r="162506" customFormat="1" s="29"/>
    <row r="162507" customFormat="1" s="29"/>
    <row r="162508" customFormat="1" s="29"/>
    <row r="162509" customFormat="1" s="29"/>
    <row r="162510" customFormat="1" s="29"/>
    <row r="162511" customFormat="1" s="29"/>
    <row r="162512" customFormat="1" s="29"/>
    <row r="162513" customFormat="1" s="29"/>
    <row r="162514" customFormat="1" s="29"/>
    <row r="162515" customFormat="1" s="29"/>
    <row r="162516" customFormat="1" s="29"/>
    <row r="162517" customFormat="1" s="29"/>
    <row r="162518" customFormat="1" s="29"/>
    <row r="162519" customFormat="1" s="29"/>
    <row r="162520" customFormat="1" s="29"/>
    <row r="162521" customFormat="1" s="29"/>
    <row r="162522" customFormat="1" s="29"/>
    <row r="162523" customFormat="1" s="29"/>
    <row r="162524" customFormat="1" s="29"/>
    <row r="162525" customFormat="1" s="29"/>
    <row r="162526" customFormat="1" s="29"/>
    <row r="162527" customFormat="1" s="29"/>
    <row r="162528" customFormat="1" s="29"/>
    <row r="162529" customFormat="1" s="29"/>
    <row r="162530" customFormat="1" s="29"/>
    <row r="162531" customFormat="1" s="29"/>
    <row r="162532" customFormat="1" s="29"/>
    <row r="162533" customFormat="1" s="29"/>
    <row r="162534" customFormat="1" s="29"/>
    <row r="162535" customFormat="1" s="29"/>
    <row r="162536" customFormat="1" s="29"/>
    <row r="162537" customFormat="1" s="29"/>
    <row r="162538" customFormat="1" s="29"/>
    <row r="162539" customFormat="1" s="29"/>
    <row r="162540" customFormat="1" s="29"/>
    <row r="162541" customFormat="1" s="29"/>
    <row r="162542" customFormat="1" s="29"/>
    <row r="162543" customFormat="1" s="29"/>
    <row r="162544" customFormat="1" s="29"/>
    <row r="162545" customFormat="1" s="29"/>
    <row r="162546" customFormat="1" s="29"/>
    <row r="162547" customFormat="1" s="29"/>
    <row r="162548" customFormat="1" s="29"/>
    <row r="162549" customFormat="1" s="29"/>
    <row r="162550" customFormat="1" s="29"/>
    <row r="162551" customFormat="1" s="29"/>
    <row r="162552" customFormat="1" s="29"/>
    <row r="162553" customFormat="1" s="29"/>
    <row r="162554" customFormat="1" s="29"/>
    <row r="162555" customFormat="1" s="29"/>
    <row r="162556" customFormat="1" s="29"/>
    <row r="162557" customFormat="1" s="29"/>
    <row r="162558" customFormat="1" s="29"/>
    <row r="162559" customFormat="1" s="29"/>
    <row r="162560" customFormat="1" s="29"/>
    <row r="162561" customFormat="1" s="29"/>
    <row r="162562" customFormat="1" s="29"/>
    <row r="162563" customFormat="1" s="29"/>
    <row r="162564" customFormat="1" s="29"/>
    <row r="162565" customFormat="1" s="29"/>
    <row r="162566" customFormat="1" s="29"/>
    <row r="162567" customFormat="1" s="29"/>
    <row r="162568" customFormat="1" s="29"/>
    <row r="162569" customFormat="1" s="29"/>
    <row r="162570" customFormat="1" s="29"/>
    <row r="162571" customFormat="1" s="29"/>
    <row r="162572" customFormat="1" s="29"/>
    <row r="162573" customFormat="1" s="29"/>
    <row r="162574" customFormat="1" s="29"/>
    <row r="162575" customFormat="1" s="29"/>
    <row r="162576" customFormat="1" s="29"/>
    <row r="162577" customFormat="1" s="29"/>
    <row r="162578" customFormat="1" s="29"/>
    <row r="162579" customFormat="1" s="29"/>
    <row r="162580" customFormat="1" s="29"/>
    <row r="162581" customFormat="1" s="29"/>
    <row r="162582" customFormat="1" s="29"/>
    <row r="162583" customFormat="1" s="29"/>
    <row r="162584" customFormat="1" s="29"/>
    <row r="162585" customFormat="1" s="29"/>
    <row r="162586" customFormat="1" s="29"/>
    <row r="162587" customFormat="1" s="29"/>
    <row r="162588" customFormat="1" s="29"/>
    <row r="162589" customFormat="1" s="29"/>
    <row r="162590" customFormat="1" s="29"/>
    <row r="162591" customFormat="1" s="29"/>
    <row r="162592" customFormat="1" s="29"/>
    <row r="162593" customFormat="1" s="29"/>
    <row r="162594" customFormat="1" s="29"/>
    <row r="162595" customFormat="1" s="29"/>
    <row r="162596" customFormat="1" s="29"/>
    <row r="162597" customFormat="1" s="29"/>
    <row r="162598" customFormat="1" s="29"/>
    <row r="162599" customFormat="1" s="29"/>
    <row r="162600" customFormat="1" s="29"/>
    <row r="162601" customFormat="1" s="29"/>
    <row r="162602" customFormat="1" s="29"/>
    <row r="162603" customFormat="1" s="29"/>
    <row r="162604" customFormat="1" s="29"/>
    <row r="162605" customFormat="1" s="29"/>
    <row r="162606" customFormat="1" s="29"/>
    <row r="162607" customFormat="1" s="29"/>
    <row r="162608" customFormat="1" s="29"/>
    <row r="162609" customFormat="1" s="29"/>
    <row r="162610" customFormat="1" s="29"/>
    <row r="162611" customFormat="1" s="29"/>
    <row r="162612" customFormat="1" s="29"/>
    <row r="162613" customFormat="1" s="29"/>
    <row r="162614" customFormat="1" s="29"/>
    <row r="162615" customFormat="1" s="29"/>
    <row r="162616" customFormat="1" s="29"/>
    <row r="162617" customFormat="1" s="29"/>
    <row r="162618" customFormat="1" s="29"/>
    <row r="162619" customFormat="1" s="29"/>
    <row r="162620" customFormat="1" s="29"/>
    <row r="162621" customFormat="1" s="29"/>
    <row r="162622" customFormat="1" s="29"/>
    <row r="162623" customFormat="1" s="29"/>
    <row r="162624" customFormat="1" s="29"/>
    <row r="162625" customFormat="1" s="29"/>
    <row r="162626" customFormat="1" s="29"/>
    <row r="162627" customFormat="1" s="29"/>
    <row r="162628" customFormat="1" s="29"/>
    <row r="162629" customFormat="1" s="29"/>
    <row r="162630" customFormat="1" s="29"/>
    <row r="162631" customFormat="1" s="29"/>
    <row r="162632" customFormat="1" s="29"/>
    <row r="162633" customFormat="1" s="29"/>
    <row r="162634" customFormat="1" s="29"/>
    <row r="162635" customFormat="1" s="29"/>
    <row r="162636" customFormat="1" s="29"/>
    <row r="162637" customFormat="1" s="29"/>
    <row r="162638" customFormat="1" s="29"/>
    <row r="162639" customFormat="1" s="29"/>
    <row r="162640" customFormat="1" s="29"/>
    <row r="162641" customFormat="1" s="29"/>
    <row r="162642" customFormat="1" s="29"/>
    <row r="162643" customFormat="1" s="29"/>
    <row r="162644" customFormat="1" s="29"/>
    <row r="162645" customFormat="1" s="29"/>
    <row r="162646" customFormat="1" s="29"/>
    <row r="162647" customFormat="1" s="29"/>
    <row r="162648" customFormat="1" s="29"/>
    <row r="162649" customFormat="1" s="29"/>
    <row r="162650" customFormat="1" s="29"/>
    <row r="162651" customFormat="1" s="29"/>
    <row r="162652" customFormat="1" s="29"/>
    <row r="162653" customFormat="1" s="29"/>
    <row r="162654" customFormat="1" s="29"/>
    <row r="162655" customFormat="1" s="29"/>
    <row r="162656" customFormat="1" s="29"/>
    <row r="162657" customFormat="1" s="29"/>
    <row r="162658" customFormat="1" s="29"/>
    <row r="162659" customFormat="1" s="29"/>
    <row r="162660" customFormat="1" s="29"/>
    <row r="162661" customFormat="1" s="29"/>
    <row r="162662" customFormat="1" s="29"/>
    <row r="162663" customFormat="1" s="29"/>
    <row r="162664" customFormat="1" s="29"/>
    <row r="162665" customFormat="1" s="29"/>
    <row r="162666" customFormat="1" s="29"/>
    <row r="162667" customFormat="1" s="29"/>
    <row r="162668" customFormat="1" s="29"/>
    <row r="162669" customFormat="1" s="29"/>
    <row r="162670" customFormat="1" s="29"/>
    <row r="162671" customFormat="1" s="29"/>
    <row r="162672" customFormat="1" s="29"/>
    <row r="162673" customFormat="1" s="29"/>
    <row r="162674" customFormat="1" s="29"/>
    <row r="162675" customFormat="1" s="29"/>
    <row r="162676" customFormat="1" s="29"/>
    <row r="162677" customFormat="1" s="29"/>
    <row r="162678" customFormat="1" s="29"/>
    <row r="162679" customFormat="1" s="29"/>
    <row r="162680" customFormat="1" s="29"/>
    <row r="162681" customFormat="1" s="29"/>
    <row r="162682" customFormat="1" s="29"/>
    <row r="162683" customFormat="1" s="29"/>
    <row r="162684" customFormat="1" s="29"/>
    <row r="162685" customFormat="1" s="29"/>
    <row r="162686" customFormat="1" s="29"/>
    <row r="162687" customFormat="1" s="29"/>
    <row r="162688" customFormat="1" s="29"/>
    <row r="162689" customFormat="1" s="29"/>
    <row r="162690" customFormat="1" s="29"/>
    <row r="162691" customFormat="1" s="29"/>
    <row r="162692" customFormat="1" s="29"/>
    <row r="162693" customFormat="1" s="29"/>
    <row r="162694" customFormat="1" s="29"/>
    <row r="162695" customFormat="1" s="29"/>
    <row r="162696" customFormat="1" s="29"/>
    <row r="162697" customFormat="1" s="29"/>
    <row r="162698" customFormat="1" s="29"/>
    <row r="162699" customFormat="1" s="29"/>
    <row r="162700" customFormat="1" s="29"/>
    <row r="162701" customFormat="1" s="29"/>
    <row r="162702" customFormat="1" s="29"/>
    <row r="162703" customFormat="1" s="29"/>
    <row r="162704" customFormat="1" s="29"/>
    <row r="162705" customFormat="1" s="29"/>
    <row r="162706" customFormat="1" s="29"/>
    <row r="162707" customFormat="1" s="29"/>
    <row r="162708" customFormat="1" s="29"/>
    <row r="162709" customFormat="1" s="29"/>
    <row r="162710" customFormat="1" s="29"/>
    <row r="162711" customFormat="1" s="29"/>
    <row r="162712" customFormat="1" s="29"/>
    <row r="162713" customFormat="1" s="29"/>
    <row r="162714" customFormat="1" s="29"/>
    <row r="162715" customFormat="1" s="29"/>
    <row r="162716" customFormat="1" s="29"/>
    <row r="162717" customFormat="1" s="29"/>
    <row r="162718" customFormat="1" s="29"/>
    <row r="162719" customFormat="1" s="29"/>
    <row r="162720" customFormat="1" s="29"/>
    <row r="162721" customFormat="1" s="29"/>
    <row r="162722" customFormat="1" s="29"/>
    <row r="162723" customFormat="1" s="29"/>
    <row r="162724" customFormat="1" s="29"/>
    <row r="162725" customFormat="1" s="29"/>
    <row r="162726" customFormat="1" s="29"/>
    <row r="162727" customFormat="1" s="29"/>
    <row r="162728" customFormat="1" s="29"/>
    <row r="162729" customFormat="1" s="29"/>
    <row r="162730" customFormat="1" s="29"/>
    <row r="162731" customFormat="1" s="29"/>
    <row r="162732" customFormat="1" s="29"/>
    <row r="162733" customFormat="1" s="29"/>
    <row r="162734" customFormat="1" s="29"/>
    <row r="162735" customFormat="1" s="29"/>
    <row r="162736" customFormat="1" s="29"/>
    <row r="162737" customFormat="1" s="29"/>
    <row r="162738" customFormat="1" s="29"/>
    <row r="162739" customFormat="1" s="29"/>
    <row r="162740" customFormat="1" s="29"/>
    <row r="162741" customFormat="1" s="29"/>
    <row r="162742" customFormat="1" s="29"/>
    <row r="162743" customFormat="1" s="29"/>
    <row r="162744" customFormat="1" s="29"/>
    <row r="162745" customFormat="1" s="29"/>
    <row r="162746" customFormat="1" s="29"/>
    <row r="162747" customFormat="1" s="29"/>
    <row r="162748" customFormat="1" s="29"/>
    <row r="162749" customFormat="1" s="29"/>
    <row r="162750" customFormat="1" s="29"/>
    <row r="162751" customFormat="1" s="29"/>
    <row r="162752" customFormat="1" s="29"/>
    <row r="162753" customFormat="1" s="29"/>
    <row r="162754" customFormat="1" s="29"/>
    <row r="162755" customFormat="1" s="29"/>
    <row r="162756" customFormat="1" s="29"/>
    <row r="162757" customFormat="1" s="29"/>
    <row r="162758" customFormat="1" s="29"/>
    <row r="162759" customFormat="1" s="29"/>
    <row r="162760" customFormat="1" s="29"/>
    <row r="162761" customFormat="1" s="29"/>
    <row r="162762" customFormat="1" s="29"/>
    <row r="162763" customFormat="1" s="29"/>
    <row r="162764" customFormat="1" s="29"/>
    <row r="162765" customFormat="1" s="29"/>
    <row r="162766" customFormat="1" s="29"/>
    <row r="162767" customFormat="1" s="29"/>
    <row r="162768" customFormat="1" s="29"/>
    <row r="162769" customFormat="1" s="29"/>
    <row r="162770" customFormat="1" s="29"/>
    <row r="162771" customFormat="1" s="29"/>
    <row r="162772" customFormat="1" s="29"/>
    <row r="162773" customFormat="1" s="29"/>
    <row r="162774" customFormat="1" s="29"/>
    <row r="162775" customFormat="1" s="29"/>
    <row r="162776" customFormat="1" s="29"/>
    <row r="162777" customFormat="1" s="29"/>
    <row r="162778" customFormat="1" s="29"/>
    <row r="162779" customFormat="1" s="29"/>
    <row r="162780" customFormat="1" s="29"/>
    <row r="162781" customFormat="1" s="29"/>
    <row r="162782" customFormat="1" s="29"/>
    <row r="162783" customFormat="1" s="29"/>
    <row r="162784" customFormat="1" s="29"/>
    <row r="162785" customFormat="1" s="29"/>
    <row r="162786" customFormat="1" s="29"/>
    <row r="162787" customFormat="1" s="29"/>
    <row r="162788" customFormat="1" s="29"/>
    <row r="162789" customFormat="1" s="29"/>
    <row r="162790" customFormat="1" s="29"/>
    <row r="162791" customFormat="1" s="29"/>
    <row r="162792" customFormat="1" s="29"/>
    <row r="162793" customFormat="1" s="29"/>
    <row r="162794" customFormat="1" s="29"/>
    <row r="162795" customFormat="1" s="29"/>
    <row r="162796" customFormat="1" s="29"/>
    <row r="162797" customFormat="1" s="29"/>
    <row r="162798" customFormat="1" s="29"/>
    <row r="162799" customFormat="1" s="29"/>
    <row r="162800" customFormat="1" s="29"/>
    <row r="162801" customFormat="1" s="29"/>
    <row r="162802" customFormat="1" s="29"/>
    <row r="162803" customFormat="1" s="29"/>
    <row r="162804" customFormat="1" s="29"/>
    <row r="162805" customFormat="1" s="29"/>
    <row r="162806" customFormat="1" s="29"/>
    <row r="162807" customFormat="1" s="29"/>
    <row r="162808" customFormat="1" s="29"/>
    <row r="162809" customFormat="1" s="29"/>
    <row r="162810" customFormat="1" s="29"/>
    <row r="162811" customFormat="1" s="29"/>
    <row r="162812" customFormat="1" s="29"/>
    <row r="162813" customFormat="1" s="29"/>
    <row r="162814" customFormat="1" s="29"/>
    <row r="162815" customFormat="1" s="29"/>
    <row r="162816" customFormat="1" s="29"/>
    <row r="162817" customFormat="1" s="29"/>
    <row r="162818" customFormat="1" s="29"/>
    <row r="162819" customFormat="1" s="29"/>
    <row r="162820" customFormat="1" s="29"/>
    <row r="162821" customFormat="1" s="29"/>
    <row r="162822" customFormat="1" s="29"/>
    <row r="162823" customFormat="1" s="29"/>
    <row r="162824" customFormat="1" s="29"/>
    <row r="162825" customFormat="1" s="29"/>
    <row r="162826" customFormat="1" s="29"/>
    <row r="162827" customFormat="1" s="29"/>
    <row r="162828" customFormat="1" s="29"/>
    <row r="162829" customFormat="1" s="29"/>
    <row r="162830" customFormat="1" s="29"/>
    <row r="162831" customFormat="1" s="29"/>
    <row r="162832" customFormat="1" s="29"/>
    <row r="162833" customFormat="1" s="29"/>
    <row r="162834" customFormat="1" s="29"/>
    <row r="162835" customFormat="1" s="29"/>
    <row r="162836" customFormat="1" s="29"/>
    <row r="162837" customFormat="1" s="29"/>
    <row r="162838" customFormat="1" s="29"/>
    <row r="162839" customFormat="1" s="29"/>
    <row r="162840" customFormat="1" s="29"/>
    <row r="162841" customFormat="1" s="29"/>
    <row r="162842" customFormat="1" s="29"/>
    <row r="162843" customFormat="1" s="29"/>
    <row r="162844" customFormat="1" s="29"/>
    <row r="162845" customFormat="1" s="29"/>
    <row r="162846" customFormat="1" s="29"/>
    <row r="162847" customFormat="1" s="29"/>
    <row r="162848" customFormat="1" s="29"/>
    <row r="162849" customFormat="1" s="29"/>
    <row r="162850" customFormat="1" s="29"/>
    <row r="162851" customFormat="1" s="29"/>
    <row r="162852" customFormat="1" s="29"/>
    <row r="162853" customFormat="1" s="29"/>
    <row r="162854" customFormat="1" s="29"/>
    <row r="162855" customFormat="1" s="29"/>
    <row r="162856" customFormat="1" s="29"/>
    <row r="162857" customFormat="1" s="29"/>
    <row r="162858" customFormat="1" s="29"/>
    <row r="162859" customFormat="1" s="29"/>
    <row r="162860" customFormat="1" s="29"/>
    <row r="162861" customFormat="1" s="29"/>
    <row r="162862" customFormat="1" s="29"/>
    <row r="162863" customFormat="1" s="29"/>
    <row r="162864" customFormat="1" s="29"/>
    <row r="162865" customFormat="1" s="29"/>
    <row r="162866" customFormat="1" s="29"/>
    <row r="162867" customFormat="1" s="29"/>
    <row r="162868" customFormat="1" s="29"/>
    <row r="162869" customFormat="1" s="29"/>
    <row r="162870" customFormat="1" s="29"/>
    <row r="162871" customFormat="1" s="29"/>
    <row r="162872" customFormat="1" s="29"/>
    <row r="162873" customFormat="1" s="29"/>
    <row r="162874" customFormat="1" s="29"/>
    <row r="162875" customFormat="1" s="29"/>
    <row r="162876" customFormat="1" s="29"/>
    <row r="162877" customFormat="1" s="29"/>
    <row r="162878" customFormat="1" s="29"/>
    <row r="162879" customFormat="1" s="29"/>
    <row r="162880" customFormat="1" s="29"/>
    <row r="162881" customFormat="1" s="29"/>
    <row r="162882" customFormat="1" s="29"/>
    <row r="162883" customFormat="1" s="29"/>
    <row r="162884" customFormat="1" s="29"/>
    <row r="162885" customFormat="1" s="29"/>
    <row r="162886" customFormat="1" s="29"/>
    <row r="162887" customFormat="1" s="29"/>
    <row r="162888" customFormat="1" s="29"/>
    <row r="162889" customFormat="1" s="29"/>
    <row r="162890" customFormat="1" s="29"/>
    <row r="162891" customFormat="1" s="29"/>
    <row r="162892" customFormat="1" s="29"/>
    <row r="162893" customFormat="1" s="29"/>
    <row r="162894" customFormat="1" s="29"/>
    <row r="162895" customFormat="1" s="29"/>
    <row r="162896" customFormat="1" s="29"/>
    <row r="162897" customFormat="1" s="29"/>
    <row r="162898" customFormat="1" s="29"/>
    <row r="162899" customFormat="1" s="29"/>
    <row r="162900" customFormat="1" s="29"/>
    <row r="162901" customFormat="1" s="29"/>
    <row r="162902" customFormat="1" s="29"/>
    <row r="162903" customFormat="1" s="29"/>
    <row r="162904" customFormat="1" s="29"/>
    <row r="162905" customFormat="1" s="29"/>
    <row r="162906" customFormat="1" s="29"/>
    <row r="162907" customFormat="1" s="29"/>
    <row r="162908" customFormat="1" s="29"/>
    <row r="162909" customFormat="1" s="29"/>
    <row r="162910" customFormat="1" s="29"/>
    <row r="162911" customFormat="1" s="29"/>
    <row r="162912" customFormat="1" s="29"/>
    <row r="162913" customFormat="1" s="29"/>
    <row r="162914" customFormat="1" s="29"/>
    <row r="162915" customFormat="1" s="29"/>
    <row r="162916" customFormat="1" s="29"/>
    <row r="162917" customFormat="1" s="29"/>
    <row r="162918" customFormat="1" s="29"/>
    <row r="162919" customFormat="1" s="29"/>
    <row r="162920" customFormat="1" s="29"/>
    <row r="162921" customFormat="1" s="29"/>
    <row r="162922" customFormat="1" s="29"/>
    <row r="162923" customFormat="1" s="29"/>
    <row r="162924" customFormat="1" s="29"/>
    <row r="162925" customFormat="1" s="29"/>
    <row r="162926" customFormat="1" s="29"/>
    <row r="162927" customFormat="1" s="29"/>
    <row r="162928" customFormat="1" s="29"/>
    <row r="162929" customFormat="1" s="29"/>
    <row r="162930" customFormat="1" s="29"/>
    <row r="162931" customFormat="1" s="29"/>
    <row r="162932" customFormat="1" s="29"/>
    <row r="162933" customFormat="1" s="29"/>
    <row r="162934" customFormat="1" s="29"/>
    <row r="162935" customFormat="1" s="29"/>
    <row r="162936" customFormat="1" s="29"/>
    <row r="162937" customFormat="1" s="29"/>
    <row r="162938" customFormat="1" s="29"/>
    <row r="162939" customFormat="1" s="29"/>
    <row r="162940" customFormat="1" s="29"/>
    <row r="162941" customFormat="1" s="29"/>
    <row r="162942" customFormat="1" s="29"/>
    <row r="162943" customFormat="1" s="29"/>
    <row r="162944" customFormat="1" s="29"/>
    <row r="162945" customFormat="1" s="29"/>
    <row r="162946" customFormat="1" s="29"/>
    <row r="162947" customFormat="1" s="29"/>
    <row r="162948" customFormat="1" s="29"/>
    <row r="162949" customFormat="1" s="29"/>
    <row r="162950" customFormat="1" s="29"/>
    <row r="162951" customFormat="1" s="29"/>
    <row r="162952" customFormat="1" s="29"/>
    <row r="162953" customFormat="1" s="29"/>
    <row r="162954" customFormat="1" s="29"/>
    <row r="162955" customFormat="1" s="29"/>
    <row r="162956" customFormat="1" s="29"/>
    <row r="162957" customFormat="1" s="29"/>
    <row r="162958" customFormat="1" s="29"/>
    <row r="162959" customFormat="1" s="29"/>
    <row r="162960" customFormat="1" s="29"/>
    <row r="162961" customFormat="1" s="29"/>
    <row r="162962" customFormat="1" s="29"/>
    <row r="162963" customFormat="1" s="29"/>
    <row r="162964" customFormat="1" s="29"/>
    <row r="162965" customFormat="1" s="29"/>
    <row r="162966" customFormat="1" s="29"/>
    <row r="162967" customFormat="1" s="29"/>
    <row r="162968" customFormat="1" s="29"/>
    <row r="162969" customFormat="1" s="29"/>
    <row r="162970" customFormat="1" s="29"/>
    <row r="162971" customFormat="1" s="29"/>
    <row r="162972" customFormat="1" s="29"/>
    <row r="162973" customFormat="1" s="29"/>
    <row r="162974" customFormat="1" s="29"/>
    <row r="162975" customFormat="1" s="29"/>
    <row r="162976" customFormat="1" s="29"/>
    <row r="162977" customFormat="1" s="29"/>
    <row r="162978" customFormat="1" s="29"/>
    <row r="162979" customFormat="1" s="29"/>
    <row r="162980" customFormat="1" s="29"/>
    <row r="162981" customFormat="1" s="29"/>
    <row r="162982" customFormat="1" s="29"/>
    <row r="162983" customFormat="1" s="29"/>
    <row r="162984" customFormat="1" s="29"/>
    <row r="162985" customFormat="1" s="29"/>
    <row r="162986" customFormat="1" s="29"/>
    <row r="162987" customFormat="1" s="29"/>
    <row r="162988" customFormat="1" s="29"/>
    <row r="162989" customFormat="1" s="29"/>
    <row r="162990" customFormat="1" s="29"/>
    <row r="162991" customFormat="1" s="29"/>
    <row r="162992" customFormat="1" s="29"/>
    <row r="162993" customFormat="1" s="29"/>
    <row r="162994" customFormat="1" s="29"/>
    <row r="162995" customFormat="1" s="29"/>
    <row r="162996" customFormat="1" s="29"/>
    <row r="162997" customFormat="1" s="29"/>
    <row r="162998" customFormat="1" s="29"/>
    <row r="162999" customFormat="1" s="29"/>
    <row r="163000" customFormat="1" s="29"/>
    <row r="163001" customFormat="1" s="29"/>
    <row r="163002" customFormat="1" s="29"/>
    <row r="163003" customFormat="1" s="29"/>
    <row r="163004" customFormat="1" s="29"/>
    <row r="163005" customFormat="1" s="29"/>
    <row r="163006" customFormat="1" s="29"/>
    <row r="163007" customFormat="1" s="29"/>
    <row r="163008" customFormat="1" s="29"/>
    <row r="163009" customFormat="1" s="29"/>
    <row r="163010" customFormat="1" s="29"/>
    <row r="163011" customFormat="1" s="29"/>
    <row r="163012" customFormat="1" s="29"/>
    <row r="163013" customFormat="1" s="29"/>
    <row r="163014" customFormat="1" s="29"/>
    <row r="163015" customFormat="1" s="29"/>
    <row r="163016" customFormat="1" s="29"/>
    <row r="163017" customFormat="1" s="29"/>
    <row r="163018" customFormat="1" s="29"/>
    <row r="163019" customFormat="1" s="29"/>
    <row r="163020" customFormat="1" s="29"/>
    <row r="163021" customFormat="1" s="29"/>
    <row r="163022" customFormat="1" s="29"/>
    <row r="163023" customFormat="1" s="29"/>
    <row r="163024" customFormat="1" s="29"/>
    <row r="163025" customFormat="1" s="29"/>
    <row r="163026" customFormat="1" s="29"/>
    <row r="163027" customFormat="1" s="29"/>
    <row r="163028" customFormat="1" s="29"/>
    <row r="163029" customFormat="1" s="29"/>
    <row r="163030" customFormat="1" s="29"/>
    <row r="163031" customFormat="1" s="29"/>
    <row r="163032" customFormat="1" s="29"/>
    <row r="163033" customFormat="1" s="29"/>
    <row r="163034" customFormat="1" s="29"/>
    <row r="163035" customFormat="1" s="29"/>
    <row r="163036" customFormat="1" s="29"/>
    <row r="163037" customFormat="1" s="29"/>
    <row r="163038" customFormat="1" s="29"/>
    <row r="163039" customFormat="1" s="29"/>
    <row r="163040" customFormat="1" s="29"/>
    <row r="163041" customFormat="1" s="29"/>
    <row r="163042" customFormat="1" s="29"/>
    <row r="163043" customFormat="1" s="29"/>
    <row r="163044" customFormat="1" s="29"/>
    <row r="163045" customFormat="1" s="29"/>
    <row r="163046" customFormat="1" s="29"/>
    <row r="163047" customFormat="1" s="29"/>
    <row r="163048" customFormat="1" s="29"/>
    <row r="163049" customFormat="1" s="29"/>
    <row r="163050" customFormat="1" s="29"/>
    <row r="163051" customFormat="1" s="29"/>
    <row r="163052" customFormat="1" s="29"/>
    <row r="163053" customFormat="1" s="29"/>
    <row r="163054" customFormat="1" s="29"/>
    <row r="163055" customFormat="1" s="29"/>
    <row r="163056" customFormat="1" s="29"/>
    <row r="163057" customFormat="1" s="29"/>
    <row r="163058" customFormat="1" s="29"/>
    <row r="163059" customFormat="1" s="29"/>
    <row r="163060" customFormat="1" s="29"/>
    <row r="163061" customFormat="1" s="29"/>
    <row r="163062" customFormat="1" s="29"/>
    <row r="163063" customFormat="1" s="29"/>
    <row r="163064" customFormat="1" s="29"/>
    <row r="163065" customFormat="1" s="29"/>
    <row r="163066" customFormat="1" s="29"/>
    <row r="163067" customFormat="1" s="29"/>
    <row r="163068" customFormat="1" s="29"/>
    <row r="163069" customFormat="1" s="29"/>
    <row r="163070" customFormat="1" s="29"/>
    <row r="163071" customFormat="1" s="29"/>
    <row r="163072" customFormat="1" s="29"/>
    <row r="163073" customFormat="1" s="29"/>
    <row r="163074" customFormat="1" s="29"/>
    <row r="163075" customFormat="1" s="29"/>
    <row r="163076" customFormat="1" s="29"/>
    <row r="163077" customFormat="1" s="29"/>
    <row r="163078" customFormat="1" s="29"/>
    <row r="163079" customFormat="1" s="29"/>
    <row r="163080" customFormat="1" s="29"/>
    <row r="163081" customFormat="1" s="29"/>
    <row r="163082" customFormat="1" s="29"/>
    <row r="163083" customFormat="1" s="29"/>
    <row r="163084" customFormat="1" s="29"/>
    <row r="163085" customFormat="1" s="29"/>
    <row r="163086" customFormat="1" s="29"/>
    <row r="163087" customFormat="1" s="29"/>
    <row r="163088" customFormat="1" s="29"/>
    <row r="163089" customFormat="1" s="29"/>
    <row r="163090" customFormat="1" s="29"/>
    <row r="163091" customFormat="1" s="29"/>
    <row r="163092" customFormat="1" s="29"/>
    <row r="163093" customFormat="1" s="29"/>
    <row r="163094" customFormat="1" s="29"/>
    <row r="163095" customFormat="1" s="29"/>
    <row r="163096" customFormat="1" s="29"/>
    <row r="163097" customFormat="1" s="29"/>
    <row r="163098" customFormat="1" s="29"/>
    <row r="163099" customFormat="1" s="29"/>
    <row r="163100" customFormat="1" s="29"/>
    <row r="163101" customFormat="1" s="29"/>
    <row r="163102" customFormat="1" s="29"/>
    <row r="163103" customFormat="1" s="29"/>
    <row r="163104" customFormat="1" s="29"/>
    <row r="163105" customFormat="1" s="29"/>
    <row r="163106" customFormat="1" s="29"/>
    <row r="163107" customFormat="1" s="29"/>
    <row r="163108" customFormat="1" s="29"/>
    <row r="163109" customFormat="1" s="29"/>
    <row r="163110" customFormat="1" s="29"/>
    <row r="163111" customFormat="1" s="29"/>
    <row r="163112" customFormat="1" s="29"/>
    <row r="163113" customFormat="1" s="29"/>
    <row r="163114" customFormat="1" s="29"/>
    <row r="163115" customFormat="1" s="29"/>
    <row r="163116" customFormat="1" s="29"/>
    <row r="163117" customFormat="1" s="29"/>
    <row r="163118" customFormat="1" s="29"/>
    <row r="163119" customFormat="1" s="29"/>
    <row r="163120" customFormat="1" s="29"/>
    <row r="163121" customFormat="1" s="29"/>
    <row r="163122" customFormat="1" s="29"/>
    <row r="163123" customFormat="1" s="29"/>
    <row r="163124" customFormat="1" s="29"/>
    <row r="163125" customFormat="1" s="29"/>
    <row r="163126" customFormat="1" s="29"/>
    <row r="163127" customFormat="1" s="29"/>
    <row r="163128" customFormat="1" s="29"/>
    <row r="163129" customFormat="1" s="29"/>
    <row r="163130" customFormat="1" s="29"/>
    <row r="163131" customFormat="1" s="29"/>
    <row r="163132" customFormat="1" s="29"/>
    <row r="163133" customFormat="1" s="29"/>
    <row r="163134" customFormat="1" s="29"/>
    <row r="163135" customFormat="1" s="29"/>
    <row r="163136" customFormat="1" s="29"/>
    <row r="163137" customFormat="1" s="29"/>
    <row r="163138" customFormat="1" s="29"/>
    <row r="163139" customFormat="1" s="29"/>
    <row r="163140" customFormat="1" s="29"/>
    <row r="163141" customFormat="1" s="29"/>
    <row r="163142" customFormat="1" s="29"/>
    <row r="163143" customFormat="1" s="29"/>
    <row r="163144" customFormat="1" s="29"/>
    <row r="163145" customFormat="1" s="29"/>
    <row r="163146" customFormat="1" s="29"/>
    <row r="163147" customFormat="1" s="29"/>
    <row r="163148" customFormat="1" s="29"/>
    <row r="163149" customFormat="1" s="29"/>
    <row r="163150" customFormat="1" s="29"/>
    <row r="163151" customFormat="1" s="29"/>
    <row r="163152" customFormat="1" s="29"/>
    <row r="163153" customFormat="1" s="29"/>
    <row r="163154" customFormat="1" s="29"/>
    <row r="163155" customFormat="1" s="29"/>
    <row r="163156" customFormat="1" s="29"/>
    <row r="163157" customFormat="1" s="29"/>
    <row r="163158" customFormat="1" s="29"/>
    <row r="163159" customFormat="1" s="29"/>
    <row r="163160" customFormat="1" s="29"/>
    <row r="163161" customFormat="1" s="29"/>
    <row r="163162" customFormat="1" s="29"/>
    <row r="163163" customFormat="1" s="29"/>
    <row r="163164" customFormat="1" s="29"/>
    <row r="163165" customFormat="1" s="29"/>
    <row r="163166" customFormat="1" s="29"/>
    <row r="163167" customFormat="1" s="29"/>
    <row r="163168" customFormat="1" s="29"/>
    <row r="163169" customFormat="1" s="29"/>
    <row r="163170" customFormat="1" s="29"/>
    <row r="163171" customFormat="1" s="29"/>
    <row r="163172" customFormat="1" s="29"/>
    <row r="163173" customFormat="1" s="29"/>
    <row r="163174" customFormat="1" s="29"/>
    <row r="163175" customFormat="1" s="29"/>
    <row r="163176" customFormat="1" s="29"/>
    <row r="163177" customFormat="1" s="29"/>
    <row r="163178" customFormat="1" s="29"/>
    <row r="163179" customFormat="1" s="29"/>
    <row r="163180" customFormat="1" s="29"/>
    <row r="163181" customFormat="1" s="29"/>
    <row r="163182" customFormat="1" s="29"/>
    <row r="163183" customFormat="1" s="29"/>
    <row r="163184" customFormat="1" s="29"/>
    <row r="163185" customFormat="1" s="29"/>
    <row r="163186" customFormat="1" s="29"/>
    <row r="163187" customFormat="1" s="29"/>
    <row r="163188" customFormat="1" s="29"/>
    <row r="163189" customFormat="1" s="29"/>
    <row r="163190" customFormat="1" s="29"/>
    <row r="163191" customFormat="1" s="29"/>
    <row r="163192" customFormat="1" s="29"/>
    <row r="163193" customFormat="1" s="29"/>
    <row r="163194" customFormat="1" s="29"/>
    <row r="163195" customFormat="1" s="29"/>
    <row r="163196" customFormat="1" s="29"/>
    <row r="163197" customFormat="1" s="29"/>
    <row r="163198" customFormat="1" s="29"/>
    <row r="163199" customFormat="1" s="29"/>
    <row r="163200" customFormat="1" s="29"/>
    <row r="163201" customFormat="1" s="29"/>
    <row r="163202" customFormat="1" s="29"/>
    <row r="163203" customFormat="1" s="29"/>
    <row r="163204" customFormat="1" s="29"/>
    <row r="163205" customFormat="1" s="29"/>
    <row r="163206" customFormat="1" s="29"/>
    <row r="163207" customFormat="1" s="29"/>
    <row r="163208" customFormat="1" s="29"/>
    <row r="163209" customFormat="1" s="29"/>
    <row r="163210" customFormat="1" s="29"/>
    <row r="163211" customFormat="1" s="29"/>
    <row r="163212" customFormat="1" s="29"/>
    <row r="163213" customFormat="1" s="29"/>
    <row r="163214" customFormat="1" s="29"/>
    <row r="163215" customFormat="1" s="29"/>
    <row r="163216" customFormat="1" s="29"/>
    <row r="163217" customFormat="1" s="29"/>
    <row r="163218" customFormat="1" s="29"/>
    <row r="163219" customFormat="1" s="29"/>
    <row r="163220" customFormat="1" s="29"/>
    <row r="163221" customFormat="1" s="29"/>
    <row r="163222" customFormat="1" s="29"/>
    <row r="163223" customFormat="1" s="29"/>
    <row r="163224" customFormat="1" s="29"/>
    <row r="163225" customFormat="1" s="29"/>
    <row r="163226" customFormat="1" s="29"/>
    <row r="163227" customFormat="1" s="29"/>
    <row r="163228" customFormat="1" s="29"/>
    <row r="163229" customFormat="1" s="29"/>
    <row r="163230" customFormat="1" s="29"/>
    <row r="163231" customFormat="1" s="29"/>
    <row r="163232" customFormat="1" s="29"/>
    <row r="163233" customFormat="1" s="29"/>
    <row r="163234" customFormat="1" s="29"/>
    <row r="163235" customFormat="1" s="29"/>
    <row r="163236" customFormat="1" s="29"/>
    <row r="163237" customFormat="1" s="29"/>
    <row r="163238" customFormat="1" s="29"/>
    <row r="163239" customFormat="1" s="29"/>
    <row r="163240" customFormat="1" s="29"/>
    <row r="163241" customFormat="1" s="29"/>
    <row r="163242" customFormat="1" s="29"/>
    <row r="163243" customFormat="1" s="29"/>
    <row r="163244" customFormat="1" s="29"/>
    <row r="163245" customFormat="1" s="29"/>
    <row r="163246" customFormat="1" s="29"/>
    <row r="163247" customFormat="1" s="29"/>
    <row r="163248" customFormat="1" s="29"/>
    <row r="163249" customFormat="1" s="29"/>
    <row r="163250" customFormat="1" s="29"/>
    <row r="163251" customFormat="1" s="29"/>
    <row r="163252" customFormat="1" s="29"/>
    <row r="163253" customFormat="1" s="29"/>
    <row r="163254" customFormat="1" s="29"/>
    <row r="163255" customFormat="1" s="29"/>
    <row r="163256" customFormat="1" s="29"/>
    <row r="163257" customFormat="1" s="29"/>
    <row r="163258" customFormat="1" s="29"/>
    <row r="163259" customFormat="1" s="29"/>
    <row r="163260" customFormat="1" s="29"/>
    <row r="163261" customFormat="1" s="29"/>
    <row r="163262" customFormat="1" s="29"/>
    <row r="163263" customFormat="1" s="29"/>
    <row r="163264" customFormat="1" s="29"/>
    <row r="163265" customFormat="1" s="29"/>
    <row r="163266" customFormat="1" s="29"/>
    <row r="163267" customFormat="1" s="29"/>
    <row r="163268" customFormat="1" s="29"/>
    <row r="163269" customFormat="1" s="29"/>
    <row r="163270" customFormat="1" s="29"/>
    <row r="163271" customFormat="1" s="29"/>
    <row r="163272" customFormat="1" s="29"/>
    <row r="163273" customFormat="1" s="29"/>
    <row r="163274" customFormat="1" s="29"/>
    <row r="163275" customFormat="1" s="29"/>
    <row r="163276" customFormat="1" s="29"/>
    <row r="163277" customFormat="1" s="29"/>
    <row r="163278" customFormat="1" s="29"/>
    <row r="163279" customFormat="1" s="29"/>
    <row r="163280" customFormat="1" s="29"/>
    <row r="163281" customFormat="1" s="29"/>
    <row r="163282" customFormat="1" s="29"/>
    <row r="163283" customFormat="1" s="29"/>
    <row r="163284" customFormat="1" s="29"/>
    <row r="163285" customFormat="1" s="29"/>
    <row r="163286" customFormat="1" s="29"/>
    <row r="163287" customFormat="1" s="29"/>
    <row r="163288" customFormat="1" s="29"/>
    <row r="163289" customFormat="1" s="29"/>
    <row r="163290" customFormat="1" s="29"/>
    <row r="163291" customFormat="1" s="29"/>
    <row r="163292" customFormat="1" s="29"/>
    <row r="163293" customFormat="1" s="29"/>
    <row r="163294" customFormat="1" s="29"/>
    <row r="163295" customFormat="1" s="29"/>
    <row r="163296" customFormat="1" s="29"/>
    <row r="163297" customFormat="1" s="29"/>
    <row r="163298" customFormat="1" s="29"/>
    <row r="163299" customFormat="1" s="29"/>
    <row r="163300" customFormat="1" s="29"/>
    <row r="163301" customFormat="1" s="29"/>
    <row r="163302" customFormat="1" s="29"/>
    <row r="163303" customFormat="1" s="29"/>
    <row r="163304" customFormat="1" s="29"/>
    <row r="163305" customFormat="1" s="29"/>
    <row r="163306" customFormat="1" s="29"/>
    <row r="163307" customFormat="1" s="29"/>
    <row r="163308" customFormat="1" s="29"/>
    <row r="163309" customFormat="1" s="29"/>
    <row r="163310" customFormat="1" s="29"/>
    <row r="163311" customFormat="1" s="29"/>
    <row r="163312" customFormat="1" s="29"/>
    <row r="163313" customFormat="1" s="29"/>
    <row r="163314" customFormat="1" s="29"/>
    <row r="163315" customFormat="1" s="29"/>
    <row r="163316" customFormat="1" s="29"/>
    <row r="163317" customFormat="1" s="29"/>
    <row r="163318" customFormat="1" s="29"/>
    <row r="163319" customFormat="1" s="29"/>
    <row r="163320" customFormat="1" s="29"/>
    <row r="163321" customFormat="1" s="29"/>
    <row r="163322" customFormat="1" s="29"/>
    <row r="163323" customFormat="1" s="29"/>
    <row r="163324" customFormat="1" s="29"/>
    <row r="163325" customFormat="1" s="29"/>
    <row r="163326" customFormat="1" s="29"/>
    <row r="163327" customFormat="1" s="29"/>
    <row r="163328" customFormat="1" s="29"/>
    <row r="163329" customFormat="1" s="29"/>
    <row r="163330" customFormat="1" s="29"/>
    <row r="163331" customFormat="1" s="29"/>
    <row r="163332" customFormat="1" s="29"/>
    <row r="163333" customFormat="1" s="29"/>
    <row r="163334" customFormat="1" s="29"/>
    <row r="163335" customFormat="1" s="29"/>
    <row r="163336" customFormat="1" s="29"/>
    <row r="163337" customFormat="1" s="29"/>
    <row r="163338" customFormat="1" s="29"/>
    <row r="163339" customFormat="1" s="29"/>
    <row r="163340" customFormat="1" s="29"/>
    <row r="163341" customFormat="1" s="29"/>
    <row r="163342" customFormat="1" s="29"/>
    <row r="163343" customFormat="1" s="29"/>
    <row r="163344" customFormat="1" s="29"/>
    <row r="163345" customFormat="1" s="29"/>
    <row r="163346" customFormat="1" s="29"/>
    <row r="163347" customFormat="1" s="29"/>
    <row r="163348" customFormat="1" s="29"/>
    <row r="163349" customFormat="1" s="29"/>
    <row r="163350" customFormat="1" s="29"/>
    <row r="163351" customFormat="1" s="29"/>
    <row r="163352" customFormat="1" s="29"/>
    <row r="163353" customFormat="1" s="29"/>
    <row r="163354" customFormat="1" s="29"/>
    <row r="163355" customFormat="1" s="29"/>
    <row r="163356" customFormat="1" s="29"/>
    <row r="163357" customFormat="1" s="29"/>
    <row r="163358" customFormat="1" s="29"/>
    <row r="163359" customFormat="1" s="29"/>
    <row r="163360" customFormat="1" s="29"/>
    <row r="163361" customFormat="1" s="29"/>
    <row r="163362" customFormat="1" s="29"/>
    <row r="163363" customFormat="1" s="29"/>
    <row r="163364" customFormat="1" s="29"/>
    <row r="163365" customFormat="1" s="29"/>
    <row r="163366" customFormat="1" s="29"/>
    <row r="163367" customFormat="1" s="29"/>
    <row r="163368" customFormat="1" s="29"/>
    <row r="163369" customFormat="1" s="29"/>
    <row r="163370" customFormat="1" s="29"/>
    <row r="163371" customFormat="1" s="29"/>
    <row r="163372" customFormat="1" s="29"/>
    <row r="163373" customFormat="1" s="29"/>
    <row r="163374" customFormat="1" s="29"/>
    <row r="163375" customFormat="1" s="29"/>
    <row r="163376" customFormat="1" s="29"/>
    <row r="163377" customFormat="1" s="29"/>
    <row r="163378" customFormat="1" s="29"/>
    <row r="163379" customFormat="1" s="29"/>
    <row r="163380" customFormat="1" s="29"/>
    <row r="163381" customFormat="1" s="29"/>
    <row r="163382" customFormat="1" s="29"/>
    <row r="163383" customFormat="1" s="29"/>
    <row r="163384" customFormat="1" s="29"/>
    <row r="163385" customFormat="1" s="29"/>
    <row r="163386" customFormat="1" s="29"/>
    <row r="163387" customFormat="1" s="29"/>
    <row r="163388" customFormat="1" s="29"/>
    <row r="163389" customFormat="1" s="29"/>
    <row r="163390" customFormat="1" s="29"/>
    <row r="163391" customFormat="1" s="29"/>
    <row r="163392" customFormat="1" s="29"/>
    <row r="163393" customFormat="1" s="29"/>
    <row r="163394" customFormat="1" s="29"/>
    <row r="163395" customFormat="1" s="29"/>
    <row r="163396" customFormat="1" s="29"/>
    <row r="163397" customFormat="1" s="29"/>
    <row r="163398" customFormat="1" s="29"/>
    <row r="163399" customFormat="1" s="29"/>
    <row r="163400" customFormat="1" s="29"/>
    <row r="163401" customFormat="1" s="29"/>
    <row r="163402" customFormat="1" s="29"/>
    <row r="163403" customFormat="1" s="29"/>
    <row r="163404" customFormat="1" s="29"/>
    <row r="163405" customFormat="1" s="29"/>
    <row r="163406" customFormat="1" s="29"/>
    <row r="163407" customFormat="1" s="29"/>
    <row r="163408" customFormat="1" s="29"/>
    <row r="163409" customFormat="1" s="29"/>
    <row r="163410" customFormat="1" s="29"/>
    <row r="163411" customFormat="1" s="29"/>
    <row r="163412" customFormat="1" s="29"/>
    <row r="163413" customFormat="1" s="29"/>
    <row r="163414" customFormat="1" s="29"/>
    <row r="163415" customFormat="1" s="29"/>
    <row r="163416" customFormat="1" s="29"/>
    <row r="163417" customFormat="1" s="29"/>
    <row r="163418" customFormat="1" s="29"/>
    <row r="163419" customFormat="1" s="29"/>
    <row r="163420" customFormat="1" s="29"/>
    <row r="163421" customFormat="1" s="29"/>
    <row r="163422" customFormat="1" s="29"/>
    <row r="163423" customFormat="1" s="29"/>
    <row r="163424" customFormat="1" s="29"/>
    <row r="163425" customFormat="1" s="29"/>
    <row r="163426" customFormat="1" s="29"/>
    <row r="163427" customFormat="1" s="29"/>
    <row r="163428" customFormat="1" s="29"/>
    <row r="163429" customFormat="1" s="29"/>
    <row r="163430" customFormat="1" s="29"/>
    <row r="163431" customFormat="1" s="29"/>
    <row r="163432" customFormat="1" s="29"/>
    <row r="163433" customFormat="1" s="29"/>
    <row r="163434" customFormat="1" s="29"/>
    <row r="163435" customFormat="1" s="29"/>
    <row r="163436" customFormat="1" s="29"/>
    <row r="163437" customFormat="1" s="29"/>
    <row r="163438" customFormat="1" s="29"/>
    <row r="163439" customFormat="1" s="29"/>
    <row r="163440" customFormat="1" s="29"/>
    <row r="163441" customFormat="1" s="29"/>
    <row r="163442" customFormat="1" s="29"/>
    <row r="163443" customFormat="1" s="29"/>
    <row r="163444" customFormat="1" s="29"/>
    <row r="163445" customFormat="1" s="29"/>
    <row r="163446" customFormat="1" s="29"/>
    <row r="163447" customFormat="1" s="29"/>
    <row r="163448" customFormat="1" s="29"/>
    <row r="163449" customFormat="1" s="29"/>
    <row r="163450" customFormat="1" s="29"/>
    <row r="163451" customFormat="1" s="29"/>
    <row r="163452" customFormat="1" s="29"/>
    <row r="163453" customFormat="1" s="29"/>
    <row r="163454" customFormat="1" s="29"/>
    <row r="163455" customFormat="1" s="29"/>
    <row r="163456" customFormat="1" s="29"/>
    <row r="163457" customFormat="1" s="29"/>
    <row r="163458" customFormat="1" s="29"/>
    <row r="163459" customFormat="1" s="29"/>
    <row r="163460" customFormat="1" s="29"/>
    <row r="163461" customFormat="1" s="29"/>
    <row r="163462" customFormat="1" s="29"/>
    <row r="163463" customFormat="1" s="29"/>
    <row r="163464" customFormat="1" s="29"/>
    <row r="163465" customFormat="1" s="29"/>
    <row r="163466" customFormat="1" s="29"/>
    <row r="163467" customFormat="1" s="29"/>
    <row r="163468" customFormat="1" s="29"/>
    <row r="163469" customFormat="1" s="29"/>
    <row r="163470" customFormat="1" s="29"/>
    <row r="163471" customFormat="1" s="29"/>
    <row r="163472" customFormat="1" s="29"/>
    <row r="163473" customFormat="1" s="29"/>
    <row r="163474" customFormat="1" s="29"/>
    <row r="163475" customFormat="1" s="29"/>
    <row r="163476" customFormat="1" s="29"/>
    <row r="163477" customFormat="1" s="29"/>
    <row r="163478" customFormat="1" s="29"/>
    <row r="163479" customFormat="1" s="29"/>
    <row r="163480" customFormat="1" s="29"/>
    <row r="163481" customFormat="1" s="29"/>
    <row r="163482" customFormat="1" s="29"/>
    <row r="163483" customFormat="1" s="29"/>
    <row r="163484" customFormat="1" s="29"/>
    <row r="163485" customFormat="1" s="29"/>
    <row r="163486" customFormat="1" s="29"/>
    <row r="163487" customFormat="1" s="29"/>
    <row r="163488" customFormat="1" s="29"/>
    <row r="163489" customFormat="1" s="29"/>
    <row r="163490" customFormat="1" s="29"/>
    <row r="163491" customFormat="1" s="29"/>
    <row r="163492" customFormat="1" s="29"/>
    <row r="163493" customFormat="1" s="29"/>
    <row r="163494" customFormat="1" s="29"/>
    <row r="163495" customFormat="1" s="29"/>
    <row r="163496" customFormat="1" s="29"/>
    <row r="163497" customFormat="1" s="29"/>
    <row r="163498" customFormat="1" s="29"/>
    <row r="163499" customFormat="1" s="29"/>
    <row r="163500" customFormat="1" s="29"/>
    <row r="163501" customFormat="1" s="29"/>
    <row r="163502" customFormat="1" s="29"/>
    <row r="163503" customFormat="1" s="29"/>
    <row r="163504" customFormat="1" s="29"/>
    <row r="163505" customFormat="1" s="29"/>
    <row r="163506" customFormat="1" s="29"/>
    <row r="163507" customFormat="1" s="29"/>
    <row r="163508" customFormat="1" s="29"/>
    <row r="163509" customFormat="1" s="29"/>
    <row r="163510" customFormat="1" s="29"/>
    <row r="163511" customFormat="1" s="29"/>
    <row r="163512" customFormat="1" s="29"/>
    <row r="163513" customFormat="1" s="29"/>
    <row r="163514" customFormat="1" s="29"/>
    <row r="163515" customFormat="1" s="29"/>
    <row r="163516" customFormat="1" s="29"/>
    <row r="163517" customFormat="1" s="29"/>
    <row r="163518" customFormat="1" s="29"/>
    <row r="163519" customFormat="1" s="29"/>
    <row r="163520" customFormat="1" s="29"/>
    <row r="163521" customFormat="1" s="29"/>
    <row r="163522" customFormat="1" s="29"/>
    <row r="163523" customFormat="1" s="29"/>
    <row r="163524" customFormat="1" s="29"/>
    <row r="163525" customFormat="1" s="29"/>
    <row r="163526" customFormat="1" s="29"/>
    <row r="163527" customFormat="1" s="29"/>
    <row r="163528" customFormat="1" s="29"/>
    <row r="163529" customFormat="1" s="29"/>
    <row r="163530" customFormat="1" s="29"/>
    <row r="163531" customFormat="1" s="29"/>
    <row r="163532" customFormat="1" s="29"/>
    <row r="163533" customFormat="1" s="29"/>
    <row r="163534" customFormat="1" s="29"/>
    <row r="163535" customFormat="1" s="29"/>
    <row r="163536" customFormat="1" s="29"/>
    <row r="163537" customFormat="1" s="29"/>
    <row r="163538" customFormat="1" s="29"/>
    <row r="163539" customFormat="1" s="29"/>
    <row r="163540" customFormat="1" s="29"/>
    <row r="163541" customFormat="1" s="29"/>
    <row r="163542" customFormat="1" s="29"/>
    <row r="163543" customFormat="1" s="29"/>
    <row r="163544" customFormat="1" s="29"/>
    <row r="163545" customFormat="1" s="29"/>
    <row r="163546" customFormat="1" s="29"/>
    <row r="163547" customFormat="1" s="29"/>
    <row r="163548" customFormat="1" s="29"/>
    <row r="163549" customFormat="1" s="29"/>
    <row r="163550" customFormat="1" s="29"/>
    <row r="163551" customFormat="1" s="29"/>
    <row r="163552" customFormat="1" s="29"/>
    <row r="163553" customFormat="1" s="29"/>
    <row r="163554" customFormat="1" s="29"/>
    <row r="163555" customFormat="1" s="29"/>
    <row r="163556" customFormat="1" s="29"/>
    <row r="163557" customFormat="1" s="29"/>
    <row r="163558" customFormat="1" s="29"/>
    <row r="163559" customFormat="1" s="29"/>
    <row r="163560" customFormat="1" s="29"/>
    <row r="163561" customFormat="1" s="29"/>
    <row r="163562" customFormat="1" s="29"/>
    <row r="163563" customFormat="1" s="29"/>
    <row r="163564" customFormat="1" s="29"/>
    <row r="163565" customFormat="1" s="29"/>
    <row r="163566" customFormat="1" s="29"/>
    <row r="163567" customFormat="1" s="29"/>
    <row r="163568" customFormat="1" s="29"/>
    <row r="163569" customFormat="1" s="29"/>
    <row r="163570" customFormat="1" s="29"/>
    <row r="163571" customFormat="1" s="29"/>
    <row r="163572" customFormat="1" s="29"/>
    <row r="163573" customFormat="1" s="29"/>
    <row r="163574" customFormat="1" s="29"/>
    <row r="163575" customFormat="1" s="29"/>
    <row r="163576" customFormat="1" s="29"/>
    <row r="163577" customFormat="1" s="29"/>
    <row r="163578" customFormat="1" s="29"/>
    <row r="163579" customFormat="1" s="29"/>
    <row r="163580" customFormat="1" s="29"/>
    <row r="163581" customFormat="1" s="29"/>
    <row r="163582" customFormat="1" s="29"/>
    <row r="163583" customFormat="1" s="29"/>
    <row r="163584" customFormat="1" s="29"/>
    <row r="163585" customFormat="1" s="29"/>
    <row r="163586" customFormat="1" s="29"/>
    <row r="163587" customFormat="1" s="29"/>
    <row r="163588" customFormat="1" s="29"/>
    <row r="163589" customFormat="1" s="29"/>
    <row r="163590" customFormat="1" s="29"/>
    <row r="163591" customFormat="1" s="29"/>
    <row r="163592" customFormat="1" s="29"/>
    <row r="163593" customFormat="1" s="29"/>
    <row r="163594" customFormat="1" s="29"/>
    <row r="163595" customFormat="1" s="29"/>
    <row r="163596" customFormat="1" s="29"/>
    <row r="163597" customFormat="1" s="29"/>
    <row r="163598" customFormat="1" s="29"/>
    <row r="163599" customFormat="1" s="29"/>
    <row r="163600" customFormat="1" s="29"/>
    <row r="163601" customFormat="1" s="29"/>
    <row r="163602" customFormat="1" s="29"/>
    <row r="163603" customFormat="1" s="29"/>
    <row r="163604" customFormat="1" s="29"/>
    <row r="163605" customFormat="1" s="29"/>
    <row r="163606" customFormat="1" s="29"/>
    <row r="163607" customFormat="1" s="29"/>
    <row r="163608" customFormat="1" s="29"/>
    <row r="163609" customFormat="1" s="29"/>
    <row r="163610" customFormat="1" s="29"/>
    <row r="163611" customFormat="1" s="29"/>
    <row r="163612" customFormat="1" s="29"/>
    <row r="163613" customFormat="1" s="29"/>
    <row r="163614" customFormat="1" s="29"/>
    <row r="163615" customFormat="1" s="29"/>
    <row r="163616" customFormat="1" s="29"/>
    <row r="163617" customFormat="1" s="29"/>
    <row r="163618" customFormat="1" s="29"/>
    <row r="163619" customFormat="1" s="29"/>
    <row r="163620" customFormat="1" s="29"/>
    <row r="163621" customFormat="1" s="29"/>
    <row r="163622" customFormat="1" s="29"/>
    <row r="163623" customFormat="1" s="29"/>
    <row r="163624" customFormat="1" s="29"/>
    <row r="163625" customFormat="1" s="29"/>
    <row r="163626" customFormat="1" s="29"/>
    <row r="163627" customFormat="1" s="29"/>
    <row r="163628" customFormat="1" s="29"/>
    <row r="163629" customFormat="1" s="29"/>
    <row r="163630" customFormat="1" s="29"/>
    <row r="163631" customFormat="1" s="29"/>
    <row r="163632" customFormat="1" s="29"/>
    <row r="163633" customFormat="1" s="29"/>
    <row r="163634" customFormat="1" s="29"/>
    <row r="163635" customFormat="1" s="29"/>
    <row r="163636" customFormat="1" s="29"/>
    <row r="163637" customFormat="1" s="29"/>
    <row r="163638" customFormat="1" s="29"/>
    <row r="163639" customFormat="1" s="29"/>
    <row r="163640" customFormat="1" s="29"/>
    <row r="163641" customFormat="1" s="29"/>
    <row r="163642" customFormat="1" s="29"/>
    <row r="163643" customFormat="1" s="29"/>
    <row r="163644" customFormat="1" s="29"/>
    <row r="163645" customFormat="1" s="29"/>
    <row r="163646" customFormat="1" s="29"/>
    <row r="163647" customFormat="1" s="29"/>
    <row r="163648" customFormat="1" s="29"/>
    <row r="163649" customFormat="1" s="29"/>
    <row r="163650" customFormat="1" s="29"/>
    <row r="163651" customFormat="1" s="29"/>
    <row r="163652" customFormat="1" s="29"/>
    <row r="163653" customFormat="1" s="29"/>
    <row r="163654" customFormat="1" s="29"/>
    <row r="163655" customFormat="1" s="29"/>
    <row r="163656" customFormat="1" s="29"/>
    <row r="163657" customFormat="1" s="29"/>
    <row r="163658" customFormat="1" s="29"/>
    <row r="163659" customFormat="1" s="29"/>
    <row r="163660" customFormat="1" s="29"/>
    <row r="163661" customFormat="1" s="29"/>
    <row r="163662" customFormat="1" s="29"/>
    <row r="163663" customFormat="1" s="29"/>
    <row r="163664" customFormat="1" s="29"/>
    <row r="163665" customFormat="1" s="29"/>
    <row r="163666" customFormat="1" s="29"/>
    <row r="163667" customFormat="1" s="29"/>
    <row r="163668" customFormat="1" s="29"/>
    <row r="163669" customFormat="1" s="29"/>
    <row r="163670" customFormat="1" s="29"/>
    <row r="163671" customFormat="1" s="29"/>
    <row r="163672" customFormat="1" s="29"/>
    <row r="163673" customFormat="1" s="29"/>
    <row r="163674" customFormat="1" s="29"/>
    <row r="163675" customFormat="1" s="29"/>
    <row r="163676" customFormat="1" s="29"/>
    <row r="163677" customFormat="1" s="29"/>
    <row r="163678" customFormat="1" s="29"/>
    <row r="163679" customFormat="1" s="29"/>
    <row r="163680" customFormat="1" s="29"/>
    <row r="163681" customFormat="1" s="29"/>
    <row r="163682" customFormat="1" s="29"/>
    <row r="163683" customFormat="1" s="29"/>
    <row r="163684" customFormat="1" s="29"/>
    <row r="163685" customFormat="1" s="29"/>
    <row r="163686" customFormat="1" s="29"/>
    <row r="163687" customFormat="1" s="29"/>
    <row r="163688" customFormat="1" s="29"/>
    <row r="163689" customFormat="1" s="29"/>
    <row r="163690" customFormat="1" s="29"/>
    <row r="163691" customFormat="1" s="29"/>
    <row r="163692" customFormat="1" s="29"/>
    <row r="163693" customFormat="1" s="29"/>
    <row r="163694" customFormat="1" s="29"/>
    <row r="163695" customFormat="1" s="29"/>
    <row r="163696" customFormat="1" s="29"/>
    <row r="163697" customFormat="1" s="29"/>
    <row r="163698" customFormat="1" s="29"/>
    <row r="163699" customFormat="1" s="29"/>
    <row r="163700" customFormat="1" s="29"/>
    <row r="163701" customFormat="1" s="29"/>
    <row r="163702" customFormat="1" s="29"/>
    <row r="163703" customFormat="1" s="29"/>
    <row r="163704" customFormat="1" s="29"/>
    <row r="163705" customFormat="1" s="29"/>
    <row r="163706" customFormat="1" s="29"/>
    <row r="163707" customFormat="1" s="29"/>
    <row r="163708" customFormat="1" s="29"/>
    <row r="163709" customFormat="1" s="29"/>
    <row r="163710" customFormat="1" s="29"/>
    <row r="163711" customFormat="1" s="29"/>
    <row r="163712" customFormat="1" s="29"/>
    <row r="163713" customFormat="1" s="29"/>
    <row r="163714" customFormat="1" s="29"/>
    <row r="163715" customFormat="1" s="29"/>
    <row r="163716" customFormat="1" s="29"/>
    <row r="163717" customFormat="1" s="29"/>
    <row r="163718" customFormat="1" s="29"/>
    <row r="163719" customFormat="1" s="29"/>
    <row r="163720" customFormat="1" s="29"/>
    <row r="163721" customFormat="1" s="29"/>
    <row r="163722" customFormat="1" s="29"/>
    <row r="163723" customFormat="1" s="29"/>
    <row r="163724" customFormat="1" s="29"/>
    <row r="163725" customFormat="1" s="29"/>
    <row r="163726" customFormat="1" s="29"/>
    <row r="163727" customFormat="1" s="29"/>
    <row r="163728" customFormat="1" s="29"/>
    <row r="163729" customFormat="1" s="29"/>
    <row r="163730" customFormat="1" s="29"/>
    <row r="163731" customFormat="1" s="29"/>
    <row r="163732" customFormat="1" s="29"/>
    <row r="163733" customFormat="1" s="29"/>
    <row r="163734" customFormat="1" s="29"/>
    <row r="163735" customFormat="1" s="29"/>
    <row r="163736" customFormat="1" s="29"/>
    <row r="163737" customFormat="1" s="29"/>
    <row r="163738" customFormat="1" s="29"/>
    <row r="163739" customFormat="1" s="29"/>
    <row r="163740" customFormat="1" s="29"/>
    <row r="163741" customFormat="1" s="29"/>
    <row r="163742" customFormat="1" s="29"/>
    <row r="163743" customFormat="1" s="29"/>
    <row r="163744" customFormat="1" s="29"/>
    <row r="163745" customFormat="1" s="29"/>
    <row r="163746" customFormat="1" s="29"/>
    <row r="163747" customFormat="1" s="29"/>
    <row r="163748" customFormat="1" s="29"/>
    <row r="163749" customFormat="1" s="29"/>
    <row r="163750" customFormat="1" s="29"/>
    <row r="163751" customFormat="1" s="29"/>
    <row r="163752" customFormat="1" s="29"/>
    <row r="163753" customFormat="1" s="29"/>
    <row r="163754" customFormat="1" s="29"/>
    <row r="163755" customFormat="1" s="29"/>
    <row r="163756" customFormat="1" s="29"/>
    <row r="163757" customFormat="1" s="29"/>
    <row r="163758" customFormat="1" s="29"/>
    <row r="163759" customFormat="1" s="29"/>
    <row r="163760" customFormat="1" s="29"/>
    <row r="163761" customFormat="1" s="29"/>
    <row r="163762" customFormat="1" s="29"/>
    <row r="163763" customFormat="1" s="29"/>
    <row r="163764" customFormat="1" s="29"/>
    <row r="163765" customFormat="1" s="29"/>
    <row r="163766" customFormat="1" s="29"/>
    <row r="163767" customFormat="1" s="29"/>
    <row r="163768" customFormat="1" s="29"/>
    <row r="163769" customFormat="1" s="29"/>
    <row r="163770" customFormat="1" s="29"/>
    <row r="163771" customFormat="1" s="29"/>
    <row r="163772" customFormat="1" s="29"/>
    <row r="163773" customFormat="1" s="29"/>
    <row r="163774" customFormat="1" s="29"/>
    <row r="163775" customFormat="1" s="29"/>
    <row r="163776" customFormat="1" s="29"/>
    <row r="163777" customFormat="1" s="29"/>
    <row r="163778" customFormat="1" s="29"/>
    <row r="163779" customFormat="1" s="29"/>
    <row r="163780" customFormat="1" s="29"/>
    <row r="163781" customFormat="1" s="29"/>
    <row r="163782" customFormat="1" s="29"/>
    <row r="163783" customFormat="1" s="29"/>
    <row r="163784" customFormat="1" s="29"/>
    <row r="163785" customFormat="1" s="29"/>
    <row r="163786" customFormat="1" s="29"/>
    <row r="163787" customFormat="1" s="29"/>
    <row r="163788" customFormat="1" s="29"/>
    <row r="163789" customFormat="1" s="29"/>
    <row r="163790" customFormat="1" s="29"/>
    <row r="163791" customFormat="1" s="29"/>
    <row r="163792" customFormat="1" s="29"/>
    <row r="163793" customFormat="1" s="29"/>
    <row r="163794" customFormat="1" s="29"/>
    <row r="163795" customFormat="1" s="29"/>
    <row r="163796" customFormat="1" s="29"/>
    <row r="163797" customFormat="1" s="29"/>
    <row r="163798" customFormat="1" s="29"/>
    <row r="163799" customFormat="1" s="29"/>
    <row r="163800" customFormat="1" s="29"/>
    <row r="163801" customFormat="1" s="29"/>
    <row r="163802" customFormat="1" s="29"/>
    <row r="163803" customFormat="1" s="29"/>
    <row r="163804" customFormat="1" s="29"/>
    <row r="163805" customFormat="1" s="29"/>
    <row r="163806" customFormat="1" s="29"/>
    <row r="163807" customFormat="1" s="29"/>
    <row r="163808" customFormat="1" s="29"/>
    <row r="163809" customFormat="1" s="29"/>
    <row r="163810" customFormat="1" s="29"/>
    <row r="163811" customFormat="1" s="29"/>
    <row r="163812" customFormat="1" s="29"/>
    <row r="163813" customFormat="1" s="29"/>
    <row r="163814" customFormat="1" s="29"/>
    <row r="163815" customFormat="1" s="29"/>
    <row r="163816" customFormat="1" s="29"/>
    <row r="163817" customFormat="1" s="29"/>
    <row r="163818" customFormat="1" s="29"/>
    <row r="163819" customFormat="1" s="29"/>
    <row r="163820" customFormat="1" s="29"/>
    <row r="163821" customFormat="1" s="29"/>
    <row r="163822" customFormat="1" s="29"/>
    <row r="163823" customFormat="1" s="29"/>
    <row r="163824" customFormat="1" s="29"/>
    <row r="163825" customFormat="1" s="29"/>
    <row r="163826" customFormat="1" s="29"/>
    <row r="163827" customFormat="1" s="29"/>
    <row r="163828" customFormat="1" s="29"/>
    <row r="163829" customFormat="1" s="29"/>
    <row r="163830" customFormat="1" s="29"/>
    <row r="163831" customFormat="1" s="29"/>
    <row r="163832" customFormat="1" s="29"/>
    <row r="163833" customFormat="1" s="29"/>
    <row r="163834" customFormat="1" s="29"/>
    <row r="163835" customFormat="1" s="29"/>
    <row r="163836" customFormat="1" s="29"/>
    <row r="163837" customFormat="1" s="29"/>
    <row r="163838" customFormat="1" s="29"/>
    <row r="163839" customFormat="1" s="29"/>
    <row r="163840" customFormat="1" s="29"/>
    <row r="163841" customFormat="1" s="29"/>
    <row r="163842" customFormat="1" s="29"/>
    <row r="163843" customFormat="1" s="29"/>
    <row r="163844" customFormat="1" s="29"/>
    <row r="163845" customFormat="1" s="29"/>
    <row r="163846" customFormat="1" s="29"/>
    <row r="163847" customFormat="1" s="29"/>
    <row r="163848" customFormat="1" s="29"/>
    <row r="163849" customFormat="1" s="29"/>
    <row r="163850" customFormat="1" s="29"/>
    <row r="163851" customFormat="1" s="29"/>
    <row r="163852" customFormat="1" s="29"/>
    <row r="163853" customFormat="1" s="29"/>
    <row r="163854" customFormat="1" s="29"/>
    <row r="163855" customFormat="1" s="29"/>
    <row r="163856" customFormat="1" s="29"/>
    <row r="163857" customFormat="1" s="29"/>
    <row r="163858" customFormat="1" s="29"/>
    <row r="163859" customFormat="1" s="29"/>
    <row r="163860" customFormat="1" s="29"/>
    <row r="163861" customFormat="1" s="29"/>
    <row r="163862" customFormat="1" s="29"/>
    <row r="163863" customFormat="1" s="29"/>
    <row r="163864" customFormat="1" s="29"/>
    <row r="163865" customFormat="1" s="29"/>
    <row r="163866" customFormat="1" s="29"/>
    <row r="163867" customFormat="1" s="29"/>
    <row r="163868" customFormat="1" s="29"/>
    <row r="163869" customFormat="1" s="29"/>
    <row r="163870" customFormat="1" s="29"/>
    <row r="163871" customFormat="1" s="29"/>
    <row r="163872" customFormat="1" s="29"/>
    <row r="163873" customFormat="1" s="29"/>
    <row r="163874" customFormat="1" s="29"/>
    <row r="163875" customFormat="1" s="29"/>
    <row r="163876" customFormat="1" s="29"/>
    <row r="163877" customFormat="1" s="29"/>
    <row r="163878" customFormat="1" s="29"/>
    <row r="163879" customFormat="1" s="29"/>
    <row r="163880" customFormat="1" s="29"/>
    <row r="163881" customFormat="1" s="29"/>
    <row r="163882" customFormat="1" s="29"/>
    <row r="163883" customFormat="1" s="29"/>
    <row r="163884" customFormat="1" s="29"/>
    <row r="163885" customFormat="1" s="29"/>
    <row r="163886" customFormat="1" s="29"/>
    <row r="163887" customFormat="1" s="29"/>
    <row r="163888" customFormat="1" s="29"/>
    <row r="163889" customFormat="1" s="29"/>
    <row r="163890" customFormat="1" s="29"/>
    <row r="163891" customFormat="1" s="29"/>
    <row r="163892" customFormat="1" s="29"/>
    <row r="163893" customFormat="1" s="29"/>
    <row r="163894" customFormat="1" s="29"/>
    <row r="163895" customFormat="1" s="29"/>
    <row r="163896" customFormat="1" s="29"/>
    <row r="163897" customFormat="1" s="29"/>
    <row r="163898" customFormat="1" s="29"/>
    <row r="163899" customFormat="1" s="29"/>
    <row r="163900" customFormat="1" s="29"/>
    <row r="163901" customFormat="1" s="29"/>
    <row r="163902" customFormat="1" s="29"/>
    <row r="163903" customFormat="1" s="29"/>
    <row r="163904" customFormat="1" s="29"/>
    <row r="163905" customFormat="1" s="29"/>
    <row r="163906" customFormat="1" s="29"/>
    <row r="163907" customFormat="1" s="29"/>
    <row r="163908" customFormat="1" s="29"/>
    <row r="163909" customFormat="1" s="29"/>
    <row r="163910" customFormat="1" s="29"/>
    <row r="163911" customFormat="1" s="29"/>
    <row r="163912" customFormat="1" s="29"/>
    <row r="163913" customFormat="1" s="29"/>
    <row r="163914" customFormat="1" s="29"/>
    <row r="163915" customFormat="1" s="29"/>
    <row r="163916" customFormat="1" s="29"/>
    <row r="163917" customFormat="1" s="29"/>
    <row r="163918" customFormat="1" s="29"/>
    <row r="163919" customFormat="1" s="29"/>
    <row r="163920" customFormat="1" s="29"/>
    <row r="163921" customFormat="1" s="29"/>
    <row r="163922" customFormat="1" s="29"/>
    <row r="163923" customFormat="1" s="29"/>
    <row r="163924" customFormat="1" s="29"/>
    <row r="163925" customFormat="1" s="29"/>
    <row r="163926" customFormat="1" s="29"/>
    <row r="163927" customFormat="1" s="29"/>
    <row r="163928" customFormat="1" s="29"/>
    <row r="163929" customFormat="1" s="29"/>
    <row r="163930" customFormat="1" s="29"/>
    <row r="163931" customFormat="1" s="29"/>
    <row r="163932" customFormat="1" s="29"/>
    <row r="163933" customFormat="1" s="29"/>
    <row r="163934" customFormat="1" s="29"/>
    <row r="163935" customFormat="1" s="29"/>
    <row r="163936" customFormat="1" s="29"/>
    <row r="163937" customFormat="1" s="29"/>
    <row r="163938" customFormat="1" s="29"/>
    <row r="163939" customFormat="1" s="29"/>
    <row r="163940" customFormat="1" s="29"/>
    <row r="163941" customFormat="1" s="29"/>
    <row r="163942" customFormat="1" s="29"/>
    <row r="163943" customFormat="1" s="29"/>
    <row r="163944" customFormat="1" s="29"/>
    <row r="163945" customFormat="1" s="29"/>
    <row r="163946" customFormat="1" s="29"/>
    <row r="163947" customFormat="1" s="29"/>
    <row r="163948" customFormat="1" s="29"/>
    <row r="163949" customFormat="1" s="29"/>
    <row r="163950" customFormat="1" s="29"/>
    <row r="163951" customFormat="1" s="29"/>
    <row r="163952" customFormat="1" s="29"/>
    <row r="163953" customFormat="1" s="29"/>
    <row r="163954" customFormat="1" s="29"/>
    <row r="163955" customFormat="1" s="29"/>
    <row r="163956" customFormat="1" s="29"/>
    <row r="163957" customFormat="1" s="29"/>
    <row r="163958" customFormat="1" s="29"/>
    <row r="163959" customFormat="1" s="29"/>
    <row r="163960" customFormat="1" s="29"/>
    <row r="163961" customFormat="1" s="29"/>
    <row r="163962" customFormat="1" s="29"/>
    <row r="163963" customFormat="1" s="29"/>
    <row r="163964" customFormat="1" s="29"/>
    <row r="163965" customFormat="1" s="29"/>
    <row r="163966" customFormat="1" s="29"/>
    <row r="163967" customFormat="1" s="29"/>
    <row r="163968" customFormat="1" s="29"/>
    <row r="163969" customFormat="1" s="29"/>
    <row r="163970" customFormat="1" s="29"/>
    <row r="163971" customFormat="1" s="29"/>
    <row r="163972" customFormat="1" s="29"/>
    <row r="163973" customFormat="1" s="29"/>
    <row r="163974" customFormat="1" s="29"/>
    <row r="163975" customFormat="1" s="29"/>
    <row r="163976" customFormat="1" s="29"/>
    <row r="163977" customFormat="1" s="29"/>
    <row r="163978" customFormat="1" s="29"/>
    <row r="163979" customFormat="1" s="29"/>
    <row r="163980" customFormat="1" s="29"/>
    <row r="163981" customFormat="1" s="29"/>
    <row r="163982" customFormat="1" s="29"/>
    <row r="163983" customFormat="1" s="29"/>
    <row r="163984" customFormat="1" s="29"/>
    <row r="163985" customFormat="1" s="29"/>
    <row r="163986" customFormat="1" s="29"/>
    <row r="163987" customFormat="1" s="29"/>
    <row r="163988" customFormat="1" s="29"/>
    <row r="163989" customFormat="1" s="29"/>
    <row r="163990" customFormat="1" s="29"/>
    <row r="163991" customFormat="1" s="29"/>
    <row r="163992" customFormat="1" s="29"/>
    <row r="163993" customFormat="1" s="29"/>
    <row r="163994" customFormat="1" s="29"/>
    <row r="163995" customFormat="1" s="29"/>
    <row r="163996" customFormat="1" s="29"/>
    <row r="163997" customFormat="1" s="29"/>
    <row r="163998" customFormat="1" s="29"/>
    <row r="163999" customFormat="1" s="29"/>
    <row r="164000" customFormat="1" s="29"/>
    <row r="164001" customFormat="1" s="29"/>
    <row r="164002" customFormat="1" s="29"/>
    <row r="164003" customFormat="1" s="29"/>
    <row r="164004" customFormat="1" s="29"/>
    <row r="164005" customFormat="1" s="29"/>
    <row r="164006" customFormat="1" s="29"/>
    <row r="164007" customFormat="1" s="29"/>
    <row r="164008" customFormat="1" s="29"/>
    <row r="164009" customFormat="1" s="29"/>
    <row r="164010" customFormat="1" s="29"/>
    <row r="164011" customFormat="1" s="29"/>
    <row r="164012" customFormat="1" s="29"/>
    <row r="164013" customFormat="1" s="29"/>
    <row r="164014" customFormat="1" s="29"/>
    <row r="164015" customFormat="1" s="29"/>
    <row r="164016" customFormat="1" s="29"/>
    <row r="164017" customFormat="1" s="29"/>
    <row r="164018" customFormat="1" s="29"/>
    <row r="164019" customFormat="1" s="29"/>
    <row r="164020" customFormat="1" s="29"/>
    <row r="164021" customFormat="1" s="29"/>
    <row r="164022" customFormat="1" s="29"/>
    <row r="164023" customFormat="1" s="29"/>
    <row r="164024" customFormat="1" s="29"/>
    <row r="164025" customFormat="1" s="29"/>
    <row r="164026" customFormat="1" s="29"/>
    <row r="164027" customFormat="1" s="29"/>
    <row r="164028" customFormat="1" s="29"/>
    <row r="164029" customFormat="1" s="29"/>
    <row r="164030" customFormat="1" s="29"/>
    <row r="164031" customFormat="1" s="29"/>
    <row r="164032" customFormat="1" s="29"/>
    <row r="164033" customFormat="1" s="29"/>
    <row r="164034" customFormat="1" s="29"/>
    <row r="164035" customFormat="1" s="29"/>
    <row r="164036" customFormat="1" s="29"/>
    <row r="164037" customFormat="1" s="29"/>
    <row r="164038" customFormat="1" s="29"/>
    <row r="164039" customFormat="1" s="29"/>
    <row r="164040" customFormat="1" s="29"/>
    <row r="164041" customFormat="1" s="29"/>
    <row r="164042" customFormat="1" s="29"/>
    <row r="164043" customFormat="1" s="29"/>
    <row r="164044" customFormat="1" s="29"/>
    <row r="164045" customFormat="1" s="29"/>
    <row r="164046" customFormat="1" s="29"/>
    <row r="164047" customFormat="1" s="29"/>
    <row r="164048" customFormat="1" s="29"/>
    <row r="164049" customFormat="1" s="29"/>
    <row r="164050" customFormat="1" s="29"/>
    <row r="164051" customFormat="1" s="29"/>
    <row r="164052" customFormat="1" s="29"/>
    <row r="164053" customFormat="1" s="29"/>
    <row r="164054" customFormat="1" s="29"/>
    <row r="164055" customFormat="1" s="29"/>
    <row r="164056" customFormat="1" s="29"/>
    <row r="164057" customFormat="1" s="29"/>
    <row r="164058" customFormat="1" s="29"/>
    <row r="164059" customFormat="1" s="29"/>
    <row r="164060" customFormat="1" s="29"/>
    <row r="164061" customFormat="1" s="29"/>
    <row r="164062" customFormat="1" s="29"/>
    <row r="164063" customFormat="1" s="29"/>
    <row r="164064" customFormat="1" s="29"/>
    <row r="164065" customFormat="1" s="29"/>
    <row r="164066" customFormat="1" s="29"/>
    <row r="164067" customFormat="1" s="29"/>
    <row r="164068" customFormat="1" s="29"/>
    <row r="164069" customFormat="1" s="29"/>
    <row r="164070" customFormat="1" s="29"/>
    <row r="164071" customFormat="1" s="29"/>
    <row r="164072" customFormat="1" s="29"/>
    <row r="164073" customFormat="1" s="29"/>
    <row r="164074" customFormat="1" s="29"/>
    <row r="164075" customFormat="1" s="29"/>
    <row r="164076" customFormat="1" s="29"/>
    <row r="164077" customFormat="1" s="29"/>
    <row r="164078" customFormat="1" s="29"/>
    <row r="164079" customFormat="1" s="29"/>
    <row r="164080" customFormat="1" s="29"/>
    <row r="164081" customFormat="1" s="29"/>
    <row r="164082" customFormat="1" s="29"/>
    <row r="164083" customFormat="1" s="29"/>
    <row r="164084" customFormat="1" s="29"/>
    <row r="164085" customFormat="1" s="29"/>
    <row r="164086" customFormat="1" s="29"/>
    <row r="164087" customFormat="1" s="29"/>
    <row r="164088" customFormat="1" s="29"/>
    <row r="164089" customFormat="1" s="29"/>
    <row r="164090" customFormat="1" s="29"/>
    <row r="164091" customFormat="1" s="29"/>
    <row r="164092" customFormat="1" s="29"/>
    <row r="164093" customFormat="1" s="29"/>
    <row r="164094" customFormat="1" s="29"/>
    <row r="164095" customFormat="1" s="29"/>
    <row r="164096" customFormat="1" s="29"/>
    <row r="164097" customFormat="1" s="29"/>
    <row r="164098" customFormat="1" s="29"/>
    <row r="164099" customFormat="1" s="29"/>
    <row r="164100" customFormat="1" s="29"/>
    <row r="164101" customFormat="1" s="29"/>
    <row r="164102" customFormat="1" s="29"/>
    <row r="164103" customFormat="1" s="29"/>
    <row r="164104" customFormat="1" s="29"/>
    <row r="164105" customFormat="1" s="29"/>
    <row r="164106" customFormat="1" s="29"/>
    <row r="164107" customFormat="1" s="29"/>
    <row r="164108" customFormat="1" s="29"/>
    <row r="164109" customFormat="1" s="29"/>
    <row r="164110" customFormat="1" s="29"/>
    <row r="164111" customFormat="1" s="29"/>
    <row r="164112" customFormat="1" s="29"/>
    <row r="164113" customFormat="1" s="29"/>
    <row r="164114" customFormat="1" s="29"/>
    <row r="164115" customFormat="1" s="29"/>
    <row r="164116" customFormat="1" s="29"/>
    <row r="164117" customFormat="1" s="29"/>
    <row r="164118" customFormat="1" s="29"/>
    <row r="164119" customFormat="1" s="29"/>
    <row r="164120" customFormat="1" s="29"/>
    <row r="164121" customFormat="1" s="29"/>
    <row r="164122" customFormat="1" s="29"/>
    <row r="164123" customFormat="1" s="29"/>
    <row r="164124" customFormat="1" s="29"/>
    <row r="164125" customFormat="1" s="29"/>
    <row r="164126" customFormat="1" s="29"/>
    <row r="164127" customFormat="1" s="29"/>
    <row r="164128" customFormat="1" s="29"/>
    <row r="164129" customFormat="1" s="29"/>
    <row r="164130" customFormat="1" s="29"/>
    <row r="164131" customFormat="1" s="29"/>
    <row r="164132" customFormat="1" s="29"/>
    <row r="164133" customFormat="1" s="29"/>
    <row r="164134" customFormat="1" s="29"/>
    <row r="164135" customFormat="1" s="29"/>
    <row r="164136" customFormat="1" s="29"/>
    <row r="164137" customFormat="1" s="29"/>
    <row r="164138" customFormat="1" s="29"/>
    <row r="164139" customFormat="1" s="29"/>
    <row r="164140" customFormat="1" s="29"/>
    <row r="164141" customFormat="1" s="29"/>
    <row r="164142" customFormat="1" s="29"/>
    <row r="164143" customFormat="1" s="29"/>
    <row r="164144" customFormat="1" s="29"/>
    <row r="164145" customFormat="1" s="29"/>
    <row r="164146" customFormat="1" s="29"/>
    <row r="164147" customFormat="1" s="29"/>
    <row r="164148" customFormat="1" s="29"/>
    <row r="164149" customFormat="1" s="29"/>
    <row r="164150" customFormat="1" s="29"/>
    <row r="164151" customFormat="1" s="29"/>
    <row r="164152" customFormat="1" s="29"/>
    <row r="164153" customFormat="1" s="29"/>
    <row r="164154" customFormat="1" s="29"/>
    <row r="164155" customFormat="1" s="29"/>
    <row r="164156" customFormat="1" s="29"/>
    <row r="164157" customFormat="1" s="29"/>
    <row r="164158" customFormat="1" s="29"/>
    <row r="164159" customFormat="1" s="29"/>
    <row r="164160" customFormat="1" s="29"/>
    <row r="164161" customFormat="1" s="29"/>
    <row r="164162" customFormat="1" s="29"/>
    <row r="164163" customFormat="1" s="29"/>
    <row r="164164" customFormat="1" s="29"/>
    <row r="164165" customFormat="1" s="29"/>
    <row r="164166" customFormat="1" s="29"/>
    <row r="164167" customFormat="1" s="29"/>
    <row r="164168" customFormat="1" s="29"/>
    <row r="164169" customFormat="1" s="29"/>
    <row r="164170" customFormat="1" s="29"/>
    <row r="164171" customFormat="1" s="29"/>
    <row r="164172" customFormat="1" s="29"/>
    <row r="164173" customFormat="1" s="29"/>
    <row r="164174" customFormat="1" s="29"/>
    <row r="164175" customFormat="1" s="29"/>
    <row r="164176" customFormat="1" s="29"/>
    <row r="164177" customFormat="1" s="29"/>
    <row r="164178" customFormat="1" s="29"/>
    <row r="164179" customFormat="1" s="29"/>
    <row r="164180" customFormat="1" s="29"/>
    <row r="164181" customFormat="1" s="29"/>
    <row r="164182" customFormat="1" s="29"/>
    <row r="164183" customFormat="1" s="29"/>
    <row r="164184" customFormat="1" s="29"/>
    <row r="164185" customFormat="1" s="29"/>
    <row r="164186" customFormat="1" s="29"/>
    <row r="164187" customFormat="1" s="29"/>
    <row r="164188" customFormat="1" s="29"/>
    <row r="164189" customFormat="1" s="29"/>
    <row r="164190" customFormat="1" s="29"/>
    <row r="164191" customFormat="1" s="29"/>
    <row r="164192" customFormat="1" s="29"/>
    <row r="164193" customFormat="1" s="29"/>
    <row r="164194" customFormat="1" s="29"/>
    <row r="164195" customFormat="1" s="29"/>
    <row r="164196" customFormat="1" s="29"/>
    <row r="164197" customFormat="1" s="29"/>
    <row r="164198" customFormat="1" s="29"/>
    <row r="164199" customFormat="1" s="29"/>
    <row r="164200" customFormat="1" s="29"/>
    <row r="164201" customFormat="1" s="29"/>
    <row r="164202" customFormat="1" s="29"/>
    <row r="164203" customFormat="1" s="29"/>
    <row r="164204" customFormat="1" s="29"/>
    <row r="164205" customFormat="1" s="29"/>
    <row r="164206" customFormat="1" s="29"/>
    <row r="164207" customFormat="1" s="29"/>
    <row r="164208" customFormat="1" s="29"/>
    <row r="164209" customFormat="1" s="29"/>
    <row r="164210" customFormat="1" s="29"/>
    <row r="164211" customFormat="1" s="29"/>
    <row r="164212" customFormat="1" s="29"/>
    <row r="164213" customFormat="1" s="29"/>
    <row r="164214" customFormat="1" s="29"/>
    <row r="164215" customFormat="1" s="29"/>
    <row r="164216" customFormat="1" s="29"/>
    <row r="164217" customFormat="1" s="29"/>
    <row r="164218" customFormat="1" s="29"/>
    <row r="164219" customFormat="1" s="29"/>
    <row r="164220" customFormat="1" s="29"/>
    <row r="164221" customFormat="1" s="29"/>
    <row r="164222" customFormat="1" s="29"/>
    <row r="164223" customFormat="1" s="29"/>
    <row r="164224" customFormat="1" s="29"/>
    <row r="164225" customFormat="1" s="29"/>
    <row r="164226" customFormat="1" s="29"/>
    <row r="164227" customFormat="1" s="29"/>
    <row r="164228" customFormat="1" s="29"/>
    <row r="164229" customFormat="1" s="29"/>
    <row r="164230" customFormat="1" s="29"/>
    <row r="164231" customFormat="1" s="29"/>
    <row r="164232" customFormat="1" s="29"/>
    <row r="164233" customFormat="1" s="29"/>
    <row r="164234" customFormat="1" s="29"/>
    <row r="164235" customFormat="1" s="29"/>
    <row r="164236" customFormat="1" s="29"/>
    <row r="164237" customFormat="1" s="29"/>
    <row r="164238" customFormat="1" s="29"/>
    <row r="164239" customFormat="1" s="29"/>
    <row r="164240" customFormat="1" s="29"/>
    <row r="164241" customFormat="1" s="29"/>
    <row r="164242" customFormat="1" s="29"/>
    <row r="164243" customFormat="1" s="29"/>
    <row r="164244" customFormat="1" s="29"/>
    <row r="164245" customFormat="1" s="29"/>
    <row r="164246" customFormat="1" s="29"/>
    <row r="164247" customFormat="1" s="29"/>
    <row r="164248" customFormat="1" s="29"/>
    <row r="164249" customFormat="1" s="29"/>
    <row r="164250" customFormat="1" s="29"/>
    <row r="164251" customFormat="1" s="29"/>
    <row r="164252" customFormat="1" s="29"/>
    <row r="164253" customFormat="1" s="29"/>
    <row r="164254" customFormat="1" s="29"/>
    <row r="164255" customFormat="1" s="29"/>
    <row r="164256" customFormat="1" s="29"/>
    <row r="164257" customFormat="1" s="29"/>
    <row r="164258" customFormat="1" s="29"/>
    <row r="164259" customFormat="1" s="29"/>
    <row r="164260" customFormat="1" s="29"/>
    <row r="164261" customFormat="1" s="29"/>
    <row r="164262" customFormat="1" s="29"/>
    <row r="164263" customFormat="1" s="29"/>
    <row r="164264" customFormat="1" s="29"/>
    <row r="164265" customFormat="1" s="29"/>
    <row r="164266" customFormat="1" s="29"/>
    <row r="164267" customFormat="1" s="29"/>
    <row r="164268" customFormat="1" s="29"/>
    <row r="164269" customFormat="1" s="29"/>
    <row r="164270" customFormat="1" s="29"/>
    <row r="164271" customFormat="1" s="29"/>
    <row r="164272" customFormat="1" s="29"/>
    <row r="164273" customFormat="1" s="29"/>
    <row r="164274" customFormat="1" s="29"/>
    <row r="164275" customFormat="1" s="29"/>
    <row r="164276" customFormat="1" s="29"/>
    <row r="164277" customFormat="1" s="29"/>
    <row r="164278" customFormat="1" s="29"/>
    <row r="164279" customFormat="1" s="29"/>
    <row r="164280" customFormat="1" s="29"/>
    <row r="164281" customFormat="1" s="29"/>
    <row r="164282" customFormat="1" s="29"/>
    <row r="164283" customFormat="1" s="29"/>
    <row r="164284" customFormat="1" s="29"/>
    <row r="164285" customFormat="1" s="29"/>
    <row r="164286" customFormat="1" s="29"/>
    <row r="164287" customFormat="1" s="29"/>
    <row r="164288" customFormat="1" s="29"/>
    <row r="164289" customFormat="1" s="29"/>
    <row r="164290" customFormat="1" s="29"/>
    <row r="164291" customFormat="1" s="29"/>
    <row r="164292" customFormat="1" s="29"/>
    <row r="164293" customFormat="1" s="29"/>
    <row r="164294" customFormat="1" s="29"/>
    <row r="164295" customFormat="1" s="29"/>
    <row r="164296" customFormat="1" s="29"/>
    <row r="164297" customFormat="1" s="29"/>
    <row r="164298" customFormat="1" s="29"/>
    <row r="164299" customFormat="1" s="29"/>
    <row r="164300" customFormat="1" s="29"/>
    <row r="164301" customFormat="1" s="29"/>
    <row r="164302" customFormat="1" s="29"/>
    <row r="164303" customFormat="1" s="29"/>
    <row r="164304" customFormat="1" s="29"/>
    <row r="164305" customFormat="1" s="29"/>
    <row r="164306" customFormat="1" s="29"/>
    <row r="164307" customFormat="1" s="29"/>
    <row r="164308" customFormat="1" s="29"/>
    <row r="164309" customFormat="1" s="29"/>
    <row r="164310" customFormat="1" s="29"/>
    <row r="164311" customFormat="1" s="29"/>
    <row r="164312" customFormat="1" s="29"/>
    <row r="164313" customFormat="1" s="29"/>
    <row r="164314" customFormat="1" s="29"/>
    <row r="164315" customFormat="1" s="29"/>
    <row r="164316" customFormat="1" s="29"/>
    <row r="164317" customFormat="1" s="29"/>
    <row r="164318" customFormat="1" s="29"/>
    <row r="164319" customFormat="1" s="29"/>
    <row r="164320" customFormat="1" s="29"/>
    <row r="164321" customFormat="1" s="29"/>
    <row r="164322" customFormat="1" s="29"/>
    <row r="164323" customFormat="1" s="29"/>
    <row r="164324" customFormat="1" s="29"/>
    <row r="164325" customFormat="1" s="29"/>
    <row r="164326" customFormat="1" s="29"/>
    <row r="164327" customFormat="1" s="29"/>
    <row r="164328" customFormat="1" s="29"/>
    <row r="164329" customFormat="1" s="29"/>
    <row r="164330" customFormat="1" s="29"/>
    <row r="164331" customFormat="1" s="29"/>
    <row r="164332" customFormat="1" s="29"/>
    <row r="164333" customFormat="1" s="29"/>
    <row r="164334" customFormat="1" s="29"/>
    <row r="164335" customFormat="1" s="29"/>
    <row r="164336" customFormat="1" s="29"/>
    <row r="164337" customFormat="1" s="29"/>
    <row r="164338" customFormat="1" s="29"/>
    <row r="164339" customFormat="1" s="29"/>
    <row r="164340" customFormat="1" s="29"/>
    <row r="164341" customFormat="1" s="29"/>
    <row r="164342" customFormat="1" s="29"/>
    <row r="164343" customFormat="1" s="29"/>
    <row r="164344" customFormat="1" s="29"/>
    <row r="164345" customFormat="1" s="29"/>
    <row r="164346" customFormat="1" s="29"/>
    <row r="164347" customFormat="1" s="29"/>
    <row r="164348" customFormat="1" s="29"/>
    <row r="164349" customFormat="1" s="29"/>
    <row r="164350" customFormat="1" s="29"/>
    <row r="164351" customFormat="1" s="29"/>
    <row r="164352" customFormat="1" s="29"/>
    <row r="164353" customFormat="1" s="29"/>
    <row r="164354" customFormat="1" s="29"/>
    <row r="164355" customFormat="1" s="29"/>
    <row r="164356" customFormat="1" s="29"/>
    <row r="164357" customFormat="1" s="29"/>
    <row r="164358" customFormat="1" s="29"/>
    <row r="164359" customFormat="1" s="29"/>
    <row r="164360" customFormat="1" s="29"/>
    <row r="164361" customFormat="1" s="29"/>
    <row r="164362" customFormat="1" s="29"/>
    <row r="164363" customFormat="1" s="29"/>
    <row r="164364" customFormat="1" s="29"/>
    <row r="164365" customFormat="1" s="29"/>
    <row r="164366" customFormat="1" s="29"/>
    <row r="164367" customFormat="1" s="29"/>
    <row r="164368" customFormat="1" s="29"/>
    <row r="164369" customFormat="1" s="29"/>
    <row r="164370" customFormat="1" s="29"/>
    <row r="164371" customFormat="1" s="29"/>
    <row r="164372" customFormat="1" s="29"/>
    <row r="164373" customFormat="1" s="29"/>
    <row r="164374" customFormat="1" s="29"/>
    <row r="164375" customFormat="1" s="29"/>
    <row r="164376" customFormat="1" s="29"/>
    <row r="164377" customFormat="1" s="29"/>
    <row r="164378" customFormat="1" s="29"/>
    <row r="164379" customFormat="1" s="29"/>
    <row r="164380" customFormat="1" s="29"/>
    <row r="164381" customFormat="1" s="29"/>
    <row r="164382" customFormat="1" s="29"/>
    <row r="164383" customFormat="1" s="29"/>
    <row r="164384" customFormat="1" s="29"/>
    <row r="164385" customFormat="1" s="29"/>
    <row r="164386" customFormat="1" s="29"/>
    <row r="164387" customFormat="1" s="29"/>
    <row r="164388" customFormat="1" s="29"/>
    <row r="164389" customFormat="1" s="29"/>
    <row r="164390" customFormat="1" s="29"/>
    <row r="164391" customFormat="1" s="29"/>
    <row r="164392" customFormat="1" s="29"/>
    <row r="164393" customFormat="1" s="29"/>
    <row r="164394" customFormat="1" s="29"/>
    <row r="164395" customFormat="1" s="29"/>
    <row r="164396" customFormat="1" s="29"/>
    <row r="164397" customFormat="1" s="29"/>
    <row r="164398" customFormat="1" s="29"/>
    <row r="164399" customFormat="1" s="29"/>
    <row r="164400" customFormat="1" s="29"/>
    <row r="164401" customFormat="1" s="29"/>
    <row r="164402" customFormat="1" s="29"/>
    <row r="164403" customFormat="1" s="29"/>
    <row r="164404" customFormat="1" s="29"/>
    <row r="164405" customFormat="1" s="29"/>
    <row r="164406" customFormat="1" s="29"/>
    <row r="164407" customFormat="1" s="29"/>
    <row r="164408" customFormat="1" s="29"/>
    <row r="164409" customFormat="1" s="29"/>
    <row r="164410" customFormat="1" s="29"/>
    <row r="164411" customFormat="1" s="29"/>
    <row r="164412" customFormat="1" s="29"/>
    <row r="164413" customFormat="1" s="29"/>
    <row r="164414" customFormat="1" s="29"/>
    <row r="164415" customFormat="1" s="29"/>
    <row r="164416" customFormat="1" s="29"/>
    <row r="164417" customFormat="1" s="29"/>
    <row r="164418" customFormat="1" s="29"/>
    <row r="164419" customFormat="1" s="29"/>
    <row r="164420" customFormat="1" s="29"/>
    <row r="164421" customFormat="1" s="29"/>
    <row r="164422" customFormat="1" s="29"/>
    <row r="164423" customFormat="1" s="29"/>
    <row r="164424" customFormat="1" s="29"/>
    <row r="164425" customFormat="1" s="29"/>
    <row r="164426" customFormat="1" s="29"/>
    <row r="164427" customFormat="1" s="29"/>
    <row r="164428" customFormat="1" s="29"/>
    <row r="164429" customFormat="1" s="29"/>
    <row r="164430" customFormat="1" s="29"/>
    <row r="164431" customFormat="1" s="29"/>
    <row r="164432" customFormat="1" s="29"/>
    <row r="164433" customFormat="1" s="29"/>
    <row r="164434" customFormat="1" s="29"/>
    <row r="164435" customFormat="1" s="29"/>
    <row r="164436" customFormat="1" s="29"/>
    <row r="164437" customFormat="1" s="29"/>
    <row r="164438" customFormat="1" s="29"/>
    <row r="164439" customFormat="1" s="29"/>
    <row r="164440" customFormat="1" s="29"/>
    <row r="164441" customFormat="1" s="29"/>
    <row r="164442" customFormat="1" s="29"/>
    <row r="164443" customFormat="1" s="29"/>
    <row r="164444" customFormat="1" s="29"/>
    <row r="164445" customFormat="1" s="29"/>
    <row r="164446" customFormat="1" s="29"/>
    <row r="164447" customFormat="1" s="29"/>
    <row r="164448" customFormat="1" s="29"/>
    <row r="164449" customFormat="1" s="29"/>
    <row r="164450" customFormat="1" s="29"/>
    <row r="164451" customFormat="1" s="29"/>
    <row r="164452" customFormat="1" s="29"/>
    <row r="164453" customFormat="1" s="29"/>
    <row r="164454" customFormat="1" s="29"/>
    <row r="164455" customFormat="1" s="29"/>
    <row r="164456" customFormat="1" s="29"/>
    <row r="164457" customFormat="1" s="29"/>
    <row r="164458" customFormat="1" s="29"/>
    <row r="164459" customFormat="1" s="29"/>
    <row r="164460" customFormat="1" s="29"/>
    <row r="164461" customFormat="1" s="29"/>
    <row r="164462" customFormat="1" s="29"/>
    <row r="164463" customFormat="1" s="29"/>
    <row r="164464" customFormat="1" s="29"/>
    <row r="164465" customFormat="1" s="29"/>
    <row r="164466" customFormat="1" s="29"/>
    <row r="164467" customFormat="1" s="29"/>
    <row r="164468" customFormat="1" s="29"/>
    <row r="164469" customFormat="1" s="29"/>
    <row r="164470" customFormat="1" s="29"/>
    <row r="164471" customFormat="1" s="29"/>
    <row r="164472" customFormat="1" s="29"/>
    <row r="164473" customFormat="1" s="29"/>
    <row r="164474" customFormat="1" s="29"/>
    <row r="164475" customFormat="1" s="29"/>
    <row r="164476" customFormat="1" s="29"/>
    <row r="164477" customFormat="1" s="29"/>
    <row r="164478" customFormat="1" s="29"/>
    <row r="164479" customFormat="1" s="29"/>
    <row r="164480" customFormat="1" s="29"/>
    <row r="164481" customFormat="1" s="29"/>
    <row r="164482" customFormat="1" s="29"/>
    <row r="164483" customFormat="1" s="29"/>
    <row r="164484" customFormat="1" s="29"/>
    <row r="164485" customFormat="1" s="29"/>
    <row r="164486" customFormat="1" s="29"/>
    <row r="164487" customFormat="1" s="29"/>
    <row r="164488" customFormat="1" s="29"/>
    <row r="164489" customFormat="1" s="29"/>
    <row r="164490" customFormat="1" s="29"/>
    <row r="164491" customFormat="1" s="29"/>
    <row r="164492" customFormat="1" s="29"/>
    <row r="164493" customFormat="1" s="29"/>
    <row r="164494" customFormat="1" s="29"/>
    <row r="164495" customFormat="1" s="29"/>
    <row r="164496" customFormat="1" s="29"/>
    <row r="164497" customFormat="1" s="29"/>
    <row r="164498" customFormat="1" s="29"/>
    <row r="164499" customFormat="1" s="29"/>
    <row r="164500" customFormat="1" s="29"/>
    <row r="164501" customFormat="1" s="29"/>
    <row r="164502" customFormat="1" s="29"/>
    <row r="164503" customFormat="1" s="29"/>
    <row r="164504" customFormat="1" s="29"/>
    <row r="164505" customFormat="1" s="29"/>
    <row r="164506" customFormat="1" s="29"/>
    <row r="164507" customFormat="1" s="29"/>
    <row r="164508" customFormat="1" s="29"/>
    <row r="164509" customFormat="1" s="29"/>
    <row r="164510" customFormat="1" s="29"/>
    <row r="164511" customFormat="1" s="29"/>
    <row r="164512" customFormat="1" s="29"/>
    <row r="164513" customFormat="1" s="29"/>
    <row r="164514" customFormat="1" s="29"/>
    <row r="164515" customFormat="1" s="29"/>
    <row r="164516" customFormat="1" s="29"/>
    <row r="164517" customFormat="1" s="29"/>
    <row r="164518" customFormat="1" s="29"/>
    <row r="164519" customFormat="1" s="29"/>
    <row r="164520" customFormat="1" s="29"/>
    <row r="164521" customFormat="1" s="29"/>
    <row r="164522" customFormat="1" s="29"/>
    <row r="164523" customFormat="1" s="29"/>
    <row r="164524" customFormat="1" s="29"/>
    <row r="164525" customFormat="1" s="29"/>
    <row r="164526" customFormat="1" s="29"/>
    <row r="164527" customFormat="1" s="29"/>
    <row r="164528" customFormat="1" s="29"/>
    <row r="164529" customFormat="1" s="29"/>
    <row r="164530" customFormat="1" s="29"/>
    <row r="164531" customFormat="1" s="29"/>
    <row r="164532" customFormat="1" s="29"/>
    <row r="164533" customFormat="1" s="29"/>
    <row r="164534" customFormat="1" s="29"/>
    <row r="164535" customFormat="1" s="29"/>
    <row r="164536" customFormat="1" s="29"/>
    <row r="164537" customFormat="1" s="29"/>
    <row r="164538" customFormat="1" s="29"/>
    <row r="164539" customFormat="1" s="29"/>
    <row r="164540" customFormat="1" s="29"/>
    <row r="164541" customFormat="1" s="29"/>
    <row r="164542" customFormat="1" s="29"/>
    <row r="164543" customFormat="1" s="29"/>
    <row r="164544" customFormat="1" s="29"/>
    <row r="164545" customFormat="1" s="29"/>
    <row r="164546" customFormat="1" s="29"/>
    <row r="164547" customFormat="1" s="29"/>
    <row r="164548" customFormat="1" s="29"/>
    <row r="164549" customFormat="1" s="29"/>
    <row r="164550" customFormat="1" s="29"/>
    <row r="164551" customFormat="1" s="29"/>
    <row r="164552" customFormat="1" s="29"/>
    <row r="164553" customFormat="1" s="29"/>
    <row r="164554" customFormat="1" s="29"/>
    <row r="164555" customFormat="1" s="29"/>
    <row r="164556" customFormat="1" s="29"/>
    <row r="164557" customFormat="1" s="29"/>
    <row r="164558" customFormat="1" s="29"/>
    <row r="164559" customFormat="1" s="29"/>
    <row r="164560" customFormat="1" s="29"/>
    <row r="164561" customFormat="1" s="29"/>
    <row r="164562" customFormat="1" s="29"/>
    <row r="164563" customFormat="1" s="29"/>
    <row r="164564" customFormat="1" s="29"/>
    <row r="164565" customFormat="1" s="29"/>
    <row r="164566" customFormat="1" s="29"/>
    <row r="164567" customFormat="1" s="29"/>
    <row r="164568" customFormat="1" s="29"/>
    <row r="164569" customFormat="1" s="29"/>
    <row r="164570" customFormat="1" s="29"/>
    <row r="164571" customFormat="1" s="29"/>
    <row r="164572" customFormat="1" s="29"/>
    <row r="164573" customFormat="1" s="29"/>
    <row r="164574" customFormat="1" s="29"/>
    <row r="164575" customFormat="1" s="29"/>
    <row r="164576" customFormat="1" s="29"/>
    <row r="164577" customFormat="1" s="29"/>
    <row r="164578" customFormat="1" s="29"/>
    <row r="164579" customFormat="1" s="29"/>
    <row r="164580" customFormat="1" s="29"/>
    <row r="164581" customFormat="1" s="29"/>
    <row r="164582" customFormat="1" s="29"/>
    <row r="164583" customFormat="1" s="29"/>
    <row r="164584" customFormat="1" s="29"/>
    <row r="164585" customFormat="1" s="29"/>
    <row r="164586" customFormat="1" s="29"/>
    <row r="164587" customFormat="1" s="29"/>
    <row r="164588" customFormat="1" s="29"/>
    <row r="164589" customFormat="1" s="29"/>
    <row r="164590" customFormat="1" s="29"/>
    <row r="164591" customFormat="1" s="29"/>
    <row r="164592" customFormat="1" s="29"/>
    <row r="164593" customFormat="1" s="29"/>
    <row r="164594" customFormat="1" s="29"/>
    <row r="164595" customFormat="1" s="29"/>
    <row r="164596" customFormat="1" s="29"/>
    <row r="164597" customFormat="1" s="29"/>
    <row r="164598" customFormat="1" s="29"/>
    <row r="164599" customFormat="1" s="29"/>
    <row r="164600" customFormat="1" s="29"/>
    <row r="164601" customFormat="1" s="29"/>
    <row r="164602" customFormat="1" s="29"/>
    <row r="164603" customFormat="1" s="29"/>
    <row r="164604" customFormat="1" s="29"/>
    <row r="164605" customFormat="1" s="29"/>
    <row r="164606" customFormat="1" s="29"/>
    <row r="164607" customFormat="1" s="29"/>
    <row r="164608" customFormat="1" s="29"/>
    <row r="164609" customFormat="1" s="29"/>
    <row r="164610" customFormat="1" s="29"/>
    <row r="164611" customFormat="1" s="29"/>
    <row r="164612" customFormat="1" s="29"/>
    <row r="164613" customFormat="1" s="29"/>
    <row r="164614" customFormat="1" s="29"/>
    <row r="164615" customFormat="1" s="29"/>
    <row r="164616" customFormat="1" s="29"/>
    <row r="164617" customFormat="1" s="29"/>
    <row r="164618" customFormat="1" s="29"/>
    <row r="164619" customFormat="1" s="29"/>
    <row r="164620" customFormat="1" s="29"/>
    <row r="164621" customFormat="1" s="29"/>
    <row r="164622" customFormat="1" s="29"/>
    <row r="164623" customFormat="1" s="29"/>
    <row r="164624" customFormat="1" s="29"/>
    <row r="164625" customFormat="1" s="29"/>
    <row r="164626" customFormat="1" s="29"/>
    <row r="164627" customFormat="1" s="29"/>
    <row r="164628" customFormat="1" s="29"/>
    <row r="164629" customFormat="1" s="29"/>
    <row r="164630" customFormat="1" s="29"/>
    <row r="164631" customFormat="1" s="29"/>
    <row r="164632" customFormat="1" s="29"/>
    <row r="164633" customFormat="1" s="29"/>
    <row r="164634" customFormat="1" s="29"/>
    <row r="164635" customFormat="1" s="29"/>
    <row r="164636" customFormat="1" s="29"/>
    <row r="164637" customFormat="1" s="29"/>
    <row r="164638" customFormat="1" s="29"/>
    <row r="164639" customFormat="1" s="29"/>
    <row r="164640" customFormat="1" s="29"/>
    <row r="164641" customFormat="1" s="29"/>
    <row r="164642" customFormat="1" s="29"/>
    <row r="164643" customFormat="1" s="29"/>
    <row r="164644" customFormat="1" s="29"/>
    <row r="164645" customFormat="1" s="29"/>
    <row r="164646" customFormat="1" s="29"/>
    <row r="164647" customFormat="1" s="29"/>
    <row r="164648" customFormat="1" s="29"/>
    <row r="164649" customFormat="1" s="29"/>
    <row r="164650" customFormat="1" s="29"/>
    <row r="164651" customFormat="1" s="29"/>
    <row r="164652" customFormat="1" s="29"/>
    <row r="164653" customFormat="1" s="29"/>
    <row r="164654" customFormat="1" s="29"/>
    <row r="164655" customFormat="1" s="29"/>
    <row r="164656" customFormat="1" s="29"/>
    <row r="164657" customFormat="1" s="29"/>
    <row r="164658" customFormat="1" s="29"/>
    <row r="164659" customFormat="1" s="29"/>
    <row r="164660" customFormat="1" s="29"/>
    <row r="164661" customFormat="1" s="29"/>
    <row r="164662" customFormat="1" s="29"/>
    <row r="164663" customFormat="1" s="29"/>
    <row r="164664" customFormat="1" s="29"/>
    <row r="164665" customFormat="1" s="29"/>
    <row r="164666" customFormat="1" s="29"/>
    <row r="164667" customFormat="1" s="29"/>
    <row r="164668" customFormat="1" s="29"/>
    <row r="164669" customFormat="1" s="29"/>
    <row r="164670" customFormat="1" s="29"/>
    <row r="164671" customFormat="1" s="29"/>
    <row r="164672" customFormat="1" s="29"/>
    <row r="164673" customFormat="1" s="29"/>
    <row r="164674" customFormat="1" s="29"/>
    <row r="164675" customFormat="1" s="29"/>
    <row r="164676" customFormat="1" s="29"/>
    <row r="164677" customFormat="1" s="29"/>
    <row r="164678" customFormat="1" s="29"/>
    <row r="164679" customFormat="1" s="29"/>
    <row r="164680" customFormat="1" s="29"/>
    <row r="164681" customFormat="1" s="29"/>
    <row r="164682" customFormat="1" s="29"/>
    <row r="164683" customFormat="1" s="29"/>
    <row r="164684" customFormat="1" s="29"/>
    <row r="164685" customFormat="1" s="29"/>
    <row r="164686" customFormat="1" s="29"/>
    <row r="164687" customFormat="1" s="29"/>
    <row r="164688" customFormat="1" s="29"/>
    <row r="164689" customFormat="1" s="29"/>
    <row r="164690" customFormat="1" s="29"/>
    <row r="164691" customFormat="1" s="29"/>
    <row r="164692" customFormat="1" s="29"/>
    <row r="164693" customFormat="1" s="29"/>
    <row r="164694" customFormat="1" s="29"/>
    <row r="164695" customFormat="1" s="29"/>
    <row r="164696" customFormat="1" s="29"/>
    <row r="164697" customFormat="1" s="29"/>
    <row r="164698" customFormat="1" s="29"/>
    <row r="164699" customFormat="1" s="29"/>
    <row r="164700" customFormat="1" s="29"/>
    <row r="164701" customFormat="1" s="29"/>
    <row r="164702" customFormat="1" s="29"/>
    <row r="164703" customFormat="1" s="29"/>
    <row r="164704" customFormat="1" s="29"/>
    <row r="164705" customFormat="1" s="29"/>
    <row r="164706" customFormat="1" s="29"/>
    <row r="164707" customFormat="1" s="29"/>
    <row r="164708" customFormat="1" s="29"/>
    <row r="164709" customFormat="1" s="29"/>
    <row r="164710" customFormat="1" s="29"/>
    <row r="164711" customFormat="1" s="29"/>
    <row r="164712" customFormat="1" s="29"/>
    <row r="164713" customFormat="1" s="29"/>
    <row r="164714" customFormat="1" s="29"/>
    <row r="164715" customFormat="1" s="29"/>
    <row r="164716" customFormat="1" s="29"/>
    <row r="164717" customFormat="1" s="29"/>
    <row r="164718" customFormat="1" s="29"/>
    <row r="164719" customFormat="1" s="29"/>
    <row r="164720" customFormat="1" s="29"/>
    <row r="164721" customFormat="1" s="29"/>
    <row r="164722" customFormat="1" s="29"/>
    <row r="164723" customFormat="1" s="29"/>
    <row r="164724" customFormat="1" s="29"/>
    <row r="164725" customFormat="1" s="29"/>
    <row r="164726" customFormat="1" s="29"/>
    <row r="164727" customFormat="1" s="29"/>
    <row r="164728" customFormat="1" s="29"/>
    <row r="164729" customFormat="1" s="29"/>
    <row r="164730" customFormat="1" s="29"/>
    <row r="164731" customFormat="1" s="29"/>
    <row r="164732" customFormat="1" s="29"/>
    <row r="164733" customFormat="1" s="29"/>
    <row r="164734" customFormat="1" s="29"/>
    <row r="164735" customFormat="1" s="29"/>
    <row r="164736" customFormat="1" s="29"/>
    <row r="164737" customFormat="1" s="29"/>
    <row r="164738" customFormat="1" s="29"/>
    <row r="164739" customFormat="1" s="29"/>
    <row r="164740" customFormat="1" s="29"/>
    <row r="164741" customFormat="1" s="29"/>
    <row r="164742" customFormat="1" s="29"/>
    <row r="164743" customFormat="1" s="29"/>
    <row r="164744" customFormat="1" s="29"/>
    <row r="164745" customFormat="1" s="29"/>
    <row r="164746" customFormat="1" s="29"/>
    <row r="164747" customFormat="1" s="29"/>
    <row r="164748" customFormat="1" s="29"/>
    <row r="164749" customFormat="1" s="29"/>
    <row r="164750" customFormat="1" s="29"/>
    <row r="164751" customFormat="1" s="29"/>
    <row r="164752" customFormat="1" s="29"/>
    <row r="164753" customFormat="1" s="29"/>
    <row r="164754" customFormat="1" s="29"/>
    <row r="164755" customFormat="1" s="29"/>
    <row r="164756" customFormat="1" s="29"/>
    <row r="164757" customFormat="1" s="29"/>
    <row r="164758" customFormat="1" s="29"/>
    <row r="164759" customFormat="1" s="29"/>
    <row r="164760" customFormat="1" s="29"/>
    <row r="164761" customFormat="1" s="29"/>
    <row r="164762" customFormat="1" s="29"/>
    <row r="164763" customFormat="1" s="29"/>
    <row r="164764" customFormat="1" s="29"/>
    <row r="164765" customFormat="1" s="29"/>
    <row r="164766" customFormat="1" s="29"/>
    <row r="164767" customFormat="1" s="29"/>
    <row r="164768" customFormat="1" s="29"/>
    <row r="164769" customFormat="1" s="29"/>
    <row r="164770" customFormat="1" s="29"/>
    <row r="164771" customFormat="1" s="29"/>
    <row r="164772" customFormat="1" s="29"/>
    <row r="164773" customFormat="1" s="29"/>
    <row r="164774" customFormat="1" s="29"/>
    <row r="164775" customFormat="1" s="29"/>
    <row r="164776" customFormat="1" s="29"/>
    <row r="164777" customFormat="1" s="29"/>
    <row r="164778" customFormat="1" s="29"/>
    <row r="164779" customFormat="1" s="29"/>
    <row r="164780" customFormat="1" s="29"/>
    <row r="164781" customFormat="1" s="29"/>
    <row r="164782" customFormat="1" s="29"/>
    <row r="164783" customFormat="1" s="29"/>
    <row r="164784" customFormat="1" s="29"/>
    <row r="164785" customFormat="1" s="29"/>
    <row r="164786" customFormat="1" s="29"/>
    <row r="164787" customFormat="1" s="29"/>
    <row r="164788" customFormat="1" s="29"/>
    <row r="164789" customFormat="1" s="29"/>
    <row r="164790" customFormat="1" s="29"/>
    <row r="164791" customFormat="1" s="29"/>
    <row r="164792" customFormat="1" s="29"/>
    <row r="164793" customFormat="1" s="29"/>
    <row r="164794" customFormat="1" s="29"/>
    <row r="164795" customFormat="1" s="29"/>
    <row r="164796" customFormat="1" s="29"/>
    <row r="164797" customFormat="1" s="29"/>
    <row r="164798" customFormat="1" s="29"/>
    <row r="164799" customFormat="1" s="29"/>
    <row r="164800" customFormat="1" s="29"/>
    <row r="164801" customFormat="1" s="29"/>
    <row r="164802" customFormat="1" s="29"/>
    <row r="164803" customFormat="1" s="29"/>
    <row r="164804" customFormat="1" s="29"/>
    <row r="164805" customFormat="1" s="29"/>
    <row r="164806" customFormat="1" s="29"/>
    <row r="164807" customFormat="1" s="29"/>
    <row r="164808" customFormat="1" s="29"/>
    <row r="164809" customFormat="1" s="29"/>
    <row r="164810" customFormat="1" s="29"/>
    <row r="164811" customFormat="1" s="29"/>
    <row r="164812" customFormat="1" s="29"/>
    <row r="164813" customFormat="1" s="29"/>
    <row r="164814" customFormat="1" s="29"/>
    <row r="164815" customFormat="1" s="29"/>
    <row r="164816" customFormat="1" s="29"/>
    <row r="164817" customFormat="1" s="29"/>
    <row r="164818" customFormat="1" s="29"/>
    <row r="164819" customFormat="1" s="29"/>
    <row r="164820" customFormat="1" s="29"/>
    <row r="164821" customFormat="1" s="29"/>
    <row r="164822" customFormat="1" s="29"/>
    <row r="164823" customFormat="1" s="29"/>
    <row r="164824" customFormat="1" s="29"/>
    <row r="164825" customFormat="1" s="29"/>
    <row r="164826" customFormat="1" s="29"/>
    <row r="164827" customFormat="1" s="29"/>
    <row r="164828" customFormat="1" s="29"/>
    <row r="164829" customFormat="1" s="29"/>
    <row r="164830" customFormat="1" s="29"/>
    <row r="164831" customFormat="1" s="29"/>
    <row r="164832" customFormat="1" s="29"/>
    <row r="164833" customFormat="1" s="29"/>
    <row r="164834" customFormat="1" s="29"/>
    <row r="164835" customFormat="1" s="29"/>
    <row r="164836" customFormat="1" s="29"/>
    <row r="164837" customFormat="1" s="29"/>
    <row r="164838" customFormat="1" s="29"/>
    <row r="164839" customFormat="1" s="29"/>
    <row r="164840" customFormat="1" s="29"/>
    <row r="164841" customFormat="1" s="29"/>
    <row r="164842" customFormat="1" s="29"/>
    <row r="164843" customFormat="1" s="29"/>
    <row r="164844" customFormat="1" s="29"/>
    <row r="164845" customFormat="1" s="29"/>
    <row r="164846" customFormat="1" s="29"/>
    <row r="164847" customFormat="1" s="29"/>
    <row r="164848" customFormat="1" s="29"/>
    <row r="164849" customFormat="1" s="29"/>
    <row r="164850" customFormat="1" s="29"/>
    <row r="164851" customFormat="1" s="29"/>
    <row r="164852" customFormat="1" s="29"/>
    <row r="164853" customFormat="1" s="29"/>
    <row r="164854" customFormat="1" s="29"/>
    <row r="164855" customFormat="1" s="29"/>
    <row r="164856" customFormat="1" s="29"/>
    <row r="164857" customFormat="1" s="29"/>
    <row r="164858" customFormat="1" s="29"/>
    <row r="164859" customFormat="1" s="29"/>
    <row r="164860" customFormat="1" s="29"/>
    <row r="164861" customFormat="1" s="29"/>
    <row r="164862" customFormat="1" s="29"/>
    <row r="164863" customFormat="1" s="29"/>
    <row r="164864" customFormat="1" s="29"/>
    <row r="164865" customFormat="1" s="29"/>
    <row r="164866" customFormat="1" s="29"/>
    <row r="164867" customFormat="1" s="29"/>
    <row r="164868" customFormat="1" s="29"/>
    <row r="164869" customFormat="1" s="29"/>
    <row r="164870" customFormat="1" s="29"/>
    <row r="164871" customFormat="1" s="29"/>
    <row r="164872" customFormat="1" s="29"/>
    <row r="164873" customFormat="1" s="29"/>
    <row r="164874" customFormat="1" s="29"/>
    <row r="164875" customFormat="1" s="29"/>
    <row r="164876" customFormat="1" s="29"/>
    <row r="164877" customFormat="1" s="29"/>
    <row r="164878" customFormat="1" s="29"/>
    <row r="164879" customFormat="1" s="29"/>
    <row r="164880" customFormat="1" s="29"/>
    <row r="164881" customFormat="1" s="29"/>
    <row r="164882" customFormat="1" s="29"/>
    <row r="164883" customFormat="1" s="29"/>
    <row r="164884" customFormat="1" s="29"/>
    <row r="164885" customFormat="1" s="29"/>
    <row r="164886" customFormat="1" s="29"/>
    <row r="164887" customFormat="1" s="29"/>
    <row r="164888" customFormat="1" s="29"/>
    <row r="164889" customFormat="1" s="29"/>
    <row r="164890" customFormat="1" s="29"/>
    <row r="164891" customFormat="1" s="29"/>
    <row r="164892" customFormat="1" s="29"/>
    <row r="164893" customFormat="1" s="29"/>
    <row r="164894" customFormat="1" s="29"/>
    <row r="164895" customFormat="1" s="29"/>
    <row r="164896" customFormat="1" s="29"/>
    <row r="164897" customFormat="1" s="29"/>
    <row r="164898" customFormat="1" s="29"/>
    <row r="164899" customFormat="1" s="29"/>
    <row r="164900" customFormat="1" s="29"/>
    <row r="164901" customFormat="1" s="29"/>
    <row r="164902" customFormat="1" s="29"/>
    <row r="164903" customFormat="1" s="29"/>
    <row r="164904" customFormat="1" s="29"/>
    <row r="164905" customFormat="1" s="29"/>
    <row r="164906" customFormat="1" s="29"/>
    <row r="164907" customFormat="1" s="29"/>
    <row r="164908" customFormat="1" s="29"/>
    <row r="164909" customFormat="1" s="29"/>
    <row r="164910" customFormat="1" s="29"/>
    <row r="164911" customFormat="1" s="29"/>
    <row r="164912" customFormat="1" s="29"/>
    <row r="164913" customFormat="1" s="29"/>
    <row r="164914" customFormat="1" s="29"/>
    <row r="164915" customFormat="1" s="29"/>
    <row r="164916" customFormat="1" s="29"/>
    <row r="164917" customFormat="1" s="29"/>
    <row r="164918" customFormat="1" s="29"/>
    <row r="164919" customFormat="1" s="29"/>
    <row r="164920" customFormat="1" s="29"/>
    <row r="164921" customFormat="1" s="29"/>
    <row r="164922" customFormat="1" s="29"/>
    <row r="164923" customFormat="1" s="29"/>
    <row r="164924" customFormat="1" s="29"/>
    <row r="164925" customFormat="1" s="29"/>
    <row r="164926" customFormat="1" s="29"/>
    <row r="164927" customFormat="1" s="29"/>
    <row r="164928" customFormat="1" s="29"/>
    <row r="164929" customFormat="1" s="29"/>
    <row r="164930" customFormat="1" s="29"/>
    <row r="164931" customFormat="1" s="29"/>
    <row r="164932" customFormat="1" s="29"/>
    <row r="164933" customFormat="1" s="29"/>
    <row r="164934" customFormat="1" s="29"/>
    <row r="164935" customFormat="1" s="29"/>
    <row r="164936" customFormat="1" s="29"/>
    <row r="164937" customFormat="1" s="29"/>
    <row r="164938" customFormat="1" s="29"/>
    <row r="164939" customFormat="1" s="29"/>
    <row r="164940" customFormat="1" s="29"/>
    <row r="164941" customFormat="1" s="29"/>
    <row r="164942" customFormat="1" s="29"/>
    <row r="164943" customFormat="1" s="29"/>
    <row r="164944" customFormat="1" s="29"/>
    <row r="164945" customFormat="1" s="29"/>
    <row r="164946" customFormat="1" s="29"/>
    <row r="164947" customFormat="1" s="29"/>
    <row r="164948" customFormat="1" s="29"/>
    <row r="164949" customFormat="1" s="29"/>
    <row r="164950" customFormat="1" s="29"/>
    <row r="164951" customFormat="1" s="29"/>
    <row r="164952" customFormat="1" s="29"/>
    <row r="164953" customFormat="1" s="29"/>
    <row r="164954" customFormat="1" s="29"/>
    <row r="164955" customFormat="1" s="29"/>
    <row r="164956" customFormat="1" s="29"/>
    <row r="164957" customFormat="1" s="29"/>
    <row r="164958" customFormat="1" s="29"/>
    <row r="164959" customFormat="1" s="29"/>
    <row r="164960" customFormat="1" s="29"/>
    <row r="164961" customFormat="1" s="29"/>
    <row r="164962" customFormat="1" s="29"/>
    <row r="164963" customFormat="1" s="29"/>
    <row r="164964" customFormat="1" s="29"/>
    <row r="164965" customFormat="1" s="29"/>
    <row r="164966" customFormat="1" s="29"/>
    <row r="164967" customFormat="1" s="29"/>
    <row r="164968" customFormat="1" s="29"/>
    <row r="164969" customFormat="1" s="29"/>
    <row r="164970" customFormat="1" s="29"/>
    <row r="164971" customFormat="1" s="29"/>
    <row r="164972" customFormat="1" s="29"/>
    <row r="164973" customFormat="1" s="29"/>
    <row r="164974" customFormat="1" s="29"/>
    <row r="164975" customFormat="1" s="29"/>
    <row r="164976" customFormat="1" s="29"/>
    <row r="164977" customFormat="1" s="29"/>
    <row r="164978" customFormat="1" s="29"/>
    <row r="164979" customFormat="1" s="29"/>
    <row r="164980" customFormat="1" s="29"/>
    <row r="164981" customFormat="1" s="29"/>
    <row r="164982" customFormat="1" s="29"/>
    <row r="164983" customFormat="1" s="29"/>
    <row r="164984" customFormat="1" s="29"/>
    <row r="164985" customFormat="1" s="29"/>
    <row r="164986" customFormat="1" s="29"/>
    <row r="164987" customFormat="1" s="29"/>
    <row r="164988" customFormat="1" s="29"/>
    <row r="164989" customFormat="1" s="29"/>
    <row r="164990" customFormat="1" s="29"/>
    <row r="164991" customFormat="1" s="29"/>
    <row r="164992" customFormat="1" s="29"/>
    <row r="164993" customFormat="1" s="29"/>
    <row r="164994" customFormat="1" s="29"/>
    <row r="164995" customFormat="1" s="29"/>
    <row r="164996" customFormat="1" s="29"/>
    <row r="164997" customFormat="1" s="29"/>
    <row r="164998" customFormat="1" s="29"/>
    <row r="164999" customFormat="1" s="29"/>
    <row r="165000" customFormat="1" s="29"/>
    <row r="165001" customFormat="1" s="29"/>
    <row r="165002" customFormat="1" s="29"/>
    <row r="165003" customFormat="1" s="29"/>
    <row r="165004" customFormat="1" s="29"/>
    <row r="165005" customFormat="1" s="29"/>
    <row r="165006" customFormat="1" s="29"/>
    <row r="165007" customFormat="1" s="29"/>
    <row r="165008" customFormat="1" s="29"/>
    <row r="165009" customFormat="1" s="29"/>
    <row r="165010" customFormat="1" s="29"/>
    <row r="165011" customFormat="1" s="29"/>
    <row r="165012" customFormat="1" s="29"/>
    <row r="165013" customFormat="1" s="29"/>
    <row r="165014" customFormat="1" s="29"/>
    <row r="165015" customFormat="1" s="29"/>
    <row r="165016" customFormat="1" s="29"/>
    <row r="165017" customFormat="1" s="29"/>
    <row r="165018" customFormat="1" s="29"/>
    <row r="165019" customFormat="1" s="29"/>
    <row r="165020" customFormat="1" s="29"/>
    <row r="165021" customFormat="1" s="29"/>
    <row r="165022" customFormat="1" s="29"/>
    <row r="165023" customFormat="1" s="29"/>
    <row r="165024" customFormat="1" s="29"/>
    <row r="165025" customFormat="1" s="29"/>
    <row r="165026" customFormat="1" s="29"/>
    <row r="165027" customFormat="1" s="29"/>
    <row r="165028" customFormat="1" s="29"/>
    <row r="165029" customFormat="1" s="29"/>
    <row r="165030" customFormat="1" s="29"/>
    <row r="165031" customFormat="1" s="29"/>
    <row r="165032" customFormat="1" s="29"/>
    <row r="165033" customFormat="1" s="29"/>
    <row r="165034" customFormat="1" s="29"/>
    <row r="165035" customFormat="1" s="29"/>
    <row r="165036" customFormat="1" s="29"/>
    <row r="165037" customFormat="1" s="29"/>
    <row r="165038" customFormat="1" s="29"/>
    <row r="165039" customFormat="1" s="29"/>
    <row r="165040" customFormat="1" s="29"/>
    <row r="165041" customFormat="1" s="29"/>
    <row r="165042" customFormat="1" s="29"/>
    <row r="165043" customFormat="1" s="29"/>
    <row r="165044" customFormat="1" s="29"/>
    <row r="165045" customFormat="1" s="29"/>
    <row r="165046" customFormat="1" s="29"/>
    <row r="165047" customFormat="1" s="29"/>
    <row r="165048" customFormat="1" s="29"/>
    <row r="165049" customFormat="1" s="29"/>
    <row r="165050" customFormat="1" s="29"/>
    <row r="165051" customFormat="1" s="29"/>
    <row r="165052" customFormat="1" s="29"/>
    <row r="165053" customFormat="1" s="29"/>
    <row r="165054" customFormat="1" s="29"/>
    <row r="165055" customFormat="1" s="29"/>
    <row r="165056" customFormat="1" s="29"/>
    <row r="165057" customFormat="1" s="29"/>
    <row r="165058" customFormat="1" s="29"/>
    <row r="165059" customFormat="1" s="29"/>
    <row r="165060" customFormat="1" s="29"/>
    <row r="165061" customFormat="1" s="29"/>
    <row r="165062" customFormat="1" s="29"/>
    <row r="165063" customFormat="1" s="29"/>
    <row r="165064" customFormat="1" s="29"/>
    <row r="165065" customFormat="1" s="29"/>
    <row r="165066" customFormat="1" s="29"/>
    <row r="165067" customFormat="1" s="29"/>
    <row r="165068" customFormat="1" s="29"/>
    <row r="165069" customFormat="1" s="29"/>
    <row r="165070" customFormat="1" s="29"/>
    <row r="165071" customFormat="1" s="29"/>
    <row r="165072" customFormat="1" s="29"/>
    <row r="165073" customFormat="1" s="29"/>
    <row r="165074" customFormat="1" s="29"/>
    <row r="165075" customFormat="1" s="29"/>
    <row r="165076" customFormat="1" s="29"/>
    <row r="165077" customFormat="1" s="29"/>
    <row r="165078" customFormat="1" s="29"/>
    <row r="165079" customFormat="1" s="29"/>
    <row r="165080" customFormat="1" s="29"/>
    <row r="165081" customFormat="1" s="29"/>
    <row r="165082" customFormat="1" s="29"/>
    <row r="165083" customFormat="1" s="29"/>
    <row r="165084" customFormat="1" s="29"/>
    <row r="165085" customFormat="1" s="29"/>
    <row r="165086" customFormat="1" s="29"/>
    <row r="165087" customFormat="1" s="29"/>
    <row r="165088" customFormat="1" s="29"/>
    <row r="165089" customFormat="1" s="29"/>
    <row r="165090" customFormat="1" s="29"/>
    <row r="165091" customFormat="1" s="29"/>
    <row r="165092" customFormat="1" s="29"/>
    <row r="165093" customFormat="1" s="29"/>
    <row r="165094" customFormat="1" s="29"/>
    <row r="165095" customFormat="1" s="29"/>
    <row r="165096" customFormat="1" s="29"/>
    <row r="165097" customFormat="1" s="29"/>
    <row r="165098" customFormat="1" s="29"/>
    <row r="165099" customFormat="1" s="29"/>
    <row r="165100" customFormat="1" s="29"/>
    <row r="165101" customFormat="1" s="29"/>
    <row r="165102" customFormat="1" s="29"/>
    <row r="165103" customFormat="1" s="29"/>
    <row r="165104" customFormat="1" s="29"/>
    <row r="165105" customFormat="1" s="29"/>
    <row r="165106" customFormat="1" s="29"/>
    <row r="165107" customFormat="1" s="29"/>
    <row r="165108" customFormat="1" s="29"/>
    <row r="165109" customFormat="1" s="29"/>
    <row r="165110" customFormat="1" s="29"/>
    <row r="165111" customFormat="1" s="29"/>
    <row r="165112" customFormat="1" s="29"/>
    <row r="165113" customFormat="1" s="29"/>
    <row r="165114" customFormat="1" s="29"/>
    <row r="165115" customFormat="1" s="29"/>
    <row r="165116" customFormat="1" s="29"/>
    <row r="165117" customFormat="1" s="29"/>
    <row r="165118" customFormat="1" s="29"/>
    <row r="165119" customFormat="1" s="29"/>
    <row r="165120" customFormat="1" s="29"/>
    <row r="165121" customFormat="1" s="29"/>
    <row r="165122" customFormat="1" s="29"/>
    <row r="165123" customFormat="1" s="29"/>
    <row r="165124" customFormat="1" s="29"/>
    <row r="165125" customFormat="1" s="29"/>
    <row r="165126" customFormat="1" s="29"/>
    <row r="165127" customFormat="1" s="29"/>
    <row r="165128" customFormat="1" s="29"/>
    <row r="165129" customFormat="1" s="29"/>
    <row r="165130" customFormat="1" s="29"/>
    <row r="165131" customFormat="1" s="29"/>
    <row r="165132" customFormat="1" s="29"/>
    <row r="165133" customFormat="1" s="29"/>
    <row r="165134" customFormat="1" s="29"/>
    <row r="165135" customFormat="1" s="29"/>
    <row r="165136" customFormat="1" s="29"/>
    <row r="165137" customFormat="1" s="29"/>
    <row r="165138" customFormat="1" s="29"/>
    <row r="165139" customFormat="1" s="29"/>
    <row r="165140" customFormat="1" s="29"/>
    <row r="165141" customFormat="1" s="29"/>
    <row r="165142" customFormat="1" s="29"/>
    <row r="165143" customFormat="1" s="29"/>
    <row r="165144" customFormat="1" s="29"/>
    <row r="165145" customFormat="1" s="29"/>
    <row r="165146" customFormat="1" s="29"/>
    <row r="165147" customFormat="1" s="29"/>
    <row r="165148" customFormat="1" s="29"/>
    <row r="165149" customFormat="1" s="29"/>
    <row r="165150" customFormat="1" s="29"/>
    <row r="165151" customFormat="1" s="29"/>
    <row r="165152" customFormat="1" s="29"/>
    <row r="165153" customFormat="1" s="29"/>
    <row r="165154" customFormat="1" s="29"/>
    <row r="165155" customFormat="1" s="29"/>
    <row r="165156" customFormat="1" s="29"/>
    <row r="165157" customFormat="1" s="29"/>
    <row r="165158" customFormat="1" s="29"/>
    <row r="165159" customFormat="1" s="29"/>
    <row r="165160" customFormat="1" s="29"/>
    <row r="165161" customFormat="1" s="29"/>
    <row r="165162" customFormat="1" s="29"/>
    <row r="165163" customFormat="1" s="29"/>
    <row r="165164" customFormat="1" s="29"/>
    <row r="165165" customFormat="1" s="29"/>
    <row r="165166" customFormat="1" s="29"/>
    <row r="165167" customFormat="1" s="29"/>
    <row r="165168" customFormat="1" s="29"/>
    <row r="165169" customFormat="1" s="29"/>
    <row r="165170" customFormat="1" s="29"/>
    <row r="165171" customFormat="1" s="29"/>
    <row r="165172" customFormat="1" s="29"/>
    <row r="165173" customFormat="1" s="29"/>
    <row r="165174" customFormat="1" s="29"/>
    <row r="165175" customFormat="1" s="29"/>
    <row r="165176" customFormat="1" s="29"/>
    <row r="165177" customFormat="1" s="29"/>
    <row r="165178" customFormat="1" s="29"/>
    <row r="165179" customFormat="1" s="29"/>
    <row r="165180" customFormat="1" s="29"/>
    <row r="165181" customFormat="1" s="29"/>
    <row r="165182" customFormat="1" s="29"/>
    <row r="165183" customFormat="1" s="29"/>
    <row r="165184" customFormat="1" s="29"/>
    <row r="165185" customFormat="1" s="29"/>
    <row r="165186" customFormat="1" s="29"/>
    <row r="165187" customFormat="1" s="29"/>
    <row r="165188" customFormat="1" s="29"/>
    <row r="165189" customFormat="1" s="29"/>
    <row r="165190" customFormat="1" s="29"/>
    <row r="165191" customFormat="1" s="29"/>
    <row r="165192" customFormat="1" s="29"/>
    <row r="165193" customFormat="1" s="29"/>
    <row r="165194" customFormat="1" s="29"/>
    <row r="165195" customFormat="1" s="29"/>
    <row r="165196" customFormat="1" s="29"/>
    <row r="165197" customFormat="1" s="29"/>
    <row r="165198" customFormat="1" s="29"/>
    <row r="165199" customFormat="1" s="29"/>
    <row r="165200" customFormat="1" s="29"/>
    <row r="165201" customFormat="1" s="29"/>
    <row r="165202" customFormat="1" s="29"/>
    <row r="165203" customFormat="1" s="29"/>
    <row r="165204" customFormat="1" s="29"/>
    <row r="165205" customFormat="1" s="29"/>
    <row r="165206" customFormat="1" s="29"/>
    <row r="165207" customFormat="1" s="29"/>
    <row r="165208" customFormat="1" s="29"/>
    <row r="165209" customFormat="1" s="29"/>
    <row r="165210" customFormat="1" s="29"/>
    <row r="165211" customFormat="1" s="29"/>
    <row r="165212" customFormat="1" s="29"/>
    <row r="165213" customFormat="1" s="29"/>
    <row r="165214" customFormat="1" s="29"/>
    <row r="165215" customFormat="1" s="29"/>
    <row r="165216" customFormat="1" s="29"/>
    <row r="165217" customFormat="1" s="29"/>
    <row r="165218" customFormat="1" s="29"/>
    <row r="165219" customFormat="1" s="29"/>
    <row r="165220" customFormat="1" s="29"/>
    <row r="165221" customFormat="1" s="29"/>
    <row r="165222" customFormat="1" s="29"/>
    <row r="165223" customFormat="1" s="29"/>
    <row r="165224" customFormat="1" s="29"/>
    <row r="165225" customFormat="1" s="29"/>
    <row r="165226" customFormat="1" s="29"/>
    <row r="165227" customFormat="1" s="29"/>
    <row r="165228" customFormat="1" s="29"/>
    <row r="165229" customFormat="1" s="29"/>
    <row r="165230" customFormat="1" s="29"/>
    <row r="165231" customFormat="1" s="29"/>
    <row r="165232" customFormat="1" s="29"/>
    <row r="165233" customFormat="1" s="29"/>
    <row r="165234" customFormat="1" s="29"/>
    <row r="165235" customFormat="1" s="29"/>
    <row r="165236" customFormat="1" s="29"/>
    <row r="165237" customFormat="1" s="29"/>
    <row r="165238" customFormat="1" s="29"/>
    <row r="165239" customFormat="1" s="29"/>
    <row r="165240" customFormat="1" s="29"/>
    <row r="165241" customFormat="1" s="29"/>
    <row r="165242" customFormat="1" s="29"/>
    <row r="165243" customFormat="1" s="29"/>
    <row r="165244" customFormat="1" s="29"/>
    <row r="165245" customFormat="1" s="29"/>
    <row r="165246" customFormat="1" s="29"/>
    <row r="165247" customFormat="1" s="29"/>
    <row r="165248" customFormat="1" s="29"/>
    <row r="165249" customFormat="1" s="29"/>
    <row r="165250" customFormat="1" s="29"/>
    <row r="165251" customFormat="1" s="29"/>
    <row r="165252" customFormat="1" s="29"/>
    <row r="165253" customFormat="1" s="29"/>
    <row r="165254" customFormat="1" s="29"/>
    <row r="165255" customFormat="1" s="29"/>
    <row r="165256" customFormat="1" s="29"/>
    <row r="165257" customFormat="1" s="29"/>
    <row r="165258" customFormat="1" s="29"/>
    <row r="165259" customFormat="1" s="29"/>
    <row r="165260" customFormat="1" s="29"/>
    <row r="165261" customFormat="1" s="29"/>
    <row r="165262" customFormat="1" s="29"/>
    <row r="165263" customFormat="1" s="29"/>
    <row r="165264" customFormat="1" s="29"/>
    <row r="165265" customFormat="1" s="29"/>
    <row r="165266" customFormat="1" s="29"/>
    <row r="165267" customFormat="1" s="29"/>
    <row r="165268" customFormat="1" s="29"/>
    <row r="165269" customFormat="1" s="29"/>
    <row r="165270" customFormat="1" s="29"/>
    <row r="165271" customFormat="1" s="29"/>
    <row r="165272" customFormat="1" s="29"/>
    <row r="165273" customFormat="1" s="29"/>
    <row r="165274" customFormat="1" s="29"/>
    <row r="165275" customFormat="1" s="29"/>
    <row r="165276" customFormat="1" s="29"/>
    <row r="165277" customFormat="1" s="29"/>
    <row r="165278" customFormat="1" s="29"/>
    <row r="165279" customFormat="1" s="29"/>
    <row r="165280" customFormat="1" s="29"/>
    <row r="165281" customFormat="1" s="29"/>
    <row r="165282" customFormat="1" s="29"/>
    <row r="165283" customFormat="1" s="29"/>
    <row r="165284" customFormat="1" s="29"/>
    <row r="165285" customFormat="1" s="29"/>
    <row r="165286" customFormat="1" s="29"/>
    <row r="165287" customFormat="1" s="29"/>
    <row r="165288" customFormat="1" s="29"/>
    <row r="165289" customFormat="1" s="29"/>
    <row r="165290" customFormat="1" s="29"/>
    <row r="165291" customFormat="1" s="29"/>
    <row r="165292" customFormat="1" s="29"/>
    <row r="165293" customFormat="1" s="29"/>
    <row r="165294" customFormat="1" s="29"/>
    <row r="165295" customFormat="1" s="29"/>
    <row r="165296" customFormat="1" s="29"/>
    <row r="165297" customFormat="1" s="29"/>
    <row r="165298" customFormat="1" s="29"/>
    <row r="165299" customFormat="1" s="29"/>
    <row r="165300" customFormat="1" s="29"/>
    <row r="165301" customFormat="1" s="29"/>
    <row r="165302" customFormat="1" s="29"/>
    <row r="165303" customFormat="1" s="29"/>
    <row r="165304" customFormat="1" s="29"/>
    <row r="165305" customFormat="1" s="29"/>
    <row r="165306" customFormat="1" s="29"/>
    <row r="165307" customFormat="1" s="29"/>
    <row r="165308" customFormat="1" s="29"/>
    <row r="165309" customFormat="1" s="29"/>
    <row r="165310" customFormat="1" s="29"/>
    <row r="165311" customFormat="1" s="29"/>
    <row r="165312" customFormat="1" s="29"/>
    <row r="165313" customFormat="1" s="29"/>
    <row r="165314" customFormat="1" s="29"/>
    <row r="165315" customFormat="1" s="29"/>
    <row r="165316" customFormat="1" s="29"/>
    <row r="165317" customFormat="1" s="29"/>
    <row r="165318" customFormat="1" s="29"/>
    <row r="165319" customFormat="1" s="29"/>
    <row r="165320" customFormat="1" s="29"/>
    <row r="165321" customFormat="1" s="29"/>
    <row r="165322" customFormat="1" s="29"/>
    <row r="165323" customFormat="1" s="29"/>
    <row r="165324" customFormat="1" s="29"/>
    <row r="165325" customFormat="1" s="29"/>
    <row r="165326" customFormat="1" s="29"/>
    <row r="165327" customFormat="1" s="29"/>
    <row r="165328" customFormat="1" s="29"/>
    <row r="165329" customFormat="1" s="29"/>
    <row r="165330" customFormat="1" s="29"/>
    <row r="165331" customFormat="1" s="29"/>
    <row r="165332" customFormat="1" s="29"/>
    <row r="165333" customFormat="1" s="29"/>
    <row r="165334" customFormat="1" s="29"/>
    <row r="165335" customFormat="1" s="29"/>
    <row r="165336" customFormat="1" s="29"/>
    <row r="165337" customFormat="1" s="29"/>
    <row r="165338" customFormat="1" s="29"/>
    <row r="165339" customFormat="1" s="29"/>
    <row r="165340" customFormat="1" s="29"/>
    <row r="165341" customFormat="1" s="29"/>
    <row r="165342" customFormat="1" s="29"/>
    <row r="165343" customFormat="1" s="29"/>
    <row r="165344" customFormat="1" s="29"/>
    <row r="165345" customFormat="1" s="29"/>
    <row r="165346" customFormat="1" s="29"/>
    <row r="165347" customFormat="1" s="29"/>
    <row r="165348" customFormat="1" s="29"/>
    <row r="165349" customFormat="1" s="29"/>
    <row r="165350" customFormat="1" s="29"/>
    <row r="165351" customFormat="1" s="29"/>
    <row r="165352" customFormat="1" s="29"/>
    <row r="165353" customFormat="1" s="29"/>
    <row r="165354" customFormat="1" s="29"/>
    <row r="165355" customFormat="1" s="29"/>
    <row r="165356" customFormat="1" s="29"/>
    <row r="165357" customFormat="1" s="29"/>
    <row r="165358" customFormat="1" s="29"/>
    <row r="165359" customFormat="1" s="29"/>
    <row r="165360" customFormat="1" s="29"/>
    <row r="165361" customFormat="1" s="29"/>
    <row r="165362" customFormat="1" s="29"/>
    <row r="165363" customFormat="1" s="29"/>
    <row r="165364" customFormat="1" s="29"/>
    <row r="165365" customFormat="1" s="29"/>
    <row r="165366" customFormat="1" s="29"/>
    <row r="165367" customFormat="1" s="29"/>
    <row r="165368" customFormat="1" s="29"/>
    <row r="165369" customFormat="1" s="29"/>
    <row r="165370" customFormat="1" s="29"/>
    <row r="165371" customFormat="1" s="29"/>
    <row r="165372" customFormat="1" s="29"/>
    <row r="165373" customFormat="1" s="29"/>
    <row r="165374" customFormat="1" s="29"/>
    <row r="165375" customFormat="1" s="29"/>
    <row r="165376" customFormat="1" s="29"/>
    <row r="165377" customFormat="1" s="29"/>
    <row r="165378" customFormat="1" s="29"/>
    <row r="165379" customFormat="1" s="29"/>
    <row r="165380" customFormat="1" s="29"/>
    <row r="165381" customFormat="1" s="29"/>
    <row r="165382" customFormat="1" s="29"/>
    <row r="165383" customFormat="1" s="29"/>
    <row r="165384" customFormat="1" s="29"/>
    <row r="165385" customFormat="1" s="29"/>
    <row r="165386" customFormat="1" s="29"/>
    <row r="165387" customFormat="1" s="29"/>
    <row r="165388" customFormat="1" s="29"/>
    <row r="165389" customFormat="1" s="29"/>
    <row r="165390" customFormat="1" s="29"/>
    <row r="165391" customFormat="1" s="29"/>
    <row r="165392" customFormat="1" s="29"/>
    <row r="165393" customFormat="1" s="29"/>
    <row r="165394" customFormat="1" s="29"/>
    <row r="165395" customFormat="1" s="29"/>
    <row r="165396" customFormat="1" s="29"/>
    <row r="165397" customFormat="1" s="29"/>
    <row r="165398" customFormat="1" s="29"/>
    <row r="165399" customFormat="1" s="29"/>
    <row r="165400" customFormat="1" s="29"/>
    <row r="165401" customFormat="1" s="29"/>
    <row r="165402" customFormat="1" s="29"/>
    <row r="165403" customFormat="1" s="29"/>
    <row r="165404" customFormat="1" s="29"/>
    <row r="165405" customFormat="1" s="29"/>
    <row r="165406" customFormat="1" s="29"/>
    <row r="165407" customFormat="1" s="29"/>
    <row r="165408" customFormat="1" s="29"/>
    <row r="165409" customFormat="1" s="29"/>
    <row r="165410" customFormat="1" s="29"/>
    <row r="165411" customFormat="1" s="29"/>
    <row r="165412" customFormat="1" s="29"/>
    <row r="165413" customFormat="1" s="29"/>
    <row r="165414" customFormat="1" s="29"/>
    <row r="165415" customFormat="1" s="29"/>
    <row r="165416" customFormat="1" s="29"/>
    <row r="165417" customFormat="1" s="29"/>
    <row r="165418" customFormat="1" s="29"/>
    <row r="165419" customFormat="1" s="29"/>
    <row r="165420" customFormat="1" s="29"/>
    <row r="165421" customFormat="1" s="29"/>
    <row r="165422" customFormat="1" s="29"/>
    <row r="165423" customFormat="1" s="29"/>
    <row r="165424" customFormat="1" s="29"/>
    <row r="165425" customFormat="1" s="29"/>
    <row r="165426" customFormat="1" s="29"/>
    <row r="165427" customFormat="1" s="29"/>
    <row r="165428" customFormat="1" s="29"/>
    <row r="165429" customFormat="1" s="29"/>
    <row r="165430" customFormat="1" s="29"/>
    <row r="165431" customFormat="1" s="29"/>
    <row r="165432" customFormat="1" s="29"/>
    <row r="165433" customFormat="1" s="29"/>
    <row r="165434" customFormat="1" s="29"/>
    <row r="165435" customFormat="1" s="29"/>
    <row r="165436" customFormat="1" s="29"/>
    <row r="165437" customFormat="1" s="29"/>
    <row r="165438" customFormat="1" s="29"/>
    <row r="165439" customFormat="1" s="29"/>
    <row r="165440" customFormat="1" s="29"/>
    <row r="165441" customFormat="1" s="29"/>
    <row r="165442" customFormat="1" s="29"/>
    <row r="165443" customFormat="1" s="29"/>
    <row r="165444" customFormat="1" s="29"/>
    <row r="165445" customFormat="1" s="29"/>
    <row r="165446" customFormat="1" s="29"/>
    <row r="165447" customFormat="1" s="29"/>
    <row r="165448" customFormat="1" s="29"/>
    <row r="165449" customFormat="1" s="29"/>
    <row r="165450" customFormat="1" s="29"/>
    <row r="165451" customFormat="1" s="29"/>
    <row r="165452" customFormat="1" s="29"/>
    <row r="165453" customFormat="1" s="29"/>
    <row r="165454" customFormat="1" s="29"/>
    <row r="165455" customFormat="1" s="29"/>
    <row r="165456" customFormat="1" s="29"/>
    <row r="165457" customFormat="1" s="29"/>
    <row r="165458" customFormat="1" s="29"/>
    <row r="165459" customFormat="1" s="29"/>
    <row r="165460" customFormat="1" s="29"/>
    <row r="165461" customFormat="1" s="29"/>
    <row r="165462" customFormat="1" s="29"/>
    <row r="165463" customFormat="1" s="29"/>
    <row r="165464" customFormat="1" s="29"/>
    <row r="165465" customFormat="1" s="29"/>
    <row r="165466" customFormat="1" s="29"/>
    <row r="165467" customFormat="1" s="29"/>
    <row r="165468" customFormat="1" s="29"/>
    <row r="165469" customFormat="1" s="29"/>
    <row r="165470" customFormat="1" s="29"/>
    <row r="165471" customFormat="1" s="29"/>
    <row r="165472" customFormat="1" s="29"/>
    <row r="165473" customFormat="1" s="29"/>
    <row r="165474" customFormat="1" s="29"/>
    <row r="165475" customFormat="1" s="29"/>
    <row r="165476" customFormat="1" s="29"/>
    <row r="165477" customFormat="1" s="29"/>
    <row r="165478" customFormat="1" s="29"/>
    <row r="165479" customFormat="1" s="29"/>
    <row r="165480" customFormat="1" s="29"/>
    <row r="165481" customFormat="1" s="29"/>
    <row r="165482" customFormat="1" s="29"/>
    <row r="165483" customFormat="1" s="29"/>
    <row r="165484" customFormat="1" s="29"/>
    <row r="165485" customFormat="1" s="29"/>
    <row r="165486" customFormat="1" s="29"/>
    <row r="165487" customFormat="1" s="29"/>
    <row r="165488" customFormat="1" s="29"/>
    <row r="165489" customFormat="1" s="29"/>
    <row r="165490" customFormat="1" s="29"/>
    <row r="165491" customFormat="1" s="29"/>
    <row r="165492" customFormat="1" s="29"/>
    <row r="165493" customFormat="1" s="29"/>
    <row r="165494" customFormat="1" s="29"/>
    <row r="165495" customFormat="1" s="29"/>
    <row r="165496" customFormat="1" s="29"/>
    <row r="165497" customFormat="1" s="29"/>
    <row r="165498" customFormat="1" s="29"/>
    <row r="165499" customFormat="1" s="29"/>
    <row r="165500" customFormat="1" s="29"/>
    <row r="165501" customFormat="1" s="29"/>
    <row r="165502" customFormat="1" s="29"/>
    <row r="165503" customFormat="1" s="29"/>
    <row r="165504" customFormat="1" s="29"/>
    <row r="165505" customFormat="1" s="29"/>
    <row r="165506" customFormat="1" s="29"/>
    <row r="165507" customFormat="1" s="29"/>
    <row r="165508" customFormat="1" s="29"/>
    <row r="165509" customFormat="1" s="29"/>
    <row r="165510" customFormat="1" s="29"/>
    <row r="165511" customFormat="1" s="29"/>
    <row r="165512" customFormat="1" s="29"/>
    <row r="165513" customFormat="1" s="29"/>
    <row r="165514" customFormat="1" s="29"/>
    <row r="165515" customFormat="1" s="29"/>
    <row r="165516" customFormat="1" s="29"/>
    <row r="165517" customFormat="1" s="29"/>
    <row r="165518" customFormat="1" s="29"/>
    <row r="165519" customFormat="1" s="29"/>
    <row r="165520" customFormat="1" s="29"/>
    <row r="165521" customFormat="1" s="29"/>
    <row r="165522" customFormat="1" s="29"/>
    <row r="165523" customFormat="1" s="29"/>
    <row r="165524" customFormat="1" s="29"/>
    <row r="165525" customFormat="1" s="29"/>
    <row r="165526" customFormat="1" s="29"/>
    <row r="165527" customFormat="1" s="29"/>
    <row r="165528" customFormat="1" s="29"/>
    <row r="165529" customFormat="1" s="29"/>
    <row r="165530" customFormat="1" s="29"/>
    <row r="165531" customFormat="1" s="29"/>
    <row r="165532" customFormat="1" s="29"/>
    <row r="165533" customFormat="1" s="29"/>
    <row r="165534" customFormat="1" s="29"/>
    <row r="165535" customFormat="1" s="29"/>
    <row r="165536" customFormat="1" s="29"/>
    <row r="165537" customFormat="1" s="29"/>
    <row r="165538" customFormat="1" s="29"/>
    <row r="165539" customFormat="1" s="29"/>
    <row r="165540" customFormat="1" s="29"/>
    <row r="165541" customFormat="1" s="29"/>
    <row r="165542" customFormat="1" s="29"/>
    <row r="165543" customFormat="1" s="29"/>
    <row r="165544" customFormat="1" s="29"/>
    <row r="165545" customFormat="1" s="29"/>
    <row r="165546" customFormat="1" s="29"/>
    <row r="165547" customFormat="1" s="29"/>
    <row r="165548" customFormat="1" s="29"/>
    <row r="165549" customFormat="1" s="29"/>
    <row r="165550" customFormat="1" s="29"/>
    <row r="165551" customFormat="1" s="29"/>
    <row r="165552" customFormat="1" s="29"/>
    <row r="165553" customFormat="1" s="29"/>
    <row r="165554" customFormat="1" s="29"/>
    <row r="165555" customFormat="1" s="29"/>
    <row r="165556" customFormat="1" s="29"/>
    <row r="165557" customFormat="1" s="29"/>
    <row r="165558" customFormat="1" s="29"/>
    <row r="165559" customFormat="1" s="29"/>
    <row r="165560" customFormat="1" s="29"/>
    <row r="165561" customFormat="1" s="29"/>
    <row r="165562" customFormat="1" s="29"/>
    <row r="165563" customFormat="1" s="29"/>
    <row r="165564" customFormat="1" s="29"/>
    <row r="165565" customFormat="1" s="29"/>
    <row r="165566" customFormat="1" s="29"/>
    <row r="165567" customFormat="1" s="29"/>
    <row r="165568" customFormat="1" s="29"/>
    <row r="165569" customFormat="1" s="29"/>
    <row r="165570" customFormat="1" s="29"/>
    <row r="165571" customFormat="1" s="29"/>
    <row r="165572" customFormat="1" s="29"/>
    <row r="165573" customFormat="1" s="29"/>
    <row r="165574" customFormat="1" s="29"/>
    <row r="165575" customFormat="1" s="29"/>
    <row r="165576" customFormat="1" s="29"/>
    <row r="165577" customFormat="1" s="29"/>
    <row r="165578" customFormat="1" s="29"/>
    <row r="165579" customFormat="1" s="29"/>
    <row r="165580" customFormat="1" s="29"/>
    <row r="165581" customFormat="1" s="29"/>
    <row r="165582" customFormat="1" s="29"/>
    <row r="165583" customFormat="1" s="29"/>
    <row r="165584" customFormat="1" s="29"/>
    <row r="165585" customFormat="1" s="29"/>
    <row r="165586" customFormat="1" s="29"/>
    <row r="165587" customFormat="1" s="29"/>
    <row r="165588" customFormat="1" s="29"/>
    <row r="165589" customFormat="1" s="29"/>
    <row r="165590" customFormat="1" s="29"/>
    <row r="165591" customFormat="1" s="29"/>
    <row r="165592" customFormat="1" s="29"/>
    <row r="165593" customFormat="1" s="29"/>
    <row r="165594" customFormat="1" s="29"/>
    <row r="165595" customFormat="1" s="29"/>
    <row r="165596" customFormat="1" s="29"/>
    <row r="165597" customFormat="1" s="29"/>
    <row r="165598" customFormat="1" s="29"/>
    <row r="165599" customFormat="1" s="29"/>
    <row r="165600" customFormat="1" s="29"/>
    <row r="165601" customFormat="1" s="29"/>
    <row r="165602" customFormat="1" s="29"/>
    <row r="165603" customFormat="1" s="29"/>
    <row r="165604" customFormat="1" s="29"/>
    <row r="165605" customFormat="1" s="29"/>
    <row r="165606" customFormat="1" s="29"/>
    <row r="165607" customFormat="1" s="29"/>
    <row r="165608" customFormat="1" s="29"/>
    <row r="165609" customFormat="1" s="29"/>
    <row r="165610" customFormat="1" s="29"/>
    <row r="165611" customFormat="1" s="29"/>
    <row r="165612" customFormat="1" s="29"/>
    <row r="165613" customFormat="1" s="29"/>
    <row r="165614" customFormat="1" s="29"/>
    <row r="165615" customFormat="1" s="29"/>
    <row r="165616" customFormat="1" s="29"/>
    <row r="165617" customFormat="1" s="29"/>
    <row r="165618" customFormat="1" s="29"/>
    <row r="165619" customFormat="1" s="29"/>
    <row r="165620" customFormat="1" s="29"/>
    <row r="165621" customFormat="1" s="29"/>
    <row r="165622" customFormat="1" s="29"/>
    <row r="165623" customFormat="1" s="29"/>
    <row r="165624" customFormat="1" s="29"/>
    <row r="165625" customFormat="1" s="29"/>
    <row r="165626" customFormat="1" s="29"/>
    <row r="165627" customFormat="1" s="29"/>
    <row r="165628" customFormat="1" s="29"/>
    <row r="165629" customFormat="1" s="29"/>
    <row r="165630" customFormat="1" s="29"/>
    <row r="165631" customFormat="1" s="29"/>
    <row r="165632" customFormat="1" s="29"/>
    <row r="165633" customFormat="1" s="29"/>
    <row r="165634" customFormat="1" s="29"/>
    <row r="165635" customFormat="1" s="29"/>
    <row r="165636" customFormat="1" s="29"/>
    <row r="165637" customFormat="1" s="29"/>
    <row r="165638" customFormat="1" s="29"/>
    <row r="165639" customFormat="1" s="29"/>
    <row r="165640" customFormat="1" s="29"/>
    <row r="165641" customFormat="1" s="29"/>
    <row r="165642" customFormat="1" s="29"/>
    <row r="165643" customFormat="1" s="29"/>
    <row r="165644" customFormat="1" s="29"/>
    <row r="165645" customFormat="1" s="29"/>
    <row r="165646" customFormat="1" s="29"/>
    <row r="165647" customFormat="1" s="29"/>
    <row r="165648" customFormat="1" s="29"/>
    <row r="165649" customFormat="1" s="29"/>
    <row r="165650" customFormat="1" s="29"/>
    <row r="165651" customFormat="1" s="29"/>
    <row r="165652" customFormat="1" s="29"/>
    <row r="165653" customFormat="1" s="29"/>
    <row r="165654" customFormat="1" s="29"/>
    <row r="165655" customFormat="1" s="29"/>
    <row r="165656" customFormat="1" s="29"/>
    <row r="165657" customFormat="1" s="29"/>
    <row r="165658" customFormat="1" s="29"/>
    <row r="165659" customFormat="1" s="29"/>
    <row r="165660" customFormat="1" s="29"/>
    <row r="165661" customFormat="1" s="29"/>
    <row r="165662" customFormat="1" s="29"/>
    <row r="165663" customFormat="1" s="29"/>
    <row r="165664" customFormat="1" s="29"/>
    <row r="165665" customFormat="1" s="29"/>
    <row r="165666" customFormat="1" s="29"/>
    <row r="165667" customFormat="1" s="29"/>
    <row r="165668" customFormat="1" s="29"/>
    <row r="165669" customFormat="1" s="29"/>
    <row r="165670" customFormat="1" s="29"/>
    <row r="165671" customFormat="1" s="29"/>
    <row r="165672" customFormat="1" s="29"/>
    <row r="165673" customFormat="1" s="29"/>
    <row r="165674" customFormat="1" s="29"/>
    <row r="165675" customFormat="1" s="29"/>
    <row r="165676" customFormat="1" s="29"/>
    <row r="165677" customFormat="1" s="29"/>
    <row r="165678" customFormat="1" s="29"/>
    <row r="165679" customFormat="1" s="29"/>
    <row r="165680" customFormat="1" s="29"/>
    <row r="165681" customFormat="1" s="29"/>
    <row r="165682" customFormat="1" s="29"/>
    <row r="165683" customFormat="1" s="29"/>
    <row r="165684" customFormat="1" s="29"/>
    <row r="165685" customFormat="1" s="29"/>
    <row r="165686" customFormat="1" s="29"/>
    <row r="165687" customFormat="1" s="29"/>
    <row r="165688" customFormat="1" s="29"/>
    <row r="165689" customFormat="1" s="29"/>
    <row r="165690" customFormat="1" s="29"/>
    <row r="165691" customFormat="1" s="29"/>
    <row r="165692" customFormat="1" s="29"/>
    <row r="165693" customFormat="1" s="29"/>
    <row r="165694" customFormat="1" s="29"/>
    <row r="165695" customFormat="1" s="29"/>
    <row r="165696" customFormat="1" s="29"/>
    <row r="165697" customFormat="1" s="29"/>
    <row r="165698" customFormat="1" s="29"/>
    <row r="165699" customFormat="1" s="29"/>
    <row r="165700" customFormat="1" s="29"/>
    <row r="165701" customFormat="1" s="29"/>
    <row r="165702" customFormat="1" s="29"/>
    <row r="165703" customFormat="1" s="29"/>
    <row r="165704" customFormat="1" s="29"/>
    <row r="165705" customFormat="1" s="29"/>
    <row r="165706" customFormat="1" s="29"/>
    <row r="165707" customFormat="1" s="29"/>
    <row r="165708" customFormat="1" s="29"/>
    <row r="165709" customFormat="1" s="29"/>
    <row r="165710" customFormat="1" s="29"/>
    <row r="165711" customFormat="1" s="29"/>
    <row r="165712" customFormat="1" s="29"/>
    <row r="165713" customFormat="1" s="29"/>
    <row r="165714" customFormat="1" s="29"/>
    <row r="165715" customFormat="1" s="29"/>
    <row r="165716" customFormat="1" s="29"/>
    <row r="165717" customFormat="1" s="29"/>
    <row r="165718" customFormat="1" s="29"/>
    <row r="165719" customFormat="1" s="29"/>
    <row r="165720" customFormat="1" s="29"/>
    <row r="165721" customFormat="1" s="29"/>
    <row r="165722" customFormat="1" s="29"/>
    <row r="165723" customFormat="1" s="29"/>
    <row r="165724" customFormat="1" s="29"/>
    <row r="165725" customFormat="1" s="29"/>
    <row r="165726" customFormat="1" s="29"/>
    <row r="165727" customFormat="1" s="29"/>
    <row r="165728" customFormat="1" s="29"/>
    <row r="165729" customFormat="1" s="29"/>
    <row r="165730" customFormat="1" s="29"/>
    <row r="165731" customFormat="1" s="29"/>
    <row r="165732" customFormat="1" s="29"/>
    <row r="165733" customFormat="1" s="29"/>
    <row r="165734" customFormat="1" s="29"/>
    <row r="165735" customFormat="1" s="29"/>
    <row r="165736" customFormat="1" s="29"/>
    <row r="165737" customFormat="1" s="29"/>
    <row r="165738" customFormat="1" s="29"/>
    <row r="165739" customFormat="1" s="29"/>
    <row r="165740" customFormat="1" s="29"/>
    <row r="165741" customFormat="1" s="29"/>
    <row r="165742" customFormat="1" s="29"/>
    <row r="165743" customFormat="1" s="29"/>
    <row r="165744" customFormat="1" s="29"/>
    <row r="165745" customFormat="1" s="29"/>
    <row r="165746" customFormat="1" s="29"/>
    <row r="165747" customFormat="1" s="29"/>
    <row r="165748" customFormat="1" s="29"/>
    <row r="165749" customFormat="1" s="29"/>
    <row r="165750" customFormat="1" s="29"/>
    <row r="165751" customFormat="1" s="29"/>
    <row r="165752" customFormat="1" s="29"/>
    <row r="165753" customFormat="1" s="29"/>
    <row r="165754" customFormat="1" s="29"/>
    <row r="165755" customFormat="1" s="29"/>
    <row r="165756" customFormat="1" s="29"/>
    <row r="165757" customFormat="1" s="29"/>
    <row r="165758" customFormat="1" s="29"/>
    <row r="165759" customFormat="1" s="29"/>
    <row r="165760" customFormat="1" s="29"/>
    <row r="165761" customFormat="1" s="29"/>
    <row r="165762" customFormat="1" s="29"/>
    <row r="165763" customFormat="1" s="29"/>
    <row r="165764" customFormat="1" s="29"/>
    <row r="165765" customFormat="1" s="29"/>
    <row r="165766" customFormat="1" s="29"/>
    <row r="165767" customFormat="1" s="29"/>
    <row r="165768" customFormat="1" s="29"/>
    <row r="165769" customFormat="1" s="29"/>
    <row r="165770" customFormat="1" s="29"/>
    <row r="165771" customFormat="1" s="29"/>
    <row r="165772" customFormat="1" s="29"/>
    <row r="165773" customFormat="1" s="29"/>
    <row r="165774" customFormat="1" s="29"/>
    <row r="165775" customFormat="1" s="29"/>
    <row r="165776" customFormat="1" s="29"/>
    <row r="165777" customFormat="1" s="29"/>
    <row r="165778" customFormat="1" s="29"/>
    <row r="165779" customFormat="1" s="29"/>
    <row r="165780" customFormat="1" s="29"/>
    <row r="165781" customFormat="1" s="29"/>
    <row r="165782" customFormat="1" s="29"/>
    <row r="165783" customFormat="1" s="29"/>
    <row r="165784" customFormat="1" s="29"/>
    <row r="165785" customFormat="1" s="29"/>
    <row r="165786" customFormat="1" s="29"/>
    <row r="165787" customFormat="1" s="29"/>
    <row r="165788" customFormat="1" s="29"/>
    <row r="165789" customFormat="1" s="29"/>
    <row r="165790" customFormat="1" s="29"/>
    <row r="165791" customFormat="1" s="29"/>
    <row r="165792" customFormat="1" s="29"/>
    <row r="165793" customFormat="1" s="29"/>
    <row r="165794" customFormat="1" s="29"/>
    <row r="165795" customFormat="1" s="29"/>
    <row r="165796" customFormat="1" s="29"/>
    <row r="165797" customFormat="1" s="29"/>
    <row r="165798" customFormat="1" s="29"/>
    <row r="165799" customFormat="1" s="29"/>
    <row r="165800" customFormat="1" s="29"/>
    <row r="165801" customFormat="1" s="29"/>
    <row r="165802" customFormat="1" s="29"/>
    <row r="165803" customFormat="1" s="29"/>
    <row r="165804" customFormat="1" s="29"/>
    <row r="165805" customFormat="1" s="29"/>
    <row r="165806" customFormat="1" s="29"/>
    <row r="165807" customFormat="1" s="29"/>
    <row r="165808" customFormat="1" s="29"/>
    <row r="165809" customFormat="1" s="29"/>
    <row r="165810" customFormat="1" s="29"/>
    <row r="165811" customFormat="1" s="29"/>
    <row r="165812" customFormat="1" s="29"/>
    <row r="165813" customFormat="1" s="29"/>
    <row r="165814" customFormat="1" s="29"/>
    <row r="165815" customFormat="1" s="29"/>
    <row r="165816" customFormat="1" s="29"/>
    <row r="165817" customFormat="1" s="29"/>
    <row r="165818" customFormat="1" s="29"/>
    <row r="165819" customFormat="1" s="29"/>
    <row r="165820" customFormat="1" s="29"/>
    <row r="165821" customFormat="1" s="29"/>
    <row r="165822" customFormat="1" s="29"/>
    <row r="165823" customFormat="1" s="29"/>
    <row r="165824" customFormat="1" s="29"/>
    <row r="165825" customFormat="1" s="29"/>
    <row r="165826" customFormat="1" s="29"/>
    <row r="165827" customFormat="1" s="29"/>
    <row r="165828" customFormat="1" s="29"/>
    <row r="165829" customFormat="1" s="29"/>
    <row r="165830" customFormat="1" s="29"/>
    <row r="165831" customFormat="1" s="29"/>
    <row r="165832" customFormat="1" s="29"/>
    <row r="165833" customFormat="1" s="29"/>
    <row r="165834" customFormat="1" s="29"/>
    <row r="165835" customFormat="1" s="29"/>
    <row r="165836" customFormat="1" s="29"/>
    <row r="165837" customFormat="1" s="29"/>
    <row r="165838" customFormat="1" s="29"/>
    <row r="165839" customFormat="1" s="29"/>
    <row r="165840" customFormat="1" s="29"/>
    <row r="165841" customFormat="1" s="29"/>
    <row r="165842" customFormat="1" s="29"/>
    <row r="165843" customFormat="1" s="29"/>
    <row r="165844" customFormat="1" s="29"/>
    <row r="165845" customFormat="1" s="29"/>
    <row r="165846" customFormat="1" s="29"/>
    <row r="165847" customFormat="1" s="29"/>
    <row r="165848" customFormat="1" s="29"/>
    <row r="165849" customFormat="1" s="29"/>
    <row r="165850" customFormat="1" s="29"/>
    <row r="165851" customFormat="1" s="29"/>
    <row r="165852" customFormat="1" s="29"/>
    <row r="165853" customFormat="1" s="29"/>
    <row r="165854" customFormat="1" s="29"/>
    <row r="165855" customFormat="1" s="29"/>
    <row r="165856" customFormat="1" s="29"/>
    <row r="165857" customFormat="1" s="29"/>
    <row r="165858" customFormat="1" s="29"/>
    <row r="165859" customFormat="1" s="29"/>
    <row r="165860" customFormat="1" s="29"/>
    <row r="165861" customFormat="1" s="29"/>
    <row r="165862" customFormat="1" s="29"/>
    <row r="165863" customFormat="1" s="29"/>
    <row r="165864" customFormat="1" s="29"/>
    <row r="165865" customFormat="1" s="29"/>
    <row r="165866" customFormat="1" s="29"/>
    <row r="165867" customFormat="1" s="29"/>
    <row r="165868" customFormat="1" s="29"/>
    <row r="165869" customFormat="1" s="29"/>
    <row r="165870" customFormat="1" s="29"/>
    <row r="165871" customFormat="1" s="29"/>
    <row r="165872" customFormat="1" s="29"/>
    <row r="165873" customFormat="1" s="29"/>
    <row r="165874" customFormat="1" s="29"/>
    <row r="165875" customFormat="1" s="29"/>
    <row r="165876" customFormat="1" s="29"/>
    <row r="165877" customFormat="1" s="29"/>
    <row r="165878" customFormat="1" s="29"/>
    <row r="165879" customFormat="1" s="29"/>
    <row r="165880" customFormat="1" s="29"/>
    <row r="165881" customFormat="1" s="29"/>
    <row r="165882" customFormat="1" s="29"/>
    <row r="165883" customFormat="1" s="29"/>
    <row r="165884" customFormat="1" s="29"/>
    <row r="165885" customFormat="1" s="29"/>
    <row r="165886" customFormat="1" s="29"/>
    <row r="165887" customFormat="1" s="29"/>
    <row r="165888" customFormat="1" s="29"/>
    <row r="165889" customFormat="1" s="29"/>
    <row r="165890" customFormat="1" s="29"/>
    <row r="165891" customFormat="1" s="29"/>
    <row r="165892" customFormat="1" s="29"/>
    <row r="165893" customFormat="1" s="29"/>
    <row r="165894" customFormat="1" s="29"/>
    <row r="165895" customFormat="1" s="29"/>
    <row r="165896" customFormat="1" s="29"/>
    <row r="165897" customFormat="1" s="29"/>
    <row r="165898" customFormat="1" s="29"/>
    <row r="165899" customFormat="1" s="29"/>
    <row r="165900" customFormat="1" s="29"/>
    <row r="165901" customFormat="1" s="29"/>
    <row r="165902" customFormat="1" s="29"/>
    <row r="165903" customFormat="1" s="29"/>
    <row r="165904" customFormat="1" s="29"/>
    <row r="165905" customFormat="1" s="29"/>
    <row r="165906" customFormat="1" s="29"/>
    <row r="165907" customFormat="1" s="29"/>
    <row r="165908" customFormat="1" s="29"/>
    <row r="165909" customFormat="1" s="29"/>
    <row r="165910" customFormat="1" s="29"/>
    <row r="165911" customFormat="1" s="29"/>
    <row r="165912" customFormat="1" s="29"/>
    <row r="165913" customFormat="1" s="29"/>
    <row r="165914" customFormat="1" s="29"/>
    <row r="165915" customFormat="1" s="29"/>
    <row r="165916" customFormat="1" s="29"/>
    <row r="165917" customFormat="1" s="29"/>
    <row r="165918" customFormat="1" s="29"/>
    <row r="165919" customFormat="1" s="29"/>
    <row r="165920" customFormat="1" s="29"/>
    <row r="165921" customFormat="1" s="29"/>
    <row r="165922" customFormat="1" s="29"/>
    <row r="165923" customFormat="1" s="29"/>
    <row r="165924" customFormat="1" s="29"/>
    <row r="165925" customFormat="1" s="29"/>
    <row r="165926" customFormat="1" s="29"/>
    <row r="165927" customFormat="1" s="29"/>
    <row r="165928" customFormat="1" s="29"/>
    <row r="165929" customFormat="1" s="29"/>
    <row r="165930" customFormat="1" s="29"/>
    <row r="165931" customFormat="1" s="29"/>
    <row r="165932" customFormat="1" s="29"/>
    <row r="165933" customFormat="1" s="29"/>
    <row r="165934" customFormat="1" s="29"/>
    <row r="165935" customFormat="1" s="29"/>
    <row r="165936" customFormat="1" s="29"/>
    <row r="165937" customFormat="1" s="29"/>
    <row r="165938" customFormat="1" s="29"/>
    <row r="165939" customFormat="1" s="29"/>
    <row r="165940" customFormat="1" s="29"/>
    <row r="165941" customFormat="1" s="29"/>
    <row r="165942" customFormat="1" s="29"/>
    <row r="165943" customFormat="1" s="29"/>
    <row r="165944" customFormat="1" s="29"/>
    <row r="165945" customFormat="1" s="29"/>
    <row r="165946" customFormat="1" s="29"/>
    <row r="165947" customFormat="1" s="29"/>
    <row r="165948" customFormat="1" s="29"/>
    <row r="165949" customFormat="1" s="29"/>
    <row r="165950" customFormat="1" s="29"/>
    <row r="165951" customFormat="1" s="29"/>
    <row r="165952" customFormat="1" s="29"/>
    <row r="165953" customFormat="1" s="29"/>
    <row r="165954" customFormat="1" s="29"/>
    <row r="165955" customFormat="1" s="29"/>
    <row r="165956" customFormat="1" s="29"/>
    <row r="165957" customFormat="1" s="29"/>
    <row r="165958" customFormat="1" s="29"/>
    <row r="165959" customFormat="1" s="29"/>
    <row r="165960" customFormat="1" s="29"/>
    <row r="165961" customFormat="1" s="29"/>
    <row r="165962" customFormat="1" s="29"/>
    <row r="165963" customFormat="1" s="29"/>
    <row r="165964" customFormat="1" s="29"/>
    <row r="165965" customFormat="1" s="29"/>
    <row r="165966" customFormat="1" s="29"/>
    <row r="165967" customFormat="1" s="29"/>
    <row r="165968" customFormat="1" s="29"/>
    <row r="165969" customFormat="1" s="29"/>
    <row r="165970" customFormat="1" s="29"/>
    <row r="165971" customFormat="1" s="29"/>
    <row r="165972" customFormat="1" s="29"/>
    <row r="165973" customFormat="1" s="29"/>
    <row r="165974" customFormat="1" s="29"/>
    <row r="165975" customFormat="1" s="29"/>
    <row r="165976" customFormat="1" s="29"/>
    <row r="165977" customFormat="1" s="29"/>
    <row r="165978" customFormat="1" s="29"/>
    <row r="165979" customFormat="1" s="29"/>
    <row r="165980" customFormat="1" s="29"/>
    <row r="165981" customFormat="1" s="29"/>
    <row r="165982" customFormat="1" s="29"/>
    <row r="165983" customFormat="1" s="29"/>
    <row r="165984" customFormat="1" s="29"/>
    <row r="165985" customFormat="1" s="29"/>
    <row r="165986" customFormat="1" s="29"/>
    <row r="165987" customFormat="1" s="29"/>
    <row r="165988" customFormat="1" s="29"/>
    <row r="165989" customFormat="1" s="29"/>
    <row r="165990" customFormat="1" s="29"/>
    <row r="165991" customFormat="1" s="29"/>
    <row r="165992" customFormat="1" s="29"/>
    <row r="165993" customFormat="1" s="29"/>
    <row r="165994" customFormat="1" s="29"/>
    <row r="165995" customFormat="1" s="29"/>
    <row r="165996" customFormat="1" s="29"/>
    <row r="165997" customFormat="1" s="29"/>
    <row r="165998" customFormat="1" s="29"/>
    <row r="165999" customFormat="1" s="29"/>
    <row r="166000" customFormat="1" s="29"/>
    <row r="166001" customFormat="1" s="29"/>
    <row r="166002" customFormat="1" s="29"/>
    <row r="166003" customFormat="1" s="29"/>
    <row r="166004" customFormat="1" s="29"/>
    <row r="166005" customFormat="1" s="29"/>
    <row r="166006" customFormat="1" s="29"/>
    <row r="166007" customFormat="1" s="29"/>
    <row r="166008" customFormat="1" s="29"/>
    <row r="166009" customFormat="1" s="29"/>
    <row r="166010" customFormat="1" s="29"/>
    <row r="166011" customFormat="1" s="29"/>
    <row r="166012" customFormat="1" s="29"/>
    <row r="166013" customFormat="1" s="29"/>
    <row r="166014" customFormat="1" s="29"/>
    <row r="166015" customFormat="1" s="29"/>
    <row r="166016" customFormat="1" s="29"/>
    <row r="166017" customFormat="1" s="29"/>
    <row r="166018" customFormat="1" s="29"/>
    <row r="166019" customFormat="1" s="29"/>
    <row r="166020" customFormat="1" s="29"/>
    <row r="166021" customFormat="1" s="29"/>
    <row r="166022" customFormat="1" s="29"/>
    <row r="166023" customFormat="1" s="29"/>
    <row r="166024" customFormat="1" s="29"/>
    <row r="166025" customFormat="1" s="29"/>
    <row r="166026" customFormat="1" s="29"/>
    <row r="166027" customFormat="1" s="29"/>
    <row r="166028" customFormat="1" s="29"/>
    <row r="166029" customFormat="1" s="29"/>
    <row r="166030" customFormat="1" s="29"/>
    <row r="166031" customFormat="1" s="29"/>
    <row r="166032" customFormat="1" s="29"/>
    <row r="166033" customFormat="1" s="29"/>
    <row r="166034" customFormat="1" s="29"/>
    <row r="166035" customFormat="1" s="29"/>
    <row r="166036" customFormat="1" s="29"/>
    <row r="166037" customFormat="1" s="29"/>
    <row r="166038" customFormat="1" s="29"/>
    <row r="166039" customFormat="1" s="29"/>
    <row r="166040" customFormat="1" s="29"/>
    <row r="166041" customFormat="1" s="29"/>
    <row r="166042" customFormat="1" s="29"/>
    <row r="166043" customFormat="1" s="29"/>
    <row r="166044" customFormat="1" s="29"/>
    <row r="166045" customFormat="1" s="29"/>
    <row r="166046" customFormat="1" s="29"/>
    <row r="166047" customFormat="1" s="29"/>
    <row r="166048" customFormat="1" s="29"/>
    <row r="166049" customFormat="1" s="29"/>
    <row r="166050" customFormat="1" s="29"/>
    <row r="166051" customFormat="1" s="29"/>
    <row r="166052" customFormat="1" s="29"/>
    <row r="166053" customFormat="1" s="29"/>
    <row r="166054" customFormat="1" s="29"/>
    <row r="166055" customFormat="1" s="29"/>
    <row r="166056" customFormat="1" s="29"/>
    <row r="166057" customFormat="1" s="29"/>
    <row r="166058" customFormat="1" s="29"/>
    <row r="166059" customFormat="1" s="29"/>
    <row r="166060" customFormat="1" s="29"/>
    <row r="166061" customFormat="1" s="29"/>
    <row r="166062" customFormat="1" s="29"/>
    <row r="166063" customFormat="1" s="29"/>
    <row r="166064" customFormat="1" s="29"/>
    <row r="166065" customFormat="1" s="29"/>
    <row r="166066" customFormat="1" s="29"/>
    <row r="166067" customFormat="1" s="29"/>
    <row r="166068" customFormat="1" s="29"/>
    <row r="166069" customFormat="1" s="29"/>
    <row r="166070" customFormat="1" s="29"/>
    <row r="166071" customFormat="1" s="29"/>
    <row r="166072" customFormat="1" s="29"/>
    <row r="166073" customFormat="1" s="29"/>
    <row r="166074" customFormat="1" s="29"/>
    <row r="166075" customFormat="1" s="29"/>
    <row r="166076" customFormat="1" s="29"/>
    <row r="166077" customFormat="1" s="29"/>
    <row r="166078" customFormat="1" s="29"/>
    <row r="166079" customFormat="1" s="29"/>
    <row r="166080" customFormat="1" s="29"/>
    <row r="166081" customFormat="1" s="29"/>
    <row r="166082" customFormat="1" s="29"/>
    <row r="166083" customFormat="1" s="29"/>
    <row r="166084" customFormat="1" s="29"/>
    <row r="166085" customFormat="1" s="29"/>
    <row r="166086" customFormat="1" s="29"/>
    <row r="166087" customFormat="1" s="29"/>
    <row r="166088" customFormat="1" s="29"/>
    <row r="166089" customFormat="1" s="29"/>
    <row r="166090" customFormat="1" s="29"/>
    <row r="166091" customFormat="1" s="29"/>
    <row r="166092" customFormat="1" s="29"/>
    <row r="166093" customFormat="1" s="29"/>
    <row r="166094" customFormat="1" s="29"/>
    <row r="166095" customFormat="1" s="29"/>
    <row r="166096" customFormat="1" s="29"/>
    <row r="166097" customFormat="1" s="29"/>
    <row r="166098" customFormat="1" s="29"/>
    <row r="166099" customFormat="1" s="29"/>
    <row r="166100" customFormat="1" s="29"/>
    <row r="166101" customFormat="1" s="29"/>
    <row r="166102" customFormat="1" s="29"/>
    <row r="166103" customFormat="1" s="29"/>
    <row r="166104" customFormat="1" s="29"/>
    <row r="166105" customFormat="1" s="29"/>
    <row r="166106" customFormat="1" s="29"/>
    <row r="166107" customFormat="1" s="29"/>
    <row r="166108" customFormat="1" s="29"/>
    <row r="166109" customFormat="1" s="29"/>
    <row r="166110" customFormat="1" s="29"/>
    <row r="166111" customFormat="1" s="29"/>
    <row r="166112" customFormat="1" s="29"/>
    <row r="166113" customFormat="1" s="29"/>
    <row r="166114" customFormat="1" s="29"/>
    <row r="166115" customFormat="1" s="29"/>
    <row r="166116" customFormat="1" s="29"/>
    <row r="166117" customFormat="1" s="29"/>
    <row r="166118" customFormat="1" s="29"/>
    <row r="166119" customFormat="1" s="29"/>
    <row r="166120" customFormat="1" s="29"/>
    <row r="166121" customFormat="1" s="29"/>
    <row r="166122" customFormat="1" s="29"/>
    <row r="166123" customFormat="1" s="29"/>
    <row r="166124" customFormat="1" s="29"/>
    <row r="166125" customFormat="1" s="29"/>
    <row r="166126" customFormat="1" s="29"/>
    <row r="166127" customFormat="1" s="29"/>
    <row r="166128" customFormat="1" s="29"/>
    <row r="166129" customFormat="1" s="29"/>
    <row r="166130" customFormat="1" s="29"/>
    <row r="166131" customFormat="1" s="29"/>
    <row r="166132" customFormat="1" s="29"/>
    <row r="166133" customFormat="1" s="29"/>
    <row r="166134" customFormat="1" s="29"/>
    <row r="166135" customFormat="1" s="29"/>
    <row r="166136" customFormat="1" s="29"/>
    <row r="166137" customFormat="1" s="29"/>
    <row r="166138" customFormat="1" s="29"/>
    <row r="166139" customFormat="1" s="29"/>
    <row r="166140" customFormat="1" s="29"/>
    <row r="166141" customFormat="1" s="29"/>
    <row r="166142" customFormat="1" s="29"/>
    <row r="166143" customFormat="1" s="29"/>
    <row r="166144" customFormat="1" s="29"/>
    <row r="166145" customFormat="1" s="29"/>
    <row r="166146" customFormat="1" s="29"/>
    <row r="166147" customFormat="1" s="29"/>
    <row r="166148" customFormat="1" s="29"/>
    <row r="166149" customFormat="1" s="29"/>
    <row r="166150" customFormat="1" s="29"/>
    <row r="166151" customFormat="1" s="29"/>
    <row r="166152" customFormat="1" s="29"/>
    <row r="166153" customFormat="1" s="29"/>
    <row r="166154" customFormat="1" s="29"/>
    <row r="166155" customFormat="1" s="29"/>
    <row r="166156" customFormat="1" s="29"/>
    <row r="166157" customFormat="1" s="29"/>
    <row r="166158" customFormat="1" s="29"/>
    <row r="166159" customFormat="1" s="29"/>
    <row r="166160" customFormat="1" s="29"/>
    <row r="166161" customFormat="1" s="29"/>
    <row r="166162" customFormat="1" s="29"/>
    <row r="166163" customFormat="1" s="29"/>
    <row r="166164" customFormat="1" s="29"/>
    <row r="166165" customFormat="1" s="29"/>
    <row r="166166" customFormat="1" s="29"/>
    <row r="166167" customFormat="1" s="29"/>
    <row r="166168" customFormat="1" s="29"/>
    <row r="166169" customFormat="1" s="29"/>
    <row r="166170" customFormat="1" s="29"/>
    <row r="166171" customFormat="1" s="29"/>
    <row r="166172" customFormat="1" s="29"/>
    <row r="166173" customFormat="1" s="29"/>
    <row r="166174" customFormat="1" s="29"/>
    <row r="166175" customFormat="1" s="29"/>
    <row r="166176" customFormat="1" s="29"/>
    <row r="166177" customFormat="1" s="29"/>
    <row r="166178" customFormat="1" s="29"/>
    <row r="166179" customFormat="1" s="29"/>
    <row r="166180" customFormat="1" s="29"/>
    <row r="166181" customFormat="1" s="29"/>
    <row r="166182" customFormat="1" s="29"/>
    <row r="166183" customFormat="1" s="29"/>
    <row r="166184" customFormat="1" s="29"/>
    <row r="166185" customFormat="1" s="29"/>
    <row r="166186" customFormat="1" s="29"/>
    <row r="166187" customFormat="1" s="29"/>
    <row r="166188" customFormat="1" s="29"/>
    <row r="166189" customFormat="1" s="29"/>
    <row r="166190" customFormat="1" s="29"/>
    <row r="166191" customFormat="1" s="29"/>
    <row r="166192" customFormat="1" s="29"/>
    <row r="166193" customFormat="1" s="29"/>
    <row r="166194" customFormat="1" s="29"/>
    <row r="166195" customFormat="1" s="29"/>
    <row r="166196" customFormat="1" s="29"/>
    <row r="166197" customFormat="1" s="29"/>
    <row r="166198" customFormat="1" s="29"/>
    <row r="166199" customFormat="1" s="29"/>
    <row r="166200" customFormat="1" s="29"/>
    <row r="166201" customFormat="1" s="29"/>
    <row r="166202" customFormat="1" s="29"/>
    <row r="166203" customFormat="1" s="29"/>
    <row r="166204" customFormat="1" s="29"/>
    <row r="166205" customFormat="1" s="29"/>
    <row r="166206" customFormat="1" s="29"/>
    <row r="166207" customFormat="1" s="29"/>
    <row r="166208" customFormat="1" s="29"/>
    <row r="166209" customFormat="1" s="29"/>
    <row r="166210" customFormat="1" s="29"/>
    <row r="166211" customFormat="1" s="29"/>
    <row r="166212" customFormat="1" s="29"/>
    <row r="166213" customFormat="1" s="29"/>
    <row r="166214" customFormat="1" s="29"/>
    <row r="166215" customFormat="1" s="29"/>
    <row r="166216" customFormat="1" s="29"/>
    <row r="166217" customFormat="1" s="29"/>
    <row r="166218" customFormat="1" s="29"/>
    <row r="166219" customFormat="1" s="29"/>
    <row r="166220" customFormat="1" s="29"/>
    <row r="166221" customFormat="1" s="29"/>
    <row r="166222" customFormat="1" s="29"/>
    <row r="166223" customFormat="1" s="29"/>
    <row r="166224" customFormat="1" s="29"/>
    <row r="166225" customFormat="1" s="29"/>
    <row r="166226" customFormat="1" s="29"/>
    <row r="166227" customFormat="1" s="29"/>
    <row r="166228" customFormat="1" s="29"/>
    <row r="166229" customFormat="1" s="29"/>
    <row r="166230" customFormat="1" s="29"/>
    <row r="166231" customFormat="1" s="29"/>
    <row r="166232" customFormat="1" s="29"/>
    <row r="166233" customFormat="1" s="29"/>
    <row r="166234" customFormat="1" s="29"/>
    <row r="166235" customFormat="1" s="29"/>
    <row r="166236" customFormat="1" s="29"/>
    <row r="166237" customFormat="1" s="29"/>
    <row r="166238" customFormat="1" s="29"/>
    <row r="166239" customFormat="1" s="29"/>
    <row r="166240" customFormat="1" s="29"/>
    <row r="166241" customFormat="1" s="29"/>
    <row r="166242" customFormat="1" s="29"/>
    <row r="166243" customFormat="1" s="29"/>
    <row r="166244" customFormat="1" s="29"/>
    <row r="166245" customFormat="1" s="29"/>
    <row r="166246" customFormat="1" s="29"/>
    <row r="166247" customFormat="1" s="29"/>
    <row r="166248" customFormat="1" s="29"/>
    <row r="166249" customFormat="1" s="29"/>
    <row r="166250" customFormat="1" s="29"/>
    <row r="166251" customFormat="1" s="29"/>
    <row r="166252" customFormat="1" s="29"/>
    <row r="166253" customFormat="1" s="29"/>
    <row r="166254" customFormat="1" s="29"/>
    <row r="166255" customFormat="1" s="29"/>
    <row r="166256" customFormat="1" s="29"/>
    <row r="166257" customFormat="1" s="29"/>
    <row r="166258" customFormat="1" s="29"/>
    <row r="166259" customFormat="1" s="29"/>
    <row r="166260" customFormat="1" s="29"/>
    <row r="166261" customFormat="1" s="29"/>
    <row r="166262" customFormat="1" s="29"/>
    <row r="166263" customFormat="1" s="29"/>
    <row r="166264" customFormat="1" s="29"/>
    <row r="166265" customFormat="1" s="29"/>
    <row r="166266" customFormat="1" s="29"/>
    <row r="166267" customFormat="1" s="29"/>
    <row r="166268" customFormat="1" s="29"/>
    <row r="166269" customFormat="1" s="29"/>
    <row r="166270" customFormat="1" s="29"/>
    <row r="166271" customFormat="1" s="29"/>
    <row r="166272" customFormat="1" s="29"/>
    <row r="166273" customFormat="1" s="29"/>
    <row r="166274" customFormat="1" s="29"/>
    <row r="166275" customFormat="1" s="29"/>
    <row r="166276" customFormat="1" s="29"/>
    <row r="166277" customFormat="1" s="29"/>
    <row r="166278" customFormat="1" s="29"/>
    <row r="166279" customFormat="1" s="29"/>
    <row r="166280" customFormat="1" s="29"/>
    <row r="166281" customFormat="1" s="29"/>
    <row r="166282" customFormat="1" s="29"/>
    <row r="166283" customFormat="1" s="29"/>
    <row r="166284" customFormat="1" s="29"/>
    <row r="166285" customFormat="1" s="29"/>
    <row r="166286" customFormat="1" s="29"/>
    <row r="166287" customFormat="1" s="29"/>
    <row r="166288" customFormat="1" s="29"/>
    <row r="166289" customFormat="1" s="29"/>
    <row r="166290" customFormat="1" s="29"/>
    <row r="166291" customFormat="1" s="29"/>
    <row r="166292" customFormat="1" s="29"/>
    <row r="166293" customFormat="1" s="29"/>
    <row r="166294" customFormat="1" s="29"/>
    <row r="166295" customFormat="1" s="29"/>
    <row r="166296" customFormat="1" s="29"/>
    <row r="166297" customFormat="1" s="29"/>
    <row r="166298" customFormat="1" s="29"/>
    <row r="166299" customFormat="1" s="29"/>
    <row r="166300" customFormat="1" s="29"/>
    <row r="166301" customFormat="1" s="29"/>
    <row r="166302" customFormat="1" s="29"/>
    <row r="166303" customFormat="1" s="29"/>
    <row r="166304" customFormat="1" s="29"/>
    <row r="166305" customFormat="1" s="29"/>
    <row r="166306" customFormat="1" s="29"/>
    <row r="166307" customFormat="1" s="29"/>
    <row r="166308" customFormat="1" s="29"/>
    <row r="166309" customFormat="1" s="29"/>
    <row r="166310" customFormat="1" s="29"/>
    <row r="166311" customFormat="1" s="29"/>
    <row r="166312" customFormat="1" s="29"/>
    <row r="166313" customFormat="1" s="29"/>
    <row r="166314" customFormat="1" s="29"/>
    <row r="166315" customFormat="1" s="29"/>
    <row r="166316" customFormat="1" s="29"/>
    <row r="166317" customFormat="1" s="29"/>
    <row r="166318" customFormat="1" s="29"/>
    <row r="166319" customFormat="1" s="29"/>
    <row r="166320" customFormat="1" s="29"/>
    <row r="166321" customFormat="1" s="29"/>
    <row r="166322" customFormat="1" s="29"/>
    <row r="166323" customFormat="1" s="29"/>
    <row r="166324" customFormat="1" s="29"/>
    <row r="166325" customFormat="1" s="29"/>
    <row r="166326" customFormat="1" s="29"/>
    <row r="166327" customFormat="1" s="29"/>
    <row r="166328" customFormat="1" s="29"/>
    <row r="166329" customFormat="1" s="29"/>
    <row r="166330" customFormat="1" s="29"/>
    <row r="166331" customFormat="1" s="29"/>
    <row r="166332" customFormat="1" s="29"/>
    <row r="166333" customFormat="1" s="29"/>
    <row r="166334" customFormat="1" s="29"/>
    <row r="166335" customFormat="1" s="29"/>
    <row r="166336" customFormat="1" s="29"/>
    <row r="166337" customFormat="1" s="29"/>
    <row r="166338" customFormat="1" s="29"/>
    <row r="166339" customFormat="1" s="29"/>
    <row r="166340" customFormat="1" s="29"/>
    <row r="166341" customFormat="1" s="29"/>
    <row r="166342" customFormat="1" s="29"/>
    <row r="166343" customFormat="1" s="29"/>
    <row r="166344" customFormat="1" s="29"/>
    <row r="166345" customFormat="1" s="29"/>
    <row r="166346" customFormat="1" s="29"/>
    <row r="166347" customFormat="1" s="29"/>
    <row r="166348" customFormat="1" s="29"/>
    <row r="166349" customFormat="1" s="29"/>
    <row r="166350" customFormat="1" s="29"/>
    <row r="166351" customFormat="1" s="29"/>
    <row r="166352" customFormat="1" s="29"/>
    <row r="166353" customFormat="1" s="29"/>
    <row r="166354" customFormat="1" s="29"/>
    <row r="166355" customFormat="1" s="29"/>
    <row r="166356" customFormat="1" s="29"/>
    <row r="166357" customFormat="1" s="29"/>
    <row r="166358" customFormat="1" s="29"/>
    <row r="166359" customFormat="1" s="29"/>
    <row r="166360" customFormat="1" s="29"/>
    <row r="166361" customFormat="1" s="29"/>
    <row r="166362" customFormat="1" s="29"/>
    <row r="166363" customFormat="1" s="29"/>
    <row r="166364" customFormat="1" s="29"/>
    <row r="166365" customFormat="1" s="29"/>
    <row r="166366" customFormat="1" s="29"/>
    <row r="166367" customFormat="1" s="29"/>
    <row r="166368" customFormat="1" s="29"/>
    <row r="166369" customFormat="1" s="29"/>
    <row r="166370" customFormat="1" s="29"/>
    <row r="166371" customFormat="1" s="29"/>
    <row r="166372" customFormat="1" s="29"/>
    <row r="166373" customFormat="1" s="29"/>
    <row r="166374" customFormat="1" s="29"/>
    <row r="166375" customFormat="1" s="29"/>
    <row r="166376" customFormat="1" s="29"/>
    <row r="166377" customFormat="1" s="29"/>
    <row r="166378" customFormat="1" s="29"/>
    <row r="166379" customFormat="1" s="29"/>
    <row r="166380" customFormat="1" s="29"/>
    <row r="166381" customFormat="1" s="29"/>
    <row r="166382" customFormat="1" s="29"/>
    <row r="166383" customFormat="1" s="29"/>
    <row r="166384" customFormat="1" s="29"/>
    <row r="166385" customFormat="1" s="29"/>
    <row r="166386" customFormat="1" s="29"/>
    <row r="166387" customFormat="1" s="29"/>
    <row r="166388" customFormat="1" s="29"/>
    <row r="166389" customFormat="1" s="29"/>
    <row r="166390" customFormat="1" s="29"/>
    <row r="166391" customFormat="1" s="29"/>
    <row r="166392" customFormat="1" s="29"/>
    <row r="166393" customFormat="1" s="29"/>
    <row r="166394" customFormat="1" s="29"/>
    <row r="166395" customFormat="1" s="29"/>
    <row r="166396" customFormat="1" s="29"/>
    <row r="166397" customFormat="1" s="29"/>
    <row r="166398" customFormat="1" s="29"/>
    <row r="166399" customFormat="1" s="29"/>
    <row r="166400" customFormat="1" s="29"/>
    <row r="166401" customFormat="1" s="29"/>
    <row r="166402" customFormat="1" s="29"/>
    <row r="166403" customFormat="1" s="29"/>
    <row r="166404" customFormat="1" s="29"/>
    <row r="166405" customFormat="1" s="29"/>
    <row r="166406" customFormat="1" s="29"/>
    <row r="166407" customFormat="1" s="29"/>
    <row r="166408" customFormat="1" s="29"/>
    <row r="166409" customFormat="1" s="29"/>
    <row r="166410" customFormat="1" s="29"/>
    <row r="166411" customFormat="1" s="29"/>
    <row r="166412" customFormat="1" s="29"/>
    <row r="166413" customFormat="1" s="29"/>
    <row r="166414" customFormat="1" s="29"/>
    <row r="166415" customFormat="1" s="29"/>
    <row r="166416" customFormat="1" s="29"/>
    <row r="166417" customFormat="1" s="29"/>
    <row r="166418" customFormat="1" s="29"/>
    <row r="166419" customFormat="1" s="29"/>
    <row r="166420" customFormat="1" s="29"/>
    <row r="166421" customFormat="1" s="29"/>
    <row r="166422" customFormat="1" s="29"/>
    <row r="166423" customFormat="1" s="29"/>
    <row r="166424" customFormat="1" s="29"/>
    <row r="166425" customFormat="1" s="29"/>
    <row r="166426" customFormat="1" s="29"/>
    <row r="166427" customFormat="1" s="29"/>
    <row r="166428" customFormat="1" s="29"/>
    <row r="166429" customFormat="1" s="29"/>
    <row r="166430" customFormat="1" s="29"/>
    <row r="166431" customFormat="1" s="29"/>
    <row r="166432" customFormat="1" s="29"/>
    <row r="166433" customFormat="1" s="29"/>
    <row r="166434" customFormat="1" s="29"/>
    <row r="166435" customFormat="1" s="29"/>
    <row r="166436" customFormat="1" s="29"/>
    <row r="166437" customFormat="1" s="29"/>
    <row r="166438" customFormat="1" s="29"/>
    <row r="166439" customFormat="1" s="29"/>
    <row r="166440" customFormat="1" s="29"/>
    <row r="166441" customFormat="1" s="29"/>
    <row r="166442" customFormat="1" s="29"/>
    <row r="166443" customFormat="1" s="29"/>
    <row r="166444" customFormat="1" s="29"/>
    <row r="166445" customFormat="1" s="29"/>
    <row r="166446" customFormat="1" s="29"/>
    <row r="166447" customFormat="1" s="29"/>
    <row r="166448" customFormat="1" s="29"/>
    <row r="166449" customFormat="1" s="29"/>
    <row r="166450" customFormat="1" s="29"/>
    <row r="166451" customFormat="1" s="29"/>
    <row r="166452" customFormat="1" s="29"/>
    <row r="166453" customFormat="1" s="29"/>
    <row r="166454" customFormat="1" s="29"/>
    <row r="166455" customFormat="1" s="29"/>
    <row r="166456" customFormat="1" s="29"/>
    <row r="166457" customFormat="1" s="29"/>
    <row r="166458" customFormat="1" s="29"/>
    <row r="166459" customFormat="1" s="29"/>
    <row r="166460" customFormat="1" s="29"/>
    <row r="166461" customFormat="1" s="29"/>
    <row r="166462" customFormat="1" s="29"/>
    <row r="166463" customFormat="1" s="29"/>
    <row r="166464" customFormat="1" s="29"/>
    <row r="166465" customFormat="1" s="29"/>
    <row r="166466" customFormat="1" s="29"/>
    <row r="166467" customFormat="1" s="29"/>
    <row r="166468" customFormat="1" s="29"/>
    <row r="166469" customFormat="1" s="29"/>
    <row r="166470" customFormat="1" s="29"/>
    <row r="166471" customFormat="1" s="29"/>
    <row r="166472" customFormat="1" s="29"/>
    <row r="166473" customFormat="1" s="29"/>
    <row r="166474" customFormat="1" s="29"/>
    <row r="166475" customFormat="1" s="29"/>
    <row r="166476" customFormat="1" s="29"/>
    <row r="166477" customFormat="1" s="29"/>
    <row r="166478" customFormat="1" s="29"/>
    <row r="166479" customFormat="1" s="29"/>
    <row r="166480" customFormat="1" s="29"/>
    <row r="166481" customFormat="1" s="29"/>
    <row r="166482" customFormat="1" s="29"/>
    <row r="166483" customFormat="1" s="29"/>
    <row r="166484" customFormat="1" s="29"/>
    <row r="166485" customFormat="1" s="29"/>
    <row r="166486" customFormat="1" s="29"/>
    <row r="166487" customFormat="1" s="29"/>
    <row r="166488" customFormat="1" s="29"/>
    <row r="166489" customFormat="1" s="29"/>
    <row r="166490" customFormat="1" s="29"/>
    <row r="166491" customFormat="1" s="29"/>
    <row r="166492" customFormat="1" s="29"/>
    <row r="166493" customFormat="1" s="29"/>
    <row r="166494" customFormat="1" s="29"/>
    <row r="166495" customFormat="1" s="29"/>
    <row r="166496" customFormat="1" s="29"/>
    <row r="166497" customFormat="1" s="29"/>
    <row r="166498" customFormat="1" s="29"/>
    <row r="166499" customFormat="1" s="29"/>
    <row r="166500" customFormat="1" s="29"/>
    <row r="166501" customFormat="1" s="29"/>
    <row r="166502" customFormat="1" s="29"/>
    <row r="166503" customFormat="1" s="29"/>
    <row r="166504" customFormat="1" s="29"/>
    <row r="166505" customFormat="1" s="29"/>
    <row r="166506" customFormat="1" s="29"/>
    <row r="166507" customFormat="1" s="29"/>
    <row r="166508" customFormat="1" s="29"/>
    <row r="166509" customFormat="1" s="29"/>
    <row r="166510" customFormat="1" s="29"/>
    <row r="166511" customFormat="1" s="29"/>
    <row r="166512" customFormat="1" s="29"/>
    <row r="166513" customFormat="1" s="29"/>
    <row r="166514" customFormat="1" s="29"/>
    <row r="166515" customFormat="1" s="29"/>
    <row r="166516" customFormat="1" s="29"/>
    <row r="166517" customFormat="1" s="29"/>
    <row r="166518" customFormat="1" s="29"/>
    <row r="166519" customFormat="1" s="29"/>
    <row r="166520" customFormat="1" s="29"/>
    <row r="166521" customFormat="1" s="29"/>
    <row r="166522" customFormat="1" s="29"/>
    <row r="166523" customFormat="1" s="29"/>
    <row r="166524" customFormat="1" s="29"/>
    <row r="166525" customFormat="1" s="29"/>
    <row r="166526" customFormat="1" s="29"/>
    <row r="166527" customFormat="1" s="29"/>
    <row r="166528" customFormat="1" s="29"/>
    <row r="166529" customFormat="1" s="29"/>
    <row r="166530" customFormat="1" s="29"/>
    <row r="166531" customFormat="1" s="29"/>
    <row r="166532" customFormat="1" s="29"/>
    <row r="166533" customFormat="1" s="29"/>
    <row r="166534" customFormat="1" s="29"/>
    <row r="166535" customFormat="1" s="29"/>
    <row r="166536" customFormat="1" s="29"/>
    <row r="166537" customFormat="1" s="29"/>
    <row r="166538" customFormat="1" s="29"/>
    <row r="166539" customFormat="1" s="29"/>
    <row r="166540" customFormat="1" s="29"/>
    <row r="166541" customFormat="1" s="29"/>
    <row r="166542" customFormat="1" s="29"/>
    <row r="166543" customFormat="1" s="29"/>
    <row r="166544" customFormat="1" s="29"/>
    <row r="166545" customFormat="1" s="29"/>
    <row r="166546" customFormat="1" s="29"/>
    <row r="166547" customFormat="1" s="29"/>
    <row r="166548" customFormat="1" s="29"/>
    <row r="166549" customFormat="1" s="29"/>
    <row r="166550" customFormat="1" s="29"/>
    <row r="166551" customFormat="1" s="29"/>
    <row r="166552" customFormat="1" s="29"/>
    <row r="166553" customFormat="1" s="29"/>
    <row r="166554" customFormat="1" s="29"/>
    <row r="166555" customFormat="1" s="29"/>
    <row r="166556" customFormat="1" s="29"/>
    <row r="166557" customFormat="1" s="29"/>
    <row r="166558" customFormat="1" s="29"/>
    <row r="166559" customFormat="1" s="29"/>
    <row r="166560" customFormat="1" s="29"/>
    <row r="166561" customFormat="1" s="29"/>
    <row r="166562" customFormat="1" s="29"/>
    <row r="166563" customFormat="1" s="29"/>
    <row r="166564" customFormat="1" s="29"/>
    <row r="166565" customFormat="1" s="29"/>
    <row r="166566" customFormat="1" s="29"/>
    <row r="166567" customFormat="1" s="29"/>
    <row r="166568" customFormat="1" s="29"/>
    <row r="166569" customFormat="1" s="29"/>
    <row r="166570" customFormat="1" s="29"/>
    <row r="166571" customFormat="1" s="29"/>
    <row r="166572" customFormat="1" s="29"/>
    <row r="166573" customFormat="1" s="29"/>
    <row r="166574" customFormat="1" s="29"/>
    <row r="166575" customFormat="1" s="29"/>
    <row r="166576" customFormat="1" s="29"/>
    <row r="166577" customFormat="1" s="29"/>
    <row r="166578" customFormat="1" s="29"/>
    <row r="166579" customFormat="1" s="29"/>
    <row r="166580" customFormat="1" s="29"/>
    <row r="166581" customFormat="1" s="29"/>
    <row r="166582" customFormat="1" s="29"/>
    <row r="166583" customFormat="1" s="29"/>
    <row r="166584" customFormat="1" s="29"/>
    <row r="166585" customFormat="1" s="29"/>
    <row r="166586" customFormat="1" s="29"/>
    <row r="166587" customFormat="1" s="29"/>
    <row r="166588" customFormat="1" s="29"/>
    <row r="166589" customFormat="1" s="29"/>
    <row r="166590" customFormat="1" s="29"/>
    <row r="166591" customFormat="1" s="29"/>
    <row r="166592" customFormat="1" s="29"/>
    <row r="166593" customFormat="1" s="29"/>
    <row r="166594" customFormat="1" s="29"/>
    <row r="166595" customFormat="1" s="29"/>
    <row r="166596" customFormat="1" s="29"/>
    <row r="166597" customFormat="1" s="29"/>
    <row r="166598" customFormat="1" s="29"/>
    <row r="166599" customFormat="1" s="29"/>
    <row r="166600" customFormat="1" s="29"/>
    <row r="166601" customFormat="1" s="29"/>
    <row r="166602" customFormat="1" s="29"/>
    <row r="166603" customFormat="1" s="29"/>
    <row r="166604" customFormat="1" s="29"/>
    <row r="166605" customFormat="1" s="29"/>
    <row r="166606" customFormat="1" s="29"/>
    <row r="166607" customFormat="1" s="29"/>
    <row r="166608" customFormat="1" s="29"/>
    <row r="166609" customFormat="1" s="29"/>
    <row r="166610" customFormat="1" s="29"/>
    <row r="166611" customFormat="1" s="29"/>
    <row r="166612" customFormat="1" s="29"/>
    <row r="166613" customFormat="1" s="29"/>
    <row r="166614" customFormat="1" s="29"/>
    <row r="166615" customFormat="1" s="29"/>
    <row r="166616" customFormat="1" s="29"/>
    <row r="166617" customFormat="1" s="29"/>
    <row r="166618" customFormat="1" s="29"/>
    <row r="166619" customFormat="1" s="29"/>
    <row r="166620" customFormat="1" s="29"/>
    <row r="166621" customFormat="1" s="29"/>
    <row r="166622" customFormat="1" s="29"/>
    <row r="166623" customFormat="1" s="29"/>
    <row r="166624" customFormat="1" s="29"/>
    <row r="166625" customFormat="1" s="29"/>
    <row r="166626" customFormat="1" s="29"/>
    <row r="166627" customFormat="1" s="29"/>
    <row r="166628" customFormat="1" s="29"/>
    <row r="166629" customFormat="1" s="29"/>
    <row r="166630" customFormat="1" s="29"/>
    <row r="166631" customFormat="1" s="29"/>
    <row r="166632" customFormat="1" s="29"/>
    <row r="166633" customFormat="1" s="29"/>
    <row r="166634" customFormat="1" s="29"/>
    <row r="166635" customFormat="1" s="29"/>
    <row r="166636" customFormat="1" s="29"/>
    <row r="166637" customFormat="1" s="29"/>
    <row r="166638" customFormat="1" s="29"/>
    <row r="166639" customFormat="1" s="29"/>
    <row r="166640" customFormat="1" s="29"/>
    <row r="166641" customFormat="1" s="29"/>
    <row r="166642" customFormat="1" s="29"/>
    <row r="166643" customFormat="1" s="29"/>
    <row r="166644" customFormat="1" s="29"/>
    <row r="166645" customFormat="1" s="29"/>
    <row r="166646" customFormat="1" s="29"/>
    <row r="166647" customFormat="1" s="29"/>
    <row r="166648" customFormat="1" s="29"/>
    <row r="166649" customFormat="1" s="29"/>
    <row r="166650" customFormat="1" s="29"/>
    <row r="166651" customFormat="1" s="29"/>
    <row r="166652" customFormat="1" s="29"/>
    <row r="166653" customFormat="1" s="29"/>
    <row r="166654" customFormat="1" s="29"/>
    <row r="166655" customFormat="1" s="29"/>
    <row r="166656" customFormat="1" s="29"/>
    <row r="166657" customFormat="1" s="29"/>
    <row r="166658" customFormat="1" s="29"/>
    <row r="166659" customFormat="1" s="29"/>
    <row r="166660" customFormat="1" s="29"/>
    <row r="166661" customFormat="1" s="29"/>
    <row r="166662" customFormat="1" s="29"/>
    <row r="166663" customFormat="1" s="29"/>
    <row r="166664" customFormat="1" s="29"/>
    <row r="166665" customFormat="1" s="29"/>
    <row r="166666" customFormat="1" s="29"/>
    <row r="166667" customFormat="1" s="29"/>
    <row r="166668" customFormat="1" s="29"/>
    <row r="166669" customFormat="1" s="29"/>
    <row r="166670" customFormat="1" s="29"/>
    <row r="166671" customFormat="1" s="29"/>
    <row r="166672" customFormat="1" s="29"/>
    <row r="166673" customFormat="1" s="29"/>
    <row r="166674" customFormat="1" s="29"/>
    <row r="166675" customFormat="1" s="29"/>
    <row r="166676" customFormat="1" s="29"/>
    <row r="166677" customFormat="1" s="29"/>
    <row r="166678" customFormat="1" s="29"/>
    <row r="166679" customFormat="1" s="29"/>
    <row r="166680" customFormat="1" s="29"/>
    <row r="166681" customFormat="1" s="29"/>
    <row r="166682" customFormat="1" s="29"/>
    <row r="166683" customFormat="1" s="29"/>
    <row r="166684" customFormat="1" s="29"/>
    <row r="166685" customFormat="1" s="29"/>
    <row r="166686" customFormat="1" s="29"/>
    <row r="166687" customFormat="1" s="29"/>
    <row r="166688" customFormat="1" s="29"/>
    <row r="166689" customFormat="1" s="29"/>
    <row r="166690" customFormat="1" s="29"/>
    <row r="166691" customFormat="1" s="29"/>
    <row r="166692" customFormat="1" s="29"/>
    <row r="166693" customFormat="1" s="29"/>
    <row r="166694" customFormat="1" s="29"/>
    <row r="166695" customFormat="1" s="29"/>
    <row r="166696" customFormat="1" s="29"/>
    <row r="166697" customFormat="1" s="29"/>
    <row r="166698" customFormat="1" s="29"/>
    <row r="166699" customFormat="1" s="29"/>
    <row r="166700" customFormat="1" s="29"/>
    <row r="166701" customFormat="1" s="29"/>
    <row r="166702" customFormat="1" s="29"/>
    <row r="166703" customFormat="1" s="29"/>
    <row r="166704" customFormat="1" s="29"/>
    <row r="166705" customFormat="1" s="29"/>
    <row r="166706" customFormat="1" s="29"/>
    <row r="166707" customFormat="1" s="29"/>
    <row r="166708" customFormat="1" s="29"/>
    <row r="166709" customFormat="1" s="29"/>
    <row r="166710" customFormat="1" s="29"/>
    <row r="166711" customFormat="1" s="29"/>
    <row r="166712" customFormat="1" s="29"/>
    <row r="166713" customFormat="1" s="29"/>
    <row r="166714" customFormat="1" s="29"/>
    <row r="166715" customFormat="1" s="29"/>
    <row r="166716" customFormat="1" s="29"/>
    <row r="166717" customFormat="1" s="29"/>
    <row r="166718" customFormat="1" s="29"/>
    <row r="166719" customFormat="1" s="29"/>
    <row r="166720" customFormat="1" s="29"/>
    <row r="166721" customFormat="1" s="29"/>
    <row r="166722" customFormat="1" s="29"/>
    <row r="166723" customFormat="1" s="29"/>
    <row r="166724" customFormat="1" s="29"/>
    <row r="166725" customFormat="1" s="29"/>
    <row r="166726" customFormat="1" s="29"/>
    <row r="166727" customFormat="1" s="29"/>
    <row r="166728" customFormat="1" s="29"/>
    <row r="166729" customFormat="1" s="29"/>
    <row r="166730" customFormat="1" s="29"/>
    <row r="166731" customFormat="1" s="29"/>
    <row r="166732" customFormat="1" s="29"/>
    <row r="166733" customFormat="1" s="29"/>
    <row r="166734" customFormat="1" s="29"/>
    <row r="166735" customFormat="1" s="29"/>
    <row r="166736" customFormat="1" s="29"/>
    <row r="166737" customFormat="1" s="29"/>
    <row r="166738" customFormat="1" s="29"/>
    <row r="166739" customFormat="1" s="29"/>
    <row r="166740" customFormat="1" s="29"/>
    <row r="166741" customFormat="1" s="29"/>
    <row r="166742" customFormat="1" s="29"/>
    <row r="166743" customFormat="1" s="29"/>
    <row r="166744" customFormat="1" s="29"/>
    <row r="166745" customFormat="1" s="29"/>
    <row r="166746" customFormat="1" s="29"/>
    <row r="166747" customFormat="1" s="29"/>
    <row r="166748" customFormat="1" s="29"/>
    <row r="166749" customFormat="1" s="29"/>
    <row r="166750" customFormat="1" s="29"/>
    <row r="166751" customFormat="1" s="29"/>
    <row r="166752" customFormat="1" s="29"/>
    <row r="166753" customFormat="1" s="29"/>
    <row r="166754" customFormat="1" s="29"/>
    <row r="166755" customFormat="1" s="29"/>
    <row r="166756" customFormat="1" s="29"/>
    <row r="166757" customFormat="1" s="29"/>
    <row r="166758" customFormat="1" s="29"/>
    <row r="166759" customFormat="1" s="29"/>
    <row r="166760" customFormat="1" s="29"/>
    <row r="166761" customFormat="1" s="29"/>
    <row r="166762" customFormat="1" s="29"/>
    <row r="166763" customFormat="1" s="29"/>
    <row r="166764" customFormat="1" s="29"/>
    <row r="166765" customFormat="1" s="29"/>
    <row r="166766" customFormat="1" s="29"/>
    <row r="166767" customFormat="1" s="29"/>
    <row r="166768" customFormat="1" s="29"/>
    <row r="166769" customFormat="1" s="29"/>
    <row r="166770" customFormat="1" s="29"/>
    <row r="166771" customFormat="1" s="29"/>
    <row r="166772" customFormat="1" s="29"/>
    <row r="166773" customFormat="1" s="29"/>
    <row r="166774" customFormat="1" s="29"/>
    <row r="166775" customFormat="1" s="29"/>
    <row r="166776" customFormat="1" s="29"/>
    <row r="166777" customFormat="1" s="29"/>
    <row r="166778" customFormat="1" s="29"/>
    <row r="166779" customFormat="1" s="29"/>
    <row r="166780" customFormat="1" s="29"/>
    <row r="166781" customFormat="1" s="29"/>
    <row r="166782" customFormat="1" s="29"/>
    <row r="166783" customFormat="1" s="29"/>
    <row r="166784" customFormat="1" s="29"/>
    <row r="166785" customFormat="1" s="29"/>
    <row r="166786" customFormat="1" s="29"/>
    <row r="166787" customFormat="1" s="29"/>
    <row r="166788" customFormat="1" s="29"/>
    <row r="166789" customFormat="1" s="29"/>
    <row r="166790" customFormat="1" s="29"/>
    <row r="166791" customFormat="1" s="29"/>
    <row r="166792" customFormat="1" s="29"/>
    <row r="166793" customFormat="1" s="29"/>
    <row r="166794" customFormat="1" s="29"/>
    <row r="166795" customFormat="1" s="29"/>
    <row r="166796" customFormat="1" s="29"/>
    <row r="166797" customFormat="1" s="29"/>
    <row r="166798" customFormat="1" s="29"/>
    <row r="166799" customFormat="1" s="29"/>
    <row r="166800" customFormat="1" s="29"/>
    <row r="166801" customFormat="1" s="29"/>
    <row r="166802" customFormat="1" s="29"/>
    <row r="166803" customFormat="1" s="29"/>
    <row r="166804" customFormat="1" s="29"/>
    <row r="166805" customFormat="1" s="29"/>
    <row r="166806" customFormat="1" s="29"/>
    <row r="166807" customFormat="1" s="29"/>
    <row r="166808" customFormat="1" s="29"/>
    <row r="166809" customFormat="1" s="29"/>
    <row r="166810" customFormat="1" s="29"/>
    <row r="166811" customFormat="1" s="29"/>
    <row r="166812" customFormat="1" s="29"/>
    <row r="166813" customFormat="1" s="29"/>
    <row r="166814" customFormat="1" s="29"/>
    <row r="166815" customFormat="1" s="29"/>
    <row r="166816" customFormat="1" s="29"/>
    <row r="166817" customFormat="1" s="29"/>
    <row r="166818" customFormat="1" s="29"/>
    <row r="166819" customFormat="1" s="29"/>
    <row r="166820" customFormat="1" s="29"/>
    <row r="166821" customFormat="1" s="29"/>
    <row r="166822" customFormat="1" s="29"/>
    <row r="166823" customFormat="1" s="29"/>
    <row r="166824" customFormat="1" s="29"/>
    <row r="166825" customFormat="1" s="29"/>
    <row r="166826" customFormat="1" s="29"/>
    <row r="166827" customFormat="1" s="29"/>
    <row r="166828" customFormat="1" s="29"/>
    <row r="166829" customFormat="1" s="29"/>
    <row r="166830" customFormat="1" s="29"/>
    <row r="166831" customFormat="1" s="29"/>
    <row r="166832" customFormat="1" s="29"/>
    <row r="166833" customFormat="1" s="29"/>
    <row r="166834" customFormat="1" s="29"/>
    <row r="166835" customFormat="1" s="29"/>
    <row r="166836" customFormat="1" s="29"/>
    <row r="166837" customFormat="1" s="29"/>
    <row r="166838" customFormat="1" s="29"/>
    <row r="166839" customFormat="1" s="29"/>
    <row r="166840" customFormat="1" s="29"/>
    <row r="166841" customFormat="1" s="29"/>
    <row r="166842" customFormat="1" s="29"/>
    <row r="166843" customFormat="1" s="29"/>
    <row r="166844" customFormat="1" s="29"/>
    <row r="166845" customFormat="1" s="29"/>
    <row r="166846" customFormat="1" s="29"/>
    <row r="166847" customFormat="1" s="29"/>
    <row r="166848" customFormat="1" s="29"/>
    <row r="166849" customFormat="1" s="29"/>
    <row r="166850" customFormat="1" s="29"/>
    <row r="166851" customFormat="1" s="29"/>
    <row r="166852" customFormat="1" s="29"/>
    <row r="166853" customFormat="1" s="29"/>
    <row r="166854" customFormat="1" s="29"/>
    <row r="166855" customFormat="1" s="29"/>
    <row r="166856" customFormat="1" s="29"/>
    <row r="166857" customFormat="1" s="29"/>
    <row r="166858" customFormat="1" s="29"/>
    <row r="166859" customFormat="1" s="29"/>
    <row r="166860" customFormat="1" s="29"/>
    <row r="166861" customFormat="1" s="29"/>
    <row r="166862" customFormat="1" s="29"/>
    <row r="166863" customFormat="1" s="29"/>
    <row r="166864" customFormat="1" s="29"/>
    <row r="166865" customFormat="1" s="29"/>
    <row r="166866" customFormat="1" s="29"/>
    <row r="166867" customFormat="1" s="29"/>
    <row r="166868" customFormat="1" s="29"/>
    <row r="166869" customFormat="1" s="29"/>
    <row r="166870" customFormat="1" s="29"/>
    <row r="166871" customFormat="1" s="29"/>
    <row r="166872" customFormat="1" s="29"/>
    <row r="166873" customFormat="1" s="29"/>
    <row r="166874" customFormat="1" s="29"/>
    <row r="166875" customFormat="1" s="29"/>
    <row r="166876" customFormat="1" s="29"/>
    <row r="166877" customFormat="1" s="29"/>
    <row r="166878" customFormat="1" s="29"/>
    <row r="166879" customFormat="1" s="29"/>
    <row r="166880" customFormat="1" s="29"/>
    <row r="166881" customFormat="1" s="29"/>
    <row r="166882" customFormat="1" s="29"/>
    <row r="166883" customFormat="1" s="29"/>
    <row r="166884" customFormat="1" s="29"/>
    <row r="166885" customFormat="1" s="29"/>
    <row r="166886" customFormat="1" s="29"/>
    <row r="166887" customFormat="1" s="29"/>
    <row r="166888" customFormat="1" s="29"/>
    <row r="166889" customFormat="1" s="29"/>
    <row r="166890" customFormat="1" s="29"/>
    <row r="166891" customFormat="1" s="29"/>
    <row r="166892" customFormat="1" s="29"/>
    <row r="166893" customFormat="1" s="29"/>
    <row r="166894" customFormat="1" s="29"/>
    <row r="166895" customFormat="1" s="29"/>
    <row r="166896" customFormat="1" s="29"/>
    <row r="166897" customFormat="1" s="29"/>
    <row r="166898" customFormat="1" s="29"/>
    <row r="166899" customFormat="1" s="29"/>
    <row r="166900" customFormat="1" s="29"/>
    <row r="166901" customFormat="1" s="29"/>
    <row r="166902" customFormat="1" s="29"/>
    <row r="166903" customFormat="1" s="29"/>
    <row r="166904" customFormat="1" s="29"/>
    <row r="166905" customFormat="1" s="29"/>
    <row r="166906" customFormat="1" s="29"/>
    <row r="166907" customFormat="1" s="29"/>
    <row r="166908" customFormat="1" s="29"/>
    <row r="166909" customFormat="1" s="29"/>
    <row r="166910" customFormat="1" s="29"/>
    <row r="166911" customFormat="1" s="29"/>
    <row r="166912" customFormat="1" s="29"/>
    <row r="166913" customFormat="1" s="29"/>
    <row r="166914" customFormat="1" s="29"/>
    <row r="166915" customFormat="1" s="29"/>
    <row r="166916" customFormat="1" s="29"/>
    <row r="166917" customFormat="1" s="29"/>
    <row r="166918" customFormat="1" s="29"/>
    <row r="166919" customFormat="1" s="29"/>
    <row r="166920" customFormat="1" s="29"/>
    <row r="166921" customFormat="1" s="29"/>
    <row r="166922" customFormat="1" s="29"/>
    <row r="166923" customFormat="1" s="29"/>
    <row r="166924" customFormat="1" s="29"/>
    <row r="166925" customFormat="1" s="29"/>
    <row r="166926" customFormat="1" s="29"/>
    <row r="166927" customFormat="1" s="29"/>
    <row r="166928" customFormat="1" s="29"/>
    <row r="166929" customFormat="1" s="29"/>
    <row r="166930" customFormat="1" s="29"/>
    <row r="166931" customFormat="1" s="29"/>
    <row r="166932" customFormat="1" s="29"/>
    <row r="166933" customFormat="1" s="29"/>
    <row r="166934" customFormat="1" s="29"/>
    <row r="166935" customFormat="1" s="29"/>
    <row r="166936" customFormat="1" s="29"/>
    <row r="166937" customFormat="1" s="29"/>
    <row r="166938" customFormat="1" s="29"/>
    <row r="166939" customFormat="1" s="29"/>
    <row r="166940" customFormat="1" s="29"/>
    <row r="166941" customFormat="1" s="29"/>
    <row r="166942" customFormat="1" s="29"/>
    <row r="166943" customFormat="1" s="29"/>
    <row r="166944" customFormat="1" s="29"/>
    <row r="166945" customFormat="1" s="29"/>
    <row r="166946" customFormat="1" s="29"/>
    <row r="166947" customFormat="1" s="29"/>
    <row r="166948" customFormat="1" s="29"/>
    <row r="166949" customFormat="1" s="29"/>
    <row r="166950" customFormat="1" s="29"/>
    <row r="166951" customFormat="1" s="29"/>
    <row r="166952" customFormat="1" s="29"/>
    <row r="166953" customFormat="1" s="29"/>
    <row r="166954" customFormat="1" s="29"/>
    <row r="166955" customFormat="1" s="29"/>
    <row r="166956" customFormat="1" s="29"/>
    <row r="166957" customFormat="1" s="29"/>
    <row r="166958" customFormat="1" s="29"/>
    <row r="166959" customFormat="1" s="29"/>
    <row r="166960" customFormat="1" s="29"/>
    <row r="166961" customFormat="1" s="29"/>
    <row r="166962" customFormat="1" s="29"/>
    <row r="166963" customFormat="1" s="29"/>
    <row r="166964" customFormat="1" s="29"/>
    <row r="166965" customFormat="1" s="29"/>
    <row r="166966" customFormat="1" s="29"/>
    <row r="166967" customFormat="1" s="29"/>
    <row r="166968" customFormat="1" s="29"/>
    <row r="166969" customFormat="1" s="29"/>
    <row r="166970" customFormat="1" s="29"/>
    <row r="166971" customFormat="1" s="29"/>
    <row r="166972" customFormat="1" s="29"/>
    <row r="166973" customFormat="1" s="29"/>
    <row r="166974" customFormat="1" s="29"/>
    <row r="166975" customFormat="1" s="29"/>
    <row r="166976" customFormat="1" s="29"/>
    <row r="166977" customFormat="1" s="29"/>
    <row r="166978" customFormat="1" s="29"/>
    <row r="166979" customFormat="1" s="29"/>
    <row r="166980" customFormat="1" s="29"/>
    <row r="166981" customFormat="1" s="29"/>
    <row r="166982" customFormat="1" s="29"/>
    <row r="166983" customFormat="1" s="29"/>
    <row r="166984" customFormat="1" s="29"/>
    <row r="166985" customFormat="1" s="29"/>
    <row r="166986" customFormat="1" s="29"/>
    <row r="166987" customFormat="1" s="29"/>
    <row r="166988" customFormat="1" s="29"/>
    <row r="166989" customFormat="1" s="29"/>
    <row r="166990" customFormat="1" s="29"/>
    <row r="166991" customFormat="1" s="29"/>
    <row r="166992" customFormat="1" s="29"/>
    <row r="166993" customFormat="1" s="29"/>
    <row r="166994" customFormat="1" s="29"/>
    <row r="166995" customFormat="1" s="29"/>
    <row r="166996" customFormat="1" s="29"/>
    <row r="166997" customFormat="1" s="29"/>
    <row r="166998" customFormat="1" s="29"/>
    <row r="166999" customFormat="1" s="29"/>
    <row r="167000" customFormat="1" s="29"/>
    <row r="167001" customFormat="1" s="29"/>
    <row r="167002" customFormat="1" s="29"/>
    <row r="167003" customFormat="1" s="29"/>
    <row r="167004" customFormat="1" s="29"/>
    <row r="167005" customFormat="1" s="29"/>
    <row r="167006" customFormat="1" s="29"/>
    <row r="167007" customFormat="1" s="29"/>
    <row r="167008" customFormat="1" s="29"/>
    <row r="167009" customFormat="1" s="29"/>
    <row r="167010" customFormat="1" s="29"/>
    <row r="167011" customFormat="1" s="29"/>
    <row r="167012" customFormat="1" s="29"/>
    <row r="167013" customFormat="1" s="29"/>
    <row r="167014" customFormat="1" s="29"/>
    <row r="167015" customFormat="1" s="29"/>
    <row r="167016" customFormat="1" s="29"/>
    <row r="167017" customFormat="1" s="29"/>
    <row r="167018" customFormat="1" s="29"/>
    <row r="167019" customFormat="1" s="29"/>
    <row r="167020" customFormat="1" s="29"/>
    <row r="167021" customFormat="1" s="29"/>
    <row r="167022" customFormat="1" s="29"/>
    <row r="167023" customFormat="1" s="29"/>
    <row r="167024" customFormat="1" s="29"/>
    <row r="167025" customFormat="1" s="29"/>
    <row r="167026" customFormat="1" s="29"/>
    <row r="167027" customFormat="1" s="29"/>
    <row r="167028" customFormat="1" s="29"/>
    <row r="167029" customFormat="1" s="29"/>
    <row r="167030" customFormat="1" s="29"/>
    <row r="167031" customFormat="1" s="29"/>
    <row r="167032" customFormat="1" s="29"/>
    <row r="167033" customFormat="1" s="29"/>
    <row r="167034" customFormat="1" s="29"/>
    <row r="167035" customFormat="1" s="29"/>
    <row r="167036" customFormat="1" s="29"/>
    <row r="167037" customFormat="1" s="29"/>
    <row r="167038" customFormat="1" s="29"/>
    <row r="167039" customFormat="1" s="29"/>
    <row r="167040" customFormat="1" s="29"/>
    <row r="167041" customFormat="1" s="29"/>
    <row r="167042" customFormat="1" s="29"/>
    <row r="167043" customFormat="1" s="29"/>
    <row r="167044" customFormat="1" s="29"/>
    <row r="167045" customFormat="1" s="29"/>
    <row r="167046" customFormat="1" s="29"/>
    <row r="167047" customFormat="1" s="29"/>
    <row r="167048" customFormat="1" s="29"/>
    <row r="167049" customFormat="1" s="29"/>
    <row r="167050" customFormat="1" s="29"/>
    <row r="167051" customFormat="1" s="29"/>
    <row r="167052" customFormat="1" s="29"/>
    <row r="167053" customFormat="1" s="29"/>
    <row r="167054" customFormat="1" s="29"/>
    <row r="167055" customFormat="1" s="29"/>
    <row r="167056" customFormat="1" s="29"/>
    <row r="167057" customFormat="1" s="29"/>
    <row r="167058" customFormat="1" s="29"/>
    <row r="167059" customFormat="1" s="29"/>
    <row r="167060" customFormat="1" s="29"/>
    <row r="167061" customFormat="1" s="29"/>
    <row r="167062" customFormat="1" s="29"/>
    <row r="167063" customFormat="1" s="29"/>
    <row r="167064" customFormat="1" s="29"/>
    <row r="167065" customFormat="1" s="29"/>
    <row r="167066" customFormat="1" s="29"/>
    <row r="167067" customFormat="1" s="29"/>
    <row r="167068" customFormat="1" s="29"/>
    <row r="167069" customFormat="1" s="29"/>
    <row r="167070" customFormat="1" s="29"/>
    <row r="167071" customFormat="1" s="29"/>
    <row r="167072" customFormat="1" s="29"/>
    <row r="167073" customFormat="1" s="29"/>
    <row r="167074" customFormat="1" s="29"/>
    <row r="167075" customFormat="1" s="29"/>
    <row r="167076" customFormat="1" s="29"/>
    <row r="167077" customFormat="1" s="29"/>
    <row r="167078" customFormat="1" s="29"/>
    <row r="167079" customFormat="1" s="29"/>
    <row r="167080" customFormat="1" s="29"/>
    <row r="167081" customFormat="1" s="29"/>
    <row r="167082" customFormat="1" s="29"/>
    <row r="167083" customFormat="1" s="29"/>
    <row r="167084" customFormat="1" s="29"/>
    <row r="167085" customFormat="1" s="29"/>
    <row r="167086" customFormat="1" s="29"/>
    <row r="167087" customFormat="1" s="29"/>
    <row r="167088" customFormat="1" s="29"/>
    <row r="167089" customFormat="1" s="29"/>
    <row r="167090" customFormat="1" s="29"/>
    <row r="167091" customFormat="1" s="29"/>
    <row r="167092" customFormat="1" s="29"/>
    <row r="167093" customFormat="1" s="29"/>
    <row r="167094" customFormat="1" s="29"/>
    <row r="167095" customFormat="1" s="29"/>
    <row r="167096" customFormat="1" s="29"/>
    <row r="167097" customFormat="1" s="29"/>
    <row r="167098" customFormat="1" s="29"/>
    <row r="167099" customFormat="1" s="29"/>
    <row r="167100" customFormat="1" s="29"/>
    <row r="167101" customFormat="1" s="29"/>
    <row r="167102" customFormat="1" s="29"/>
    <row r="167103" customFormat="1" s="29"/>
    <row r="167104" customFormat="1" s="29"/>
    <row r="167105" customFormat="1" s="29"/>
    <row r="167106" customFormat="1" s="29"/>
    <row r="167107" customFormat="1" s="29"/>
    <row r="167108" customFormat="1" s="29"/>
    <row r="167109" customFormat="1" s="29"/>
    <row r="167110" customFormat="1" s="29"/>
    <row r="167111" customFormat="1" s="29"/>
    <row r="167112" customFormat="1" s="29"/>
    <row r="167113" customFormat="1" s="29"/>
    <row r="167114" customFormat="1" s="29"/>
    <row r="167115" customFormat="1" s="29"/>
    <row r="167116" customFormat="1" s="29"/>
    <row r="167117" customFormat="1" s="29"/>
    <row r="167118" customFormat="1" s="29"/>
    <row r="167119" customFormat="1" s="29"/>
    <row r="167120" customFormat="1" s="29"/>
    <row r="167121" customFormat="1" s="29"/>
    <row r="167122" customFormat="1" s="29"/>
    <row r="167123" customFormat="1" s="29"/>
    <row r="167124" customFormat="1" s="29"/>
    <row r="167125" customFormat="1" s="29"/>
    <row r="167126" customFormat="1" s="29"/>
    <row r="167127" customFormat="1" s="29"/>
    <row r="167128" customFormat="1" s="29"/>
    <row r="167129" customFormat="1" s="29"/>
    <row r="167130" customFormat="1" s="29"/>
    <row r="167131" customFormat="1" s="29"/>
    <row r="167132" customFormat="1" s="29"/>
    <row r="167133" customFormat="1" s="29"/>
    <row r="167134" customFormat="1" s="29"/>
    <row r="167135" customFormat="1" s="29"/>
    <row r="167136" customFormat="1" s="29"/>
    <row r="167137" customFormat="1" s="29"/>
    <row r="167138" customFormat="1" s="29"/>
    <row r="167139" customFormat="1" s="29"/>
    <row r="167140" customFormat="1" s="29"/>
    <row r="167141" customFormat="1" s="29"/>
    <row r="167142" customFormat="1" s="29"/>
    <row r="167143" customFormat="1" s="29"/>
    <row r="167144" customFormat="1" s="29"/>
    <row r="167145" customFormat="1" s="29"/>
    <row r="167146" customFormat="1" s="29"/>
    <row r="167147" customFormat="1" s="29"/>
    <row r="167148" customFormat="1" s="29"/>
    <row r="167149" customFormat="1" s="29"/>
    <row r="167150" customFormat="1" s="29"/>
    <row r="167151" customFormat="1" s="29"/>
    <row r="167152" customFormat="1" s="29"/>
    <row r="167153" customFormat="1" s="29"/>
    <row r="167154" customFormat="1" s="29"/>
    <row r="167155" customFormat="1" s="29"/>
    <row r="167156" customFormat="1" s="29"/>
    <row r="167157" customFormat="1" s="29"/>
    <row r="167158" customFormat="1" s="29"/>
    <row r="167159" customFormat="1" s="29"/>
    <row r="167160" customFormat="1" s="29"/>
    <row r="167161" customFormat="1" s="29"/>
    <row r="167162" customFormat="1" s="29"/>
    <row r="167163" customFormat="1" s="29"/>
    <row r="167164" customFormat="1" s="29"/>
    <row r="167165" customFormat="1" s="29"/>
    <row r="167166" customFormat="1" s="29"/>
    <row r="167167" customFormat="1" s="29"/>
    <row r="167168" customFormat="1" s="29"/>
    <row r="167169" customFormat="1" s="29"/>
    <row r="167170" customFormat="1" s="29"/>
    <row r="167171" customFormat="1" s="29"/>
    <row r="167172" customFormat="1" s="29"/>
    <row r="167173" customFormat="1" s="29"/>
    <row r="167174" customFormat="1" s="29"/>
    <row r="167175" customFormat="1" s="29"/>
    <row r="167176" customFormat="1" s="29"/>
    <row r="167177" customFormat="1" s="29"/>
    <row r="167178" customFormat="1" s="29"/>
    <row r="167179" customFormat="1" s="29"/>
    <row r="167180" customFormat="1" s="29"/>
    <row r="167181" customFormat="1" s="29"/>
    <row r="167182" customFormat="1" s="29"/>
    <row r="167183" customFormat="1" s="29"/>
    <row r="167184" customFormat="1" s="29"/>
    <row r="167185" customFormat="1" s="29"/>
    <row r="167186" customFormat="1" s="29"/>
    <row r="167187" customFormat="1" s="29"/>
    <row r="167188" customFormat="1" s="29"/>
    <row r="167189" customFormat="1" s="29"/>
    <row r="167190" customFormat="1" s="29"/>
    <row r="167191" customFormat="1" s="29"/>
    <row r="167192" customFormat="1" s="29"/>
    <row r="167193" customFormat="1" s="29"/>
    <row r="167194" customFormat="1" s="29"/>
    <row r="167195" customFormat="1" s="29"/>
    <row r="167196" customFormat="1" s="29"/>
    <row r="167197" customFormat="1" s="29"/>
    <row r="167198" customFormat="1" s="29"/>
    <row r="167199" customFormat="1" s="29"/>
    <row r="167200" customFormat="1" s="29"/>
    <row r="167201" customFormat="1" s="29"/>
    <row r="167202" customFormat="1" s="29"/>
    <row r="167203" customFormat="1" s="29"/>
    <row r="167204" customFormat="1" s="29"/>
    <row r="167205" customFormat="1" s="29"/>
    <row r="167206" customFormat="1" s="29"/>
    <row r="167207" customFormat="1" s="29"/>
    <row r="167208" customFormat="1" s="29"/>
    <row r="167209" customFormat="1" s="29"/>
    <row r="167210" customFormat="1" s="29"/>
    <row r="167211" customFormat="1" s="29"/>
    <row r="167212" customFormat="1" s="29"/>
    <row r="167213" customFormat="1" s="29"/>
    <row r="167214" customFormat="1" s="29"/>
    <row r="167215" customFormat="1" s="29"/>
    <row r="167216" customFormat="1" s="29"/>
    <row r="167217" customFormat="1" s="29"/>
    <row r="167218" customFormat="1" s="29"/>
    <row r="167219" customFormat="1" s="29"/>
    <row r="167220" customFormat="1" s="29"/>
    <row r="167221" customFormat="1" s="29"/>
    <row r="167222" customFormat="1" s="29"/>
    <row r="167223" customFormat="1" s="29"/>
    <row r="167224" customFormat="1" s="29"/>
    <row r="167225" customFormat="1" s="29"/>
    <row r="167226" customFormat="1" s="29"/>
    <row r="167227" customFormat="1" s="29"/>
    <row r="167228" customFormat="1" s="29"/>
    <row r="167229" customFormat="1" s="29"/>
    <row r="167230" customFormat="1" s="29"/>
    <row r="167231" customFormat="1" s="29"/>
    <row r="167232" customFormat="1" s="29"/>
    <row r="167233" customFormat="1" s="29"/>
    <row r="167234" customFormat="1" s="29"/>
    <row r="167235" customFormat="1" s="29"/>
    <row r="167236" customFormat="1" s="29"/>
    <row r="167237" customFormat="1" s="29"/>
    <row r="167238" customFormat="1" s="29"/>
    <row r="167239" customFormat="1" s="29"/>
    <row r="167240" customFormat="1" s="29"/>
    <row r="167241" customFormat="1" s="29"/>
    <row r="167242" customFormat="1" s="29"/>
    <row r="167243" customFormat="1" s="29"/>
    <row r="167244" customFormat="1" s="29"/>
    <row r="167245" customFormat="1" s="29"/>
    <row r="167246" customFormat="1" s="29"/>
    <row r="167247" customFormat="1" s="29"/>
    <row r="167248" customFormat="1" s="29"/>
    <row r="167249" customFormat="1" s="29"/>
    <row r="167250" customFormat="1" s="29"/>
    <row r="167251" customFormat="1" s="29"/>
    <row r="167252" customFormat="1" s="29"/>
    <row r="167253" customFormat="1" s="29"/>
    <row r="167254" customFormat="1" s="29"/>
    <row r="167255" customFormat="1" s="29"/>
    <row r="167256" customFormat="1" s="29"/>
    <row r="167257" customFormat="1" s="29"/>
    <row r="167258" customFormat="1" s="29"/>
    <row r="167259" customFormat="1" s="29"/>
    <row r="167260" customFormat="1" s="29"/>
    <row r="167261" customFormat="1" s="29"/>
    <row r="167262" customFormat="1" s="29"/>
    <row r="167263" customFormat="1" s="29"/>
    <row r="167264" customFormat="1" s="29"/>
    <row r="167265" customFormat="1" s="29"/>
    <row r="167266" customFormat="1" s="29"/>
    <row r="167267" customFormat="1" s="29"/>
    <row r="167268" customFormat="1" s="29"/>
    <row r="167269" customFormat="1" s="29"/>
    <row r="167270" customFormat="1" s="29"/>
    <row r="167271" customFormat="1" s="29"/>
    <row r="167272" customFormat="1" s="29"/>
    <row r="167273" customFormat="1" s="29"/>
    <row r="167274" customFormat="1" s="29"/>
    <row r="167275" customFormat="1" s="29"/>
    <row r="167276" customFormat="1" s="29"/>
    <row r="167277" customFormat="1" s="29"/>
    <row r="167278" customFormat="1" s="29"/>
    <row r="167279" customFormat="1" s="29"/>
    <row r="167280" customFormat="1" s="29"/>
    <row r="167281" customFormat="1" s="29"/>
    <row r="167282" customFormat="1" s="29"/>
    <row r="167283" customFormat="1" s="29"/>
    <row r="167284" customFormat="1" s="29"/>
    <row r="167285" customFormat="1" s="29"/>
    <row r="167286" customFormat="1" s="29"/>
    <row r="167287" customFormat="1" s="29"/>
    <row r="167288" customFormat="1" s="29"/>
    <row r="167289" customFormat="1" s="29"/>
    <row r="167290" customFormat="1" s="29"/>
    <row r="167291" customFormat="1" s="29"/>
    <row r="167292" customFormat="1" s="29"/>
    <row r="167293" customFormat="1" s="29"/>
    <row r="167294" customFormat="1" s="29"/>
    <row r="167295" customFormat="1" s="29"/>
    <row r="167296" customFormat="1" s="29"/>
    <row r="167297" customFormat="1" s="29"/>
    <row r="167298" customFormat="1" s="29"/>
    <row r="167299" customFormat="1" s="29"/>
    <row r="167300" customFormat="1" s="29"/>
    <row r="167301" customFormat="1" s="29"/>
    <row r="167302" customFormat="1" s="29"/>
    <row r="167303" customFormat="1" s="29"/>
    <row r="167304" customFormat="1" s="29"/>
    <row r="167305" customFormat="1" s="29"/>
    <row r="167306" customFormat="1" s="29"/>
    <row r="167307" customFormat="1" s="29"/>
    <row r="167308" customFormat="1" s="29"/>
    <row r="167309" customFormat="1" s="29"/>
    <row r="167310" customFormat="1" s="29"/>
    <row r="167311" customFormat="1" s="29"/>
    <row r="167312" customFormat="1" s="29"/>
    <row r="167313" customFormat="1" s="29"/>
    <row r="167314" customFormat="1" s="29"/>
    <row r="167315" customFormat="1" s="29"/>
    <row r="167316" customFormat="1" s="29"/>
    <row r="167317" customFormat="1" s="29"/>
    <row r="167318" customFormat="1" s="29"/>
    <row r="167319" customFormat="1" s="29"/>
    <row r="167320" customFormat="1" s="29"/>
    <row r="167321" customFormat="1" s="29"/>
    <row r="167322" customFormat="1" s="29"/>
    <row r="167323" customFormat="1" s="29"/>
    <row r="167324" customFormat="1" s="29"/>
    <row r="167325" customFormat="1" s="29"/>
    <row r="167326" customFormat="1" s="29"/>
    <row r="167327" customFormat="1" s="29"/>
    <row r="167328" customFormat="1" s="29"/>
    <row r="167329" customFormat="1" s="29"/>
    <row r="167330" customFormat="1" s="29"/>
    <row r="167331" customFormat="1" s="29"/>
    <row r="167332" customFormat="1" s="29"/>
    <row r="167333" customFormat="1" s="29"/>
    <row r="167334" customFormat="1" s="29"/>
    <row r="167335" customFormat="1" s="29"/>
    <row r="167336" customFormat="1" s="29"/>
    <row r="167337" customFormat="1" s="29"/>
    <row r="167338" customFormat="1" s="29"/>
    <row r="167339" customFormat="1" s="29"/>
    <row r="167340" customFormat="1" s="29"/>
    <row r="167341" customFormat="1" s="29"/>
    <row r="167342" customFormat="1" s="29"/>
    <row r="167343" customFormat="1" s="29"/>
    <row r="167344" customFormat="1" s="29"/>
    <row r="167345" customFormat="1" s="29"/>
    <row r="167346" customFormat="1" s="29"/>
    <row r="167347" customFormat="1" s="29"/>
    <row r="167348" customFormat="1" s="29"/>
    <row r="167349" customFormat="1" s="29"/>
    <row r="167350" customFormat="1" s="29"/>
    <row r="167351" customFormat="1" s="29"/>
    <row r="167352" customFormat="1" s="29"/>
    <row r="167353" customFormat="1" s="29"/>
    <row r="167354" customFormat="1" s="29"/>
    <row r="167355" customFormat="1" s="29"/>
    <row r="167356" customFormat="1" s="29"/>
    <row r="167357" customFormat="1" s="29"/>
    <row r="167358" customFormat="1" s="29"/>
    <row r="167359" customFormat="1" s="29"/>
    <row r="167360" customFormat="1" s="29"/>
    <row r="167361" customFormat="1" s="29"/>
    <row r="167362" customFormat="1" s="29"/>
    <row r="167363" customFormat="1" s="29"/>
    <row r="167364" customFormat="1" s="29"/>
    <row r="167365" customFormat="1" s="29"/>
    <row r="167366" customFormat="1" s="29"/>
    <row r="167367" customFormat="1" s="29"/>
    <row r="167368" customFormat="1" s="29"/>
    <row r="167369" customFormat="1" s="29"/>
    <row r="167370" customFormat="1" s="29"/>
    <row r="167371" customFormat="1" s="29"/>
    <row r="167372" customFormat="1" s="29"/>
    <row r="167373" customFormat="1" s="29"/>
    <row r="167374" customFormat="1" s="29"/>
    <row r="167375" customFormat="1" s="29"/>
    <row r="167376" customFormat="1" s="29"/>
    <row r="167377" customFormat="1" s="29"/>
    <row r="167378" customFormat="1" s="29"/>
    <row r="167379" customFormat="1" s="29"/>
    <row r="167380" customFormat="1" s="29"/>
    <row r="167381" customFormat="1" s="29"/>
    <row r="167382" customFormat="1" s="29"/>
    <row r="167383" customFormat="1" s="29"/>
    <row r="167384" customFormat="1" s="29"/>
    <row r="167385" customFormat="1" s="29"/>
    <row r="167386" customFormat="1" s="29"/>
    <row r="167387" customFormat="1" s="29"/>
    <row r="167388" customFormat="1" s="29"/>
    <row r="167389" customFormat="1" s="29"/>
    <row r="167390" customFormat="1" s="29"/>
    <row r="167391" customFormat="1" s="29"/>
    <row r="167392" customFormat="1" s="29"/>
    <row r="167393" customFormat="1" s="29"/>
    <row r="167394" customFormat="1" s="29"/>
    <row r="167395" customFormat="1" s="29"/>
    <row r="167396" customFormat="1" s="29"/>
    <row r="167397" customFormat="1" s="29"/>
    <row r="167398" customFormat="1" s="29"/>
    <row r="167399" customFormat="1" s="29"/>
    <row r="167400" customFormat="1" s="29"/>
    <row r="167401" customFormat="1" s="29"/>
    <row r="167402" customFormat="1" s="29"/>
    <row r="167403" customFormat="1" s="29"/>
    <row r="167404" customFormat="1" s="29"/>
    <row r="167405" customFormat="1" s="29"/>
    <row r="167406" customFormat="1" s="29"/>
    <row r="167407" customFormat="1" s="29"/>
    <row r="167408" customFormat="1" s="29"/>
    <row r="167409" customFormat="1" s="29"/>
    <row r="167410" customFormat="1" s="29"/>
    <row r="167411" customFormat="1" s="29"/>
    <row r="167412" customFormat="1" s="29"/>
    <row r="167413" customFormat="1" s="29"/>
    <row r="167414" customFormat="1" s="29"/>
    <row r="167415" customFormat="1" s="29"/>
    <row r="167416" customFormat="1" s="29"/>
    <row r="167417" customFormat="1" s="29"/>
    <row r="167418" customFormat="1" s="29"/>
    <row r="167419" customFormat="1" s="29"/>
    <row r="167420" customFormat="1" s="29"/>
    <row r="167421" customFormat="1" s="29"/>
    <row r="167422" customFormat="1" s="29"/>
    <row r="167423" customFormat="1" s="29"/>
    <row r="167424" customFormat="1" s="29"/>
    <row r="167425" customFormat="1" s="29"/>
    <row r="167426" customFormat="1" s="29"/>
    <row r="167427" customFormat="1" s="29"/>
    <row r="167428" customFormat="1" s="29"/>
    <row r="167429" customFormat="1" s="29"/>
    <row r="167430" customFormat="1" s="29"/>
    <row r="167431" customFormat="1" s="29"/>
    <row r="167432" customFormat="1" s="29"/>
    <row r="167433" customFormat="1" s="29"/>
    <row r="167434" customFormat="1" s="29"/>
    <row r="167435" customFormat="1" s="29"/>
    <row r="167436" customFormat="1" s="29"/>
    <row r="167437" customFormat="1" s="29"/>
    <row r="167438" customFormat="1" s="29"/>
    <row r="167439" customFormat="1" s="29"/>
    <row r="167440" customFormat="1" s="29"/>
    <row r="167441" customFormat="1" s="29"/>
    <row r="167442" customFormat="1" s="29"/>
    <row r="167443" customFormat="1" s="29"/>
    <row r="167444" customFormat="1" s="29"/>
    <row r="167445" customFormat="1" s="29"/>
    <row r="167446" customFormat="1" s="29"/>
    <row r="167447" customFormat="1" s="29"/>
    <row r="167448" customFormat="1" s="29"/>
    <row r="167449" customFormat="1" s="29"/>
    <row r="167450" customFormat="1" s="29"/>
    <row r="167451" customFormat="1" s="29"/>
    <row r="167452" customFormat="1" s="29"/>
    <row r="167453" customFormat="1" s="29"/>
    <row r="167454" customFormat="1" s="29"/>
    <row r="167455" customFormat="1" s="29"/>
    <row r="167456" customFormat="1" s="29"/>
    <row r="167457" customFormat="1" s="29"/>
    <row r="167458" customFormat="1" s="29"/>
    <row r="167459" customFormat="1" s="29"/>
    <row r="167460" customFormat="1" s="29"/>
    <row r="167461" customFormat="1" s="29"/>
    <row r="167462" customFormat="1" s="29"/>
    <row r="167463" customFormat="1" s="29"/>
    <row r="167464" customFormat="1" s="29"/>
    <row r="167465" customFormat="1" s="29"/>
    <row r="167466" customFormat="1" s="29"/>
    <row r="167467" customFormat="1" s="29"/>
    <row r="167468" customFormat="1" s="29"/>
    <row r="167469" customFormat="1" s="29"/>
    <row r="167470" customFormat="1" s="29"/>
    <row r="167471" customFormat="1" s="29"/>
    <row r="167472" customFormat="1" s="29"/>
    <row r="167473" customFormat="1" s="29"/>
    <row r="167474" customFormat="1" s="29"/>
    <row r="167475" customFormat="1" s="29"/>
    <row r="167476" customFormat="1" s="29"/>
    <row r="167477" customFormat="1" s="29"/>
    <row r="167478" customFormat="1" s="29"/>
    <row r="167479" customFormat="1" s="29"/>
    <row r="167480" customFormat="1" s="29"/>
    <row r="167481" customFormat="1" s="29"/>
    <row r="167482" customFormat="1" s="29"/>
    <row r="167483" customFormat="1" s="29"/>
    <row r="167484" customFormat="1" s="29"/>
    <row r="167485" customFormat="1" s="29"/>
    <row r="167486" customFormat="1" s="29"/>
    <row r="167487" customFormat="1" s="29"/>
    <row r="167488" customFormat="1" s="29"/>
    <row r="167489" customFormat="1" s="29"/>
    <row r="167490" customFormat="1" s="29"/>
    <row r="167491" customFormat="1" s="29"/>
    <row r="167492" customFormat="1" s="29"/>
    <row r="167493" customFormat="1" s="29"/>
    <row r="167494" customFormat="1" s="29"/>
    <row r="167495" customFormat="1" s="29"/>
    <row r="167496" customFormat="1" s="29"/>
    <row r="167497" customFormat="1" s="29"/>
    <row r="167498" customFormat="1" s="29"/>
    <row r="167499" customFormat="1" s="29"/>
    <row r="167500" customFormat="1" s="29"/>
    <row r="167501" customFormat="1" s="29"/>
    <row r="167502" customFormat="1" s="29"/>
    <row r="167503" customFormat="1" s="29"/>
    <row r="167504" customFormat="1" s="29"/>
    <row r="167505" customFormat="1" s="29"/>
    <row r="167506" customFormat="1" s="29"/>
    <row r="167507" customFormat="1" s="29"/>
    <row r="167508" customFormat="1" s="29"/>
    <row r="167509" customFormat="1" s="29"/>
    <row r="167510" customFormat="1" s="29"/>
    <row r="167511" customFormat="1" s="29"/>
    <row r="167512" customFormat="1" s="29"/>
    <row r="167513" customFormat="1" s="29"/>
    <row r="167514" customFormat="1" s="29"/>
    <row r="167515" customFormat="1" s="29"/>
    <row r="167516" customFormat="1" s="29"/>
    <row r="167517" customFormat="1" s="29"/>
    <row r="167518" customFormat="1" s="29"/>
    <row r="167519" customFormat="1" s="29"/>
    <row r="167520" customFormat="1" s="29"/>
    <row r="167521" customFormat="1" s="29"/>
    <row r="167522" customFormat="1" s="29"/>
    <row r="167523" customFormat="1" s="29"/>
    <row r="167524" customFormat="1" s="29"/>
    <row r="167525" customFormat="1" s="29"/>
    <row r="167526" customFormat="1" s="29"/>
    <row r="167527" customFormat="1" s="29"/>
    <row r="167528" customFormat="1" s="29"/>
    <row r="167529" customFormat="1" s="29"/>
    <row r="167530" customFormat="1" s="29"/>
    <row r="167531" customFormat="1" s="29"/>
    <row r="167532" customFormat="1" s="29"/>
    <row r="167533" customFormat="1" s="29"/>
    <row r="167534" customFormat="1" s="29"/>
    <row r="167535" customFormat="1" s="29"/>
    <row r="167536" customFormat="1" s="29"/>
    <row r="167537" customFormat="1" s="29"/>
    <row r="167538" customFormat="1" s="29"/>
    <row r="167539" customFormat="1" s="29"/>
    <row r="167540" customFormat="1" s="29"/>
    <row r="167541" customFormat="1" s="29"/>
    <row r="167542" customFormat="1" s="29"/>
    <row r="167543" customFormat="1" s="29"/>
    <row r="167544" customFormat="1" s="29"/>
    <row r="167545" customFormat="1" s="29"/>
    <row r="167546" customFormat="1" s="29"/>
    <row r="167547" customFormat="1" s="29"/>
    <row r="167548" customFormat="1" s="29"/>
    <row r="167549" customFormat="1" s="29"/>
    <row r="167550" customFormat="1" s="29"/>
    <row r="167551" customFormat="1" s="29"/>
    <row r="167552" customFormat="1" s="29"/>
    <row r="167553" customFormat="1" s="29"/>
    <row r="167554" customFormat="1" s="29"/>
    <row r="167555" customFormat="1" s="29"/>
    <row r="167556" customFormat="1" s="29"/>
    <row r="167557" customFormat="1" s="29"/>
    <row r="167558" customFormat="1" s="29"/>
    <row r="167559" customFormat="1" s="29"/>
    <row r="167560" customFormat="1" s="29"/>
    <row r="167561" customFormat="1" s="29"/>
    <row r="167562" customFormat="1" s="29"/>
    <row r="167563" customFormat="1" s="29"/>
    <row r="167564" customFormat="1" s="29"/>
    <row r="167565" customFormat="1" s="29"/>
    <row r="167566" customFormat="1" s="29"/>
    <row r="167567" customFormat="1" s="29"/>
    <row r="167568" customFormat="1" s="29"/>
    <row r="167569" customFormat="1" s="29"/>
    <row r="167570" customFormat="1" s="29"/>
    <row r="167571" customFormat="1" s="29"/>
    <row r="167572" customFormat="1" s="29"/>
    <row r="167573" customFormat="1" s="29"/>
    <row r="167574" customFormat="1" s="29"/>
    <row r="167575" customFormat="1" s="29"/>
    <row r="167576" customFormat="1" s="29"/>
    <row r="167577" customFormat="1" s="29"/>
    <row r="167578" customFormat="1" s="29"/>
    <row r="167579" customFormat="1" s="29"/>
    <row r="167580" customFormat="1" s="29"/>
    <row r="167581" customFormat="1" s="29"/>
    <row r="167582" customFormat="1" s="29"/>
    <row r="167583" customFormat="1" s="29"/>
    <row r="167584" customFormat="1" s="29"/>
    <row r="167585" customFormat="1" s="29"/>
    <row r="167586" customFormat="1" s="29"/>
    <row r="167587" customFormat="1" s="29"/>
    <row r="167588" customFormat="1" s="29"/>
    <row r="167589" customFormat="1" s="29"/>
    <row r="167590" customFormat="1" s="29"/>
    <row r="167591" customFormat="1" s="29"/>
    <row r="167592" customFormat="1" s="29"/>
    <row r="167593" customFormat="1" s="29"/>
    <row r="167594" customFormat="1" s="29"/>
    <row r="167595" customFormat="1" s="29"/>
    <row r="167596" customFormat="1" s="29"/>
    <row r="167597" customFormat="1" s="29"/>
    <row r="167598" customFormat="1" s="29"/>
    <row r="167599" customFormat="1" s="29"/>
    <row r="167600" customFormat="1" s="29"/>
    <row r="167601" customFormat="1" s="29"/>
    <row r="167602" customFormat="1" s="29"/>
    <row r="167603" customFormat="1" s="29"/>
    <row r="167604" customFormat="1" s="29"/>
    <row r="167605" customFormat="1" s="29"/>
    <row r="167606" customFormat="1" s="29"/>
    <row r="167607" customFormat="1" s="29"/>
    <row r="167608" customFormat="1" s="29"/>
    <row r="167609" customFormat="1" s="29"/>
    <row r="167610" customFormat="1" s="29"/>
    <row r="167611" customFormat="1" s="29"/>
    <row r="167612" customFormat="1" s="29"/>
    <row r="167613" customFormat="1" s="29"/>
    <row r="167614" customFormat="1" s="29"/>
    <row r="167615" customFormat="1" s="29"/>
    <row r="167616" customFormat="1" s="29"/>
    <row r="167617" customFormat="1" s="29"/>
    <row r="167618" customFormat="1" s="29"/>
    <row r="167619" customFormat="1" s="29"/>
    <row r="167620" customFormat="1" s="29"/>
    <row r="167621" customFormat="1" s="29"/>
    <row r="167622" customFormat="1" s="29"/>
    <row r="167623" customFormat="1" s="29"/>
    <row r="167624" customFormat="1" s="29"/>
    <row r="167625" customFormat="1" s="29"/>
    <row r="167626" customFormat="1" s="29"/>
    <row r="167627" customFormat="1" s="29"/>
    <row r="167628" customFormat="1" s="29"/>
    <row r="167629" customFormat="1" s="29"/>
    <row r="167630" customFormat="1" s="29"/>
    <row r="167631" customFormat="1" s="29"/>
    <row r="167632" customFormat="1" s="29"/>
    <row r="167633" customFormat="1" s="29"/>
    <row r="167634" customFormat="1" s="29"/>
    <row r="167635" customFormat="1" s="29"/>
    <row r="167636" customFormat="1" s="29"/>
    <row r="167637" customFormat="1" s="29"/>
    <row r="167638" customFormat="1" s="29"/>
    <row r="167639" customFormat="1" s="29"/>
    <row r="167640" customFormat="1" s="29"/>
    <row r="167641" customFormat="1" s="29"/>
    <row r="167642" customFormat="1" s="29"/>
    <row r="167643" customFormat="1" s="29"/>
    <row r="167644" customFormat="1" s="29"/>
    <row r="167645" customFormat="1" s="29"/>
    <row r="167646" customFormat="1" s="29"/>
    <row r="167647" customFormat="1" s="29"/>
    <row r="167648" customFormat="1" s="29"/>
    <row r="167649" customFormat="1" s="29"/>
    <row r="167650" customFormat="1" s="29"/>
    <row r="167651" customFormat="1" s="29"/>
    <row r="167652" customFormat="1" s="29"/>
    <row r="167653" customFormat="1" s="29"/>
    <row r="167654" customFormat="1" s="29"/>
    <row r="167655" customFormat="1" s="29"/>
    <row r="167656" customFormat="1" s="29"/>
    <row r="167657" customFormat="1" s="29"/>
    <row r="167658" customFormat="1" s="29"/>
    <row r="167659" customFormat="1" s="29"/>
    <row r="167660" customFormat="1" s="29"/>
    <row r="167661" customFormat="1" s="29"/>
    <row r="167662" customFormat="1" s="29"/>
    <row r="167663" customFormat="1" s="29"/>
    <row r="167664" customFormat="1" s="29"/>
    <row r="167665" customFormat="1" s="29"/>
    <row r="167666" customFormat="1" s="29"/>
    <row r="167667" customFormat="1" s="29"/>
    <row r="167668" customFormat="1" s="29"/>
    <row r="167669" customFormat="1" s="29"/>
    <row r="167670" customFormat="1" s="29"/>
    <row r="167671" customFormat="1" s="29"/>
    <row r="167672" customFormat="1" s="29"/>
    <row r="167673" customFormat="1" s="29"/>
    <row r="167674" customFormat="1" s="29"/>
    <row r="167675" customFormat="1" s="29"/>
    <row r="167676" customFormat="1" s="29"/>
    <row r="167677" customFormat="1" s="29"/>
    <row r="167678" customFormat="1" s="29"/>
    <row r="167679" customFormat="1" s="29"/>
    <row r="167680" customFormat="1" s="29"/>
    <row r="167681" customFormat="1" s="29"/>
    <row r="167682" customFormat="1" s="29"/>
    <row r="167683" customFormat="1" s="29"/>
    <row r="167684" customFormat="1" s="29"/>
    <row r="167685" customFormat="1" s="29"/>
    <row r="167686" customFormat="1" s="29"/>
    <row r="167687" customFormat="1" s="29"/>
    <row r="167688" customFormat="1" s="29"/>
    <row r="167689" customFormat="1" s="29"/>
    <row r="167690" customFormat="1" s="29"/>
    <row r="167691" customFormat="1" s="29"/>
    <row r="167692" customFormat="1" s="29"/>
    <row r="167693" customFormat="1" s="29"/>
    <row r="167694" customFormat="1" s="29"/>
    <row r="167695" customFormat="1" s="29"/>
    <row r="167696" customFormat="1" s="29"/>
    <row r="167697" customFormat="1" s="29"/>
    <row r="167698" customFormat="1" s="29"/>
    <row r="167699" customFormat="1" s="29"/>
    <row r="167700" customFormat="1" s="29"/>
    <row r="167701" customFormat="1" s="29"/>
    <row r="167702" customFormat="1" s="29"/>
    <row r="167703" customFormat="1" s="29"/>
    <row r="167704" customFormat="1" s="29"/>
    <row r="167705" customFormat="1" s="29"/>
    <row r="167706" customFormat="1" s="29"/>
    <row r="167707" customFormat="1" s="29"/>
    <row r="167708" customFormat="1" s="29"/>
    <row r="167709" customFormat="1" s="29"/>
    <row r="167710" customFormat="1" s="29"/>
    <row r="167711" customFormat="1" s="29"/>
    <row r="167712" customFormat="1" s="29"/>
    <row r="167713" customFormat="1" s="29"/>
    <row r="167714" customFormat="1" s="29"/>
    <row r="167715" customFormat="1" s="29"/>
    <row r="167716" customFormat="1" s="29"/>
    <row r="167717" customFormat="1" s="29"/>
    <row r="167718" customFormat="1" s="29"/>
    <row r="167719" customFormat="1" s="29"/>
    <row r="167720" customFormat="1" s="29"/>
    <row r="167721" customFormat="1" s="29"/>
    <row r="167722" customFormat="1" s="29"/>
    <row r="167723" customFormat="1" s="29"/>
    <row r="167724" customFormat="1" s="29"/>
    <row r="167725" customFormat="1" s="29"/>
    <row r="167726" customFormat="1" s="29"/>
    <row r="167727" customFormat="1" s="29"/>
    <row r="167728" customFormat="1" s="29"/>
    <row r="167729" customFormat="1" s="29"/>
    <row r="167730" customFormat="1" s="29"/>
    <row r="167731" customFormat="1" s="29"/>
    <row r="167732" customFormat="1" s="29"/>
    <row r="167733" customFormat="1" s="29"/>
    <row r="167734" customFormat="1" s="29"/>
    <row r="167735" customFormat="1" s="29"/>
    <row r="167736" customFormat="1" s="29"/>
    <row r="167737" customFormat="1" s="29"/>
    <row r="167738" customFormat="1" s="29"/>
    <row r="167739" customFormat="1" s="29"/>
    <row r="167740" customFormat="1" s="29"/>
    <row r="167741" customFormat="1" s="29"/>
    <row r="167742" customFormat="1" s="29"/>
    <row r="167743" customFormat="1" s="29"/>
    <row r="167744" customFormat="1" s="29"/>
    <row r="167745" customFormat="1" s="29"/>
    <row r="167746" customFormat="1" s="29"/>
    <row r="167747" customFormat="1" s="29"/>
    <row r="167748" customFormat="1" s="29"/>
    <row r="167749" customFormat="1" s="29"/>
    <row r="167750" customFormat="1" s="29"/>
    <row r="167751" customFormat="1" s="29"/>
    <row r="167752" customFormat="1" s="29"/>
    <row r="167753" customFormat="1" s="29"/>
    <row r="167754" customFormat="1" s="29"/>
    <row r="167755" customFormat="1" s="29"/>
    <row r="167756" customFormat="1" s="29"/>
    <row r="167757" customFormat="1" s="29"/>
    <row r="167758" customFormat="1" s="29"/>
    <row r="167759" customFormat="1" s="29"/>
    <row r="167760" customFormat="1" s="29"/>
    <row r="167761" customFormat="1" s="29"/>
    <row r="167762" customFormat="1" s="29"/>
    <row r="167763" customFormat="1" s="29"/>
    <row r="167764" customFormat="1" s="29"/>
    <row r="167765" customFormat="1" s="29"/>
    <row r="167766" customFormat="1" s="29"/>
    <row r="167767" customFormat="1" s="29"/>
    <row r="167768" customFormat="1" s="29"/>
    <row r="167769" customFormat="1" s="29"/>
    <row r="167770" customFormat="1" s="29"/>
    <row r="167771" customFormat="1" s="29"/>
    <row r="167772" customFormat="1" s="29"/>
    <row r="167773" customFormat="1" s="29"/>
    <row r="167774" customFormat="1" s="29"/>
    <row r="167775" customFormat="1" s="29"/>
    <row r="167776" customFormat="1" s="29"/>
    <row r="167777" customFormat="1" s="29"/>
    <row r="167778" customFormat="1" s="29"/>
    <row r="167779" customFormat="1" s="29"/>
    <row r="167780" customFormat="1" s="29"/>
    <row r="167781" customFormat="1" s="29"/>
    <row r="167782" customFormat="1" s="29"/>
    <row r="167783" customFormat="1" s="29"/>
    <row r="167784" customFormat="1" s="29"/>
    <row r="167785" customFormat="1" s="29"/>
    <row r="167786" customFormat="1" s="29"/>
    <row r="167787" customFormat="1" s="29"/>
    <row r="167788" customFormat="1" s="29"/>
    <row r="167789" customFormat="1" s="29"/>
    <row r="167790" customFormat="1" s="29"/>
    <row r="167791" customFormat="1" s="29"/>
    <row r="167792" customFormat="1" s="29"/>
    <row r="167793" customFormat="1" s="29"/>
    <row r="167794" customFormat="1" s="29"/>
    <row r="167795" customFormat="1" s="29"/>
    <row r="167796" customFormat="1" s="29"/>
    <row r="167797" customFormat="1" s="29"/>
    <row r="167798" customFormat="1" s="29"/>
    <row r="167799" customFormat="1" s="29"/>
    <row r="167800" customFormat="1" s="29"/>
    <row r="167801" customFormat="1" s="29"/>
    <row r="167802" customFormat="1" s="29"/>
    <row r="167803" customFormat="1" s="29"/>
    <row r="167804" customFormat="1" s="29"/>
    <row r="167805" customFormat="1" s="29"/>
    <row r="167806" customFormat="1" s="29"/>
    <row r="167807" customFormat="1" s="29"/>
    <row r="167808" customFormat="1" s="29"/>
    <row r="167809" customFormat="1" s="29"/>
    <row r="167810" customFormat="1" s="29"/>
    <row r="167811" customFormat="1" s="29"/>
    <row r="167812" customFormat="1" s="29"/>
    <row r="167813" customFormat="1" s="29"/>
    <row r="167814" customFormat="1" s="29"/>
    <row r="167815" customFormat="1" s="29"/>
    <row r="167816" customFormat="1" s="29"/>
    <row r="167817" customFormat="1" s="29"/>
    <row r="167818" customFormat="1" s="29"/>
    <row r="167819" customFormat="1" s="29"/>
    <row r="167820" customFormat="1" s="29"/>
    <row r="167821" customFormat="1" s="29"/>
    <row r="167822" customFormat="1" s="29"/>
    <row r="167823" customFormat="1" s="29"/>
    <row r="167824" customFormat="1" s="29"/>
    <row r="167825" customFormat="1" s="29"/>
    <row r="167826" customFormat="1" s="29"/>
    <row r="167827" customFormat="1" s="29"/>
    <row r="167828" customFormat="1" s="29"/>
    <row r="167829" customFormat="1" s="29"/>
    <row r="167830" customFormat="1" s="29"/>
    <row r="167831" customFormat="1" s="29"/>
    <row r="167832" customFormat="1" s="29"/>
    <row r="167833" customFormat="1" s="29"/>
    <row r="167834" customFormat="1" s="29"/>
    <row r="167835" customFormat="1" s="29"/>
    <row r="167836" customFormat="1" s="29"/>
    <row r="167837" customFormat="1" s="29"/>
    <row r="167838" customFormat="1" s="29"/>
    <row r="167839" customFormat="1" s="29"/>
    <row r="167840" customFormat="1" s="29"/>
    <row r="167841" customFormat="1" s="29"/>
    <row r="167842" customFormat="1" s="29"/>
    <row r="167843" customFormat="1" s="29"/>
    <row r="167844" customFormat="1" s="29"/>
    <row r="167845" customFormat="1" s="29"/>
    <row r="167846" customFormat="1" s="29"/>
    <row r="167847" customFormat="1" s="29"/>
    <row r="167848" customFormat="1" s="29"/>
    <row r="167849" customFormat="1" s="29"/>
    <row r="167850" customFormat="1" s="29"/>
    <row r="167851" customFormat="1" s="29"/>
    <row r="167852" customFormat="1" s="29"/>
    <row r="167853" customFormat="1" s="29"/>
    <row r="167854" customFormat="1" s="29"/>
    <row r="167855" customFormat="1" s="29"/>
    <row r="167856" customFormat="1" s="29"/>
    <row r="167857" customFormat="1" s="29"/>
    <row r="167858" customFormat="1" s="29"/>
    <row r="167859" customFormat="1" s="29"/>
    <row r="167860" customFormat="1" s="29"/>
    <row r="167861" customFormat="1" s="29"/>
    <row r="167862" customFormat="1" s="29"/>
    <row r="167863" customFormat="1" s="29"/>
    <row r="167864" customFormat="1" s="29"/>
    <row r="167865" customFormat="1" s="29"/>
    <row r="167866" customFormat="1" s="29"/>
    <row r="167867" customFormat="1" s="29"/>
    <row r="167868" customFormat="1" s="29"/>
    <row r="167869" customFormat="1" s="29"/>
    <row r="167870" customFormat="1" s="29"/>
    <row r="167871" customFormat="1" s="29"/>
    <row r="167872" customFormat="1" s="29"/>
    <row r="167873" customFormat="1" s="29"/>
    <row r="167874" customFormat="1" s="29"/>
    <row r="167875" customFormat="1" s="29"/>
    <row r="167876" customFormat="1" s="29"/>
    <row r="167877" customFormat="1" s="29"/>
    <row r="167878" customFormat="1" s="29"/>
    <row r="167879" customFormat="1" s="29"/>
    <row r="167880" customFormat="1" s="29"/>
    <row r="167881" customFormat="1" s="29"/>
    <row r="167882" customFormat="1" s="29"/>
    <row r="167883" customFormat="1" s="29"/>
    <row r="167884" customFormat="1" s="29"/>
    <row r="167885" customFormat="1" s="29"/>
    <row r="167886" customFormat="1" s="29"/>
    <row r="167887" customFormat="1" s="29"/>
    <row r="167888" customFormat="1" s="29"/>
    <row r="167889" customFormat="1" s="29"/>
    <row r="167890" customFormat="1" s="29"/>
    <row r="167891" customFormat="1" s="29"/>
    <row r="167892" customFormat="1" s="29"/>
    <row r="167893" customFormat="1" s="29"/>
    <row r="167894" customFormat="1" s="29"/>
    <row r="167895" customFormat="1" s="29"/>
    <row r="167896" customFormat="1" s="29"/>
    <row r="167897" customFormat="1" s="29"/>
    <row r="167898" customFormat="1" s="29"/>
    <row r="167899" customFormat="1" s="29"/>
    <row r="167900" customFormat="1" s="29"/>
    <row r="167901" customFormat="1" s="29"/>
    <row r="167902" customFormat="1" s="29"/>
    <row r="167903" customFormat="1" s="29"/>
    <row r="167904" customFormat="1" s="29"/>
    <row r="167905" customFormat="1" s="29"/>
    <row r="167906" customFormat="1" s="29"/>
    <row r="167907" customFormat="1" s="29"/>
    <row r="167908" customFormat="1" s="29"/>
    <row r="167909" customFormat="1" s="29"/>
    <row r="167910" customFormat="1" s="29"/>
    <row r="167911" customFormat="1" s="29"/>
    <row r="167912" customFormat="1" s="29"/>
    <row r="167913" customFormat="1" s="29"/>
    <row r="167914" customFormat="1" s="29"/>
    <row r="167915" customFormat="1" s="29"/>
    <row r="167916" customFormat="1" s="29"/>
    <row r="167917" customFormat="1" s="29"/>
    <row r="167918" customFormat="1" s="29"/>
    <row r="167919" customFormat="1" s="29"/>
    <row r="167920" customFormat="1" s="29"/>
    <row r="167921" customFormat="1" s="29"/>
    <row r="167922" customFormat="1" s="29"/>
    <row r="167923" customFormat="1" s="29"/>
    <row r="167924" customFormat="1" s="29"/>
    <row r="167925" customFormat="1" s="29"/>
    <row r="167926" customFormat="1" s="29"/>
    <row r="167927" customFormat="1" s="29"/>
    <row r="167928" customFormat="1" s="29"/>
    <row r="167929" customFormat="1" s="29"/>
    <row r="167930" customFormat="1" s="29"/>
    <row r="167931" customFormat="1" s="29"/>
    <row r="167932" customFormat="1" s="29"/>
    <row r="167933" customFormat="1" s="29"/>
    <row r="167934" customFormat="1" s="29"/>
    <row r="167935" customFormat="1" s="29"/>
    <row r="167936" customFormat="1" s="29"/>
    <row r="167937" customFormat="1" s="29"/>
    <row r="167938" customFormat="1" s="29"/>
    <row r="167939" customFormat="1" s="29"/>
    <row r="167940" customFormat="1" s="29"/>
    <row r="167941" customFormat="1" s="29"/>
    <row r="167942" customFormat="1" s="29"/>
    <row r="167943" customFormat="1" s="29"/>
    <row r="167944" customFormat="1" s="29"/>
    <row r="167945" customFormat="1" s="29"/>
    <row r="167946" customFormat="1" s="29"/>
    <row r="167947" customFormat="1" s="29"/>
    <row r="167948" customFormat="1" s="29"/>
    <row r="167949" customFormat="1" s="29"/>
    <row r="167950" customFormat="1" s="29"/>
    <row r="167951" customFormat="1" s="29"/>
    <row r="167952" customFormat="1" s="29"/>
    <row r="167953" customFormat="1" s="29"/>
    <row r="167954" customFormat="1" s="29"/>
    <row r="167955" customFormat="1" s="29"/>
    <row r="167956" customFormat="1" s="29"/>
    <row r="167957" customFormat="1" s="29"/>
    <row r="167958" customFormat="1" s="29"/>
    <row r="167959" customFormat="1" s="29"/>
    <row r="167960" customFormat="1" s="29"/>
    <row r="167961" customFormat="1" s="29"/>
    <row r="167962" customFormat="1" s="29"/>
    <row r="167963" customFormat="1" s="29"/>
    <row r="167964" customFormat="1" s="29"/>
    <row r="167965" customFormat="1" s="29"/>
    <row r="167966" customFormat="1" s="29"/>
    <row r="167967" customFormat="1" s="29"/>
    <row r="167968" customFormat="1" s="29"/>
    <row r="167969" customFormat="1" s="29"/>
    <row r="167970" customFormat="1" s="29"/>
    <row r="167971" customFormat="1" s="29"/>
    <row r="167972" customFormat="1" s="29"/>
    <row r="167973" customFormat="1" s="29"/>
    <row r="167974" customFormat="1" s="29"/>
    <row r="167975" customFormat="1" s="29"/>
    <row r="167976" customFormat="1" s="29"/>
    <row r="167977" customFormat="1" s="29"/>
    <row r="167978" customFormat="1" s="29"/>
    <row r="167979" customFormat="1" s="29"/>
    <row r="167980" customFormat="1" s="29"/>
    <row r="167981" customFormat="1" s="29"/>
    <row r="167982" customFormat="1" s="29"/>
    <row r="167983" customFormat="1" s="29"/>
    <row r="167984" customFormat="1" s="29"/>
    <row r="167985" customFormat="1" s="29"/>
    <row r="167986" customFormat="1" s="29"/>
    <row r="167987" customFormat="1" s="29"/>
    <row r="167988" customFormat="1" s="29"/>
    <row r="167989" customFormat="1" s="29"/>
    <row r="167990" customFormat="1" s="29"/>
    <row r="167991" customFormat="1" s="29"/>
    <row r="167992" customFormat="1" s="29"/>
    <row r="167993" customFormat="1" s="29"/>
    <row r="167994" customFormat="1" s="29"/>
    <row r="167995" customFormat="1" s="29"/>
    <row r="167996" customFormat="1" s="29"/>
    <row r="167997" customFormat="1" s="29"/>
    <row r="167998" customFormat="1" s="29"/>
    <row r="167999" customFormat="1" s="29"/>
    <row r="168000" customFormat="1" s="29"/>
    <row r="168001" customFormat="1" s="29"/>
    <row r="168002" customFormat="1" s="29"/>
    <row r="168003" customFormat="1" s="29"/>
    <row r="168004" customFormat="1" s="29"/>
    <row r="168005" customFormat="1" s="29"/>
    <row r="168006" customFormat="1" s="29"/>
    <row r="168007" customFormat="1" s="29"/>
    <row r="168008" customFormat="1" s="29"/>
    <row r="168009" customFormat="1" s="29"/>
    <row r="168010" customFormat="1" s="29"/>
    <row r="168011" customFormat="1" s="29"/>
    <row r="168012" customFormat="1" s="29"/>
    <row r="168013" customFormat="1" s="29"/>
    <row r="168014" customFormat="1" s="29"/>
    <row r="168015" customFormat="1" s="29"/>
    <row r="168016" customFormat="1" s="29"/>
    <row r="168017" customFormat="1" s="29"/>
    <row r="168018" customFormat="1" s="29"/>
    <row r="168019" customFormat="1" s="29"/>
    <row r="168020" customFormat="1" s="29"/>
    <row r="168021" customFormat="1" s="29"/>
    <row r="168022" customFormat="1" s="29"/>
    <row r="168023" customFormat="1" s="29"/>
    <row r="168024" customFormat="1" s="29"/>
    <row r="168025" customFormat="1" s="29"/>
    <row r="168026" customFormat="1" s="29"/>
    <row r="168027" customFormat="1" s="29"/>
    <row r="168028" customFormat="1" s="29"/>
    <row r="168029" customFormat="1" s="29"/>
    <row r="168030" customFormat="1" s="29"/>
    <row r="168031" customFormat="1" s="29"/>
    <row r="168032" customFormat="1" s="29"/>
    <row r="168033" customFormat="1" s="29"/>
    <row r="168034" customFormat="1" s="29"/>
    <row r="168035" customFormat="1" s="29"/>
    <row r="168036" customFormat="1" s="29"/>
    <row r="168037" customFormat="1" s="29"/>
    <row r="168038" customFormat="1" s="29"/>
    <row r="168039" customFormat="1" s="29"/>
    <row r="168040" customFormat="1" s="29"/>
    <row r="168041" customFormat="1" s="29"/>
    <row r="168042" customFormat="1" s="29"/>
    <row r="168043" customFormat="1" s="29"/>
    <row r="168044" customFormat="1" s="29"/>
    <row r="168045" customFormat="1" s="29"/>
    <row r="168046" customFormat="1" s="29"/>
    <row r="168047" customFormat="1" s="29"/>
    <row r="168048" customFormat="1" s="29"/>
    <row r="168049" customFormat="1" s="29"/>
    <row r="168050" customFormat="1" s="29"/>
    <row r="168051" customFormat="1" s="29"/>
    <row r="168052" customFormat="1" s="29"/>
    <row r="168053" customFormat="1" s="29"/>
    <row r="168054" customFormat="1" s="29"/>
    <row r="168055" customFormat="1" s="29"/>
    <row r="168056" customFormat="1" s="29"/>
    <row r="168057" customFormat="1" s="29"/>
    <row r="168058" customFormat="1" s="29"/>
    <row r="168059" customFormat="1" s="29"/>
    <row r="168060" customFormat="1" s="29"/>
    <row r="168061" customFormat="1" s="29"/>
    <row r="168062" customFormat="1" s="29"/>
    <row r="168063" customFormat="1" s="29"/>
    <row r="168064" customFormat="1" s="29"/>
    <row r="168065" customFormat="1" s="29"/>
    <row r="168066" customFormat="1" s="29"/>
    <row r="168067" customFormat="1" s="29"/>
    <row r="168068" customFormat="1" s="29"/>
    <row r="168069" customFormat="1" s="29"/>
    <row r="168070" customFormat="1" s="29"/>
    <row r="168071" customFormat="1" s="29"/>
    <row r="168072" customFormat="1" s="29"/>
    <row r="168073" customFormat="1" s="29"/>
    <row r="168074" customFormat="1" s="29"/>
    <row r="168075" customFormat="1" s="29"/>
    <row r="168076" customFormat="1" s="29"/>
    <row r="168077" customFormat="1" s="29"/>
    <row r="168078" customFormat="1" s="29"/>
    <row r="168079" customFormat="1" s="29"/>
    <row r="168080" customFormat="1" s="29"/>
    <row r="168081" customFormat="1" s="29"/>
    <row r="168082" customFormat="1" s="29"/>
    <row r="168083" customFormat="1" s="29"/>
    <row r="168084" customFormat="1" s="29"/>
    <row r="168085" customFormat="1" s="29"/>
    <row r="168086" customFormat="1" s="29"/>
    <row r="168087" customFormat="1" s="29"/>
    <row r="168088" customFormat="1" s="29"/>
    <row r="168089" customFormat="1" s="29"/>
    <row r="168090" customFormat="1" s="29"/>
    <row r="168091" customFormat="1" s="29"/>
    <row r="168092" customFormat="1" s="29"/>
    <row r="168093" customFormat="1" s="29"/>
    <row r="168094" customFormat="1" s="29"/>
    <row r="168095" customFormat="1" s="29"/>
    <row r="168096" customFormat="1" s="29"/>
    <row r="168097" customFormat="1" s="29"/>
    <row r="168098" customFormat="1" s="29"/>
    <row r="168099" customFormat="1" s="29"/>
    <row r="168100" customFormat="1" s="29"/>
    <row r="168101" customFormat="1" s="29"/>
    <row r="168102" customFormat="1" s="29"/>
    <row r="168103" customFormat="1" s="29"/>
    <row r="168104" customFormat="1" s="29"/>
    <row r="168105" customFormat="1" s="29"/>
    <row r="168106" customFormat="1" s="29"/>
    <row r="168107" customFormat="1" s="29"/>
    <row r="168108" customFormat="1" s="29"/>
    <row r="168109" customFormat="1" s="29"/>
    <row r="168110" customFormat="1" s="29"/>
    <row r="168111" customFormat="1" s="29"/>
    <row r="168112" customFormat="1" s="29"/>
    <row r="168113" customFormat="1" s="29"/>
    <row r="168114" customFormat="1" s="29"/>
    <row r="168115" customFormat="1" s="29"/>
    <row r="168116" customFormat="1" s="29"/>
    <row r="168117" customFormat="1" s="29"/>
    <row r="168118" customFormat="1" s="29"/>
    <row r="168119" customFormat="1" s="29"/>
    <row r="168120" customFormat="1" s="29"/>
    <row r="168121" customFormat="1" s="29"/>
    <row r="168122" customFormat="1" s="29"/>
    <row r="168123" customFormat="1" s="29"/>
    <row r="168124" customFormat="1" s="29"/>
    <row r="168125" customFormat="1" s="29"/>
    <row r="168126" customFormat="1" s="29"/>
    <row r="168127" customFormat="1" s="29"/>
    <row r="168128" customFormat="1" s="29"/>
    <row r="168129" customFormat="1" s="29"/>
    <row r="168130" customFormat="1" s="29"/>
    <row r="168131" customFormat="1" s="29"/>
    <row r="168132" customFormat="1" s="29"/>
    <row r="168133" customFormat="1" s="29"/>
    <row r="168134" customFormat="1" s="29"/>
    <row r="168135" customFormat="1" s="29"/>
    <row r="168136" customFormat="1" s="29"/>
    <row r="168137" customFormat="1" s="29"/>
    <row r="168138" customFormat="1" s="29"/>
    <row r="168139" customFormat="1" s="29"/>
    <row r="168140" customFormat="1" s="29"/>
    <row r="168141" customFormat="1" s="29"/>
    <row r="168142" customFormat="1" s="29"/>
    <row r="168143" customFormat="1" s="29"/>
    <row r="168144" customFormat="1" s="29"/>
    <row r="168145" customFormat="1" s="29"/>
    <row r="168146" customFormat="1" s="29"/>
    <row r="168147" customFormat="1" s="29"/>
    <row r="168148" customFormat="1" s="29"/>
    <row r="168149" customFormat="1" s="29"/>
    <row r="168150" customFormat="1" s="29"/>
    <row r="168151" customFormat="1" s="29"/>
    <row r="168152" customFormat="1" s="29"/>
    <row r="168153" customFormat="1" s="29"/>
    <row r="168154" customFormat="1" s="29"/>
    <row r="168155" customFormat="1" s="29"/>
    <row r="168156" customFormat="1" s="29"/>
    <row r="168157" customFormat="1" s="29"/>
    <row r="168158" customFormat="1" s="29"/>
    <row r="168159" customFormat="1" s="29"/>
    <row r="168160" customFormat="1" s="29"/>
    <row r="168161" customFormat="1" s="29"/>
    <row r="168162" customFormat="1" s="29"/>
    <row r="168163" customFormat="1" s="29"/>
    <row r="168164" customFormat="1" s="29"/>
    <row r="168165" customFormat="1" s="29"/>
    <row r="168166" customFormat="1" s="29"/>
    <row r="168167" customFormat="1" s="29"/>
    <row r="168168" customFormat="1" s="29"/>
    <row r="168169" customFormat="1" s="29"/>
    <row r="168170" customFormat="1" s="29"/>
    <row r="168171" customFormat="1" s="29"/>
    <row r="168172" customFormat="1" s="29"/>
    <row r="168173" customFormat="1" s="29"/>
    <row r="168174" customFormat="1" s="29"/>
    <row r="168175" customFormat="1" s="29"/>
    <row r="168176" customFormat="1" s="29"/>
    <row r="168177" customFormat="1" s="29"/>
    <row r="168178" customFormat="1" s="29"/>
    <row r="168179" customFormat="1" s="29"/>
    <row r="168180" customFormat="1" s="29"/>
    <row r="168181" customFormat="1" s="29"/>
    <row r="168182" customFormat="1" s="29"/>
    <row r="168183" customFormat="1" s="29"/>
    <row r="168184" customFormat="1" s="29"/>
    <row r="168185" customFormat="1" s="29"/>
    <row r="168186" customFormat="1" s="29"/>
    <row r="168187" customFormat="1" s="29"/>
    <row r="168188" customFormat="1" s="29"/>
    <row r="168189" customFormat="1" s="29"/>
    <row r="168190" customFormat="1" s="29"/>
    <row r="168191" customFormat="1" s="29"/>
    <row r="168192" customFormat="1" s="29"/>
    <row r="168193" customFormat="1" s="29"/>
    <row r="168194" customFormat="1" s="29"/>
    <row r="168195" customFormat="1" s="29"/>
    <row r="168196" customFormat="1" s="29"/>
    <row r="168197" customFormat="1" s="29"/>
    <row r="168198" customFormat="1" s="29"/>
    <row r="168199" customFormat="1" s="29"/>
    <row r="168200" customFormat="1" s="29"/>
    <row r="168201" customFormat="1" s="29"/>
    <row r="168202" customFormat="1" s="29"/>
    <row r="168203" customFormat="1" s="29"/>
    <row r="168204" customFormat="1" s="29"/>
    <row r="168205" customFormat="1" s="29"/>
    <row r="168206" customFormat="1" s="29"/>
    <row r="168207" customFormat="1" s="29"/>
    <row r="168208" customFormat="1" s="29"/>
    <row r="168209" customFormat="1" s="29"/>
    <row r="168210" customFormat="1" s="29"/>
    <row r="168211" customFormat="1" s="29"/>
    <row r="168212" customFormat="1" s="29"/>
    <row r="168213" customFormat="1" s="29"/>
    <row r="168214" customFormat="1" s="29"/>
    <row r="168215" customFormat="1" s="29"/>
    <row r="168216" customFormat="1" s="29"/>
    <row r="168217" customFormat="1" s="29"/>
    <row r="168218" customFormat="1" s="29"/>
    <row r="168219" customFormat="1" s="29"/>
    <row r="168220" customFormat="1" s="29"/>
    <row r="168221" customFormat="1" s="29"/>
    <row r="168222" customFormat="1" s="29"/>
    <row r="168223" customFormat="1" s="29"/>
    <row r="168224" customFormat="1" s="29"/>
    <row r="168225" customFormat="1" s="29"/>
    <row r="168226" customFormat="1" s="29"/>
    <row r="168227" customFormat="1" s="29"/>
    <row r="168228" customFormat="1" s="29"/>
    <row r="168229" customFormat="1" s="29"/>
    <row r="168230" customFormat="1" s="29"/>
    <row r="168231" customFormat="1" s="29"/>
    <row r="168232" customFormat="1" s="29"/>
    <row r="168233" customFormat="1" s="29"/>
    <row r="168234" customFormat="1" s="29"/>
    <row r="168235" customFormat="1" s="29"/>
    <row r="168236" customFormat="1" s="29"/>
    <row r="168237" customFormat="1" s="29"/>
    <row r="168238" customFormat="1" s="29"/>
    <row r="168239" customFormat="1" s="29"/>
    <row r="168240" customFormat="1" s="29"/>
    <row r="168241" customFormat="1" s="29"/>
    <row r="168242" customFormat="1" s="29"/>
    <row r="168243" customFormat="1" s="29"/>
    <row r="168244" customFormat="1" s="29"/>
    <row r="168245" customFormat="1" s="29"/>
    <row r="168246" customFormat="1" s="29"/>
    <row r="168247" customFormat="1" s="29"/>
    <row r="168248" customFormat="1" s="29"/>
    <row r="168249" customFormat="1" s="29"/>
    <row r="168250" customFormat="1" s="29"/>
    <row r="168251" customFormat="1" s="29"/>
    <row r="168252" customFormat="1" s="29"/>
    <row r="168253" customFormat="1" s="29"/>
    <row r="168254" customFormat="1" s="29"/>
    <row r="168255" customFormat="1" s="29"/>
    <row r="168256" customFormat="1" s="29"/>
    <row r="168257" customFormat="1" s="29"/>
    <row r="168258" customFormat="1" s="29"/>
    <row r="168259" customFormat="1" s="29"/>
    <row r="168260" customFormat="1" s="29"/>
    <row r="168261" customFormat="1" s="29"/>
    <row r="168262" customFormat="1" s="29"/>
    <row r="168263" customFormat="1" s="29"/>
    <row r="168264" customFormat="1" s="29"/>
    <row r="168265" customFormat="1" s="29"/>
    <row r="168266" customFormat="1" s="29"/>
    <row r="168267" customFormat="1" s="29"/>
    <row r="168268" customFormat="1" s="29"/>
    <row r="168269" customFormat="1" s="29"/>
    <row r="168270" customFormat="1" s="29"/>
    <row r="168271" customFormat="1" s="29"/>
    <row r="168272" customFormat="1" s="29"/>
    <row r="168273" customFormat="1" s="29"/>
    <row r="168274" customFormat="1" s="29"/>
    <row r="168275" customFormat="1" s="29"/>
    <row r="168276" customFormat="1" s="29"/>
    <row r="168277" customFormat="1" s="29"/>
    <row r="168278" customFormat="1" s="29"/>
    <row r="168279" customFormat="1" s="29"/>
    <row r="168280" customFormat="1" s="29"/>
    <row r="168281" customFormat="1" s="29"/>
    <row r="168282" customFormat="1" s="29"/>
    <row r="168283" customFormat="1" s="29"/>
    <row r="168284" customFormat="1" s="29"/>
    <row r="168285" customFormat="1" s="29"/>
    <row r="168286" customFormat="1" s="29"/>
    <row r="168287" customFormat="1" s="29"/>
    <row r="168288" customFormat="1" s="29"/>
    <row r="168289" customFormat="1" s="29"/>
    <row r="168290" customFormat="1" s="29"/>
    <row r="168291" customFormat="1" s="29"/>
    <row r="168292" customFormat="1" s="29"/>
    <row r="168293" customFormat="1" s="29"/>
    <row r="168294" customFormat="1" s="29"/>
    <row r="168295" customFormat="1" s="29"/>
    <row r="168296" customFormat="1" s="29"/>
    <row r="168297" customFormat="1" s="29"/>
    <row r="168298" customFormat="1" s="29"/>
    <row r="168299" customFormat="1" s="29"/>
    <row r="168300" customFormat="1" s="29"/>
    <row r="168301" customFormat="1" s="29"/>
    <row r="168302" customFormat="1" s="29"/>
    <row r="168303" customFormat="1" s="29"/>
    <row r="168304" customFormat="1" s="29"/>
    <row r="168305" customFormat="1" s="29"/>
    <row r="168306" customFormat="1" s="29"/>
    <row r="168307" customFormat="1" s="29"/>
    <row r="168308" customFormat="1" s="29"/>
    <row r="168309" customFormat="1" s="29"/>
    <row r="168310" customFormat="1" s="29"/>
    <row r="168311" customFormat="1" s="29"/>
    <row r="168312" customFormat="1" s="29"/>
    <row r="168313" customFormat="1" s="29"/>
    <row r="168314" customFormat="1" s="29"/>
    <row r="168315" customFormat="1" s="29"/>
    <row r="168316" customFormat="1" s="29"/>
    <row r="168317" customFormat="1" s="29"/>
    <row r="168318" customFormat="1" s="29"/>
    <row r="168319" customFormat="1" s="29"/>
    <row r="168320" customFormat="1" s="29"/>
    <row r="168321" customFormat="1" s="29"/>
    <row r="168322" customFormat="1" s="29"/>
    <row r="168323" customFormat="1" s="29"/>
    <row r="168324" customFormat="1" s="29"/>
    <row r="168325" customFormat="1" s="29"/>
    <row r="168326" customFormat="1" s="29"/>
    <row r="168327" customFormat="1" s="29"/>
    <row r="168328" customFormat="1" s="29"/>
    <row r="168329" customFormat="1" s="29"/>
    <row r="168330" customFormat="1" s="29"/>
    <row r="168331" customFormat="1" s="29"/>
    <row r="168332" customFormat="1" s="29"/>
    <row r="168333" customFormat="1" s="29"/>
    <row r="168334" customFormat="1" s="29"/>
    <row r="168335" customFormat="1" s="29"/>
    <row r="168336" customFormat="1" s="29"/>
    <row r="168337" customFormat="1" s="29"/>
    <row r="168338" customFormat="1" s="29"/>
    <row r="168339" customFormat="1" s="29"/>
    <row r="168340" customFormat="1" s="29"/>
    <row r="168341" customFormat="1" s="29"/>
    <row r="168342" customFormat="1" s="29"/>
    <row r="168343" customFormat="1" s="29"/>
    <row r="168344" customFormat="1" s="29"/>
    <row r="168345" customFormat="1" s="29"/>
    <row r="168346" customFormat="1" s="29"/>
    <row r="168347" customFormat="1" s="29"/>
    <row r="168348" customFormat="1" s="29"/>
    <row r="168349" customFormat="1" s="29"/>
    <row r="168350" customFormat="1" s="29"/>
    <row r="168351" customFormat="1" s="29"/>
    <row r="168352" customFormat="1" s="29"/>
    <row r="168353" customFormat="1" s="29"/>
    <row r="168354" customFormat="1" s="29"/>
    <row r="168355" customFormat="1" s="29"/>
    <row r="168356" customFormat="1" s="29"/>
    <row r="168357" customFormat="1" s="29"/>
    <row r="168358" customFormat="1" s="29"/>
    <row r="168359" customFormat="1" s="29"/>
    <row r="168360" customFormat="1" s="29"/>
    <row r="168361" customFormat="1" s="29"/>
    <row r="168362" customFormat="1" s="29"/>
    <row r="168363" customFormat="1" s="29"/>
    <row r="168364" customFormat="1" s="29"/>
    <row r="168365" customFormat="1" s="29"/>
    <row r="168366" customFormat="1" s="29"/>
    <row r="168367" customFormat="1" s="29"/>
    <row r="168368" customFormat="1" s="29"/>
    <row r="168369" customFormat="1" s="29"/>
    <row r="168370" customFormat="1" s="29"/>
    <row r="168371" customFormat="1" s="29"/>
    <row r="168372" customFormat="1" s="29"/>
    <row r="168373" customFormat="1" s="29"/>
    <row r="168374" customFormat="1" s="29"/>
    <row r="168375" customFormat="1" s="29"/>
    <row r="168376" customFormat="1" s="29"/>
    <row r="168377" customFormat="1" s="29"/>
    <row r="168378" customFormat="1" s="29"/>
    <row r="168379" customFormat="1" s="29"/>
    <row r="168380" customFormat="1" s="29"/>
    <row r="168381" customFormat="1" s="29"/>
    <row r="168382" customFormat="1" s="29"/>
    <row r="168383" customFormat="1" s="29"/>
    <row r="168384" customFormat="1" s="29"/>
    <row r="168385" customFormat="1" s="29"/>
    <row r="168386" customFormat="1" s="29"/>
    <row r="168387" customFormat="1" s="29"/>
    <row r="168388" customFormat="1" s="29"/>
    <row r="168389" customFormat="1" s="29"/>
    <row r="168390" customFormat="1" s="29"/>
    <row r="168391" customFormat="1" s="29"/>
    <row r="168392" customFormat="1" s="29"/>
    <row r="168393" customFormat="1" s="29"/>
    <row r="168394" customFormat="1" s="29"/>
    <row r="168395" customFormat="1" s="29"/>
    <row r="168396" customFormat="1" s="29"/>
    <row r="168397" customFormat="1" s="29"/>
    <row r="168398" customFormat="1" s="29"/>
    <row r="168399" customFormat="1" s="29"/>
    <row r="168400" customFormat="1" s="29"/>
    <row r="168401" customFormat="1" s="29"/>
    <row r="168402" customFormat="1" s="29"/>
    <row r="168403" customFormat="1" s="29"/>
    <row r="168404" customFormat="1" s="29"/>
    <row r="168405" customFormat="1" s="29"/>
    <row r="168406" customFormat="1" s="29"/>
    <row r="168407" customFormat="1" s="29"/>
    <row r="168408" customFormat="1" s="29"/>
    <row r="168409" customFormat="1" s="29"/>
    <row r="168410" customFormat="1" s="29"/>
    <row r="168411" customFormat="1" s="29"/>
    <row r="168412" customFormat="1" s="29"/>
    <row r="168413" customFormat="1" s="29"/>
    <row r="168414" customFormat="1" s="29"/>
    <row r="168415" customFormat="1" s="29"/>
    <row r="168416" customFormat="1" s="29"/>
    <row r="168417" customFormat="1" s="29"/>
    <row r="168418" customFormat="1" s="29"/>
    <row r="168419" customFormat="1" s="29"/>
    <row r="168420" customFormat="1" s="29"/>
    <row r="168421" customFormat="1" s="29"/>
    <row r="168422" customFormat="1" s="29"/>
    <row r="168423" customFormat="1" s="29"/>
    <row r="168424" customFormat="1" s="29"/>
    <row r="168425" customFormat="1" s="29"/>
    <row r="168426" customFormat="1" s="29"/>
    <row r="168427" customFormat="1" s="29"/>
    <row r="168428" customFormat="1" s="29"/>
    <row r="168429" customFormat="1" s="29"/>
    <row r="168430" customFormat="1" s="29"/>
    <row r="168431" customFormat="1" s="29"/>
    <row r="168432" customFormat="1" s="29"/>
    <row r="168433" customFormat="1" s="29"/>
    <row r="168434" customFormat="1" s="29"/>
    <row r="168435" customFormat="1" s="29"/>
    <row r="168436" customFormat="1" s="29"/>
    <row r="168437" customFormat="1" s="29"/>
    <row r="168438" customFormat="1" s="29"/>
    <row r="168439" customFormat="1" s="29"/>
    <row r="168440" customFormat="1" s="29"/>
    <row r="168441" customFormat="1" s="29"/>
    <row r="168442" customFormat="1" s="29"/>
    <row r="168443" customFormat="1" s="29"/>
    <row r="168444" customFormat="1" s="29"/>
    <row r="168445" customFormat="1" s="29"/>
    <row r="168446" customFormat="1" s="29"/>
    <row r="168447" customFormat="1" s="29"/>
    <row r="168448" customFormat="1" s="29"/>
    <row r="168449" customFormat="1" s="29"/>
    <row r="168450" customFormat="1" s="29"/>
    <row r="168451" customFormat="1" s="29"/>
    <row r="168452" customFormat="1" s="29"/>
    <row r="168453" customFormat="1" s="29"/>
    <row r="168454" customFormat="1" s="29"/>
    <row r="168455" customFormat="1" s="29"/>
    <row r="168456" customFormat="1" s="29"/>
    <row r="168457" customFormat="1" s="29"/>
    <row r="168458" customFormat="1" s="29"/>
    <row r="168459" customFormat="1" s="29"/>
    <row r="168460" customFormat="1" s="29"/>
    <row r="168461" customFormat="1" s="29"/>
    <row r="168462" customFormat="1" s="29"/>
    <row r="168463" customFormat="1" s="29"/>
    <row r="168464" customFormat="1" s="29"/>
    <row r="168465" customFormat="1" s="29"/>
    <row r="168466" customFormat="1" s="29"/>
    <row r="168467" customFormat="1" s="29"/>
    <row r="168468" customFormat="1" s="29"/>
    <row r="168469" customFormat="1" s="29"/>
    <row r="168470" customFormat="1" s="29"/>
    <row r="168471" customFormat="1" s="29"/>
    <row r="168472" customFormat="1" s="29"/>
    <row r="168473" customFormat="1" s="29"/>
    <row r="168474" customFormat="1" s="29"/>
    <row r="168475" customFormat="1" s="29"/>
    <row r="168476" customFormat="1" s="29"/>
    <row r="168477" customFormat="1" s="29"/>
    <row r="168478" customFormat="1" s="29"/>
    <row r="168479" customFormat="1" s="29"/>
    <row r="168480" customFormat="1" s="29"/>
    <row r="168481" customFormat="1" s="29"/>
    <row r="168482" customFormat="1" s="29"/>
    <row r="168483" customFormat="1" s="29"/>
    <row r="168484" customFormat="1" s="29"/>
    <row r="168485" customFormat="1" s="29"/>
    <row r="168486" customFormat="1" s="29"/>
    <row r="168487" customFormat="1" s="29"/>
    <row r="168488" customFormat="1" s="29"/>
    <row r="168489" customFormat="1" s="29"/>
    <row r="168490" customFormat="1" s="29"/>
    <row r="168491" customFormat="1" s="29"/>
    <row r="168492" customFormat="1" s="29"/>
    <row r="168493" customFormat="1" s="29"/>
    <row r="168494" customFormat="1" s="29"/>
    <row r="168495" customFormat="1" s="29"/>
    <row r="168496" customFormat="1" s="29"/>
    <row r="168497" customFormat="1" s="29"/>
    <row r="168498" customFormat="1" s="29"/>
    <row r="168499" customFormat="1" s="29"/>
    <row r="168500" customFormat="1" s="29"/>
    <row r="168501" customFormat="1" s="29"/>
    <row r="168502" customFormat="1" s="29"/>
    <row r="168503" customFormat="1" s="29"/>
    <row r="168504" customFormat="1" s="29"/>
    <row r="168505" customFormat="1" s="29"/>
    <row r="168506" customFormat="1" s="29"/>
    <row r="168507" customFormat="1" s="29"/>
    <row r="168508" customFormat="1" s="29"/>
    <row r="168509" customFormat="1" s="29"/>
    <row r="168510" customFormat="1" s="29"/>
    <row r="168511" customFormat="1" s="29"/>
    <row r="168512" customFormat="1" s="29"/>
    <row r="168513" customFormat="1" s="29"/>
    <row r="168514" customFormat="1" s="29"/>
    <row r="168515" customFormat="1" s="29"/>
    <row r="168516" customFormat="1" s="29"/>
    <row r="168517" customFormat="1" s="29"/>
    <row r="168518" customFormat="1" s="29"/>
    <row r="168519" customFormat="1" s="29"/>
    <row r="168520" customFormat="1" s="29"/>
    <row r="168521" customFormat="1" s="29"/>
    <row r="168522" customFormat="1" s="29"/>
    <row r="168523" customFormat="1" s="29"/>
    <row r="168524" customFormat="1" s="29"/>
    <row r="168525" customFormat="1" s="29"/>
    <row r="168526" customFormat="1" s="29"/>
    <row r="168527" customFormat="1" s="29"/>
    <row r="168528" customFormat="1" s="29"/>
    <row r="168529" customFormat="1" s="29"/>
    <row r="168530" customFormat="1" s="29"/>
    <row r="168531" customFormat="1" s="29"/>
    <row r="168532" customFormat="1" s="29"/>
    <row r="168533" customFormat="1" s="29"/>
    <row r="168534" customFormat="1" s="29"/>
    <row r="168535" customFormat="1" s="29"/>
    <row r="168536" customFormat="1" s="29"/>
    <row r="168537" customFormat="1" s="29"/>
    <row r="168538" customFormat="1" s="29"/>
    <row r="168539" customFormat="1" s="29"/>
    <row r="168540" customFormat="1" s="29"/>
    <row r="168541" customFormat="1" s="29"/>
    <row r="168542" customFormat="1" s="29"/>
    <row r="168543" customFormat="1" s="29"/>
    <row r="168544" customFormat="1" s="29"/>
    <row r="168545" customFormat="1" s="29"/>
    <row r="168546" customFormat="1" s="29"/>
    <row r="168547" customFormat="1" s="29"/>
    <row r="168548" customFormat="1" s="29"/>
    <row r="168549" customFormat="1" s="29"/>
    <row r="168550" customFormat="1" s="29"/>
    <row r="168551" customFormat="1" s="29"/>
    <row r="168552" customFormat="1" s="29"/>
    <row r="168553" customFormat="1" s="29"/>
    <row r="168554" customFormat="1" s="29"/>
    <row r="168555" customFormat="1" s="29"/>
    <row r="168556" customFormat="1" s="29"/>
    <row r="168557" customFormat="1" s="29"/>
    <row r="168558" customFormat="1" s="29"/>
    <row r="168559" customFormat="1" s="29"/>
    <row r="168560" customFormat="1" s="29"/>
    <row r="168561" customFormat="1" s="29"/>
    <row r="168562" customFormat="1" s="29"/>
    <row r="168563" customFormat="1" s="29"/>
    <row r="168564" customFormat="1" s="29"/>
    <row r="168565" customFormat="1" s="29"/>
    <row r="168566" customFormat="1" s="29"/>
    <row r="168567" customFormat="1" s="29"/>
    <row r="168568" customFormat="1" s="29"/>
    <row r="168569" customFormat="1" s="29"/>
    <row r="168570" customFormat="1" s="29"/>
    <row r="168571" customFormat="1" s="29"/>
    <row r="168572" customFormat="1" s="29"/>
    <row r="168573" customFormat="1" s="29"/>
    <row r="168574" customFormat="1" s="29"/>
    <row r="168575" customFormat="1" s="29"/>
    <row r="168576" customFormat="1" s="29"/>
    <row r="168577" customFormat="1" s="29"/>
    <row r="168578" customFormat="1" s="29"/>
    <row r="168579" customFormat="1" s="29"/>
    <row r="168580" customFormat="1" s="29"/>
    <row r="168581" customFormat="1" s="29"/>
    <row r="168582" customFormat="1" s="29"/>
    <row r="168583" customFormat="1" s="29"/>
    <row r="168584" customFormat="1" s="29"/>
    <row r="168585" customFormat="1" s="29"/>
    <row r="168586" customFormat="1" s="29"/>
    <row r="168587" customFormat="1" s="29"/>
    <row r="168588" customFormat="1" s="29"/>
    <row r="168589" customFormat="1" s="29"/>
    <row r="168590" customFormat="1" s="29"/>
    <row r="168591" customFormat="1" s="29"/>
    <row r="168592" customFormat="1" s="29"/>
    <row r="168593" customFormat="1" s="29"/>
    <row r="168594" customFormat="1" s="29"/>
    <row r="168595" customFormat="1" s="29"/>
    <row r="168596" customFormat="1" s="29"/>
    <row r="168597" customFormat="1" s="29"/>
    <row r="168598" customFormat="1" s="29"/>
    <row r="168599" customFormat="1" s="29"/>
    <row r="168600" customFormat="1" s="29"/>
    <row r="168601" customFormat="1" s="29"/>
    <row r="168602" customFormat="1" s="29"/>
    <row r="168603" customFormat="1" s="29"/>
    <row r="168604" customFormat="1" s="29"/>
    <row r="168605" customFormat="1" s="29"/>
    <row r="168606" customFormat="1" s="29"/>
    <row r="168607" customFormat="1" s="29"/>
    <row r="168608" customFormat="1" s="29"/>
    <row r="168609" customFormat="1" s="29"/>
    <row r="168610" customFormat="1" s="29"/>
    <row r="168611" customFormat="1" s="29"/>
    <row r="168612" customFormat="1" s="29"/>
    <row r="168613" customFormat="1" s="29"/>
    <row r="168614" customFormat="1" s="29"/>
    <row r="168615" customFormat="1" s="29"/>
    <row r="168616" customFormat="1" s="29"/>
    <row r="168617" customFormat="1" s="29"/>
    <row r="168618" customFormat="1" s="29"/>
    <row r="168619" customFormat="1" s="29"/>
    <row r="168620" customFormat="1" s="29"/>
    <row r="168621" customFormat="1" s="29"/>
    <row r="168622" customFormat="1" s="29"/>
    <row r="168623" customFormat="1" s="29"/>
    <row r="168624" customFormat="1" s="29"/>
    <row r="168625" customFormat="1" s="29"/>
    <row r="168626" customFormat="1" s="29"/>
    <row r="168627" customFormat="1" s="29"/>
    <row r="168628" customFormat="1" s="29"/>
    <row r="168629" customFormat="1" s="29"/>
    <row r="168630" customFormat="1" s="29"/>
    <row r="168631" customFormat="1" s="29"/>
    <row r="168632" customFormat="1" s="29"/>
    <row r="168633" customFormat="1" s="29"/>
    <row r="168634" customFormat="1" s="29"/>
    <row r="168635" customFormat="1" s="29"/>
    <row r="168636" customFormat="1" s="29"/>
    <row r="168637" customFormat="1" s="29"/>
    <row r="168638" customFormat="1" s="29"/>
    <row r="168639" customFormat="1" s="29"/>
    <row r="168640" customFormat="1" s="29"/>
    <row r="168641" customFormat="1" s="29"/>
    <row r="168642" customFormat="1" s="29"/>
    <row r="168643" customFormat="1" s="29"/>
    <row r="168644" customFormat="1" s="29"/>
    <row r="168645" customFormat="1" s="29"/>
    <row r="168646" customFormat="1" s="29"/>
    <row r="168647" customFormat="1" s="29"/>
    <row r="168648" customFormat="1" s="29"/>
    <row r="168649" customFormat="1" s="29"/>
    <row r="168650" customFormat="1" s="29"/>
    <row r="168651" customFormat="1" s="29"/>
    <row r="168652" customFormat="1" s="29"/>
    <row r="168653" customFormat="1" s="29"/>
    <row r="168654" customFormat="1" s="29"/>
    <row r="168655" customFormat="1" s="29"/>
    <row r="168656" customFormat="1" s="29"/>
    <row r="168657" customFormat="1" s="29"/>
    <row r="168658" customFormat="1" s="29"/>
    <row r="168659" customFormat="1" s="29"/>
    <row r="168660" customFormat="1" s="29"/>
    <row r="168661" customFormat="1" s="29"/>
    <row r="168662" customFormat="1" s="29"/>
    <row r="168663" customFormat="1" s="29"/>
    <row r="168664" customFormat="1" s="29"/>
    <row r="168665" customFormat="1" s="29"/>
    <row r="168666" customFormat="1" s="29"/>
    <row r="168667" customFormat="1" s="29"/>
    <row r="168668" customFormat="1" s="29"/>
    <row r="168669" customFormat="1" s="29"/>
    <row r="168670" customFormat="1" s="29"/>
    <row r="168671" customFormat="1" s="29"/>
    <row r="168672" customFormat="1" s="29"/>
    <row r="168673" customFormat="1" s="29"/>
    <row r="168674" customFormat="1" s="29"/>
    <row r="168675" customFormat="1" s="29"/>
    <row r="168676" customFormat="1" s="29"/>
    <row r="168677" customFormat="1" s="29"/>
    <row r="168678" customFormat="1" s="29"/>
    <row r="168679" customFormat="1" s="29"/>
    <row r="168680" customFormat="1" s="29"/>
    <row r="168681" customFormat="1" s="29"/>
    <row r="168682" customFormat="1" s="29"/>
    <row r="168683" customFormat="1" s="29"/>
    <row r="168684" customFormat="1" s="29"/>
    <row r="168685" customFormat="1" s="29"/>
    <row r="168686" customFormat="1" s="29"/>
    <row r="168687" customFormat="1" s="29"/>
    <row r="168688" customFormat="1" s="29"/>
    <row r="168689" customFormat="1" s="29"/>
    <row r="168690" customFormat="1" s="29"/>
    <row r="168691" customFormat="1" s="29"/>
    <row r="168692" customFormat="1" s="29"/>
    <row r="168693" customFormat="1" s="29"/>
    <row r="168694" customFormat="1" s="29"/>
    <row r="168695" customFormat="1" s="29"/>
    <row r="168696" customFormat="1" s="29"/>
    <row r="168697" customFormat="1" s="29"/>
    <row r="168698" customFormat="1" s="29"/>
    <row r="168699" customFormat="1" s="29"/>
    <row r="168700" customFormat="1" s="29"/>
    <row r="168701" customFormat="1" s="29"/>
    <row r="168702" customFormat="1" s="29"/>
    <row r="168703" customFormat="1" s="29"/>
    <row r="168704" customFormat="1" s="29"/>
    <row r="168705" customFormat="1" s="29"/>
    <row r="168706" customFormat="1" s="29"/>
    <row r="168707" customFormat="1" s="29"/>
    <row r="168708" customFormat="1" s="29"/>
    <row r="168709" customFormat="1" s="29"/>
    <row r="168710" customFormat="1" s="29"/>
    <row r="168711" customFormat="1" s="29"/>
    <row r="168712" customFormat="1" s="29"/>
    <row r="168713" customFormat="1" s="29"/>
    <row r="168714" customFormat="1" s="29"/>
    <row r="168715" customFormat="1" s="29"/>
    <row r="168716" customFormat="1" s="29"/>
    <row r="168717" customFormat="1" s="29"/>
    <row r="168718" customFormat="1" s="29"/>
    <row r="168719" customFormat="1" s="29"/>
    <row r="168720" customFormat="1" s="29"/>
    <row r="168721" customFormat="1" s="29"/>
    <row r="168722" customFormat="1" s="29"/>
    <row r="168723" customFormat="1" s="29"/>
    <row r="168724" customFormat="1" s="29"/>
    <row r="168725" customFormat="1" s="29"/>
    <row r="168726" customFormat="1" s="29"/>
    <row r="168727" customFormat="1" s="29"/>
    <row r="168728" customFormat="1" s="29"/>
    <row r="168729" customFormat="1" s="29"/>
    <row r="168730" customFormat="1" s="29"/>
    <row r="168731" customFormat="1" s="29"/>
    <row r="168732" customFormat="1" s="29"/>
    <row r="168733" customFormat="1" s="29"/>
    <row r="168734" customFormat="1" s="29"/>
    <row r="168735" customFormat="1" s="29"/>
    <row r="168736" customFormat="1" s="29"/>
    <row r="168737" customFormat="1" s="29"/>
    <row r="168738" customFormat="1" s="29"/>
    <row r="168739" customFormat="1" s="29"/>
    <row r="168740" customFormat="1" s="29"/>
    <row r="168741" customFormat="1" s="29"/>
    <row r="168742" customFormat="1" s="29"/>
    <row r="168743" customFormat="1" s="29"/>
    <row r="168744" customFormat="1" s="29"/>
    <row r="168745" customFormat="1" s="29"/>
    <row r="168746" customFormat="1" s="29"/>
    <row r="168747" customFormat="1" s="29"/>
    <row r="168748" customFormat="1" s="29"/>
    <row r="168749" customFormat="1" s="29"/>
    <row r="168750" customFormat="1" s="29"/>
    <row r="168751" customFormat="1" s="29"/>
    <row r="168752" customFormat="1" s="29"/>
    <row r="168753" customFormat="1" s="29"/>
    <row r="168754" customFormat="1" s="29"/>
    <row r="168755" customFormat="1" s="29"/>
    <row r="168756" customFormat="1" s="29"/>
    <row r="168757" customFormat="1" s="29"/>
    <row r="168758" customFormat="1" s="29"/>
    <row r="168759" customFormat="1" s="29"/>
    <row r="168760" customFormat="1" s="29"/>
    <row r="168761" customFormat="1" s="29"/>
    <row r="168762" customFormat="1" s="29"/>
    <row r="168763" customFormat="1" s="29"/>
    <row r="168764" customFormat="1" s="29"/>
    <row r="168765" customFormat="1" s="29"/>
    <row r="168766" customFormat="1" s="29"/>
    <row r="168767" customFormat="1" s="29"/>
    <row r="168768" customFormat="1" s="29"/>
    <row r="168769" customFormat="1" s="29"/>
    <row r="168770" customFormat="1" s="29"/>
    <row r="168771" customFormat="1" s="29"/>
    <row r="168772" customFormat="1" s="29"/>
    <row r="168773" customFormat="1" s="29"/>
    <row r="168774" customFormat="1" s="29"/>
    <row r="168775" customFormat="1" s="29"/>
    <row r="168776" customFormat="1" s="29"/>
    <row r="168777" customFormat="1" s="29"/>
    <row r="168778" customFormat="1" s="29"/>
    <row r="168779" customFormat="1" s="29"/>
    <row r="168780" customFormat="1" s="29"/>
    <row r="168781" customFormat="1" s="29"/>
    <row r="168782" customFormat="1" s="29"/>
    <row r="168783" customFormat="1" s="29"/>
    <row r="168784" customFormat="1" s="29"/>
    <row r="168785" customFormat="1" s="29"/>
    <row r="168786" customFormat="1" s="29"/>
    <row r="168787" customFormat="1" s="29"/>
    <row r="168788" customFormat="1" s="29"/>
    <row r="168789" customFormat="1" s="29"/>
    <row r="168790" customFormat="1" s="29"/>
    <row r="168791" customFormat="1" s="29"/>
    <row r="168792" customFormat="1" s="29"/>
    <row r="168793" customFormat="1" s="29"/>
    <row r="168794" customFormat="1" s="29"/>
    <row r="168795" customFormat="1" s="29"/>
    <row r="168796" customFormat="1" s="29"/>
    <row r="168797" customFormat="1" s="29"/>
    <row r="168798" customFormat="1" s="29"/>
    <row r="168799" customFormat="1" s="29"/>
    <row r="168800" customFormat="1" s="29"/>
    <row r="168801" customFormat="1" s="29"/>
    <row r="168802" customFormat="1" s="29"/>
    <row r="168803" customFormat="1" s="29"/>
    <row r="168804" customFormat="1" s="29"/>
    <row r="168805" customFormat="1" s="29"/>
    <row r="168806" customFormat="1" s="29"/>
    <row r="168807" customFormat="1" s="29"/>
    <row r="168808" customFormat="1" s="29"/>
    <row r="168809" customFormat="1" s="29"/>
    <row r="168810" customFormat="1" s="29"/>
    <row r="168811" customFormat="1" s="29"/>
    <row r="168812" customFormat="1" s="29"/>
    <row r="168813" customFormat="1" s="29"/>
    <row r="168814" customFormat="1" s="29"/>
    <row r="168815" customFormat="1" s="29"/>
    <row r="168816" customFormat="1" s="29"/>
    <row r="168817" customFormat="1" s="29"/>
    <row r="168818" customFormat="1" s="29"/>
    <row r="168819" customFormat="1" s="29"/>
    <row r="168820" customFormat="1" s="29"/>
    <row r="168821" customFormat="1" s="29"/>
    <row r="168822" customFormat="1" s="29"/>
    <row r="168823" customFormat="1" s="29"/>
    <row r="168824" customFormat="1" s="29"/>
    <row r="168825" customFormat="1" s="29"/>
    <row r="168826" customFormat="1" s="29"/>
    <row r="168827" customFormat="1" s="29"/>
    <row r="168828" customFormat="1" s="29"/>
    <row r="168829" customFormat="1" s="29"/>
    <row r="168830" customFormat="1" s="29"/>
    <row r="168831" customFormat="1" s="29"/>
    <row r="168832" customFormat="1" s="29"/>
    <row r="168833" customFormat="1" s="29"/>
    <row r="168834" customFormat="1" s="29"/>
    <row r="168835" customFormat="1" s="29"/>
    <row r="168836" customFormat="1" s="29"/>
    <row r="168837" customFormat="1" s="29"/>
    <row r="168838" customFormat="1" s="29"/>
    <row r="168839" customFormat="1" s="29"/>
    <row r="168840" customFormat="1" s="29"/>
    <row r="168841" customFormat="1" s="29"/>
    <row r="168842" customFormat="1" s="29"/>
    <row r="168843" customFormat="1" s="29"/>
    <row r="168844" customFormat="1" s="29"/>
    <row r="168845" customFormat="1" s="29"/>
    <row r="168846" customFormat="1" s="29"/>
    <row r="168847" customFormat="1" s="29"/>
    <row r="168848" customFormat="1" s="29"/>
    <row r="168849" customFormat="1" s="29"/>
    <row r="168850" customFormat="1" s="29"/>
    <row r="168851" customFormat="1" s="29"/>
    <row r="168852" customFormat="1" s="29"/>
    <row r="168853" customFormat="1" s="29"/>
    <row r="168854" customFormat="1" s="29"/>
    <row r="168855" customFormat="1" s="29"/>
    <row r="168856" customFormat="1" s="29"/>
    <row r="168857" customFormat="1" s="29"/>
    <row r="168858" customFormat="1" s="29"/>
    <row r="168859" customFormat="1" s="29"/>
    <row r="168860" customFormat="1" s="29"/>
    <row r="168861" customFormat="1" s="29"/>
    <row r="168862" customFormat="1" s="29"/>
    <row r="168863" customFormat="1" s="29"/>
    <row r="168864" customFormat="1" s="29"/>
    <row r="168865" customFormat="1" s="29"/>
    <row r="168866" customFormat="1" s="29"/>
    <row r="168867" customFormat="1" s="29"/>
    <row r="168868" customFormat="1" s="29"/>
    <row r="168869" customFormat="1" s="29"/>
    <row r="168870" customFormat="1" s="29"/>
    <row r="168871" customFormat="1" s="29"/>
    <row r="168872" customFormat="1" s="29"/>
    <row r="168873" customFormat="1" s="29"/>
    <row r="168874" customFormat="1" s="29"/>
    <row r="168875" customFormat="1" s="29"/>
    <row r="168876" customFormat="1" s="29"/>
    <row r="168877" customFormat="1" s="29"/>
    <row r="168878" customFormat="1" s="29"/>
    <row r="168879" customFormat="1" s="29"/>
    <row r="168880" customFormat="1" s="29"/>
    <row r="168881" customFormat="1" s="29"/>
    <row r="168882" customFormat="1" s="29"/>
    <row r="168883" customFormat="1" s="29"/>
    <row r="168884" customFormat="1" s="29"/>
    <row r="168885" customFormat="1" s="29"/>
    <row r="168886" customFormat="1" s="29"/>
    <row r="168887" customFormat="1" s="29"/>
    <row r="168888" customFormat="1" s="29"/>
    <row r="168889" customFormat="1" s="29"/>
    <row r="168890" customFormat="1" s="29"/>
    <row r="168891" customFormat="1" s="29"/>
    <row r="168892" customFormat="1" s="29"/>
    <row r="168893" customFormat="1" s="29"/>
    <row r="168894" customFormat="1" s="29"/>
    <row r="168895" customFormat="1" s="29"/>
    <row r="168896" customFormat="1" s="29"/>
    <row r="168897" customFormat="1" s="29"/>
    <row r="168898" customFormat="1" s="29"/>
    <row r="168899" customFormat="1" s="29"/>
    <row r="168900" customFormat="1" s="29"/>
    <row r="168901" customFormat="1" s="29"/>
    <row r="168902" customFormat="1" s="29"/>
    <row r="168903" customFormat="1" s="29"/>
    <row r="168904" customFormat="1" s="29"/>
    <row r="168905" customFormat="1" s="29"/>
    <row r="168906" customFormat="1" s="29"/>
    <row r="168907" customFormat="1" s="29"/>
    <row r="168908" customFormat="1" s="29"/>
    <row r="168909" customFormat="1" s="29"/>
    <row r="168910" customFormat="1" s="29"/>
    <row r="168911" customFormat="1" s="29"/>
    <row r="168912" customFormat="1" s="29"/>
    <row r="168913" customFormat="1" s="29"/>
    <row r="168914" customFormat="1" s="29"/>
    <row r="168915" customFormat="1" s="29"/>
    <row r="168916" customFormat="1" s="29"/>
    <row r="168917" customFormat="1" s="29"/>
    <row r="168918" customFormat="1" s="29"/>
    <row r="168919" customFormat="1" s="29"/>
    <row r="168920" customFormat="1" s="29"/>
    <row r="168921" customFormat="1" s="29"/>
    <row r="168922" customFormat="1" s="29"/>
    <row r="168923" customFormat="1" s="29"/>
    <row r="168924" customFormat="1" s="29"/>
    <row r="168925" customFormat="1" s="29"/>
    <row r="168926" customFormat="1" s="29"/>
    <row r="168927" customFormat="1" s="29"/>
    <row r="168928" customFormat="1" s="29"/>
    <row r="168929" customFormat="1" s="29"/>
    <row r="168930" customFormat="1" s="29"/>
    <row r="168931" customFormat="1" s="29"/>
    <row r="168932" customFormat="1" s="29"/>
    <row r="168933" customFormat="1" s="29"/>
    <row r="168934" customFormat="1" s="29"/>
    <row r="168935" customFormat="1" s="29"/>
    <row r="168936" customFormat="1" s="29"/>
    <row r="168937" customFormat="1" s="29"/>
    <row r="168938" customFormat="1" s="29"/>
    <row r="168939" customFormat="1" s="29"/>
    <row r="168940" customFormat="1" s="29"/>
    <row r="168941" customFormat="1" s="29"/>
    <row r="168942" customFormat="1" s="29"/>
    <row r="168943" customFormat="1" s="29"/>
    <row r="168944" customFormat="1" s="29"/>
    <row r="168945" customFormat="1" s="29"/>
    <row r="168946" customFormat="1" s="29"/>
    <row r="168947" customFormat="1" s="29"/>
    <row r="168948" customFormat="1" s="29"/>
    <row r="168949" customFormat="1" s="29"/>
    <row r="168950" customFormat="1" s="29"/>
    <row r="168951" customFormat="1" s="29"/>
    <row r="168952" customFormat="1" s="29"/>
    <row r="168953" customFormat="1" s="29"/>
    <row r="168954" customFormat="1" s="29"/>
    <row r="168955" customFormat="1" s="29"/>
    <row r="168956" customFormat="1" s="29"/>
    <row r="168957" customFormat="1" s="29"/>
    <row r="168958" customFormat="1" s="29"/>
    <row r="168959" customFormat="1" s="29"/>
    <row r="168960" customFormat="1" s="29"/>
    <row r="168961" customFormat="1" s="29"/>
    <row r="168962" customFormat="1" s="29"/>
    <row r="168963" customFormat="1" s="29"/>
    <row r="168964" customFormat="1" s="29"/>
    <row r="168965" customFormat="1" s="29"/>
    <row r="168966" customFormat="1" s="29"/>
    <row r="168967" customFormat="1" s="29"/>
    <row r="168968" customFormat="1" s="29"/>
    <row r="168969" customFormat="1" s="29"/>
    <row r="168970" customFormat="1" s="29"/>
    <row r="168971" customFormat="1" s="29"/>
    <row r="168972" customFormat="1" s="29"/>
    <row r="168973" customFormat="1" s="29"/>
    <row r="168974" customFormat="1" s="29"/>
    <row r="168975" customFormat="1" s="29"/>
    <row r="168976" customFormat="1" s="29"/>
    <row r="168977" customFormat="1" s="29"/>
    <row r="168978" customFormat="1" s="29"/>
    <row r="168979" customFormat="1" s="29"/>
    <row r="168980" customFormat="1" s="29"/>
    <row r="168981" customFormat="1" s="29"/>
    <row r="168982" customFormat="1" s="29"/>
    <row r="168983" customFormat="1" s="29"/>
    <row r="168984" customFormat="1" s="29"/>
    <row r="168985" customFormat="1" s="29"/>
    <row r="168986" customFormat="1" s="29"/>
    <row r="168987" customFormat="1" s="29"/>
    <row r="168988" customFormat="1" s="29"/>
    <row r="168989" customFormat="1" s="29"/>
    <row r="168990" customFormat="1" s="29"/>
    <row r="168991" customFormat="1" s="29"/>
    <row r="168992" customFormat="1" s="29"/>
    <row r="168993" customFormat="1" s="29"/>
    <row r="168994" customFormat="1" s="29"/>
    <row r="168995" customFormat="1" s="29"/>
    <row r="168996" customFormat="1" s="29"/>
    <row r="168997" customFormat="1" s="29"/>
    <row r="168998" customFormat="1" s="29"/>
    <row r="168999" customFormat="1" s="29"/>
    <row r="169000" customFormat="1" s="29"/>
    <row r="169001" customFormat="1" s="29"/>
    <row r="169002" customFormat="1" s="29"/>
    <row r="169003" customFormat="1" s="29"/>
    <row r="169004" customFormat="1" s="29"/>
    <row r="169005" customFormat="1" s="29"/>
    <row r="169006" customFormat="1" s="29"/>
    <row r="169007" customFormat="1" s="29"/>
    <row r="169008" customFormat="1" s="29"/>
    <row r="169009" customFormat="1" s="29"/>
    <row r="169010" customFormat="1" s="29"/>
    <row r="169011" customFormat="1" s="29"/>
    <row r="169012" customFormat="1" s="29"/>
    <row r="169013" customFormat="1" s="29"/>
    <row r="169014" customFormat="1" s="29"/>
    <row r="169015" customFormat="1" s="29"/>
    <row r="169016" customFormat="1" s="29"/>
    <row r="169017" customFormat="1" s="29"/>
    <row r="169018" customFormat="1" s="29"/>
    <row r="169019" customFormat="1" s="29"/>
    <row r="169020" customFormat="1" s="29"/>
    <row r="169021" customFormat="1" s="29"/>
    <row r="169022" customFormat="1" s="29"/>
    <row r="169023" customFormat="1" s="29"/>
    <row r="169024" customFormat="1" s="29"/>
    <row r="169025" customFormat="1" s="29"/>
    <row r="169026" customFormat="1" s="29"/>
    <row r="169027" customFormat="1" s="29"/>
    <row r="169028" customFormat="1" s="29"/>
    <row r="169029" customFormat="1" s="29"/>
    <row r="169030" customFormat="1" s="29"/>
    <row r="169031" customFormat="1" s="29"/>
    <row r="169032" customFormat="1" s="29"/>
    <row r="169033" customFormat="1" s="29"/>
    <row r="169034" customFormat="1" s="29"/>
    <row r="169035" customFormat="1" s="29"/>
    <row r="169036" customFormat="1" s="29"/>
    <row r="169037" customFormat="1" s="29"/>
    <row r="169038" customFormat="1" s="29"/>
    <row r="169039" customFormat="1" s="29"/>
    <row r="169040" customFormat="1" s="29"/>
    <row r="169041" customFormat="1" s="29"/>
    <row r="169042" customFormat="1" s="29"/>
    <row r="169043" customFormat="1" s="29"/>
    <row r="169044" customFormat="1" s="29"/>
    <row r="169045" customFormat="1" s="29"/>
    <row r="169046" customFormat="1" s="29"/>
    <row r="169047" customFormat="1" s="29"/>
    <row r="169048" customFormat="1" s="29"/>
    <row r="169049" customFormat="1" s="29"/>
    <row r="169050" customFormat="1" s="29"/>
    <row r="169051" customFormat="1" s="29"/>
    <row r="169052" customFormat="1" s="29"/>
    <row r="169053" customFormat="1" s="29"/>
    <row r="169054" customFormat="1" s="29"/>
    <row r="169055" customFormat="1" s="29"/>
    <row r="169056" customFormat="1" s="29"/>
    <row r="169057" customFormat="1" s="29"/>
    <row r="169058" customFormat="1" s="29"/>
    <row r="169059" customFormat="1" s="29"/>
    <row r="169060" customFormat="1" s="29"/>
    <row r="169061" customFormat="1" s="29"/>
    <row r="169062" customFormat="1" s="29"/>
    <row r="169063" customFormat="1" s="29"/>
    <row r="169064" customFormat="1" s="29"/>
    <row r="169065" customFormat="1" s="29"/>
    <row r="169066" customFormat="1" s="29"/>
    <row r="169067" customFormat="1" s="29"/>
    <row r="169068" customFormat="1" s="29"/>
    <row r="169069" customFormat="1" s="29"/>
    <row r="169070" customFormat="1" s="29"/>
    <row r="169071" customFormat="1" s="29"/>
    <row r="169072" customFormat="1" s="29"/>
    <row r="169073" customFormat="1" s="29"/>
    <row r="169074" customFormat="1" s="29"/>
    <row r="169075" customFormat="1" s="29"/>
    <row r="169076" customFormat="1" s="29"/>
    <row r="169077" customFormat="1" s="29"/>
    <row r="169078" customFormat="1" s="29"/>
    <row r="169079" customFormat="1" s="29"/>
    <row r="169080" customFormat="1" s="29"/>
    <row r="169081" customFormat="1" s="29"/>
    <row r="169082" customFormat="1" s="29"/>
    <row r="169083" customFormat="1" s="29"/>
    <row r="169084" customFormat="1" s="29"/>
    <row r="169085" customFormat="1" s="29"/>
    <row r="169086" customFormat="1" s="29"/>
    <row r="169087" customFormat="1" s="29"/>
    <row r="169088" customFormat="1" s="29"/>
    <row r="169089" customFormat="1" s="29"/>
    <row r="169090" customFormat="1" s="29"/>
    <row r="169091" customFormat="1" s="29"/>
    <row r="169092" customFormat="1" s="29"/>
    <row r="169093" customFormat="1" s="29"/>
    <row r="169094" customFormat="1" s="29"/>
    <row r="169095" customFormat="1" s="29"/>
    <row r="169096" customFormat="1" s="29"/>
    <row r="169097" customFormat="1" s="29"/>
    <row r="169098" customFormat="1" s="29"/>
    <row r="169099" customFormat="1" s="29"/>
    <row r="169100" customFormat="1" s="29"/>
    <row r="169101" customFormat="1" s="29"/>
    <row r="169102" customFormat="1" s="29"/>
    <row r="169103" customFormat="1" s="29"/>
    <row r="169104" customFormat="1" s="29"/>
    <row r="169105" customFormat="1" s="29"/>
    <row r="169106" customFormat="1" s="29"/>
    <row r="169107" customFormat="1" s="29"/>
    <row r="169108" customFormat="1" s="29"/>
    <row r="169109" customFormat="1" s="29"/>
    <row r="169110" customFormat="1" s="29"/>
    <row r="169111" customFormat="1" s="29"/>
    <row r="169112" customFormat="1" s="29"/>
    <row r="169113" customFormat="1" s="29"/>
    <row r="169114" customFormat="1" s="29"/>
    <row r="169115" customFormat="1" s="29"/>
    <row r="169116" customFormat="1" s="29"/>
    <row r="169117" customFormat="1" s="29"/>
    <row r="169118" customFormat="1" s="29"/>
    <row r="169119" customFormat="1" s="29"/>
    <row r="169120" customFormat="1" s="29"/>
    <row r="169121" customFormat="1" s="29"/>
    <row r="169122" customFormat="1" s="29"/>
    <row r="169123" customFormat="1" s="29"/>
    <row r="169124" customFormat="1" s="29"/>
    <row r="169125" customFormat="1" s="29"/>
    <row r="169126" customFormat="1" s="29"/>
    <row r="169127" customFormat="1" s="29"/>
    <row r="169128" customFormat="1" s="29"/>
    <row r="169129" customFormat="1" s="29"/>
    <row r="169130" customFormat="1" s="29"/>
    <row r="169131" customFormat="1" s="29"/>
    <row r="169132" customFormat="1" s="29"/>
    <row r="169133" customFormat="1" s="29"/>
    <row r="169134" customFormat="1" s="29"/>
    <row r="169135" customFormat="1" s="29"/>
    <row r="169136" customFormat="1" s="29"/>
    <row r="169137" customFormat="1" s="29"/>
    <row r="169138" customFormat="1" s="29"/>
    <row r="169139" customFormat="1" s="29"/>
    <row r="169140" customFormat="1" s="29"/>
    <row r="169141" customFormat="1" s="29"/>
    <row r="169142" customFormat="1" s="29"/>
    <row r="169143" customFormat="1" s="29"/>
    <row r="169144" customFormat="1" s="29"/>
    <row r="169145" customFormat="1" s="29"/>
    <row r="169146" customFormat="1" s="29"/>
    <row r="169147" customFormat="1" s="29"/>
    <row r="169148" customFormat="1" s="29"/>
    <row r="169149" customFormat="1" s="29"/>
    <row r="169150" customFormat="1" s="29"/>
    <row r="169151" customFormat="1" s="29"/>
    <row r="169152" customFormat="1" s="29"/>
    <row r="169153" customFormat="1" s="29"/>
    <row r="169154" customFormat="1" s="29"/>
    <row r="169155" customFormat="1" s="29"/>
    <row r="169156" customFormat="1" s="29"/>
    <row r="169157" customFormat="1" s="29"/>
    <row r="169158" customFormat="1" s="29"/>
    <row r="169159" customFormat="1" s="29"/>
    <row r="169160" customFormat="1" s="29"/>
    <row r="169161" customFormat="1" s="29"/>
    <row r="169162" customFormat="1" s="29"/>
    <row r="169163" customFormat="1" s="29"/>
    <row r="169164" customFormat="1" s="29"/>
    <row r="169165" customFormat="1" s="29"/>
    <row r="169166" customFormat="1" s="29"/>
    <row r="169167" customFormat="1" s="29"/>
    <row r="169168" customFormat="1" s="29"/>
    <row r="169169" customFormat="1" s="29"/>
    <row r="169170" customFormat="1" s="29"/>
    <row r="169171" customFormat="1" s="29"/>
    <row r="169172" customFormat="1" s="29"/>
    <row r="169173" customFormat="1" s="29"/>
    <row r="169174" customFormat="1" s="29"/>
    <row r="169175" customFormat="1" s="29"/>
    <row r="169176" customFormat="1" s="29"/>
    <row r="169177" customFormat="1" s="29"/>
    <row r="169178" customFormat="1" s="29"/>
    <row r="169179" customFormat="1" s="29"/>
    <row r="169180" customFormat="1" s="29"/>
    <row r="169181" customFormat="1" s="29"/>
    <row r="169182" customFormat="1" s="29"/>
    <row r="169183" customFormat="1" s="29"/>
    <row r="169184" customFormat="1" s="29"/>
    <row r="169185" customFormat="1" s="29"/>
    <row r="169186" customFormat="1" s="29"/>
    <row r="169187" customFormat="1" s="29"/>
    <row r="169188" customFormat="1" s="29"/>
    <row r="169189" customFormat="1" s="29"/>
    <row r="169190" customFormat="1" s="29"/>
    <row r="169191" customFormat="1" s="29"/>
    <row r="169192" customFormat="1" s="29"/>
    <row r="169193" customFormat="1" s="29"/>
    <row r="169194" customFormat="1" s="29"/>
    <row r="169195" customFormat="1" s="29"/>
    <row r="169196" customFormat="1" s="29"/>
    <row r="169197" customFormat="1" s="29"/>
    <row r="169198" customFormat="1" s="29"/>
    <row r="169199" customFormat="1" s="29"/>
    <row r="169200" customFormat="1" s="29"/>
    <row r="169201" customFormat="1" s="29"/>
    <row r="169202" customFormat="1" s="29"/>
    <row r="169203" customFormat="1" s="29"/>
    <row r="169204" customFormat="1" s="29"/>
    <row r="169205" customFormat="1" s="29"/>
    <row r="169206" customFormat="1" s="29"/>
    <row r="169207" customFormat="1" s="29"/>
    <row r="169208" customFormat="1" s="29"/>
    <row r="169209" customFormat="1" s="29"/>
    <row r="169210" customFormat="1" s="29"/>
    <row r="169211" customFormat="1" s="29"/>
    <row r="169212" customFormat="1" s="29"/>
    <row r="169213" customFormat="1" s="29"/>
    <row r="169214" customFormat="1" s="29"/>
    <row r="169215" customFormat="1" s="29"/>
    <row r="169216" customFormat="1" s="29"/>
    <row r="169217" customFormat="1" s="29"/>
    <row r="169218" customFormat="1" s="29"/>
    <row r="169219" customFormat="1" s="29"/>
    <row r="169220" customFormat="1" s="29"/>
    <row r="169221" customFormat="1" s="29"/>
    <row r="169222" customFormat="1" s="29"/>
    <row r="169223" customFormat="1" s="29"/>
    <row r="169224" customFormat="1" s="29"/>
    <row r="169225" customFormat="1" s="29"/>
    <row r="169226" customFormat="1" s="29"/>
    <row r="169227" customFormat="1" s="29"/>
    <row r="169228" customFormat="1" s="29"/>
    <row r="169229" customFormat="1" s="29"/>
    <row r="169230" customFormat="1" s="29"/>
    <row r="169231" customFormat="1" s="29"/>
    <row r="169232" customFormat="1" s="29"/>
    <row r="169233" customFormat="1" s="29"/>
    <row r="169234" customFormat="1" s="29"/>
    <row r="169235" customFormat="1" s="29"/>
    <row r="169236" customFormat="1" s="29"/>
    <row r="169237" customFormat="1" s="29"/>
    <row r="169238" customFormat="1" s="29"/>
    <row r="169239" customFormat="1" s="29"/>
    <row r="169240" customFormat="1" s="29"/>
    <row r="169241" customFormat="1" s="29"/>
    <row r="169242" customFormat="1" s="29"/>
    <row r="169243" customFormat="1" s="29"/>
    <row r="169244" customFormat="1" s="29"/>
    <row r="169245" customFormat="1" s="29"/>
    <row r="169246" customFormat="1" s="29"/>
    <row r="169247" customFormat="1" s="29"/>
    <row r="169248" customFormat="1" s="29"/>
    <row r="169249" customFormat="1" s="29"/>
    <row r="169250" customFormat="1" s="29"/>
    <row r="169251" customFormat="1" s="29"/>
    <row r="169252" customFormat="1" s="29"/>
    <row r="169253" customFormat="1" s="29"/>
    <row r="169254" customFormat="1" s="29"/>
    <row r="169255" customFormat="1" s="29"/>
    <row r="169256" customFormat="1" s="29"/>
    <row r="169257" customFormat="1" s="29"/>
    <row r="169258" customFormat="1" s="29"/>
    <row r="169259" customFormat="1" s="29"/>
    <row r="169260" customFormat="1" s="29"/>
    <row r="169261" customFormat="1" s="29"/>
    <row r="169262" customFormat="1" s="29"/>
    <row r="169263" customFormat="1" s="29"/>
    <row r="169264" customFormat="1" s="29"/>
    <row r="169265" customFormat="1" s="29"/>
    <row r="169266" customFormat="1" s="29"/>
    <row r="169267" customFormat="1" s="29"/>
    <row r="169268" customFormat="1" s="29"/>
    <row r="169269" customFormat="1" s="29"/>
    <row r="169270" customFormat="1" s="29"/>
    <row r="169271" customFormat="1" s="29"/>
    <row r="169272" customFormat="1" s="29"/>
    <row r="169273" customFormat="1" s="29"/>
    <row r="169274" customFormat="1" s="29"/>
    <row r="169275" customFormat="1" s="29"/>
    <row r="169276" customFormat="1" s="29"/>
    <row r="169277" customFormat="1" s="29"/>
    <row r="169278" customFormat="1" s="29"/>
    <row r="169279" customFormat="1" s="29"/>
    <row r="169280" customFormat="1" s="29"/>
    <row r="169281" customFormat="1" s="29"/>
    <row r="169282" customFormat="1" s="29"/>
    <row r="169283" customFormat="1" s="29"/>
    <row r="169284" customFormat="1" s="29"/>
    <row r="169285" customFormat="1" s="29"/>
    <row r="169286" customFormat="1" s="29"/>
    <row r="169287" customFormat="1" s="29"/>
    <row r="169288" customFormat="1" s="29"/>
    <row r="169289" customFormat="1" s="29"/>
    <row r="169290" customFormat="1" s="29"/>
    <row r="169291" customFormat="1" s="29"/>
    <row r="169292" customFormat="1" s="29"/>
    <row r="169293" customFormat="1" s="29"/>
    <row r="169294" customFormat="1" s="29"/>
    <row r="169295" customFormat="1" s="29"/>
    <row r="169296" customFormat="1" s="29"/>
    <row r="169297" customFormat="1" s="29"/>
    <row r="169298" customFormat="1" s="29"/>
    <row r="169299" customFormat="1" s="29"/>
    <row r="169300" customFormat="1" s="29"/>
    <row r="169301" customFormat="1" s="29"/>
    <row r="169302" customFormat="1" s="29"/>
    <row r="169303" customFormat="1" s="29"/>
    <row r="169304" customFormat="1" s="29"/>
    <row r="169305" customFormat="1" s="29"/>
    <row r="169306" customFormat="1" s="29"/>
    <row r="169307" customFormat="1" s="29"/>
    <row r="169308" customFormat="1" s="29"/>
    <row r="169309" customFormat="1" s="29"/>
    <row r="169310" customFormat="1" s="29"/>
    <row r="169311" customFormat="1" s="29"/>
    <row r="169312" customFormat="1" s="29"/>
    <row r="169313" customFormat="1" s="29"/>
    <row r="169314" customFormat="1" s="29"/>
    <row r="169315" customFormat="1" s="29"/>
    <row r="169316" customFormat="1" s="29"/>
    <row r="169317" customFormat="1" s="29"/>
    <row r="169318" customFormat="1" s="29"/>
    <row r="169319" customFormat="1" s="29"/>
    <row r="169320" customFormat="1" s="29"/>
    <row r="169321" customFormat="1" s="29"/>
    <row r="169322" customFormat="1" s="29"/>
    <row r="169323" customFormat="1" s="29"/>
    <row r="169324" customFormat="1" s="29"/>
    <row r="169325" customFormat="1" s="29"/>
    <row r="169326" customFormat="1" s="29"/>
    <row r="169327" customFormat="1" s="29"/>
    <row r="169328" customFormat="1" s="29"/>
    <row r="169329" customFormat="1" s="29"/>
    <row r="169330" customFormat="1" s="29"/>
    <row r="169331" customFormat="1" s="29"/>
    <row r="169332" customFormat="1" s="29"/>
    <row r="169333" customFormat="1" s="29"/>
    <row r="169334" customFormat="1" s="29"/>
    <row r="169335" customFormat="1" s="29"/>
    <row r="169336" customFormat="1" s="29"/>
    <row r="169337" customFormat="1" s="29"/>
    <row r="169338" customFormat="1" s="29"/>
    <row r="169339" customFormat="1" s="29"/>
    <row r="169340" customFormat="1" s="29"/>
    <row r="169341" customFormat="1" s="29"/>
    <row r="169342" customFormat="1" s="29"/>
    <row r="169343" customFormat="1" s="29"/>
    <row r="169344" customFormat="1" s="29"/>
    <row r="169345" customFormat="1" s="29"/>
    <row r="169346" customFormat="1" s="29"/>
    <row r="169347" customFormat="1" s="29"/>
    <row r="169348" customFormat="1" s="29"/>
    <row r="169349" customFormat="1" s="29"/>
    <row r="169350" customFormat="1" s="29"/>
    <row r="169351" customFormat="1" s="29"/>
    <row r="169352" customFormat="1" s="29"/>
    <row r="169353" customFormat="1" s="29"/>
    <row r="169354" customFormat="1" s="29"/>
    <row r="169355" customFormat="1" s="29"/>
    <row r="169356" customFormat="1" s="29"/>
    <row r="169357" customFormat="1" s="29"/>
    <row r="169358" customFormat="1" s="29"/>
    <row r="169359" customFormat="1" s="29"/>
    <row r="169360" customFormat="1" s="29"/>
    <row r="169361" customFormat="1" s="29"/>
    <row r="169362" customFormat="1" s="29"/>
    <row r="169363" customFormat="1" s="29"/>
    <row r="169364" customFormat="1" s="29"/>
    <row r="169365" customFormat="1" s="29"/>
    <row r="169366" customFormat="1" s="29"/>
    <row r="169367" customFormat="1" s="29"/>
    <row r="169368" customFormat="1" s="29"/>
    <row r="169369" customFormat="1" s="29"/>
    <row r="169370" customFormat="1" s="29"/>
    <row r="169371" customFormat="1" s="29"/>
    <row r="169372" customFormat="1" s="29"/>
    <row r="169373" customFormat="1" s="29"/>
    <row r="169374" customFormat="1" s="29"/>
    <row r="169375" customFormat="1" s="29"/>
    <row r="169376" customFormat="1" s="29"/>
    <row r="169377" customFormat="1" s="29"/>
    <row r="169378" customFormat="1" s="29"/>
    <row r="169379" customFormat="1" s="29"/>
    <row r="169380" customFormat="1" s="29"/>
    <row r="169381" customFormat="1" s="29"/>
    <row r="169382" customFormat="1" s="29"/>
    <row r="169383" customFormat="1" s="29"/>
    <row r="169384" customFormat="1" s="29"/>
    <row r="169385" customFormat="1" s="29"/>
    <row r="169386" customFormat="1" s="29"/>
    <row r="169387" customFormat="1" s="29"/>
    <row r="169388" customFormat="1" s="29"/>
    <row r="169389" customFormat="1" s="29"/>
    <row r="169390" customFormat="1" s="29"/>
    <row r="169391" customFormat="1" s="29"/>
    <row r="169392" customFormat="1" s="29"/>
    <row r="169393" customFormat="1" s="29"/>
    <row r="169394" customFormat="1" s="29"/>
    <row r="169395" customFormat="1" s="29"/>
    <row r="169396" customFormat="1" s="29"/>
    <row r="169397" customFormat="1" s="29"/>
    <row r="169398" customFormat="1" s="29"/>
    <row r="169399" customFormat="1" s="29"/>
    <row r="169400" customFormat="1" s="29"/>
    <row r="169401" customFormat="1" s="29"/>
    <row r="169402" customFormat="1" s="29"/>
    <row r="169403" customFormat="1" s="29"/>
    <row r="169404" customFormat="1" s="29"/>
    <row r="169405" customFormat="1" s="29"/>
    <row r="169406" customFormat="1" s="29"/>
    <row r="169407" customFormat="1" s="29"/>
    <row r="169408" customFormat="1" s="29"/>
    <row r="169409" customFormat="1" s="29"/>
    <row r="169410" customFormat="1" s="29"/>
    <row r="169411" customFormat="1" s="29"/>
    <row r="169412" customFormat="1" s="29"/>
    <row r="169413" customFormat="1" s="29"/>
    <row r="169414" customFormat="1" s="29"/>
    <row r="169415" customFormat="1" s="29"/>
    <row r="169416" customFormat="1" s="29"/>
    <row r="169417" customFormat="1" s="29"/>
    <row r="169418" customFormat="1" s="29"/>
    <row r="169419" customFormat="1" s="29"/>
    <row r="169420" customFormat="1" s="29"/>
    <row r="169421" customFormat="1" s="29"/>
    <row r="169422" customFormat="1" s="29"/>
    <row r="169423" customFormat="1" s="29"/>
    <row r="169424" customFormat="1" s="29"/>
    <row r="169425" customFormat="1" s="29"/>
    <row r="169426" customFormat="1" s="29"/>
    <row r="169427" customFormat="1" s="29"/>
    <row r="169428" customFormat="1" s="29"/>
    <row r="169429" customFormat="1" s="29"/>
    <row r="169430" customFormat="1" s="29"/>
    <row r="169431" customFormat="1" s="29"/>
    <row r="169432" customFormat="1" s="29"/>
    <row r="169433" customFormat="1" s="29"/>
    <row r="169434" customFormat="1" s="29"/>
    <row r="169435" customFormat="1" s="29"/>
    <row r="169436" customFormat="1" s="29"/>
    <row r="169437" customFormat="1" s="29"/>
    <row r="169438" customFormat="1" s="29"/>
    <row r="169439" customFormat="1" s="29"/>
    <row r="169440" customFormat="1" s="29"/>
    <row r="169441" customFormat="1" s="29"/>
    <row r="169442" customFormat="1" s="29"/>
    <row r="169443" customFormat="1" s="29"/>
    <row r="169444" customFormat="1" s="29"/>
    <row r="169445" customFormat="1" s="29"/>
    <row r="169446" customFormat="1" s="29"/>
    <row r="169447" customFormat="1" s="29"/>
    <row r="169448" customFormat="1" s="29"/>
    <row r="169449" customFormat="1" s="29"/>
    <row r="169450" customFormat="1" s="29"/>
    <row r="169451" customFormat="1" s="29"/>
    <row r="169452" customFormat="1" s="29"/>
    <row r="169453" customFormat="1" s="29"/>
    <row r="169454" customFormat="1" s="29"/>
    <row r="169455" customFormat="1" s="29"/>
    <row r="169456" customFormat="1" s="29"/>
    <row r="169457" customFormat="1" s="29"/>
    <row r="169458" customFormat="1" s="29"/>
    <row r="169459" customFormat="1" s="29"/>
    <row r="169460" customFormat="1" s="29"/>
    <row r="169461" customFormat="1" s="29"/>
    <row r="169462" customFormat="1" s="29"/>
    <row r="169463" customFormat="1" s="29"/>
    <row r="169464" customFormat="1" s="29"/>
    <row r="169465" customFormat="1" s="29"/>
    <row r="169466" customFormat="1" s="29"/>
    <row r="169467" customFormat="1" s="29"/>
    <row r="169468" customFormat="1" s="29"/>
    <row r="169469" customFormat="1" s="29"/>
    <row r="169470" customFormat="1" s="29"/>
    <row r="169471" customFormat="1" s="29"/>
    <row r="169472" customFormat="1" s="29"/>
    <row r="169473" customFormat="1" s="29"/>
    <row r="169474" customFormat="1" s="29"/>
    <row r="169475" customFormat="1" s="29"/>
    <row r="169476" customFormat="1" s="29"/>
    <row r="169477" customFormat="1" s="29"/>
    <row r="169478" customFormat="1" s="29"/>
    <row r="169479" customFormat="1" s="29"/>
    <row r="169480" customFormat="1" s="29"/>
    <row r="169481" customFormat="1" s="29"/>
    <row r="169482" customFormat="1" s="29"/>
    <row r="169483" customFormat="1" s="29"/>
    <row r="169484" customFormat="1" s="29"/>
    <row r="169485" customFormat="1" s="29"/>
    <row r="169486" customFormat="1" s="29"/>
    <row r="169487" customFormat="1" s="29"/>
    <row r="169488" customFormat="1" s="29"/>
    <row r="169489" customFormat="1" s="29"/>
    <row r="169490" customFormat="1" s="29"/>
    <row r="169491" customFormat="1" s="29"/>
    <row r="169492" customFormat="1" s="29"/>
    <row r="169493" customFormat="1" s="29"/>
    <row r="169494" customFormat="1" s="29"/>
    <row r="169495" customFormat="1" s="29"/>
    <row r="169496" customFormat="1" s="29"/>
    <row r="169497" customFormat="1" s="29"/>
    <row r="169498" customFormat="1" s="29"/>
    <row r="169499" customFormat="1" s="29"/>
    <row r="169500" customFormat="1" s="29"/>
    <row r="169501" customFormat="1" s="29"/>
    <row r="169502" customFormat="1" s="29"/>
    <row r="169503" customFormat="1" s="29"/>
    <row r="169504" customFormat="1" s="29"/>
    <row r="169505" customFormat="1" s="29"/>
    <row r="169506" customFormat="1" s="29"/>
    <row r="169507" customFormat="1" s="29"/>
    <row r="169508" customFormat="1" s="29"/>
    <row r="169509" customFormat="1" s="29"/>
    <row r="169510" customFormat="1" s="29"/>
    <row r="169511" customFormat="1" s="29"/>
    <row r="169512" customFormat="1" s="29"/>
    <row r="169513" customFormat="1" s="29"/>
    <row r="169514" customFormat="1" s="29"/>
    <row r="169515" customFormat="1" s="29"/>
    <row r="169516" customFormat="1" s="29"/>
    <row r="169517" customFormat="1" s="29"/>
    <row r="169518" customFormat="1" s="29"/>
    <row r="169519" customFormat="1" s="29"/>
    <row r="169520" customFormat="1" s="29"/>
    <row r="169521" customFormat="1" s="29"/>
    <row r="169522" customFormat="1" s="29"/>
    <row r="169523" customFormat="1" s="29"/>
    <row r="169524" customFormat="1" s="29"/>
    <row r="169525" customFormat="1" s="29"/>
    <row r="169526" customFormat="1" s="29"/>
    <row r="169527" customFormat="1" s="29"/>
    <row r="169528" customFormat="1" s="29"/>
    <row r="169529" customFormat="1" s="29"/>
    <row r="169530" customFormat="1" s="29"/>
    <row r="169531" customFormat="1" s="29"/>
    <row r="169532" customFormat="1" s="29"/>
    <row r="169533" customFormat="1" s="29"/>
    <row r="169534" customFormat="1" s="29"/>
    <row r="169535" customFormat="1" s="29"/>
    <row r="169536" customFormat="1" s="29"/>
    <row r="169537" customFormat="1" s="29"/>
    <row r="169538" customFormat="1" s="29"/>
    <row r="169539" customFormat="1" s="29"/>
    <row r="169540" customFormat="1" s="29"/>
    <row r="169541" customFormat="1" s="29"/>
    <row r="169542" customFormat="1" s="29"/>
    <row r="169543" customFormat="1" s="29"/>
    <row r="169544" customFormat="1" s="29"/>
    <row r="169545" customFormat="1" s="29"/>
    <row r="169546" customFormat="1" s="29"/>
    <row r="169547" customFormat="1" s="29"/>
    <row r="169548" customFormat="1" s="29"/>
    <row r="169549" customFormat="1" s="29"/>
    <row r="169550" customFormat="1" s="29"/>
    <row r="169551" customFormat="1" s="29"/>
    <row r="169552" customFormat="1" s="29"/>
    <row r="169553" customFormat="1" s="29"/>
    <row r="169554" customFormat="1" s="29"/>
    <row r="169555" customFormat="1" s="29"/>
    <row r="169556" customFormat="1" s="29"/>
    <row r="169557" customFormat="1" s="29"/>
    <row r="169558" customFormat="1" s="29"/>
    <row r="169559" customFormat="1" s="29"/>
    <row r="169560" customFormat="1" s="29"/>
    <row r="169561" customFormat="1" s="29"/>
    <row r="169562" customFormat="1" s="29"/>
    <row r="169563" customFormat="1" s="29"/>
    <row r="169564" customFormat="1" s="29"/>
    <row r="169565" customFormat="1" s="29"/>
    <row r="169566" customFormat="1" s="29"/>
    <row r="169567" customFormat="1" s="29"/>
    <row r="169568" customFormat="1" s="29"/>
    <row r="169569" customFormat="1" s="29"/>
    <row r="169570" customFormat="1" s="29"/>
    <row r="169571" customFormat="1" s="29"/>
    <row r="169572" customFormat="1" s="29"/>
    <row r="169573" customFormat="1" s="29"/>
    <row r="169574" customFormat="1" s="29"/>
    <row r="169575" customFormat="1" s="29"/>
    <row r="169576" customFormat="1" s="29"/>
    <row r="169577" customFormat="1" s="29"/>
    <row r="169578" customFormat="1" s="29"/>
    <row r="169579" customFormat="1" s="29"/>
    <row r="169580" customFormat="1" s="29"/>
    <row r="169581" customFormat="1" s="29"/>
    <row r="169582" customFormat="1" s="29"/>
    <row r="169583" customFormat="1" s="29"/>
    <row r="169584" customFormat="1" s="29"/>
    <row r="169585" customFormat="1" s="29"/>
    <row r="169586" customFormat="1" s="29"/>
    <row r="169587" customFormat="1" s="29"/>
    <row r="169588" customFormat="1" s="29"/>
    <row r="169589" customFormat="1" s="29"/>
    <row r="169590" customFormat="1" s="29"/>
    <row r="169591" customFormat="1" s="29"/>
    <row r="169592" customFormat="1" s="29"/>
    <row r="169593" customFormat="1" s="29"/>
    <row r="169594" customFormat="1" s="29"/>
    <row r="169595" customFormat="1" s="29"/>
    <row r="169596" customFormat="1" s="29"/>
    <row r="169597" customFormat="1" s="29"/>
    <row r="169598" customFormat="1" s="29"/>
    <row r="169599" customFormat="1" s="29"/>
    <row r="169600" customFormat="1" s="29"/>
    <row r="169601" customFormat="1" s="29"/>
    <row r="169602" customFormat="1" s="29"/>
    <row r="169603" customFormat="1" s="29"/>
    <row r="169604" customFormat="1" s="29"/>
    <row r="169605" customFormat="1" s="29"/>
    <row r="169606" customFormat="1" s="29"/>
    <row r="169607" customFormat="1" s="29"/>
    <row r="169608" customFormat="1" s="29"/>
    <row r="169609" customFormat="1" s="29"/>
    <row r="169610" customFormat="1" s="29"/>
    <row r="169611" customFormat="1" s="29"/>
    <row r="169612" customFormat="1" s="29"/>
    <row r="169613" customFormat="1" s="29"/>
    <row r="169614" customFormat="1" s="29"/>
    <row r="169615" customFormat="1" s="29"/>
    <row r="169616" customFormat="1" s="29"/>
    <row r="169617" customFormat="1" s="29"/>
    <row r="169618" customFormat="1" s="29"/>
    <row r="169619" customFormat="1" s="29"/>
    <row r="169620" customFormat="1" s="29"/>
    <row r="169621" customFormat="1" s="29"/>
    <row r="169622" customFormat="1" s="29"/>
    <row r="169623" customFormat="1" s="29"/>
    <row r="169624" customFormat="1" s="29"/>
    <row r="169625" customFormat="1" s="29"/>
    <row r="169626" customFormat="1" s="29"/>
    <row r="169627" customFormat="1" s="29"/>
    <row r="169628" customFormat="1" s="29"/>
    <row r="169629" customFormat="1" s="29"/>
    <row r="169630" customFormat="1" s="29"/>
    <row r="169631" customFormat="1" s="29"/>
    <row r="169632" customFormat="1" s="29"/>
    <row r="169633" customFormat="1" s="29"/>
    <row r="169634" customFormat="1" s="29"/>
    <row r="169635" customFormat="1" s="29"/>
    <row r="169636" customFormat="1" s="29"/>
    <row r="169637" customFormat="1" s="29"/>
    <row r="169638" customFormat="1" s="29"/>
    <row r="169639" customFormat="1" s="29"/>
    <row r="169640" customFormat="1" s="29"/>
    <row r="169641" customFormat="1" s="29"/>
    <row r="169642" customFormat="1" s="29"/>
    <row r="169643" customFormat="1" s="29"/>
    <row r="169644" customFormat="1" s="29"/>
    <row r="169645" customFormat="1" s="29"/>
    <row r="169646" customFormat="1" s="29"/>
    <row r="169647" customFormat="1" s="29"/>
    <row r="169648" customFormat="1" s="29"/>
    <row r="169649" customFormat="1" s="29"/>
    <row r="169650" customFormat="1" s="29"/>
    <row r="169651" customFormat="1" s="29"/>
    <row r="169652" customFormat="1" s="29"/>
    <row r="169653" customFormat="1" s="29"/>
    <row r="169654" customFormat="1" s="29"/>
    <row r="169655" customFormat="1" s="29"/>
    <row r="169656" customFormat="1" s="29"/>
    <row r="169657" customFormat="1" s="29"/>
    <row r="169658" customFormat="1" s="29"/>
    <row r="169659" customFormat="1" s="29"/>
    <row r="169660" customFormat="1" s="29"/>
    <row r="169661" customFormat="1" s="29"/>
    <row r="169662" customFormat="1" s="29"/>
    <row r="169663" customFormat="1" s="29"/>
    <row r="169664" customFormat="1" s="29"/>
    <row r="169665" customFormat="1" s="29"/>
    <row r="169666" customFormat="1" s="29"/>
    <row r="169667" customFormat="1" s="29"/>
    <row r="169668" customFormat="1" s="29"/>
    <row r="169669" customFormat="1" s="29"/>
    <row r="169670" customFormat="1" s="29"/>
    <row r="169671" customFormat="1" s="29"/>
    <row r="169672" customFormat="1" s="29"/>
    <row r="169673" customFormat="1" s="29"/>
    <row r="169674" customFormat="1" s="29"/>
    <row r="169675" customFormat="1" s="29"/>
    <row r="169676" customFormat="1" s="29"/>
    <row r="169677" customFormat="1" s="29"/>
    <row r="169678" customFormat="1" s="29"/>
    <row r="169679" customFormat="1" s="29"/>
    <row r="169680" customFormat="1" s="29"/>
    <row r="169681" customFormat="1" s="29"/>
    <row r="169682" customFormat="1" s="29"/>
    <row r="169683" customFormat="1" s="29"/>
    <row r="169684" customFormat="1" s="29"/>
    <row r="169685" customFormat="1" s="29"/>
    <row r="169686" customFormat="1" s="29"/>
    <row r="169687" customFormat="1" s="29"/>
    <row r="169688" customFormat="1" s="29"/>
    <row r="169689" customFormat="1" s="29"/>
    <row r="169690" customFormat="1" s="29"/>
    <row r="169691" customFormat="1" s="29"/>
    <row r="169692" customFormat="1" s="29"/>
    <row r="169693" customFormat="1" s="29"/>
    <row r="169694" customFormat="1" s="29"/>
    <row r="169695" customFormat="1" s="29"/>
    <row r="169696" customFormat="1" s="29"/>
    <row r="169697" customFormat="1" s="29"/>
    <row r="169698" customFormat="1" s="29"/>
    <row r="169699" customFormat="1" s="29"/>
    <row r="169700" customFormat="1" s="29"/>
    <row r="169701" customFormat="1" s="29"/>
    <row r="169702" customFormat="1" s="29"/>
    <row r="169703" customFormat="1" s="29"/>
    <row r="169704" customFormat="1" s="29"/>
    <row r="169705" customFormat="1" s="29"/>
    <row r="169706" customFormat="1" s="29"/>
    <row r="169707" customFormat="1" s="29"/>
    <row r="169708" customFormat="1" s="29"/>
    <row r="169709" customFormat="1" s="29"/>
    <row r="169710" customFormat="1" s="29"/>
    <row r="169711" customFormat="1" s="29"/>
    <row r="169712" customFormat="1" s="29"/>
    <row r="169713" customFormat="1" s="29"/>
    <row r="169714" customFormat="1" s="29"/>
    <row r="169715" customFormat="1" s="29"/>
    <row r="169716" customFormat="1" s="29"/>
    <row r="169717" customFormat="1" s="29"/>
    <row r="169718" customFormat="1" s="29"/>
    <row r="169719" customFormat="1" s="29"/>
    <row r="169720" customFormat="1" s="29"/>
    <row r="169721" customFormat="1" s="29"/>
    <row r="169722" customFormat="1" s="29"/>
    <row r="169723" customFormat="1" s="29"/>
    <row r="169724" customFormat="1" s="29"/>
    <row r="169725" customFormat="1" s="29"/>
    <row r="169726" customFormat="1" s="29"/>
    <row r="169727" customFormat="1" s="29"/>
    <row r="169728" customFormat="1" s="29"/>
    <row r="169729" customFormat="1" s="29"/>
    <row r="169730" customFormat="1" s="29"/>
    <row r="169731" customFormat="1" s="29"/>
    <row r="169732" customFormat="1" s="29"/>
    <row r="169733" customFormat="1" s="29"/>
    <row r="169734" customFormat="1" s="29"/>
    <row r="169735" customFormat="1" s="29"/>
    <row r="169736" customFormat="1" s="29"/>
    <row r="169737" customFormat="1" s="29"/>
    <row r="169738" customFormat="1" s="29"/>
    <row r="169739" customFormat="1" s="29"/>
    <row r="169740" customFormat="1" s="29"/>
    <row r="169741" customFormat="1" s="29"/>
    <row r="169742" customFormat="1" s="29"/>
    <row r="169743" customFormat="1" s="29"/>
    <row r="169744" customFormat="1" s="29"/>
    <row r="169745" customFormat="1" s="29"/>
    <row r="169746" customFormat="1" s="29"/>
    <row r="169747" customFormat="1" s="29"/>
    <row r="169748" customFormat="1" s="29"/>
    <row r="169749" customFormat="1" s="29"/>
    <row r="169750" customFormat="1" s="29"/>
    <row r="169751" customFormat="1" s="29"/>
    <row r="169752" customFormat="1" s="29"/>
    <row r="169753" customFormat="1" s="29"/>
    <row r="169754" customFormat="1" s="29"/>
    <row r="169755" customFormat="1" s="29"/>
    <row r="169756" customFormat="1" s="29"/>
    <row r="169757" customFormat="1" s="29"/>
    <row r="169758" customFormat="1" s="29"/>
    <row r="169759" customFormat="1" s="29"/>
    <row r="169760" customFormat="1" s="29"/>
    <row r="169761" customFormat="1" s="29"/>
    <row r="169762" customFormat="1" s="29"/>
    <row r="169763" customFormat="1" s="29"/>
    <row r="169764" customFormat="1" s="29"/>
    <row r="169765" customFormat="1" s="29"/>
    <row r="169766" customFormat="1" s="29"/>
    <row r="169767" customFormat="1" s="29"/>
    <row r="169768" customFormat="1" s="29"/>
    <row r="169769" customFormat="1" s="29"/>
    <row r="169770" customFormat="1" s="29"/>
    <row r="169771" customFormat="1" s="29"/>
    <row r="169772" customFormat="1" s="29"/>
    <row r="169773" customFormat="1" s="29"/>
    <row r="169774" customFormat="1" s="29"/>
    <row r="169775" customFormat="1" s="29"/>
    <row r="169776" customFormat="1" s="29"/>
    <row r="169777" customFormat="1" s="29"/>
    <row r="169778" customFormat="1" s="29"/>
    <row r="169779" customFormat="1" s="29"/>
    <row r="169780" customFormat="1" s="29"/>
    <row r="169781" customFormat="1" s="29"/>
    <row r="169782" customFormat="1" s="29"/>
    <row r="169783" customFormat="1" s="29"/>
    <row r="169784" customFormat="1" s="29"/>
    <row r="169785" customFormat="1" s="29"/>
    <row r="169786" customFormat="1" s="29"/>
    <row r="169787" customFormat="1" s="29"/>
    <row r="169788" customFormat="1" s="29"/>
    <row r="169789" customFormat="1" s="29"/>
    <row r="169790" customFormat="1" s="29"/>
    <row r="169791" customFormat="1" s="29"/>
    <row r="169792" customFormat="1" s="29"/>
    <row r="169793" customFormat="1" s="29"/>
    <row r="169794" customFormat="1" s="29"/>
    <row r="169795" customFormat="1" s="29"/>
    <row r="169796" customFormat="1" s="29"/>
    <row r="169797" customFormat="1" s="29"/>
    <row r="169798" customFormat="1" s="29"/>
    <row r="169799" customFormat="1" s="29"/>
    <row r="169800" customFormat="1" s="29"/>
    <row r="169801" customFormat="1" s="29"/>
    <row r="169802" customFormat="1" s="29"/>
    <row r="169803" customFormat="1" s="29"/>
    <row r="169804" customFormat="1" s="29"/>
    <row r="169805" customFormat="1" s="29"/>
    <row r="169806" customFormat="1" s="29"/>
    <row r="169807" customFormat="1" s="29"/>
    <row r="169808" customFormat="1" s="29"/>
    <row r="169809" customFormat="1" s="29"/>
    <row r="169810" customFormat="1" s="29"/>
    <row r="169811" customFormat="1" s="29"/>
    <row r="169812" customFormat="1" s="29"/>
    <row r="169813" customFormat="1" s="29"/>
    <row r="169814" customFormat="1" s="29"/>
    <row r="169815" customFormat="1" s="29"/>
    <row r="169816" customFormat="1" s="29"/>
    <row r="169817" customFormat="1" s="29"/>
    <row r="169818" customFormat="1" s="29"/>
    <row r="169819" customFormat="1" s="29"/>
    <row r="169820" customFormat="1" s="29"/>
    <row r="169821" customFormat="1" s="29"/>
    <row r="169822" customFormat="1" s="29"/>
    <row r="169823" customFormat="1" s="29"/>
    <row r="169824" customFormat="1" s="29"/>
    <row r="169825" customFormat="1" s="29"/>
    <row r="169826" customFormat="1" s="29"/>
    <row r="169827" customFormat="1" s="29"/>
    <row r="169828" customFormat="1" s="29"/>
    <row r="169829" customFormat="1" s="29"/>
    <row r="169830" customFormat="1" s="29"/>
    <row r="169831" customFormat="1" s="29"/>
    <row r="169832" customFormat="1" s="29"/>
    <row r="169833" customFormat="1" s="29"/>
    <row r="169834" customFormat="1" s="29"/>
    <row r="169835" customFormat="1" s="29"/>
    <row r="169836" customFormat="1" s="29"/>
    <row r="169837" customFormat="1" s="29"/>
    <row r="169838" customFormat="1" s="29"/>
    <row r="169839" customFormat="1" s="29"/>
    <row r="169840" customFormat="1" s="29"/>
    <row r="169841" customFormat="1" s="29"/>
    <row r="169842" customFormat="1" s="29"/>
    <row r="169843" customFormat="1" s="29"/>
    <row r="169844" customFormat="1" s="29"/>
    <row r="169845" customFormat="1" s="29"/>
    <row r="169846" customFormat="1" s="29"/>
    <row r="169847" customFormat="1" s="29"/>
    <row r="169848" customFormat="1" s="29"/>
    <row r="169849" customFormat="1" s="29"/>
    <row r="169850" customFormat="1" s="29"/>
    <row r="169851" customFormat="1" s="29"/>
    <row r="169852" customFormat="1" s="29"/>
    <row r="169853" customFormat="1" s="29"/>
    <row r="169854" customFormat="1" s="29"/>
    <row r="169855" customFormat="1" s="29"/>
    <row r="169856" customFormat="1" s="29"/>
    <row r="169857" customFormat="1" s="29"/>
    <row r="169858" customFormat="1" s="29"/>
    <row r="169859" customFormat="1" s="29"/>
    <row r="169860" customFormat="1" s="29"/>
    <row r="169861" customFormat="1" s="29"/>
    <row r="169862" customFormat="1" s="29"/>
    <row r="169863" customFormat="1" s="29"/>
    <row r="169864" customFormat="1" s="29"/>
    <row r="169865" customFormat="1" s="29"/>
    <row r="169866" customFormat="1" s="29"/>
    <row r="169867" customFormat="1" s="29"/>
    <row r="169868" customFormat="1" s="29"/>
    <row r="169869" customFormat="1" s="29"/>
    <row r="169870" customFormat="1" s="29"/>
    <row r="169871" customFormat="1" s="29"/>
    <row r="169872" customFormat="1" s="29"/>
    <row r="169873" customFormat="1" s="29"/>
    <row r="169874" customFormat="1" s="29"/>
    <row r="169875" customFormat="1" s="29"/>
    <row r="169876" customFormat="1" s="29"/>
    <row r="169877" customFormat="1" s="29"/>
    <row r="169878" customFormat="1" s="29"/>
    <row r="169879" customFormat="1" s="29"/>
    <row r="169880" customFormat="1" s="29"/>
    <row r="169881" customFormat="1" s="29"/>
    <row r="169882" customFormat="1" s="29"/>
    <row r="169883" customFormat="1" s="29"/>
    <row r="169884" customFormat="1" s="29"/>
    <row r="169885" customFormat="1" s="29"/>
    <row r="169886" customFormat="1" s="29"/>
    <row r="169887" customFormat="1" s="29"/>
    <row r="169888" customFormat="1" s="29"/>
    <row r="169889" customFormat="1" s="29"/>
    <row r="169890" customFormat="1" s="29"/>
    <row r="169891" customFormat="1" s="29"/>
    <row r="169892" customFormat="1" s="29"/>
    <row r="169893" customFormat="1" s="29"/>
    <row r="169894" customFormat="1" s="29"/>
    <row r="169895" customFormat="1" s="29"/>
    <row r="169896" customFormat="1" s="29"/>
    <row r="169897" customFormat="1" s="29"/>
    <row r="169898" customFormat="1" s="29"/>
    <row r="169899" customFormat="1" s="29"/>
    <row r="169900" customFormat="1" s="29"/>
    <row r="169901" customFormat="1" s="29"/>
    <row r="169902" customFormat="1" s="29"/>
    <row r="169903" customFormat="1" s="29"/>
    <row r="169904" customFormat="1" s="29"/>
    <row r="169905" customFormat="1" s="29"/>
    <row r="169906" customFormat="1" s="29"/>
    <row r="169907" customFormat="1" s="29"/>
    <row r="169908" customFormat="1" s="29"/>
    <row r="169909" customFormat="1" s="29"/>
    <row r="169910" customFormat="1" s="29"/>
    <row r="169911" customFormat="1" s="29"/>
    <row r="169912" customFormat="1" s="29"/>
    <row r="169913" customFormat="1" s="29"/>
    <row r="169914" customFormat="1" s="29"/>
    <row r="169915" customFormat="1" s="29"/>
    <row r="169916" customFormat="1" s="29"/>
    <row r="169917" customFormat="1" s="29"/>
    <row r="169918" customFormat="1" s="29"/>
    <row r="169919" customFormat="1" s="29"/>
    <row r="169920" customFormat="1" s="29"/>
    <row r="169921" customFormat="1" s="29"/>
    <row r="169922" customFormat="1" s="29"/>
    <row r="169923" customFormat="1" s="29"/>
    <row r="169924" customFormat="1" s="29"/>
    <row r="169925" customFormat="1" s="29"/>
    <row r="169926" customFormat="1" s="29"/>
    <row r="169927" customFormat="1" s="29"/>
    <row r="169928" customFormat="1" s="29"/>
    <row r="169929" customFormat="1" s="29"/>
    <row r="169930" customFormat="1" s="29"/>
    <row r="169931" customFormat="1" s="29"/>
    <row r="169932" customFormat="1" s="29"/>
    <row r="169933" customFormat="1" s="29"/>
    <row r="169934" customFormat="1" s="29"/>
    <row r="169935" customFormat="1" s="29"/>
    <row r="169936" customFormat="1" s="29"/>
    <row r="169937" customFormat="1" s="29"/>
    <row r="169938" customFormat="1" s="29"/>
    <row r="169939" customFormat="1" s="29"/>
    <row r="169940" customFormat="1" s="29"/>
    <row r="169941" customFormat="1" s="29"/>
    <row r="169942" customFormat="1" s="29"/>
    <row r="169943" customFormat="1" s="29"/>
    <row r="169944" customFormat="1" s="29"/>
    <row r="169945" customFormat="1" s="29"/>
    <row r="169946" customFormat="1" s="29"/>
    <row r="169947" customFormat="1" s="29"/>
    <row r="169948" customFormat="1" s="29"/>
    <row r="169949" customFormat="1" s="29"/>
    <row r="169950" customFormat="1" s="29"/>
    <row r="169951" customFormat="1" s="29"/>
    <row r="169952" customFormat="1" s="29"/>
    <row r="169953" customFormat="1" s="29"/>
    <row r="169954" customFormat="1" s="29"/>
    <row r="169955" customFormat="1" s="29"/>
    <row r="169956" customFormat="1" s="29"/>
    <row r="169957" customFormat="1" s="29"/>
    <row r="169958" customFormat="1" s="29"/>
    <row r="169959" customFormat="1" s="29"/>
    <row r="169960" customFormat="1" s="29"/>
    <row r="169961" customFormat="1" s="29"/>
    <row r="169962" customFormat="1" s="29"/>
    <row r="169963" customFormat="1" s="29"/>
    <row r="169964" customFormat="1" s="29"/>
    <row r="169965" customFormat="1" s="29"/>
    <row r="169966" customFormat="1" s="29"/>
    <row r="169967" customFormat="1" s="29"/>
    <row r="169968" customFormat="1" s="29"/>
    <row r="169969" customFormat="1" s="29"/>
    <row r="169970" customFormat="1" s="29"/>
    <row r="169971" customFormat="1" s="29"/>
    <row r="169972" customFormat="1" s="29"/>
    <row r="169973" customFormat="1" s="29"/>
    <row r="169974" customFormat="1" s="29"/>
    <row r="169975" customFormat="1" s="29"/>
    <row r="169976" customFormat="1" s="29"/>
    <row r="169977" customFormat="1" s="29"/>
    <row r="169978" customFormat="1" s="29"/>
    <row r="169979" customFormat="1" s="29"/>
    <row r="169980" customFormat="1" s="29"/>
    <row r="169981" customFormat="1" s="29"/>
    <row r="169982" customFormat="1" s="29"/>
    <row r="169983" customFormat="1" s="29"/>
    <row r="169984" customFormat="1" s="29"/>
    <row r="169985" customFormat="1" s="29"/>
    <row r="169986" customFormat="1" s="29"/>
    <row r="169987" customFormat="1" s="29"/>
    <row r="169988" customFormat="1" s="29"/>
    <row r="169989" customFormat="1" s="29"/>
    <row r="169990" customFormat="1" s="29"/>
    <row r="169991" customFormat="1" s="29"/>
    <row r="169992" customFormat="1" s="29"/>
    <row r="169993" customFormat="1" s="29"/>
    <row r="169994" customFormat="1" s="29"/>
    <row r="169995" customFormat="1" s="29"/>
    <row r="169996" customFormat="1" s="29"/>
    <row r="169997" customFormat="1" s="29"/>
    <row r="169998" customFormat="1" s="29"/>
    <row r="169999" customFormat="1" s="29"/>
    <row r="170000" customFormat="1" s="29"/>
    <row r="170001" customFormat="1" s="29"/>
    <row r="170002" customFormat="1" s="29"/>
    <row r="170003" customFormat="1" s="29"/>
    <row r="170004" customFormat="1" s="29"/>
    <row r="170005" customFormat="1" s="29"/>
    <row r="170006" customFormat="1" s="29"/>
    <row r="170007" customFormat="1" s="29"/>
    <row r="170008" customFormat="1" s="29"/>
    <row r="170009" customFormat="1" s="29"/>
    <row r="170010" customFormat="1" s="29"/>
    <row r="170011" customFormat="1" s="29"/>
    <row r="170012" customFormat="1" s="29"/>
    <row r="170013" customFormat="1" s="29"/>
    <row r="170014" customFormat="1" s="29"/>
    <row r="170015" customFormat="1" s="29"/>
    <row r="170016" customFormat="1" s="29"/>
    <row r="170017" customFormat="1" s="29"/>
    <row r="170018" customFormat="1" s="29"/>
    <row r="170019" customFormat="1" s="29"/>
    <row r="170020" customFormat="1" s="29"/>
    <row r="170021" customFormat="1" s="29"/>
    <row r="170022" customFormat="1" s="29"/>
    <row r="170023" customFormat="1" s="29"/>
    <row r="170024" customFormat="1" s="29"/>
    <row r="170025" customFormat="1" s="29"/>
    <row r="170026" customFormat="1" s="29"/>
    <row r="170027" customFormat="1" s="29"/>
    <row r="170028" customFormat="1" s="29"/>
    <row r="170029" customFormat="1" s="29"/>
    <row r="170030" customFormat="1" s="29"/>
    <row r="170031" customFormat="1" s="29"/>
    <row r="170032" customFormat="1" s="29"/>
    <row r="170033" customFormat="1" s="29"/>
    <row r="170034" customFormat="1" s="29"/>
    <row r="170035" customFormat="1" s="29"/>
    <row r="170036" customFormat="1" s="29"/>
    <row r="170037" customFormat="1" s="29"/>
    <row r="170038" customFormat="1" s="29"/>
    <row r="170039" customFormat="1" s="29"/>
    <row r="170040" customFormat="1" s="29"/>
    <row r="170041" customFormat="1" s="29"/>
    <row r="170042" customFormat="1" s="29"/>
    <row r="170043" customFormat="1" s="29"/>
    <row r="170044" customFormat="1" s="29"/>
    <row r="170045" customFormat="1" s="29"/>
    <row r="170046" customFormat="1" s="29"/>
    <row r="170047" customFormat="1" s="29"/>
    <row r="170048" customFormat="1" s="29"/>
    <row r="170049" customFormat="1" s="29"/>
    <row r="170050" customFormat="1" s="29"/>
    <row r="170051" customFormat="1" s="29"/>
    <row r="170052" customFormat="1" s="29"/>
    <row r="170053" customFormat="1" s="29"/>
    <row r="170054" customFormat="1" s="29"/>
    <row r="170055" customFormat="1" s="29"/>
    <row r="170056" customFormat="1" s="29"/>
    <row r="170057" customFormat="1" s="29"/>
    <row r="170058" customFormat="1" s="29"/>
    <row r="170059" customFormat="1" s="29"/>
    <row r="170060" customFormat="1" s="29"/>
    <row r="170061" customFormat="1" s="29"/>
    <row r="170062" customFormat="1" s="29"/>
    <row r="170063" customFormat="1" s="29"/>
    <row r="170064" customFormat="1" s="29"/>
    <row r="170065" customFormat="1" s="29"/>
    <row r="170066" customFormat="1" s="29"/>
    <row r="170067" customFormat="1" s="29"/>
    <row r="170068" customFormat="1" s="29"/>
    <row r="170069" customFormat="1" s="29"/>
    <row r="170070" customFormat="1" s="29"/>
    <row r="170071" customFormat="1" s="29"/>
    <row r="170072" customFormat="1" s="29"/>
    <row r="170073" customFormat="1" s="29"/>
    <row r="170074" customFormat="1" s="29"/>
    <row r="170075" customFormat="1" s="29"/>
    <row r="170076" customFormat="1" s="29"/>
    <row r="170077" customFormat="1" s="29"/>
    <row r="170078" customFormat="1" s="29"/>
    <row r="170079" customFormat="1" s="29"/>
    <row r="170080" customFormat="1" s="29"/>
    <row r="170081" customFormat="1" s="29"/>
    <row r="170082" customFormat="1" s="29"/>
    <row r="170083" customFormat="1" s="29"/>
    <row r="170084" customFormat="1" s="29"/>
    <row r="170085" customFormat="1" s="29"/>
    <row r="170086" customFormat="1" s="29"/>
    <row r="170087" customFormat="1" s="29"/>
    <row r="170088" customFormat="1" s="29"/>
    <row r="170089" customFormat="1" s="29"/>
    <row r="170090" customFormat="1" s="29"/>
    <row r="170091" customFormat="1" s="29"/>
    <row r="170092" customFormat="1" s="29"/>
    <row r="170093" customFormat="1" s="29"/>
    <row r="170094" customFormat="1" s="29"/>
    <row r="170095" customFormat="1" s="29"/>
    <row r="170096" customFormat="1" s="29"/>
    <row r="170097" customFormat="1" s="29"/>
    <row r="170098" customFormat="1" s="29"/>
    <row r="170099" customFormat="1" s="29"/>
    <row r="170100" customFormat="1" s="29"/>
    <row r="170101" customFormat="1" s="29"/>
    <row r="170102" customFormat="1" s="29"/>
    <row r="170103" customFormat="1" s="29"/>
    <row r="170104" customFormat="1" s="29"/>
    <row r="170105" customFormat="1" s="29"/>
    <row r="170106" customFormat="1" s="29"/>
    <row r="170107" customFormat="1" s="29"/>
    <row r="170108" customFormat="1" s="29"/>
    <row r="170109" customFormat="1" s="29"/>
    <row r="170110" customFormat="1" s="29"/>
    <row r="170111" customFormat="1" s="29"/>
    <row r="170112" customFormat="1" s="29"/>
    <row r="170113" customFormat="1" s="29"/>
    <row r="170114" customFormat="1" s="29"/>
    <row r="170115" customFormat="1" s="29"/>
    <row r="170116" customFormat="1" s="29"/>
    <row r="170117" customFormat="1" s="29"/>
    <row r="170118" customFormat="1" s="29"/>
    <row r="170119" customFormat="1" s="29"/>
    <row r="170120" customFormat="1" s="29"/>
    <row r="170121" customFormat="1" s="29"/>
    <row r="170122" customFormat="1" s="29"/>
    <row r="170123" customFormat="1" s="29"/>
    <row r="170124" customFormat="1" s="29"/>
    <row r="170125" customFormat="1" s="29"/>
    <row r="170126" customFormat="1" s="29"/>
    <row r="170127" customFormat="1" s="29"/>
    <row r="170128" customFormat="1" s="29"/>
    <row r="170129" customFormat="1" s="29"/>
    <row r="170130" customFormat="1" s="29"/>
    <row r="170131" customFormat="1" s="29"/>
    <row r="170132" customFormat="1" s="29"/>
    <row r="170133" customFormat="1" s="29"/>
    <row r="170134" customFormat="1" s="29"/>
    <row r="170135" customFormat="1" s="29"/>
    <row r="170136" customFormat="1" s="29"/>
    <row r="170137" customFormat="1" s="29"/>
    <row r="170138" customFormat="1" s="29"/>
    <row r="170139" customFormat="1" s="29"/>
    <row r="170140" customFormat="1" s="29"/>
    <row r="170141" customFormat="1" s="29"/>
    <row r="170142" customFormat="1" s="29"/>
    <row r="170143" customFormat="1" s="29"/>
    <row r="170144" customFormat="1" s="29"/>
    <row r="170145" customFormat="1" s="29"/>
    <row r="170146" customFormat="1" s="29"/>
    <row r="170147" customFormat="1" s="29"/>
    <row r="170148" customFormat="1" s="29"/>
    <row r="170149" customFormat="1" s="29"/>
    <row r="170150" customFormat="1" s="29"/>
    <row r="170151" customFormat="1" s="29"/>
    <row r="170152" customFormat="1" s="29"/>
    <row r="170153" customFormat="1" s="29"/>
    <row r="170154" customFormat="1" s="29"/>
    <row r="170155" customFormat="1" s="29"/>
    <row r="170156" customFormat="1" s="29"/>
    <row r="170157" customFormat="1" s="29"/>
    <row r="170158" customFormat="1" s="29"/>
    <row r="170159" customFormat="1" s="29"/>
    <row r="170160" customFormat="1" s="29"/>
    <row r="170161" customFormat="1" s="29"/>
    <row r="170162" customFormat="1" s="29"/>
    <row r="170163" customFormat="1" s="29"/>
    <row r="170164" customFormat="1" s="29"/>
    <row r="170165" customFormat="1" s="29"/>
    <row r="170166" customFormat="1" s="29"/>
    <row r="170167" customFormat="1" s="29"/>
    <row r="170168" customFormat="1" s="29"/>
    <row r="170169" customFormat="1" s="29"/>
    <row r="170170" customFormat="1" s="29"/>
    <row r="170171" customFormat="1" s="29"/>
    <row r="170172" customFormat="1" s="29"/>
    <row r="170173" customFormat="1" s="29"/>
    <row r="170174" customFormat="1" s="29"/>
    <row r="170175" customFormat="1" s="29"/>
    <row r="170176" customFormat="1" s="29"/>
    <row r="170177" customFormat="1" s="29"/>
    <row r="170178" customFormat="1" s="29"/>
    <row r="170179" customFormat="1" s="29"/>
    <row r="170180" customFormat="1" s="29"/>
    <row r="170181" customFormat="1" s="29"/>
    <row r="170182" customFormat="1" s="29"/>
    <row r="170183" customFormat="1" s="29"/>
    <row r="170184" customFormat="1" s="29"/>
    <row r="170185" customFormat="1" s="29"/>
    <row r="170186" customFormat="1" s="29"/>
    <row r="170187" customFormat="1" s="29"/>
    <row r="170188" customFormat="1" s="29"/>
    <row r="170189" customFormat="1" s="29"/>
    <row r="170190" customFormat="1" s="29"/>
    <row r="170191" customFormat="1" s="29"/>
    <row r="170192" customFormat="1" s="29"/>
    <row r="170193" customFormat="1" s="29"/>
    <row r="170194" customFormat="1" s="29"/>
    <row r="170195" customFormat="1" s="29"/>
    <row r="170196" customFormat="1" s="29"/>
    <row r="170197" customFormat="1" s="29"/>
    <row r="170198" customFormat="1" s="29"/>
    <row r="170199" customFormat="1" s="29"/>
    <row r="170200" customFormat="1" s="29"/>
    <row r="170201" customFormat="1" s="29"/>
    <row r="170202" customFormat="1" s="29"/>
    <row r="170203" customFormat="1" s="29"/>
    <row r="170204" customFormat="1" s="29"/>
    <row r="170205" customFormat="1" s="29"/>
    <row r="170206" customFormat="1" s="29"/>
    <row r="170207" customFormat="1" s="29"/>
    <row r="170208" customFormat="1" s="29"/>
    <row r="170209" customFormat="1" s="29"/>
    <row r="170210" customFormat="1" s="29"/>
    <row r="170211" customFormat="1" s="29"/>
    <row r="170212" customFormat="1" s="29"/>
    <row r="170213" customFormat="1" s="29"/>
    <row r="170214" customFormat="1" s="29"/>
    <row r="170215" customFormat="1" s="29"/>
    <row r="170216" customFormat="1" s="29"/>
    <row r="170217" customFormat="1" s="29"/>
    <row r="170218" customFormat="1" s="29"/>
    <row r="170219" customFormat="1" s="29"/>
    <row r="170220" customFormat="1" s="29"/>
    <row r="170221" customFormat="1" s="29"/>
    <row r="170222" customFormat="1" s="29"/>
    <row r="170223" customFormat="1" s="29"/>
    <row r="170224" customFormat="1" s="29"/>
    <row r="170225" customFormat="1" s="29"/>
    <row r="170226" customFormat="1" s="29"/>
    <row r="170227" customFormat="1" s="29"/>
    <row r="170228" customFormat="1" s="29"/>
    <row r="170229" customFormat="1" s="29"/>
    <row r="170230" customFormat="1" s="29"/>
    <row r="170231" customFormat="1" s="29"/>
    <row r="170232" customFormat="1" s="29"/>
    <row r="170233" customFormat="1" s="29"/>
    <row r="170234" customFormat="1" s="29"/>
    <row r="170235" customFormat="1" s="29"/>
    <row r="170236" customFormat="1" s="29"/>
    <row r="170237" customFormat="1" s="29"/>
    <row r="170238" customFormat="1" s="29"/>
    <row r="170239" customFormat="1" s="29"/>
    <row r="170240" customFormat="1" s="29"/>
    <row r="170241" customFormat="1" s="29"/>
    <row r="170242" customFormat="1" s="29"/>
    <row r="170243" customFormat="1" s="29"/>
    <row r="170244" customFormat="1" s="29"/>
    <row r="170245" customFormat="1" s="29"/>
    <row r="170246" customFormat="1" s="29"/>
    <row r="170247" customFormat="1" s="29"/>
    <row r="170248" customFormat="1" s="29"/>
    <row r="170249" customFormat="1" s="29"/>
    <row r="170250" customFormat="1" s="29"/>
    <row r="170251" customFormat="1" s="29"/>
    <row r="170252" customFormat="1" s="29"/>
    <row r="170253" customFormat="1" s="29"/>
    <row r="170254" customFormat="1" s="29"/>
    <row r="170255" customFormat="1" s="29"/>
    <row r="170256" customFormat="1" s="29"/>
    <row r="170257" customFormat="1" s="29"/>
    <row r="170258" customFormat="1" s="29"/>
    <row r="170259" customFormat="1" s="29"/>
    <row r="170260" customFormat="1" s="29"/>
    <row r="170261" customFormat="1" s="29"/>
    <row r="170262" customFormat="1" s="29"/>
    <row r="170263" customFormat="1" s="29"/>
    <row r="170264" customFormat="1" s="29"/>
    <row r="170265" customFormat="1" s="29"/>
    <row r="170266" customFormat="1" s="29"/>
    <row r="170267" customFormat="1" s="29"/>
    <row r="170268" customFormat="1" s="29"/>
    <row r="170269" customFormat="1" s="29"/>
    <row r="170270" customFormat="1" s="29"/>
    <row r="170271" customFormat="1" s="29"/>
    <row r="170272" customFormat="1" s="29"/>
    <row r="170273" customFormat="1" s="29"/>
    <row r="170274" customFormat="1" s="29"/>
    <row r="170275" customFormat="1" s="29"/>
    <row r="170276" customFormat="1" s="29"/>
    <row r="170277" customFormat="1" s="29"/>
    <row r="170278" customFormat="1" s="29"/>
    <row r="170279" customFormat="1" s="29"/>
    <row r="170280" customFormat="1" s="29"/>
    <row r="170281" customFormat="1" s="29"/>
    <row r="170282" customFormat="1" s="29"/>
    <row r="170283" customFormat="1" s="29"/>
    <row r="170284" customFormat="1" s="29"/>
    <row r="170285" customFormat="1" s="29"/>
    <row r="170286" customFormat="1" s="29"/>
    <row r="170287" customFormat="1" s="29"/>
    <row r="170288" customFormat="1" s="29"/>
    <row r="170289" customFormat="1" s="29"/>
    <row r="170290" customFormat="1" s="29"/>
    <row r="170291" customFormat="1" s="29"/>
    <row r="170292" customFormat="1" s="29"/>
    <row r="170293" customFormat="1" s="29"/>
    <row r="170294" customFormat="1" s="29"/>
    <row r="170295" customFormat="1" s="29"/>
    <row r="170296" customFormat="1" s="29"/>
    <row r="170297" customFormat="1" s="29"/>
    <row r="170298" customFormat="1" s="29"/>
    <row r="170299" customFormat="1" s="29"/>
    <row r="170300" customFormat="1" s="29"/>
    <row r="170301" customFormat="1" s="29"/>
    <row r="170302" customFormat="1" s="29"/>
    <row r="170303" customFormat="1" s="29"/>
    <row r="170304" customFormat="1" s="29"/>
    <row r="170305" customFormat="1" s="29"/>
    <row r="170306" customFormat="1" s="29"/>
    <row r="170307" customFormat="1" s="29"/>
    <row r="170308" customFormat="1" s="29"/>
    <row r="170309" customFormat="1" s="29"/>
    <row r="170310" customFormat="1" s="29"/>
    <row r="170311" customFormat="1" s="29"/>
    <row r="170312" customFormat="1" s="29"/>
    <row r="170313" customFormat="1" s="29"/>
    <row r="170314" customFormat="1" s="29"/>
    <row r="170315" customFormat="1" s="29"/>
    <row r="170316" customFormat="1" s="29"/>
    <row r="170317" customFormat="1" s="29"/>
    <row r="170318" customFormat="1" s="29"/>
    <row r="170319" customFormat="1" s="29"/>
    <row r="170320" customFormat="1" s="29"/>
    <row r="170321" customFormat="1" s="29"/>
    <row r="170322" customFormat="1" s="29"/>
    <row r="170323" customFormat="1" s="29"/>
    <row r="170324" customFormat="1" s="29"/>
    <row r="170325" customFormat="1" s="29"/>
    <row r="170326" customFormat="1" s="29"/>
    <row r="170327" customFormat="1" s="29"/>
    <row r="170328" customFormat="1" s="29"/>
    <row r="170329" customFormat="1" s="29"/>
    <row r="170330" customFormat="1" s="29"/>
    <row r="170331" customFormat="1" s="29"/>
    <row r="170332" customFormat="1" s="29"/>
    <row r="170333" customFormat="1" s="29"/>
    <row r="170334" customFormat="1" s="29"/>
    <row r="170335" customFormat="1" s="29"/>
    <row r="170336" customFormat="1" s="29"/>
    <row r="170337" customFormat="1" s="29"/>
    <row r="170338" customFormat="1" s="29"/>
    <row r="170339" customFormat="1" s="29"/>
    <row r="170340" customFormat="1" s="29"/>
    <row r="170341" customFormat="1" s="29"/>
    <row r="170342" customFormat="1" s="29"/>
    <row r="170343" customFormat="1" s="29"/>
    <row r="170344" customFormat="1" s="29"/>
    <row r="170345" customFormat="1" s="29"/>
    <row r="170346" customFormat="1" s="29"/>
    <row r="170347" customFormat="1" s="29"/>
    <row r="170348" customFormat="1" s="29"/>
    <row r="170349" customFormat="1" s="29"/>
    <row r="170350" customFormat="1" s="29"/>
    <row r="170351" customFormat="1" s="29"/>
    <row r="170352" customFormat="1" s="29"/>
    <row r="170353" customFormat="1" s="29"/>
    <row r="170354" customFormat="1" s="29"/>
    <row r="170355" customFormat="1" s="29"/>
    <row r="170356" customFormat="1" s="29"/>
    <row r="170357" customFormat="1" s="29"/>
    <row r="170358" customFormat="1" s="29"/>
    <row r="170359" customFormat="1" s="29"/>
    <row r="170360" customFormat="1" s="29"/>
    <row r="170361" customFormat="1" s="29"/>
    <row r="170362" customFormat="1" s="29"/>
    <row r="170363" customFormat="1" s="29"/>
    <row r="170364" customFormat="1" s="29"/>
    <row r="170365" customFormat="1" s="29"/>
    <row r="170366" customFormat="1" s="29"/>
    <row r="170367" customFormat="1" s="29"/>
    <row r="170368" customFormat="1" s="29"/>
    <row r="170369" customFormat="1" s="29"/>
    <row r="170370" customFormat="1" s="29"/>
    <row r="170371" customFormat="1" s="29"/>
    <row r="170372" customFormat="1" s="29"/>
    <row r="170373" customFormat="1" s="29"/>
    <row r="170374" customFormat="1" s="29"/>
    <row r="170375" customFormat="1" s="29"/>
    <row r="170376" customFormat="1" s="29"/>
    <row r="170377" customFormat="1" s="29"/>
    <row r="170378" customFormat="1" s="29"/>
    <row r="170379" customFormat="1" s="29"/>
    <row r="170380" customFormat="1" s="29"/>
    <row r="170381" customFormat="1" s="29"/>
    <row r="170382" customFormat="1" s="29"/>
    <row r="170383" customFormat="1" s="29"/>
    <row r="170384" customFormat="1" s="29"/>
    <row r="170385" customFormat="1" s="29"/>
    <row r="170386" customFormat="1" s="29"/>
    <row r="170387" customFormat="1" s="29"/>
    <row r="170388" customFormat="1" s="29"/>
    <row r="170389" customFormat="1" s="29"/>
    <row r="170390" customFormat="1" s="29"/>
    <row r="170391" customFormat="1" s="29"/>
    <row r="170392" customFormat="1" s="29"/>
    <row r="170393" customFormat="1" s="29"/>
    <row r="170394" customFormat="1" s="29"/>
    <row r="170395" customFormat="1" s="29"/>
    <row r="170396" customFormat="1" s="29"/>
    <row r="170397" customFormat="1" s="29"/>
    <row r="170398" customFormat="1" s="29"/>
    <row r="170399" customFormat="1" s="29"/>
    <row r="170400" customFormat="1" s="29"/>
    <row r="170401" customFormat="1" s="29"/>
    <row r="170402" customFormat="1" s="29"/>
    <row r="170403" customFormat="1" s="29"/>
    <row r="170404" customFormat="1" s="29"/>
    <row r="170405" customFormat="1" s="29"/>
    <row r="170406" customFormat="1" s="29"/>
    <row r="170407" customFormat="1" s="29"/>
    <row r="170408" customFormat="1" s="29"/>
    <row r="170409" customFormat="1" s="29"/>
    <row r="170410" customFormat="1" s="29"/>
    <row r="170411" customFormat="1" s="29"/>
    <row r="170412" customFormat="1" s="29"/>
    <row r="170413" customFormat="1" s="29"/>
    <row r="170414" customFormat="1" s="29"/>
    <row r="170415" customFormat="1" s="29"/>
    <row r="170416" customFormat="1" s="29"/>
    <row r="170417" customFormat="1" s="29"/>
    <row r="170418" customFormat="1" s="29"/>
    <row r="170419" customFormat="1" s="29"/>
    <row r="170420" customFormat="1" s="29"/>
    <row r="170421" customFormat="1" s="29"/>
    <row r="170422" customFormat="1" s="29"/>
    <row r="170423" customFormat="1" s="29"/>
    <row r="170424" customFormat="1" s="29"/>
    <row r="170425" customFormat="1" s="29"/>
    <row r="170426" customFormat="1" s="29"/>
    <row r="170427" customFormat="1" s="29"/>
    <row r="170428" customFormat="1" s="29"/>
    <row r="170429" customFormat="1" s="29"/>
    <row r="170430" customFormat="1" s="29"/>
    <row r="170431" customFormat="1" s="29"/>
    <row r="170432" customFormat="1" s="29"/>
    <row r="170433" customFormat="1" s="29"/>
    <row r="170434" customFormat="1" s="29"/>
    <row r="170435" customFormat="1" s="29"/>
    <row r="170436" customFormat="1" s="29"/>
    <row r="170437" customFormat="1" s="29"/>
    <row r="170438" customFormat="1" s="29"/>
    <row r="170439" customFormat="1" s="29"/>
    <row r="170440" customFormat="1" s="29"/>
    <row r="170441" customFormat="1" s="29"/>
    <row r="170442" customFormat="1" s="29"/>
    <row r="170443" customFormat="1" s="29"/>
    <row r="170444" customFormat="1" s="29"/>
    <row r="170445" customFormat="1" s="29"/>
    <row r="170446" customFormat="1" s="29"/>
    <row r="170447" customFormat="1" s="29"/>
    <row r="170448" customFormat="1" s="29"/>
    <row r="170449" customFormat="1" s="29"/>
    <row r="170450" customFormat="1" s="29"/>
    <row r="170451" customFormat="1" s="29"/>
    <row r="170452" customFormat="1" s="29"/>
    <row r="170453" customFormat="1" s="29"/>
    <row r="170454" customFormat="1" s="29"/>
    <row r="170455" customFormat="1" s="29"/>
    <row r="170456" customFormat="1" s="29"/>
    <row r="170457" customFormat="1" s="29"/>
    <row r="170458" customFormat="1" s="29"/>
    <row r="170459" customFormat="1" s="29"/>
    <row r="170460" customFormat="1" s="29"/>
    <row r="170461" customFormat="1" s="29"/>
    <row r="170462" customFormat="1" s="29"/>
    <row r="170463" customFormat="1" s="29"/>
    <row r="170464" customFormat="1" s="29"/>
    <row r="170465" customFormat="1" s="29"/>
    <row r="170466" customFormat="1" s="29"/>
    <row r="170467" customFormat="1" s="29"/>
    <row r="170468" customFormat="1" s="29"/>
    <row r="170469" customFormat="1" s="29"/>
    <row r="170470" customFormat="1" s="29"/>
    <row r="170471" customFormat="1" s="29"/>
    <row r="170472" customFormat="1" s="29"/>
    <row r="170473" customFormat="1" s="29"/>
    <row r="170474" customFormat="1" s="29"/>
    <row r="170475" customFormat="1" s="29"/>
    <row r="170476" customFormat="1" s="29"/>
    <row r="170477" customFormat="1" s="29"/>
    <row r="170478" customFormat="1" s="29"/>
    <row r="170479" customFormat="1" s="29"/>
    <row r="170480" customFormat="1" s="29"/>
    <row r="170481" customFormat="1" s="29"/>
    <row r="170482" customFormat="1" s="29"/>
    <row r="170483" customFormat="1" s="29"/>
    <row r="170484" customFormat="1" s="29"/>
    <row r="170485" customFormat="1" s="29"/>
    <row r="170486" customFormat="1" s="29"/>
    <row r="170487" customFormat="1" s="29"/>
    <row r="170488" customFormat="1" s="29"/>
    <row r="170489" customFormat="1" s="29"/>
    <row r="170490" customFormat="1" s="29"/>
    <row r="170491" customFormat="1" s="29"/>
    <row r="170492" customFormat="1" s="29"/>
    <row r="170493" customFormat="1" s="29"/>
    <row r="170494" customFormat="1" s="29"/>
    <row r="170495" customFormat="1" s="29"/>
    <row r="170496" customFormat="1" s="29"/>
    <row r="170497" customFormat="1" s="29"/>
    <row r="170498" customFormat="1" s="29"/>
    <row r="170499" customFormat="1" s="29"/>
    <row r="170500" customFormat="1" s="29"/>
    <row r="170501" customFormat="1" s="29"/>
    <row r="170502" customFormat="1" s="29"/>
    <row r="170503" customFormat="1" s="29"/>
    <row r="170504" customFormat="1" s="29"/>
    <row r="170505" customFormat="1" s="29"/>
    <row r="170506" customFormat="1" s="29"/>
    <row r="170507" customFormat="1" s="29"/>
    <row r="170508" customFormat="1" s="29"/>
    <row r="170509" customFormat="1" s="29"/>
    <row r="170510" customFormat="1" s="29"/>
    <row r="170511" customFormat="1" s="29"/>
    <row r="170512" customFormat="1" s="29"/>
    <row r="170513" customFormat="1" s="29"/>
    <row r="170514" customFormat="1" s="29"/>
    <row r="170515" customFormat="1" s="29"/>
    <row r="170516" customFormat="1" s="29"/>
    <row r="170517" customFormat="1" s="29"/>
    <row r="170518" customFormat="1" s="29"/>
    <row r="170519" customFormat="1" s="29"/>
    <row r="170520" customFormat="1" s="29"/>
    <row r="170521" customFormat="1" s="29"/>
    <row r="170522" customFormat="1" s="29"/>
    <row r="170523" customFormat="1" s="29"/>
    <row r="170524" customFormat="1" s="29"/>
    <row r="170525" customFormat="1" s="29"/>
    <row r="170526" customFormat="1" s="29"/>
    <row r="170527" customFormat="1" s="29"/>
    <row r="170528" customFormat="1" s="29"/>
    <row r="170529" customFormat="1" s="29"/>
    <row r="170530" customFormat="1" s="29"/>
    <row r="170531" customFormat="1" s="29"/>
    <row r="170532" customFormat="1" s="29"/>
    <row r="170533" customFormat="1" s="29"/>
    <row r="170534" customFormat="1" s="29"/>
    <row r="170535" customFormat="1" s="29"/>
    <row r="170536" customFormat="1" s="29"/>
    <row r="170537" customFormat="1" s="29"/>
    <row r="170538" customFormat="1" s="29"/>
    <row r="170539" customFormat="1" s="29"/>
    <row r="170540" customFormat="1" s="29"/>
    <row r="170541" customFormat="1" s="29"/>
    <row r="170542" customFormat="1" s="29"/>
    <row r="170543" customFormat="1" s="29"/>
    <row r="170544" customFormat="1" s="29"/>
    <row r="170545" customFormat="1" s="29"/>
    <row r="170546" customFormat="1" s="29"/>
    <row r="170547" customFormat="1" s="29"/>
    <row r="170548" customFormat="1" s="29"/>
    <row r="170549" customFormat="1" s="29"/>
    <row r="170550" customFormat="1" s="29"/>
    <row r="170551" customFormat="1" s="29"/>
    <row r="170552" customFormat="1" s="29"/>
    <row r="170553" customFormat="1" s="29"/>
    <row r="170554" customFormat="1" s="29"/>
    <row r="170555" customFormat="1" s="29"/>
    <row r="170556" customFormat="1" s="29"/>
    <row r="170557" customFormat="1" s="29"/>
    <row r="170558" customFormat="1" s="29"/>
    <row r="170559" customFormat="1" s="29"/>
    <row r="170560" customFormat="1" s="29"/>
    <row r="170561" customFormat="1" s="29"/>
    <row r="170562" customFormat="1" s="29"/>
    <row r="170563" customFormat="1" s="29"/>
    <row r="170564" customFormat="1" s="29"/>
    <row r="170565" customFormat="1" s="29"/>
    <row r="170566" customFormat="1" s="29"/>
    <row r="170567" customFormat="1" s="29"/>
    <row r="170568" customFormat="1" s="29"/>
    <row r="170569" customFormat="1" s="29"/>
    <row r="170570" customFormat="1" s="29"/>
    <row r="170571" customFormat="1" s="29"/>
    <row r="170572" customFormat="1" s="29"/>
    <row r="170573" customFormat="1" s="29"/>
    <row r="170574" customFormat="1" s="29"/>
    <row r="170575" customFormat="1" s="29"/>
    <row r="170576" customFormat="1" s="29"/>
    <row r="170577" customFormat="1" s="29"/>
    <row r="170578" customFormat="1" s="29"/>
    <row r="170579" customFormat="1" s="29"/>
    <row r="170580" customFormat="1" s="29"/>
    <row r="170581" customFormat="1" s="29"/>
    <row r="170582" customFormat="1" s="29"/>
    <row r="170583" customFormat="1" s="29"/>
    <row r="170584" customFormat="1" s="29"/>
    <row r="170585" customFormat="1" s="29"/>
    <row r="170586" customFormat="1" s="29"/>
    <row r="170587" customFormat="1" s="29"/>
    <row r="170588" customFormat="1" s="29"/>
    <row r="170589" customFormat="1" s="29"/>
    <row r="170590" customFormat="1" s="29"/>
    <row r="170591" customFormat="1" s="29"/>
    <row r="170592" customFormat="1" s="29"/>
    <row r="170593" customFormat="1" s="29"/>
    <row r="170594" customFormat="1" s="29"/>
    <row r="170595" customFormat="1" s="29"/>
    <row r="170596" customFormat="1" s="29"/>
    <row r="170597" customFormat="1" s="29"/>
    <row r="170598" customFormat="1" s="29"/>
    <row r="170599" customFormat="1" s="29"/>
    <row r="170600" customFormat="1" s="29"/>
    <row r="170601" customFormat="1" s="29"/>
    <row r="170602" customFormat="1" s="29"/>
    <row r="170603" customFormat="1" s="29"/>
    <row r="170604" customFormat="1" s="29"/>
    <row r="170605" customFormat="1" s="29"/>
    <row r="170606" customFormat="1" s="29"/>
    <row r="170607" customFormat="1" s="29"/>
    <row r="170608" customFormat="1" s="29"/>
    <row r="170609" customFormat="1" s="29"/>
    <row r="170610" customFormat="1" s="29"/>
    <row r="170611" customFormat="1" s="29"/>
    <row r="170612" customFormat="1" s="29"/>
    <row r="170613" customFormat="1" s="29"/>
    <row r="170614" customFormat="1" s="29"/>
    <row r="170615" customFormat="1" s="29"/>
    <row r="170616" customFormat="1" s="29"/>
    <row r="170617" customFormat="1" s="29"/>
    <row r="170618" customFormat="1" s="29"/>
    <row r="170619" customFormat="1" s="29"/>
    <row r="170620" customFormat="1" s="29"/>
    <row r="170621" customFormat="1" s="29"/>
    <row r="170622" customFormat="1" s="29"/>
    <row r="170623" customFormat="1" s="29"/>
    <row r="170624" customFormat="1" s="29"/>
    <row r="170625" customFormat="1" s="29"/>
    <row r="170626" customFormat="1" s="29"/>
    <row r="170627" customFormat="1" s="29"/>
    <row r="170628" customFormat="1" s="29"/>
    <row r="170629" customFormat="1" s="29"/>
    <row r="170630" customFormat="1" s="29"/>
    <row r="170631" customFormat="1" s="29"/>
    <row r="170632" customFormat="1" s="29"/>
    <row r="170633" customFormat="1" s="29"/>
    <row r="170634" customFormat="1" s="29"/>
    <row r="170635" customFormat="1" s="29"/>
    <row r="170636" customFormat="1" s="29"/>
    <row r="170637" customFormat="1" s="29"/>
    <row r="170638" customFormat="1" s="29"/>
    <row r="170639" customFormat="1" s="29"/>
    <row r="170640" customFormat="1" s="29"/>
    <row r="170641" customFormat="1" s="29"/>
    <row r="170642" customFormat="1" s="29"/>
    <row r="170643" customFormat="1" s="29"/>
    <row r="170644" customFormat="1" s="29"/>
    <row r="170645" customFormat="1" s="29"/>
    <row r="170646" customFormat="1" s="29"/>
    <row r="170647" customFormat="1" s="29"/>
    <row r="170648" customFormat="1" s="29"/>
    <row r="170649" customFormat="1" s="29"/>
    <row r="170650" customFormat="1" s="29"/>
    <row r="170651" customFormat="1" s="29"/>
    <row r="170652" customFormat="1" s="29"/>
    <row r="170653" customFormat="1" s="29"/>
    <row r="170654" customFormat="1" s="29"/>
    <row r="170655" customFormat="1" s="29"/>
    <row r="170656" customFormat="1" s="29"/>
    <row r="170657" customFormat="1" s="29"/>
    <row r="170658" customFormat="1" s="29"/>
    <row r="170659" customFormat="1" s="29"/>
    <row r="170660" customFormat="1" s="29"/>
    <row r="170661" customFormat="1" s="29"/>
    <row r="170662" customFormat="1" s="29"/>
    <row r="170663" customFormat="1" s="29"/>
    <row r="170664" customFormat="1" s="29"/>
    <row r="170665" customFormat="1" s="29"/>
    <row r="170666" customFormat="1" s="29"/>
    <row r="170667" customFormat="1" s="29"/>
    <row r="170668" customFormat="1" s="29"/>
    <row r="170669" customFormat="1" s="29"/>
    <row r="170670" customFormat="1" s="29"/>
    <row r="170671" customFormat="1" s="29"/>
    <row r="170672" customFormat="1" s="29"/>
    <row r="170673" customFormat="1" s="29"/>
    <row r="170674" customFormat="1" s="29"/>
    <row r="170675" customFormat="1" s="29"/>
    <row r="170676" customFormat="1" s="29"/>
    <row r="170677" customFormat="1" s="29"/>
    <row r="170678" customFormat="1" s="29"/>
    <row r="170679" customFormat="1" s="29"/>
    <row r="170680" customFormat="1" s="29"/>
    <row r="170681" customFormat="1" s="29"/>
    <row r="170682" customFormat="1" s="29"/>
    <row r="170683" customFormat="1" s="29"/>
    <row r="170684" customFormat="1" s="29"/>
    <row r="170685" customFormat="1" s="29"/>
    <row r="170686" customFormat="1" s="29"/>
    <row r="170687" customFormat="1" s="29"/>
    <row r="170688" customFormat="1" s="29"/>
    <row r="170689" customFormat="1" s="29"/>
    <row r="170690" customFormat="1" s="29"/>
    <row r="170691" customFormat="1" s="29"/>
    <row r="170692" customFormat="1" s="29"/>
    <row r="170693" customFormat="1" s="29"/>
    <row r="170694" customFormat="1" s="29"/>
    <row r="170695" customFormat="1" s="29"/>
    <row r="170696" customFormat="1" s="29"/>
    <row r="170697" customFormat="1" s="29"/>
    <row r="170698" customFormat="1" s="29"/>
    <row r="170699" customFormat="1" s="29"/>
    <row r="170700" customFormat="1" s="29"/>
    <row r="170701" customFormat="1" s="29"/>
    <row r="170702" customFormat="1" s="29"/>
    <row r="170703" customFormat="1" s="29"/>
    <row r="170704" customFormat="1" s="29"/>
    <row r="170705" customFormat="1" s="29"/>
    <row r="170706" customFormat="1" s="29"/>
    <row r="170707" customFormat="1" s="29"/>
    <row r="170708" customFormat="1" s="29"/>
    <row r="170709" customFormat="1" s="29"/>
    <row r="170710" customFormat="1" s="29"/>
    <row r="170711" customFormat="1" s="29"/>
    <row r="170712" customFormat="1" s="29"/>
    <row r="170713" customFormat="1" s="29"/>
    <row r="170714" customFormat="1" s="29"/>
    <row r="170715" customFormat="1" s="29"/>
    <row r="170716" customFormat="1" s="29"/>
    <row r="170717" customFormat="1" s="29"/>
    <row r="170718" customFormat="1" s="29"/>
    <row r="170719" customFormat="1" s="29"/>
    <row r="170720" customFormat="1" s="29"/>
    <row r="170721" customFormat="1" s="29"/>
    <row r="170722" customFormat="1" s="29"/>
    <row r="170723" customFormat="1" s="29"/>
    <row r="170724" customFormat="1" s="29"/>
    <row r="170725" customFormat="1" s="29"/>
    <row r="170726" customFormat="1" s="29"/>
    <row r="170727" customFormat="1" s="29"/>
    <row r="170728" customFormat="1" s="29"/>
    <row r="170729" customFormat="1" s="29"/>
    <row r="170730" customFormat="1" s="29"/>
    <row r="170731" customFormat="1" s="29"/>
    <row r="170732" customFormat="1" s="29"/>
    <row r="170733" customFormat="1" s="29"/>
    <row r="170734" customFormat="1" s="29"/>
    <row r="170735" customFormat="1" s="29"/>
    <row r="170736" customFormat="1" s="29"/>
    <row r="170737" customFormat="1" s="29"/>
    <row r="170738" customFormat="1" s="29"/>
    <row r="170739" customFormat="1" s="29"/>
    <row r="170740" customFormat="1" s="29"/>
    <row r="170741" customFormat="1" s="29"/>
    <row r="170742" customFormat="1" s="29"/>
    <row r="170743" customFormat="1" s="29"/>
    <row r="170744" customFormat="1" s="29"/>
    <row r="170745" customFormat="1" s="29"/>
    <row r="170746" customFormat="1" s="29"/>
    <row r="170747" customFormat="1" s="29"/>
    <row r="170748" customFormat="1" s="29"/>
    <row r="170749" customFormat="1" s="29"/>
    <row r="170750" customFormat="1" s="29"/>
    <row r="170751" customFormat="1" s="29"/>
    <row r="170752" customFormat="1" s="29"/>
    <row r="170753" customFormat="1" s="29"/>
    <row r="170754" customFormat="1" s="29"/>
    <row r="170755" customFormat="1" s="29"/>
    <row r="170756" customFormat="1" s="29"/>
    <row r="170757" customFormat="1" s="29"/>
    <row r="170758" customFormat="1" s="29"/>
    <row r="170759" customFormat="1" s="29"/>
    <row r="170760" customFormat="1" s="29"/>
    <row r="170761" customFormat="1" s="29"/>
    <row r="170762" customFormat="1" s="29"/>
    <row r="170763" customFormat="1" s="29"/>
    <row r="170764" customFormat="1" s="29"/>
    <row r="170765" customFormat="1" s="29"/>
    <row r="170766" customFormat="1" s="29"/>
    <row r="170767" customFormat="1" s="29"/>
    <row r="170768" customFormat="1" s="29"/>
    <row r="170769" customFormat="1" s="29"/>
    <row r="170770" customFormat="1" s="29"/>
    <row r="170771" customFormat="1" s="29"/>
    <row r="170772" customFormat="1" s="29"/>
    <row r="170773" customFormat="1" s="29"/>
    <row r="170774" customFormat="1" s="29"/>
    <row r="170775" customFormat="1" s="29"/>
    <row r="170776" customFormat="1" s="29"/>
    <row r="170777" customFormat="1" s="29"/>
    <row r="170778" customFormat="1" s="29"/>
    <row r="170779" customFormat="1" s="29"/>
    <row r="170780" customFormat="1" s="29"/>
    <row r="170781" customFormat="1" s="29"/>
    <row r="170782" customFormat="1" s="29"/>
    <row r="170783" customFormat="1" s="29"/>
    <row r="170784" customFormat="1" s="29"/>
    <row r="170785" customFormat="1" s="29"/>
    <row r="170786" customFormat="1" s="29"/>
    <row r="170787" customFormat="1" s="29"/>
    <row r="170788" customFormat="1" s="29"/>
    <row r="170789" customFormat="1" s="29"/>
    <row r="170790" customFormat="1" s="29"/>
    <row r="170791" customFormat="1" s="29"/>
    <row r="170792" customFormat="1" s="29"/>
    <row r="170793" customFormat="1" s="29"/>
    <row r="170794" customFormat="1" s="29"/>
    <row r="170795" customFormat="1" s="29"/>
    <row r="170796" customFormat="1" s="29"/>
    <row r="170797" customFormat="1" s="29"/>
    <row r="170798" customFormat="1" s="29"/>
    <row r="170799" customFormat="1" s="29"/>
    <row r="170800" customFormat="1" s="29"/>
    <row r="170801" customFormat="1" s="29"/>
    <row r="170802" customFormat="1" s="29"/>
    <row r="170803" customFormat="1" s="29"/>
    <row r="170804" customFormat="1" s="29"/>
    <row r="170805" customFormat="1" s="29"/>
    <row r="170806" customFormat="1" s="29"/>
    <row r="170807" customFormat="1" s="29"/>
    <row r="170808" customFormat="1" s="29"/>
    <row r="170809" customFormat="1" s="29"/>
    <row r="170810" customFormat="1" s="29"/>
    <row r="170811" customFormat="1" s="29"/>
    <row r="170812" customFormat="1" s="29"/>
    <row r="170813" customFormat="1" s="29"/>
    <row r="170814" customFormat="1" s="29"/>
    <row r="170815" customFormat="1" s="29"/>
    <row r="170816" customFormat="1" s="29"/>
    <row r="170817" customFormat="1" s="29"/>
    <row r="170818" customFormat="1" s="29"/>
    <row r="170819" customFormat="1" s="29"/>
    <row r="170820" customFormat="1" s="29"/>
    <row r="170821" customFormat="1" s="29"/>
    <row r="170822" customFormat="1" s="29"/>
    <row r="170823" customFormat="1" s="29"/>
    <row r="170824" customFormat="1" s="29"/>
    <row r="170825" customFormat="1" s="29"/>
    <row r="170826" customFormat="1" s="29"/>
    <row r="170827" customFormat="1" s="29"/>
    <row r="170828" customFormat="1" s="29"/>
    <row r="170829" customFormat="1" s="29"/>
    <row r="170830" customFormat="1" s="29"/>
    <row r="170831" customFormat="1" s="29"/>
    <row r="170832" customFormat="1" s="29"/>
    <row r="170833" customFormat="1" s="29"/>
    <row r="170834" customFormat="1" s="29"/>
    <row r="170835" customFormat="1" s="29"/>
    <row r="170836" customFormat="1" s="29"/>
    <row r="170837" customFormat="1" s="29"/>
    <row r="170838" customFormat="1" s="29"/>
    <row r="170839" customFormat="1" s="29"/>
    <row r="170840" customFormat="1" s="29"/>
    <row r="170841" customFormat="1" s="29"/>
    <row r="170842" customFormat="1" s="29"/>
    <row r="170843" customFormat="1" s="29"/>
    <row r="170844" customFormat="1" s="29"/>
    <row r="170845" customFormat="1" s="29"/>
    <row r="170846" customFormat="1" s="29"/>
    <row r="170847" customFormat="1" s="29"/>
    <row r="170848" customFormat="1" s="29"/>
    <row r="170849" customFormat="1" s="29"/>
    <row r="170850" customFormat="1" s="29"/>
    <row r="170851" customFormat="1" s="29"/>
    <row r="170852" customFormat="1" s="29"/>
    <row r="170853" customFormat="1" s="29"/>
    <row r="170854" customFormat="1" s="29"/>
    <row r="170855" customFormat="1" s="29"/>
    <row r="170856" customFormat="1" s="29"/>
    <row r="170857" customFormat="1" s="29"/>
    <row r="170858" customFormat="1" s="29"/>
    <row r="170859" customFormat="1" s="29"/>
    <row r="170860" customFormat="1" s="29"/>
    <row r="170861" customFormat="1" s="29"/>
    <row r="170862" customFormat="1" s="29"/>
    <row r="170863" customFormat="1" s="29"/>
    <row r="170864" customFormat="1" s="29"/>
    <row r="170865" customFormat="1" s="29"/>
    <row r="170866" customFormat="1" s="29"/>
    <row r="170867" customFormat="1" s="29"/>
    <row r="170868" customFormat="1" s="29"/>
    <row r="170869" customFormat="1" s="29"/>
    <row r="170870" customFormat="1" s="29"/>
    <row r="170871" customFormat="1" s="29"/>
    <row r="170872" customFormat="1" s="29"/>
    <row r="170873" customFormat="1" s="29"/>
    <row r="170874" customFormat="1" s="29"/>
    <row r="170875" customFormat="1" s="29"/>
    <row r="170876" customFormat="1" s="29"/>
    <row r="170877" customFormat="1" s="29"/>
    <row r="170878" customFormat="1" s="29"/>
    <row r="170879" customFormat="1" s="29"/>
    <row r="170880" customFormat="1" s="29"/>
    <row r="170881" customFormat="1" s="29"/>
    <row r="170882" customFormat="1" s="29"/>
    <row r="170883" customFormat="1" s="29"/>
    <row r="170884" customFormat="1" s="29"/>
    <row r="170885" customFormat="1" s="29"/>
    <row r="170886" customFormat="1" s="29"/>
    <row r="170887" customFormat="1" s="29"/>
    <row r="170888" customFormat="1" s="29"/>
    <row r="170889" customFormat="1" s="29"/>
    <row r="170890" customFormat="1" s="29"/>
    <row r="170891" customFormat="1" s="29"/>
    <row r="170892" customFormat="1" s="29"/>
    <row r="170893" customFormat="1" s="29"/>
    <row r="170894" customFormat="1" s="29"/>
    <row r="170895" customFormat="1" s="29"/>
    <row r="170896" customFormat="1" s="29"/>
    <row r="170897" customFormat="1" s="29"/>
    <row r="170898" customFormat="1" s="29"/>
    <row r="170899" customFormat="1" s="29"/>
    <row r="170900" customFormat="1" s="29"/>
    <row r="170901" customFormat="1" s="29"/>
    <row r="170902" customFormat="1" s="29"/>
    <row r="170903" customFormat="1" s="29"/>
    <row r="170904" customFormat="1" s="29"/>
    <row r="170905" customFormat="1" s="29"/>
    <row r="170906" customFormat="1" s="29"/>
    <row r="170907" customFormat="1" s="29"/>
    <row r="170908" customFormat="1" s="29"/>
    <row r="170909" customFormat="1" s="29"/>
    <row r="170910" customFormat="1" s="29"/>
    <row r="170911" customFormat="1" s="29"/>
    <row r="170912" customFormat="1" s="29"/>
    <row r="170913" customFormat="1" s="29"/>
    <row r="170914" customFormat="1" s="29"/>
    <row r="170915" customFormat="1" s="29"/>
    <row r="170916" customFormat="1" s="29"/>
    <row r="170917" customFormat="1" s="29"/>
    <row r="170918" customFormat="1" s="29"/>
    <row r="170919" customFormat="1" s="29"/>
    <row r="170920" customFormat="1" s="29"/>
    <row r="170921" customFormat="1" s="29"/>
    <row r="170922" customFormat="1" s="29"/>
    <row r="170923" customFormat="1" s="29"/>
    <row r="170924" customFormat="1" s="29"/>
    <row r="170925" customFormat="1" s="29"/>
    <row r="170926" customFormat="1" s="29"/>
    <row r="170927" customFormat="1" s="29"/>
    <row r="170928" customFormat="1" s="29"/>
    <row r="170929" customFormat="1" s="29"/>
    <row r="170930" customFormat="1" s="29"/>
    <row r="170931" customFormat="1" s="29"/>
    <row r="170932" customFormat="1" s="29"/>
    <row r="170933" customFormat="1" s="29"/>
    <row r="170934" customFormat="1" s="29"/>
    <row r="170935" customFormat="1" s="29"/>
    <row r="170936" customFormat="1" s="29"/>
    <row r="170937" customFormat="1" s="29"/>
    <row r="170938" customFormat="1" s="29"/>
    <row r="170939" customFormat="1" s="29"/>
    <row r="170940" customFormat="1" s="29"/>
    <row r="170941" customFormat="1" s="29"/>
    <row r="170942" customFormat="1" s="29"/>
    <row r="170943" customFormat="1" s="29"/>
    <row r="170944" customFormat="1" s="29"/>
    <row r="170945" customFormat="1" s="29"/>
    <row r="170946" customFormat="1" s="29"/>
    <row r="170947" customFormat="1" s="29"/>
    <row r="170948" customFormat="1" s="29"/>
    <row r="170949" customFormat="1" s="29"/>
    <row r="170950" customFormat="1" s="29"/>
    <row r="170951" customFormat="1" s="29"/>
    <row r="170952" customFormat="1" s="29"/>
    <row r="170953" customFormat="1" s="29"/>
    <row r="170954" customFormat="1" s="29"/>
    <row r="170955" customFormat="1" s="29"/>
    <row r="170956" customFormat="1" s="29"/>
    <row r="170957" customFormat="1" s="29"/>
    <row r="170958" customFormat="1" s="29"/>
    <row r="170959" customFormat="1" s="29"/>
    <row r="170960" customFormat="1" s="29"/>
    <row r="170961" customFormat="1" s="29"/>
    <row r="170962" customFormat="1" s="29"/>
    <row r="170963" customFormat="1" s="29"/>
    <row r="170964" customFormat="1" s="29"/>
    <row r="170965" customFormat="1" s="29"/>
    <row r="170966" customFormat="1" s="29"/>
    <row r="170967" customFormat="1" s="29"/>
    <row r="170968" customFormat="1" s="29"/>
    <row r="170969" customFormat="1" s="29"/>
    <row r="170970" customFormat="1" s="29"/>
    <row r="170971" customFormat="1" s="29"/>
    <row r="170972" customFormat="1" s="29"/>
    <row r="170973" customFormat="1" s="29"/>
    <row r="170974" customFormat="1" s="29"/>
    <row r="170975" customFormat="1" s="29"/>
    <row r="170976" customFormat="1" s="29"/>
    <row r="170977" customFormat="1" s="29"/>
    <row r="170978" customFormat="1" s="29"/>
    <row r="170979" customFormat="1" s="29"/>
    <row r="170980" customFormat="1" s="29"/>
    <row r="170981" customFormat="1" s="29"/>
    <row r="170982" customFormat="1" s="29"/>
    <row r="170983" customFormat="1" s="29"/>
    <row r="170984" customFormat="1" s="29"/>
    <row r="170985" customFormat="1" s="29"/>
    <row r="170986" customFormat="1" s="29"/>
    <row r="170987" customFormat="1" s="29"/>
    <row r="170988" customFormat="1" s="29"/>
    <row r="170989" customFormat="1" s="29"/>
    <row r="170990" customFormat="1" s="29"/>
    <row r="170991" customFormat="1" s="29"/>
    <row r="170992" customFormat="1" s="29"/>
    <row r="170993" customFormat="1" s="29"/>
    <row r="170994" customFormat="1" s="29"/>
    <row r="170995" customFormat="1" s="29"/>
    <row r="170996" customFormat="1" s="29"/>
    <row r="170997" customFormat="1" s="29"/>
    <row r="170998" customFormat="1" s="29"/>
    <row r="170999" customFormat="1" s="29"/>
    <row r="171000" customFormat="1" s="29"/>
    <row r="171001" customFormat="1" s="29"/>
    <row r="171002" customFormat="1" s="29"/>
    <row r="171003" customFormat="1" s="29"/>
    <row r="171004" customFormat="1" s="29"/>
    <row r="171005" customFormat="1" s="29"/>
    <row r="171006" customFormat="1" s="29"/>
    <row r="171007" customFormat="1" s="29"/>
    <row r="171008" customFormat="1" s="29"/>
    <row r="171009" customFormat="1" s="29"/>
    <row r="171010" customFormat="1" s="29"/>
    <row r="171011" customFormat="1" s="29"/>
    <row r="171012" customFormat="1" s="29"/>
    <row r="171013" customFormat="1" s="29"/>
    <row r="171014" customFormat="1" s="29"/>
    <row r="171015" customFormat="1" s="29"/>
    <row r="171016" customFormat="1" s="29"/>
    <row r="171017" customFormat="1" s="29"/>
    <row r="171018" customFormat="1" s="29"/>
    <row r="171019" customFormat="1" s="29"/>
    <row r="171020" customFormat="1" s="29"/>
    <row r="171021" customFormat="1" s="29"/>
    <row r="171022" customFormat="1" s="29"/>
    <row r="171023" customFormat="1" s="29"/>
    <row r="171024" customFormat="1" s="29"/>
    <row r="171025" customFormat="1" s="29"/>
    <row r="171026" customFormat="1" s="29"/>
    <row r="171027" customFormat="1" s="29"/>
    <row r="171028" customFormat="1" s="29"/>
    <row r="171029" customFormat="1" s="29"/>
    <row r="171030" customFormat="1" s="29"/>
    <row r="171031" customFormat="1" s="29"/>
    <row r="171032" customFormat="1" s="29"/>
    <row r="171033" customFormat="1" s="29"/>
    <row r="171034" customFormat="1" s="29"/>
    <row r="171035" customFormat="1" s="29"/>
    <row r="171036" customFormat="1" s="29"/>
    <row r="171037" customFormat="1" s="29"/>
    <row r="171038" customFormat="1" s="29"/>
    <row r="171039" customFormat="1" s="29"/>
    <row r="171040" customFormat="1" s="29"/>
    <row r="171041" customFormat="1" s="29"/>
    <row r="171042" customFormat="1" s="29"/>
    <row r="171043" customFormat="1" s="29"/>
    <row r="171044" customFormat="1" s="29"/>
    <row r="171045" customFormat="1" s="29"/>
    <row r="171046" customFormat="1" s="29"/>
    <row r="171047" customFormat="1" s="29"/>
    <row r="171048" customFormat="1" s="29"/>
    <row r="171049" customFormat="1" s="29"/>
    <row r="171050" customFormat="1" s="29"/>
    <row r="171051" customFormat="1" s="29"/>
    <row r="171052" customFormat="1" s="29"/>
    <row r="171053" customFormat="1" s="29"/>
    <row r="171054" customFormat="1" s="29"/>
    <row r="171055" customFormat="1" s="29"/>
    <row r="171056" customFormat="1" s="29"/>
    <row r="171057" customFormat="1" s="29"/>
    <row r="171058" customFormat="1" s="29"/>
    <row r="171059" customFormat="1" s="29"/>
    <row r="171060" customFormat="1" s="29"/>
    <row r="171061" customFormat="1" s="29"/>
    <row r="171062" customFormat="1" s="29"/>
    <row r="171063" customFormat="1" s="29"/>
    <row r="171064" customFormat="1" s="29"/>
    <row r="171065" customFormat="1" s="29"/>
    <row r="171066" customFormat="1" s="29"/>
    <row r="171067" customFormat="1" s="29"/>
    <row r="171068" customFormat="1" s="29"/>
    <row r="171069" customFormat="1" s="29"/>
    <row r="171070" customFormat="1" s="29"/>
    <row r="171071" customFormat="1" s="29"/>
    <row r="171072" customFormat="1" s="29"/>
    <row r="171073" customFormat="1" s="29"/>
    <row r="171074" customFormat="1" s="29"/>
    <row r="171075" customFormat="1" s="29"/>
    <row r="171076" customFormat="1" s="29"/>
    <row r="171077" customFormat="1" s="29"/>
    <row r="171078" customFormat="1" s="29"/>
    <row r="171079" customFormat="1" s="29"/>
    <row r="171080" customFormat="1" s="29"/>
    <row r="171081" customFormat="1" s="29"/>
    <row r="171082" customFormat="1" s="29"/>
    <row r="171083" customFormat="1" s="29"/>
    <row r="171084" customFormat="1" s="29"/>
    <row r="171085" customFormat="1" s="29"/>
    <row r="171086" customFormat="1" s="29"/>
    <row r="171087" customFormat="1" s="29"/>
    <row r="171088" customFormat="1" s="29"/>
    <row r="171089" customFormat="1" s="29"/>
    <row r="171090" customFormat="1" s="29"/>
    <row r="171091" customFormat="1" s="29"/>
    <row r="171092" customFormat="1" s="29"/>
    <row r="171093" customFormat="1" s="29"/>
    <row r="171094" customFormat="1" s="29"/>
    <row r="171095" customFormat="1" s="29"/>
    <row r="171096" customFormat="1" s="29"/>
    <row r="171097" customFormat="1" s="29"/>
    <row r="171098" customFormat="1" s="29"/>
    <row r="171099" customFormat="1" s="29"/>
    <row r="171100" customFormat="1" s="29"/>
    <row r="171101" customFormat="1" s="29"/>
    <row r="171102" customFormat="1" s="29"/>
    <row r="171103" customFormat="1" s="29"/>
    <row r="171104" customFormat="1" s="29"/>
    <row r="171105" customFormat="1" s="29"/>
    <row r="171106" customFormat="1" s="29"/>
    <row r="171107" customFormat="1" s="29"/>
    <row r="171108" customFormat="1" s="29"/>
    <row r="171109" customFormat="1" s="29"/>
    <row r="171110" customFormat="1" s="29"/>
    <row r="171111" customFormat="1" s="29"/>
    <row r="171112" customFormat="1" s="29"/>
    <row r="171113" customFormat="1" s="29"/>
    <row r="171114" customFormat="1" s="29"/>
    <row r="171115" customFormat="1" s="29"/>
    <row r="171116" customFormat="1" s="29"/>
    <row r="171117" customFormat="1" s="29"/>
    <row r="171118" customFormat="1" s="29"/>
    <row r="171119" customFormat="1" s="29"/>
    <row r="171120" customFormat="1" s="29"/>
    <row r="171121" customFormat="1" s="29"/>
    <row r="171122" customFormat="1" s="29"/>
    <row r="171123" customFormat="1" s="29"/>
    <row r="171124" customFormat="1" s="29"/>
    <row r="171125" customFormat="1" s="29"/>
    <row r="171126" customFormat="1" s="29"/>
    <row r="171127" customFormat="1" s="29"/>
    <row r="171128" customFormat="1" s="29"/>
    <row r="171129" customFormat="1" s="29"/>
    <row r="171130" customFormat="1" s="29"/>
    <row r="171131" customFormat="1" s="29"/>
    <row r="171132" customFormat="1" s="29"/>
    <row r="171133" customFormat="1" s="29"/>
    <row r="171134" customFormat="1" s="29"/>
    <row r="171135" customFormat="1" s="29"/>
    <row r="171136" customFormat="1" s="29"/>
    <row r="171137" customFormat="1" s="29"/>
    <row r="171138" customFormat="1" s="29"/>
    <row r="171139" customFormat="1" s="29"/>
    <row r="171140" customFormat="1" s="29"/>
    <row r="171141" customFormat="1" s="29"/>
    <row r="171142" customFormat="1" s="29"/>
    <row r="171143" customFormat="1" s="29"/>
    <row r="171144" customFormat="1" s="29"/>
    <row r="171145" customFormat="1" s="29"/>
    <row r="171146" customFormat="1" s="29"/>
    <row r="171147" customFormat="1" s="29"/>
    <row r="171148" customFormat="1" s="29"/>
    <row r="171149" customFormat="1" s="29"/>
    <row r="171150" customFormat="1" s="29"/>
    <row r="171151" customFormat="1" s="29"/>
    <row r="171152" customFormat="1" s="29"/>
    <row r="171153" customFormat="1" s="29"/>
    <row r="171154" customFormat="1" s="29"/>
    <row r="171155" customFormat="1" s="29"/>
    <row r="171156" customFormat="1" s="29"/>
    <row r="171157" customFormat="1" s="29"/>
    <row r="171158" customFormat="1" s="29"/>
    <row r="171159" customFormat="1" s="29"/>
    <row r="171160" customFormat="1" s="29"/>
    <row r="171161" customFormat="1" s="29"/>
    <row r="171162" customFormat="1" s="29"/>
    <row r="171163" customFormat="1" s="29"/>
    <row r="171164" customFormat="1" s="29"/>
    <row r="171165" customFormat="1" s="29"/>
    <row r="171166" customFormat="1" s="29"/>
    <row r="171167" customFormat="1" s="29"/>
    <row r="171168" customFormat="1" s="29"/>
    <row r="171169" customFormat="1" s="29"/>
    <row r="171170" customFormat="1" s="29"/>
    <row r="171171" customFormat="1" s="29"/>
    <row r="171172" customFormat="1" s="29"/>
    <row r="171173" customFormat="1" s="29"/>
    <row r="171174" customFormat="1" s="29"/>
    <row r="171175" customFormat="1" s="29"/>
    <row r="171176" customFormat="1" s="29"/>
    <row r="171177" customFormat="1" s="29"/>
    <row r="171178" customFormat="1" s="29"/>
    <row r="171179" customFormat="1" s="29"/>
    <row r="171180" customFormat="1" s="29"/>
    <row r="171181" customFormat="1" s="29"/>
    <row r="171182" customFormat="1" s="29"/>
    <row r="171183" customFormat="1" s="29"/>
    <row r="171184" customFormat="1" s="29"/>
    <row r="171185" customFormat="1" s="29"/>
    <row r="171186" customFormat="1" s="29"/>
    <row r="171187" customFormat="1" s="29"/>
    <row r="171188" customFormat="1" s="29"/>
    <row r="171189" customFormat="1" s="29"/>
    <row r="171190" customFormat="1" s="29"/>
    <row r="171191" customFormat="1" s="29"/>
    <row r="171192" customFormat="1" s="29"/>
    <row r="171193" customFormat="1" s="29"/>
    <row r="171194" customFormat="1" s="29"/>
    <row r="171195" customFormat="1" s="29"/>
    <row r="171196" customFormat="1" s="29"/>
    <row r="171197" customFormat="1" s="29"/>
    <row r="171198" customFormat="1" s="29"/>
    <row r="171199" customFormat="1" s="29"/>
    <row r="171200" customFormat="1" s="29"/>
    <row r="171201" customFormat="1" s="29"/>
    <row r="171202" customFormat="1" s="29"/>
    <row r="171203" customFormat="1" s="29"/>
    <row r="171204" customFormat="1" s="29"/>
    <row r="171205" customFormat="1" s="29"/>
    <row r="171206" customFormat="1" s="29"/>
    <row r="171207" customFormat="1" s="29"/>
    <row r="171208" customFormat="1" s="29"/>
    <row r="171209" customFormat="1" s="29"/>
    <row r="171210" customFormat="1" s="29"/>
    <row r="171211" customFormat="1" s="29"/>
    <row r="171212" customFormat="1" s="29"/>
    <row r="171213" customFormat="1" s="29"/>
    <row r="171214" customFormat="1" s="29"/>
    <row r="171215" customFormat="1" s="29"/>
    <row r="171216" customFormat="1" s="29"/>
    <row r="171217" customFormat="1" s="29"/>
    <row r="171218" customFormat="1" s="29"/>
    <row r="171219" customFormat="1" s="29"/>
    <row r="171220" customFormat="1" s="29"/>
    <row r="171221" customFormat="1" s="29"/>
    <row r="171222" customFormat="1" s="29"/>
    <row r="171223" customFormat="1" s="29"/>
    <row r="171224" customFormat="1" s="29"/>
    <row r="171225" customFormat="1" s="29"/>
    <row r="171226" customFormat="1" s="29"/>
    <row r="171227" customFormat="1" s="29"/>
    <row r="171228" customFormat="1" s="29"/>
    <row r="171229" customFormat="1" s="29"/>
    <row r="171230" customFormat="1" s="29"/>
    <row r="171231" customFormat="1" s="29"/>
    <row r="171232" customFormat="1" s="29"/>
    <row r="171233" customFormat="1" s="29"/>
    <row r="171234" customFormat="1" s="29"/>
    <row r="171235" customFormat="1" s="29"/>
    <row r="171236" customFormat="1" s="29"/>
    <row r="171237" customFormat="1" s="29"/>
    <row r="171238" customFormat="1" s="29"/>
    <row r="171239" customFormat="1" s="29"/>
    <row r="171240" customFormat="1" s="29"/>
    <row r="171241" customFormat="1" s="29"/>
    <row r="171242" customFormat="1" s="29"/>
    <row r="171243" customFormat="1" s="29"/>
    <row r="171244" customFormat="1" s="29"/>
    <row r="171245" customFormat="1" s="29"/>
    <row r="171246" customFormat="1" s="29"/>
    <row r="171247" customFormat="1" s="29"/>
    <row r="171248" customFormat="1" s="29"/>
    <row r="171249" customFormat="1" s="29"/>
    <row r="171250" customFormat="1" s="29"/>
    <row r="171251" customFormat="1" s="29"/>
    <row r="171252" customFormat="1" s="29"/>
    <row r="171253" customFormat="1" s="29"/>
    <row r="171254" customFormat="1" s="29"/>
    <row r="171255" customFormat="1" s="29"/>
    <row r="171256" customFormat="1" s="29"/>
    <row r="171257" customFormat="1" s="29"/>
    <row r="171258" customFormat="1" s="29"/>
    <row r="171259" customFormat="1" s="29"/>
    <row r="171260" customFormat="1" s="29"/>
    <row r="171261" customFormat="1" s="29"/>
    <row r="171262" customFormat="1" s="29"/>
    <row r="171263" customFormat="1" s="29"/>
    <row r="171264" customFormat="1" s="29"/>
    <row r="171265" customFormat="1" s="29"/>
    <row r="171266" customFormat="1" s="29"/>
    <row r="171267" customFormat="1" s="29"/>
    <row r="171268" customFormat="1" s="29"/>
    <row r="171269" customFormat="1" s="29"/>
    <row r="171270" customFormat="1" s="29"/>
    <row r="171271" customFormat="1" s="29"/>
    <row r="171272" customFormat="1" s="29"/>
    <row r="171273" customFormat="1" s="29"/>
    <row r="171274" customFormat="1" s="29"/>
    <row r="171275" customFormat="1" s="29"/>
    <row r="171276" customFormat="1" s="29"/>
    <row r="171277" customFormat="1" s="29"/>
    <row r="171278" customFormat="1" s="29"/>
    <row r="171279" customFormat="1" s="29"/>
    <row r="171280" customFormat="1" s="29"/>
    <row r="171281" customFormat="1" s="29"/>
    <row r="171282" customFormat="1" s="29"/>
    <row r="171283" customFormat="1" s="29"/>
    <row r="171284" customFormat="1" s="29"/>
    <row r="171285" customFormat="1" s="29"/>
    <row r="171286" customFormat="1" s="29"/>
    <row r="171287" customFormat="1" s="29"/>
    <row r="171288" customFormat="1" s="29"/>
    <row r="171289" customFormat="1" s="29"/>
    <row r="171290" customFormat="1" s="29"/>
    <row r="171291" customFormat="1" s="29"/>
    <row r="171292" customFormat="1" s="29"/>
    <row r="171293" customFormat="1" s="29"/>
    <row r="171294" customFormat="1" s="29"/>
    <row r="171295" customFormat="1" s="29"/>
    <row r="171296" customFormat="1" s="29"/>
    <row r="171297" customFormat="1" s="29"/>
    <row r="171298" customFormat="1" s="29"/>
    <row r="171299" customFormat="1" s="29"/>
    <row r="171300" customFormat="1" s="29"/>
    <row r="171301" customFormat="1" s="29"/>
    <row r="171302" customFormat="1" s="29"/>
    <row r="171303" customFormat="1" s="29"/>
    <row r="171304" customFormat="1" s="29"/>
    <row r="171305" customFormat="1" s="29"/>
    <row r="171306" customFormat="1" s="29"/>
    <row r="171307" customFormat="1" s="29"/>
    <row r="171308" customFormat="1" s="29"/>
    <row r="171309" customFormat="1" s="29"/>
    <row r="171310" customFormat="1" s="29"/>
    <row r="171311" customFormat="1" s="29"/>
    <row r="171312" customFormat="1" s="29"/>
    <row r="171313" customFormat="1" s="29"/>
    <row r="171314" customFormat="1" s="29"/>
    <row r="171315" customFormat="1" s="29"/>
    <row r="171316" customFormat="1" s="29"/>
    <row r="171317" customFormat="1" s="29"/>
    <row r="171318" customFormat="1" s="29"/>
    <row r="171319" customFormat="1" s="29"/>
    <row r="171320" customFormat="1" s="29"/>
    <row r="171321" customFormat="1" s="29"/>
    <row r="171322" customFormat="1" s="29"/>
    <row r="171323" customFormat="1" s="29"/>
    <row r="171324" customFormat="1" s="29"/>
    <row r="171325" customFormat="1" s="29"/>
    <row r="171326" customFormat="1" s="29"/>
    <row r="171327" customFormat="1" s="29"/>
    <row r="171328" customFormat="1" s="29"/>
    <row r="171329" customFormat="1" s="29"/>
    <row r="171330" customFormat="1" s="29"/>
    <row r="171331" customFormat="1" s="29"/>
    <row r="171332" customFormat="1" s="29"/>
    <row r="171333" customFormat="1" s="29"/>
    <row r="171334" customFormat="1" s="29"/>
    <row r="171335" customFormat="1" s="29"/>
    <row r="171336" customFormat="1" s="29"/>
    <row r="171337" customFormat="1" s="29"/>
    <row r="171338" customFormat="1" s="29"/>
    <row r="171339" customFormat="1" s="29"/>
    <row r="171340" customFormat="1" s="29"/>
    <row r="171341" customFormat="1" s="29"/>
    <row r="171342" customFormat="1" s="29"/>
    <row r="171343" customFormat="1" s="29"/>
    <row r="171344" customFormat="1" s="29"/>
    <row r="171345" customFormat="1" s="29"/>
    <row r="171346" customFormat="1" s="29"/>
    <row r="171347" customFormat="1" s="29"/>
    <row r="171348" customFormat="1" s="29"/>
    <row r="171349" customFormat="1" s="29"/>
    <row r="171350" customFormat="1" s="29"/>
    <row r="171351" customFormat="1" s="29"/>
    <row r="171352" customFormat="1" s="29"/>
    <row r="171353" customFormat="1" s="29"/>
    <row r="171354" customFormat="1" s="29"/>
    <row r="171355" customFormat="1" s="29"/>
    <row r="171356" customFormat="1" s="29"/>
    <row r="171357" customFormat="1" s="29"/>
    <row r="171358" customFormat="1" s="29"/>
    <row r="171359" customFormat="1" s="29"/>
    <row r="171360" customFormat="1" s="29"/>
    <row r="171361" customFormat="1" s="29"/>
    <row r="171362" customFormat="1" s="29"/>
    <row r="171363" customFormat="1" s="29"/>
    <row r="171364" customFormat="1" s="29"/>
    <row r="171365" customFormat="1" s="29"/>
    <row r="171366" customFormat="1" s="29"/>
    <row r="171367" customFormat="1" s="29"/>
    <row r="171368" customFormat="1" s="29"/>
    <row r="171369" customFormat="1" s="29"/>
    <row r="171370" customFormat="1" s="29"/>
    <row r="171371" customFormat="1" s="29"/>
    <row r="171372" customFormat="1" s="29"/>
    <row r="171373" customFormat="1" s="29"/>
    <row r="171374" customFormat="1" s="29"/>
    <row r="171375" customFormat="1" s="29"/>
    <row r="171376" customFormat="1" s="29"/>
    <row r="171377" customFormat="1" s="29"/>
    <row r="171378" customFormat="1" s="29"/>
    <row r="171379" customFormat="1" s="29"/>
    <row r="171380" customFormat="1" s="29"/>
    <row r="171381" customFormat="1" s="29"/>
    <row r="171382" customFormat="1" s="29"/>
    <row r="171383" customFormat="1" s="29"/>
    <row r="171384" customFormat="1" s="29"/>
    <row r="171385" customFormat="1" s="29"/>
    <row r="171386" customFormat="1" s="29"/>
    <row r="171387" customFormat="1" s="29"/>
    <row r="171388" customFormat="1" s="29"/>
    <row r="171389" customFormat="1" s="29"/>
    <row r="171390" customFormat="1" s="29"/>
    <row r="171391" customFormat="1" s="29"/>
    <row r="171392" customFormat="1" s="29"/>
    <row r="171393" customFormat="1" s="29"/>
    <row r="171394" customFormat="1" s="29"/>
    <row r="171395" customFormat="1" s="29"/>
    <row r="171396" customFormat="1" s="29"/>
    <row r="171397" customFormat="1" s="29"/>
    <row r="171398" customFormat="1" s="29"/>
    <row r="171399" customFormat="1" s="29"/>
    <row r="171400" customFormat="1" s="29"/>
    <row r="171401" customFormat="1" s="29"/>
    <row r="171402" customFormat="1" s="29"/>
    <row r="171403" customFormat="1" s="29"/>
    <row r="171404" customFormat="1" s="29"/>
    <row r="171405" customFormat="1" s="29"/>
    <row r="171406" customFormat="1" s="29"/>
    <row r="171407" customFormat="1" s="29"/>
    <row r="171408" customFormat="1" s="29"/>
    <row r="171409" customFormat="1" s="29"/>
    <row r="171410" customFormat="1" s="29"/>
    <row r="171411" customFormat="1" s="29"/>
    <row r="171412" customFormat="1" s="29"/>
    <row r="171413" customFormat="1" s="29"/>
    <row r="171414" customFormat="1" s="29"/>
    <row r="171415" customFormat="1" s="29"/>
    <row r="171416" customFormat="1" s="29"/>
    <row r="171417" customFormat="1" s="29"/>
    <row r="171418" customFormat="1" s="29"/>
    <row r="171419" customFormat="1" s="29"/>
    <row r="171420" customFormat="1" s="29"/>
    <row r="171421" customFormat="1" s="29"/>
    <row r="171422" customFormat="1" s="29"/>
    <row r="171423" customFormat="1" s="29"/>
    <row r="171424" customFormat="1" s="29"/>
    <row r="171425" customFormat="1" s="29"/>
    <row r="171426" customFormat="1" s="29"/>
    <row r="171427" customFormat="1" s="29"/>
    <row r="171428" customFormat="1" s="29"/>
    <row r="171429" customFormat="1" s="29"/>
    <row r="171430" customFormat="1" s="29"/>
    <row r="171431" customFormat="1" s="29"/>
    <row r="171432" customFormat="1" s="29"/>
    <row r="171433" customFormat="1" s="29"/>
    <row r="171434" customFormat="1" s="29"/>
    <row r="171435" customFormat="1" s="29"/>
    <row r="171436" customFormat="1" s="29"/>
    <row r="171437" customFormat="1" s="29"/>
    <row r="171438" customFormat="1" s="29"/>
    <row r="171439" customFormat="1" s="29"/>
    <row r="171440" customFormat="1" s="29"/>
    <row r="171441" customFormat="1" s="29"/>
    <row r="171442" customFormat="1" s="29"/>
    <row r="171443" customFormat="1" s="29"/>
    <row r="171444" customFormat="1" s="29"/>
    <row r="171445" customFormat="1" s="29"/>
    <row r="171446" customFormat="1" s="29"/>
    <row r="171447" customFormat="1" s="29"/>
    <row r="171448" customFormat="1" s="29"/>
    <row r="171449" customFormat="1" s="29"/>
    <row r="171450" customFormat="1" s="29"/>
    <row r="171451" customFormat="1" s="29"/>
    <row r="171452" customFormat="1" s="29"/>
    <row r="171453" customFormat="1" s="29"/>
    <row r="171454" customFormat="1" s="29"/>
    <row r="171455" customFormat="1" s="29"/>
    <row r="171456" customFormat="1" s="29"/>
    <row r="171457" customFormat="1" s="29"/>
    <row r="171458" customFormat="1" s="29"/>
    <row r="171459" customFormat="1" s="29"/>
    <row r="171460" customFormat="1" s="29"/>
    <row r="171461" customFormat="1" s="29"/>
    <row r="171462" customFormat="1" s="29"/>
    <row r="171463" customFormat="1" s="29"/>
    <row r="171464" customFormat="1" s="29"/>
    <row r="171465" customFormat="1" s="29"/>
    <row r="171466" customFormat="1" s="29"/>
    <row r="171467" customFormat="1" s="29"/>
    <row r="171468" customFormat="1" s="29"/>
    <row r="171469" customFormat="1" s="29"/>
    <row r="171470" customFormat="1" s="29"/>
    <row r="171471" customFormat="1" s="29"/>
    <row r="171472" customFormat="1" s="29"/>
    <row r="171473" customFormat="1" s="29"/>
    <row r="171474" customFormat="1" s="29"/>
    <row r="171475" customFormat="1" s="29"/>
    <row r="171476" customFormat="1" s="29"/>
    <row r="171477" customFormat="1" s="29"/>
    <row r="171478" customFormat="1" s="29"/>
    <row r="171479" customFormat="1" s="29"/>
    <row r="171480" customFormat="1" s="29"/>
    <row r="171481" customFormat="1" s="29"/>
    <row r="171482" customFormat="1" s="29"/>
    <row r="171483" customFormat="1" s="29"/>
    <row r="171484" customFormat="1" s="29"/>
    <row r="171485" customFormat="1" s="29"/>
    <row r="171486" customFormat="1" s="29"/>
    <row r="171487" customFormat="1" s="29"/>
    <row r="171488" customFormat="1" s="29"/>
    <row r="171489" customFormat="1" s="29"/>
    <row r="171490" customFormat="1" s="29"/>
    <row r="171491" customFormat="1" s="29"/>
    <row r="171492" customFormat="1" s="29"/>
    <row r="171493" customFormat="1" s="29"/>
    <row r="171494" customFormat="1" s="29"/>
    <row r="171495" customFormat="1" s="29"/>
    <row r="171496" customFormat="1" s="29"/>
    <row r="171497" customFormat="1" s="29"/>
    <row r="171498" customFormat="1" s="29"/>
    <row r="171499" customFormat="1" s="29"/>
    <row r="171500" customFormat="1" s="29"/>
    <row r="171501" customFormat="1" s="29"/>
    <row r="171502" customFormat="1" s="29"/>
    <row r="171503" customFormat="1" s="29"/>
    <row r="171504" customFormat="1" s="29"/>
    <row r="171505" customFormat="1" s="29"/>
    <row r="171506" customFormat="1" s="29"/>
    <row r="171507" customFormat="1" s="29"/>
    <row r="171508" customFormat="1" s="29"/>
    <row r="171509" customFormat="1" s="29"/>
    <row r="171510" customFormat="1" s="29"/>
    <row r="171511" customFormat="1" s="29"/>
    <row r="171512" customFormat="1" s="29"/>
    <row r="171513" customFormat="1" s="29"/>
    <row r="171514" customFormat="1" s="29"/>
    <row r="171515" customFormat="1" s="29"/>
    <row r="171516" customFormat="1" s="29"/>
    <row r="171517" customFormat="1" s="29"/>
    <row r="171518" customFormat="1" s="29"/>
    <row r="171519" customFormat="1" s="29"/>
    <row r="171520" customFormat="1" s="29"/>
    <row r="171521" customFormat="1" s="29"/>
    <row r="171522" customFormat="1" s="29"/>
    <row r="171523" customFormat="1" s="29"/>
    <row r="171524" customFormat="1" s="29"/>
    <row r="171525" customFormat="1" s="29"/>
    <row r="171526" customFormat="1" s="29"/>
    <row r="171527" customFormat="1" s="29"/>
    <row r="171528" customFormat="1" s="29"/>
    <row r="171529" customFormat="1" s="29"/>
    <row r="171530" customFormat="1" s="29"/>
    <row r="171531" customFormat="1" s="29"/>
    <row r="171532" customFormat="1" s="29"/>
    <row r="171533" customFormat="1" s="29"/>
    <row r="171534" customFormat="1" s="29"/>
    <row r="171535" customFormat="1" s="29"/>
    <row r="171536" customFormat="1" s="29"/>
    <row r="171537" customFormat="1" s="29"/>
    <row r="171538" customFormat="1" s="29"/>
    <row r="171539" customFormat="1" s="29"/>
    <row r="171540" customFormat="1" s="29"/>
    <row r="171541" customFormat="1" s="29"/>
    <row r="171542" customFormat="1" s="29"/>
    <row r="171543" customFormat="1" s="29"/>
    <row r="171544" customFormat="1" s="29"/>
    <row r="171545" customFormat="1" s="29"/>
    <row r="171546" customFormat="1" s="29"/>
    <row r="171547" customFormat="1" s="29"/>
    <row r="171548" customFormat="1" s="29"/>
    <row r="171549" customFormat="1" s="29"/>
    <row r="171550" customFormat="1" s="29"/>
    <row r="171551" customFormat="1" s="29"/>
    <row r="171552" customFormat="1" s="29"/>
    <row r="171553" customFormat="1" s="29"/>
    <row r="171554" customFormat="1" s="29"/>
    <row r="171555" customFormat="1" s="29"/>
    <row r="171556" customFormat="1" s="29"/>
    <row r="171557" customFormat="1" s="29"/>
    <row r="171558" customFormat="1" s="29"/>
    <row r="171559" customFormat="1" s="29"/>
    <row r="171560" customFormat="1" s="29"/>
    <row r="171561" customFormat="1" s="29"/>
    <row r="171562" customFormat="1" s="29"/>
    <row r="171563" customFormat="1" s="29"/>
    <row r="171564" customFormat="1" s="29"/>
    <row r="171565" customFormat="1" s="29"/>
    <row r="171566" customFormat="1" s="29"/>
    <row r="171567" customFormat="1" s="29"/>
    <row r="171568" customFormat="1" s="29"/>
    <row r="171569" customFormat="1" s="29"/>
    <row r="171570" customFormat="1" s="29"/>
    <row r="171571" customFormat="1" s="29"/>
    <row r="171572" customFormat="1" s="29"/>
    <row r="171573" customFormat="1" s="29"/>
    <row r="171574" customFormat="1" s="29"/>
    <row r="171575" customFormat="1" s="29"/>
    <row r="171576" customFormat="1" s="29"/>
    <row r="171577" customFormat="1" s="29"/>
    <row r="171578" customFormat="1" s="29"/>
    <row r="171579" customFormat="1" s="29"/>
    <row r="171580" customFormat="1" s="29"/>
    <row r="171581" customFormat="1" s="29"/>
    <row r="171582" customFormat="1" s="29"/>
    <row r="171583" customFormat="1" s="29"/>
    <row r="171584" customFormat="1" s="29"/>
    <row r="171585" customFormat="1" s="29"/>
    <row r="171586" customFormat="1" s="29"/>
    <row r="171587" customFormat="1" s="29"/>
    <row r="171588" customFormat="1" s="29"/>
    <row r="171589" customFormat="1" s="29"/>
    <row r="171590" customFormat="1" s="29"/>
    <row r="171591" customFormat="1" s="29"/>
    <row r="171592" customFormat="1" s="29"/>
    <row r="171593" customFormat="1" s="29"/>
    <row r="171594" customFormat="1" s="29"/>
    <row r="171595" customFormat="1" s="29"/>
    <row r="171596" customFormat="1" s="29"/>
    <row r="171597" customFormat="1" s="29"/>
    <row r="171598" customFormat="1" s="29"/>
    <row r="171599" customFormat="1" s="29"/>
    <row r="171600" customFormat="1" s="29"/>
    <row r="171601" customFormat="1" s="29"/>
    <row r="171602" customFormat="1" s="29"/>
    <row r="171603" customFormat="1" s="29"/>
    <row r="171604" customFormat="1" s="29"/>
    <row r="171605" customFormat="1" s="29"/>
    <row r="171606" customFormat="1" s="29"/>
    <row r="171607" customFormat="1" s="29"/>
    <row r="171608" customFormat="1" s="29"/>
    <row r="171609" customFormat="1" s="29"/>
    <row r="171610" customFormat="1" s="29"/>
    <row r="171611" customFormat="1" s="29"/>
    <row r="171612" customFormat="1" s="29"/>
    <row r="171613" customFormat="1" s="29"/>
    <row r="171614" customFormat="1" s="29"/>
    <row r="171615" customFormat="1" s="29"/>
    <row r="171616" customFormat="1" s="29"/>
    <row r="171617" customFormat="1" s="29"/>
    <row r="171618" customFormat="1" s="29"/>
    <row r="171619" customFormat="1" s="29"/>
    <row r="171620" customFormat="1" s="29"/>
    <row r="171621" customFormat="1" s="29"/>
    <row r="171622" customFormat="1" s="29"/>
    <row r="171623" customFormat="1" s="29"/>
    <row r="171624" customFormat="1" s="29"/>
    <row r="171625" customFormat="1" s="29"/>
    <row r="171626" customFormat="1" s="29"/>
    <row r="171627" customFormat="1" s="29"/>
    <row r="171628" customFormat="1" s="29"/>
    <row r="171629" customFormat="1" s="29"/>
    <row r="171630" customFormat="1" s="29"/>
    <row r="171631" customFormat="1" s="29"/>
    <row r="171632" customFormat="1" s="29"/>
    <row r="171633" customFormat="1" s="29"/>
    <row r="171634" customFormat="1" s="29"/>
    <row r="171635" customFormat="1" s="29"/>
    <row r="171636" customFormat="1" s="29"/>
    <row r="171637" customFormat="1" s="29"/>
    <row r="171638" customFormat="1" s="29"/>
    <row r="171639" customFormat="1" s="29"/>
    <row r="171640" customFormat="1" s="29"/>
    <row r="171641" customFormat="1" s="29"/>
    <row r="171642" customFormat="1" s="29"/>
    <row r="171643" customFormat="1" s="29"/>
    <row r="171644" customFormat="1" s="29"/>
    <row r="171645" customFormat="1" s="29"/>
    <row r="171646" customFormat="1" s="29"/>
    <row r="171647" customFormat="1" s="29"/>
    <row r="171648" customFormat="1" s="29"/>
    <row r="171649" customFormat="1" s="29"/>
    <row r="171650" customFormat="1" s="29"/>
    <row r="171651" customFormat="1" s="29"/>
    <row r="171652" customFormat="1" s="29"/>
    <row r="171653" customFormat="1" s="29"/>
    <row r="171654" customFormat="1" s="29"/>
    <row r="171655" customFormat="1" s="29"/>
    <row r="171656" customFormat="1" s="29"/>
    <row r="171657" customFormat="1" s="29"/>
    <row r="171658" customFormat="1" s="29"/>
    <row r="171659" customFormat="1" s="29"/>
    <row r="171660" customFormat="1" s="29"/>
    <row r="171661" customFormat="1" s="29"/>
    <row r="171662" customFormat="1" s="29"/>
    <row r="171663" customFormat="1" s="29"/>
    <row r="171664" customFormat="1" s="29"/>
    <row r="171665" customFormat="1" s="29"/>
    <row r="171666" customFormat="1" s="29"/>
    <row r="171667" customFormat="1" s="29"/>
    <row r="171668" customFormat="1" s="29"/>
    <row r="171669" customFormat="1" s="29"/>
    <row r="171670" customFormat="1" s="29"/>
    <row r="171671" customFormat="1" s="29"/>
    <row r="171672" customFormat="1" s="29"/>
    <row r="171673" customFormat="1" s="29"/>
    <row r="171674" customFormat="1" s="29"/>
    <row r="171675" customFormat="1" s="29"/>
    <row r="171676" customFormat="1" s="29"/>
    <row r="171677" customFormat="1" s="29"/>
    <row r="171678" customFormat="1" s="29"/>
    <row r="171679" customFormat="1" s="29"/>
    <row r="171680" customFormat="1" s="29"/>
    <row r="171681" customFormat="1" s="29"/>
    <row r="171682" customFormat="1" s="29"/>
    <row r="171683" customFormat="1" s="29"/>
    <row r="171684" customFormat="1" s="29"/>
    <row r="171685" customFormat="1" s="29"/>
    <row r="171686" customFormat="1" s="29"/>
    <row r="171687" customFormat="1" s="29"/>
    <row r="171688" customFormat="1" s="29"/>
    <row r="171689" customFormat="1" s="29"/>
    <row r="171690" customFormat="1" s="29"/>
    <row r="171691" customFormat="1" s="29"/>
    <row r="171692" customFormat="1" s="29"/>
    <row r="171693" customFormat="1" s="29"/>
    <row r="171694" customFormat="1" s="29"/>
    <row r="171695" customFormat="1" s="29"/>
    <row r="171696" customFormat="1" s="29"/>
    <row r="171697" customFormat="1" s="29"/>
    <row r="171698" customFormat="1" s="29"/>
    <row r="171699" customFormat="1" s="29"/>
    <row r="171700" customFormat="1" s="29"/>
    <row r="171701" customFormat="1" s="29"/>
    <row r="171702" customFormat="1" s="29"/>
    <row r="171703" customFormat="1" s="29"/>
    <row r="171704" customFormat="1" s="29"/>
    <row r="171705" customFormat="1" s="29"/>
    <row r="171706" customFormat="1" s="29"/>
    <row r="171707" customFormat="1" s="29"/>
    <row r="171708" customFormat="1" s="29"/>
    <row r="171709" customFormat="1" s="29"/>
    <row r="171710" customFormat="1" s="29"/>
    <row r="171711" customFormat="1" s="29"/>
    <row r="171712" customFormat="1" s="29"/>
    <row r="171713" customFormat="1" s="29"/>
    <row r="171714" customFormat="1" s="29"/>
    <row r="171715" customFormat="1" s="29"/>
    <row r="171716" customFormat="1" s="29"/>
    <row r="171717" customFormat="1" s="29"/>
    <row r="171718" customFormat="1" s="29"/>
    <row r="171719" customFormat="1" s="29"/>
    <row r="171720" customFormat="1" s="29"/>
    <row r="171721" customFormat="1" s="29"/>
    <row r="171722" customFormat="1" s="29"/>
    <row r="171723" customFormat="1" s="29"/>
    <row r="171724" customFormat="1" s="29"/>
    <row r="171725" customFormat="1" s="29"/>
    <row r="171726" customFormat="1" s="29"/>
    <row r="171727" customFormat="1" s="29"/>
    <row r="171728" customFormat="1" s="29"/>
    <row r="171729" customFormat="1" s="29"/>
    <row r="171730" customFormat="1" s="29"/>
    <row r="171731" customFormat="1" s="29"/>
    <row r="171732" customFormat="1" s="29"/>
    <row r="171733" customFormat="1" s="29"/>
    <row r="171734" customFormat="1" s="29"/>
    <row r="171735" customFormat="1" s="29"/>
    <row r="171736" customFormat="1" s="29"/>
    <row r="171737" customFormat="1" s="29"/>
    <row r="171738" customFormat="1" s="29"/>
    <row r="171739" customFormat="1" s="29"/>
    <row r="171740" customFormat="1" s="29"/>
    <row r="171741" customFormat="1" s="29"/>
    <row r="171742" customFormat="1" s="29"/>
    <row r="171743" customFormat="1" s="29"/>
    <row r="171744" customFormat="1" s="29"/>
    <row r="171745" customFormat="1" s="29"/>
    <row r="171746" customFormat="1" s="29"/>
    <row r="171747" customFormat="1" s="29"/>
    <row r="171748" customFormat="1" s="29"/>
    <row r="171749" customFormat="1" s="29"/>
    <row r="171750" customFormat="1" s="29"/>
    <row r="171751" customFormat="1" s="29"/>
    <row r="171752" customFormat="1" s="29"/>
    <row r="171753" customFormat="1" s="29"/>
    <row r="171754" customFormat="1" s="29"/>
    <row r="171755" customFormat="1" s="29"/>
    <row r="171756" customFormat="1" s="29"/>
    <row r="171757" customFormat="1" s="29"/>
    <row r="171758" customFormat="1" s="29"/>
    <row r="171759" customFormat="1" s="29"/>
    <row r="171760" customFormat="1" s="29"/>
    <row r="171761" customFormat="1" s="29"/>
    <row r="171762" customFormat="1" s="29"/>
    <row r="171763" customFormat="1" s="29"/>
    <row r="171764" customFormat="1" s="29"/>
    <row r="171765" customFormat="1" s="29"/>
    <row r="171766" customFormat="1" s="29"/>
    <row r="171767" customFormat="1" s="29"/>
    <row r="171768" customFormat="1" s="29"/>
    <row r="171769" customFormat="1" s="29"/>
    <row r="171770" customFormat="1" s="29"/>
    <row r="171771" customFormat="1" s="29"/>
    <row r="171772" customFormat="1" s="29"/>
    <row r="171773" customFormat="1" s="29"/>
    <row r="171774" customFormat="1" s="29"/>
    <row r="171775" customFormat="1" s="29"/>
    <row r="171776" customFormat="1" s="29"/>
    <row r="171777" customFormat="1" s="29"/>
    <row r="171778" customFormat="1" s="29"/>
    <row r="171779" customFormat="1" s="29"/>
    <row r="171780" customFormat="1" s="29"/>
    <row r="171781" customFormat="1" s="29"/>
    <row r="171782" customFormat="1" s="29"/>
    <row r="171783" customFormat="1" s="29"/>
    <row r="171784" customFormat="1" s="29"/>
    <row r="171785" customFormat="1" s="29"/>
    <row r="171786" customFormat="1" s="29"/>
    <row r="171787" customFormat="1" s="29"/>
    <row r="171788" customFormat="1" s="29"/>
    <row r="171789" customFormat="1" s="29"/>
    <row r="171790" customFormat="1" s="29"/>
    <row r="171791" customFormat="1" s="29"/>
    <row r="171792" customFormat="1" s="29"/>
    <row r="171793" customFormat="1" s="29"/>
    <row r="171794" customFormat="1" s="29"/>
    <row r="171795" customFormat="1" s="29"/>
    <row r="171796" customFormat="1" s="29"/>
    <row r="171797" customFormat="1" s="29"/>
    <row r="171798" customFormat="1" s="29"/>
    <row r="171799" customFormat="1" s="29"/>
    <row r="171800" customFormat="1" s="29"/>
    <row r="171801" customFormat="1" s="29"/>
    <row r="171802" customFormat="1" s="29"/>
    <row r="171803" customFormat="1" s="29"/>
    <row r="171804" customFormat="1" s="29"/>
    <row r="171805" customFormat="1" s="29"/>
    <row r="171806" customFormat="1" s="29"/>
    <row r="171807" customFormat="1" s="29"/>
    <row r="171808" customFormat="1" s="29"/>
    <row r="171809" customFormat="1" s="29"/>
    <row r="171810" customFormat="1" s="29"/>
    <row r="171811" customFormat="1" s="29"/>
    <row r="171812" customFormat="1" s="29"/>
    <row r="171813" customFormat="1" s="29"/>
    <row r="171814" customFormat="1" s="29"/>
    <row r="171815" customFormat="1" s="29"/>
    <row r="171816" customFormat="1" s="29"/>
    <row r="171817" customFormat="1" s="29"/>
    <row r="171818" customFormat="1" s="29"/>
    <row r="171819" customFormat="1" s="29"/>
    <row r="171820" customFormat="1" s="29"/>
    <row r="171821" customFormat="1" s="29"/>
    <row r="171822" customFormat="1" s="29"/>
    <row r="171823" customFormat="1" s="29"/>
    <row r="171824" customFormat="1" s="29"/>
    <row r="171825" customFormat="1" s="29"/>
    <row r="171826" customFormat="1" s="29"/>
    <row r="171827" customFormat="1" s="29"/>
    <row r="171828" customFormat="1" s="29"/>
    <row r="171829" customFormat="1" s="29"/>
    <row r="171830" customFormat="1" s="29"/>
    <row r="171831" customFormat="1" s="29"/>
    <row r="171832" customFormat="1" s="29"/>
    <row r="171833" customFormat="1" s="29"/>
    <row r="171834" customFormat="1" s="29"/>
    <row r="171835" customFormat="1" s="29"/>
    <row r="171836" customFormat="1" s="29"/>
    <row r="171837" customFormat="1" s="29"/>
    <row r="171838" customFormat="1" s="29"/>
    <row r="171839" customFormat="1" s="29"/>
    <row r="171840" customFormat="1" s="29"/>
    <row r="171841" customFormat="1" s="29"/>
    <row r="171842" customFormat="1" s="29"/>
    <row r="171843" customFormat="1" s="29"/>
    <row r="171844" customFormat="1" s="29"/>
    <row r="171845" customFormat="1" s="29"/>
    <row r="171846" customFormat="1" s="29"/>
    <row r="171847" customFormat="1" s="29"/>
    <row r="171848" customFormat="1" s="29"/>
    <row r="171849" customFormat="1" s="29"/>
    <row r="171850" customFormat="1" s="29"/>
    <row r="171851" customFormat="1" s="29"/>
    <row r="171852" customFormat="1" s="29"/>
    <row r="171853" customFormat="1" s="29"/>
    <row r="171854" customFormat="1" s="29"/>
    <row r="171855" customFormat="1" s="29"/>
    <row r="171856" customFormat="1" s="29"/>
    <row r="171857" customFormat="1" s="29"/>
    <row r="171858" customFormat="1" s="29"/>
    <row r="171859" customFormat="1" s="29"/>
    <row r="171860" customFormat="1" s="29"/>
    <row r="171861" customFormat="1" s="29"/>
    <row r="171862" customFormat="1" s="29"/>
    <row r="171863" customFormat="1" s="29"/>
    <row r="171864" customFormat="1" s="29"/>
    <row r="171865" customFormat="1" s="29"/>
    <row r="171866" customFormat="1" s="29"/>
    <row r="171867" customFormat="1" s="29"/>
    <row r="171868" customFormat="1" s="29"/>
    <row r="171869" customFormat="1" s="29"/>
    <row r="171870" customFormat="1" s="29"/>
    <row r="171871" customFormat="1" s="29"/>
    <row r="171872" customFormat="1" s="29"/>
    <row r="171873" customFormat="1" s="29"/>
    <row r="171874" customFormat="1" s="29"/>
    <row r="171875" customFormat="1" s="29"/>
    <row r="171876" customFormat="1" s="29"/>
    <row r="171877" customFormat="1" s="29"/>
    <row r="171878" customFormat="1" s="29"/>
    <row r="171879" customFormat="1" s="29"/>
    <row r="171880" customFormat="1" s="29"/>
    <row r="171881" customFormat="1" s="29"/>
    <row r="171882" customFormat="1" s="29"/>
    <row r="171883" customFormat="1" s="29"/>
    <row r="171884" customFormat="1" s="29"/>
    <row r="171885" customFormat="1" s="29"/>
    <row r="171886" customFormat="1" s="29"/>
    <row r="171887" customFormat="1" s="29"/>
    <row r="171888" customFormat="1" s="29"/>
    <row r="171889" customFormat="1" s="29"/>
    <row r="171890" customFormat="1" s="29"/>
    <row r="171891" customFormat="1" s="29"/>
    <row r="171892" customFormat="1" s="29"/>
    <row r="171893" customFormat="1" s="29"/>
    <row r="171894" customFormat="1" s="29"/>
    <row r="171895" customFormat="1" s="29"/>
    <row r="171896" customFormat="1" s="29"/>
    <row r="171897" customFormat="1" s="29"/>
    <row r="171898" customFormat="1" s="29"/>
    <row r="171899" customFormat="1" s="29"/>
    <row r="171900" customFormat="1" s="29"/>
    <row r="171901" customFormat="1" s="29"/>
    <row r="171902" customFormat="1" s="29"/>
    <row r="171903" customFormat="1" s="29"/>
    <row r="171904" customFormat="1" s="29"/>
    <row r="171905" customFormat="1" s="29"/>
    <row r="171906" customFormat="1" s="29"/>
    <row r="171907" customFormat="1" s="29"/>
    <row r="171908" customFormat="1" s="29"/>
    <row r="171909" customFormat="1" s="29"/>
    <row r="171910" customFormat="1" s="29"/>
    <row r="171911" customFormat="1" s="29"/>
    <row r="171912" customFormat="1" s="29"/>
    <row r="171913" customFormat="1" s="29"/>
    <row r="171914" customFormat="1" s="29"/>
    <row r="171915" customFormat="1" s="29"/>
    <row r="171916" customFormat="1" s="29"/>
    <row r="171917" customFormat="1" s="29"/>
    <row r="171918" customFormat="1" s="29"/>
    <row r="171919" customFormat="1" s="29"/>
    <row r="171920" customFormat="1" s="29"/>
    <row r="171921" customFormat="1" s="29"/>
    <row r="171922" customFormat="1" s="29"/>
    <row r="171923" customFormat="1" s="29"/>
    <row r="171924" customFormat="1" s="29"/>
    <row r="171925" customFormat="1" s="29"/>
    <row r="171926" customFormat="1" s="29"/>
    <row r="171927" customFormat="1" s="29"/>
    <row r="171928" customFormat="1" s="29"/>
    <row r="171929" customFormat="1" s="29"/>
    <row r="171930" customFormat="1" s="29"/>
    <row r="171931" customFormat="1" s="29"/>
    <row r="171932" customFormat="1" s="29"/>
    <row r="171933" customFormat="1" s="29"/>
    <row r="171934" customFormat="1" s="29"/>
    <row r="171935" customFormat="1" s="29"/>
    <row r="171936" customFormat="1" s="29"/>
    <row r="171937" customFormat="1" s="29"/>
    <row r="171938" customFormat="1" s="29"/>
    <row r="171939" customFormat="1" s="29"/>
    <row r="171940" customFormat="1" s="29"/>
    <row r="171941" customFormat="1" s="29"/>
    <row r="171942" customFormat="1" s="29"/>
    <row r="171943" customFormat="1" s="29"/>
    <row r="171944" customFormat="1" s="29"/>
    <row r="171945" customFormat="1" s="29"/>
    <row r="171946" customFormat="1" s="29"/>
    <row r="171947" customFormat="1" s="29"/>
    <row r="171948" customFormat="1" s="29"/>
    <row r="171949" customFormat="1" s="29"/>
    <row r="171950" customFormat="1" s="29"/>
    <row r="171951" customFormat="1" s="29"/>
    <row r="171952" customFormat="1" s="29"/>
    <row r="171953" customFormat="1" s="29"/>
    <row r="171954" customFormat="1" s="29"/>
    <row r="171955" customFormat="1" s="29"/>
    <row r="171956" customFormat="1" s="29"/>
    <row r="171957" customFormat="1" s="29"/>
    <row r="171958" customFormat="1" s="29"/>
    <row r="171959" customFormat="1" s="29"/>
    <row r="171960" customFormat="1" s="29"/>
    <row r="171961" customFormat="1" s="29"/>
    <row r="171962" customFormat="1" s="29"/>
    <row r="171963" customFormat="1" s="29"/>
    <row r="171964" customFormat="1" s="29"/>
    <row r="171965" customFormat="1" s="29"/>
    <row r="171966" customFormat="1" s="29"/>
    <row r="171967" customFormat="1" s="29"/>
    <row r="171968" customFormat="1" s="29"/>
    <row r="171969" customFormat="1" s="29"/>
    <row r="171970" customFormat="1" s="29"/>
    <row r="171971" customFormat="1" s="29"/>
    <row r="171972" customFormat="1" s="29"/>
    <row r="171973" customFormat="1" s="29"/>
    <row r="171974" customFormat="1" s="29"/>
    <row r="171975" customFormat="1" s="29"/>
    <row r="171976" customFormat="1" s="29"/>
    <row r="171977" customFormat="1" s="29"/>
    <row r="171978" customFormat="1" s="29"/>
    <row r="171979" customFormat="1" s="29"/>
    <row r="171980" customFormat="1" s="29"/>
    <row r="171981" customFormat="1" s="29"/>
    <row r="171982" customFormat="1" s="29"/>
    <row r="171983" customFormat="1" s="29"/>
    <row r="171984" customFormat="1" s="29"/>
    <row r="171985" customFormat="1" s="29"/>
    <row r="171986" customFormat="1" s="29"/>
    <row r="171987" customFormat="1" s="29"/>
    <row r="171988" customFormat="1" s="29"/>
    <row r="171989" customFormat="1" s="29"/>
    <row r="171990" customFormat="1" s="29"/>
    <row r="171991" customFormat="1" s="29"/>
    <row r="171992" customFormat="1" s="29"/>
    <row r="171993" customFormat="1" s="29"/>
    <row r="171994" customFormat="1" s="29"/>
    <row r="171995" customFormat="1" s="29"/>
    <row r="171996" customFormat="1" s="29"/>
    <row r="171997" customFormat="1" s="29"/>
    <row r="171998" customFormat="1" s="29"/>
    <row r="171999" customFormat="1" s="29"/>
    <row r="172000" customFormat="1" s="29"/>
    <row r="172001" customFormat="1" s="29"/>
    <row r="172002" customFormat="1" s="29"/>
    <row r="172003" customFormat="1" s="29"/>
    <row r="172004" customFormat="1" s="29"/>
    <row r="172005" customFormat="1" s="29"/>
    <row r="172006" customFormat="1" s="29"/>
    <row r="172007" customFormat="1" s="29"/>
    <row r="172008" customFormat="1" s="29"/>
    <row r="172009" customFormat="1" s="29"/>
    <row r="172010" customFormat="1" s="29"/>
    <row r="172011" customFormat="1" s="29"/>
    <row r="172012" customFormat="1" s="29"/>
    <row r="172013" customFormat="1" s="29"/>
    <row r="172014" customFormat="1" s="29"/>
    <row r="172015" customFormat="1" s="29"/>
    <row r="172016" customFormat="1" s="29"/>
    <row r="172017" customFormat="1" s="29"/>
    <row r="172018" customFormat="1" s="29"/>
    <row r="172019" customFormat="1" s="29"/>
    <row r="172020" customFormat="1" s="29"/>
    <row r="172021" customFormat="1" s="29"/>
    <row r="172022" customFormat="1" s="29"/>
    <row r="172023" customFormat="1" s="29"/>
    <row r="172024" customFormat="1" s="29"/>
    <row r="172025" customFormat="1" s="29"/>
    <row r="172026" customFormat="1" s="29"/>
    <row r="172027" customFormat="1" s="29"/>
    <row r="172028" customFormat="1" s="29"/>
    <row r="172029" customFormat="1" s="29"/>
    <row r="172030" customFormat="1" s="29"/>
    <row r="172031" customFormat="1" s="29"/>
    <row r="172032" customFormat="1" s="29"/>
    <row r="172033" customFormat="1" s="29"/>
    <row r="172034" customFormat="1" s="29"/>
    <row r="172035" customFormat="1" s="29"/>
    <row r="172036" customFormat="1" s="29"/>
    <row r="172037" customFormat="1" s="29"/>
    <row r="172038" customFormat="1" s="29"/>
    <row r="172039" customFormat="1" s="29"/>
    <row r="172040" customFormat="1" s="29"/>
    <row r="172041" customFormat="1" s="29"/>
    <row r="172042" customFormat="1" s="29"/>
    <row r="172043" customFormat="1" s="29"/>
    <row r="172044" customFormat="1" s="29"/>
    <row r="172045" customFormat="1" s="29"/>
    <row r="172046" customFormat="1" s="29"/>
    <row r="172047" customFormat="1" s="29"/>
    <row r="172048" customFormat="1" s="29"/>
    <row r="172049" customFormat="1" s="29"/>
    <row r="172050" customFormat="1" s="29"/>
    <row r="172051" customFormat="1" s="29"/>
    <row r="172052" customFormat="1" s="29"/>
    <row r="172053" customFormat="1" s="29"/>
    <row r="172054" customFormat="1" s="29"/>
    <row r="172055" customFormat="1" s="29"/>
    <row r="172056" customFormat="1" s="29"/>
    <row r="172057" customFormat="1" s="29"/>
    <row r="172058" customFormat="1" s="29"/>
    <row r="172059" customFormat="1" s="29"/>
    <row r="172060" customFormat="1" s="29"/>
    <row r="172061" customFormat="1" s="29"/>
    <row r="172062" customFormat="1" s="29"/>
    <row r="172063" customFormat="1" s="29"/>
    <row r="172064" customFormat="1" s="29"/>
    <row r="172065" customFormat="1" s="29"/>
    <row r="172066" customFormat="1" s="29"/>
    <row r="172067" customFormat="1" s="29"/>
    <row r="172068" customFormat="1" s="29"/>
    <row r="172069" customFormat="1" s="29"/>
    <row r="172070" customFormat="1" s="29"/>
    <row r="172071" customFormat="1" s="29"/>
    <row r="172072" customFormat="1" s="29"/>
    <row r="172073" customFormat="1" s="29"/>
    <row r="172074" customFormat="1" s="29"/>
    <row r="172075" customFormat="1" s="29"/>
    <row r="172076" customFormat="1" s="29"/>
    <row r="172077" customFormat="1" s="29"/>
    <row r="172078" customFormat="1" s="29"/>
    <row r="172079" customFormat="1" s="29"/>
    <row r="172080" customFormat="1" s="29"/>
    <row r="172081" customFormat="1" s="29"/>
    <row r="172082" customFormat="1" s="29"/>
    <row r="172083" customFormat="1" s="29"/>
    <row r="172084" customFormat="1" s="29"/>
    <row r="172085" customFormat="1" s="29"/>
    <row r="172086" customFormat="1" s="29"/>
    <row r="172087" customFormat="1" s="29"/>
    <row r="172088" customFormat="1" s="29"/>
    <row r="172089" customFormat="1" s="29"/>
    <row r="172090" customFormat="1" s="29"/>
    <row r="172091" customFormat="1" s="29"/>
    <row r="172092" customFormat="1" s="29"/>
    <row r="172093" customFormat="1" s="29"/>
    <row r="172094" customFormat="1" s="29"/>
    <row r="172095" customFormat="1" s="29"/>
    <row r="172096" customFormat="1" s="29"/>
    <row r="172097" customFormat="1" s="29"/>
    <row r="172098" customFormat="1" s="29"/>
    <row r="172099" customFormat="1" s="29"/>
    <row r="172100" customFormat="1" s="29"/>
    <row r="172101" customFormat="1" s="29"/>
    <row r="172102" customFormat="1" s="29"/>
    <row r="172103" customFormat="1" s="29"/>
    <row r="172104" customFormat="1" s="29"/>
    <row r="172105" customFormat="1" s="29"/>
    <row r="172106" customFormat="1" s="29"/>
    <row r="172107" customFormat="1" s="29"/>
    <row r="172108" customFormat="1" s="29"/>
    <row r="172109" customFormat="1" s="29"/>
    <row r="172110" customFormat="1" s="29"/>
    <row r="172111" customFormat="1" s="29"/>
    <row r="172112" customFormat="1" s="29"/>
    <row r="172113" customFormat="1" s="29"/>
    <row r="172114" customFormat="1" s="29"/>
    <row r="172115" customFormat="1" s="29"/>
    <row r="172116" customFormat="1" s="29"/>
    <row r="172117" customFormat="1" s="29"/>
    <row r="172118" customFormat="1" s="29"/>
    <row r="172119" customFormat="1" s="29"/>
    <row r="172120" customFormat="1" s="29"/>
    <row r="172121" customFormat="1" s="29"/>
    <row r="172122" customFormat="1" s="29"/>
    <row r="172123" customFormat="1" s="29"/>
    <row r="172124" customFormat="1" s="29"/>
    <row r="172125" customFormat="1" s="29"/>
    <row r="172126" customFormat="1" s="29"/>
    <row r="172127" customFormat="1" s="29"/>
    <row r="172128" customFormat="1" s="29"/>
    <row r="172129" customFormat="1" s="29"/>
    <row r="172130" customFormat="1" s="29"/>
    <row r="172131" customFormat="1" s="29"/>
    <row r="172132" customFormat="1" s="29"/>
    <row r="172133" customFormat="1" s="29"/>
    <row r="172134" customFormat="1" s="29"/>
    <row r="172135" customFormat="1" s="29"/>
    <row r="172136" customFormat="1" s="29"/>
    <row r="172137" customFormat="1" s="29"/>
    <row r="172138" customFormat="1" s="29"/>
    <row r="172139" customFormat="1" s="29"/>
    <row r="172140" customFormat="1" s="29"/>
    <row r="172141" customFormat="1" s="29"/>
    <row r="172142" customFormat="1" s="29"/>
    <row r="172143" customFormat="1" s="29"/>
    <row r="172144" customFormat="1" s="29"/>
    <row r="172145" customFormat="1" s="29"/>
    <row r="172146" customFormat="1" s="29"/>
    <row r="172147" customFormat="1" s="29"/>
    <row r="172148" customFormat="1" s="29"/>
    <row r="172149" customFormat="1" s="29"/>
    <row r="172150" customFormat="1" s="29"/>
    <row r="172151" customFormat="1" s="29"/>
    <row r="172152" customFormat="1" s="29"/>
    <row r="172153" customFormat="1" s="29"/>
    <row r="172154" customFormat="1" s="29"/>
    <row r="172155" customFormat="1" s="29"/>
    <row r="172156" customFormat="1" s="29"/>
    <row r="172157" customFormat="1" s="29"/>
    <row r="172158" customFormat="1" s="29"/>
    <row r="172159" customFormat="1" s="29"/>
    <row r="172160" customFormat="1" s="29"/>
    <row r="172161" customFormat="1" s="29"/>
    <row r="172162" customFormat="1" s="29"/>
    <row r="172163" customFormat="1" s="29"/>
    <row r="172164" customFormat="1" s="29"/>
    <row r="172165" customFormat="1" s="29"/>
    <row r="172166" customFormat="1" s="29"/>
    <row r="172167" customFormat="1" s="29"/>
    <row r="172168" customFormat="1" s="29"/>
    <row r="172169" customFormat="1" s="29"/>
    <row r="172170" customFormat="1" s="29"/>
    <row r="172171" customFormat="1" s="29"/>
    <row r="172172" customFormat="1" s="29"/>
    <row r="172173" customFormat="1" s="29"/>
    <row r="172174" customFormat="1" s="29"/>
    <row r="172175" customFormat="1" s="29"/>
    <row r="172176" customFormat="1" s="29"/>
    <row r="172177" customFormat="1" s="29"/>
    <row r="172178" customFormat="1" s="29"/>
    <row r="172179" customFormat="1" s="29"/>
    <row r="172180" customFormat="1" s="29"/>
    <row r="172181" customFormat="1" s="29"/>
    <row r="172182" customFormat="1" s="29"/>
    <row r="172183" customFormat="1" s="29"/>
    <row r="172184" customFormat="1" s="29"/>
    <row r="172185" customFormat="1" s="29"/>
    <row r="172186" customFormat="1" s="29"/>
    <row r="172187" customFormat="1" s="29"/>
    <row r="172188" customFormat="1" s="29"/>
    <row r="172189" customFormat="1" s="29"/>
    <row r="172190" customFormat="1" s="29"/>
    <row r="172191" customFormat="1" s="29"/>
    <row r="172192" customFormat="1" s="29"/>
    <row r="172193" customFormat="1" s="29"/>
    <row r="172194" customFormat="1" s="29"/>
    <row r="172195" customFormat="1" s="29"/>
    <row r="172196" customFormat="1" s="29"/>
    <row r="172197" customFormat="1" s="29"/>
    <row r="172198" customFormat="1" s="29"/>
    <row r="172199" customFormat="1" s="29"/>
    <row r="172200" customFormat="1" s="29"/>
    <row r="172201" customFormat="1" s="29"/>
    <row r="172202" customFormat="1" s="29"/>
    <row r="172203" customFormat="1" s="29"/>
    <row r="172204" customFormat="1" s="29"/>
    <row r="172205" customFormat="1" s="29"/>
    <row r="172206" customFormat="1" s="29"/>
    <row r="172207" customFormat="1" s="29"/>
    <row r="172208" customFormat="1" s="29"/>
    <row r="172209" customFormat="1" s="29"/>
    <row r="172210" customFormat="1" s="29"/>
    <row r="172211" customFormat="1" s="29"/>
    <row r="172212" customFormat="1" s="29"/>
    <row r="172213" customFormat="1" s="29"/>
    <row r="172214" customFormat="1" s="29"/>
    <row r="172215" customFormat="1" s="29"/>
    <row r="172216" customFormat="1" s="29"/>
    <row r="172217" customFormat="1" s="29"/>
    <row r="172218" customFormat="1" s="29"/>
    <row r="172219" customFormat="1" s="29"/>
    <row r="172220" customFormat="1" s="29"/>
    <row r="172221" customFormat="1" s="29"/>
    <row r="172222" customFormat="1" s="29"/>
    <row r="172223" customFormat="1" s="29"/>
    <row r="172224" customFormat="1" s="29"/>
    <row r="172225" customFormat="1" s="29"/>
    <row r="172226" customFormat="1" s="29"/>
    <row r="172227" customFormat="1" s="29"/>
    <row r="172228" customFormat="1" s="29"/>
    <row r="172229" customFormat="1" s="29"/>
    <row r="172230" customFormat="1" s="29"/>
    <row r="172231" customFormat="1" s="29"/>
    <row r="172232" customFormat="1" s="29"/>
    <row r="172233" customFormat="1" s="29"/>
    <row r="172234" customFormat="1" s="29"/>
    <row r="172235" customFormat="1" s="29"/>
    <row r="172236" customFormat="1" s="29"/>
    <row r="172237" customFormat="1" s="29"/>
    <row r="172238" customFormat="1" s="29"/>
    <row r="172239" customFormat="1" s="29"/>
    <row r="172240" customFormat="1" s="29"/>
    <row r="172241" customFormat="1" s="29"/>
    <row r="172242" customFormat="1" s="29"/>
    <row r="172243" customFormat="1" s="29"/>
    <row r="172244" customFormat="1" s="29"/>
    <row r="172245" customFormat="1" s="29"/>
    <row r="172246" customFormat="1" s="29"/>
    <row r="172247" customFormat="1" s="29"/>
    <row r="172248" customFormat="1" s="29"/>
    <row r="172249" customFormat="1" s="29"/>
    <row r="172250" customFormat="1" s="29"/>
    <row r="172251" customFormat="1" s="29"/>
    <row r="172252" customFormat="1" s="29"/>
    <row r="172253" customFormat="1" s="29"/>
    <row r="172254" customFormat="1" s="29"/>
    <row r="172255" customFormat="1" s="29"/>
    <row r="172256" customFormat="1" s="29"/>
    <row r="172257" customFormat="1" s="29"/>
    <row r="172258" customFormat="1" s="29"/>
    <row r="172259" customFormat="1" s="29"/>
    <row r="172260" customFormat="1" s="29"/>
    <row r="172261" customFormat="1" s="29"/>
    <row r="172262" customFormat="1" s="29"/>
    <row r="172263" customFormat="1" s="29"/>
    <row r="172264" customFormat="1" s="29"/>
    <row r="172265" customFormat="1" s="29"/>
    <row r="172266" customFormat="1" s="29"/>
    <row r="172267" customFormat="1" s="29"/>
    <row r="172268" customFormat="1" s="29"/>
    <row r="172269" customFormat="1" s="29"/>
    <row r="172270" customFormat="1" s="29"/>
    <row r="172271" customFormat="1" s="29"/>
    <row r="172272" customFormat="1" s="29"/>
    <row r="172273" customFormat="1" s="29"/>
    <row r="172274" customFormat="1" s="29"/>
    <row r="172275" customFormat="1" s="29"/>
    <row r="172276" customFormat="1" s="29"/>
    <row r="172277" customFormat="1" s="29"/>
    <row r="172278" customFormat="1" s="29"/>
    <row r="172279" customFormat="1" s="29"/>
    <row r="172280" customFormat="1" s="29"/>
    <row r="172281" customFormat="1" s="29"/>
    <row r="172282" customFormat="1" s="29"/>
    <row r="172283" customFormat="1" s="29"/>
    <row r="172284" customFormat="1" s="29"/>
    <row r="172285" customFormat="1" s="29"/>
    <row r="172286" customFormat="1" s="29"/>
    <row r="172287" customFormat="1" s="29"/>
    <row r="172288" customFormat="1" s="29"/>
    <row r="172289" customFormat="1" s="29"/>
    <row r="172290" customFormat="1" s="29"/>
    <row r="172291" customFormat="1" s="29"/>
    <row r="172292" customFormat="1" s="29"/>
    <row r="172293" customFormat="1" s="29"/>
    <row r="172294" customFormat="1" s="29"/>
    <row r="172295" customFormat="1" s="29"/>
    <row r="172296" customFormat="1" s="29"/>
    <row r="172297" customFormat="1" s="29"/>
    <row r="172298" customFormat="1" s="29"/>
    <row r="172299" customFormat="1" s="29"/>
    <row r="172300" customFormat="1" s="29"/>
    <row r="172301" customFormat="1" s="29"/>
    <row r="172302" customFormat="1" s="29"/>
    <row r="172303" customFormat="1" s="29"/>
    <row r="172304" customFormat="1" s="29"/>
    <row r="172305" customFormat="1" s="29"/>
    <row r="172306" customFormat="1" s="29"/>
    <row r="172307" customFormat="1" s="29"/>
    <row r="172308" customFormat="1" s="29"/>
    <row r="172309" customFormat="1" s="29"/>
    <row r="172310" customFormat="1" s="29"/>
    <row r="172311" customFormat="1" s="29"/>
    <row r="172312" customFormat="1" s="29"/>
    <row r="172313" customFormat="1" s="29"/>
    <row r="172314" customFormat="1" s="29"/>
    <row r="172315" customFormat="1" s="29"/>
    <row r="172316" customFormat="1" s="29"/>
    <row r="172317" customFormat="1" s="29"/>
    <row r="172318" customFormat="1" s="29"/>
    <row r="172319" customFormat="1" s="29"/>
    <row r="172320" customFormat="1" s="29"/>
    <row r="172321" customFormat="1" s="29"/>
    <row r="172322" customFormat="1" s="29"/>
    <row r="172323" customFormat="1" s="29"/>
    <row r="172324" customFormat="1" s="29"/>
    <row r="172325" customFormat="1" s="29"/>
    <row r="172326" customFormat="1" s="29"/>
    <row r="172327" customFormat="1" s="29"/>
    <row r="172328" customFormat="1" s="29"/>
    <row r="172329" customFormat="1" s="29"/>
    <row r="172330" customFormat="1" s="29"/>
    <row r="172331" customFormat="1" s="29"/>
    <row r="172332" customFormat="1" s="29"/>
    <row r="172333" customFormat="1" s="29"/>
    <row r="172334" customFormat="1" s="29"/>
    <row r="172335" customFormat="1" s="29"/>
    <row r="172336" customFormat="1" s="29"/>
    <row r="172337" customFormat="1" s="29"/>
    <row r="172338" customFormat="1" s="29"/>
    <row r="172339" customFormat="1" s="29"/>
    <row r="172340" customFormat="1" s="29"/>
    <row r="172341" customFormat="1" s="29"/>
    <row r="172342" customFormat="1" s="29"/>
    <row r="172343" customFormat="1" s="29"/>
    <row r="172344" customFormat="1" s="29"/>
    <row r="172345" customFormat="1" s="29"/>
    <row r="172346" customFormat="1" s="29"/>
    <row r="172347" customFormat="1" s="29"/>
    <row r="172348" customFormat="1" s="29"/>
    <row r="172349" customFormat="1" s="29"/>
    <row r="172350" customFormat="1" s="29"/>
    <row r="172351" customFormat="1" s="29"/>
    <row r="172352" customFormat="1" s="29"/>
    <row r="172353" customFormat="1" s="29"/>
    <row r="172354" customFormat="1" s="29"/>
    <row r="172355" customFormat="1" s="29"/>
    <row r="172356" customFormat="1" s="29"/>
    <row r="172357" customFormat="1" s="29"/>
    <row r="172358" customFormat="1" s="29"/>
    <row r="172359" customFormat="1" s="29"/>
    <row r="172360" customFormat="1" s="29"/>
    <row r="172361" customFormat="1" s="29"/>
    <row r="172362" customFormat="1" s="29"/>
    <row r="172363" customFormat="1" s="29"/>
    <row r="172364" customFormat="1" s="29"/>
    <row r="172365" customFormat="1" s="29"/>
    <row r="172366" customFormat="1" s="29"/>
    <row r="172367" customFormat="1" s="29"/>
    <row r="172368" customFormat="1" s="29"/>
    <row r="172369" customFormat="1" s="29"/>
    <row r="172370" customFormat="1" s="29"/>
    <row r="172371" customFormat="1" s="29"/>
    <row r="172372" customFormat="1" s="29"/>
    <row r="172373" customFormat="1" s="29"/>
    <row r="172374" customFormat="1" s="29"/>
    <row r="172375" customFormat="1" s="29"/>
    <row r="172376" customFormat="1" s="29"/>
    <row r="172377" customFormat="1" s="29"/>
    <row r="172378" customFormat="1" s="29"/>
    <row r="172379" customFormat="1" s="29"/>
    <row r="172380" customFormat="1" s="29"/>
    <row r="172381" customFormat="1" s="29"/>
    <row r="172382" customFormat="1" s="29"/>
    <row r="172383" customFormat="1" s="29"/>
    <row r="172384" customFormat="1" s="29"/>
    <row r="172385" customFormat="1" s="29"/>
    <row r="172386" customFormat="1" s="29"/>
    <row r="172387" customFormat="1" s="29"/>
    <row r="172388" customFormat="1" s="29"/>
    <row r="172389" customFormat="1" s="29"/>
    <row r="172390" customFormat="1" s="29"/>
    <row r="172391" customFormat="1" s="29"/>
    <row r="172392" customFormat="1" s="29"/>
    <row r="172393" customFormat="1" s="29"/>
    <row r="172394" customFormat="1" s="29"/>
    <row r="172395" customFormat="1" s="29"/>
    <row r="172396" customFormat="1" s="29"/>
    <row r="172397" customFormat="1" s="29"/>
    <row r="172398" customFormat="1" s="29"/>
    <row r="172399" customFormat="1" s="29"/>
    <row r="172400" customFormat="1" s="29"/>
    <row r="172401" customFormat="1" s="29"/>
    <row r="172402" customFormat="1" s="29"/>
    <row r="172403" customFormat="1" s="29"/>
    <row r="172404" customFormat="1" s="29"/>
    <row r="172405" customFormat="1" s="29"/>
    <row r="172406" customFormat="1" s="29"/>
    <row r="172407" customFormat="1" s="29"/>
    <row r="172408" customFormat="1" s="29"/>
    <row r="172409" customFormat="1" s="29"/>
    <row r="172410" customFormat="1" s="29"/>
    <row r="172411" customFormat="1" s="29"/>
    <row r="172412" customFormat="1" s="29"/>
    <row r="172413" customFormat="1" s="29"/>
    <row r="172414" customFormat="1" s="29"/>
    <row r="172415" customFormat="1" s="29"/>
    <row r="172416" customFormat="1" s="29"/>
    <row r="172417" customFormat="1" s="29"/>
    <row r="172418" customFormat="1" s="29"/>
    <row r="172419" customFormat="1" s="29"/>
    <row r="172420" customFormat="1" s="29"/>
    <row r="172421" customFormat="1" s="29"/>
    <row r="172422" customFormat="1" s="29"/>
    <row r="172423" customFormat="1" s="29"/>
    <row r="172424" customFormat="1" s="29"/>
    <row r="172425" customFormat="1" s="29"/>
    <row r="172426" customFormat="1" s="29"/>
    <row r="172427" customFormat="1" s="29"/>
    <row r="172428" customFormat="1" s="29"/>
    <row r="172429" customFormat="1" s="29"/>
    <row r="172430" customFormat="1" s="29"/>
    <row r="172431" customFormat="1" s="29"/>
    <row r="172432" customFormat="1" s="29"/>
    <row r="172433" customFormat="1" s="29"/>
    <row r="172434" customFormat="1" s="29"/>
    <row r="172435" customFormat="1" s="29"/>
    <row r="172436" customFormat="1" s="29"/>
    <row r="172437" customFormat="1" s="29"/>
    <row r="172438" customFormat="1" s="29"/>
    <row r="172439" customFormat="1" s="29"/>
    <row r="172440" customFormat="1" s="29"/>
    <row r="172441" customFormat="1" s="29"/>
    <row r="172442" customFormat="1" s="29"/>
    <row r="172443" customFormat="1" s="29"/>
    <row r="172444" customFormat="1" s="29"/>
    <row r="172445" customFormat="1" s="29"/>
    <row r="172446" customFormat="1" s="29"/>
    <row r="172447" customFormat="1" s="29"/>
    <row r="172448" customFormat="1" s="29"/>
    <row r="172449" customFormat="1" s="29"/>
    <row r="172450" customFormat="1" s="29"/>
    <row r="172451" customFormat="1" s="29"/>
    <row r="172452" customFormat="1" s="29"/>
    <row r="172453" customFormat="1" s="29"/>
    <row r="172454" customFormat="1" s="29"/>
    <row r="172455" customFormat="1" s="29"/>
    <row r="172456" customFormat="1" s="29"/>
    <row r="172457" customFormat="1" s="29"/>
    <row r="172458" customFormat="1" s="29"/>
    <row r="172459" customFormat="1" s="29"/>
    <row r="172460" customFormat="1" s="29"/>
    <row r="172461" customFormat="1" s="29"/>
    <row r="172462" customFormat="1" s="29"/>
    <row r="172463" customFormat="1" s="29"/>
    <row r="172464" customFormat="1" s="29"/>
    <row r="172465" customFormat="1" s="29"/>
    <row r="172466" customFormat="1" s="29"/>
    <row r="172467" customFormat="1" s="29"/>
    <row r="172468" customFormat="1" s="29"/>
    <row r="172469" customFormat="1" s="29"/>
    <row r="172470" customFormat="1" s="29"/>
    <row r="172471" customFormat="1" s="29"/>
    <row r="172472" customFormat="1" s="29"/>
    <row r="172473" customFormat="1" s="29"/>
    <row r="172474" customFormat="1" s="29"/>
    <row r="172475" customFormat="1" s="29"/>
    <row r="172476" customFormat="1" s="29"/>
    <row r="172477" customFormat="1" s="29"/>
    <row r="172478" customFormat="1" s="29"/>
    <row r="172479" customFormat="1" s="29"/>
    <row r="172480" customFormat="1" s="29"/>
    <row r="172481" customFormat="1" s="29"/>
    <row r="172482" customFormat="1" s="29"/>
    <row r="172483" customFormat="1" s="29"/>
    <row r="172484" customFormat="1" s="29"/>
    <row r="172485" customFormat="1" s="29"/>
    <row r="172486" customFormat="1" s="29"/>
    <row r="172487" customFormat="1" s="29"/>
    <row r="172488" customFormat="1" s="29"/>
    <row r="172489" customFormat="1" s="29"/>
    <row r="172490" customFormat="1" s="29"/>
    <row r="172491" customFormat="1" s="29"/>
    <row r="172492" customFormat="1" s="29"/>
    <row r="172493" customFormat="1" s="29"/>
    <row r="172494" customFormat="1" s="29"/>
    <row r="172495" customFormat="1" s="29"/>
    <row r="172496" customFormat="1" s="29"/>
    <row r="172497" customFormat="1" s="29"/>
    <row r="172498" customFormat="1" s="29"/>
    <row r="172499" customFormat="1" s="29"/>
    <row r="172500" customFormat="1" s="29"/>
    <row r="172501" customFormat="1" s="29"/>
    <row r="172502" customFormat="1" s="29"/>
    <row r="172503" customFormat="1" s="29"/>
    <row r="172504" customFormat="1" s="29"/>
    <row r="172505" customFormat="1" s="29"/>
    <row r="172506" customFormat="1" s="29"/>
    <row r="172507" customFormat="1" s="29"/>
    <row r="172508" customFormat="1" s="29"/>
    <row r="172509" customFormat="1" s="29"/>
    <row r="172510" customFormat="1" s="29"/>
    <row r="172511" customFormat="1" s="29"/>
    <row r="172512" customFormat="1" s="29"/>
    <row r="172513" customFormat="1" s="29"/>
    <row r="172514" customFormat="1" s="29"/>
    <row r="172515" customFormat="1" s="29"/>
    <row r="172516" customFormat="1" s="29"/>
    <row r="172517" customFormat="1" s="29"/>
    <row r="172518" customFormat="1" s="29"/>
    <row r="172519" customFormat="1" s="29"/>
    <row r="172520" customFormat="1" s="29"/>
    <row r="172521" customFormat="1" s="29"/>
    <row r="172522" customFormat="1" s="29"/>
    <row r="172523" customFormat="1" s="29"/>
    <row r="172524" customFormat="1" s="29"/>
    <row r="172525" customFormat="1" s="29"/>
    <row r="172526" customFormat="1" s="29"/>
    <row r="172527" customFormat="1" s="29"/>
    <row r="172528" customFormat="1" s="29"/>
    <row r="172529" customFormat="1" s="29"/>
    <row r="172530" customFormat="1" s="29"/>
    <row r="172531" customFormat="1" s="29"/>
    <row r="172532" customFormat="1" s="29"/>
    <row r="172533" customFormat="1" s="29"/>
    <row r="172534" customFormat="1" s="29"/>
    <row r="172535" customFormat="1" s="29"/>
    <row r="172536" customFormat="1" s="29"/>
    <row r="172537" customFormat="1" s="29"/>
    <row r="172538" customFormat="1" s="29"/>
    <row r="172539" customFormat="1" s="29"/>
    <row r="172540" customFormat="1" s="29"/>
    <row r="172541" customFormat="1" s="29"/>
    <row r="172542" customFormat="1" s="29"/>
    <row r="172543" customFormat="1" s="29"/>
    <row r="172544" customFormat="1" s="29"/>
    <row r="172545" customFormat="1" s="29"/>
    <row r="172546" customFormat="1" s="29"/>
    <row r="172547" customFormat="1" s="29"/>
    <row r="172548" customFormat="1" s="29"/>
    <row r="172549" customFormat="1" s="29"/>
    <row r="172550" customFormat="1" s="29"/>
    <row r="172551" customFormat="1" s="29"/>
    <row r="172552" customFormat="1" s="29"/>
    <row r="172553" customFormat="1" s="29"/>
    <row r="172554" customFormat="1" s="29"/>
    <row r="172555" customFormat="1" s="29"/>
    <row r="172556" customFormat="1" s="29"/>
    <row r="172557" customFormat="1" s="29"/>
    <row r="172558" customFormat="1" s="29"/>
    <row r="172559" customFormat="1" s="29"/>
    <row r="172560" customFormat="1" s="29"/>
    <row r="172561" customFormat="1" s="29"/>
    <row r="172562" customFormat="1" s="29"/>
    <row r="172563" customFormat="1" s="29"/>
    <row r="172564" customFormat="1" s="29"/>
    <row r="172565" customFormat="1" s="29"/>
    <row r="172566" customFormat="1" s="29"/>
    <row r="172567" customFormat="1" s="29"/>
    <row r="172568" customFormat="1" s="29"/>
    <row r="172569" customFormat="1" s="29"/>
    <row r="172570" customFormat="1" s="29"/>
    <row r="172571" customFormat="1" s="29"/>
    <row r="172572" customFormat="1" s="29"/>
    <row r="172573" customFormat="1" s="29"/>
    <row r="172574" customFormat="1" s="29"/>
    <row r="172575" customFormat="1" s="29"/>
    <row r="172576" customFormat="1" s="29"/>
    <row r="172577" customFormat="1" s="29"/>
    <row r="172578" customFormat="1" s="29"/>
    <row r="172579" customFormat="1" s="29"/>
    <row r="172580" customFormat="1" s="29"/>
    <row r="172581" customFormat="1" s="29"/>
    <row r="172582" customFormat="1" s="29"/>
    <row r="172583" customFormat="1" s="29"/>
    <row r="172584" customFormat="1" s="29"/>
    <row r="172585" customFormat="1" s="29"/>
    <row r="172586" customFormat="1" s="29"/>
    <row r="172587" customFormat="1" s="29"/>
    <row r="172588" customFormat="1" s="29"/>
    <row r="172589" customFormat="1" s="29"/>
    <row r="172590" customFormat="1" s="29"/>
    <row r="172591" customFormat="1" s="29"/>
    <row r="172592" customFormat="1" s="29"/>
    <row r="172593" customFormat="1" s="29"/>
    <row r="172594" customFormat="1" s="29"/>
    <row r="172595" customFormat="1" s="29"/>
    <row r="172596" customFormat="1" s="29"/>
    <row r="172597" customFormat="1" s="29"/>
    <row r="172598" customFormat="1" s="29"/>
    <row r="172599" customFormat="1" s="29"/>
    <row r="172600" customFormat="1" s="29"/>
    <row r="172601" customFormat="1" s="29"/>
    <row r="172602" customFormat="1" s="29"/>
    <row r="172603" customFormat="1" s="29"/>
    <row r="172604" customFormat="1" s="29"/>
    <row r="172605" customFormat="1" s="29"/>
    <row r="172606" customFormat="1" s="29"/>
    <row r="172607" customFormat="1" s="29"/>
    <row r="172608" customFormat="1" s="29"/>
    <row r="172609" customFormat="1" s="29"/>
    <row r="172610" customFormat="1" s="29"/>
    <row r="172611" customFormat="1" s="29"/>
    <row r="172612" customFormat="1" s="29"/>
    <row r="172613" customFormat="1" s="29"/>
    <row r="172614" customFormat="1" s="29"/>
    <row r="172615" customFormat="1" s="29"/>
    <row r="172616" customFormat="1" s="29"/>
    <row r="172617" customFormat="1" s="29"/>
    <row r="172618" customFormat="1" s="29"/>
    <row r="172619" customFormat="1" s="29"/>
    <row r="172620" customFormat="1" s="29"/>
    <row r="172621" customFormat="1" s="29"/>
    <row r="172622" customFormat="1" s="29"/>
    <row r="172623" customFormat="1" s="29"/>
    <row r="172624" customFormat="1" s="29"/>
    <row r="172625" customFormat="1" s="29"/>
    <row r="172626" customFormat="1" s="29"/>
    <row r="172627" customFormat="1" s="29"/>
    <row r="172628" customFormat="1" s="29"/>
    <row r="172629" customFormat="1" s="29"/>
    <row r="172630" customFormat="1" s="29"/>
    <row r="172631" customFormat="1" s="29"/>
    <row r="172632" customFormat="1" s="29"/>
    <row r="172633" customFormat="1" s="29"/>
    <row r="172634" customFormat="1" s="29"/>
    <row r="172635" customFormat="1" s="29"/>
    <row r="172636" customFormat="1" s="29"/>
    <row r="172637" customFormat="1" s="29"/>
    <row r="172638" customFormat="1" s="29"/>
    <row r="172639" customFormat="1" s="29"/>
    <row r="172640" customFormat="1" s="29"/>
    <row r="172641" customFormat="1" s="29"/>
    <row r="172642" customFormat="1" s="29"/>
    <row r="172643" customFormat="1" s="29"/>
    <row r="172644" customFormat="1" s="29"/>
    <row r="172645" customFormat="1" s="29"/>
    <row r="172646" customFormat="1" s="29"/>
    <row r="172647" customFormat="1" s="29"/>
    <row r="172648" customFormat="1" s="29"/>
    <row r="172649" customFormat="1" s="29"/>
    <row r="172650" customFormat="1" s="29"/>
    <row r="172651" customFormat="1" s="29"/>
    <row r="172652" customFormat="1" s="29"/>
    <row r="172653" customFormat="1" s="29"/>
    <row r="172654" customFormat="1" s="29"/>
    <row r="172655" customFormat="1" s="29"/>
    <row r="172656" customFormat="1" s="29"/>
    <row r="172657" customFormat="1" s="29"/>
    <row r="172658" customFormat="1" s="29"/>
    <row r="172659" customFormat="1" s="29"/>
    <row r="172660" customFormat="1" s="29"/>
    <row r="172661" customFormat="1" s="29"/>
    <row r="172662" customFormat="1" s="29"/>
    <row r="172663" customFormat="1" s="29"/>
    <row r="172664" customFormat="1" s="29"/>
    <row r="172665" customFormat="1" s="29"/>
    <row r="172666" customFormat="1" s="29"/>
    <row r="172667" customFormat="1" s="29"/>
    <row r="172668" customFormat="1" s="29"/>
    <row r="172669" customFormat="1" s="29"/>
    <row r="172670" customFormat="1" s="29"/>
    <row r="172671" customFormat="1" s="29"/>
    <row r="172672" customFormat="1" s="29"/>
    <row r="172673" customFormat="1" s="29"/>
    <row r="172674" customFormat="1" s="29"/>
    <row r="172675" customFormat="1" s="29"/>
    <row r="172676" customFormat="1" s="29"/>
    <row r="172677" customFormat="1" s="29"/>
    <row r="172678" customFormat="1" s="29"/>
    <row r="172679" customFormat="1" s="29"/>
    <row r="172680" customFormat="1" s="29"/>
    <row r="172681" customFormat="1" s="29"/>
    <row r="172682" customFormat="1" s="29"/>
    <row r="172683" customFormat="1" s="29"/>
    <row r="172684" customFormat="1" s="29"/>
    <row r="172685" customFormat="1" s="29"/>
    <row r="172686" customFormat="1" s="29"/>
    <row r="172687" customFormat="1" s="29"/>
    <row r="172688" customFormat="1" s="29"/>
    <row r="172689" customFormat="1" s="29"/>
    <row r="172690" customFormat="1" s="29"/>
    <row r="172691" customFormat="1" s="29"/>
    <row r="172692" customFormat="1" s="29"/>
    <row r="172693" customFormat="1" s="29"/>
    <row r="172694" customFormat="1" s="29"/>
    <row r="172695" customFormat="1" s="29"/>
    <row r="172696" customFormat="1" s="29"/>
    <row r="172697" customFormat="1" s="29"/>
    <row r="172698" customFormat="1" s="29"/>
    <row r="172699" customFormat="1" s="29"/>
    <row r="172700" customFormat="1" s="29"/>
    <row r="172701" customFormat="1" s="29"/>
    <row r="172702" customFormat="1" s="29"/>
    <row r="172703" customFormat="1" s="29"/>
    <row r="172704" customFormat="1" s="29"/>
    <row r="172705" customFormat="1" s="29"/>
    <row r="172706" customFormat="1" s="29"/>
    <row r="172707" customFormat="1" s="29"/>
    <row r="172708" customFormat="1" s="29"/>
    <row r="172709" customFormat="1" s="29"/>
    <row r="172710" customFormat="1" s="29"/>
    <row r="172711" customFormat="1" s="29"/>
    <row r="172712" customFormat="1" s="29"/>
    <row r="172713" customFormat="1" s="29"/>
    <row r="172714" customFormat="1" s="29"/>
    <row r="172715" customFormat="1" s="29"/>
    <row r="172716" customFormat="1" s="29"/>
    <row r="172717" customFormat="1" s="29"/>
    <row r="172718" customFormat="1" s="29"/>
    <row r="172719" customFormat="1" s="29"/>
    <row r="172720" customFormat="1" s="29"/>
    <row r="172721" customFormat="1" s="29"/>
    <row r="172722" customFormat="1" s="29"/>
    <row r="172723" customFormat="1" s="29"/>
    <row r="172724" customFormat="1" s="29"/>
    <row r="172725" customFormat="1" s="29"/>
    <row r="172726" customFormat="1" s="29"/>
    <row r="172727" customFormat="1" s="29"/>
    <row r="172728" customFormat="1" s="29"/>
    <row r="172729" customFormat="1" s="29"/>
    <row r="172730" customFormat="1" s="29"/>
    <row r="172731" customFormat="1" s="29"/>
    <row r="172732" customFormat="1" s="29"/>
    <row r="172733" customFormat="1" s="29"/>
    <row r="172734" customFormat="1" s="29"/>
    <row r="172735" customFormat="1" s="29"/>
    <row r="172736" customFormat="1" s="29"/>
    <row r="172737" customFormat="1" s="29"/>
    <row r="172738" customFormat="1" s="29"/>
    <row r="172739" customFormat="1" s="29"/>
    <row r="172740" customFormat="1" s="29"/>
    <row r="172741" customFormat="1" s="29"/>
    <row r="172742" customFormat="1" s="29"/>
    <row r="172743" customFormat="1" s="29"/>
    <row r="172744" customFormat="1" s="29"/>
    <row r="172745" customFormat="1" s="29"/>
    <row r="172746" customFormat="1" s="29"/>
    <row r="172747" customFormat="1" s="29"/>
    <row r="172748" customFormat="1" s="29"/>
    <row r="172749" customFormat="1" s="29"/>
    <row r="172750" customFormat="1" s="29"/>
    <row r="172751" customFormat="1" s="29"/>
    <row r="172752" customFormat="1" s="29"/>
    <row r="172753" customFormat="1" s="29"/>
    <row r="172754" customFormat="1" s="29"/>
    <row r="172755" customFormat="1" s="29"/>
    <row r="172756" customFormat="1" s="29"/>
    <row r="172757" customFormat="1" s="29"/>
    <row r="172758" customFormat="1" s="29"/>
    <row r="172759" customFormat="1" s="29"/>
    <row r="172760" customFormat="1" s="29"/>
    <row r="172761" customFormat="1" s="29"/>
    <row r="172762" customFormat="1" s="29"/>
    <row r="172763" customFormat="1" s="29"/>
    <row r="172764" customFormat="1" s="29"/>
    <row r="172765" customFormat="1" s="29"/>
    <row r="172766" customFormat="1" s="29"/>
    <row r="172767" customFormat="1" s="29"/>
    <row r="172768" customFormat="1" s="29"/>
    <row r="172769" customFormat="1" s="29"/>
    <row r="172770" customFormat="1" s="29"/>
    <row r="172771" customFormat="1" s="29"/>
    <row r="172772" customFormat="1" s="29"/>
    <row r="172773" customFormat="1" s="29"/>
    <row r="172774" customFormat="1" s="29"/>
    <row r="172775" customFormat="1" s="29"/>
    <row r="172776" customFormat="1" s="29"/>
    <row r="172777" customFormat="1" s="29"/>
    <row r="172778" customFormat="1" s="29"/>
    <row r="172779" customFormat="1" s="29"/>
    <row r="172780" customFormat="1" s="29"/>
    <row r="172781" customFormat="1" s="29"/>
    <row r="172782" customFormat="1" s="29"/>
    <row r="172783" customFormat="1" s="29"/>
    <row r="172784" customFormat="1" s="29"/>
    <row r="172785" customFormat="1" s="29"/>
    <row r="172786" customFormat="1" s="29"/>
    <row r="172787" customFormat="1" s="29"/>
    <row r="172788" customFormat="1" s="29"/>
    <row r="172789" customFormat="1" s="29"/>
    <row r="172790" customFormat="1" s="29"/>
    <row r="172791" customFormat="1" s="29"/>
    <row r="172792" customFormat="1" s="29"/>
    <row r="172793" customFormat="1" s="29"/>
    <row r="172794" customFormat="1" s="29"/>
    <row r="172795" customFormat="1" s="29"/>
    <row r="172796" customFormat="1" s="29"/>
    <row r="172797" customFormat="1" s="29"/>
    <row r="172798" customFormat="1" s="29"/>
    <row r="172799" customFormat="1" s="29"/>
    <row r="172800" customFormat="1" s="29"/>
    <row r="172801" customFormat="1" s="29"/>
    <row r="172802" customFormat="1" s="29"/>
    <row r="172803" customFormat="1" s="29"/>
    <row r="172804" customFormat="1" s="29"/>
    <row r="172805" customFormat="1" s="29"/>
    <row r="172806" customFormat="1" s="29"/>
    <row r="172807" customFormat="1" s="29"/>
    <row r="172808" customFormat="1" s="29"/>
    <row r="172809" customFormat="1" s="29"/>
    <row r="172810" customFormat="1" s="29"/>
    <row r="172811" customFormat="1" s="29"/>
    <row r="172812" customFormat="1" s="29"/>
    <row r="172813" customFormat="1" s="29"/>
    <row r="172814" customFormat="1" s="29"/>
    <row r="172815" customFormat="1" s="29"/>
    <row r="172816" customFormat="1" s="29"/>
    <row r="172817" customFormat="1" s="29"/>
    <row r="172818" customFormat="1" s="29"/>
    <row r="172819" customFormat="1" s="29"/>
    <row r="172820" customFormat="1" s="29"/>
    <row r="172821" customFormat="1" s="29"/>
    <row r="172822" customFormat="1" s="29"/>
    <row r="172823" customFormat="1" s="29"/>
    <row r="172824" customFormat="1" s="29"/>
    <row r="172825" customFormat="1" s="29"/>
    <row r="172826" customFormat="1" s="29"/>
    <row r="172827" customFormat="1" s="29"/>
    <row r="172828" customFormat="1" s="29"/>
    <row r="172829" customFormat="1" s="29"/>
    <row r="172830" customFormat="1" s="29"/>
    <row r="172831" customFormat="1" s="29"/>
    <row r="172832" customFormat="1" s="29"/>
    <row r="172833" customFormat="1" s="29"/>
    <row r="172834" customFormat="1" s="29"/>
    <row r="172835" customFormat="1" s="29"/>
    <row r="172836" customFormat="1" s="29"/>
    <row r="172837" customFormat="1" s="29"/>
    <row r="172838" customFormat="1" s="29"/>
    <row r="172839" customFormat="1" s="29"/>
    <row r="172840" customFormat="1" s="29"/>
    <row r="172841" customFormat="1" s="29"/>
    <row r="172842" customFormat="1" s="29"/>
    <row r="172843" customFormat="1" s="29"/>
    <row r="172844" customFormat="1" s="29"/>
    <row r="172845" customFormat="1" s="29"/>
    <row r="172846" customFormat="1" s="29"/>
    <row r="172847" customFormat="1" s="29"/>
    <row r="172848" customFormat="1" s="29"/>
    <row r="172849" customFormat="1" s="29"/>
    <row r="172850" customFormat="1" s="29"/>
    <row r="172851" customFormat="1" s="29"/>
    <row r="172852" customFormat="1" s="29"/>
    <row r="172853" customFormat="1" s="29"/>
    <row r="172854" customFormat="1" s="29"/>
    <row r="172855" customFormat="1" s="29"/>
    <row r="172856" customFormat="1" s="29"/>
    <row r="172857" customFormat="1" s="29"/>
    <row r="172858" customFormat="1" s="29"/>
    <row r="172859" customFormat="1" s="29"/>
    <row r="172860" customFormat="1" s="29"/>
    <row r="172861" customFormat="1" s="29"/>
    <row r="172862" customFormat="1" s="29"/>
    <row r="172863" customFormat="1" s="29"/>
    <row r="172864" customFormat="1" s="29"/>
    <row r="172865" customFormat="1" s="29"/>
    <row r="172866" customFormat="1" s="29"/>
    <row r="172867" customFormat="1" s="29"/>
    <row r="172868" customFormat="1" s="29"/>
    <row r="172869" customFormat="1" s="29"/>
    <row r="172870" customFormat="1" s="29"/>
    <row r="172871" customFormat="1" s="29"/>
    <row r="172872" customFormat="1" s="29"/>
    <row r="172873" customFormat="1" s="29"/>
    <row r="172874" customFormat="1" s="29"/>
    <row r="172875" customFormat="1" s="29"/>
    <row r="172876" customFormat="1" s="29"/>
    <row r="172877" customFormat="1" s="29"/>
    <row r="172878" customFormat="1" s="29"/>
    <row r="172879" customFormat="1" s="29"/>
    <row r="172880" customFormat="1" s="29"/>
    <row r="172881" customFormat="1" s="29"/>
    <row r="172882" customFormat="1" s="29"/>
    <row r="172883" customFormat="1" s="29"/>
    <row r="172884" customFormat="1" s="29"/>
    <row r="172885" customFormat="1" s="29"/>
    <row r="172886" customFormat="1" s="29"/>
    <row r="172887" customFormat="1" s="29"/>
    <row r="172888" customFormat="1" s="29"/>
    <row r="172889" customFormat="1" s="29"/>
    <row r="172890" customFormat="1" s="29"/>
    <row r="172891" customFormat="1" s="29"/>
    <row r="172892" customFormat="1" s="29"/>
    <row r="172893" customFormat="1" s="29"/>
    <row r="172894" customFormat="1" s="29"/>
    <row r="172895" customFormat="1" s="29"/>
    <row r="172896" customFormat="1" s="29"/>
    <row r="172897" customFormat="1" s="29"/>
    <row r="172898" customFormat="1" s="29"/>
    <row r="172899" customFormat="1" s="29"/>
    <row r="172900" customFormat="1" s="29"/>
    <row r="172901" customFormat="1" s="29"/>
    <row r="172902" customFormat="1" s="29"/>
    <row r="172903" customFormat="1" s="29"/>
    <row r="172904" customFormat="1" s="29"/>
    <row r="172905" customFormat="1" s="29"/>
    <row r="172906" customFormat="1" s="29"/>
    <row r="172907" customFormat="1" s="29"/>
    <row r="172908" customFormat="1" s="29"/>
    <row r="172909" customFormat="1" s="29"/>
    <row r="172910" customFormat="1" s="29"/>
    <row r="172911" customFormat="1" s="29"/>
    <row r="172912" customFormat="1" s="29"/>
    <row r="172913" customFormat="1" s="29"/>
    <row r="172914" customFormat="1" s="29"/>
    <row r="172915" customFormat="1" s="29"/>
    <row r="172916" customFormat="1" s="29"/>
    <row r="172917" customFormat="1" s="29"/>
    <row r="172918" customFormat="1" s="29"/>
    <row r="172919" customFormat="1" s="29"/>
    <row r="172920" customFormat="1" s="29"/>
    <row r="172921" customFormat="1" s="29"/>
    <row r="172922" customFormat="1" s="29"/>
    <row r="172923" customFormat="1" s="29"/>
    <row r="172924" customFormat="1" s="29"/>
    <row r="172925" customFormat="1" s="29"/>
    <row r="172926" customFormat="1" s="29"/>
    <row r="172927" customFormat="1" s="29"/>
    <row r="172928" customFormat="1" s="29"/>
    <row r="172929" customFormat="1" s="29"/>
    <row r="172930" customFormat="1" s="29"/>
    <row r="172931" customFormat="1" s="29"/>
    <row r="172932" customFormat="1" s="29"/>
    <row r="172933" customFormat="1" s="29"/>
    <row r="172934" customFormat="1" s="29"/>
    <row r="172935" customFormat="1" s="29"/>
    <row r="172936" customFormat="1" s="29"/>
    <row r="172937" customFormat="1" s="29"/>
    <row r="172938" customFormat="1" s="29"/>
    <row r="172939" customFormat="1" s="29"/>
    <row r="172940" customFormat="1" s="29"/>
    <row r="172941" customFormat="1" s="29"/>
    <row r="172942" customFormat="1" s="29"/>
    <row r="172943" customFormat="1" s="29"/>
    <row r="172944" customFormat="1" s="29"/>
    <row r="172945" customFormat="1" s="29"/>
    <row r="172946" customFormat="1" s="29"/>
    <row r="172947" customFormat="1" s="29"/>
    <row r="172948" customFormat="1" s="29"/>
    <row r="172949" customFormat="1" s="29"/>
    <row r="172950" customFormat="1" s="29"/>
    <row r="172951" customFormat="1" s="29"/>
    <row r="172952" customFormat="1" s="29"/>
    <row r="172953" customFormat="1" s="29"/>
    <row r="172954" customFormat="1" s="29"/>
    <row r="172955" customFormat="1" s="29"/>
    <row r="172956" customFormat="1" s="29"/>
    <row r="172957" customFormat="1" s="29"/>
    <row r="172958" customFormat="1" s="29"/>
    <row r="172959" customFormat="1" s="29"/>
    <row r="172960" customFormat="1" s="29"/>
    <row r="172961" customFormat="1" s="29"/>
    <row r="172962" customFormat="1" s="29"/>
    <row r="172963" customFormat="1" s="29"/>
    <row r="172964" customFormat="1" s="29"/>
    <row r="172965" customFormat="1" s="29"/>
    <row r="172966" customFormat="1" s="29"/>
    <row r="172967" customFormat="1" s="29"/>
    <row r="172968" customFormat="1" s="29"/>
    <row r="172969" customFormat="1" s="29"/>
    <row r="172970" customFormat="1" s="29"/>
    <row r="172971" customFormat="1" s="29"/>
    <row r="172972" customFormat="1" s="29"/>
    <row r="172973" customFormat="1" s="29"/>
    <row r="172974" customFormat="1" s="29"/>
    <row r="172975" customFormat="1" s="29"/>
    <row r="172976" customFormat="1" s="29"/>
    <row r="172977" customFormat="1" s="29"/>
    <row r="172978" customFormat="1" s="29"/>
    <row r="172979" customFormat="1" s="29"/>
    <row r="172980" customFormat="1" s="29"/>
    <row r="172981" customFormat="1" s="29"/>
    <row r="172982" customFormat="1" s="29"/>
    <row r="172983" customFormat="1" s="29"/>
    <row r="172984" customFormat="1" s="29"/>
    <row r="172985" customFormat="1" s="29"/>
    <row r="172986" customFormat="1" s="29"/>
    <row r="172987" customFormat="1" s="29"/>
    <row r="172988" customFormat="1" s="29"/>
    <row r="172989" customFormat="1" s="29"/>
    <row r="172990" customFormat="1" s="29"/>
    <row r="172991" customFormat="1" s="29"/>
    <row r="172992" customFormat="1" s="29"/>
    <row r="172993" customFormat="1" s="29"/>
    <row r="172994" customFormat="1" s="29"/>
    <row r="172995" customFormat="1" s="29"/>
    <row r="172996" customFormat="1" s="29"/>
    <row r="172997" customFormat="1" s="29"/>
    <row r="172998" customFormat="1" s="29"/>
    <row r="172999" customFormat="1" s="29"/>
    <row r="173000" customFormat="1" s="29"/>
    <row r="173001" customFormat="1" s="29"/>
    <row r="173002" customFormat="1" s="29"/>
    <row r="173003" customFormat="1" s="29"/>
    <row r="173004" customFormat="1" s="29"/>
    <row r="173005" customFormat="1" s="29"/>
    <row r="173006" customFormat="1" s="29"/>
    <row r="173007" customFormat="1" s="29"/>
    <row r="173008" customFormat="1" s="29"/>
    <row r="173009" customFormat="1" s="29"/>
    <row r="173010" customFormat="1" s="29"/>
    <row r="173011" customFormat="1" s="29"/>
    <row r="173012" customFormat="1" s="29"/>
    <row r="173013" customFormat="1" s="29"/>
    <row r="173014" customFormat="1" s="29"/>
    <row r="173015" customFormat="1" s="29"/>
    <row r="173016" customFormat="1" s="29"/>
    <row r="173017" customFormat="1" s="29"/>
    <row r="173018" customFormat="1" s="29"/>
    <row r="173019" customFormat="1" s="29"/>
    <row r="173020" customFormat="1" s="29"/>
    <row r="173021" customFormat="1" s="29"/>
    <row r="173022" customFormat="1" s="29"/>
    <row r="173023" customFormat="1" s="29"/>
    <row r="173024" customFormat="1" s="29"/>
    <row r="173025" customFormat="1" s="29"/>
    <row r="173026" customFormat="1" s="29"/>
    <row r="173027" customFormat="1" s="29"/>
    <row r="173028" customFormat="1" s="29"/>
    <row r="173029" customFormat="1" s="29"/>
    <row r="173030" customFormat="1" s="29"/>
    <row r="173031" customFormat="1" s="29"/>
    <row r="173032" customFormat="1" s="29"/>
    <row r="173033" customFormat="1" s="29"/>
    <row r="173034" customFormat="1" s="29"/>
    <row r="173035" customFormat="1" s="29"/>
    <row r="173036" customFormat="1" s="29"/>
    <row r="173037" customFormat="1" s="29"/>
    <row r="173038" customFormat="1" s="29"/>
    <row r="173039" customFormat="1" s="29"/>
    <row r="173040" customFormat="1" s="29"/>
    <row r="173041" customFormat="1" s="29"/>
    <row r="173042" customFormat="1" s="29"/>
    <row r="173043" customFormat="1" s="29"/>
    <row r="173044" customFormat="1" s="29"/>
    <row r="173045" customFormat="1" s="29"/>
    <row r="173046" customFormat="1" s="29"/>
    <row r="173047" customFormat="1" s="29"/>
    <row r="173048" customFormat="1" s="29"/>
    <row r="173049" customFormat="1" s="29"/>
    <row r="173050" customFormat="1" s="29"/>
    <row r="173051" customFormat="1" s="29"/>
    <row r="173052" customFormat="1" s="29"/>
    <row r="173053" customFormat="1" s="29"/>
    <row r="173054" customFormat="1" s="29"/>
    <row r="173055" customFormat="1" s="29"/>
    <row r="173056" customFormat="1" s="29"/>
    <row r="173057" customFormat="1" s="29"/>
    <row r="173058" customFormat="1" s="29"/>
    <row r="173059" customFormat="1" s="29"/>
    <row r="173060" customFormat="1" s="29"/>
    <row r="173061" customFormat="1" s="29"/>
    <row r="173062" customFormat="1" s="29"/>
    <row r="173063" customFormat="1" s="29"/>
    <row r="173064" customFormat="1" s="29"/>
    <row r="173065" customFormat="1" s="29"/>
    <row r="173066" customFormat="1" s="29"/>
    <row r="173067" customFormat="1" s="29"/>
    <row r="173068" customFormat="1" s="29"/>
    <row r="173069" customFormat="1" s="29"/>
    <row r="173070" customFormat="1" s="29"/>
    <row r="173071" customFormat="1" s="29"/>
    <row r="173072" customFormat="1" s="29"/>
    <row r="173073" customFormat="1" s="29"/>
    <row r="173074" customFormat="1" s="29"/>
    <row r="173075" customFormat="1" s="29"/>
    <row r="173076" customFormat="1" s="29"/>
    <row r="173077" customFormat="1" s="29"/>
    <row r="173078" customFormat="1" s="29"/>
    <row r="173079" customFormat="1" s="29"/>
    <row r="173080" customFormat="1" s="29"/>
    <row r="173081" customFormat="1" s="29"/>
    <row r="173082" customFormat="1" s="29"/>
    <row r="173083" customFormat="1" s="29"/>
    <row r="173084" customFormat="1" s="29"/>
    <row r="173085" customFormat="1" s="29"/>
    <row r="173086" customFormat="1" s="29"/>
    <row r="173087" customFormat="1" s="29"/>
    <row r="173088" customFormat="1" s="29"/>
    <row r="173089" customFormat="1" s="29"/>
    <row r="173090" customFormat="1" s="29"/>
    <row r="173091" customFormat="1" s="29"/>
    <row r="173092" customFormat="1" s="29"/>
    <row r="173093" customFormat="1" s="29"/>
    <row r="173094" customFormat="1" s="29"/>
    <row r="173095" customFormat="1" s="29"/>
    <row r="173096" customFormat="1" s="29"/>
    <row r="173097" customFormat="1" s="29"/>
    <row r="173098" customFormat="1" s="29"/>
    <row r="173099" customFormat="1" s="29"/>
    <row r="173100" customFormat="1" s="29"/>
    <row r="173101" customFormat="1" s="29"/>
    <row r="173102" customFormat="1" s="29"/>
    <row r="173103" customFormat="1" s="29"/>
    <row r="173104" customFormat="1" s="29"/>
    <row r="173105" customFormat="1" s="29"/>
    <row r="173106" customFormat="1" s="29"/>
    <row r="173107" customFormat="1" s="29"/>
    <row r="173108" customFormat="1" s="29"/>
    <row r="173109" customFormat="1" s="29"/>
    <row r="173110" customFormat="1" s="29"/>
    <row r="173111" customFormat="1" s="29"/>
    <row r="173112" customFormat="1" s="29"/>
    <row r="173113" customFormat="1" s="29"/>
    <row r="173114" customFormat="1" s="29"/>
    <row r="173115" customFormat="1" s="29"/>
    <row r="173116" customFormat="1" s="29"/>
    <row r="173117" customFormat="1" s="29"/>
    <row r="173118" customFormat="1" s="29"/>
    <row r="173119" customFormat="1" s="29"/>
    <row r="173120" customFormat="1" s="29"/>
    <row r="173121" customFormat="1" s="29"/>
    <row r="173122" customFormat="1" s="29"/>
    <row r="173123" customFormat="1" s="29"/>
    <row r="173124" customFormat="1" s="29"/>
    <row r="173125" customFormat="1" s="29"/>
    <row r="173126" customFormat="1" s="29"/>
    <row r="173127" customFormat="1" s="29"/>
    <row r="173128" customFormat="1" s="29"/>
    <row r="173129" customFormat="1" s="29"/>
    <row r="173130" customFormat="1" s="29"/>
    <row r="173131" customFormat="1" s="29"/>
    <row r="173132" customFormat="1" s="29"/>
    <row r="173133" customFormat="1" s="29"/>
    <row r="173134" customFormat="1" s="29"/>
    <row r="173135" customFormat="1" s="29"/>
    <row r="173136" customFormat="1" s="29"/>
    <row r="173137" customFormat="1" s="29"/>
    <row r="173138" customFormat="1" s="29"/>
    <row r="173139" customFormat="1" s="29"/>
    <row r="173140" customFormat="1" s="29"/>
    <row r="173141" customFormat="1" s="29"/>
    <row r="173142" customFormat="1" s="29"/>
    <row r="173143" customFormat="1" s="29"/>
    <row r="173144" customFormat="1" s="29"/>
    <row r="173145" customFormat="1" s="29"/>
    <row r="173146" customFormat="1" s="29"/>
    <row r="173147" customFormat="1" s="29"/>
    <row r="173148" customFormat="1" s="29"/>
    <row r="173149" customFormat="1" s="29"/>
    <row r="173150" customFormat="1" s="29"/>
    <row r="173151" customFormat="1" s="29"/>
    <row r="173152" customFormat="1" s="29"/>
    <row r="173153" customFormat="1" s="29"/>
    <row r="173154" customFormat="1" s="29"/>
    <row r="173155" customFormat="1" s="29"/>
    <row r="173156" customFormat="1" s="29"/>
    <row r="173157" customFormat="1" s="29"/>
    <row r="173158" customFormat="1" s="29"/>
    <row r="173159" customFormat="1" s="29"/>
    <row r="173160" customFormat="1" s="29"/>
    <row r="173161" customFormat="1" s="29"/>
    <row r="173162" customFormat="1" s="29"/>
    <row r="173163" customFormat="1" s="29"/>
    <row r="173164" customFormat="1" s="29"/>
    <row r="173165" customFormat="1" s="29"/>
    <row r="173166" customFormat="1" s="29"/>
    <row r="173167" customFormat="1" s="29"/>
    <row r="173168" customFormat="1" s="29"/>
    <row r="173169" customFormat="1" s="29"/>
    <row r="173170" customFormat="1" s="29"/>
    <row r="173171" customFormat="1" s="29"/>
    <row r="173172" customFormat="1" s="29"/>
    <row r="173173" customFormat="1" s="29"/>
    <row r="173174" customFormat="1" s="29"/>
    <row r="173175" customFormat="1" s="29"/>
    <row r="173176" customFormat="1" s="29"/>
    <row r="173177" customFormat="1" s="29"/>
    <row r="173178" customFormat="1" s="29"/>
    <row r="173179" customFormat="1" s="29"/>
    <row r="173180" customFormat="1" s="29"/>
    <row r="173181" customFormat="1" s="29"/>
    <row r="173182" customFormat="1" s="29"/>
    <row r="173183" customFormat="1" s="29"/>
    <row r="173184" customFormat="1" s="29"/>
    <row r="173185" customFormat="1" s="29"/>
    <row r="173186" customFormat="1" s="29"/>
    <row r="173187" customFormat="1" s="29"/>
    <row r="173188" customFormat="1" s="29"/>
    <row r="173189" customFormat="1" s="29"/>
    <row r="173190" customFormat="1" s="29"/>
    <row r="173191" customFormat="1" s="29"/>
    <row r="173192" customFormat="1" s="29"/>
    <row r="173193" customFormat="1" s="29"/>
    <row r="173194" customFormat="1" s="29"/>
    <row r="173195" customFormat="1" s="29"/>
    <row r="173196" customFormat="1" s="29"/>
    <row r="173197" customFormat="1" s="29"/>
    <row r="173198" customFormat="1" s="29"/>
    <row r="173199" customFormat="1" s="29"/>
    <row r="173200" customFormat="1" s="29"/>
    <row r="173201" customFormat="1" s="29"/>
    <row r="173202" customFormat="1" s="29"/>
    <row r="173203" customFormat="1" s="29"/>
    <row r="173204" customFormat="1" s="29"/>
    <row r="173205" customFormat="1" s="29"/>
    <row r="173206" customFormat="1" s="29"/>
    <row r="173207" customFormat="1" s="29"/>
    <row r="173208" customFormat="1" s="29"/>
    <row r="173209" customFormat="1" s="29"/>
    <row r="173210" customFormat="1" s="29"/>
    <row r="173211" customFormat="1" s="29"/>
    <row r="173212" customFormat="1" s="29"/>
    <row r="173213" customFormat="1" s="29"/>
    <row r="173214" customFormat="1" s="29"/>
    <row r="173215" customFormat="1" s="29"/>
    <row r="173216" customFormat="1" s="29"/>
    <row r="173217" customFormat="1" s="29"/>
    <row r="173218" customFormat="1" s="29"/>
    <row r="173219" customFormat="1" s="29"/>
    <row r="173220" customFormat="1" s="29"/>
    <row r="173221" customFormat="1" s="29"/>
    <row r="173222" customFormat="1" s="29"/>
    <row r="173223" customFormat="1" s="29"/>
    <row r="173224" customFormat="1" s="29"/>
    <row r="173225" customFormat="1" s="29"/>
    <row r="173226" customFormat="1" s="29"/>
    <row r="173227" customFormat="1" s="29"/>
    <row r="173228" customFormat="1" s="29"/>
    <row r="173229" customFormat="1" s="29"/>
    <row r="173230" customFormat="1" s="29"/>
    <row r="173231" customFormat="1" s="29"/>
    <row r="173232" customFormat="1" s="29"/>
    <row r="173233" customFormat="1" s="29"/>
    <row r="173234" customFormat="1" s="29"/>
    <row r="173235" customFormat="1" s="29"/>
    <row r="173236" customFormat="1" s="29"/>
    <row r="173237" customFormat="1" s="29"/>
    <row r="173238" customFormat="1" s="29"/>
    <row r="173239" customFormat="1" s="29"/>
    <row r="173240" customFormat="1" s="29"/>
    <row r="173241" customFormat="1" s="29"/>
    <row r="173242" customFormat="1" s="29"/>
    <row r="173243" customFormat="1" s="29"/>
    <row r="173244" customFormat="1" s="29"/>
    <row r="173245" customFormat="1" s="29"/>
    <row r="173246" customFormat="1" s="29"/>
    <row r="173247" customFormat="1" s="29"/>
    <row r="173248" customFormat="1" s="29"/>
    <row r="173249" customFormat="1" s="29"/>
    <row r="173250" customFormat="1" s="29"/>
    <row r="173251" customFormat="1" s="29"/>
    <row r="173252" customFormat="1" s="29"/>
    <row r="173253" customFormat="1" s="29"/>
    <row r="173254" customFormat="1" s="29"/>
    <row r="173255" customFormat="1" s="29"/>
    <row r="173256" customFormat="1" s="29"/>
    <row r="173257" customFormat="1" s="29"/>
    <row r="173258" customFormat="1" s="29"/>
    <row r="173259" customFormat="1" s="29"/>
    <row r="173260" customFormat="1" s="29"/>
    <row r="173261" customFormat="1" s="29"/>
    <row r="173262" customFormat="1" s="29"/>
    <row r="173263" customFormat="1" s="29"/>
    <row r="173264" customFormat="1" s="29"/>
    <row r="173265" customFormat="1" s="29"/>
    <row r="173266" customFormat="1" s="29"/>
    <row r="173267" customFormat="1" s="29"/>
    <row r="173268" customFormat="1" s="29"/>
    <row r="173269" customFormat="1" s="29"/>
    <row r="173270" customFormat="1" s="29"/>
    <row r="173271" customFormat="1" s="29"/>
    <row r="173272" customFormat="1" s="29"/>
    <row r="173273" customFormat="1" s="29"/>
    <row r="173274" customFormat="1" s="29"/>
    <row r="173275" customFormat="1" s="29"/>
    <row r="173276" customFormat="1" s="29"/>
    <row r="173277" customFormat="1" s="29"/>
    <row r="173278" customFormat="1" s="29"/>
    <row r="173279" customFormat="1" s="29"/>
    <row r="173280" customFormat="1" s="29"/>
    <row r="173281" customFormat="1" s="29"/>
    <row r="173282" customFormat="1" s="29"/>
    <row r="173283" customFormat="1" s="29"/>
    <row r="173284" customFormat="1" s="29"/>
    <row r="173285" customFormat="1" s="29"/>
    <row r="173286" customFormat="1" s="29"/>
    <row r="173287" customFormat="1" s="29"/>
    <row r="173288" customFormat="1" s="29"/>
    <row r="173289" customFormat="1" s="29"/>
    <row r="173290" customFormat="1" s="29"/>
    <row r="173291" customFormat="1" s="29"/>
    <row r="173292" customFormat="1" s="29"/>
    <row r="173293" customFormat="1" s="29"/>
    <row r="173294" customFormat="1" s="29"/>
    <row r="173295" customFormat="1" s="29"/>
    <row r="173296" customFormat="1" s="29"/>
    <row r="173297" customFormat="1" s="29"/>
    <row r="173298" customFormat="1" s="29"/>
    <row r="173299" customFormat="1" s="29"/>
    <row r="173300" customFormat="1" s="29"/>
    <row r="173301" customFormat="1" s="29"/>
    <row r="173302" customFormat="1" s="29"/>
    <row r="173303" customFormat="1" s="29"/>
    <row r="173304" customFormat="1" s="29"/>
    <row r="173305" customFormat="1" s="29"/>
    <row r="173306" customFormat="1" s="29"/>
    <row r="173307" customFormat="1" s="29"/>
    <row r="173308" customFormat="1" s="29"/>
    <row r="173309" customFormat="1" s="29"/>
    <row r="173310" customFormat="1" s="29"/>
    <row r="173311" customFormat="1" s="29"/>
    <row r="173312" customFormat="1" s="29"/>
    <row r="173313" customFormat="1" s="29"/>
    <row r="173314" customFormat="1" s="29"/>
    <row r="173315" customFormat="1" s="29"/>
    <row r="173316" customFormat="1" s="29"/>
    <row r="173317" customFormat="1" s="29"/>
    <row r="173318" customFormat="1" s="29"/>
    <row r="173319" customFormat="1" s="29"/>
    <row r="173320" customFormat="1" s="29"/>
    <row r="173321" customFormat="1" s="29"/>
    <row r="173322" customFormat="1" s="29"/>
    <row r="173323" customFormat="1" s="29"/>
    <row r="173324" customFormat="1" s="29"/>
    <row r="173325" customFormat="1" s="29"/>
    <row r="173326" customFormat="1" s="29"/>
    <row r="173327" customFormat="1" s="29"/>
    <row r="173328" customFormat="1" s="29"/>
    <row r="173329" customFormat="1" s="29"/>
    <row r="173330" customFormat="1" s="29"/>
    <row r="173331" customFormat="1" s="29"/>
    <row r="173332" customFormat="1" s="29"/>
    <row r="173333" customFormat="1" s="29"/>
    <row r="173334" customFormat="1" s="29"/>
    <row r="173335" customFormat="1" s="29"/>
    <row r="173336" customFormat="1" s="29"/>
    <row r="173337" customFormat="1" s="29"/>
    <row r="173338" customFormat="1" s="29"/>
    <row r="173339" customFormat="1" s="29"/>
    <row r="173340" customFormat="1" s="29"/>
    <row r="173341" customFormat="1" s="29"/>
    <row r="173342" customFormat="1" s="29"/>
    <row r="173343" customFormat="1" s="29"/>
    <row r="173344" customFormat="1" s="29"/>
    <row r="173345" customFormat="1" s="29"/>
    <row r="173346" customFormat="1" s="29"/>
    <row r="173347" customFormat="1" s="29"/>
    <row r="173348" customFormat="1" s="29"/>
    <row r="173349" customFormat="1" s="29"/>
    <row r="173350" customFormat="1" s="29"/>
    <row r="173351" customFormat="1" s="29"/>
    <row r="173352" customFormat="1" s="29"/>
    <row r="173353" customFormat="1" s="29"/>
    <row r="173354" customFormat="1" s="29"/>
    <row r="173355" customFormat="1" s="29"/>
    <row r="173356" customFormat="1" s="29"/>
    <row r="173357" customFormat="1" s="29"/>
    <row r="173358" customFormat="1" s="29"/>
    <row r="173359" customFormat="1" s="29"/>
    <row r="173360" customFormat="1" s="29"/>
    <row r="173361" customFormat="1" s="29"/>
    <row r="173362" customFormat="1" s="29"/>
    <row r="173363" customFormat="1" s="29"/>
    <row r="173364" customFormat="1" s="29"/>
    <row r="173365" customFormat="1" s="29"/>
    <row r="173366" customFormat="1" s="29"/>
    <row r="173367" customFormat="1" s="29"/>
    <row r="173368" customFormat="1" s="29"/>
    <row r="173369" customFormat="1" s="29"/>
    <row r="173370" customFormat="1" s="29"/>
    <row r="173371" customFormat="1" s="29"/>
    <row r="173372" customFormat="1" s="29"/>
    <row r="173373" customFormat="1" s="29"/>
    <row r="173374" customFormat="1" s="29"/>
    <row r="173375" customFormat="1" s="29"/>
    <row r="173376" customFormat="1" s="29"/>
    <row r="173377" customFormat="1" s="29"/>
    <row r="173378" customFormat="1" s="29"/>
    <row r="173379" customFormat="1" s="29"/>
    <row r="173380" customFormat="1" s="29"/>
    <row r="173381" customFormat="1" s="29"/>
    <row r="173382" customFormat="1" s="29"/>
    <row r="173383" customFormat="1" s="29"/>
    <row r="173384" customFormat="1" s="29"/>
    <row r="173385" customFormat="1" s="29"/>
    <row r="173386" customFormat="1" s="29"/>
    <row r="173387" customFormat="1" s="29"/>
    <row r="173388" customFormat="1" s="29"/>
    <row r="173389" customFormat="1" s="29"/>
    <row r="173390" customFormat="1" s="29"/>
    <row r="173391" customFormat="1" s="29"/>
    <row r="173392" customFormat="1" s="29"/>
    <row r="173393" customFormat="1" s="29"/>
    <row r="173394" customFormat="1" s="29"/>
    <row r="173395" customFormat="1" s="29"/>
    <row r="173396" customFormat="1" s="29"/>
    <row r="173397" customFormat="1" s="29"/>
    <row r="173398" customFormat="1" s="29"/>
    <row r="173399" customFormat="1" s="29"/>
    <row r="173400" customFormat="1" s="29"/>
    <row r="173401" customFormat="1" s="29"/>
    <row r="173402" customFormat="1" s="29"/>
    <row r="173403" customFormat="1" s="29"/>
    <row r="173404" customFormat="1" s="29"/>
    <row r="173405" customFormat="1" s="29"/>
    <row r="173406" customFormat="1" s="29"/>
    <row r="173407" customFormat="1" s="29"/>
    <row r="173408" customFormat="1" s="29"/>
    <row r="173409" customFormat="1" s="29"/>
    <row r="173410" customFormat="1" s="29"/>
    <row r="173411" customFormat="1" s="29"/>
    <row r="173412" customFormat="1" s="29"/>
    <row r="173413" customFormat="1" s="29"/>
    <row r="173414" customFormat="1" s="29"/>
    <row r="173415" customFormat="1" s="29"/>
    <row r="173416" customFormat="1" s="29"/>
    <row r="173417" customFormat="1" s="29"/>
    <row r="173418" customFormat="1" s="29"/>
    <row r="173419" customFormat="1" s="29"/>
    <row r="173420" customFormat="1" s="29"/>
    <row r="173421" customFormat="1" s="29"/>
    <row r="173422" customFormat="1" s="29"/>
    <row r="173423" customFormat="1" s="29"/>
    <row r="173424" customFormat="1" s="29"/>
    <row r="173425" customFormat="1" s="29"/>
    <row r="173426" customFormat="1" s="29"/>
    <row r="173427" customFormat="1" s="29"/>
    <row r="173428" customFormat="1" s="29"/>
    <row r="173429" customFormat="1" s="29"/>
    <row r="173430" customFormat="1" s="29"/>
    <row r="173431" customFormat="1" s="29"/>
    <row r="173432" customFormat="1" s="29"/>
    <row r="173433" customFormat="1" s="29"/>
    <row r="173434" customFormat="1" s="29"/>
    <row r="173435" customFormat="1" s="29"/>
    <row r="173436" customFormat="1" s="29"/>
    <row r="173437" customFormat="1" s="29"/>
    <row r="173438" customFormat="1" s="29"/>
    <row r="173439" customFormat="1" s="29"/>
    <row r="173440" customFormat="1" s="29"/>
    <row r="173441" customFormat="1" s="29"/>
    <row r="173442" customFormat="1" s="29"/>
    <row r="173443" customFormat="1" s="29"/>
    <row r="173444" customFormat="1" s="29"/>
    <row r="173445" customFormat="1" s="29"/>
    <row r="173446" customFormat="1" s="29"/>
    <row r="173447" customFormat="1" s="29"/>
    <row r="173448" customFormat="1" s="29"/>
    <row r="173449" customFormat="1" s="29"/>
    <row r="173450" customFormat="1" s="29"/>
    <row r="173451" customFormat="1" s="29"/>
    <row r="173452" customFormat="1" s="29"/>
    <row r="173453" customFormat="1" s="29"/>
    <row r="173454" customFormat="1" s="29"/>
    <row r="173455" customFormat="1" s="29"/>
    <row r="173456" customFormat="1" s="29"/>
    <row r="173457" customFormat="1" s="29"/>
    <row r="173458" customFormat="1" s="29"/>
    <row r="173459" customFormat="1" s="29"/>
    <row r="173460" customFormat="1" s="29"/>
    <row r="173461" customFormat="1" s="29"/>
    <row r="173462" customFormat="1" s="29"/>
    <row r="173463" customFormat="1" s="29"/>
    <row r="173464" customFormat="1" s="29"/>
    <row r="173465" customFormat="1" s="29"/>
    <row r="173466" customFormat="1" s="29"/>
    <row r="173467" customFormat="1" s="29"/>
    <row r="173468" customFormat="1" s="29"/>
    <row r="173469" customFormat="1" s="29"/>
    <row r="173470" customFormat="1" s="29"/>
    <row r="173471" customFormat="1" s="29"/>
    <row r="173472" customFormat="1" s="29"/>
    <row r="173473" customFormat="1" s="29"/>
    <row r="173474" customFormat="1" s="29"/>
    <row r="173475" customFormat="1" s="29"/>
    <row r="173476" customFormat="1" s="29"/>
    <row r="173477" customFormat="1" s="29"/>
    <row r="173478" customFormat="1" s="29"/>
    <row r="173479" customFormat="1" s="29"/>
    <row r="173480" customFormat="1" s="29"/>
    <row r="173481" customFormat="1" s="29"/>
    <row r="173482" customFormat="1" s="29"/>
    <row r="173483" customFormat="1" s="29"/>
    <row r="173484" customFormat="1" s="29"/>
    <row r="173485" customFormat="1" s="29"/>
    <row r="173486" customFormat="1" s="29"/>
    <row r="173487" customFormat="1" s="29"/>
    <row r="173488" customFormat="1" s="29"/>
    <row r="173489" customFormat="1" s="29"/>
    <row r="173490" customFormat="1" s="29"/>
    <row r="173491" customFormat="1" s="29"/>
    <row r="173492" customFormat="1" s="29"/>
    <row r="173493" customFormat="1" s="29"/>
    <row r="173494" customFormat="1" s="29"/>
    <row r="173495" customFormat="1" s="29"/>
    <row r="173496" customFormat="1" s="29"/>
    <row r="173497" customFormat="1" s="29"/>
    <row r="173498" customFormat="1" s="29"/>
    <row r="173499" customFormat="1" s="29"/>
    <row r="173500" customFormat="1" s="29"/>
    <row r="173501" customFormat="1" s="29"/>
    <row r="173502" customFormat="1" s="29"/>
    <row r="173503" customFormat="1" s="29"/>
    <row r="173504" customFormat="1" s="29"/>
    <row r="173505" customFormat="1" s="29"/>
    <row r="173506" customFormat="1" s="29"/>
    <row r="173507" customFormat="1" s="29"/>
    <row r="173508" customFormat="1" s="29"/>
    <row r="173509" customFormat="1" s="29"/>
    <row r="173510" customFormat="1" s="29"/>
    <row r="173511" customFormat="1" s="29"/>
    <row r="173512" customFormat="1" s="29"/>
    <row r="173513" customFormat="1" s="29"/>
    <row r="173514" customFormat="1" s="29"/>
    <row r="173515" customFormat="1" s="29"/>
    <row r="173516" customFormat="1" s="29"/>
    <row r="173517" customFormat="1" s="29"/>
    <row r="173518" customFormat="1" s="29"/>
    <row r="173519" customFormat="1" s="29"/>
    <row r="173520" customFormat="1" s="29"/>
    <row r="173521" customFormat="1" s="29"/>
    <row r="173522" customFormat="1" s="29"/>
    <row r="173523" customFormat="1" s="29"/>
    <row r="173524" customFormat="1" s="29"/>
    <row r="173525" customFormat="1" s="29"/>
    <row r="173526" customFormat="1" s="29"/>
    <row r="173527" customFormat="1" s="29"/>
    <row r="173528" customFormat="1" s="29"/>
    <row r="173529" customFormat="1" s="29"/>
    <row r="173530" customFormat="1" s="29"/>
    <row r="173531" customFormat="1" s="29"/>
    <row r="173532" customFormat="1" s="29"/>
    <row r="173533" customFormat="1" s="29"/>
    <row r="173534" customFormat="1" s="29"/>
    <row r="173535" customFormat="1" s="29"/>
    <row r="173536" customFormat="1" s="29"/>
    <row r="173537" customFormat="1" s="29"/>
    <row r="173538" customFormat="1" s="29"/>
    <row r="173539" customFormat="1" s="29"/>
    <row r="173540" customFormat="1" s="29"/>
    <row r="173541" customFormat="1" s="29"/>
    <row r="173542" customFormat="1" s="29"/>
    <row r="173543" customFormat="1" s="29"/>
    <row r="173544" customFormat="1" s="29"/>
    <row r="173545" customFormat="1" s="29"/>
    <row r="173546" customFormat="1" s="29"/>
    <row r="173547" customFormat="1" s="29"/>
    <row r="173548" customFormat="1" s="29"/>
    <row r="173549" customFormat="1" s="29"/>
    <row r="173550" customFormat="1" s="29"/>
    <row r="173551" customFormat="1" s="29"/>
    <row r="173552" customFormat="1" s="29"/>
    <row r="173553" customFormat="1" s="29"/>
    <row r="173554" customFormat="1" s="29"/>
    <row r="173555" customFormat="1" s="29"/>
    <row r="173556" customFormat="1" s="29"/>
    <row r="173557" customFormat="1" s="29"/>
    <row r="173558" customFormat="1" s="29"/>
    <row r="173559" customFormat="1" s="29"/>
    <row r="173560" customFormat="1" s="29"/>
    <row r="173561" customFormat="1" s="29"/>
    <row r="173562" customFormat="1" s="29"/>
    <row r="173563" customFormat="1" s="29"/>
    <row r="173564" customFormat="1" s="29"/>
    <row r="173565" customFormat="1" s="29"/>
    <row r="173566" customFormat="1" s="29"/>
    <row r="173567" customFormat="1" s="29"/>
    <row r="173568" customFormat="1" s="29"/>
    <row r="173569" customFormat="1" s="29"/>
    <row r="173570" customFormat="1" s="29"/>
    <row r="173571" customFormat="1" s="29"/>
    <row r="173572" customFormat="1" s="29"/>
    <row r="173573" customFormat="1" s="29"/>
    <row r="173574" customFormat="1" s="29"/>
    <row r="173575" customFormat="1" s="29"/>
    <row r="173576" customFormat="1" s="29"/>
    <row r="173577" customFormat="1" s="29"/>
    <row r="173578" customFormat="1" s="29"/>
    <row r="173579" customFormat="1" s="29"/>
    <row r="173580" customFormat="1" s="29"/>
    <row r="173581" customFormat="1" s="29"/>
    <row r="173582" customFormat="1" s="29"/>
    <row r="173583" customFormat="1" s="29"/>
    <row r="173584" customFormat="1" s="29"/>
    <row r="173585" customFormat="1" s="29"/>
    <row r="173586" customFormat="1" s="29"/>
    <row r="173587" customFormat="1" s="29"/>
    <row r="173588" customFormat="1" s="29"/>
    <row r="173589" customFormat="1" s="29"/>
    <row r="173590" customFormat="1" s="29"/>
    <row r="173591" customFormat="1" s="29"/>
    <row r="173592" customFormat="1" s="29"/>
    <row r="173593" customFormat="1" s="29"/>
    <row r="173594" customFormat="1" s="29"/>
    <row r="173595" customFormat="1" s="29"/>
    <row r="173596" customFormat="1" s="29"/>
    <row r="173597" customFormat="1" s="29"/>
    <row r="173598" customFormat="1" s="29"/>
    <row r="173599" customFormat="1" s="29"/>
    <row r="173600" customFormat="1" s="29"/>
    <row r="173601" customFormat="1" s="29"/>
    <row r="173602" customFormat="1" s="29"/>
    <row r="173603" customFormat="1" s="29"/>
    <row r="173604" customFormat="1" s="29"/>
    <row r="173605" customFormat="1" s="29"/>
    <row r="173606" customFormat="1" s="29"/>
    <row r="173607" customFormat="1" s="29"/>
    <row r="173608" customFormat="1" s="29"/>
    <row r="173609" customFormat="1" s="29"/>
    <row r="173610" customFormat="1" s="29"/>
    <row r="173611" customFormat="1" s="29"/>
    <row r="173612" customFormat="1" s="29"/>
    <row r="173613" customFormat="1" s="29"/>
    <row r="173614" customFormat="1" s="29"/>
    <row r="173615" customFormat="1" s="29"/>
    <row r="173616" customFormat="1" s="29"/>
    <row r="173617" customFormat="1" s="29"/>
    <row r="173618" customFormat="1" s="29"/>
    <row r="173619" customFormat="1" s="29"/>
    <row r="173620" customFormat="1" s="29"/>
    <row r="173621" customFormat="1" s="29"/>
    <row r="173622" customFormat="1" s="29"/>
    <row r="173623" customFormat="1" s="29"/>
    <row r="173624" customFormat="1" s="29"/>
    <row r="173625" customFormat="1" s="29"/>
    <row r="173626" customFormat="1" s="29"/>
    <row r="173627" customFormat="1" s="29"/>
    <row r="173628" customFormat="1" s="29"/>
    <row r="173629" customFormat="1" s="29"/>
    <row r="173630" customFormat="1" s="29"/>
    <row r="173631" customFormat="1" s="29"/>
    <row r="173632" customFormat="1" s="29"/>
    <row r="173633" customFormat="1" s="29"/>
    <row r="173634" customFormat="1" s="29"/>
    <row r="173635" customFormat="1" s="29"/>
    <row r="173636" customFormat="1" s="29"/>
    <row r="173637" customFormat="1" s="29"/>
    <row r="173638" customFormat="1" s="29"/>
    <row r="173639" customFormat="1" s="29"/>
    <row r="173640" customFormat="1" s="29"/>
    <row r="173641" customFormat="1" s="29"/>
    <row r="173642" customFormat="1" s="29"/>
    <row r="173643" customFormat="1" s="29"/>
    <row r="173644" customFormat="1" s="29"/>
    <row r="173645" customFormat="1" s="29"/>
    <row r="173646" customFormat="1" s="29"/>
    <row r="173647" customFormat="1" s="29"/>
    <row r="173648" customFormat="1" s="29"/>
    <row r="173649" customFormat="1" s="29"/>
    <row r="173650" customFormat="1" s="29"/>
    <row r="173651" customFormat="1" s="29"/>
    <row r="173652" customFormat="1" s="29"/>
    <row r="173653" customFormat="1" s="29"/>
    <row r="173654" customFormat="1" s="29"/>
    <row r="173655" customFormat="1" s="29"/>
    <row r="173656" customFormat="1" s="29"/>
    <row r="173657" customFormat="1" s="29"/>
    <row r="173658" customFormat="1" s="29"/>
    <row r="173659" customFormat="1" s="29"/>
    <row r="173660" customFormat="1" s="29"/>
    <row r="173661" customFormat="1" s="29"/>
    <row r="173662" customFormat="1" s="29"/>
    <row r="173663" customFormat="1" s="29"/>
    <row r="173664" customFormat="1" s="29"/>
    <row r="173665" customFormat="1" s="29"/>
    <row r="173666" customFormat="1" s="29"/>
    <row r="173667" customFormat="1" s="29"/>
    <row r="173668" customFormat="1" s="29"/>
    <row r="173669" customFormat="1" s="29"/>
    <row r="173670" customFormat="1" s="29"/>
    <row r="173671" customFormat="1" s="29"/>
    <row r="173672" customFormat="1" s="29"/>
    <row r="173673" customFormat="1" s="29"/>
    <row r="173674" customFormat="1" s="29"/>
    <row r="173675" customFormat="1" s="29"/>
    <row r="173676" customFormat="1" s="29"/>
    <row r="173677" customFormat="1" s="29"/>
    <row r="173678" customFormat="1" s="29"/>
    <row r="173679" customFormat="1" s="29"/>
    <row r="173680" customFormat="1" s="29"/>
    <row r="173681" customFormat="1" s="29"/>
    <row r="173682" customFormat="1" s="29"/>
    <row r="173683" customFormat="1" s="29"/>
    <row r="173684" customFormat="1" s="29"/>
    <row r="173685" customFormat="1" s="29"/>
    <row r="173686" customFormat="1" s="29"/>
    <row r="173687" customFormat="1" s="29"/>
    <row r="173688" customFormat="1" s="29"/>
    <row r="173689" customFormat="1" s="29"/>
    <row r="173690" customFormat="1" s="29"/>
    <row r="173691" customFormat="1" s="29"/>
    <row r="173692" customFormat="1" s="29"/>
    <row r="173693" customFormat="1" s="29"/>
    <row r="173694" customFormat="1" s="29"/>
    <row r="173695" customFormat="1" s="29"/>
    <row r="173696" customFormat="1" s="29"/>
    <row r="173697" customFormat="1" s="29"/>
    <row r="173698" customFormat="1" s="29"/>
    <row r="173699" customFormat="1" s="29"/>
    <row r="173700" customFormat="1" s="29"/>
    <row r="173701" customFormat="1" s="29"/>
    <row r="173702" customFormat="1" s="29"/>
    <row r="173703" customFormat="1" s="29"/>
    <row r="173704" customFormat="1" s="29"/>
    <row r="173705" customFormat="1" s="29"/>
    <row r="173706" customFormat="1" s="29"/>
    <row r="173707" customFormat="1" s="29"/>
    <row r="173708" customFormat="1" s="29"/>
    <row r="173709" customFormat="1" s="29"/>
    <row r="173710" customFormat="1" s="29"/>
    <row r="173711" customFormat="1" s="29"/>
    <row r="173712" customFormat="1" s="29"/>
    <row r="173713" customFormat="1" s="29"/>
    <row r="173714" customFormat="1" s="29"/>
    <row r="173715" customFormat="1" s="29"/>
    <row r="173716" customFormat="1" s="29"/>
    <row r="173717" customFormat="1" s="29"/>
    <row r="173718" customFormat="1" s="29"/>
    <row r="173719" customFormat="1" s="29"/>
    <row r="173720" customFormat="1" s="29"/>
    <row r="173721" customFormat="1" s="29"/>
    <row r="173722" customFormat="1" s="29"/>
    <row r="173723" customFormat="1" s="29"/>
    <row r="173724" customFormat="1" s="29"/>
    <row r="173725" customFormat="1" s="29"/>
    <row r="173726" customFormat="1" s="29"/>
    <row r="173727" customFormat="1" s="29"/>
    <row r="173728" customFormat="1" s="29"/>
    <row r="173729" customFormat="1" s="29"/>
    <row r="173730" customFormat="1" s="29"/>
    <row r="173731" customFormat="1" s="29"/>
    <row r="173732" customFormat="1" s="29"/>
    <row r="173733" customFormat="1" s="29"/>
    <row r="173734" customFormat="1" s="29"/>
    <row r="173735" customFormat="1" s="29"/>
    <row r="173736" customFormat="1" s="29"/>
    <row r="173737" customFormat="1" s="29"/>
    <row r="173738" customFormat="1" s="29"/>
    <row r="173739" customFormat="1" s="29"/>
    <row r="173740" customFormat="1" s="29"/>
    <row r="173741" customFormat="1" s="29"/>
    <row r="173742" customFormat="1" s="29"/>
    <row r="173743" customFormat="1" s="29"/>
    <row r="173744" customFormat="1" s="29"/>
    <row r="173745" customFormat="1" s="29"/>
    <row r="173746" customFormat="1" s="29"/>
    <row r="173747" customFormat="1" s="29"/>
    <row r="173748" customFormat="1" s="29"/>
    <row r="173749" customFormat="1" s="29"/>
    <row r="173750" customFormat="1" s="29"/>
    <row r="173751" customFormat="1" s="29"/>
    <row r="173752" customFormat="1" s="29"/>
    <row r="173753" customFormat="1" s="29"/>
    <row r="173754" customFormat="1" s="29"/>
    <row r="173755" customFormat="1" s="29"/>
    <row r="173756" customFormat="1" s="29"/>
    <row r="173757" customFormat="1" s="29"/>
    <row r="173758" customFormat="1" s="29"/>
    <row r="173759" customFormat="1" s="29"/>
    <row r="173760" customFormat="1" s="29"/>
    <row r="173761" customFormat="1" s="29"/>
    <row r="173762" customFormat="1" s="29"/>
    <row r="173763" customFormat="1" s="29"/>
    <row r="173764" customFormat="1" s="29"/>
    <row r="173765" customFormat="1" s="29"/>
    <row r="173766" customFormat="1" s="29"/>
    <row r="173767" customFormat="1" s="29"/>
    <row r="173768" customFormat="1" s="29"/>
    <row r="173769" customFormat="1" s="29"/>
    <row r="173770" customFormat="1" s="29"/>
    <row r="173771" customFormat="1" s="29"/>
    <row r="173772" customFormat="1" s="29"/>
    <row r="173773" customFormat="1" s="29"/>
    <row r="173774" customFormat="1" s="29"/>
    <row r="173775" customFormat="1" s="29"/>
    <row r="173776" customFormat="1" s="29"/>
    <row r="173777" customFormat="1" s="29"/>
    <row r="173778" customFormat="1" s="29"/>
    <row r="173779" customFormat="1" s="29"/>
    <row r="173780" customFormat="1" s="29"/>
    <row r="173781" customFormat="1" s="29"/>
    <row r="173782" customFormat="1" s="29"/>
    <row r="173783" customFormat="1" s="29"/>
    <row r="173784" customFormat="1" s="29"/>
    <row r="173785" customFormat="1" s="29"/>
    <row r="173786" customFormat="1" s="29"/>
    <row r="173787" customFormat="1" s="29"/>
    <row r="173788" customFormat="1" s="29"/>
    <row r="173789" customFormat="1" s="29"/>
    <row r="173790" customFormat="1" s="29"/>
    <row r="173791" customFormat="1" s="29"/>
    <row r="173792" customFormat="1" s="29"/>
    <row r="173793" customFormat="1" s="29"/>
    <row r="173794" customFormat="1" s="29"/>
    <row r="173795" customFormat="1" s="29"/>
    <row r="173796" customFormat="1" s="29"/>
    <row r="173797" customFormat="1" s="29"/>
    <row r="173798" customFormat="1" s="29"/>
    <row r="173799" customFormat="1" s="29"/>
    <row r="173800" customFormat="1" s="29"/>
    <row r="173801" customFormat="1" s="29"/>
    <row r="173802" customFormat="1" s="29"/>
    <row r="173803" customFormat="1" s="29"/>
    <row r="173804" customFormat="1" s="29"/>
    <row r="173805" customFormat="1" s="29"/>
    <row r="173806" customFormat="1" s="29"/>
    <row r="173807" customFormat="1" s="29"/>
    <row r="173808" customFormat="1" s="29"/>
    <row r="173809" customFormat="1" s="29"/>
    <row r="173810" customFormat="1" s="29"/>
    <row r="173811" customFormat="1" s="29"/>
    <row r="173812" customFormat="1" s="29"/>
    <row r="173813" customFormat="1" s="29"/>
    <row r="173814" customFormat="1" s="29"/>
    <row r="173815" customFormat="1" s="29"/>
    <row r="173816" customFormat="1" s="29"/>
    <row r="173817" customFormat="1" s="29"/>
    <row r="173818" customFormat="1" s="29"/>
    <row r="173819" customFormat="1" s="29"/>
    <row r="173820" customFormat="1" s="29"/>
    <row r="173821" customFormat="1" s="29"/>
    <row r="173822" customFormat="1" s="29"/>
    <row r="173823" customFormat="1" s="29"/>
    <row r="173824" customFormat="1" s="29"/>
    <row r="173825" customFormat="1" s="29"/>
    <row r="173826" customFormat="1" s="29"/>
    <row r="173827" customFormat="1" s="29"/>
    <row r="173828" customFormat="1" s="29"/>
    <row r="173829" customFormat="1" s="29"/>
    <row r="173830" customFormat="1" s="29"/>
    <row r="173831" customFormat="1" s="29"/>
    <row r="173832" customFormat="1" s="29"/>
    <row r="173833" customFormat="1" s="29"/>
    <row r="173834" customFormat="1" s="29"/>
    <row r="173835" customFormat="1" s="29"/>
    <row r="173836" customFormat="1" s="29"/>
    <row r="173837" customFormat="1" s="29"/>
    <row r="173838" customFormat="1" s="29"/>
    <row r="173839" customFormat="1" s="29"/>
    <row r="173840" customFormat="1" s="29"/>
    <row r="173841" customFormat="1" s="29"/>
    <row r="173842" customFormat="1" s="29"/>
    <row r="173843" customFormat="1" s="29"/>
    <row r="173844" customFormat="1" s="29"/>
    <row r="173845" customFormat="1" s="29"/>
    <row r="173846" customFormat="1" s="29"/>
    <row r="173847" customFormat="1" s="29"/>
    <row r="173848" customFormat="1" s="29"/>
    <row r="173849" customFormat="1" s="29"/>
    <row r="173850" customFormat="1" s="29"/>
    <row r="173851" customFormat="1" s="29"/>
    <row r="173852" customFormat="1" s="29"/>
    <row r="173853" customFormat="1" s="29"/>
    <row r="173854" customFormat="1" s="29"/>
    <row r="173855" customFormat="1" s="29"/>
    <row r="173856" customFormat="1" s="29"/>
    <row r="173857" customFormat="1" s="29"/>
    <row r="173858" customFormat="1" s="29"/>
    <row r="173859" customFormat="1" s="29"/>
    <row r="173860" customFormat="1" s="29"/>
    <row r="173861" customFormat="1" s="29"/>
    <row r="173862" customFormat="1" s="29"/>
    <row r="173863" customFormat="1" s="29"/>
    <row r="173864" customFormat="1" s="29"/>
    <row r="173865" customFormat="1" s="29"/>
    <row r="173866" customFormat="1" s="29"/>
    <row r="173867" customFormat="1" s="29"/>
    <row r="173868" customFormat="1" s="29"/>
    <row r="173869" customFormat="1" s="29"/>
    <row r="173870" customFormat="1" s="29"/>
    <row r="173871" customFormat="1" s="29"/>
    <row r="173872" customFormat="1" s="29"/>
    <row r="173873" customFormat="1" s="29"/>
    <row r="173874" customFormat="1" s="29"/>
    <row r="173875" customFormat="1" s="29"/>
    <row r="173876" customFormat="1" s="29"/>
    <row r="173877" customFormat="1" s="29"/>
    <row r="173878" customFormat="1" s="29"/>
    <row r="173879" customFormat="1" s="29"/>
    <row r="173880" customFormat="1" s="29"/>
    <row r="173881" customFormat="1" s="29"/>
    <row r="173882" customFormat="1" s="29"/>
    <row r="173883" customFormat="1" s="29"/>
    <row r="173884" customFormat="1" s="29"/>
    <row r="173885" customFormat="1" s="29"/>
    <row r="173886" customFormat="1" s="29"/>
    <row r="173887" customFormat="1" s="29"/>
    <row r="173888" customFormat="1" s="29"/>
    <row r="173889" customFormat="1" s="29"/>
    <row r="173890" customFormat="1" s="29"/>
    <row r="173891" customFormat="1" s="29"/>
    <row r="173892" customFormat="1" s="29"/>
    <row r="173893" customFormat="1" s="29"/>
    <row r="173894" customFormat="1" s="29"/>
    <row r="173895" customFormat="1" s="29"/>
    <row r="173896" customFormat="1" s="29"/>
    <row r="173897" customFormat="1" s="29"/>
    <row r="173898" customFormat="1" s="29"/>
    <row r="173899" customFormat="1" s="29"/>
    <row r="173900" customFormat="1" s="29"/>
    <row r="173901" customFormat="1" s="29"/>
    <row r="173902" customFormat="1" s="29"/>
    <row r="173903" customFormat="1" s="29"/>
    <row r="173904" customFormat="1" s="29"/>
    <row r="173905" customFormat="1" s="29"/>
    <row r="173906" customFormat="1" s="29"/>
    <row r="173907" customFormat="1" s="29"/>
    <row r="173908" customFormat="1" s="29"/>
    <row r="173909" customFormat="1" s="29"/>
    <row r="173910" customFormat="1" s="29"/>
    <row r="173911" customFormat="1" s="29"/>
    <row r="173912" customFormat="1" s="29"/>
    <row r="173913" customFormat="1" s="29"/>
    <row r="173914" customFormat="1" s="29"/>
    <row r="173915" customFormat="1" s="29"/>
    <row r="173916" customFormat="1" s="29"/>
    <row r="173917" customFormat="1" s="29"/>
    <row r="173918" customFormat="1" s="29"/>
    <row r="173919" customFormat="1" s="29"/>
    <row r="173920" customFormat="1" s="29"/>
    <row r="173921" customFormat="1" s="29"/>
    <row r="173922" customFormat="1" s="29"/>
    <row r="173923" customFormat="1" s="29"/>
    <row r="173924" customFormat="1" s="29"/>
    <row r="173925" customFormat="1" s="29"/>
    <row r="173926" customFormat="1" s="29"/>
    <row r="173927" customFormat="1" s="29"/>
    <row r="173928" customFormat="1" s="29"/>
    <row r="173929" customFormat="1" s="29"/>
    <row r="173930" customFormat="1" s="29"/>
    <row r="173931" customFormat="1" s="29"/>
    <row r="173932" customFormat="1" s="29"/>
    <row r="173933" customFormat="1" s="29"/>
    <row r="173934" customFormat="1" s="29"/>
    <row r="173935" customFormat="1" s="29"/>
    <row r="173936" customFormat="1" s="29"/>
    <row r="173937" customFormat="1" s="29"/>
    <row r="173938" customFormat="1" s="29"/>
    <row r="173939" customFormat="1" s="29"/>
    <row r="173940" customFormat="1" s="29"/>
    <row r="173941" customFormat="1" s="29"/>
    <row r="173942" customFormat="1" s="29"/>
    <row r="173943" customFormat="1" s="29"/>
    <row r="173944" customFormat="1" s="29"/>
    <row r="173945" customFormat="1" s="29"/>
    <row r="173946" customFormat="1" s="29"/>
    <row r="173947" customFormat="1" s="29"/>
    <row r="173948" customFormat="1" s="29"/>
    <row r="173949" customFormat="1" s="29"/>
    <row r="173950" customFormat="1" s="29"/>
    <row r="173951" customFormat="1" s="29"/>
    <row r="173952" customFormat="1" s="29"/>
    <row r="173953" customFormat="1" s="29"/>
    <row r="173954" customFormat="1" s="29"/>
    <row r="173955" customFormat="1" s="29"/>
    <row r="173956" customFormat="1" s="29"/>
    <row r="173957" customFormat="1" s="29"/>
    <row r="173958" customFormat="1" s="29"/>
    <row r="173959" customFormat="1" s="29"/>
    <row r="173960" customFormat="1" s="29"/>
    <row r="173961" customFormat="1" s="29"/>
    <row r="173962" customFormat="1" s="29"/>
    <row r="173963" customFormat="1" s="29"/>
    <row r="173964" customFormat="1" s="29"/>
    <row r="173965" customFormat="1" s="29"/>
    <row r="173966" customFormat="1" s="29"/>
    <row r="173967" customFormat="1" s="29"/>
    <row r="173968" customFormat="1" s="29"/>
    <row r="173969" customFormat="1" s="29"/>
    <row r="173970" customFormat="1" s="29"/>
    <row r="173971" customFormat="1" s="29"/>
    <row r="173972" customFormat="1" s="29"/>
    <row r="173973" customFormat="1" s="29"/>
    <row r="173974" customFormat="1" s="29"/>
    <row r="173975" customFormat="1" s="29"/>
    <row r="173976" customFormat="1" s="29"/>
    <row r="173977" customFormat="1" s="29"/>
    <row r="173978" customFormat="1" s="29"/>
    <row r="173979" customFormat="1" s="29"/>
    <row r="173980" customFormat="1" s="29"/>
    <row r="173981" customFormat="1" s="29"/>
    <row r="173982" customFormat="1" s="29"/>
    <row r="173983" customFormat="1" s="29"/>
    <row r="173984" customFormat="1" s="29"/>
    <row r="173985" customFormat="1" s="29"/>
    <row r="173986" customFormat="1" s="29"/>
    <row r="173987" customFormat="1" s="29"/>
    <row r="173988" customFormat="1" s="29"/>
    <row r="173989" customFormat="1" s="29"/>
    <row r="173990" customFormat="1" s="29"/>
    <row r="173991" customFormat="1" s="29"/>
    <row r="173992" customFormat="1" s="29"/>
    <row r="173993" customFormat="1" s="29"/>
    <row r="173994" customFormat="1" s="29"/>
    <row r="173995" customFormat="1" s="29"/>
    <row r="173996" customFormat="1" s="29"/>
    <row r="173997" customFormat="1" s="29"/>
    <row r="173998" customFormat="1" s="29"/>
    <row r="173999" customFormat="1" s="29"/>
    <row r="174000" customFormat="1" s="29"/>
    <row r="174001" customFormat="1" s="29"/>
    <row r="174002" customFormat="1" s="29"/>
    <row r="174003" customFormat="1" s="29"/>
    <row r="174004" customFormat="1" s="29"/>
    <row r="174005" customFormat="1" s="29"/>
    <row r="174006" customFormat="1" s="29"/>
    <row r="174007" customFormat="1" s="29"/>
    <row r="174008" customFormat="1" s="29"/>
    <row r="174009" customFormat="1" s="29"/>
    <row r="174010" customFormat="1" s="29"/>
    <row r="174011" customFormat="1" s="29"/>
    <row r="174012" customFormat="1" s="29"/>
    <row r="174013" customFormat="1" s="29"/>
    <row r="174014" customFormat="1" s="29"/>
    <row r="174015" customFormat="1" s="29"/>
    <row r="174016" customFormat="1" s="29"/>
    <row r="174017" customFormat="1" s="29"/>
    <row r="174018" customFormat="1" s="29"/>
    <row r="174019" customFormat="1" s="29"/>
    <row r="174020" customFormat="1" s="29"/>
    <row r="174021" customFormat="1" s="29"/>
    <row r="174022" customFormat="1" s="29"/>
    <row r="174023" customFormat="1" s="29"/>
    <row r="174024" customFormat="1" s="29"/>
    <row r="174025" customFormat="1" s="29"/>
    <row r="174026" customFormat="1" s="29"/>
    <row r="174027" customFormat="1" s="29"/>
    <row r="174028" customFormat="1" s="29"/>
    <row r="174029" customFormat="1" s="29"/>
    <row r="174030" customFormat="1" s="29"/>
    <row r="174031" customFormat="1" s="29"/>
    <row r="174032" customFormat="1" s="29"/>
    <row r="174033" customFormat="1" s="29"/>
    <row r="174034" customFormat="1" s="29"/>
    <row r="174035" customFormat="1" s="29"/>
    <row r="174036" customFormat="1" s="29"/>
    <row r="174037" customFormat="1" s="29"/>
    <row r="174038" customFormat="1" s="29"/>
    <row r="174039" customFormat="1" s="29"/>
    <row r="174040" customFormat="1" s="29"/>
    <row r="174041" customFormat="1" s="29"/>
    <row r="174042" customFormat="1" s="29"/>
    <row r="174043" customFormat="1" s="29"/>
    <row r="174044" customFormat="1" s="29"/>
    <row r="174045" customFormat="1" s="29"/>
    <row r="174046" customFormat="1" s="29"/>
    <row r="174047" customFormat="1" s="29"/>
    <row r="174048" customFormat="1" s="29"/>
    <row r="174049" customFormat="1" s="29"/>
    <row r="174050" customFormat="1" s="29"/>
    <row r="174051" customFormat="1" s="29"/>
    <row r="174052" customFormat="1" s="29"/>
    <row r="174053" customFormat="1" s="29"/>
    <row r="174054" customFormat="1" s="29"/>
    <row r="174055" customFormat="1" s="29"/>
    <row r="174056" customFormat="1" s="29"/>
    <row r="174057" customFormat="1" s="29"/>
    <row r="174058" customFormat="1" s="29"/>
    <row r="174059" customFormat="1" s="29"/>
    <row r="174060" customFormat="1" s="29"/>
    <row r="174061" customFormat="1" s="29"/>
    <row r="174062" customFormat="1" s="29"/>
    <row r="174063" customFormat="1" s="29"/>
    <row r="174064" customFormat="1" s="29"/>
    <row r="174065" customFormat="1" s="29"/>
    <row r="174066" customFormat="1" s="29"/>
    <row r="174067" customFormat="1" s="29"/>
    <row r="174068" customFormat="1" s="29"/>
    <row r="174069" customFormat="1" s="29"/>
    <row r="174070" customFormat="1" s="29"/>
    <row r="174071" customFormat="1" s="29"/>
    <row r="174072" customFormat="1" s="29"/>
    <row r="174073" customFormat="1" s="29"/>
    <row r="174074" customFormat="1" s="29"/>
    <row r="174075" customFormat="1" s="29"/>
    <row r="174076" customFormat="1" s="29"/>
    <row r="174077" customFormat="1" s="29"/>
    <row r="174078" customFormat="1" s="29"/>
    <row r="174079" customFormat="1" s="29"/>
    <row r="174080" customFormat="1" s="29"/>
    <row r="174081" customFormat="1" s="29"/>
    <row r="174082" customFormat="1" s="29"/>
    <row r="174083" customFormat="1" s="29"/>
    <row r="174084" customFormat="1" s="29"/>
    <row r="174085" customFormat="1" s="29"/>
    <row r="174086" customFormat="1" s="29"/>
    <row r="174087" customFormat="1" s="29"/>
    <row r="174088" customFormat="1" s="29"/>
    <row r="174089" customFormat="1" s="29"/>
    <row r="174090" customFormat="1" s="29"/>
    <row r="174091" customFormat="1" s="29"/>
    <row r="174092" customFormat="1" s="29"/>
    <row r="174093" customFormat="1" s="29"/>
    <row r="174094" customFormat="1" s="29"/>
    <row r="174095" customFormat="1" s="29"/>
    <row r="174096" customFormat="1" s="29"/>
    <row r="174097" customFormat="1" s="29"/>
    <row r="174098" customFormat="1" s="29"/>
    <row r="174099" customFormat="1" s="29"/>
    <row r="174100" customFormat="1" s="29"/>
    <row r="174101" customFormat="1" s="29"/>
    <row r="174102" customFormat="1" s="29"/>
    <row r="174103" customFormat="1" s="29"/>
    <row r="174104" customFormat="1" s="29"/>
    <row r="174105" customFormat="1" s="29"/>
    <row r="174106" customFormat="1" s="29"/>
    <row r="174107" customFormat="1" s="29"/>
    <row r="174108" customFormat="1" s="29"/>
    <row r="174109" customFormat="1" s="29"/>
    <row r="174110" customFormat="1" s="29"/>
    <row r="174111" customFormat="1" s="29"/>
    <row r="174112" customFormat="1" s="29"/>
    <row r="174113" customFormat="1" s="29"/>
    <row r="174114" customFormat="1" s="29"/>
    <row r="174115" customFormat="1" s="29"/>
    <row r="174116" customFormat="1" s="29"/>
    <row r="174117" customFormat="1" s="29"/>
    <row r="174118" customFormat="1" s="29"/>
    <row r="174119" customFormat="1" s="29"/>
    <row r="174120" customFormat="1" s="29"/>
    <row r="174121" customFormat="1" s="29"/>
    <row r="174122" customFormat="1" s="29"/>
    <row r="174123" customFormat="1" s="29"/>
    <row r="174124" customFormat="1" s="29"/>
    <row r="174125" customFormat="1" s="29"/>
    <row r="174126" customFormat="1" s="29"/>
    <row r="174127" customFormat="1" s="29"/>
    <row r="174128" customFormat="1" s="29"/>
    <row r="174129" customFormat="1" s="29"/>
    <row r="174130" customFormat="1" s="29"/>
    <row r="174131" customFormat="1" s="29"/>
    <row r="174132" customFormat="1" s="29"/>
    <row r="174133" customFormat="1" s="29"/>
    <row r="174134" customFormat="1" s="29"/>
    <row r="174135" customFormat="1" s="29"/>
    <row r="174136" customFormat="1" s="29"/>
    <row r="174137" customFormat="1" s="29"/>
    <row r="174138" customFormat="1" s="29"/>
    <row r="174139" customFormat="1" s="29"/>
    <row r="174140" customFormat="1" s="29"/>
    <row r="174141" customFormat="1" s="29"/>
    <row r="174142" customFormat="1" s="29"/>
    <row r="174143" customFormat="1" s="29"/>
    <row r="174144" customFormat="1" s="29"/>
    <row r="174145" customFormat="1" s="29"/>
    <row r="174146" customFormat="1" s="29"/>
    <row r="174147" customFormat="1" s="29"/>
    <row r="174148" customFormat="1" s="29"/>
    <row r="174149" customFormat="1" s="29"/>
    <row r="174150" customFormat="1" s="29"/>
    <row r="174151" customFormat="1" s="29"/>
    <row r="174152" customFormat="1" s="29"/>
    <row r="174153" customFormat="1" s="29"/>
    <row r="174154" customFormat="1" s="29"/>
    <row r="174155" customFormat="1" s="29"/>
    <row r="174156" customFormat="1" s="29"/>
    <row r="174157" customFormat="1" s="29"/>
    <row r="174158" customFormat="1" s="29"/>
    <row r="174159" customFormat="1" s="29"/>
    <row r="174160" customFormat="1" s="29"/>
    <row r="174161" customFormat="1" s="29"/>
    <row r="174162" customFormat="1" s="29"/>
    <row r="174163" customFormat="1" s="29"/>
    <row r="174164" customFormat="1" s="29"/>
    <row r="174165" customFormat="1" s="29"/>
    <row r="174166" customFormat="1" s="29"/>
    <row r="174167" customFormat="1" s="29"/>
    <row r="174168" customFormat="1" s="29"/>
    <row r="174169" customFormat="1" s="29"/>
    <row r="174170" customFormat="1" s="29"/>
    <row r="174171" customFormat="1" s="29"/>
    <row r="174172" customFormat="1" s="29"/>
    <row r="174173" customFormat="1" s="29"/>
    <row r="174174" customFormat="1" s="29"/>
    <row r="174175" customFormat="1" s="29"/>
    <row r="174176" customFormat="1" s="29"/>
    <row r="174177" customFormat="1" s="29"/>
    <row r="174178" customFormat="1" s="29"/>
    <row r="174179" customFormat="1" s="29"/>
    <row r="174180" customFormat="1" s="29"/>
    <row r="174181" customFormat="1" s="29"/>
    <row r="174182" customFormat="1" s="29"/>
    <row r="174183" customFormat="1" s="29"/>
    <row r="174184" customFormat="1" s="29"/>
    <row r="174185" customFormat="1" s="29"/>
    <row r="174186" customFormat="1" s="29"/>
    <row r="174187" customFormat="1" s="29"/>
    <row r="174188" customFormat="1" s="29"/>
    <row r="174189" customFormat="1" s="29"/>
    <row r="174190" customFormat="1" s="29"/>
    <row r="174191" customFormat="1" s="29"/>
    <row r="174192" customFormat="1" s="29"/>
    <row r="174193" customFormat="1" s="29"/>
    <row r="174194" customFormat="1" s="29"/>
    <row r="174195" customFormat="1" s="29"/>
    <row r="174196" customFormat="1" s="29"/>
    <row r="174197" customFormat="1" s="29"/>
    <row r="174198" customFormat="1" s="29"/>
    <row r="174199" customFormat="1" s="29"/>
    <row r="174200" customFormat="1" s="29"/>
    <row r="174201" customFormat="1" s="29"/>
    <row r="174202" customFormat="1" s="29"/>
    <row r="174203" customFormat="1" s="29"/>
    <row r="174204" customFormat="1" s="29"/>
    <row r="174205" customFormat="1" s="29"/>
    <row r="174206" customFormat="1" s="29"/>
    <row r="174207" customFormat="1" s="29"/>
    <row r="174208" customFormat="1" s="29"/>
    <row r="174209" customFormat="1" s="29"/>
    <row r="174210" customFormat="1" s="29"/>
    <row r="174211" customFormat="1" s="29"/>
    <row r="174212" customFormat="1" s="29"/>
    <row r="174213" customFormat="1" s="29"/>
    <row r="174214" customFormat="1" s="29"/>
    <row r="174215" customFormat="1" s="29"/>
    <row r="174216" customFormat="1" s="29"/>
    <row r="174217" customFormat="1" s="29"/>
    <row r="174218" customFormat="1" s="29"/>
    <row r="174219" customFormat="1" s="29"/>
    <row r="174220" customFormat="1" s="29"/>
    <row r="174221" customFormat="1" s="29"/>
    <row r="174222" customFormat="1" s="29"/>
    <row r="174223" customFormat="1" s="29"/>
    <row r="174224" customFormat="1" s="29"/>
    <row r="174225" customFormat="1" s="29"/>
    <row r="174226" customFormat="1" s="29"/>
    <row r="174227" customFormat="1" s="29"/>
    <row r="174228" customFormat="1" s="29"/>
    <row r="174229" customFormat="1" s="29"/>
    <row r="174230" customFormat="1" s="29"/>
    <row r="174231" customFormat="1" s="29"/>
    <row r="174232" customFormat="1" s="29"/>
    <row r="174233" customFormat="1" s="29"/>
    <row r="174234" customFormat="1" s="29"/>
    <row r="174235" customFormat="1" s="29"/>
    <row r="174236" customFormat="1" s="29"/>
    <row r="174237" customFormat="1" s="29"/>
    <row r="174238" customFormat="1" s="29"/>
    <row r="174239" customFormat="1" s="29"/>
    <row r="174240" customFormat="1" s="29"/>
    <row r="174241" customFormat="1" s="29"/>
    <row r="174242" customFormat="1" s="29"/>
    <row r="174243" customFormat="1" s="29"/>
    <row r="174244" customFormat="1" s="29"/>
    <row r="174245" customFormat="1" s="29"/>
    <row r="174246" customFormat="1" s="29"/>
    <row r="174247" customFormat="1" s="29"/>
    <row r="174248" customFormat="1" s="29"/>
    <row r="174249" customFormat="1" s="29"/>
    <row r="174250" customFormat="1" s="29"/>
    <row r="174251" customFormat="1" s="29"/>
    <row r="174252" customFormat="1" s="29"/>
    <row r="174253" customFormat="1" s="29"/>
    <row r="174254" customFormat="1" s="29"/>
    <row r="174255" customFormat="1" s="29"/>
    <row r="174256" customFormat="1" s="29"/>
    <row r="174257" customFormat="1" s="29"/>
    <row r="174258" customFormat="1" s="29"/>
    <row r="174259" customFormat="1" s="29"/>
    <row r="174260" customFormat="1" s="29"/>
    <row r="174261" customFormat="1" s="29"/>
    <row r="174262" customFormat="1" s="29"/>
    <row r="174263" customFormat="1" s="29"/>
    <row r="174264" customFormat="1" s="29"/>
    <row r="174265" customFormat="1" s="29"/>
    <row r="174266" customFormat="1" s="29"/>
    <row r="174267" customFormat="1" s="29"/>
    <row r="174268" customFormat="1" s="29"/>
    <row r="174269" customFormat="1" s="29"/>
    <row r="174270" customFormat="1" s="29"/>
    <row r="174271" customFormat="1" s="29"/>
    <row r="174272" customFormat="1" s="29"/>
    <row r="174273" customFormat="1" s="29"/>
    <row r="174274" customFormat="1" s="29"/>
    <row r="174275" customFormat="1" s="29"/>
    <row r="174276" customFormat="1" s="29"/>
    <row r="174277" customFormat="1" s="29"/>
    <row r="174278" customFormat="1" s="29"/>
    <row r="174279" customFormat="1" s="29"/>
    <row r="174280" customFormat="1" s="29"/>
    <row r="174281" customFormat="1" s="29"/>
    <row r="174282" customFormat="1" s="29"/>
    <row r="174283" customFormat="1" s="29"/>
    <row r="174284" customFormat="1" s="29"/>
    <row r="174285" customFormat="1" s="29"/>
    <row r="174286" customFormat="1" s="29"/>
    <row r="174287" customFormat="1" s="29"/>
    <row r="174288" customFormat="1" s="29"/>
    <row r="174289" customFormat="1" s="29"/>
    <row r="174290" customFormat="1" s="29"/>
    <row r="174291" customFormat="1" s="29"/>
    <row r="174292" customFormat="1" s="29"/>
    <row r="174293" customFormat="1" s="29"/>
    <row r="174294" customFormat="1" s="29"/>
    <row r="174295" customFormat="1" s="29"/>
    <row r="174296" customFormat="1" s="29"/>
    <row r="174297" customFormat="1" s="29"/>
    <row r="174298" customFormat="1" s="29"/>
    <row r="174299" customFormat="1" s="29"/>
    <row r="174300" customFormat="1" s="29"/>
    <row r="174301" customFormat="1" s="29"/>
    <row r="174302" customFormat="1" s="29"/>
    <row r="174303" customFormat="1" s="29"/>
    <row r="174304" customFormat="1" s="29"/>
    <row r="174305" customFormat="1" s="29"/>
    <row r="174306" customFormat="1" s="29"/>
    <row r="174307" customFormat="1" s="29"/>
    <row r="174308" customFormat="1" s="29"/>
    <row r="174309" customFormat="1" s="29"/>
    <row r="174310" customFormat="1" s="29"/>
    <row r="174311" customFormat="1" s="29"/>
    <row r="174312" customFormat="1" s="29"/>
    <row r="174313" customFormat="1" s="29"/>
    <row r="174314" customFormat="1" s="29"/>
    <row r="174315" customFormat="1" s="29"/>
    <row r="174316" customFormat="1" s="29"/>
    <row r="174317" customFormat="1" s="29"/>
    <row r="174318" customFormat="1" s="29"/>
    <row r="174319" customFormat="1" s="29"/>
    <row r="174320" customFormat="1" s="29"/>
    <row r="174321" customFormat="1" s="29"/>
    <row r="174322" customFormat="1" s="29"/>
    <row r="174323" customFormat="1" s="29"/>
    <row r="174324" customFormat="1" s="29"/>
    <row r="174325" customFormat="1" s="29"/>
    <row r="174326" customFormat="1" s="29"/>
    <row r="174327" customFormat="1" s="29"/>
    <row r="174328" customFormat="1" s="29"/>
    <row r="174329" customFormat="1" s="29"/>
    <row r="174330" customFormat="1" s="29"/>
    <row r="174331" customFormat="1" s="29"/>
    <row r="174332" customFormat="1" s="29"/>
    <row r="174333" customFormat="1" s="29"/>
    <row r="174334" customFormat="1" s="29"/>
    <row r="174335" customFormat="1" s="29"/>
    <row r="174336" customFormat="1" s="29"/>
    <row r="174337" customFormat="1" s="29"/>
    <row r="174338" customFormat="1" s="29"/>
    <row r="174339" customFormat="1" s="29"/>
    <row r="174340" customFormat="1" s="29"/>
    <row r="174341" customFormat="1" s="29"/>
    <row r="174342" customFormat="1" s="29"/>
    <row r="174343" customFormat="1" s="29"/>
    <row r="174344" customFormat="1" s="29"/>
    <row r="174345" customFormat="1" s="29"/>
    <row r="174346" customFormat="1" s="29"/>
    <row r="174347" customFormat="1" s="29"/>
    <row r="174348" customFormat="1" s="29"/>
    <row r="174349" customFormat="1" s="29"/>
    <row r="174350" customFormat="1" s="29"/>
    <row r="174351" customFormat="1" s="29"/>
    <row r="174352" customFormat="1" s="29"/>
    <row r="174353" customFormat="1" s="29"/>
    <row r="174354" customFormat="1" s="29"/>
    <row r="174355" customFormat="1" s="29"/>
    <row r="174356" customFormat="1" s="29"/>
    <row r="174357" customFormat="1" s="29"/>
    <row r="174358" customFormat="1" s="29"/>
    <row r="174359" customFormat="1" s="29"/>
    <row r="174360" customFormat="1" s="29"/>
    <row r="174361" customFormat="1" s="29"/>
    <row r="174362" customFormat="1" s="29"/>
    <row r="174363" customFormat="1" s="29"/>
    <row r="174364" customFormat="1" s="29"/>
    <row r="174365" customFormat="1" s="29"/>
    <row r="174366" customFormat="1" s="29"/>
    <row r="174367" customFormat="1" s="29"/>
    <row r="174368" customFormat="1" s="29"/>
    <row r="174369" customFormat="1" s="29"/>
    <row r="174370" customFormat="1" s="29"/>
    <row r="174371" customFormat="1" s="29"/>
    <row r="174372" customFormat="1" s="29"/>
    <row r="174373" customFormat="1" s="29"/>
    <row r="174374" customFormat="1" s="29"/>
    <row r="174375" customFormat="1" s="29"/>
    <row r="174376" customFormat="1" s="29"/>
    <row r="174377" customFormat="1" s="29"/>
    <row r="174378" customFormat="1" s="29"/>
    <row r="174379" customFormat="1" s="29"/>
    <row r="174380" customFormat="1" s="29"/>
    <row r="174381" customFormat="1" s="29"/>
    <row r="174382" customFormat="1" s="29"/>
    <row r="174383" customFormat="1" s="29"/>
    <row r="174384" customFormat="1" s="29"/>
    <row r="174385" customFormat="1" s="29"/>
    <row r="174386" customFormat="1" s="29"/>
    <row r="174387" customFormat="1" s="29"/>
    <row r="174388" customFormat="1" s="29"/>
    <row r="174389" customFormat="1" s="29"/>
    <row r="174390" customFormat="1" s="29"/>
    <row r="174391" customFormat="1" s="29"/>
    <row r="174392" customFormat="1" s="29"/>
    <row r="174393" customFormat="1" s="29"/>
    <row r="174394" customFormat="1" s="29"/>
    <row r="174395" customFormat="1" s="29"/>
    <row r="174396" customFormat="1" s="29"/>
    <row r="174397" customFormat="1" s="29"/>
    <row r="174398" customFormat="1" s="29"/>
    <row r="174399" customFormat="1" s="29"/>
    <row r="174400" customFormat="1" s="29"/>
    <row r="174401" customFormat="1" s="29"/>
    <row r="174402" customFormat="1" s="29"/>
    <row r="174403" customFormat="1" s="29"/>
    <row r="174404" customFormat="1" s="29"/>
    <row r="174405" customFormat="1" s="29"/>
    <row r="174406" customFormat="1" s="29"/>
    <row r="174407" customFormat="1" s="29"/>
    <row r="174408" customFormat="1" s="29"/>
    <row r="174409" customFormat="1" s="29"/>
    <row r="174410" customFormat="1" s="29"/>
    <row r="174411" customFormat="1" s="29"/>
    <row r="174412" customFormat="1" s="29"/>
    <row r="174413" customFormat="1" s="29"/>
    <row r="174414" customFormat="1" s="29"/>
    <row r="174415" customFormat="1" s="29"/>
    <row r="174416" customFormat="1" s="29"/>
    <row r="174417" customFormat="1" s="29"/>
    <row r="174418" customFormat="1" s="29"/>
    <row r="174419" customFormat="1" s="29"/>
    <row r="174420" customFormat="1" s="29"/>
    <row r="174421" customFormat="1" s="29"/>
    <row r="174422" customFormat="1" s="29"/>
    <row r="174423" customFormat="1" s="29"/>
    <row r="174424" customFormat="1" s="29"/>
    <row r="174425" customFormat="1" s="29"/>
    <row r="174426" customFormat="1" s="29"/>
    <row r="174427" customFormat="1" s="29"/>
    <row r="174428" customFormat="1" s="29"/>
    <row r="174429" customFormat="1" s="29"/>
    <row r="174430" customFormat="1" s="29"/>
    <row r="174431" customFormat="1" s="29"/>
    <row r="174432" customFormat="1" s="29"/>
    <row r="174433" customFormat="1" s="29"/>
    <row r="174434" customFormat="1" s="29"/>
    <row r="174435" customFormat="1" s="29"/>
    <row r="174436" customFormat="1" s="29"/>
    <row r="174437" customFormat="1" s="29"/>
    <row r="174438" customFormat="1" s="29"/>
    <row r="174439" customFormat="1" s="29"/>
    <row r="174440" customFormat="1" s="29"/>
    <row r="174441" customFormat="1" s="29"/>
    <row r="174442" customFormat="1" s="29"/>
    <row r="174443" customFormat="1" s="29"/>
    <row r="174444" customFormat="1" s="29"/>
    <row r="174445" customFormat="1" s="29"/>
    <row r="174446" customFormat="1" s="29"/>
    <row r="174447" customFormat="1" s="29"/>
    <row r="174448" customFormat="1" s="29"/>
    <row r="174449" customFormat="1" s="29"/>
    <row r="174450" customFormat="1" s="29"/>
    <row r="174451" customFormat="1" s="29"/>
    <row r="174452" customFormat="1" s="29"/>
    <row r="174453" customFormat="1" s="29"/>
    <row r="174454" customFormat="1" s="29"/>
    <row r="174455" customFormat="1" s="29"/>
    <row r="174456" customFormat="1" s="29"/>
    <row r="174457" customFormat="1" s="29"/>
    <row r="174458" customFormat="1" s="29"/>
    <row r="174459" customFormat="1" s="29"/>
    <row r="174460" customFormat="1" s="29"/>
    <row r="174461" customFormat="1" s="29"/>
    <row r="174462" customFormat="1" s="29"/>
    <row r="174463" customFormat="1" s="29"/>
    <row r="174464" customFormat="1" s="29"/>
    <row r="174465" customFormat="1" s="29"/>
    <row r="174466" customFormat="1" s="29"/>
    <row r="174467" customFormat="1" s="29"/>
    <row r="174468" customFormat="1" s="29"/>
    <row r="174469" customFormat="1" s="29"/>
    <row r="174470" customFormat="1" s="29"/>
    <row r="174471" customFormat="1" s="29"/>
    <row r="174472" customFormat="1" s="29"/>
    <row r="174473" customFormat="1" s="29"/>
    <row r="174474" customFormat="1" s="29"/>
    <row r="174475" customFormat="1" s="29"/>
    <row r="174476" customFormat="1" s="29"/>
    <row r="174477" customFormat="1" s="29"/>
    <row r="174478" customFormat="1" s="29"/>
    <row r="174479" customFormat="1" s="29"/>
    <row r="174480" customFormat="1" s="29"/>
    <row r="174481" customFormat="1" s="29"/>
    <row r="174482" customFormat="1" s="29"/>
    <row r="174483" customFormat="1" s="29"/>
    <row r="174484" customFormat="1" s="29"/>
    <row r="174485" customFormat="1" s="29"/>
    <row r="174486" customFormat="1" s="29"/>
    <row r="174487" customFormat="1" s="29"/>
    <row r="174488" customFormat="1" s="29"/>
    <row r="174489" customFormat="1" s="29"/>
    <row r="174490" customFormat="1" s="29"/>
    <row r="174491" customFormat="1" s="29"/>
    <row r="174492" customFormat="1" s="29"/>
    <row r="174493" customFormat="1" s="29"/>
    <row r="174494" customFormat="1" s="29"/>
    <row r="174495" customFormat="1" s="29"/>
    <row r="174496" customFormat="1" s="29"/>
    <row r="174497" customFormat="1" s="29"/>
    <row r="174498" customFormat="1" s="29"/>
    <row r="174499" customFormat="1" s="29"/>
    <row r="174500" customFormat="1" s="29"/>
    <row r="174501" customFormat="1" s="29"/>
    <row r="174502" customFormat="1" s="29"/>
    <row r="174503" customFormat="1" s="29"/>
    <row r="174504" customFormat="1" s="29"/>
    <row r="174505" customFormat="1" s="29"/>
    <row r="174506" customFormat="1" s="29"/>
    <row r="174507" customFormat="1" s="29"/>
    <row r="174508" customFormat="1" s="29"/>
    <row r="174509" customFormat="1" s="29"/>
    <row r="174510" customFormat="1" s="29"/>
    <row r="174511" customFormat="1" s="29"/>
    <row r="174512" customFormat="1" s="29"/>
    <row r="174513" customFormat="1" s="29"/>
    <row r="174514" customFormat="1" s="29"/>
    <row r="174515" customFormat="1" s="29"/>
    <row r="174516" customFormat="1" s="29"/>
    <row r="174517" customFormat="1" s="29"/>
    <row r="174518" customFormat="1" s="29"/>
    <row r="174519" customFormat="1" s="29"/>
    <row r="174520" customFormat="1" s="29"/>
    <row r="174521" customFormat="1" s="29"/>
    <row r="174522" customFormat="1" s="29"/>
    <row r="174523" customFormat="1" s="29"/>
    <row r="174524" customFormat="1" s="29"/>
    <row r="174525" customFormat="1" s="29"/>
    <row r="174526" customFormat="1" s="29"/>
    <row r="174527" customFormat="1" s="29"/>
    <row r="174528" customFormat="1" s="29"/>
    <row r="174529" customFormat="1" s="29"/>
    <row r="174530" customFormat="1" s="29"/>
    <row r="174531" customFormat="1" s="29"/>
    <row r="174532" customFormat="1" s="29"/>
    <row r="174533" customFormat="1" s="29"/>
    <row r="174534" customFormat="1" s="29"/>
    <row r="174535" customFormat="1" s="29"/>
    <row r="174536" customFormat="1" s="29"/>
    <row r="174537" customFormat="1" s="29"/>
    <row r="174538" customFormat="1" s="29"/>
    <row r="174539" customFormat="1" s="29"/>
    <row r="174540" customFormat="1" s="29"/>
    <row r="174541" customFormat="1" s="29"/>
    <row r="174542" customFormat="1" s="29"/>
    <row r="174543" customFormat="1" s="29"/>
    <row r="174544" customFormat="1" s="29"/>
    <row r="174545" customFormat="1" s="29"/>
    <row r="174546" customFormat="1" s="29"/>
    <row r="174547" customFormat="1" s="29"/>
    <row r="174548" customFormat="1" s="29"/>
    <row r="174549" customFormat="1" s="29"/>
    <row r="174550" customFormat="1" s="29"/>
    <row r="174551" customFormat="1" s="29"/>
    <row r="174552" customFormat="1" s="29"/>
    <row r="174553" customFormat="1" s="29"/>
    <row r="174554" customFormat="1" s="29"/>
    <row r="174555" customFormat="1" s="29"/>
    <row r="174556" customFormat="1" s="29"/>
    <row r="174557" customFormat="1" s="29"/>
    <row r="174558" customFormat="1" s="29"/>
    <row r="174559" customFormat="1" s="29"/>
    <row r="174560" customFormat="1" s="29"/>
    <row r="174561" customFormat="1" s="29"/>
    <row r="174562" customFormat="1" s="29"/>
    <row r="174563" customFormat="1" s="29"/>
    <row r="174564" customFormat="1" s="29"/>
    <row r="174565" customFormat="1" s="29"/>
    <row r="174566" customFormat="1" s="29"/>
    <row r="174567" customFormat="1" s="29"/>
    <row r="174568" customFormat="1" s="29"/>
    <row r="174569" customFormat="1" s="29"/>
    <row r="174570" customFormat="1" s="29"/>
    <row r="174571" customFormat="1" s="29"/>
    <row r="174572" customFormat="1" s="29"/>
    <row r="174573" customFormat="1" s="29"/>
    <row r="174574" customFormat="1" s="29"/>
    <row r="174575" customFormat="1" s="29"/>
    <row r="174576" customFormat="1" s="29"/>
    <row r="174577" customFormat="1" s="29"/>
    <row r="174578" customFormat="1" s="29"/>
    <row r="174579" customFormat="1" s="29"/>
    <row r="174580" customFormat="1" s="29"/>
    <row r="174581" customFormat="1" s="29"/>
    <row r="174582" customFormat="1" s="29"/>
    <row r="174583" customFormat="1" s="29"/>
    <row r="174584" customFormat="1" s="29"/>
    <row r="174585" customFormat="1" s="29"/>
    <row r="174586" customFormat="1" s="29"/>
    <row r="174587" customFormat="1" s="29"/>
    <row r="174588" customFormat="1" s="29"/>
    <row r="174589" customFormat="1" s="29"/>
    <row r="174590" customFormat="1" s="29"/>
    <row r="174591" customFormat="1" s="29"/>
    <row r="174592" customFormat="1" s="29"/>
    <row r="174593" customFormat="1" s="29"/>
    <row r="174594" customFormat="1" s="29"/>
    <row r="174595" customFormat="1" s="29"/>
    <row r="174596" customFormat="1" s="29"/>
    <row r="174597" customFormat="1" s="29"/>
    <row r="174598" customFormat="1" s="29"/>
    <row r="174599" customFormat="1" s="29"/>
    <row r="174600" customFormat="1" s="29"/>
    <row r="174601" customFormat="1" s="29"/>
    <row r="174602" customFormat="1" s="29"/>
    <row r="174603" customFormat="1" s="29"/>
    <row r="174604" customFormat="1" s="29"/>
    <row r="174605" customFormat="1" s="29"/>
    <row r="174606" customFormat="1" s="29"/>
    <row r="174607" customFormat="1" s="29"/>
    <row r="174608" customFormat="1" s="29"/>
    <row r="174609" customFormat="1" s="29"/>
    <row r="174610" customFormat="1" s="29"/>
    <row r="174611" customFormat="1" s="29"/>
    <row r="174612" customFormat="1" s="29"/>
    <row r="174613" customFormat="1" s="29"/>
    <row r="174614" customFormat="1" s="29"/>
    <row r="174615" customFormat="1" s="29"/>
    <row r="174616" customFormat="1" s="29"/>
    <row r="174617" customFormat="1" s="29"/>
    <row r="174618" customFormat="1" s="29"/>
    <row r="174619" customFormat="1" s="29"/>
    <row r="174620" customFormat="1" s="29"/>
    <row r="174621" customFormat="1" s="29"/>
    <row r="174622" customFormat="1" s="29"/>
    <row r="174623" customFormat="1" s="29"/>
    <row r="174624" customFormat="1" s="29"/>
    <row r="174625" customFormat="1" s="29"/>
    <row r="174626" customFormat="1" s="29"/>
    <row r="174627" customFormat="1" s="29"/>
    <row r="174628" customFormat="1" s="29"/>
    <row r="174629" customFormat="1" s="29"/>
    <row r="174630" customFormat="1" s="29"/>
    <row r="174631" customFormat="1" s="29"/>
    <row r="174632" customFormat="1" s="29"/>
    <row r="174633" customFormat="1" s="29"/>
    <row r="174634" customFormat="1" s="29"/>
    <row r="174635" customFormat="1" s="29"/>
    <row r="174636" customFormat="1" s="29"/>
    <row r="174637" customFormat="1" s="29"/>
    <row r="174638" customFormat="1" s="29"/>
    <row r="174639" customFormat="1" s="29"/>
    <row r="174640" customFormat="1" s="29"/>
    <row r="174641" customFormat="1" s="29"/>
    <row r="174642" customFormat="1" s="29"/>
    <row r="174643" customFormat="1" s="29"/>
    <row r="174644" customFormat="1" s="29"/>
    <row r="174645" customFormat="1" s="29"/>
    <row r="174646" customFormat="1" s="29"/>
    <row r="174647" customFormat="1" s="29"/>
    <row r="174648" customFormat="1" s="29"/>
    <row r="174649" customFormat="1" s="29"/>
    <row r="174650" customFormat="1" s="29"/>
    <row r="174651" customFormat="1" s="29"/>
    <row r="174652" customFormat="1" s="29"/>
    <row r="174653" customFormat="1" s="29"/>
    <row r="174654" customFormat="1" s="29"/>
    <row r="174655" customFormat="1" s="29"/>
    <row r="174656" customFormat="1" s="29"/>
    <row r="174657" customFormat="1" s="29"/>
    <row r="174658" customFormat="1" s="29"/>
    <row r="174659" customFormat="1" s="29"/>
    <row r="174660" customFormat="1" s="29"/>
    <row r="174661" customFormat="1" s="29"/>
    <row r="174662" customFormat="1" s="29"/>
    <row r="174663" customFormat="1" s="29"/>
    <row r="174664" customFormat="1" s="29"/>
    <row r="174665" customFormat="1" s="29"/>
    <row r="174666" customFormat="1" s="29"/>
    <row r="174667" customFormat="1" s="29"/>
    <row r="174668" customFormat="1" s="29"/>
    <row r="174669" customFormat="1" s="29"/>
    <row r="174670" customFormat="1" s="29"/>
    <row r="174671" customFormat="1" s="29"/>
    <row r="174672" customFormat="1" s="29"/>
    <row r="174673" customFormat="1" s="29"/>
    <row r="174674" customFormat="1" s="29"/>
    <row r="174675" customFormat="1" s="29"/>
    <row r="174676" customFormat="1" s="29"/>
    <row r="174677" customFormat="1" s="29"/>
    <row r="174678" customFormat="1" s="29"/>
    <row r="174679" customFormat="1" s="29"/>
    <row r="174680" customFormat="1" s="29"/>
    <row r="174681" customFormat="1" s="29"/>
    <row r="174682" customFormat="1" s="29"/>
    <row r="174683" customFormat="1" s="29"/>
    <row r="174684" customFormat="1" s="29"/>
    <row r="174685" customFormat="1" s="29"/>
    <row r="174686" customFormat="1" s="29"/>
    <row r="174687" customFormat="1" s="29"/>
    <row r="174688" customFormat="1" s="29"/>
    <row r="174689" customFormat="1" s="29"/>
    <row r="174690" customFormat="1" s="29"/>
    <row r="174691" customFormat="1" s="29"/>
    <row r="174692" customFormat="1" s="29"/>
    <row r="174693" customFormat="1" s="29"/>
    <row r="174694" customFormat="1" s="29"/>
    <row r="174695" customFormat="1" s="29"/>
    <row r="174696" customFormat="1" s="29"/>
    <row r="174697" customFormat="1" s="29"/>
    <row r="174698" customFormat="1" s="29"/>
    <row r="174699" customFormat="1" s="29"/>
    <row r="174700" customFormat="1" s="29"/>
    <row r="174701" customFormat="1" s="29"/>
    <row r="174702" customFormat="1" s="29"/>
    <row r="174703" customFormat="1" s="29"/>
    <row r="174704" customFormat="1" s="29"/>
    <row r="174705" customFormat="1" s="29"/>
    <row r="174706" customFormat="1" s="29"/>
    <row r="174707" customFormat="1" s="29"/>
    <row r="174708" customFormat="1" s="29"/>
    <row r="174709" customFormat="1" s="29"/>
    <row r="174710" customFormat="1" s="29"/>
    <row r="174711" customFormat="1" s="29"/>
    <row r="174712" customFormat="1" s="29"/>
    <row r="174713" customFormat="1" s="29"/>
    <row r="174714" customFormat="1" s="29"/>
    <row r="174715" customFormat="1" s="29"/>
    <row r="174716" customFormat="1" s="29"/>
    <row r="174717" customFormat="1" s="29"/>
    <row r="174718" customFormat="1" s="29"/>
    <row r="174719" customFormat="1" s="29"/>
    <row r="174720" customFormat="1" s="29"/>
    <row r="174721" customFormat="1" s="29"/>
    <row r="174722" customFormat="1" s="29"/>
    <row r="174723" customFormat="1" s="29"/>
    <row r="174724" customFormat="1" s="29"/>
    <row r="174725" customFormat="1" s="29"/>
    <row r="174726" customFormat="1" s="29"/>
    <row r="174727" customFormat="1" s="29"/>
    <row r="174728" customFormat="1" s="29"/>
    <row r="174729" customFormat="1" s="29"/>
    <row r="174730" customFormat="1" s="29"/>
    <row r="174731" customFormat="1" s="29"/>
    <row r="174732" customFormat="1" s="29"/>
    <row r="174733" customFormat="1" s="29"/>
    <row r="174734" customFormat="1" s="29"/>
    <row r="174735" customFormat="1" s="29"/>
    <row r="174736" customFormat="1" s="29"/>
    <row r="174737" customFormat="1" s="29"/>
    <row r="174738" customFormat="1" s="29"/>
    <row r="174739" customFormat="1" s="29"/>
    <row r="174740" customFormat="1" s="29"/>
    <row r="174741" customFormat="1" s="29"/>
    <row r="174742" customFormat="1" s="29"/>
    <row r="174743" customFormat="1" s="29"/>
    <row r="174744" customFormat="1" s="29"/>
    <row r="174745" customFormat="1" s="29"/>
    <row r="174746" customFormat="1" s="29"/>
    <row r="174747" customFormat="1" s="29"/>
    <row r="174748" customFormat="1" s="29"/>
    <row r="174749" customFormat="1" s="29"/>
    <row r="174750" customFormat="1" s="29"/>
    <row r="174751" customFormat="1" s="29"/>
    <row r="174752" customFormat="1" s="29"/>
    <row r="174753" customFormat="1" s="29"/>
    <row r="174754" customFormat="1" s="29"/>
    <row r="174755" customFormat="1" s="29"/>
    <row r="174756" customFormat="1" s="29"/>
    <row r="174757" customFormat="1" s="29"/>
    <row r="174758" customFormat="1" s="29"/>
    <row r="174759" customFormat="1" s="29"/>
    <row r="174760" customFormat="1" s="29"/>
    <row r="174761" customFormat="1" s="29"/>
    <row r="174762" customFormat="1" s="29"/>
    <row r="174763" customFormat="1" s="29"/>
    <row r="174764" customFormat="1" s="29"/>
    <row r="174765" customFormat="1" s="29"/>
    <row r="174766" customFormat="1" s="29"/>
    <row r="174767" customFormat="1" s="29"/>
    <row r="174768" customFormat="1" s="29"/>
    <row r="174769" customFormat="1" s="29"/>
    <row r="174770" customFormat="1" s="29"/>
    <row r="174771" customFormat="1" s="29"/>
    <row r="174772" customFormat="1" s="29"/>
    <row r="174773" customFormat="1" s="29"/>
    <row r="174774" customFormat="1" s="29"/>
    <row r="174775" customFormat="1" s="29"/>
    <row r="174776" customFormat="1" s="29"/>
    <row r="174777" customFormat="1" s="29"/>
    <row r="174778" customFormat="1" s="29"/>
    <row r="174779" customFormat="1" s="29"/>
    <row r="174780" customFormat="1" s="29"/>
    <row r="174781" customFormat="1" s="29"/>
    <row r="174782" customFormat="1" s="29"/>
    <row r="174783" customFormat="1" s="29"/>
    <row r="174784" customFormat="1" s="29"/>
    <row r="174785" customFormat="1" s="29"/>
    <row r="174786" customFormat="1" s="29"/>
    <row r="174787" customFormat="1" s="29"/>
    <row r="174788" customFormat="1" s="29"/>
    <row r="174789" customFormat="1" s="29"/>
    <row r="174790" customFormat="1" s="29"/>
    <row r="174791" customFormat="1" s="29"/>
    <row r="174792" customFormat="1" s="29"/>
    <row r="174793" customFormat="1" s="29"/>
    <row r="174794" customFormat="1" s="29"/>
    <row r="174795" customFormat="1" s="29"/>
    <row r="174796" customFormat="1" s="29"/>
    <row r="174797" customFormat="1" s="29"/>
    <row r="174798" customFormat="1" s="29"/>
    <row r="174799" customFormat="1" s="29"/>
    <row r="174800" customFormat="1" s="29"/>
    <row r="174801" customFormat="1" s="29"/>
    <row r="174802" customFormat="1" s="29"/>
    <row r="174803" customFormat="1" s="29"/>
    <row r="174804" customFormat="1" s="29"/>
    <row r="174805" customFormat="1" s="29"/>
    <row r="174806" customFormat="1" s="29"/>
    <row r="174807" customFormat="1" s="29"/>
    <row r="174808" customFormat="1" s="29"/>
    <row r="174809" customFormat="1" s="29"/>
    <row r="174810" customFormat="1" s="29"/>
    <row r="174811" customFormat="1" s="29"/>
    <row r="174812" customFormat="1" s="29"/>
    <row r="174813" customFormat="1" s="29"/>
    <row r="174814" customFormat="1" s="29"/>
    <row r="174815" customFormat="1" s="29"/>
    <row r="174816" customFormat="1" s="29"/>
    <row r="174817" customFormat="1" s="29"/>
    <row r="174818" customFormat="1" s="29"/>
    <row r="174819" customFormat="1" s="29"/>
    <row r="174820" customFormat="1" s="29"/>
    <row r="174821" customFormat="1" s="29"/>
    <row r="174822" customFormat="1" s="29"/>
    <row r="174823" customFormat="1" s="29"/>
    <row r="174824" customFormat="1" s="29"/>
    <row r="174825" customFormat="1" s="29"/>
    <row r="174826" customFormat="1" s="29"/>
    <row r="174827" customFormat="1" s="29"/>
    <row r="174828" customFormat="1" s="29"/>
    <row r="174829" customFormat="1" s="29"/>
    <row r="174830" customFormat="1" s="29"/>
    <row r="174831" customFormat="1" s="29"/>
    <row r="174832" customFormat="1" s="29"/>
    <row r="174833" customFormat="1" s="29"/>
    <row r="174834" customFormat="1" s="29"/>
    <row r="174835" customFormat="1" s="29"/>
    <row r="174836" customFormat="1" s="29"/>
    <row r="174837" customFormat="1" s="29"/>
    <row r="174838" customFormat="1" s="29"/>
    <row r="174839" customFormat="1" s="29"/>
    <row r="174840" customFormat="1" s="29"/>
    <row r="174841" customFormat="1" s="29"/>
    <row r="174842" customFormat="1" s="29"/>
    <row r="174843" customFormat="1" s="29"/>
    <row r="174844" customFormat="1" s="29"/>
    <row r="174845" customFormat="1" s="29"/>
    <row r="174846" customFormat="1" s="29"/>
    <row r="174847" customFormat="1" s="29"/>
    <row r="174848" customFormat="1" s="29"/>
    <row r="174849" customFormat="1" s="29"/>
    <row r="174850" customFormat="1" s="29"/>
    <row r="174851" customFormat="1" s="29"/>
    <row r="174852" customFormat="1" s="29"/>
    <row r="174853" customFormat="1" s="29"/>
    <row r="174854" customFormat="1" s="29"/>
    <row r="174855" customFormat="1" s="29"/>
    <row r="174856" customFormat="1" s="29"/>
    <row r="174857" customFormat="1" s="29"/>
    <row r="174858" customFormat="1" s="29"/>
    <row r="174859" customFormat="1" s="29"/>
    <row r="174860" customFormat="1" s="29"/>
    <row r="174861" customFormat="1" s="29"/>
    <row r="174862" customFormat="1" s="29"/>
    <row r="174863" customFormat="1" s="29"/>
    <row r="174864" customFormat="1" s="29"/>
    <row r="174865" customFormat="1" s="29"/>
    <row r="174866" customFormat="1" s="29"/>
    <row r="174867" customFormat="1" s="29"/>
    <row r="174868" customFormat="1" s="29"/>
    <row r="174869" customFormat="1" s="29"/>
    <row r="174870" customFormat="1" s="29"/>
    <row r="174871" customFormat="1" s="29"/>
    <row r="174872" customFormat="1" s="29"/>
    <row r="174873" customFormat="1" s="29"/>
    <row r="174874" customFormat="1" s="29"/>
    <row r="174875" customFormat="1" s="29"/>
    <row r="174876" customFormat="1" s="29"/>
    <row r="174877" customFormat="1" s="29"/>
    <row r="174878" customFormat="1" s="29"/>
    <row r="174879" customFormat="1" s="29"/>
    <row r="174880" customFormat="1" s="29"/>
    <row r="174881" customFormat="1" s="29"/>
    <row r="174882" customFormat="1" s="29"/>
    <row r="174883" customFormat="1" s="29"/>
    <row r="174884" customFormat="1" s="29"/>
    <row r="174885" customFormat="1" s="29"/>
    <row r="174886" customFormat="1" s="29"/>
    <row r="174887" customFormat="1" s="29"/>
    <row r="174888" customFormat="1" s="29"/>
    <row r="174889" customFormat="1" s="29"/>
    <row r="174890" customFormat="1" s="29"/>
    <row r="174891" customFormat="1" s="29"/>
    <row r="174892" customFormat="1" s="29"/>
    <row r="174893" customFormat="1" s="29"/>
    <row r="174894" customFormat="1" s="29"/>
    <row r="174895" customFormat="1" s="29"/>
    <row r="174896" customFormat="1" s="29"/>
    <row r="174897" customFormat="1" s="29"/>
    <row r="174898" customFormat="1" s="29"/>
    <row r="174899" customFormat="1" s="29"/>
    <row r="174900" customFormat="1" s="29"/>
    <row r="174901" customFormat="1" s="29"/>
    <row r="174902" customFormat="1" s="29"/>
    <row r="174903" customFormat="1" s="29"/>
    <row r="174904" customFormat="1" s="29"/>
    <row r="174905" customFormat="1" s="29"/>
    <row r="174906" customFormat="1" s="29"/>
    <row r="174907" customFormat="1" s="29"/>
    <row r="174908" customFormat="1" s="29"/>
    <row r="174909" customFormat="1" s="29"/>
    <row r="174910" customFormat="1" s="29"/>
    <row r="174911" customFormat="1" s="29"/>
    <row r="174912" customFormat="1" s="29"/>
    <row r="174913" customFormat="1" s="29"/>
    <row r="174914" customFormat="1" s="29"/>
    <row r="174915" customFormat="1" s="29"/>
    <row r="174916" customFormat="1" s="29"/>
    <row r="174917" customFormat="1" s="29"/>
    <row r="174918" customFormat="1" s="29"/>
    <row r="174919" customFormat="1" s="29"/>
    <row r="174920" customFormat="1" s="29"/>
    <row r="174921" customFormat="1" s="29"/>
    <row r="174922" customFormat="1" s="29"/>
    <row r="174923" customFormat="1" s="29"/>
    <row r="174924" customFormat="1" s="29"/>
    <row r="174925" customFormat="1" s="29"/>
    <row r="174926" customFormat="1" s="29"/>
    <row r="174927" customFormat="1" s="29"/>
    <row r="174928" customFormat="1" s="29"/>
    <row r="174929" customFormat="1" s="29"/>
    <row r="174930" customFormat="1" s="29"/>
    <row r="174931" customFormat="1" s="29"/>
    <row r="174932" customFormat="1" s="29"/>
    <row r="174933" customFormat="1" s="29"/>
    <row r="174934" customFormat="1" s="29"/>
    <row r="174935" customFormat="1" s="29"/>
    <row r="174936" customFormat="1" s="29"/>
    <row r="174937" customFormat="1" s="29"/>
    <row r="174938" customFormat="1" s="29"/>
    <row r="174939" customFormat="1" s="29"/>
    <row r="174940" customFormat="1" s="29"/>
    <row r="174941" customFormat="1" s="29"/>
    <row r="174942" customFormat="1" s="29"/>
    <row r="174943" customFormat="1" s="29"/>
    <row r="174944" customFormat="1" s="29"/>
    <row r="174945" customFormat="1" s="29"/>
    <row r="174946" customFormat="1" s="29"/>
    <row r="174947" customFormat="1" s="29"/>
    <row r="174948" customFormat="1" s="29"/>
    <row r="174949" customFormat="1" s="29"/>
    <row r="174950" customFormat="1" s="29"/>
    <row r="174951" customFormat="1" s="29"/>
    <row r="174952" customFormat="1" s="29"/>
    <row r="174953" customFormat="1" s="29"/>
    <row r="174954" customFormat="1" s="29"/>
    <row r="174955" customFormat="1" s="29"/>
    <row r="174956" customFormat="1" s="29"/>
    <row r="174957" customFormat="1" s="29"/>
    <row r="174958" customFormat="1" s="29"/>
    <row r="174959" customFormat="1" s="29"/>
    <row r="174960" customFormat="1" s="29"/>
    <row r="174961" customFormat="1" s="29"/>
    <row r="174962" customFormat="1" s="29"/>
    <row r="174963" customFormat="1" s="29"/>
    <row r="174964" customFormat="1" s="29"/>
    <row r="174965" customFormat="1" s="29"/>
    <row r="174966" customFormat="1" s="29"/>
    <row r="174967" customFormat="1" s="29"/>
    <row r="174968" customFormat="1" s="29"/>
    <row r="174969" customFormat="1" s="29"/>
    <row r="174970" customFormat="1" s="29"/>
    <row r="174971" customFormat="1" s="29"/>
    <row r="174972" customFormat="1" s="29"/>
    <row r="174973" customFormat="1" s="29"/>
    <row r="174974" customFormat="1" s="29"/>
    <row r="174975" customFormat="1" s="29"/>
    <row r="174976" customFormat="1" s="29"/>
    <row r="174977" customFormat="1" s="29"/>
    <row r="174978" customFormat="1" s="29"/>
    <row r="174979" customFormat="1" s="29"/>
    <row r="174980" customFormat="1" s="29"/>
    <row r="174981" customFormat="1" s="29"/>
    <row r="174982" customFormat="1" s="29"/>
    <row r="174983" customFormat="1" s="29"/>
    <row r="174984" customFormat="1" s="29"/>
    <row r="174985" customFormat="1" s="29"/>
    <row r="174986" customFormat="1" s="29"/>
    <row r="174987" customFormat="1" s="29"/>
    <row r="174988" customFormat="1" s="29"/>
    <row r="174989" customFormat="1" s="29"/>
    <row r="174990" customFormat="1" s="29"/>
    <row r="174991" customFormat="1" s="29"/>
    <row r="174992" customFormat="1" s="29"/>
    <row r="174993" customFormat="1" s="29"/>
    <row r="174994" customFormat="1" s="29"/>
    <row r="174995" customFormat="1" s="29"/>
    <row r="174996" customFormat="1" s="29"/>
    <row r="174997" customFormat="1" s="29"/>
    <row r="174998" customFormat="1" s="29"/>
    <row r="174999" customFormat="1" s="29"/>
    <row r="175000" customFormat="1" s="29"/>
    <row r="175001" customFormat="1" s="29"/>
    <row r="175002" customFormat="1" s="29"/>
    <row r="175003" customFormat="1" s="29"/>
    <row r="175004" customFormat="1" s="29"/>
    <row r="175005" customFormat="1" s="29"/>
    <row r="175006" customFormat="1" s="29"/>
    <row r="175007" customFormat="1" s="29"/>
    <row r="175008" customFormat="1" s="29"/>
    <row r="175009" customFormat="1" s="29"/>
    <row r="175010" customFormat="1" s="29"/>
    <row r="175011" customFormat="1" s="29"/>
    <row r="175012" customFormat="1" s="29"/>
    <row r="175013" customFormat="1" s="29"/>
    <row r="175014" customFormat="1" s="29"/>
    <row r="175015" customFormat="1" s="29"/>
    <row r="175016" customFormat="1" s="29"/>
    <row r="175017" customFormat="1" s="29"/>
    <row r="175018" customFormat="1" s="29"/>
    <row r="175019" customFormat="1" s="29"/>
    <row r="175020" customFormat="1" s="29"/>
    <row r="175021" customFormat="1" s="29"/>
    <row r="175022" customFormat="1" s="29"/>
    <row r="175023" customFormat="1" s="29"/>
    <row r="175024" customFormat="1" s="29"/>
    <row r="175025" customFormat="1" s="29"/>
    <row r="175026" customFormat="1" s="29"/>
    <row r="175027" customFormat="1" s="29"/>
    <row r="175028" customFormat="1" s="29"/>
    <row r="175029" customFormat="1" s="29"/>
    <row r="175030" customFormat="1" s="29"/>
    <row r="175031" customFormat="1" s="29"/>
    <row r="175032" customFormat="1" s="29"/>
    <row r="175033" customFormat="1" s="29"/>
    <row r="175034" customFormat="1" s="29"/>
    <row r="175035" customFormat="1" s="29"/>
    <row r="175036" customFormat="1" s="29"/>
    <row r="175037" customFormat="1" s="29"/>
    <row r="175038" customFormat="1" s="29"/>
    <row r="175039" customFormat="1" s="29"/>
    <row r="175040" customFormat="1" s="29"/>
    <row r="175041" customFormat="1" s="29"/>
    <row r="175042" customFormat="1" s="29"/>
    <row r="175043" customFormat="1" s="29"/>
    <row r="175044" customFormat="1" s="29"/>
    <row r="175045" customFormat="1" s="29"/>
    <row r="175046" customFormat="1" s="29"/>
    <row r="175047" customFormat="1" s="29"/>
    <row r="175048" customFormat="1" s="29"/>
    <row r="175049" customFormat="1" s="29"/>
    <row r="175050" customFormat="1" s="29"/>
    <row r="175051" customFormat="1" s="29"/>
    <row r="175052" customFormat="1" s="29"/>
    <row r="175053" customFormat="1" s="29"/>
    <row r="175054" customFormat="1" s="29"/>
    <row r="175055" customFormat="1" s="29"/>
    <row r="175056" customFormat="1" s="29"/>
    <row r="175057" customFormat="1" s="29"/>
    <row r="175058" customFormat="1" s="29"/>
    <row r="175059" customFormat="1" s="29"/>
    <row r="175060" customFormat="1" s="29"/>
    <row r="175061" customFormat="1" s="29"/>
    <row r="175062" customFormat="1" s="29"/>
    <row r="175063" customFormat="1" s="29"/>
    <row r="175064" customFormat="1" s="29"/>
    <row r="175065" customFormat="1" s="29"/>
    <row r="175066" customFormat="1" s="29"/>
    <row r="175067" customFormat="1" s="29"/>
    <row r="175068" customFormat="1" s="29"/>
    <row r="175069" customFormat="1" s="29"/>
    <row r="175070" customFormat="1" s="29"/>
    <row r="175071" customFormat="1" s="29"/>
    <row r="175072" customFormat="1" s="29"/>
    <row r="175073" customFormat="1" s="29"/>
    <row r="175074" customFormat="1" s="29"/>
    <row r="175075" customFormat="1" s="29"/>
    <row r="175076" customFormat="1" s="29"/>
    <row r="175077" customFormat="1" s="29"/>
    <row r="175078" customFormat="1" s="29"/>
    <row r="175079" customFormat="1" s="29"/>
    <row r="175080" customFormat="1" s="29"/>
    <row r="175081" customFormat="1" s="29"/>
    <row r="175082" customFormat="1" s="29"/>
    <row r="175083" customFormat="1" s="29"/>
    <row r="175084" customFormat="1" s="29"/>
    <row r="175085" customFormat="1" s="29"/>
    <row r="175086" customFormat="1" s="29"/>
    <row r="175087" customFormat="1" s="29"/>
    <row r="175088" customFormat="1" s="29"/>
    <row r="175089" customFormat="1" s="29"/>
    <row r="175090" customFormat="1" s="29"/>
    <row r="175091" customFormat="1" s="29"/>
    <row r="175092" customFormat="1" s="29"/>
    <row r="175093" customFormat="1" s="29"/>
    <row r="175094" customFormat="1" s="29"/>
    <row r="175095" customFormat="1" s="29"/>
    <row r="175096" customFormat="1" s="29"/>
    <row r="175097" customFormat="1" s="29"/>
    <row r="175098" customFormat="1" s="29"/>
    <row r="175099" customFormat="1" s="29"/>
    <row r="175100" customFormat="1" s="29"/>
    <row r="175101" customFormat="1" s="29"/>
    <row r="175102" customFormat="1" s="29"/>
    <row r="175103" customFormat="1" s="29"/>
    <row r="175104" customFormat="1" s="29"/>
    <row r="175105" customFormat="1" s="29"/>
    <row r="175106" customFormat="1" s="29"/>
    <row r="175107" customFormat="1" s="29"/>
    <row r="175108" customFormat="1" s="29"/>
    <row r="175109" customFormat="1" s="29"/>
    <row r="175110" customFormat="1" s="29"/>
    <row r="175111" customFormat="1" s="29"/>
    <row r="175112" customFormat="1" s="29"/>
    <row r="175113" customFormat="1" s="29"/>
    <row r="175114" customFormat="1" s="29"/>
    <row r="175115" customFormat="1" s="29"/>
    <row r="175116" customFormat="1" s="29"/>
    <row r="175117" customFormat="1" s="29"/>
    <row r="175118" customFormat="1" s="29"/>
    <row r="175119" customFormat="1" s="29"/>
    <row r="175120" customFormat="1" s="29"/>
    <row r="175121" customFormat="1" s="29"/>
    <row r="175122" customFormat="1" s="29"/>
    <row r="175123" customFormat="1" s="29"/>
    <row r="175124" customFormat="1" s="29"/>
    <row r="175125" customFormat="1" s="29"/>
    <row r="175126" customFormat="1" s="29"/>
    <row r="175127" customFormat="1" s="29"/>
    <row r="175128" customFormat="1" s="29"/>
    <row r="175129" customFormat="1" s="29"/>
    <row r="175130" customFormat="1" s="29"/>
    <row r="175131" customFormat="1" s="29"/>
    <row r="175132" customFormat="1" s="29"/>
    <row r="175133" customFormat="1" s="29"/>
    <row r="175134" customFormat="1" s="29"/>
    <row r="175135" customFormat="1" s="29"/>
    <row r="175136" customFormat="1" s="29"/>
    <row r="175137" customFormat="1" s="29"/>
    <row r="175138" customFormat="1" s="29"/>
    <row r="175139" customFormat="1" s="29"/>
    <row r="175140" customFormat="1" s="29"/>
    <row r="175141" customFormat="1" s="29"/>
    <row r="175142" customFormat="1" s="29"/>
    <row r="175143" customFormat="1" s="29"/>
    <row r="175144" customFormat="1" s="29"/>
    <row r="175145" customFormat="1" s="29"/>
    <row r="175146" customFormat="1" s="29"/>
    <row r="175147" customFormat="1" s="29"/>
    <row r="175148" customFormat="1" s="29"/>
    <row r="175149" customFormat="1" s="29"/>
    <row r="175150" customFormat="1" s="29"/>
    <row r="175151" customFormat="1" s="29"/>
    <row r="175152" customFormat="1" s="29"/>
    <row r="175153" customFormat="1" s="29"/>
    <row r="175154" customFormat="1" s="29"/>
    <row r="175155" customFormat="1" s="29"/>
    <row r="175156" customFormat="1" s="29"/>
    <row r="175157" customFormat="1" s="29"/>
    <row r="175158" customFormat="1" s="29"/>
    <row r="175159" customFormat="1" s="29"/>
    <row r="175160" customFormat="1" s="29"/>
    <row r="175161" customFormat="1" s="29"/>
    <row r="175162" customFormat="1" s="29"/>
    <row r="175163" customFormat="1" s="29"/>
    <row r="175164" customFormat="1" s="29"/>
    <row r="175165" customFormat="1" s="29"/>
    <row r="175166" customFormat="1" s="29"/>
    <row r="175167" customFormat="1" s="29"/>
    <row r="175168" customFormat="1" s="29"/>
    <row r="175169" customFormat="1" s="29"/>
    <row r="175170" customFormat="1" s="29"/>
    <row r="175171" customFormat="1" s="29"/>
    <row r="175172" customFormat="1" s="29"/>
    <row r="175173" customFormat="1" s="29"/>
    <row r="175174" customFormat="1" s="29"/>
    <row r="175175" customFormat="1" s="29"/>
    <row r="175176" customFormat="1" s="29"/>
    <row r="175177" customFormat="1" s="29"/>
    <row r="175178" customFormat="1" s="29"/>
    <row r="175179" customFormat="1" s="29"/>
    <row r="175180" customFormat="1" s="29"/>
    <row r="175181" customFormat="1" s="29"/>
    <row r="175182" customFormat="1" s="29"/>
    <row r="175183" customFormat="1" s="29"/>
    <row r="175184" customFormat="1" s="29"/>
    <row r="175185" customFormat="1" s="29"/>
    <row r="175186" customFormat="1" s="29"/>
    <row r="175187" customFormat="1" s="29"/>
    <row r="175188" customFormat="1" s="29"/>
    <row r="175189" customFormat="1" s="29"/>
    <row r="175190" customFormat="1" s="29"/>
    <row r="175191" customFormat="1" s="29"/>
    <row r="175192" customFormat="1" s="29"/>
    <row r="175193" customFormat="1" s="29"/>
    <row r="175194" customFormat="1" s="29"/>
    <row r="175195" customFormat="1" s="29"/>
    <row r="175196" customFormat="1" s="29"/>
    <row r="175197" customFormat="1" s="29"/>
    <row r="175198" customFormat="1" s="29"/>
    <row r="175199" customFormat="1" s="29"/>
    <row r="175200" customFormat="1" s="29"/>
    <row r="175201" customFormat="1" s="29"/>
    <row r="175202" customFormat="1" s="29"/>
    <row r="175203" customFormat="1" s="29"/>
    <row r="175204" customFormat="1" s="29"/>
    <row r="175205" customFormat="1" s="29"/>
    <row r="175206" customFormat="1" s="29"/>
    <row r="175207" customFormat="1" s="29"/>
    <row r="175208" customFormat="1" s="29"/>
    <row r="175209" customFormat="1" s="29"/>
    <row r="175210" customFormat="1" s="29"/>
    <row r="175211" customFormat="1" s="29"/>
    <row r="175212" customFormat="1" s="29"/>
    <row r="175213" customFormat="1" s="29"/>
    <row r="175214" customFormat="1" s="29"/>
    <row r="175215" customFormat="1" s="29"/>
    <row r="175216" customFormat="1" s="29"/>
    <row r="175217" customFormat="1" s="29"/>
    <row r="175218" customFormat="1" s="29"/>
    <row r="175219" customFormat="1" s="29"/>
    <row r="175220" customFormat="1" s="29"/>
    <row r="175221" customFormat="1" s="29"/>
    <row r="175222" customFormat="1" s="29"/>
    <row r="175223" customFormat="1" s="29"/>
    <row r="175224" customFormat="1" s="29"/>
    <row r="175225" customFormat="1" s="29"/>
    <row r="175226" customFormat="1" s="29"/>
    <row r="175227" customFormat="1" s="29"/>
    <row r="175228" customFormat="1" s="29"/>
    <row r="175229" customFormat="1" s="29"/>
    <row r="175230" customFormat="1" s="29"/>
    <row r="175231" customFormat="1" s="29"/>
    <row r="175232" customFormat="1" s="29"/>
    <row r="175233" customFormat="1" s="29"/>
    <row r="175234" customFormat="1" s="29"/>
    <row r="175235" customFormat="1" s="29"/>
    <row r="175236" customFormat="1" s="29"/>
    <row r="175237" customFormat="1" s="29"/>
    <row r="175238" customFormat="1" s="29"/>
    <row r="175239" customFormat="1" s="29"/>
    <row r="175240" customFormat="1" s="29"/>
    <row r="175241" customFormat="1" s="29"/>
    <row r="175242" customFormat="1" s="29"/>
    <row r="175243" customFormat="1" s="29"/>
    <row r="175244" customFormat="1" s="29"/>
    <row r="175245" customFormat="1" s="29"/>
    <row r="175246" customFormat="1" s="29"/>
    <row r="175247" customFormat="1" s="29"/>
    <row r="175248" customFormat="1" s="29"/>
    <row r="175249" customFormat="1" s="29"/>
    <row r="175250" customFormat="1" s="29"/>
    <row r="175251" customFormat="1" s="29"/>
    <row r="175252" customFormat="1" s="29"/>
    <row r="175253" customFormat="1" s="29"/>
    <row r="175254" customFormat="1" s="29"/>
    <row r="175255" customFormat="1" s="29"/>
    <row r="175256" customFormat="1" s="29"/>
    <row r="175257" customFormat="1" s="29"/>
    <row r="175258" customFormat="1" s="29"/>
    <row r="175259" customFormat="1" s="29"/>
    <row r="175260" customFormat="1" s="29"/>
    <row r="175261" customFormat="1" s="29"/>
    <row r="175262" customFormat="1" s="29"/>
    <row r="175263" customFormat="1" s="29"/>
    <row r="175264" customFormat="1" s="29"/>
    <row r="175265" customFormat="1" s="29"/>
    <row r="175266" customFormat="1" s="29"/>
    <row r="175267" customFormat="1" s="29"/>
    <row r="175268" customFormat="1" s="29"/>
    <row r="175269" customFormat="1" s="29"/>
    <row r="175270" customFormat="1" s="29"/>
    <row r="175271" customFormat="1" s="29"/>
    <row r="175272" customFormat="1" s="29"/>
    <row r="175273" customFormat="1" s="29"/>
    <row r="175274" customFormat="1" s="29"/>
    <row r="175275" customFormat="1" s="29"/>
    <row r="175276" customFormat="1" s="29"/>
    <row r="175277" customFormat="1" s="29"/>
    <row r="175278" customFormat="1" s="29"/>
    <row r="175279" customFormat="1" s="29"/>
    <row r="175280" customFormat="1" s="29"/>
    <row r="175281" customFormat="1" s="29"/>
    <row r="175282" customFormat="1" s="29"/>
    <row r="175283" customFormat="1" s="29"/>
    <row r="175284" customFormat="1" s="29"/>
    <row r="175285" customFormat="1" s="29"/>
    <row r="175286" customFormat="1" s="29"/>
    <row r="175287" customFormat="1" s="29"/>
    <row r="175288" customFormat="1" s="29"/>
    <row r="175289" customFormat="1" s="29"/>
    <row r="175290" customFormat="1" s="29"/>
    <row r="175291" customFormat="1" s="29"/>
    <row r="175292" customFormat="1" s="29"/>
    <row r="175293" customFormat="1" s="29"/>
    <row r="175294" customFormat="1" s="29"/>
    <row r="175295" customFormat="1" s="29"/>
    <row r="175296" customFormat="1" s="29"/>
    <row r="175297" customFormat="1" s="29"/>
    <row r="175298" customFormat="1" s="29"/>
    <row r="175299" customFormat="1" s="29"/>
    <row r="175300" customFormat="1" s="29"/>
    <row r="175301" customFormat="1" s="29"/>
    <row r="175302" customFormat="1" s="29"/>
    <row r="175303" customFormat="1" s="29"/>
    <row r="175304" customFormat="1" s="29"/>
    <row r="175305" customFormat="1" s="29"/>
    <row r="175306" customFormat="1" s="29"/>
    <row r="175307" customFormat="1" s="29"/>
    <row r="175308" customFormat="1" s="29"/>
    <row r="175309" customFormat="1" s="29"/>
    <row r="175310" customFormat="1" s="29"/>
    <row r="175311" customFormat="1" s="29"/>
    <row r="175312" customFormat="1" s="29"/>
    <row r="175313" customFormat="1" s="29"/>
    <row r="175314" customFormat="1" s="29"/>
    <row r="175315" customFormat="1" s="29"/>
    <row r="175316" customFormat="1" s="29"/>
    <row r="175317" customFormat="1" s="29"/>
    <row r="175318" customFormat="1" s="29"/>
    <row r="175319" customFormat="1" s="29"/>
    <row r="175320" customFormat="1" s="29"/>
    <row r="175321" customFormat="1" s="29"/>
    <row r="175322" customFormat="1" s="29"/>
    <row r="175323" customFormat="1" s="29"/>
    <row r="175324" customFormat="1" s="29"/>
    <row r="175325" customFormat="1" s="29"/>
    <row r="175326" customFormat="1" s="29"/>
    <row r="175327" customFormat="1" s="29"/>
    <row r="175328" customFormat="1" s="29"/>
    <row r="175329" customFormat="1" s="29"/>
    <row r="175330" customFormat="1" s="29"/>
    <row r="175331" customFormat="1" s="29"/>
    <row r="175332" customFormat="1" s="29"/>
    <row r="175333" customFormat="1" s="29"/>
    <row r="175334" customFormat="1" s="29"/>
    <row r="175335" customFormat="1" s="29"/>
    <row r="175336" customFormat="1" s="29"/>
    <row r="175337" customFormat="1" s="29"/>
    <row r="175338" customFormat="1" s="29"/>
    <row r="175339" customFormat="1" s="29"/>
    <row r="175340" customFormat="1" s="29"/>
    <row r="175341" customFormat="1" s="29"/>
    <row r="175342" customFormat="1" s="29"/>
    <row r="175343" customFormat="1" s="29"/>
    <row r="175344" customFormat="1" s="29"/>
    <row r="175345" customFormat="1" s="29"/>
    <row r="175346" customFormat="1" s="29"/>
    <row r="175347" customFormat="1" s="29"/>
    <row r="175348" customFormat="1" s="29"/>
    <row r="175349" customFormat="1" s="29"/>
    <row r="175350" customFormat="1" s="29"/>
    <row r="175351" customFormat="1" s="29"/>
    <row r="175352" customFormat="1" s="29"/>
    <row r="175353" customFormat="1" s="29"/>
    <row r="175354" customFormat="1" s="29"/>
    <row r="175355" customFormat="1" s="29"/>
    <row r="175356" customFormat="1" s="29"/>
    <row r="175357" customFormat="1" s="29"/>
    <row r="175358" customFormat="1" s="29"/>
    <row r="175359" customFormat="1" s="29"/>
    <row r="175360" customFormat="1" s="29"/>
    <row r="175361" customFormat="1" s="29"/>
    <row r="175362" customFormat="1" s="29"/>
    <row r="175363" customFormat="1" s="29"/>
    <row r="175364" customFormat="1" s="29"/>
    <row r="175365" customFormat="1" s="29"/>
    <row r="175366" customFormat="1" s="29"/>
    <row r="175367" customFormat="1" s="29"/>
    <row r="175368" customFormat="1" s="29"/>
    <row r="175369" customFormat="1" s="29"/>
    <row r="175370" customFormat="1" s="29"/>
    <row r="175371" customFormat="1" s="29"/>
    <row r="175372" customFormat="1" s="29"/>
    <row r="175373" customFormat="1" s="29"/>
    <row r="175374" customFormat="1" s="29"/>
    <row r="175375" customFormat="1" s="29"/>
    <row r="175376" customFormat="1" s="29"/>
    <row r="175377" customFormat="1" s="29"/>
    <row r="175378" customFormat="1" s="29"/>
    <row r="175379" customFormat="1" s="29"/>
    <row r="175380" customFormat="1" s="29"/>
    <row r="175381" customFormat="1" s="29"/>
    <row r="175382" customFormat="1" s="29"/>
    <row r="175383" customFormat="1" s="29"/>
    <row r="175384" customFormat="1" s="29"/>
    <row r="175385" customFormat="1" s="29"/>
    <row r="175386" customFormat="1" s="29"/>
    <row r="175387" customFormat="1" s="29"/>
    <row r="175388" customFormat="1" s="29"/>
    <row r="175389" customFormat="1" s="29"/>
    <row r="175390" customFormat="1" s="29"/>
    <row r="175391" customFormat="1" s="29"/>
    <row r="175392" customFormat="1" s="29"/>
    <row r="175393" customFormat="1" s="29"/>
    <row r="175394" customFormat="1" s="29"/>
    <row r="175395" customFormat="1" s="29"/>
    <row r="175396" customFormat="1" s="29"/>
    <row r="175397" customFormat="1" s="29"/>
    <row r="175398" customFormat="1" s="29"/>
    <row r="175399" customFormat="1" s="29"/>
    <row r="175400" customFormat="1" s="29"/>
    <row r="175401" customFormat="1" s="29"/>
    <row r="175402" customFormat="1" s="29"/>
    <row r="175403" customFormat="1" s="29"/>
    <row r="175404" customFormat="1" s="29"/>
    <row r="175405" customFormat="1" s="29"/>
    <row r="175406" customFormat="1" s="29"/>
    <row r="175407" customFormat="1" s="29"/>
    <row r="175408" customFormat="1" s="29"/>
    <row r="175409" customFormat="1" s="29"/>
    <row r="175410" customFormat="1" s="29"/>
    <row r="175411" customFormat="1" s="29"/>
    <row r="175412" customFormat="1" s="29"/>
    <row r="175413" customFormat="1" s="29"/>
    <row r="175414" customFormat="1" s="29"/>
    <row r="175415" customFormat="1" s="29"/>
    <row r="175416" customFormat="1" s="29"/>
    <row r="175417" customFormat="1" s="29"/>
    <row r="175418" customFormat="1" s="29"/>
    <row r="175419" customFormat="1" s="29"/>
    <row r="175420" customFormat="1" s="29"/>
    <row r="175421" customFormat="1" s="29"/>
    <row r="175422" customFormat="1" s="29"/>
    <row r="175423" customFormat="1" s="29"/>
    <row r="175424" customFormat="1" s="29"/>
    <row r="175425" customFormat="1" s="29"/>
    <row r="175426" customFormat="1" s="29"/>
    <row r="175427" customFormat="1" s="29"/>
    <row r="175428" customFormat="1" s="29"/>
    <row r="175429" customFormat="1" s="29"/>
    <row r="175430" customFormat="1" s="29"/>
    <row r="175431" customFormat="1" s="29"/>
    <row r="175432" customFormat="1" s="29"/>
    <row r="175433" customFormat="1" s="29"/>
    <row r="175434" customFormat="1" s="29"/>
    <row r="175435" customFormat="1" s="29"/>
    <row r="175436" customFormat="1" s="29"/>
    <row r="175437" customFormat="1" s="29"/>
    <row r="175438" customFormat="1" s="29"/>
    <row r="175439" customFormat="1" s="29"/>
    <row r="175440" customFormat="1" s="29"/>
    <row r="175441" customFormat="1" s="29"/>
    <row r="175442" customFormat="1" s="29"/>
    <row r="175443" customFormat="1" s="29"/>
    <row r="175444" customFormat="1" s="29"/>
    <row r="175445" customFormat="1" s="29"/>
    <row r="175446" customFormat="1" s="29"/>
    <row r="175447" customFormat="1" s="29"/>
    <row r="175448" customFormat="1" s="29"/>
    <row r="175449" customFormat="1" s="29"/>
    <row r="175450" customFormat="1" s="29"/>
    <row r="175451" customFormat="1" s="29"/>
    <row r="175452" customFormat="1" s="29"/>
    <row r="175453" customFormat="1" s="29"/>
    <row r="175454" customFormat="1" s="29"/>
    <row r="175455" customFormat="1" s="29"/>
    <row r="175456" customFormat="1" s="29"/>
    <row r="175457" customFormat="1" s="29"/>
    <row r="175458" customFormat="1" s="29"/>
    <row r="175459" customFormat="1" s="29"/>
    <row r="175460" customFormat="1" s="29"/>
    <row r="175461" customFormat="1" s="29"/>
    <row r="175462" customFormat="1" s="29"/>
    <row r="175463" customFormat="1" s="29"/>
    <row r="175464" customFormat="1" s="29"/>
    <row r="175465" customFormat="1" s="29"/>
    <row r="175466" customFormat="1" s="29"/>
    <row r="175467" customFormat="1" s="29"/>
    <row r="175468" customFormat="1" s="29"/>
    <row r="175469" customFormat="1" s="29"/>
    <row r="175470" customFormat="1" s="29"/>
    <row r="175471" customFormat="1" s="29"/>
    <row r="175472" customFormat="1" s="29"/>
    <row r="175473" customFormat="1" s="29"/>
    <row r="175474" customFormat="1" s="29"/>
    <row r="175475" customFormat="1" s="29"/>
    <row r="175476" customFormat="1" s="29"/>
    <row r="175477" customFormat="1" s="29"/>
    <row r="175478" customFormat="1" s="29"/>
    <row r="175479" customFormat="1" s="29"/>
    <row r="175480" customFormat="1" s="29"/>
    <row r="175481" customFormat="1" s="29"/>
    <row r="175482" customFormat="1" s="29"/>
    <row r="175483" customFormat="1" s="29"/>
    <row r="175484" customFormat="1" s="29"/>
    <row r="175485" customFormat="1" s="29"/>
    <row r="175486" customFormat="1" s="29"/>
    <row r="175487" customFormat="1" s="29"/>
    <row r="175488" customFormat="1" s="29"/>
    <row r="175489" customFormat="1" s="29"/>
    <row r="175490" customFormat="1" s="29"/>
    <row r="175491" customFormat="1" s="29"/>
    <row r="175492" customFormat="1" s="29"/>
    <row r="175493" customFormat="1" s="29"/>
    <row r="175494" customFormat="1" s="29"/>
    <row r="175495" customFormat="1" s="29"/>
    <row r="175496" customFormat="1" s="29"/>
    <row r="175497" customFormat="1" s="29"/>
    <row r="175498" customFormat="1" s="29"/>
    <row r="175499" customFormat="1" s="29"/>
    <row r="175500" customFormat="1" s="29"/>
    <row r="175501" customFormat="1" s="29"/>
    <row r="175502" customFormat="1" s="29"/>
    <row r="175503" customFormat="1" s="29"/>
    <row r="175504" customFormat="1" s="29"/>
    <row r="175505" customFormat="1" s="29"/>
    <row r="175506" customFormat="1" s="29"/>
    <row r="175507" customFormat="1" s="29"/>
    <row r="175508" customFormat="1" s="29"/>
    <row r="175509" customFormat="1" s="29"/>
    <row r="175510" customFormat="1" s="29"/>
    <row r="175511" customFormat="1" s="29"/>
    <row r="175512" customFormat="1" s="29"/>
    <row r="175513" customFormat="1" s="29"/>
    <row r="175514" customFormat="1" s="29"/>
    <row r="175515" customFormat="1" s="29"/>
    <row r="175516" customFormat="1" s="29"/>
    <row r="175517" customFormat="1" s="29"/>
    <row r="175518" customFormat="1" s="29"/>
    <row r="175519" customFormat="1" s="29"/>
    <row r="175520" customFormat="1" s="29"/>
    <row r="175521" customFormat="1" s="29"/>
    <row r="175522" customFormat="1" s="29"/>
    <row r="175523" customFormat="1" s="29"/>
    <row r="175524" customFormat="1" s="29"/>
    <row r="175525" customFormat="1" s="29"/>
    <row r="175526" customFormat="1" s="29"/>
    <row r="175527" customFormat="1" s="29"/>
    <row r="175528" customFormat="1" s="29"/>
    <row r="175529" customFormat="1" s="29"/>
    <row r="175530" customFormat="1" s="29"/>
    <row r="175531" customFormat="1" s="29"/>
    <row r="175532" customFormat="1" s="29"/>
    <row r="175533" customFormat="1" s="29"/>
    <row r="175534" customFormat="1" s="29"/>
    <row r="175535" customFormat="1" s="29"/>
    <row r="175536" customFormat="1" s="29"/>
    <row r="175537" customFormat="1" s="29"/>
    <row r="175538" customFormat="1" s="29"/>
    <row r="175539" customFormat="1" s="29"/>
    <row r="175540" customFormat="1" s="29"/>
    <row r="175541" customFormat="1" s="29"/>
    <row r="175542" customFormat="1" s="29"/>
    <row r="175543" customFormat="1" s="29"/>
    <row r="175544" customFormat="1" s="29"/>
    <row r="175545" customFormat="1" s="29"/>
    <row r="175546" customFormat="1" s="29"/>
    <row r="175547" customFormat="1" s="29"/>
    <row r="175548" customFormat="1" s="29"/>
    <row r="175549" customFormat="1" s="29"/>
    <row r="175550" customFormat="1" s="29"/>
    <row r="175551" customFormat="1" s="29"/>
    <row r="175552" customFormat="1" s="29"/>
    <row r="175553" customFormat="1" s="29"/>
    <row r="175554" customFormat="1" s="29"/>
    <row r="175555" customFormat="1" s="29"/>
    <row r="175556" customFormat="1" s="29"/>
    <row r="175557" customFormat="1" s="29"/>
    <row r="175558" customFormat="1" s="29"/>
    <row r="175559" customFormat="1" s="29"/>
    <row r="175560" customFormat="1" s="29"/>
    <row r="175561" customFormat="1" s="29"/>
    <row r="175562" customFormat="1" s="29"/>
    <row r="175563" customFormat="1" s="29"/>
    <row r="175564" customFormat="1" s="29"/>
    <row r="175565" customFormat="1" s="29"/>
    <row r="175566" customFormat="1" s="29"/>
    <row r="175567" customFormat="1" s="29"/>
    <row r="175568" customFormat="1" s="29"/>
    <row r="175569" customFormat="1" s="29"/>
    <row r="175570" customFormat="1" s="29"/>
    <row r="175571" customFormat="1" s="29"/>
    <row r="175572" customFormat="1" s="29"/>
    <row r="175573" customFormat="1" s="29"/>
    <row r="175574" customFormat="1" s="29"/>
    <row r="175575" customFormat="1" s="29"/>
    <row r="175576" customFormat="1" s="29"/>
    <row r="175577" customFormat="1" s="29"/>
    <row r="175578" customFormat="1" s="29"/>
    <row r="175579" customFormat="1" s="29"/>
    <row r="175580" customFormat="1" s="29"/>
    <row r="175581" customFormat="1" s="29"/>
    <row r="175582" customFormat="1" s="29"/>
    <row r="175583" customFormat="1" s="29"/>
    <row r="175584" customFormat="1" s="29"/>
    <row r="175585" customFormat="1" s="29"/>
    <row r="175586" customFormat="1" s="29"/>
    <row r="175587" customFormat="1" s="29"/>
    <row r="175588" customFormat="1" s="29"/>
    <row r="175589" customFormat="1" s="29"/>
    <row r="175590" customFormat="1" s="29"/>
    <row r="175591" customFormat="1" s="29"/>
    <row r="175592" customFormat="1" s="29"/>
    <row r="175593" customFormat="1" s="29"/>
    <row r="175594" customFormat="1" s="29"/>
    <row r="175595" customFormat="1" s="29"/>
    <row r="175596" customFormat="1" s="29"/>
    <row r="175597" customFormat="1" s="29"/>
    <row r="175598" customFormat="1" s="29"/>
    <row r="175599" customFormat="1" s="29"/>
    <row r="175600" customFormat="1" s="29"/>
    <row r="175601" customFormat="1" s="29"/>
    <row r="175602" customFormat="1" s="29"/>
    <row r="175603" customFormat="1" s="29"/>
    <row r="175604" customFormat="1" s="29"/>
    <row r="175605" customFormat="1" s="29"/>
    <row r="175606" customFormat="1" s="29"/>
    <row r="175607" customFormat="1" s="29"/>
    <row r="175608" customFormat="1" s="29"/>
    <row r="175609" customFormat="1" s="29"/>
    <row r="175610" customFormat="1" s="29"/>
    <row r="175611" customFormat="1" s="29"/>
    <row r="175612" customFormat="1" s="29"/>
    <row r="175613" customFormat="1" s="29"/>
    <row r="175614" customFormat="1" s="29"/>
    <row r="175615" customFormat="1" s="29"/>
    <row r="175616" customFormat="1" s="29"/>
    <row r="175617" customFormat="1" s="29"/>
    <row r="175618" customFormat="1" s="29"/>
    <row r="175619" customFormat="1" s="29"/>
    <row r="175620" customFormat="1" s="29"/>
    <row r="175621" customFormat="1" s="29"/>
    <row r="175622" customFormat="1" s="29"/>
    <row r="175623" customFormat="1" s="29"/>
    <row r="175624" customFormat="1" s="29"/>
    <row r="175625" customFormat="1" s="29"/>
    <row r="175626" customFormat="1" s="29"/>
    <row r="175627" customFormat="1" s="29"/>
    <row r="175628" customFormat="1" s="29"/>
    <row r="175629" customFormat="1" s="29"/>
    <row r="175630" customFormat="1" s="29"/>
    <row r="175631" customFormat="1" s="29"/>
    <row r="175632" customFormat="1" s="29"/>
    <row r="175633" customFormat="1" s="29"/>
    <row r="175634" customFormat="1" s="29"/>
    <row r="175635" customFormat="1" s="29"/>
    <row r="175636" customFormat="1" s="29"/>
    <row r="175637" customFormat="1" s="29"/>
    <row r="175638" customFormat="1" s="29"/>
    <row r="175639" customFormat="1" s="29"/>
    <row r="175640" customFormat="1" s="29"/>
    <row r="175641" customFormat="1" s="29"/>
    <row r="175642" customFormat="1" s="29"/>
    <row r="175643" customFormat="1" s="29"/>
    <row r="175644" customFormat="1" s="29"/>
    <row r="175645" customFormat="1" s="29"/>
    <row r="175646" customFormat="1" s="29"/>
    <row r="175647" customFormat="1" s="29"/>
    <row r="175648" customFormat="1" s="29"/>
    <row r="175649" customFormat="1" s="29"/>
    <row r="175650" customFormat="1" s="29"/>
    <row r="175651" customFormat="1" s="29"/>
    <row r="175652" customFormat="1" s="29"/>
    <row r="175653" customFormat="1" s="29"/>
    <row r="175654" customFormat="1" s="29"/>
    <row r="175655" customFormat="1" s="29"/>
    <row r="175656" customFormat="1" s="29"/>
    <row r="175657" customFormat="1" s="29"/>
    <row r="175658" customFormat="1" s="29"/>
    <row r="175659" customFormat="1" s="29"/>
    <row r="175660" customFormat="1" s="29"/>
    <row r="175661" customFormat="1" s="29"/>
    <row r="175662" customFormat="1" s="29"/>
    <row r="175663" customFormat="1" s="29"/>
    <row r="175664" customFormat="1" s="29"/>
    <row r="175665" customFormat="1" s="29"/>
    <row r="175666" customFormat="1" s="29"/>
    <row r="175667" customFormat="1" s="29"/>
    <row r="175668" customFormat="1" s="29"/>
    <row r="175669" customFormat="1" s="29"/>
    <row r="175670" customFormat="1" s="29"/>
    <row r="175671" customFormat="1" s="29"/>
    <row r="175672" customFormat="1" s="29"/>
    <row r="175673" customFormat="1" s="29"/>
    <row r="175674" customFormat="1" s="29"/>
    <row r="175675" customFormat="1" s="29"/>
    <row r="175676" customFormat="1" s="29"/>
    <row r="175677" customFormat="1" s="29"/>
    <row r="175678" customFormat="1" s="29"/>
    <row r="175679" customFormat="1" s="29"/>
    <row r="175680" customFormat="1" s="29"/>
    <row r="175681" customFormat="1" s="29"/>
    <row r="175682" customFormat="1" s="29"/>
    <row r="175683" customFormat="1" s="29"/>
    <row r="175684" customFormat="1" s="29"/>
    <row r="175685" customFormat="1" s="29"/>
    <row r="175686" customFormat="1" s="29"/>
    <row r="175687" customFormat="1" s="29"/>
    <row r="175688" customFormat="1" s="29"/>
    <row r="175689" customFormat="1" s="29"/>
    <row r="175690" customFormat="1" s="29"/>
    <row r="175691" customFormat="1" s="29"/>
    <row r="175692" customFormat="1" s="29"/>
    <row r="175693" customFormat="1" s="29"/>
    <row r="175694" customFormat="1" s="29"/>
    <row r="175695" customFormat="1" s="29"/>
    <row r="175696" customFormat="1" s="29"/>
    <row r="175697" customFormat="1" s="29"/>
    <row r="175698" customFormat="1" s="29"/>
    <row r="175699" customFormat="1" s="29"/>
    <row r="175700" customFormat="1" s="29"/>
    <row r="175701" customFormat="1" s="29"/>
    <row r="175702" customFormat="1" s="29"/>
    <row r="175703" customFormat="1" s="29"/>
    <row r="175704" customFormat="1" s="29"/>
    <row r="175705" customFormat="1" s="29"/>
    <row r="175706" customFormat="1" s="29"/>
    <row r="175707" customFormat="1" s="29"/>
    <row r="175708" customFormat="1" s="29"/>
    <row r="175709" customFormat="1" s="29"/>
    <row r="175710" customFormat="1" s="29"/>
    <row r="175711" customFormat="1" s="29"/>
    <row r="175712" customFormat="1" s="29"/>
    <row r="175713" customFormat="1" s="29"/>
    <row r="175714" customFormat="1" s="29"/>
    <row r="175715" customFormat="1" s="29"/>
    <row r="175716" customFormat="1" s="29"/>
    <row r="175717" customFormat="1" s="29"/>
    <row r="175718" customFormat="1" s="29"/>
    <row r="175719" customFormat="1" s="29"/>
    <row r="175720" customFormat="1" s="29"/>
    <row r="175721" customFormat="1" s="29"/>
    <row r="175722" customFormat="1" s="29"/>
    <row r="175723" customFormat="1" s="29"/>
    <row r="175724" customFormat="1" s="29"/>
    <row r="175725" customFormat="1" s="29"/>
    <row r="175726" customFormat="1" s="29"/>
    <row r="175727" customFormat="1" s="29"/>
    <row r="175728" customFormat="1" s="29"/>
    <row r="175729" customFormat="1" s="29"/>
    <row r="175730" customFormat="1" s="29"/>
    <row r="175731" customFormat="1" s="29"/>
    <row r="175732" customFormat="1" s="29"/>
    <row r="175733" customFormat="1" s="29"/>
    <row r="175734" customFormat="1" s="29"/>
    <row r="175735" customFormat="1" s="29"/>
    <row r="175736" customFormat="1" s="29"/>
    <row r="175737" customFormat="1" s="29"/>
    <row r="175738" customFormat="1" s="29"/>
    <row r="175739" customFormat="1" s="29"/>
    <row r="175740" customFormat="1" s="29"/>
    <row r="175741" customFormat="1" s="29"/>
    <row r="175742" customFormat="1" s="29"/>
    <row r="175743" customFormat="1" s="29"/>
    <row r="175744" customFormat="1" s="29"/>
    <row r="175745" customFormat="1" s="29"/>
    <row r="175746" customFormat="1" s="29"/>
    <row r="175747" customFormat="1" s="29"/>
    <row r="175748" customFormat="1" s="29"/>
    <row r="175749" customFormat="1" s="29"/>
    <row r="175750" customFormat="1" s="29"/>
    <row r="175751" customFormat="1" s="29"/>
    <row r="175752" customFormat="1" s="29"/>
    <row r="175753" customFormat="1" s="29"/>
    <row r="175754" customFormat="1" s="29"/>
    <row r="175755" customFormat="1" s="29"/>
    <row r="175756" customFormat="1" s="29"/>
    <row r="175757" customFormat="1" s="29"/>
    <row r="175758" customFormat="1" s="29"/>
    <row r="175759" customFormat="1" s="29"/>
    <row r="175760" customFormat="1" s="29"/>
    <row r="175761" customFormat="1" s="29"/>
    <row r="175762" customFormat="1" s="29"/>
    <row r="175763" customFormat="1" s="29"/>
    <row r="175764" customFormat="1" s="29"/>
    <row r="175765" customFormat="1" s="29"/>
    <row r="175766" customFormat="1" s="29"/>
    <row r="175767" customFormat="1" s="29"/>
    <row r="175768" customFormat="1" s="29"/>
    <row r="175769" customFormat="1" s="29"/>
    <row r="175770" customFormat="1" s="29"/>
    <row r="175771" customFormat="1" s="29"/>
    <row r="175772" customFormat="1" s="29"/>
    <row r="175773" customFormat="1" s="29"/>
    <row r="175774" customFormat="1" s="29"/>
    <row r="175775" customFormat="1" s="29"/>
    <row r="175776" customFormat="1" s="29"/>
    <row r="175777" customFormat="1" s="29"/>
    <row r="175778" customFormat="1" s="29"/>
    <row r="175779" customFormat="1" s="29"/>
    <row r="175780" customFormat="1" s="29"/>
    <row r="175781" customFormat="1" s="29"/>
    <row r="175782" customFormat="1" s="29"/>
    <row r="175783" customFormat="1" s="29"/>
    <row r="175784" customFormat="1" s="29"/>
    <row r="175785" customFormat="1" s="29"/>
    <row r="175786" customFormat="1" s="29"/>
    <row r="175787" customFormat="1" s="29"/>
    <row r="175788" customFormat="1" s="29"/>
    <row r="175789" customFormat="1" s="29"/>
    <row r="175790" customFormat="1" s="29"/>
    <row r="175791" customFormat="1" s="29"/>
    <row r="175792" customFormat="1" s="29"/>
    <row r="175793" customFormat="1" s="29"/>
    <row r="175794" customFormat="1" s="29"/>
    <row r="175795" customFormat="1" s="29"/>
    <row r="175796" customFormat="1" s="29"/>
    <row r="175797" customFormat="1" s="29"/>
    <row r="175798" customFormat="1" s="29"/>
    <row r="175799" customFormat="1" s="29"/>
    <row r="175800" customFormat="1" s="29"/>
    <row r="175801" customFormat="1" s="29"/>
    <row r="175802" customFormat="1" s="29"/>
    <row r="175803" customFormat="1" s="29"/>
    <row r="175804" customFormat="1" s="29"/>
    <row r="175805" customFormat="1" s="29"/>
    <row r="175806" customFormat="1" s="29"/>
    <row r="175807" customFormat="1" s="29"/>
    <row r="175808" customFormat="1" s="29"/>
    <row r="175809" customFormat="1" s="29"/>
    <row r="175810" customFormat="1" s="29"/>
    <row r="175811" customFormat="1" s="29"/>
    <row r="175812" customFormat="1" s="29"/>
    <row r="175813" customFormat="1" s="29"/>
    <row r="175814" customFormat="1" s="29"/>
    <row r="175815" customFormat="1" s="29"/>
    <row r="175816" customFormat="1" s="29"/>
    <row r="175817" customFormat="1" s="29"/>
    <row r="175818" customFormat="1" s="29"/>
    <row r="175819" customFormat="1" s="29"/>
    <row r="175820" customFormat="1" s="29"/>
    <row r="175821" customFormat="1" s="29"/>
    <row r="175822" customFormat="1" s="29"/>
    <row r="175823" customFormat="1" s="29"/>
    <row r="175824" customFormat="1" s="29"/>
    <row r="175825" customFormat="1" s="29"/>
    <row r="175826" customFormat="1" s="29"/>
    <row r="175827" customFormat="1" s="29"/>
    <row r="175828" customFormat="1" s="29"/>
    <row r="175829" customFormat="1" s="29"/>
    <row r="175830" customFormat="1" s="29"/>
    <row r="175831" customFormat="1" s="29"/>
    <row r="175832" customFormat="1" s="29"/>
    <row r="175833" customFormat="1" s="29"/>
    <row r="175834" customFormat="1" s="29"/>
    <row r="175835" customFormat="1" s="29"/>
    <row r="175836" customFormat="1" s="29"/>
    <row r="175837" customFormat="1" s="29"/>
    <row r="175838" customFormat="1" s="29"/>
    <row r="175839" customFormat="1" s="29"/>
    <row r="175840" customFormat="1" s="29"/>
    <row r="175841" customFormat="1" s="29"/>
    <row r="175842" customFormat="1" s="29"/>
    <row r="175843" customFormat="1" s="29"/>
    <row r="175844" customFormat="1" s="29"/>
    <row r="175845" customFormat="1" s="29"/>
    <row r="175846" customFormat="1" s="29"/>
    <row r="175847" customFormat="1" s="29"/>
    <row r="175848" customFormat="1" s="29"/>
    <row r="175849" customFormat="1" s="29"/>
    <row r="175850" customFormat="1" s="29"/>
    <row r="175851" customFormat="1" s="29"/>
    <row r="175852" customFormat="1" s="29"/>
    <row r="175853" customFormat="1" s="29"/>
    <row r="175854" customFormat="1" s="29"/>
    <row r="175855" customFormat="1" s="29"/>
    <row r="175856" customFormat="1" s="29"/>
    <row r="175857" customFormat="1" s="29"/>
    <row r="175858" customFormat="1" s="29"/>
    <row r="175859" customFormat="1" s="29"/>
    <row r="175860" customFormat="1" s="29"/>
    <row r="175861" customFormat="1" s="29"/>
    <row r="175862" customFormat="1" s="29"/>
    <row r="175863" customFormat="1" s="29"/>
    <row r="175864" customFormat="1" s="29"/>
    <row r="175865" customFormat="1" s="29"/>
    <row r="175866" customFormat="1" s="29"/>
    <row r="175867" customFormat="1" s="29"/>
    <row r="175868" customFormat="1" s="29"/>
    <row r="175869" customFormat="1" s="29"/>
    <row r="175870" customFormat="1" s="29"/>
    <row r="175871" customFormat="1" s="29"/>
    <row r="175872" customFormat="1" s="29"/>
    <row r="175873" customFormat="1" s="29"/>
    <row r="175874" customFormat="1" s="29"/>
    <row r="175875" customFormat="1" s="29"/>
    <row r="175876" customFormat="1" s="29"/>
    <row r="175877" customFormat="1" s="29"/>
    <row r="175878" customFormat="1" s="29"/>
    <row r="175879" customFormat="1" s="29"/>
    <row r="175880" customFormat="1" s="29"/>
    <row r="175881" customFormat="1" s="29"/>
    <row r="175882" customFormat="1" s="29"/>
    <row r="175883" customFormat="1" s="29"/>
    <row r="175884" customFormat="1" s="29"/>
    <row r="175885" customFormat="1" s="29"/>
    <row r="175886" customFormat="1" s="29"/>
    <row r="175887" customFormat="1" s="29"/>
    <row r="175888" customFormat="1" s="29"/>
    <row r="175889" customFormat="1" s="29"/>
    <row r="175890" customFormat="1" s="29"/>
    <row r="175891" customFormat="1" s="29"/>
    <row r="175892" customFormat="1" s="29"/>
    <row r="175893" customFormat="1" s="29"/>
    <row r="175894" customFormat="1" s="29"/>
    <row r="175895" customFormat="1" s="29"/>
    <row r="175896" customFormat="1" s="29"/>
    <row r="175897" customFormat="1" s="29"/>
    <row r="175898" customFormat="1" s="29"/>
    <row r="175899" customFormat="1" s="29"/>
    <row r="175900" customFormat="1" s="29"/>
    <row r="175901" customFormat="1" s="29"/>
    <row r="175902" customFormat="1" s="29"/>
    <row r="175903" customFormat="1" s="29"/>
    <row r="175904" customFormat="1" s="29"/>
    <row r="175905" customFormat="1" s="29"/>
    <row r="175906" customFormat="1" s="29"/>
    <row r="175907" customFormat="1" s="29"/>
    <row r="175908" customFormat="1" s="29"/>
    <row r="175909" customFormat="1" s="29"/>
    <row r="175910" customFormat="1" s="29"/>
    <row r="175911" customFormat="1" s="29"/>
    <row r="175912" customFormat="1" s="29"/>
    <row r="175913" customFormat="1" s="29"/>
    <row r="175914" customFormat="1" s="29"/>
    <row r="175915" customFormat="1" s="29"/>
    <row r="175916" customFormat="1" s="29"/>
    <row r="175917" customFormat="1" s="29"/>
    <row r="175918" customFormat="1" s="29"/>
    <row r="175919" customFormat="1" s="29"/>
    <row r="175920" customFormat="1" s="29"/>
    <row r="175921" customFormat="1" s="29"/>
    <row r="175922" customFormat="1" s="29"/>
    <row r="175923" customFormat="1" s="29"/>
    <row r="175924" customFormat="1" s="29"/>
    <row r="175925" customFormat="1" s="29"/>
    <row r="175926" customFormat="1" s="29"/>
    <row r="175927" customFormat="1" s="29"/>
    <row r="175928" customFormat="1" s="29"/>
    <row r="175929" customFormat="1" s="29"/>
    <row r="175930" customFormat="1" s="29"/>
    <row r="175931" customFormat="1" s="29"/>
    <row r="175932" customFormat="1" s="29"/>
    <row r="175933" customFormat="1" s="29"/>
    <row r="175934" customFormat="1" s="29"/>
    <row r="175935" customFormat="1" s="29"/>
    <row r="175936" customFormat="1" s="29"/>
    <row r="175937" customFormat="1" s="29"/>
    <row r="175938" customFormat="1" s="29"/>
    <row r="175939" customFormat="1" s="29"/>
    <row r="175940" customFormat="1" s="29"/>
    <row r="175941" customFormat="1" s="29"/>
    <row r="175942" customFormat="1" s="29"/>
    <row r="175943" customFormat="1" s="29"/>
    <row r="175944" customFormat="1" s="29"/>
    <row r="175945" customFormat="1" s="29"/>
    <row r="175946" customFormat="1" s="29"/>
    <row r="175947" customFormat="1" s="29"/>
    <row r="175948" customFormat="1" s="29"/>
    <row r="175949" customFormat="1" s="29"/>
    <row r="175950" customFormat="1" s="29"/>
    <row r="175951" customFormat="1" s="29"/>
    <row r="175952" customFormat="1" s="29"/>
    <row r="175953" customFormat="1" s="29"/>
    <row r="175954" customFormat="1" s="29"/>
    <row r="175955" customFormat="1" s="29"/>
    <row r="175956" customFormat="1" s="29"/>
    <row r="175957" customFormat="1" s="29"/>
    <row r="175958" customFormat="1" s="29"/>
    <row r="175959" customFormat="1" s="29"/>
    <row r="175960" customFormat="1" s="29"/>
    <row r="175961" customFormat="1" s="29"/>
    <row r="175962" customFormat="1" s="29"/>
    <row r="175963" customFormat="1" s="29"/>
    <row r="175964" customFormat="1" s="29"/>
    <row r="175965" customFormat="1" s="29"/>
    <row r="175966" customFormat="1" s="29"/>
    <row r="175967" customFormat="1" s="29"/>
    <row r="175968" customFormat="1" s="29"/>
    <row r="175969" customFormat="1" s="29"/>
    <row r="175970" customFormat="1" s="29"/>
    <row r="175971" customFormat="1" s="29"/>
    <row r="175972" customFormat="1" s="29"/>
    <row r="175973" customFormat="1" s="29"/>
    <row r="175974" customFormat="1" s="29"/>
    <row r="175975" customFormat="1" s="29"/>
    <row r="175976" customFormat="1" s="29"/>
    <row r="175977" customFormat="1" s="29"/>
    <row r="175978" customFormat="1" s="29"/>
    <row r="175979" customFormat="1" s="29"/>
    <row r="175980" customFormat="1" s="29"/>
    <row r="175981" customFormat="1" s="29"/>
    <row r="175982" customFormat="1" s="29"/>
    <row r="175983" customFormat="1" s="29"/>
    <row r="175984" customFormat="1" s="29"/>
    <row r="175985" customFormat="1" s="29"/>
    <row r="175986" customFormat="1" s="29"/>
    <row r="175987" customFormat="1" s="29"/>
    <row r="175988" customFormat="1" s="29"/>
    <row r="175989" customFormat="1" s="29"/>
    <row r="175990" customFormat="1" s="29"/>
    <row r="175991" customFormat="1" s="29"/>
    <row r="175992" customFormat="1" s="29"/>
    <row r="175993" customFormat="1" s="29"/>
    <row r="175994" customFormat="1" s="29"/>
    <row r="175995" customFormat="1" s="29"/>
    <row r="175996" customFormat="1" s="29"/>
    <row r="175997" customFormat="1" s="29"/>
    <row r="175998" customFormat="1" s="29"/>
    <row r="175999" customFormat="1" s="29"/>
    <row r="176000" customFormat="1" s="29"/>
    <row r="176001" customFormat="1" s="29"/>
    <row r="176002" customFormat="1" s="29"/>
    <row r="176003" customFormat="1" s="29"/>
    <row r="176004" customFormat="1" s="29"/>
    <row r="176005" customFormat="1" s="29"/>
    <row r="176006" customFormat="1" s="29"/>
    <row r="176007" customFormat="1" s="29"/>
    <row r="176008" customFormat="1" s="29"/>
    <row r="176009" customFormat="1" s="29"/>
    <row r="176010" customFormat="1" s="29"/>
    <row r="176011" customFormat="1" s="29"/>
    <row r="176012" customFormat="1" s="29"/>
    <row r="176013" customFormat="1" s="29"/>
    <row r="176014" customFormat="1" s="29"/>
    <row r="176015" customFormat="1" s="29"/>
    <row r="176016" customFormat="1" s="29"/>
    <row r="176017" customFormat="1" s="29"/>
    <row r="176018" customFormat="1" s="29"/>
    <row r="176019" customFormat="1" s="29"/>
    <row r="176020" customFormat="1" s="29"/>
    <row r="176021" customFormat="1" s="29"/>
    <row r="176022" customFormat="1" s="29"/>
    <row r="176023" customFormat="1" s="29"/>
    <row r="176024" customFormat="1" s="29"/>
    <row r="176025" customFormat="1" s="29"/>
    <row r="176026" customFormat="1" s="29"/>
    <row r="176027" customFormat="1" s="29"/>
    <row r="176028" customFormat="1" s="29"/>
    <row r="176029" customFormat="1" s="29"/>
    <row r="176030" customFormat="1" s="29"/>
    <row r="176031" customFormat="1" s="29"/>
    <row r="176032" customFormat="1" s="29"/>
    <row r="176033" customFormat="1" s="29"/>
    <row r="176034" customFormat="1" s="29"/>
    <row r="176035" customFormat="1" s="29"/>
    <row r="176036" customFormat="1" s="29"/>
    <row r="176037" customFormat="1" s="29"/>
    <row r="176038" customFormat="1" s="29"/>
    <row r="176039" customFormat="1" s="29"/>
    <row r="176040" customFormat="1" s="29"/>
    <row r="176041" customFormat="1" s="29"/>
    <row r="176042" customFormat="1" s="29"/>
    <row r="176043" customFormat="1" s="29"/>
    <row r="176044" customFormat="1" s="29"/>
    <row r="176045" customFormat="1" s="29"/>
    <row r="176046" customFormat="1" s="29"/>
    <row r="176047" customFormat="1" s="29"/>
    <row r="176048" customFormat="1" s="29"/>
    <row r="176049" customFormat="1" s="29"/>
    <row r="176050" customFormat="1" s="29"/>
    <row r="176051" customFormat="1" s="29"/>
    <row r="176052" customFormat="1" s="29"/>
    <row r="176053" customFormat="1" s="29"/>
    <row r="176054" customFormat="1" s="29"/>
    <row r="176055" customFormat="1" s="29"/>
    <row r="176056" customFormat="1" s="29"/>
    <row r="176057" customFormat="1" s="29"/>
    <row r="176058" customFormat="1" s="29"/>
    <row r="176059" customFormat="1" s="29"/>
    <row r="176060" customFormat="1" s="29"/>
    <row r="176061" customFormat="1" s="29"/>
    <row r="176062" customFormat="1" s="29"/>
    <row r="176063" customFormat="1" s="29"/>
    <row r="176064" customFormat="1" s="29"/>
    <row r="176065" customFormat="1" s="29"/>
    <row r="176066" customFormat="1" s="29"/>
    <row r="176067" customFormat="1" s="29"/>
    <row r="176068" customFormat="1" s="29"/>
    <row r="176069" customFormat="1" s="29"/>
    <row r="176070" customFormat="1" s="29"/>
    <row r="176071" customFormat="1" s="29"/>
    <row r="176072" customFormat="1" s="29"/>
    <row r="176073" customFormat="1" s="29"/>
    <row r="176074" customFormat="1" s="29"/>
    <row r="176075" customFormat="1" s="29"/>
    <row r="176076" customFormat="1" s="29"/>
    <row r="176077" customFormat="1" s="29"/>
    <row r="176078" customFormat="1" s="29"/>
    <row r="176079" customFormat="1" s="29"/>
    <row r="176080" customFormat="1" s="29"/>
    <row r="176081" customFormat="1" s="29"/>
    <row r="176082" customFormat="1" s="29"/>
    <row r="176083" customFormat="1" s="29"/>
    <row r="176084" customFormat="1" s="29"/>
    <row r="176085" customFormat="1" s="29"/>
    <row r="176086" customFormat="1" s="29"/>
    <row r="176087" customFormat="1" s="29"/>
    <row r="176088" customFormat="1" s="29"/>
    <row r="176089" customFormat="1" s="29"/>
    <row r="176090" customFormat="1" s="29"/>
    <row r="176091" customFormat="1" s="29"/>
    <row r="176092" customFormat="1" s="29"/>
    <row r="176093" customFormat="1" s="29"/>
    <row r="176094" customFormat="1" s="29"/>
    <row r="176095" customFormat="1" s="29"/>
    <row r="176096" customFormat="1" s="29"/>
    <row r="176097" customFormat="1" s="29"/>
    <row r="176098" customFormat="1" s="29"/>
    <row r="176099" customFormat="1" s="29"/>
    <row r="176100" customFormat="1" s="29"/>
    <row r="176101" customFormat="1" s="29"/>
    <row r="176102" customFormat="1" s="29"/>
    <row r="176103" customFormat="1" s="29"/>
    <row r="176104" customFormat="1" s="29"/>
    <row r="176105" customFormat="1" s="29"/>
    <row r="176106" customFormat="1" s="29"/>
    <row r="176107" customFormat="1" s="29"/>
    <row r="176108" customFormat="1" s="29"/>
    <row r="176109" customFormat="1" s="29"/>
    <row r="176110" customFormat="1" s="29"/>
    <row r="176111" customFormat="1" s="29"/>
    <row r="176112" customFormat="1" s="29"/>
    <row r="176113" customFormat="1" s="29"/>
    <row r="176114" customFormat="1" s="29"/>
    <row r="176115" customFormat="1" s="29"/>
    <row r="176116" customFormat="1" s="29"/>
    <row r="176117" customFormat="1" s="29"/>
    <row r="176118" customFormat="1" s="29"/>
    <row r="176119" customFormat="1" s="29"/>
    <row r="176120" customFormat="1" s="29"/>
    <row r="176121" customFormat="1" s="29"/>
    <row r="176122" customFormat="1" s="29"/>
    <row r="176123" customFormat="1" s="29"/>
    <row r="176124" customFormat="1" s="29"/>
    <row r="176125" customFormat="1" s="29"/>
    <row r="176126" customFormat="1" s="29"/>
    <row r="176127" customFormat="1" s="29"/>
    <row r="176128" customFormat="1" s="29"/>
    <row r="176129" customFormat="1" s="29"/>
    <row r="176130" customFormat="1" s="29"/>
    <row r="176131" customFormat="1" s="29"/>
    <row r="176132" customFormat="1" s="29"/>
    <row r="176133" customFormat="1" s="29"/>
    <row r="176134" customFormat="1" s="29"/>
    <row r="176135" customFormat="1" s="29"/>
    <row r="176136" customFormat="1" s="29"/>
    <row r="176137" customFormat="1" s="29"/>
    <row r="176138" customFormat="1" s="29"/>
    <row r="176139" customFormat="1" s="29"/>
    <row r="176140" customFormat="1" s="29"/>
    <row r="176141" customFormat="1" s="29"/>
    <row r="176142" customFormat="1" s="29"/>
    <row r="176143" customFormat="1" s="29"/>
    <row r="176144" customFormat="1" s="29"/>
    <row r="176145" customFormat="1" s="29"/>
    <row r="176146" customFormat="1" s="29"/>
    <row r="176147" customFormat="1" s="29"/>
    <row r="176148" customFormat="1" s="29"/>
    <row r="176149" customFormat="1" s="29"/>
    <row r="176150" customFormat="1" s="29"/>
    <row r="176151" customFormat="1" s="29"/>
    <row r="176152" customFormat="1" s="29"/>
    <row r="176153" customFormat="1" s="29"/>
    <row r="176154" customFormat="1" s="29"/>
    <row r="176155" customFormat="1" s="29"/>
    <row r="176156" customFormat="1" s="29"/>
    <row r="176157" customFormat="1" s="29"/>
    <row r="176158" customFormat="1" s="29"/>
    <row r="176159" customFormat="1" s="29"/>
    <row r="176160" customFormat="1" s="29"/>
    <row r="176161" customFormat="1" s="29"/>
    <row r="176162" customFormat="1" s="29"/>
    <row r="176163" customFormat="1" s="29"/>
    <row r="176164" customFormat="1" s="29"/>
    <row r="176165" customFormat="1" s="29"/>
    <row r="176166" customFormat="1" s="29"/>
    <row r="176167" customFormat="1" s="29"/>
    <row r="176168" customFormat="1" s="29"/>
    <row r="176169" customFormat="1" s="29"/>
    <row r="176170" customFormat="1" s="29"/>
    <row r="176171" customFormat="1" s="29"/>
    <row r="176172" customFormat="1" s="29"/>
    <row r="176173" customFormat="1" s="29"/>
    <row r="176174" customFormat="1" s="29"/>
    <row r="176175" customFormat="1" s="29"/>
    <row r="176176" customFormat="1" s="29"/>
    <row r="176177" customFormat="1" s="29"/>
    <row r="176178" customFormat="1" s="29"/>
    <row r="176179" customFormat="1" s="29"/>
    <row r="176180" customFormat="1" s="29"/>
    <row r="176181" customFormat="1" s="29"/>
    <row r="176182" customFormat="1" s="29"/>
    <row r="176183" customFormat="1" s="29"/>
    <row r="176184" customFormat="1" s="29"/>
    <row r="176185" customFormat="1" s="29"/>
    <row r="176186" customFormat="1" s="29"/>
    <row r="176187" customFormat="1" s="29"/>
    <row r="176188" customFormat="1" s="29"/>
    <row r="176189" customFormat="1" s="29"/>
    <row r="176190" customFormat="1" s="29"/>
    <row r="176191" customFormat="1" s="29"/>
    <row r="176192" customFormat="1" s="29"/>
    <row r="176193" customFormat="1" s="29"/>
    <row r="176194" customFormat="1" s="29"/>
    <row r="176195" customFormat="1" s="29"/>
    <row r="176196" customFormat="1" s="29"/>
    <row r="176197" customFormat="1" s="29"/>
    <row r="176198" customFormat="1" s="29"/>
    <row r="176199" customFormat="1" s="29"/>
    <row r="176200" customFormat="1" s="29"/>
    <row r="176201" customFormat="1" s="29"/>
    <row r="176202" customFormat="1" s="29"/>
    <row r="176203" customFormat="1" s="29"/>
    <row r="176204" customFormat="1" s="29"/>
    <row r="176205" customFormat="1" s="29"/>
    <row r="176206" customFormat="1" s="29"/>
    <row r="176207" customFormat="1" s="29"/>
    <row r="176208" customFormat="1" s="29"/>
    <row r="176209" customFormat="1" s="29"/>
    <row r="176210" customFormat="1" s="29"/>
    <row r="176211" customFormat="1" s="29"/>
    <row r="176212" customFormat="1" s="29"/>
    <row r="176213" customFormat="1" s="29"/>
    <row r="176214" customFormat="1" s="29"/>
    <row r="176215" customFormat="1" s="29"/>
    <row r="176216" customFormat="1" s="29"/>
    <row r="176217" customFormat="1" s="29"/>
    <row r="176218" customFormat="1" s="29"/>
    <row r="176219" customFormat="1" s="29"/>
    <row r="176220" customFormat="1" s="29"/>
    <row r="176221" customFormat="1" s="29"/>
    <row r="176222" customFormat="1" s="29"/>
    <row r="176223" customFormat="1" s="29"/>
    <row r="176224" customFormat="1" s="29"/>
    <row r="176225" customFormat="1" s="29"/>
    <row r="176226" customFormat="1" s="29"/>
    <row r="176227" customFormat="1" s="29"/>
    <row r="176228" customFormat="1" s="29"/>
    <row r="176229" customFormat="1" s="29"/>
    <row r="176230" customFormat="1" s="29"/>
    <row r="176231" customFormat="1" s="29"/>
    <row r="176232" customFormat="1" s="29"/>
    <row r="176233" customFormat="1" s="29"/>
    <row r="176234" customFormat="1" s="29"/>
    <row r="176235" customFormat="1" s="29"/>
    <row r="176236" customFormat="1" s="29"/>
    <row r="176237" customFormat="1" s="29"/>
    <row r="176238" customFormat="1" s="29"/>
    <row r="176239" customFormat="1" s="29"/>
    <row r="176240" customFormat="1" s="29"/>
    <row r="176241" customFormat="1" s="29"/>
    <row r="176242" customFormat="1" s="29"/>
    <row r="176243" customFormat="1" s="29"/>
    <row r="176244" customFormat="1" s="29"/>
    <row r="176245" customFormat="1" s="29"/>
    <row r="176246" customFormat="1" s="29"/>
    <row r="176247" customFormat="1" s="29"/>
    <row r="176248" customFormat="1" s="29"/>
    <row r="176249" customFormat="1" s="29"/>
    <row r="176250" customFormat="1" s="29"/>
    <row r="176251" customFormat="1" s="29"/>
    <row r="176252" customFormat="1" s="29"/>
    <row r="176253" customFormat="1" s="29"/>
    <row r="176254" customFormat="1" s="29"/>
    <row r="176255" customFormat="1" s="29"/>
    <row r="176256" customFormat="1" s="29"/>
    <row r="176257" customFormat="1" s="29"/>
    <row r="176258" customFormat="1" s="29"/>
    <row r="176259" customFormat="1" s="29"/>
    <row r="176260" customFormat="1" s="29"/>
    <row r="176261" customFormat="1" s="29"/>
    <row r="176262" customFormat="1" s="29"/>
    <row r="176263" customFormat="1" s="29"/>
    <row r="176264" customFormat="1" s="29"/>
    <row r="176265" customFormat="1" s="29"/>
    <row r="176266" customFormat="1" s="29"/>
    <row r="176267" customFormat="1" s="29"/>
    <row r="176268" customFormat="1" s="29"/>
    <row r="176269" customFormat="1" s="29"/>
    <row r="176270" customFormat="1" s="29"/>
    <row r="176271" customFormat="1" s="29"/>
    <row r="176272" customFormat="1" s="29"/>
    <row r="176273" customFormat="1" s="29"/>
    <row r="176274" customFormat="1" s="29"/>
    <row r="176275" customFormat="1" s="29"/>
    <row r="176276" customFormat="1" s="29"/>
    <row r="176277" customFormat="1" s="29"/>
    <row r="176278" customFormat="1" s="29"/>
    <row r="176279" customFormat="1" s="29"/>
    <row r="176280" customFormat="1" s="29"/>
    <row r="176281" customFormat="1" s="29"/>
    <row r="176282" customFormat="1" s="29"/>
    <row r="176283" customFormat="1" s="29"/>
    <row r="176284" customFormat="1" s="29"/>
    <row r="176285" customFormat="1" s="29"/>
    <row r="176286" customFormat="1" s="29"/>
    <row r="176287" customFormat="1" s="29"/>
    <row r="176288" customFormat="1" s="29"/>
    <row r="176289" customFormat="1" s="29"/>
    <row r="176290" customFormat="1" s="29"/>
    <row r="176291" customFormat="1" s="29"/>
    <row r="176292" customFormat="1" s="29"/>
    <row r="176293" customFormat="1" s="29"/>
    <row r="176294" customFormat="1" s="29"/>
    <row r="176295" customFormat="1" s="29"/>
    <row r="176296" customFormat="1" s="29"/>
    <row r="176297" customFormat="1" s="29"/>
    <row r="176298" customFormat="1" s="29"/>
    <row r="176299" customFormat="1" s="29"/>
    <row r="176300" customFormat="1" s="29"/>
    <row r="176301" customFormat="1" s="29"/>
    <row r="176302" customFormat="1" s="29"/>
    <row r="176303" customFormat="1" s="29"/>
    <row r="176304" customFormat="1" s="29"/>
    <row r="176305" customFormat="1" s="29"/>
    <row r="176306" customFormat="1" s="29"/>
    <row r="176307" customFormat="1" s="29"/>
    <row r="176308" customFormat="1" s="29"/>
    <row r="176309" customFormat="1" s="29"/>
    <row r="176310" customFormat="1" s="29"/>
    <row r="176311" customFormat="1" s="29"/>
    <row r="176312" customFormat="1" s="29"/>
    <row r="176313" customFormat="1" s="29"/>
    <row r="176314" customFormat="1" s="29"/>
    <row r="176315" customFormat="1" s="29"/>
    <row r="176316" customFormat="1" s="29"/>
    <row r="176317" customFormat="1" s="29"/>
    <row r="176318" customFormat="1" s="29"/>
    <row r="176319" customFormat="1" s="29"/>
    <row r="176320" customFormat="1" s="29"/>
    <row r="176321" customFormat="1" s="29"/>
    <row r="176322" customFormat="1" s="29"/>
    <row r="176323" customFormat="1" s="29"/>
    <row r="176324" customFormat="1" s="29"/>
    <row r="176325" customFormat="1" s="29"/>
    <row r="176326" customFormat="1" s="29"/>
    <row r="176327" customFormat="1" s="29"/>
    <row r="176328" customFormat="1" s="29"/>
    <row r="176329" customFormat="1" s="29"/>
    <row r="176330" customFormat="1" s="29"/>
    <row r="176331" customFormat="1" s="29"/>
    <row r="176332" customFormat="1" s="29"/>
    <row r="176333" customFormat="1" s="29"/>
    <row r="176334" customFormat="1" s="29"/>
    <row r="176335" customFormat="1" s="29"/>
    <row r="176336" customFormat="1" s="29"/>
    <row r="176337" customFormat="1" s="29"/>
    <row r="176338" customFormat="1" s="29"/>
    <row r="176339" customFormat="1" s="29"/>
    <row r="176340" customFormat="1" s="29"/>
    <row r="176341" customFormat="1" s="29"/>
    <row r="176342" customFormat="1" s="29"/>
    <row r="176343" customFormat="1" s="29"/>
    <row r="176344" customFormat="1" s="29"/>
    <row r="176345" customFormat="1" s="29"/>
    <row r="176346" customFormat="1" s="29"/>
    <row r="176347" customFormat="1" s="29"/>
    <row r="176348" customFormat="1" s="29"/>
    <row r="176349" customFormat="1" s="29"/>
    <row r="176350" customFormat="1" s="29"/>
    <row r="176351" customFormat="1" s="29"/>
    <row r="176352" customFormat="1" s="29"/>
    <row r="176353" customFormat="1" s="29"/>
    <row r="176354" customFormat="1" s="29"/>
    <row r="176355" customFormat="1" s="29"/>
    <row r="176356" customFormat="1" s="29"/>
    <row r="176357" customFormat="1" s="29"/>
    <row r="176358" customFormat="1" s="29"/>
    <row r="176359" customFormat="1" s="29"/>
    <row r="176360" customFormat="1" s="29"/>
    <row r="176361" customFormat="1" s="29"/>
    <row r="176362" customFormat="1" s="29"/>
    <row r="176363" customFormat="1" s="29"/>
    <row r="176364" customFormat="1" s="29"/>
    <row r="176365" customFormat="1" s="29"/>
    <row r="176366" customFormat="1" s="29"/>
    <row r="176367" customFormat="1" s="29"/>
    <row r="176368" customFormat="1" s="29"/>
    <row r="176369" customFormat="1" s="29"/>
    <row r="176370" customFormat="1" s="29"/>
    <row r="176371" customFormat="1" s="29"/>
    <row r="176372" customFormat="1" s="29"/>
    <row r="176373" customFormat="1" s="29"/>
    <row r="176374" customFormat="1" s="29"/>
    <row r="176375" customFormat="1" s="29"/>
    <row r="176376" customFormat="1" s="29"/>
    <row r="176377" customFormat="1" s="29"/>
    <row r="176378" customFormat="1" s="29"/>
    <row r="176379" customFormat="1" s="29"/>
    <row r="176380" customFormat="1" s="29"/>
    <row r="176381" customFormat="1" s="29"/>
    <row r="176382" customFormat="1" s="29"/>
    <row r="176383" customFormat="1" s="29"/>
    <row r="176384" customFormat="1" s="29"/>
    <row r="176385" customFormat="1" s="29"/>
    <row r="176386" customFormat="1" s="29"/>
    <row r="176387" customFormat="1" s="29"/>
    <row r="176388" customFormat="1" s="29"/>
    <row r="176389" customFormat="1" s="29"/>
    <row r="176390" customFormat="1" s="29"/>
    <row r="176391" customFormat="1" s="29"/>
    <row r="176392" customFormat="1" s="29"/>
    <row r="176393" customFormat="1" s="29"/>
    <row r="176394" customFormat="1" s="29"/>
    <row r="176395" customFormat="1" s="29"/>
    <row r="176396" customFormat="1" s="29"/>
    <row r="176397" customFormat="1" s="29"/>
    <row r="176398" customFormat="1" s="29"/>
    <row r="176399" customFormat="1" s="29"/>
    <row r="176400" customFormat="1" s="29"/>
    <row r="176401" customFormat="1" s="29"/>
    <row r="176402" customFormat="1" s="29"/>
    <row r="176403" customFormat="1" s="29"/>
    <row r="176404" customFormat="1" s="29"/>
    <row r="176405" customFormat="1" s="29"/>
    <row r="176406" customFormat="1" s="29"/>
    <row r="176407" customFormat="1" s="29"/>
    <row r="176408" customFormat="1" s="29"/>
    <row r="176409" customFormat="1" s="29"/>
    <row r="176410" customFormat="1" s="29"/>
    <row r="176411" customFormat="1" s="29"/>
    <row r="176412" customFormat="1" s="29"/>
    <row r="176413" customFormat="1" s="29"/>
    <row r="176414" customFormat="1" s="29"/>
    <row r="176415" customFormat="1" s="29"/>
    <row r="176416" customFormat="1" s="29"/>
    <row r="176417" customFormat="1" s="29"/>
    <row r="176418" customFormat="1" s="29"/>
    <row r="176419" customFormat="1" s="29"/>
    <row r="176420" customFormat="1" s="29"/>
    <row r="176421" customFormat="1" s="29"/>
    <row r="176422" customFormat="1" s="29"/>
    <row r="176423" customFormat="1" s="29"/>
    <row r="176424" customFormat="1" s="29"/>
    <row r="176425" customFormat="1" s="29"/>
    <row r="176426" customFormat="1" s="29"/>
    <row r="176427" customFormat="1" s="29"/>
    <row r="176428" customFormat="1" s="29"/>
    <row r="176429" customFormat="1" s="29"/>
    <row r="176430" customFormat="1" s="29"/>
    <row r="176431" customFormat="1" s="29"/>
    <row r="176432" customFormat="1" s="29"/>
    <row r="176433" customFormat="1" s="29"/>
    <row r="176434" customFormat="1" s="29"/>
    <row r="176435" customFormat="1" s="29"/>
    <row r="176436" customFormat="1" s="29"/>
    <row r="176437" customFormat="1" s="29"/>
    <row r="176438" customFormat="1" s="29"/>
    <row r="176439" customFormat="1" s="29"/>
    <row r="176440" customFormat="1" s="29"/>
    <row r="176441" customFormat="1" s="29"/>
    <row r="176442" customFormat="1" s="29"/>
    <row r="176443" customFormat="1" s="29"/>
    <row r="176444" customFormat="1" s="29"/>
    <row r="176445" customFormat="1" s="29"/>
    <row r="176446" customFormat="1" s="29"/>
    <row r="176447" customFormat="1" s="29"/>
    <row r="176448" customFormat="1" s="29"/>
    <row r="176449" customFormat="1" s="29"/>
    <row r="176450" customFormat="1" s="29"/>
    <row r="176451" customFormat="1" s="29"/>
    <row r="176452" customFormat="1" s="29"/>
    <row r="176453" customFormat="1" s="29"/>
    <row r="176454" customFormat="1" s="29"/>
    <row r="176455" customFormat="1" s="29"/>
    <row r="176456" customFormat="1" s="29"/>
    <row r="176457" customFormat="1" s="29"/>
    <row r="176458" customFormat="1" s="29"/>
    <row r="176459" customFormat="1" s="29"/>
    <row r="176460" customFormat="1" s="29"/>
    <row r="176461" customFormat="1" s="29"/>
    <row r="176462" customFormat="1" s="29"/>
    <row r="176463" customFormat="1" s="29"/>
    <row r="176464" customFormat="1" s="29"/>
    <row r="176465" customFormat="1" s="29"/>
    <row r="176466" customFormat="1" s="29"/>
    <row r="176467" customFormat="1" s="29"/>
    <row r="176468" customFormat="1" s="29"/>
    <row r="176469" customFormat="1" s="29"/>
    <row r="176470" customFormat="1" s="29"/>
    <row r="176471" customFormat="1" s="29"/>
    <row r="176472" customFormat="1" s="29"/>
    <row r="176473" customFormat="1" s="29"/>
    <row r="176474" customFormat="1" s="29"/>
    <row r="176475" customFormat="1" s="29"/>
    <row r="176476" customFormat="1" s="29"/>
    <row r="176477" customFormat="1" s="29"/>
    <row r="176478" customFormat="1" s="29"/>
    <row r="176479" customFormat="1" s="29"/>
    <row r="176480" customFormat="1" s="29"/>
    <row r="176481" customFormat="1" s="29"/>
    <row r="176482" customFormat="1" s="29"/>
    <row r="176483" customFormat="1" s="29"/>
    <row r="176484" customFormat="1" s="29"/>
    <row r="176485" customFormat="1" s="29"/>
    <row r="176486" customFormat="1" s="29"/>
    <row r="176487" customFormat="1" s="29"/>
    <row r="176488" customFormat="1" s="29"/>
    <row r="176489" customFormat="1" s="29"/>
    <row r="176490" customFormat="1" s="29"/>
    <row r="176491" customFormat="1" s="29"/>
    <row r="176492" customFormat="1" s="29"/>
    <row r="176493" customFormat="1" s="29"/>
    <row r="176494" customFormat="1" s="29"/>
    <row r="176495" customFormat="1" s="29"/>
    <row r="176496" customFormat="1" s="29"/>
    <row r="176497" customFormat="1" s="29"/>
    <row r="176498" customFormat="1" s="29"/>
    <row r="176499" customFormat="1" s="29"/>
    <row r="176500" customFormat="1" s="29"/>
    <row r="176501" customFormat="1" s="29"/>
    <row r="176502" customFormat="1" s="29"/>
    <row r="176503" customFormat="1" s="29"/>
    <row r="176504" customFormat="1" s="29"/>
    <row r="176505" customFormat="1" s="29"/>
    <row r="176506" customFormat="1" s="29"/>
    <row r="176507" customFormat="1" s="29"/>
    <row r="176508" customFormat="1" s="29"/>
    <row r="176509" customFormat="1" s="29"/>
    <row r="176510" customFormat="1" s="29"/>
    <row r="176511" customFormat="1" s="29"/>
    <row r="176512" customFormat="1" s="29"/>
    <row r="176513" customFormat="1" s="29"/>
    <row r="176514" customFormat="1" s="29"/>
    <row r="176515" customFormat="1" s="29"/>
    <row r="176516" customFormat="1" s="29"/>
    <row r="176517" customFormat="1" s="29"/>
    <row r="176518" customFormat="1" s="29"/>
    <row r="176519" customFormat="1" s="29"/>
    <row r="176520" customFormat="1" s="29"/>
    <row r="176521" customFormat="1" s="29"/>
    <row r="176522" customFormat="1" s="29"/>
    <row r="176523" customFormat="1" s="29"/>
    <row r="176524" customFormat="1" s="29"/>
    <row r="176525" customFormat="1" s="29"/>
    <row r="176526" customFormat="1" s="29"/>
    <row r="176527" customFormat="1" s="29"/>
    <row r="176528" customFormat="1" s="29"/>
    <row r="176529" customFormat="1" s="29"/>
    <row r="176530" customFormat="1" s="29"/>
    <row r="176531" customFormat="1" s="29"/>
    <row r="176532" customFormat="1" s="29"/>
    <row r="176533" customFormat="1" s="29"/>
    <row r="176534" customFormat="1" s="29"/>
    <row r="176535" customFormat="1" s="29"/>
    <row r="176536" customFormat="1" s="29"/>
    <row r="176537" customFormat="1" s="29"/>
    <row r="176538" customFormat="1" s="29"/>
    <row r="176539" customFormat="1" s="29"/>
    <row r="176540" customFormat="1" s="29"/>
    <row r="176541" customFormat="1" s="29"/>
    <row r="176542" customFormat="1" s="29"/>
    <row r="176543" customFormat="1" s="29"/>
    <row r="176544" customFormat="1" s="29"/>
    <row r="176545" customFormat="1" s="29"/>
    <row r="176546" customFormat="1" s="29"/>
    <row r="176547" customFormat="1" s="29"/>
    <row r="176548" customFormat="1" s="29"/>
    <row r="176549" customFormat="1" s="29"/>
    <row r="176550" customFormat="1" s="29"/>
    <row r="176551" customFormat="1" s="29"/>
    <row r="176552" customFormat="1" s="29"/>
    <row r="176553" customFormat="1" s="29"/>
    <row r="176554" customFormat="1" s="29"/>
    <row r="176555" customFormat="1" s="29"/>
    <row r="176556" customFormat="1" s="29"/>
    <row r="176557" customFormat="1" s="29"/>
    <row r="176558" customFormat="1" s="29"/>
    <row r="176559" customFormat="1" s="29"/>
    <row r="176560" customFormat="1" s="29"/>
    <row r="176561" customFormat="1" s="29"/>
    <row r="176562" customFormat="1" s="29"/>
    <row r="176563" customFormat="1" s="29"/>
    <row r="176564" customFormat="1" s="29"/>
    <row r="176565" customFormat="1" s="29"/>
    <row r="176566" customFormat="1" s="29"/>
    <row r="176567" customFormat="1" s="29"/>
    <row r="176568" customFormat="1" s="29"/>
    <row r="176569" customFormat="1" s="29"/>
    <row r="176570" customFormat="1" s="29"/>
    <row r="176571" customFormat="1" s="29"/>
    <row r="176572" customFormat="1" s="29"/>
    <row r="176573" customFormat="1" s="29"/>
    <row r="176574" customFormat="1" s="29"/>
    <row r="176575" customFormat="1" s="29"/>
    <row r="176576" customFormat="1" s="29"/>
    <row r="176577" customFormat="1" s="29"/>
    <row r="176578" customFormat="1" s="29"/>
    <row r="176579" customFormat="1" s="29"/>
    <row r="176580" customFormat="1" s="29"/>
    <row r="176581" customFormat="1" s="29"/>
    <row r="176582" customFormat="1" s="29"/>
    <row r="176583" customFormat="1" s="29"/>
    <row r="176584" customFormat="1" s="29"/>
    <row r="176585" customFormat="1" s="29"/>
    <row r="176586" customFormat="1" s="29"/>
    <row r="176587" customFormat="1" s="29"/>
    <row r="176588" customFormat="1" s="29"/>
    <row r="176589" customFormat="1" s="29"/>
    <row r="176590" customFormat="1" s="29"/>
    <row r="176591" customFormat="1" s="29"/>
    <row r="176592" customFormat="1" s="29"/>
    <row r="176593" customFormat="1" s="29"/>
    <row r="176594" customFormat="1" s="29"/>
    <row r="176595" customFormat="1" s="29"/>
    <row r="176596" customFormat="1" s="29"/>
    <row r="176597" customFormat="1" s="29"/>
    <row r="176598" customFormat="1" s="29"/>
    <row r="176599" customFormat="1" s="29"/>
    <row r="176600" customFormat="1" s="29"/>
    <row r="176601" customFormat="1" s="29"/>
    <row r="176602" customFormat="1" s="29"/>
    <row r="176603" customFormat="1" s="29"/>
    <row r="176604" customFormat="1" s="29"/>
    <row r="176605" customFormat="1" s="29"/>
    <row r="176606" customFormat="1" s="29"/>
    <row r="176607" customFormat="1" s="29"/>
    <row r="176608" customFormat="1" s="29"/>
    <row r="176609" customFormat="1" s="29"/>
    <row r="176610" customFormat="1" s="29"/>
    <row r="176611" customFormat="1" s="29"/>
    <row r="176612" customFormat="1" s="29"/>
    <row r="176613" customFormat="1" s="29"/>
    <row r="176614" customFormat="1" s="29"/>
    <row r="176615" customFormat="1" s="29"/>
    <row r="176616" customFormat="1" s="29"/>
    <row r="176617" customFormat="1" s="29"/>
    <row r="176618" customFormat="1" s="29"/>
    <row r="176619" customFormat="1" s="29"/>
    <row r="176620" customFormat="1" s="29"/>
    <row r="176621" customFormat="1" s="29"/>
    <row r="176622" customFormat="1" s="29"/>
    <row r="176623" customFormat="1" s="29"/>
    <row r="176624" customFormat="1" s="29"/>
    <row r="176625" customFormat="1" s="29"/>
    <row r="176626" customFormat="1" s="29"/>
    <row r="176627" customFormat="1" s="29"/>
    <row r="176628" customFormat="1" s="29"/>
    <row r="176629" customFormat="1" s="29"/>
    <row r="176630" customFormat="1" s="29"/>
    <row r="176631" customFormat="1" s="29"/>
    <row r="176632" customFormat="1" s="29"/>
    <row r="176633" customFormat="1" s="29"/>
    <row r="176634" customFormat="1" s="29"/>
    <row r="176635" customFormat="1" s="29"/>
    <row r="176636" customFormat="1" s="29"/>
    <row r="176637" customFormat="1" s="29"/>
    <row r="176638" customFormat="1" s="29"/>
    <row r="176639" customFormat="1" s="29"/>
    <row r="176640" customFormat="1" s="29"/>
    <row r="176641" customFormat="1" s="29"/>
    <row r="176642" customFormat="1" s="29"/>
    <row r="176643" customFormat="1" s="29"/>
    <row r="176644" customFormat="1" s="29"/>
    <row r="176645" customFormat="1" s="29"/>
    <row r="176646" customFormat="1" s="29"/>
    <row r="176647" customFormat="1" s="29"/>
    <row r="176648" customFormat="1" s="29"/>
    <row r="176649" customFormat="1" s="29"/>
    <row r="176650" customFormat="1" s="29"/>
    <row r="176651" customFormat="1" s="29"/>
    <row r="176652" customFormat="1" s="29"/>
    <row r="176653" customFormat="1" s="29"/>
    <row r="176654" customFormat="1" s="29"/>
    <row r="176655" customFormat="1" s="29"/>
    <row r="176656" customFormat="1" s="29"/>
    <row r="176657" customFormat="1" s="29"/>
    <row r="176658" customFormat="1" s="29"/>
    <row r="176659" customFormat="1" s="29"/>
    <row r="176660" customFormat="1" s="29"/>
    <row r="176661" customFormat="1" s="29"/>
    <row r="176662" customFormat="1" s="29"/>
    <row r="176663" customFormat="1" s="29"/>
    <row r="176664" customFormat="1" s="29"/>
    <row r="176665" customFormat="1" s="29"/>
    <row r="176666" customFormat="1" s="29"/>
    <row r="176667" customFormat="1" s="29"/>
    <row r="176668" customFormat="1" s="29"/>
    <row r="176669" customFormat="1" s="29"/>
    <row r="176670" customFormat="1" s="29"/>
    <row r="176671" customFormat="1" s="29"/>
    <row r="176672" customFormat="1" s="29"/>
    <row r="176673" customFormat="1" s="29"/>
    <row r="176674" customFormat="1" s="29"/>
    <row r="176675" customFormat="1" s="29"/>
    <row r="176676" customFormat="1" s="29"/>
    <row r="176677" customFormat="1" s="29"/>
    <row r="176678" customFormat="1" s="29"/>
    <row r="176679" customFormat="1" s="29"/>
    <row r="176680" customFormat="1" s="29"/>
    <row r="176681" customFormat="1" s="29"/>
    <row r="176682" customFormat="1" s="29"/>
    <row r="176683" customFormat="1" s="29"/>
    <row r="176684" customFormat="1" s="29"/>
    <row r="176685" customFormat="1" s="29"/>
    <row r="176686" customFormat="1" s="29"/>
    <row r="176687" customFormat="1" s="29"/>
    <row r="176688" customFormat="1" s="29"/>
    <row r="176689" customFormat="1" s="29"/>
    <row r="176690" customFormat="1" s="29"/>
    <row r="176691" customFormat="1" s="29"/>
    <row r="176692" customFormat="1" s="29"/>
    <row r="176693" customFormat="1" s="29"/>
    <row r="176694" customFormat="1" s="29"/>
    <row r="176695" customFormat="1" s="29"/>
    <row r="176696" customFormat="1" s="29"/>
    <row r="176697" customFormat="1" s="29"/>
    <row r="176698" customFormat="1" s="29"/>
    <row r="176699" customFormat="1" s="29"/>
    <row r="176700" customFormat="1" s="29"/>
    <row r="176701" customFormat="1" s="29"/>
    <row r="176702" customFormat="1" s="29"/>
    <row r="176703" customFormat="1" s="29"/>
    <row r="176704" customFormat="1" s="29"/>
    <row r="176705" customFormat="1" s="29"/>
    <row r="176706" customFormat="1" s="29"/>
    <row r="176707" customFormat="1" s="29"/>
    <row r="176708" customFormat="1" s="29"/>
    <row r="176709" customFormat="1" s="29"/>
    <row r="176710" customFormat="1" s="29"/>
    <row r="176711" customFormat="1" s="29"/>
    <row r="176712" customFormat="1" s="29"/>
    <row r="176713" customFormat="1" s="29"/>
    <row r="176714" customFormat="1" s="29"/>
    <row r="176715" customFormat="1" s="29"/>
    <row r="176716" customFormat="1" s="29"/>
    <row r="176717" customFormat="1" s="29"/>
    <row r="176718" customFormat="1" s="29"/>
    <row r="176719" customFormat="1" s="29"/>
    <row r="176720" customFormat="1" s="29"/>
    <row r="176721" customFormat="1" s="29"/>
    <row r="176722" customFormat="1" s="29"/>
    <row r="176723" customFormat="1" s="29"/>
    <row r="176724" customFormat="1" s="29"/>
    <row r="176725" customFormat="1" s="29"/>
    <row r="176726" customFormat="1" s="29"/>
    <row r="176727" customFormat="1" s="29"/>
    <row r="176728" customFormat="1" s="29"/>
    <row r="176729" customFormat="1" s="29"/>
    <row r="176730" customFormat="1" s="29"/>
    <row r="176731" customFormat="1" s="29"/>
    <row r="176732" customFormat="1" s="29"/>
    <row r="176733" customFormat="1" s="29"/>
    <row r="176734" customFormat="1" s="29"/>
    <row r="176735" customFormat="1" s="29"/>
    <row r="176736" customFormat="1" s="29"/>
    <row r="176737" customFormat="1" s="29"/>
    <row r="176738" customFormat="1" s="29"/>
    <row r="176739" customFormat="1" s="29"/>
    <row r="176740" customFormat="1" s="29"/>
    <row r="176741" customFormat="1" s="29"/>
    <row r="176742" customFormat="1" s="29"/>
    <row r="176743" customFormat="1" s="29"/>
    <row r="176744" customFormat="1" s="29"/>
    <row r="176745" customFormat="1" s="29"/>
    <row r="176746" customFormat="1" s="29"/>
    <row r="176747" customFormat="1" s="29"/>
    <row r="176748" customFormat="1" s="29"/>
    <row r="176749" customFormat="1" s="29"/>
    <row r="176750" customFormat="1" s="29"/>
    <row r="176751" customFormat="1" s="29"/>
    <row r="176752" customFormat="1" s="29"/>
    <row r="176753" customFormat="1" s="29"/>
    <row r="176754" customFormat="1" s="29"/>
    <row r="176755" customFormat="1" s="29"/>
    <row r="176756" customFormat="1" s="29"/>
    <row r="176757" customFormat="1" s="29"/>
    <row r="176758" customFormat="1" s="29"/>
    <row r="176759" customFormat="1" s="29"/>
    <row r="176760" customFormat="1" s="29"/>
    <row r="176761" customFormat="1" s="29"/>
    <row r="176762" customFormat="1" s="29"/>
    <row r="176763" customFormat="1" s="29"/>
    <row r="176764" customFormat="1" s="29"/>
    <row r="176765" customFormat="1" s="29"/>
    <row r="176766" customFormat="1" s="29"/>
    <row r="176767" customFormat="1" s="29"/>
    <row r="176768" customFormat="1" s="29"/>
    <row r="176769" customFormat="1" s="29"/>
    <row r="176770" customFormat="1" s="29"/>
    <row r="176771" customFormat="1" s="29"/>
    <row r="176772" customFormat="1" s="29"/>
    <row r="176773" customFormat="1" s="29"/>
    <row r="176774" customFormat="1" s="29"/>
    <row r="176775" customFormat="1" s="29"/>
    <row r="176776" customFormat="1" s="29"/>
    <row r="176777" customFormat="1" s="29"/>
    <row r="176778" customFormat="1" s="29"/>
    <row r="176779" customFormat="1" s="29"/>
    <row r="176780" customFormat="1" s="29"/>
    <row r="176781" customFormat="1" s="29"/>
    <row r="176782" customFormat="1" s="29"/>
    <row r="176783" customFormat="1" s="29"/>
    <row r="176784" customFormat="1" s="29"/>
    <row r="176785" customFormat="1" s="29"/>
    <row r="176786" customFormat="1" s="29"/>
    <row r="176787" customFormat="1" s="29"/>
    <row r="176788" customFormat="1" s="29"/>
    <row r="176789" customFormat="1" s="29"/>
    <row r="176790" customFormat="1" s="29"/>
    <row r="176791" customFormat="1" s="29"/>
    <row r="176792" customFormat="1" s="29"/>
    <row r="176793" customFormat="1" s="29"/>
    <row r="176794" customFormat="1" s="29"/>
    <row r="176795" customFormat="1" s="29"/>
    <row r="176796" customFormat="1" s="29"/>
    <row r="176797" customFormat="1" s="29"/>
    <row r="176798" customFormat="1" s="29"/>
    <row r="176799" customFormat="1" s="29"/>
    <row r="176800" customFormat="1" s="29"/>
    <row r="176801" customFormat="1" s="29"/>
    <row r="176802" customFormat="1" s="29"/>
    <row r="176803" customFormat="1" s="29"/>
    <row r="176804" customFormat="1" s="29"/>
    <row r="176805" customFormat="1" s="29"/>
    <row r="176806" customFormat="1" s="29"/>
    <row r="176807" customFormat="1" s="29"/>
    <row r="176808" customFormat="1" s="29"/>
    <row r="176809" customFormat="1" s="29"/>
    <row r="176810" customFormat="1" s="29"/>
    <row r="176811" customFormat="1" s="29"/>
    <row r="176812" customFormat="1" s="29"/>
    <row r="176813" customFormat="1" s="29"/>
    <row r="176814" customFormat="1" s="29"/>
    <row r="176815" customFormat="1" s="29"/>
    <row r="176816" customFormat="1" s="29"/>
    <row r="176817" customFormat="1" s="29"/>
    <row r="176818" customFormat="1" s="29"/>
    <row r="176819" customFormat="1" s="29"/>
    <row r="176820" customFormat="1" s="29"/>
    <row r="176821" customFormat="1" s="29"/>
    <row r="176822" customFormat="1" s="29"/>
    <row r="176823" customFormat="1" s="29"/>
    <row r="176824" customFormat="1" s="29"/>
    <row r="176825" customFormat="1" s="29"/>
    <row r="176826" customFormat="1" s="29"/>
    <row r="176827" customFormat="1" s="29"/>
    <row r="176828" customFormat="1" s="29"/>
    <row r="176829" customFormat="1" s="29"/>
    <row r="176830" customFormat="1" s="29"/>
    <row r="176831" customFormat="1" s="29"/>
    <row r="176832" customFormat="1" s="29"/>
    <row r="176833" customFormat="1" s="29"/>
    <row r="176834" customFormat="1" s="29"/>
    <row r="176835" customFormat="1" s="29"/>
    <row r="176836" customFormat="1" s="29"/>
    <row r="176837" customFormat="1" s="29"/>
    <row r="176838" customFormat="1" s="29"/>
    <row r="176839" customFormat="1" s="29"/>
    <row r="176840" customFormat="1" s="29"/>
    <row r="176841" customFormat="1" s="29"/>
    <row r="176842" customFormat="1" s="29"/>
    <row r="176843" customFormat="1" s="29"/>
    <row r="176844" customFormat="1" s="29"/>
    <row r="176845" customFormat="1" s="29"/>
    <row r="176846" customFormat="1" s="29"/>
    <row r="176847" customFormat="1" s="29"/>
    <row r="176848" customFormat="1" s="29"/>
    <row r="176849" customFormat="1" s="29"/>
    <row r="176850" customFormat="1" s="29"/>
    <row r="176851" customFormat="1" s="29"/>
    <row r="176852" customFormat="1" s="29"/>
    <row r="176853" customFormat="1" s="29"/>
    <row r="176854" customFormat="1" s="29"/>
    <row r="176855" customFormat="1" s="29"/>
    <row r="176856" customFormat="1" s="29"/>
    <row r="176857" customFormat="1" s="29"/>
    <row r="176858" customFormat="1" s="29"/>
    <row r="176859" customFormat="1" s="29"/>
    <row r="176860" customFormat="1" s="29"/>
    <row r="176861" customFormat="1" s="29"/>
    <row r="176862" customFormat="1" s="29"/>
    <row r="176863" customFormat="1" s="29"/>
    <row r="176864" customFormat="1" s="29"/>
    <row r="176865" customFormat="1" s="29"/>
    <row r="176866" customFormat="1" s="29"/>
    <row r="176867" customFormat="1" s="29"/>
    <row r="176868" customFormat="1" s="29"/>
    <row r="176869" customFormat="1" s="29"/>
    <row r="176870" customFormat="1" s="29"/>
    <row r="176871" customFormat="1" s="29"/>
    <row r="176872" customFormat="1" s="29"/>
    <row r="176873" customFormat="1" s="29"/>
    <row r="176874" customFormat="1" s="29"/>
    <row r="176875" customFormat="1" s="29"/>
    <row r="176876" customFormat="1" s="29"/>
    <row r="176877" customFormat="1" s="29"/>
    <row r="176878" customFormat="1" s="29"/>
    <row r="176879" customFormat="1" s="29"/>
    <row r="176880" customFormat="1" s="29"/>
    <row r="176881" customFormat="1" s="29"/>
    <row r="176882" customFormat="1" s="29"/>
    <row r="176883" customFormat="1" s="29"/>
    <row r="176884" customFormat="1" s="29"/>
    <row r="176885" customFormat="1" s="29"/>
    <row r="176886" customFormat="1" s="29"/>
    <row r="176887" customFormat="1" s="29"/>
    <row r="176888" customFormat="1" s="29"/>
    <row r="176889" customFormat="1" s="29"/>
    <row r="176890" customFormat="1" s="29"/>
    <row r="176891" customFormat="1" s="29"/>
    <row r="176892" customFormat="1" s="29"/>
    <row r="176893" customFormat="1" s="29"/>
    <row r="176894" customFormat="1" s="29"/>
    <row r="176895" customFormat="1" s="29"/>
    <row r="176896" customFormat="1" s="29"/>
    <row r="176897" customFormat="1" s="29"/>
    <row r="176898" customFormat="1" s="29"/>
    <row r="176899" customFormat="1" s="29"/>
    <row r="176900" customFormat="1" s="29"/>
    <row r="176901" customFormat="1" s="29"/>
    <row r="176902" customFormat="1" s="29"/>
    <row r="176903" customFormat="1" s="29"/>
    <row r="176904" customFormat="1" s="29"/>
    <row r="176905" customFormat="1" s="29"/>
    <row r="176906" customFormat="1" s="29"/>
    <row r="176907" customFormat="1" s="29"/>
    <row r="176908" customFormat="1" s="29"/>
    <row r="176909" customFormat="1" s="29"/>
    <row r="176910" customFormat="1" s="29"/>
    <row r="176911" customFormat="1" s="29"/>
    <row r="176912" customFormat="1" s="29"/>
    <row r="176913" customFormat="1" s="29"/>
    <row r="176914" customFormat="1" s="29"/>
    <row r="176915" customFormat="1" s="29"/>
    <row r="176916" customFormat="1" s="29"/>
    <row r="176917" customFormat="1" s="29"/>
    <row r="176918" customFormat="1" s="29"/>
    <row r="176919" customFormat="1" s="29"/>
    <row r="176920" customFormat="1" s="29"/>
    <row r="176921" customFormat="1" s="29"/>
    <row r="176922" customFormat="1" s="29"/>
    <row r="176923" customFormat="1" s="29"/>
    <row r="176924" customFormat="1" s="29"/>
    <row r="176925" customFormat="1" s="29"/>
    <row r="176926" customFormat="1" s="29"/>
    <row r="176927" customFormat="1" s="29"/>
    <row r="176928" customFormat="1" s="29"/>
    <row r="176929" customFormat="1" s="29"/>
    <row r="176930" customFormat="1" s="29"/>
    <row r="176931" customFormat="1" s="29"/>
    <row r="176932" customFormat="1" s="29"/>
    <row r="176933" customFormat="1" s="29"/>
    <row r="176934" customFormat="1" s="29"/>
    <row r="176935" customFormat="1" s="29"/>
    <row r="176936" customFormat="1" s="29"/>
    <row r="176937" customFormat="1" s="29"/>
    <row r="176938" customFormat="1" s="29"/>
    <row r="176939" customFormat="1" s="29"/>
    <row r="176940" customFormat="1" s="29"/>
    <row r="176941" customFormat="1" s="29"/>
    <row r="176942" customFormat="1" s="29"/>
    <row r="176943" customFormat="1" s="29"/>
    <row r="176944" customFormat="1" s="29"/>
    <row r="176945" customFormat="1" s="29"/>
    <row r="176946" customFormat="1" s="29"/>
    <row r="176947" customFormat="1" s="29"/>
    <row r="176948" customFormat="1" s="29"/>
    <row r="176949" customFormat="1" s="29"/>
    <row r="176950" customFormat="1" s="29"/>
    <row r="176951" customFormat="1" s="29"/>
    <row r="176952" customFormat="1" s="29"/>
    <row r="176953" customFormat="1" s="29"/>
    <row r="176954" customFormat="1" s="29"/>
    <row r="176955" customFormat="1" s="29"/>
    <row r="176956" customFormat="1" s="29"/>
    <row r="176957" customFormat="1" s="29"/>
    <row r="176958" customFormat="1" s="29"/>
    <row r="176959" customFormat="1" s="29"/>
    <row r="176960" customFormat="1" s="29"/>
    <row r="176961" customFormat="1" s="29"/>
    <row r="176962" customFormat="1" s="29"/>
    <row r="176963" customFormat="1" s="29"/>
    <row r="176964" customFormat="1" s="29"/>
    <row r="176965" customFormat="1" s="29"/>
    <row r="176966" customFormat="1" s="29"/>
    <row r="176967" customFormat="1" s="29"/>
    <row r="176968" customFormat="1" s="29"/>
    <row r="176969" customFormat="1" s="29"/>
    <row r="176970" customFormat="1" s="29"/>
    <row r="176971" customFormat="1" s="29"/>
    <row r="176972" customFormat="1" s="29"/>
    <row r="176973" customFormat="1" s="29"/>
    <row r="176974" customFormat="1" s="29"/>
    <row r="176975" customFormat="1" s="29"/>
    <row r="176976" customFormat="1" s="29"/>
    <row r="176977" customFormat="1" s="29"/>
    <row r="176978" customFormat="1" s="29"/>
    <row r="176979" customFormat="1" s="29"/>
    <row r="176980" customFormat="1" s="29"/>
    <row r="176981" customFormat="1" s="29"/>
    <row r="176982" customFormat="1" s="29"/>
    <row r="176983" customFormat="1" s="29"/>
    <row r="176984" customFormat="1" s="29"/>
    <row r="176985" customFormat="1" s="29"/>
    <row r="176986" customFormat="1" s="29"/>
    <row r="176987" customFormat="1" s="29"/>
    <row r="176988" customFormat="1" s="29"/>
    <row r="176989" customFormat="1" s="29"/>
    <row r="176990" customFormat="1" s="29"/>
    <row r="176991" customFormat="1" s="29"/>
    <row r="176992" customFormat="1" s="29"/>
    <row r="176993" customFormat="1" s="29"/>
    <row r="176994" customFormat="1" s="29"/>
    <row r="176995" customFormat="1" s="29"/>
    <row r="176996" customFormat="1" s="29"/>
    <row r="176997" customFormat="1" s="29"/>
    <row r="176998" customFormat="1" s="29"/>
    <row r="176999" customFormat="1" s="29"/>
    <row r="177000" customFormat="1" s="29"/>
    <row r="177001" customFormat="1" s="29"/>
    <row r="177002" customFormat="1" s="29"/>
    <row r="177003" customFormat="1" s="29"/>
    <row r="177004" customFormat="1" s="29"/>
    <row r="177005" customFormat="1" s="29"/>
    <row r="177006" customFormat="1" s="29"/>
    <row r="177007" customFormat="1" s="29"/>
    <row r="177008" customFormat="1" s="29"/>
    <row r="177009" customFormat="1" s="29"/>
    <row r="177010" customFormat="1" s="29"/>
    <row r="177011" customFormat="1" s="29"/>
    <row r="177012" customFormat="1" s="29"/>
    <row r="177013" customFormat="1" s="29"/>
    <row r="177014" customFormat="1" s="29"/>
    <row r="177015" customFormat="1" s="29"/>
    <row r="177016" customFormat="1" s="29"/>
    <row r="177017" customFormat="1" s="29"/>
    <row r="177018" customFormat="1" s="29"/>
    <row r="177019" customFormat="1" s="29"/>
    <row r="177020" customFormat="1" s="29"/>
    <row r="177021" customFormat="1" s="29"/>
    <row r="177022" customFormat="1" s="29"/>
    <row r="177023" customFormat="1" s="29"/>
    <row r="177024" customFormat="1" s="29"/>
    <row r="177025" customFormat="1" s="29"/>
    <row r="177026" customFormat="1" s="29"/>
    <row r="177027" customFormat="1" s="29"/>
    <row r="177028" customFormat="1" s="29"/>
    <row r="177029" customFormat="1" s="29"/>
    <row r="177030" customFormat="1" s="29"/>
    <row r="177031" customFormat="1" s="29"/>
    <row r="177032" customFormat="1" s="29"/>
    <row r="177033" customFormat="1" s="29"/>
    <row r="177034" customFormat="1" s="29"/>
    <row r="177035" customFormat="1" s="29"/>
    <row r="177036" customFormat="1" s="29"/>
    <row r="177037" customFormat="1" s="29"/>
    <row r="177038" customFormat="1" s="29"/>
    <row r="177039" customFormat="1" s="29"/>
    <row r="177040" customFormat="1" s="29"/>
    <row r="177041" customFormat="1" s="29"/>
    <row r="177042" customFormat="1" s="29"/>
    <row r="177043" customFormat="1" s="29"/>
    <row r="177044" customFormat="1" s="29"/>
    <row r="177045" customFormat="1" s="29"/>
    <row r="177046" customFormat="1" s="29"/>
    <row r="177047" customFormat="1" s="29"/>
    <row r="177048" customFormat="1" s="29"/>
    <row r="177049" customFormat="1" s="29"/>
    <row r="177050" customFormat="1" s="29"/>
    <row r="177051" customFormat="1" s="29"/>
    <row r="177052" customFormat="1" s="29"/>
    <row r="177053" customFormat="1" s="29"/>
    <row r="177054" customFormat="1" s="29"/>
    <row r="177055" customFormat="1" s="29"/>
    <row r="177056" customFormat="1" s="29"/>
    <row r="177057" customFormat="1" s="29"/>
    <row r="177058" customFormat="1" s="29"/>
    <row r="177059" customFormat="1" s="29"/>
    <row r="177060" customFormat="1" s="29"/>
    <row r="177061" customFormat="1" s="29"/>
    <row r="177062" customFormat="1" s="29"/>
    <row r="177063" customFormat="1" s="29"/>
    <row r="177064" customFormat="1" s="29"/>
    <row r="177065" customFormat="1" s="29"/>
    <row r="177066" customFormat="1" s="29"/>
    <row r="177067" customFormat="1" s="29"/>
    <row r="177068" customFormat="1" s="29"/>
    <row r="177069" customFormat="1" s="29"/>
    <row r="177070" customFormat="1" s="29"/>
    <row r="177071" customFormat="1" s="29"/>
    <row r="177072" customFormat="1" s="29"/>
    <row r="177073" customFormat="1" s="29"/>
    <row r="177074" customFormat="1" s="29"/>
    <row r="177075" customFormat="1" s="29"/>
    <row r="177076" customFormat="1" s="29"/>
    <row r="177077" customFormat="1" s="29"/>
    <row r="177078" customFormat="1" s="29"/>
    <row r="177079" customFormat="1" s="29"/>
    <row r="177080" customFormat="1" s="29"/>
    <row r="177081" customFormat="1" s="29"/>
    <row r="177082" customFormat="1" s="29"/>
    <row r="177083" customFormat="1" s="29"/>
    <row r="177084" customFormat="1" s="29"/>
    <row r="177085" customFormat="1" s="29"/>
    <row r="177086" customFormat="1" s="29"/>
    <row r="177087" customFormat="1" s="29"/>
    <row r="177088" customFormat="1" s="29"/>
    <row r="177089" customFormat="1" s="29"/>
    <row r="177090" customFormat="1" s="29"/>
    <row r="177091" customFormat="1" s="29"/>
    <row r="177092" customFormat="1" s="29"/>
    <row r="177093" customFormat="1" s="29"/>
    <row r="177094" customFormat="1" s="29"/>
    <row r="177095" customFormat="1" s="29"/>
    <row r="177096" customFormat="1" s="29"/>
    <row r="177097" customFormat="1" s="29"/>
    <row r="177098" customFormat="1" s="29"/>
    <row r="177099" customFormat="1" s="29"/>
    <row r="177100" customFormat="1" s="29"/>
    <row r="177101" customFormat="1" s="29"/>
    <row r="177102" customFormat="1" s="29"/>
    <row r="177103" customFormat="1" s="29"/>
    <row r="177104" customFormat="1" s="29"/>
    <row r="177105" customFormat="1" s="29"/>
    <row r="177106" customFormat="1" s="29"/>
    <row r="177107" customFormat="1" s="29"/>
    <row r="177108" customFormat="1" s="29"/>
    <row r="177109" customFormat="1" s="29"/>
    <row r="177110" customFormat="1" s="29"/>
    <row r="177111" customFormat="1" s="29"/>
    <row r="177112" customFormat="1" s="29"/>
    <row r="177113" customFormat="1" s="29"/>
    <row r="177114" customFormat="1" s="29"/>
    <row r="177115" customFormat="1" s="29"/>
    <row r="177116" customFormat="1" s="29"/>
    <row r="177117" customFormat="1" s="29"/>
    <row r="177118" customFormat="1" s="29"/>
    <row r="177119" customFormat="1" s="29"/>
    <row r="177120" customFormat="1" s="29"/>
    <row r="177121" customFormat="1" s="29"/>
    <row r="177122" customFormat="1" s="29"/>
    <row r="177123" customFormat="1" s="29"/>
    <row r="177124" customFormat="1" s="29"/>
    <row r="177125" customFormat="1" s="29"/>
    <row r="177126" customFormat="1" s="29"/>
    <row r="177127" customFormat="1" s="29"/>
    <row r="177128" customFormat="1" s="29"/>
    <row r="177129" customFormat="1" s="29"/>
    <row r="177130" customFormat="1" s="29"/>
    <row r="177131" customFormat="1" s="29"/>
    <row r="177132" customFormat="1" s="29"/>
    <row r="177133" customFormat="1" s="29"/>
    <row r="177134" customFormat="1" s="29"/>
    <row r="177135" customFormat="1" s="29"/>
    <row r="177136" customFormat="1" s="29"/>
    <row r="177137" customFormat="1" s="29"/>
    <row r="177138" customFormat="1" s="29"/>
    <row r="177139" customFormat="1" s="29"/>
    <row r="177140" customFormat="1" s="29"/>
    <row r="177141" customFormat="1" s="29"/>
    <row r="177142" customFormat="1" s="29"/>
    <row r="177143" customFormat="1" s="29"/>
    <row r="177144" customFormat="1" s="29"/>
    <row r="177145" customFormat="1" s="29"/>
    <row r="177146" customFormat="1" s="29"/>
    <row r="177147" customFormat="1" s="29"/>
    <row r="177148" customFormat="1" s="29"/>
    <row r="177149" customFormat="1" s="29"/>
    <row r="177150" customFormat="1" s="29"/>
    <row r="177151" customFormat="1" s="29"/>
    <row r="177152" customFormat="1" s="29"/>
    <row r="177153" customFormat="1" s="29"/>
    <row r="177154" customFormat="1" s="29"/>
    <row r="177155" customFormat="1" s="29"/>
    <row r="177156" customFormat="1" s="29"/>
    <row r="177157" customFormat="1" s="29"/>
    <row r="177158" customFormat="1" s="29"/>
    <row r="177159" customFormat="1" s="29"/>
    <row r="177160" customFormat="1" s="29"/>
    <row r="177161" customFormat="1" s="29"/>
    <row r="177162" customFormat="1" s="29"/>
    <row r="177163" customFormat="1" s="29"/>
    <row r="177164" customFormat="1" s="29"/>
    <row r="177165" customFormat="1" s="29"/>
    <row r="177166" customFormat="1" s="29"/>
    <row r="177167" customFormat="1" s="29"/>
    <row r="177168" customFormat="1" s="29"/>
    <row r="177169" customFormat="1" s="29"/>
    <row r="177170" customFormat="1" s="29"/>
    <row r="177171" customFormat="1" s="29"/>
    <row r="177172" customFormat="1" s="29"/>
    <row r="177173" customFormat="1" s="29"/>
    <row r="177174" customFormat="1" s="29"/>
    <row r="177175" customFormat="1" s="29"/>
    <row r="177176" customFormat="1" s="29"/>
    <row r="177177" customFormat="1" s="29"/>
    <row r="177178" customFormat="1" s="29"/>
    <row r="177179" customFormat="1" s="29"/>
    <row r="177180" customFormat="1" s="29"/>
    <row r="177181" customFormat="1" s="29"/>
    <row r="177182" customFormat="1" s="29"/>
    <row r="177183" customFormat="1" s="29"/>
    <row r="177184" customFormat="1" s="29"/>
    <row r="177185" customFormat="1" s="29"/>
    <row r="177186" customFormat="1" s="29"/>
    <row r="177187" customFormat="1" s="29"/>
    <row r="177188" customFormat="1" s="29"/>
    <row r="177189" customFormat="1" s="29"/>
    <row r="177190" customFormat="1" s="29"/>
    <row r="177191" customFormat="1" s="29"/>
    <row r="177192" customFormat="1" s="29"/>
    <row r="177193" customFormat="1" s="29"/>
    <row r="177194" customFormat="1" s="29"/>
    <row r="177195" customFormat="1" s="29"/>
    <row r="177196" customFormat="1" s="29"/>
    <row r="177197" customFormat="1" s="29"/>
    <row r="177198" customFormat="1" s="29"/>
    <row r="177199" customFormat="1" s="29"/>
    <row r="177200" customFormat="1" s="29"/>
    <row r="177201" customFormat="1" s="29"/>
    <row r="177202" customFormat="1" s="29"/>
    <row r="177203" customFormat="1" s="29"/>
    <row r="177204" customFormat="1" s="29"/>
    <row r="177205" customFormat="1" s="29"/>
    <row r="177206" customFormat="1" s="29"/>
    <row r="177207" customFormat="1" s="29"/>
    <row r="177208" customFormat="1" s="29"/>
    <row r="177209" customFormat="1" s="29"/>
    <row r="177210" customFormat="1" s="29"/>
    <row r="177211" customFormat="1" s="29"/>
    <row r="177212" customFormat="1" s="29"/>
    <row r="177213" customFormat="1" s="29"/>
    <row r="177214" customFormat="1" s="29"/>
    <row r="177215" customFormat="1" s="29"/>
    <row r="177216" customFormat="1" s="29"/>
    <row r="177217" customFormat="1" s="29"/>
    <row r="177218" customFormat="1" s="29"/>
    <row r="177219" customFormat="1" s="29"/>
    <row r="177220" customFormat="1" s="29"/>
    <row r="177221" customFormat="1" s="29"/>
    <row r="177222" customFormat="1" s="29"/>
    <row r="177223" customFormat="1" s="29"/>
    <row r="177224" customFormat="1" s="29"/>
    <row r="177225" customFormat="1" s="29"/>
    <row r="177226" customFormat="1" s="29"/>
    <row r="177227" customFormat="1" s="29"/>
    <row r="177228" customFormat="1" s="29"/>
    <row r="177229" customFormat="1" s="29"/>
    <row r="177230" customFormat="1" s="29"/>
    <row r="177231" customFormat="1" s="29"/>
    <row r="177232" customFormat="1" s="29"/>
    <row r="177233" customFormat="1" s="29"/>
    <row r="177234" customFormat="1" s="29"/>
    <row r="177235" customFormat="1" s="29"/>
    <row r="177236" customFormat="1" s="29"/>
    <row r="177237" customFormat="1" s="29"/>
    <row r="177238" customFormat="1" s="29"/>
    <row r="177239" customFormat="1" s="29"/>
    <row r="177240" customFormat="1" s="29"/>
    <row r="177241" customFormat="1" s="29"/>
    <row r="177242" customFormat="1" s="29"/>
    <row r="177243" customFormat="1" s="29"/>
    <row r="177244" customFormat="1" s="29"/>
    <row r="177245" customFormat="1" s="29"/>
    <row r="177246" customFormat="1" s="29"/>
    <row r="177247" customFormat="1" s="29"/>
    <row r="177248" customFormat="1" s="29"/>
    <row r="177249" customFormat="1" s="29"/>
    <row r="177250" customFormat="1" s="29"/>
    <row r="177251" customFormat="1" s="29"/>
    <row r="177252" customFormat="1" s="29"/>
    <row r="177253" customFormat="1" s="29"/>
    <row r="177254" customFormat="1" s="29"/>
    <row r="177255" customFormat="1" s="29"/>
    <row r="177256" customFormat="1" s="29"/>
    <row r="177257" customFormat="1" s="29"/>
    <row r="177258" customFormat="1" s="29"/>
    <row r="177259" customFormat="1" s="29"/>
    <row r="177260" customFormat="1" s="29"/>
    <row r="177261" customFormat="1" s="29"/>
    <row r="177262" customFormat="1" s="29"/>
    <row r="177263" customFormat="1" s="29"/>
    <row r="177264" customFormat="1" s="29"/>
    <row r="177265" customFormat="1" s="29"/>
    <row r="177266" customFormat="1" s="29"/>
    <row r="177267" customFormat="1" s="29"/>
    <row r="177268" customFormat="1" s="29"/>
    <row r="177269" customFormat="1" s="29"/>
    <row r="177270" customFormat="1" s="29"/>
    <row r="177271" customFormat="1" s="29"/>
    <row r="177272" customFormat="1" s="29"/>
    <row r="177273" customFormat="1" s="29"/>
    <row r="177274" customFormat="1" s="29"/>
    <row r="177275" customFormat="1" s="29"/>
    <row r="177276" customFormat="1" s="29"/>
    <row r="177277" customFormat="1" s="29"/>
    <row r="177278" customFormat="1" s="29"/>
    <row r="177279" customFormat="1" s="29"/>
    <row r="177280" customFormat="1" s="29"/>
    <row r="177281" customFormat="1" s="29"/>
    <row r="177282" customFormat="1" s="29"/>
    <row r="177283" customFormat="1" s="29"/>
    <row r="177284" customFormat="1" s="29"/>
    <row r="177285" customFormat="1" s="29"/>
    <row r="177286" customFormat="1" s="29"/>
    <row r="177287" customFormat="1" s="29"/>
    <row r="177288" customFormat="1" s="29"/>
    <row r="177289" customFormat="1" s="29"/>
    <row r="177290" customFormat="1" s="29"/>
    <row r="177291" customFormat="1" s="29"/>
    <row r="177292" customFormat="1" s="29"/>
    <row r="177293" customFormat="1" s="29"/>
    <row r="177294" customFormat="1" s="29"/>
    <row r="177295" customFormat="1" s="29"/>
    <row r="177296" customFormat="1" s="29"/>
    <row r="177297" customFormat="1" s="29"/>
    <row r="177298" customFormat="1" s="29"/>
    <row r="177299" customFormat="1" s="29"/>
    <row r="177300" customFormat="1" s="29"/>
    <row r="177301" customFormat="1" s="29"/>
    <row r="177302" customFormat="1" s="29"/>
    <row r="177303" customFormat="1" s="29"/>
    <row r="177304" customFormat="1" s="29"/>
    <row r="177305" customFormat="1" s="29"/>
    <row r="177306" customFormat="1" s="29"/>
    <row r="177307" customFormat="1" s="29"/>
    <row r="177308" customFormat="1" s="29"/>
    <row r="177309" customFormat="1" s="29"/>
    <row r="177310" customFormat="1" s="29"/>
    <row r="177311" customFormat="1" s="29"/>
    <row r="177312" customFormat="1" s="29"/>
    <row r="177313" customFormat="1" s="29"/>
    <row r="177314" customFormat="1" s="29"/>
    <row r="177315" customFormat="1" s="29"/>
    <row r="177316" customFormat="1" s="29"/>
    <row r="177317" customFormat="1" s="29"/>
    <row r="177318" customFormat="1" s="29"/>
    <row r="177319" customFormat="1" s="29"/>
    <row r="177320" customFormat="1" s="29"/>
    <row r="177321" customFormat="1" s="29"/>
    <row r="177322" customFormat="1" s="29"/>
    <row r="177323" customFormat="1" s="29"/>
    <row r="177324" customFormat="1" s="29"/>
    <row r="177325" customFormat="1" s="29"/>
    <row r="177326" customFormat="1" s="29"/>
    <row r="177327" customFormat="1" s="29"/>
    <row r="177328" customFormat="1" s="29"/>
    <row r="177329" customFormat="1" s="29"/>
    <row r="177330" customFormat="1" s="29"/>
    <row r="177331" customFormat="1" s="29"/>
    <row r="177332" customFormat="1" s="29"/>
    <row r="177333" customFormat="1" s="29"/>
    <row r="177334" customFormat="1" s="29"/>
    <row r="177335" customFormat="1" s="29"/>
    <row r="177336" customFormat="1" s="29"/>
    <row r="177337" customFormat="1" s="29"/>
    <row r="177338" customFormat="1" s="29"/>
    <row r="177339" customFormat="1" s="29"/>
    <row r="177340" customFormat="1" s="29"/>
    <row r="177341" customFormat="1" s="29"/>
    <row r="177342" customFormat="1" s="29"/>
    <row r="177343" customFormat="1" s="29"/>
    <row r="177344" customFormat="1" s="29"/>
    <row r="177345" customFormat="1" s="29"/>
    <row r="177346" customFormat="1" s="29"/>
    <row r="177347" customFormat="1" s="29"/>
    <row r="177348" customFormat="1" s="29"/>
    <row r="177349" customFormat="1" s="29"/>
    <row r="177350" customFormat="1" s="29"/>
    <row r="177351" customFormat="1" s="29"/>
    <row r="177352" customFormat="1" s="29"/>
    <row r="177353" customFormat="1" s="29"/>
    <row r="177354" customFormat="1" s="29"/>
    <row r="177355" customFormat="1" s="29"/>
    <row r="177356" customFormat="1" s="29"/>
    <row r="177357" customFormat="1" s="29"/>
    <row r="177358" customFormat="1" s="29"/>
    <row r="177359" customFormat="1" s="29"/>
    <row r="177360" customFormat="1" s="29"/>
    <row r="177361" customFormat="1" s="29"/>
    <row r="177362" customFormat="1" s="29"/>
    <row r="177363" customFormat="1" s="29"/>
    <row r="177364" customFormat="1" s="29"/>
    <row r="177365" customFormat="1" s="29"/>
    <row r="177366" customFormat="1" s="29"/>
    <row r="177367" customFormat="1" s="29"/>
    <row r="177368" customFormat="1" s="29"/>
    <row r="177369" customFormat="1" s="29"/>
    <row r="177370" customFormat="1" s="29"/>
    <row r="177371" customFormat="1" s="29"/>
    <row r="177372" customFormat="1" s="29"/>
    <row r="177373" customFormat="1" s="29"/>
    <row r="177374" customFormat="1" s="29"/>
    <row r="177375" customFormat="1" s="29"/>
    <row r="177376" customFormat="1" s="29"/>
    <row r="177377" customFormat="1" s="29"/>
    <row r="177378" customFormat="1" s="29"/>
    <row r="177379" customFormat="1" s="29"/>
    <row r="177380" customFormat="1" s="29"/>
    <row r="177381" customFormat="1" s="29"/>
    <row r="177382" customFormat="1" s="29"/>
    <row r="177383" customFormat="1" s="29"/>
    <row r="177384" customFormat="1" s="29"/>
    <row r="177385" customFormat="1" s="29"/>
    <row r="177386" customFormat="1" s="29"/>
    <row r="177387" customFormat="1" s="29"/>
    <row r="177388" customFormat="1" s="29"/>
    <row r="177389" customFormat="1" s="29"/>
    <row r="177390" customFormat="1" s="29"/>
    <row r="177391" customFormat="1" s="29"/>
    <row r="177392" customFormat="1" s="29"/>
    <row r="177393" customFormat="1" s="29"/>
    <row r="177394" customFormat="1" s="29"/>
    <row r="177395" customFormat="1" s="29"/>
    <row r="177396" customFormat="1" s="29"/>
    <row r="177397" customFormat="1" s="29"/>
    <row r="177398" customFormat="1" s="29"/>
    <row r="177399" customFormat="1" s="29"/>
    <row r="177400" customFormat="1" s="29"/>
    <row r="177401" customFormat="1" s="29"/>
    <row r="177402" customFormat="1" s="29"/>
    <row r="177403" customFormat="1" s="29"/>
    <row r="177404" customFormat="1" s="29"/>
    <row r="177405" customFormat="1" s="29"/>
    <row r="177406" customFormat="1" s="29"/>
    <row r="177407" customFormat="1" s="29"/>
    <row r="177408" customFormat="1" s="29"/>
    <row r="177409" customFormat="1" s="29"/>
    <row r="177410" customFormat="1" s="29"/>
    <row r="177411" customFormat="1" s="29"/>
    <row r="177412" customFormat="1" s="29"/>
    <row r="177413" customFormat="1" s="29"/>
    <row r="177414" customFormat="1" s="29"/>
    <row r="177415" customFormat="1" s="29"/>
    <row r="177416" customFormat="1" s="29"/>
    <row r="177417" customFormat="1" s="29"/>
    <row r="177418" customFormat="1" s="29"/>
    <row r="177419" customFormat="1" s="29"/>
    <row r="177420" customFormat="1" s="29"/>
    <row r="177421" customFormat="1" s="29"/>
    <row r="177422" customFormat="1" s="29"/>
    <row r="177423" customFormat="1" s="29"/>
    <row r="177424" customFormat="1" s="29"/>
    <row r="177425" customFormat="1" s="29"/>
    <row r="177426" customFormat="1" s="29"/>
    <row r="177427" customFormat="1" s="29"/>
    <row r="177428" customFormat="1" s="29"/>
    <row r="177429" customFormat="1" s="29"/>
    <row r="177430" customFormat="1" s="29"/>
    <row r="177431" customFormat="1" s="29"/>
    <row r="177432" customFormat="1" s="29"/>
    <row r="177433" customFormat="1" s="29"/>
    <row r="177434" customFormat="1" s="29"/>
    <row r="177435" customFormat="1" s="29"/>
    <row r="177436" customFormat="1" s="29"/>
    <row r="177437" customFormat="1" s="29"/>
    <row r="177438" customFormat="1" s="29"/>
    <row r="177439" customFormat="1" s="29"/>
    <row r="177440" customFormat="1" s="29"/>
    <row r="177441" customFormat="1" s="29"/>
    <row r="177442" customFormat="1" s="29"/>
    <row r="177443" customFormat="1" s="29"/>
    <row r="177444" customFormat="1" s="29"/>
    <row r="177445" customFormat="1" s="29"/>
    <row r="177446" customFormat="1" s="29"/>
    <row r="177447" customFormat="1" s="29"/>
    <row r="177448" customFormat="1" s="29"/>
    <row r="177449" customFormat="1" s="29"/>
    <row r="177450" customFormat="1" s="29"/>
    <row r="177451" customFormat="1" s="29"/>
    <row r="177452" customFormat="1" s="29"/>
    <row r="177453" customFormat="1" s="29"/>
    <row r="177454" customFormat="1" s="29"/>
    <row r="177455" customFormat="1" s="29"/>
    <row r="177456" customFormat="1" s="29"/>
    <row r="177457" customFormat="1" s="29"/>
    <row r="177458" customFormat="1" s="29"/>
    <row r="177459" customFormat="1" s="29"/>
    <row r="177460" customFormat="1" s="29"/>
    <row r="177461" customFormat="1" s="29"/>
    <row r="177462" customFormat="1" s="29"/>
    <row r="177463" customFormat="1" s="29"/>
    <row r="177464" customFormat="1" s="29"/>
    <row r="177465" customFormat="1" s="29"/>
    <row r="177466" customFormat="1" s="29"/>
    <row r="177467" customFormat="1" s="29"/>
    <row r="177468" customFormat="1" s="29"/>
    <row r="177469" customFormat="1" s="29"/>
    <row r="177470" customFormat="1" s="29"/>
    <row r="177471" customFormat="1" s="29"/>
    <row r="177472" customFormat="1" s="29"/>
    <row r="177473" customFormat="1" s="29"/>
    <row r="177474" customFormat="1" s="29"/>
    <row r="177475" customFormat="1" s="29"/>
    <row r="177476" customFormat="1" s="29"/>
    <row r="177477" customFormat="1" s="29"/>
    <row r="177478" customFormat="1" s="29"/>
    <row r="177479" customFormat="1" s="29"/>
    <row r="177480" customFormat="1" s="29"/>
    <row r="177481" customFormat="1" s="29"/>
    <row r="177482" customFormat="1" s="29"/>
    <row r="177483" customFormat="1" s="29"/>
    <row r="177484" customFormat="1" s="29"/>
    <row r="177485" customFormat="1" s="29"/>
    <row r="177486" customFormat="1" s="29"/>
    <row r="177487" customFormat="1" s="29"/>
    <row r="177488" customFormat="1" s="29"/>
    <row r="177489" customFormat="1" s="29"/>
    <row r="177490" customFormat="1" s="29"/>
    <row r="177491" customFormat="1" s="29"/>
    <row r="177492" customFormat="1" s="29"/>
    <row r="177493" customFormat="1" s="29"/>
    <row r="177494" customFormat="1" s="29"/>
    <row r="177495" customFormat="1" s="29"/>
    <row r="177496" customFormat="1" s="29"/>
    <row r="177497" customFormat="1" s="29"/>
    <row r="177498" customFormat="1" s="29"/>
    <row r="177499" customFormat="1" s="29"/>
    <row r="177500" customFormat="1" s="29"/>
    <row r="177501" customFormat="1" s="29"/>
    <row r="177502" customFormat="1" s="29"/>
    <row r="177503" customFormat="1" s="29"/>
    <row r="177504" customFormat="1" s="29"/>
    <row r="177505" customFormat="1" s="29"/>
    <row r="177506" customFormat="1" s="29"/>
    <row r="177507" customFormat="1" s="29"/>
    <row r="177508" customFormat="1" s="29"/>
    <row r="177509" customFormat="1" s="29"/>
    <row r="177510" customFormat="1" s="29"/>
    <row r="177511" customFormat="1" s="29"/>
    <row r="177512" customFormat="1" s="29"/>
    <row r="177513" customFormat="1" s="29"/>
    <row r="177514" customFormat="1" s="29"/>
    <row r="177515" customFormat="1" s="29"/>
    <row r="177516" customFormat="1" s="29"/>
    <row r="177517" customFormat="1" s="29"/>
    <row r="177518" customFormat="1" s="29"/>
    <row r="177519" customFormat="1" s="29"/>
    <row r="177520" customFormat="1" s="29"/>
    <row r="177521" customFormat="1" s="29"/>
    <row r="177522" customFormat="1" s="29"/>
    <row r="177523" customFormat="1" s="29"/>
    <row r="177524" customFormat="1" s="29"/>
    <row r="177525" customFormat="1" s="29"/>
    <row r="177526" customFormat="1" s="29"/>
    <row r="177527" customFormat="1" s="29"/>
    <row r="177528" customFormat="1" s="29"/>
    <row r="177529" customFormat="1" s="29"/>
    <row r="177530" customFormat="1" s="29"/>
    <row r="177531" customFormat="1" s="29"/>
    <row r="177532" customFormat="1" s="29"/>
    <row r="177533" customFormat="1" s="29"/>
    <row r="177534" customFormat="1" s="29"/>
    <row r="177535" customFormat="1" s="29"/>
    <row r="177536" customFormat="1" s="29"/>
    <row r="177537" customFormat="1" s="29"/>
    <row r="177538" customFormat="1" s="29"/>
    <row r="177539" customFormat="1" s="29"/>
    <row r="177540" customFormat="1" s="29"/>
    <row r="177541" customFormat="1" s="29"/>
    <row r="177542" customFormat="1" s="29"/>
    <row r="177543" customFormat="1" s="29"/>
    <row r="177544" customFormat="1" s="29"/>
    <row r="177545" customFormat="1" s="29"/>
    <row r="177546" customFormat="1" s="29"/>
    <row r="177547" customFormat="1" s="29"/>
    <row r="177548" customFormat="1" s="29"/>
    <row r="177549" customFormat="1" s="29"/>
    <row r="177550" customFormat="1" s="29"/>
    <row r="177551" customFormat="1" s="29"/>
    <row r="177552" customFormat="1" s="29"/>
    <row r="177553" customFormat="1" s="29"/>
    <row r="177554" customFormat="1" s="29"/>
    <row r="177555" customFormat="1" s="29"/>
    <row r="177556" customFormat="1" s="29"/>
    <row r="177557" customFormat="1" s="29"/>
    <row r="177558" customFormat="1" s="29"/>
    <row r="177559" customFormat="1" s="29"/>
    <row r="177560" customFormat="1" s="29"/>
    <row r="177561" customFormat="1" s="29"/>
    <row r="177562" customFormat="1" s="29"/>
    <row r="177563" customFormat="1" s="29"/>
    <row r="177564" customFormat="1" s="29"/>
    <row r="177565" customFormat="1" s="29"/>
    <row r="177566" customFormat="1" s="29"/>
    <row r="177567" customFormat="1" s="29"/>
    <row r="177568" customFormat="1" s="29"/>
    <row r="177569" customFormat="1" s="29"/>
    <row r="177570" customFormat="1" s="29"/>
    <row r="177571" customFormat="1" s="29"/>
    <row r="177572" customFormat="1" s="29"/>
    <row r="177573" customFormat="1" s="29"/>
    <row r="177574" customFormat="1" s="29"/>
    <row r="177575" customFormat="1" s="29"/>
    <row r="177576" customFormat="1" s="29"/>
    <row r="177577" customFormat="1" s="29"/>
    <row r="177578" customFormat="1" s="29"/>
    <row r="177579" customFormat="1" s="29"/>
    <row r="177580" customFormat="1" s="29"/>
    <row r="177581" customFormat="1" s="29"/>
    <row r="177582" customFormat="1" s="29"/>
    <row r="177583" customFormat="1" s="29"/>
    <row r="177584" customFormat="1" s="29"/>
    <row r="177585" customFormat="1" s="29"/>
    <row r="177586" customFormat="1" s="29"/>
    <row r="177587" customFormat="1" s="29"/>
    <row r="177588" customFormat="1" s="29"/>
    <row r="177589" customFormat="1" s="29"/>
    <row r="177590" customFormat="1" s="29"/>
    <row r="177591" customFormat="1" s="29"/>
    <row r="177592" customFormat="1" s="29"/>
    <row r="177593" customFormat="1" s="29"/>
    <row r="177594" customFormat="1" s="29"/>
    <row r="177595" customFormat="1" s="29"/>
    <row r="177596" customFormat="1" s="29"/>
    <row r="177597" customFormat="1" s="29"/>
    <row r="177598" customFormat="1" s="29"/>
    <row r="177599" customFormat="1" s="29"/>
    <row r="177600" customFormat="1" s="29"/>
    <row r="177601" customFormat="1" s="29"/>
    <row r="177602" customFormat="1" s="29"/>
    <row r="177603" customFormat="1" s="29"/>
    <row r="177604" customFormat="1" s="29"/>
    <row r="177605" customFormat="1" s="29"/>
    <row r="177606" customFormat="1" s="29"/>
    <row r="177607" customFormat="1" s="29"/>
    <row r="177608" customFormat="1" s="29"/>
    <row r="177609" customFormat="1" s="29"/>
    <row r="177610" customFormat="1" s="29"/>
    <row r="177611" customFormat="1" s="29"/>
    <row r="177612" customFormat="1" s="29"/>
    <row r="177613" customFormat="1" s="29"/>
    <row r="177614" customFormat="1" s="29"/>
    <row r="177615" customFormat="1" s="29"/>
    <row r="177616" customFormat="1" s="29"/>
    <row r="177617" customFormat="1" s="29"/>
    <row r="177618" customFormat="1" s="29"/>
    <row r="177619" customFormat="1" s="29"/>
    <row r="177620" customFormat="1" s="29"/>
    <row r="177621" customFormat="1" s="29"/>
    <row r="177622" customFormat="1" s="29"/>
    <row r="177623" customFormat="1" s="29"/>
    <row r="177624" customFormat="1" s="29"/>
    <row r="177625" customFormat="1" s="29"/>
    <row r="177626" customFormat="1" s="29"/>
    <row r="177627" customFormat="1" s="29"/>
    <row r="177628" customFormat="1" s="29"/>
    <row r="177629" customFormat="1" s="29"/>
    <row r="177630" customFormat="1" s="29"/>
    <row r="177631" customFormat="1" s="29"/>
    <row r="177632" customFormat="1" s="29"/>
    <row r="177633" customFormat="1" s="29"/>
    <row r="177634" customFormat="1" s="29"/>
    <row r="177635" customFormat="1" s="29"/>
    <row r="177636" customFormat="1" s="29"/>
    <row r="177637" customFormat="1" s="29"/>
    <row r="177638" customFormat="1" s="29"/>
    <row r="177639" customFormat="1" s="29"/>
    <row r="177640" customFormat="1" s="29"/>
    <row r="177641" customFormat="1" s="29"/>
    <row r="177642" customFormat="1" s="29"/>
    <row r="177643" customFormat="1" s="29"/>
    <row r="177644" customFormat="1" s="29"/>
    <row r="177645" customFormat="1" s="29"/>
    <row r="177646" customFormat="1" s="29"/>
    <row r="177647" customFormat="1" s="29"/>
    <row r="177648" customFormat="1" s="29"/>
    <row r="177649" customFormat="1" s="29"/>
    <row r="177650" customFormat="1" s="29"/>
    <row r="177651" customFormat="1" s="29"/>
    <row r="177652" customFormat="1" s="29"/>
    <row r="177653" customFormat="1" s="29"/>
    <row r="177654" customFormat="1" s="29"/>
    <row r="177655" customFormat="1" s="29"/>
    <row r="177656" customFormat="1" s="29"/>
    <row r="177657" customFormat="1" s="29"/>
    <row r="177658" customFormat="1" s="29"/>
    <row r="177659" customFormat="1" s="29"/>
    <row r="177660" customFormat="1" s="29"/>
    <row r="177661" customFormat="1" s="29"/>
    <row r="177662" customFormat="1" s="29"/>
    <row r="177663" customFormat="1" s="29"/>
    <row r="177664" customFormat="1" s="29"/>
    <row r="177665" customFormat="1" s="29"/>
    <row r="177666" customFormat="1" s="29"/>
    <row r="177667" customFormat="1" s="29"/>
    <row r="177668" customFormat="1" s="29"/>
    <row r="177669" customFormat="1" s="29"/>
    <row r="177670" customFormat="1" s="29"/>
    <row r="177671" customFormat="1" s="29"/>
    <row r="177672" customFormat="1" s="29"/>
    <row r="177673" customFormat="1" s="29"/>
    <row r="177674" customFormat="1" s="29"/>
    <row r="177675" customFormat="1" s="29"/>
    <row r="177676" customFormat="1" s="29"/>
    <row r="177677" customFormat="1" s="29"/>
    <row r="177678" customFormat="1" s="29"/>
    <row r="177679" customFormat="1" s="29"/>
    <row r="177680" customFormat="1" s="29"/>
    <row r="177681" customFormat="1" s="29"/>
    <row r="177682" customFormat="1" s="29"/>
    <row r="177683" customFormat="1" s="29"/>
    <row r="177684" customFormat="1" s="29"/>
    <row r="177685" customFormat="1" s="29"/>
    <row r="177686" customFormat="1" s="29"/>
    <row r="177687" customFormat="1" s="29"/>
    <row r="177688" customFormat="1" s="29"/>
    <row r="177689" customFormat="1" s="29"/>
    <row r="177690" customFormat="1" s="29"/>
    <row r="177691" customFormat="1" s="29"/>
    <row r="177692" customFormat="1" s="29"/>
    <row r="177693" customFormat="1" s="29"/>
    <row r="177694" customFormat="1" s="29"/>
    <row r="177695" customFormat="1" s="29"/>
    <row r="177696" customFormat="1" s="29"/>
    <row r="177697" customFormat="1" s="29"/>
    <row r="177698" customFormat="1" s="29"/>
    <row r="177699" customFormat="1" s="29"/>
    <row r="177700" customFormat="1" s="29"/>
    <row r="177701" customFormat="1" s="29"/>
    <row r="177702" customFormat="1" s="29"/>
    <row r="177703" customFormat="1" s="29"/>
    <row r="177704" customFormat="1" s="29"/>
    <row r="177705" customFormat="1" s="29"/>
    <row r="177706" customFormat="1" s="29"/>
    <row r="177707" customFormat="1" s="29"/>
    <row r="177708" customFormat="1" s="29"/>
    <row r="177709" customFormat="1" s="29"/>
    <row r="177710" customFormat="1" s="29"/>
    <row r="177711" customFormat="1" s="29"/>
    <row r="177712" customFormat="1" s="29"/>
    <row r="177713" customFormat="1" s="29"/>
    <row r="177714" customFormat="1" s="29"/>
    <row r="177715" customFormat="1" s="29"/>
    <row r="177716" customFormat="1" s="29"/>
    <row r="177717" customFormat="1" s="29"/>
    <row r="177718" customFormat="1" s="29"/>
    <row r="177719" customFormat="1" s="29"/>
    <row r="177720" customFormat="1" s="29"/>
    <row r="177721" customFormat="1" s="29"/>
    <row r="177722" customFormat="1" s="29"/>
    <row r="177723" customFormat="1" s="29"/>
    <row r="177724" customFormat="1" s="29"/>
    <row r="177725" customFormat="1" s="29"/>
    <row r="177726" customFormat="1" s="29"/>
    <row r="177727" customFormat="1" s="29"/>
    <row r="177728" customFormat="1" s="29"/>
    <row r="177729" customFormat="1" s="29"/>
    <row r="177730" customFormat="1" s="29"/>
    <row r="177731" customFormat="1" s="29"/>
    <row r="177732" customFormat="1" s="29"/>
    <row r="177733" customFormat="1" s="29"/>
    <row r="177734" customFormat="1" s="29"/>
    <row r="177735" customFormat="1" s="29"/>
    <row r="177736" customFormat="1" s="29"/>
    <row r="177737" customFormat="1" s="29"/>
    <row r="177738" customFormat="1" s="29"/>
    <row r="177739" customFormat="1" s="29"/>
    <row r="177740" customFormat="1" s="29"/>
    <row r="177741" customFormat="1" s="29"/>
    <row r="177742" customFormat="1" s="29"/>
    <row r="177743" customFormat="1" s="29"/>
    <row r="177744" customFormat="1" s="29"/>
    <row r="177745" customFormat="1" s="29"/>
    <row r="177746" customFormat="1" s="29"/>
    <row r="177747" customFormat="1" s="29"/>
    <row r="177748" customFormat="1" s="29"/>
    <row r="177749" customFormat="1" s="29"/>
    <row r="177750" customFormat="1" s="29"/>
    <row r="177751" customFormat="1" s="29"/>
    <row r="177752" customFormat="1" s="29"/>
    <row r="177753" customFormat="1" s="29"/>
    <row r="177754" customFormat="1" s="29"/>
    <row r="177755" customFormat="1" s="29"/>
    <row r="177756" customFormat="1" s="29"/>
    <row r="177757" customFormat="1" s="29"/>
    <row r="177758" customFormat="1" s="29"/>
    <row r="177759" customFormat="1" s="29"/>
    <row r="177760" customFormat="1" s="29"/>
    <row r="177761" customFormat="1" s="29"/>
    <row r="177762" customFormat="1" s="29"/>
    <row r="177763" customFormat="1" s="29"/>
    <row r="177764" customFormat="1" s="29"/>
    <row r="177765" customFormat="1" s="29"/>
    <row r="177766" customFormat="1" s="29"/>
    <row r="177767" customFormat="1" s="29"/>
    <row r="177768" customFormat="1" s="29"/>
    <row r="177769" customFormat="1" s="29"/>
    <row r="177770" customFormat="1" s="29"/>
    <row r="177771" customFormat="1" s="29"/>
    <row r="177772" customFormat="1" s="29"/>
    <row r="177773" customFormat="1" s="29"/>
    <row r="177774" customFormat="1" s="29"/>
    <row r="177775" customFormat="1" s="29"/>
    <row r="177776" customFormat="1" s="29"/>
    <row r="177777" customFormat="1" s="29"/>
    <row r="177778" customFormat="1" s="29"/>
    <row r="177779" customFormat="1" s="29"/>
    <row r="177780" customFormat="1" s="29"/>
    <row r="177781" customFormat="1" s="29"/>
    <row r="177782" customFormat="1" s="29"/>
    <row r="177783" customFormat="1" s="29"/>
    <row r="177784" customFormat="1" s="29"/>
    <row r="177785" customFormat="1" s="29"/>
    <row r="177786" customFormat="1" s="29"/>
    <row r="177787" customFormat="1" s="29"/>
    <row r="177788" customFormat="1" s="29"/>
    <row r="177789" customFormat="1" s="29"/>
    <row r="177790" customFormat="1" s="29"/>
    <row r="177791" customFormat="1" s="29"/>
    <row r="177792" customFormat="1" s="29"/>
    <row r="177793" customFormat="1" s="29"/>
    <row r="177794" customFormat="1" s="29"/>
    <row r="177795" customFormat="1" s="29"/>
    <row r="177796" customFormat="1" s="29"/>
    <row r="177797" customFormat="1" s="29"/>
    <row r="177798" customFormat="1" s="29"/>
    <row r="177799" customFormat="1" s="29"/>
    <row r="177800" customFormat="1" s="29"/>
    <row r="177801" customFormat="1" s="29"/>
    <row r="177802" customFormat="1" s="29"/>
    <row r="177803" customFormat="1" s="29"/>
    <row r="177804" customFormat="1" s="29"/>
    <row r="177805" customFormat="1" s="29"/>
    <row r="177806" customFormat="1" s="29"/>
    <row r="177807" customFormat="1" s="29"/>
    <row r="177808" customFormat="1" s="29"/>
    <row r="177809" customFormat="1" s="29"/>
    <row r="177810" customFormat="1" s="29"/>
    <row r="177811" customFormat="1" s="29"/>
    <row r="177812" customFormat="1" s="29"/>
    <row r="177813" customFormat="1" s="29"/>
    <row r="177814" customFormat="1" s="29"/>
    <row r="177815" customFormat="1" s="29"/>
    <row r="177816" customFormat="1" s="29"/>
    <row r="177817" customFormat="1" s="29"/>
    <row r="177818" customFormat="1" s="29"/>
    <row r="177819" customFormat="1" s="29"/>
    <row r="177820" customFormat="1" s="29"/>
    <row r="177821" customFormat="1" s="29"/>
    <row r="177822" customFormat="1" s="29"/>
    <row r="177823" customFormat="1" s="29"/>
    <row r="177824" customFormat="1" s="29"/>
    <row r="177825" customFormat="1" s="29"/>
    <row r="177826" customFormat="1" s="29"/>
    <row r="177827" customFormat="1" s="29"/>
    <row r="177828" customFormat="1" s="29"/>
    <row r="177829" customFormat="1" s="29"/>
    <row r="177830" customFormat="1" s="29"/>
    <row r="177831" customFormat="1" s="29"/>
    <row r="177832" customFormat="1" s="29"/>
    <row r="177833" customFormat="1" s="29"/>
    <row r="177834" customFormat="1" s="29"/>
    <row r="177835" customFormat="1" s="29"/>
    <row r="177836" customFormat="1" s="29"/>
    <row r="177837" customFormat="1" s="29"/>
    <row r="177838" customFormat="1" s="29"/>
    <row r="177839" customFormat="1" s="29"/>
    <row r="177840" customFormat="1" s="29"/>
    <row r="177841" customFormat="1" s="29"/>
    <row r="177842" customFormat="1" s="29"/>
    <row r="177843" customFormat="1" s="29"/>
    <row r="177844" customFormat="1" s="29"/>
    <row r="177845" customFormat="1" s="29"/>
    <row r="177846" customFormat="1" s="29"/>
    <row r="177847" customFormat="1" s="29"/>
    <row r="177848" customFormat="1" s="29"/>
    <row r="177849" customFormat="1" s="29"/>
    <row r="177850" customFormat="1" s="29"/>
    <row r="177851" customFormat="1" s="29"/>
    <row r="177852" customFormat="1" s="29"/>
    <row r="177853" customFormat="1" s="29"/>
    <row r="177854" customFormat="1" s="29"/>
    <row r="177855" customFormat="1" s="29"/>
    <row r="177856" customFormat="1" s="29"/>
    <row r="177857" customFormat="1" s="29"/>
    <row r="177858" customFormat="1" s="29"/>
    <row r="177859" customFormat="1" s="29"/>
    <row r="177860" customFormat="1" s="29"/>
    <row r="177861" customFormat="1" s="29"/>
    <row r="177862" customFormat="1" s="29"/>
    <row r="177863" customFormat="1" s="29"/>
    <row r="177864" customFormat="1" s="29"/>
    <row r="177865" customFormat="1" s="29"/>
    <row r="177866" customFormat="1" s="29"/>
    <row r="177867" customFormat="1" s="29"/>
    <row r="177868" customFormat="1" s="29"/>
    <row r="177869" customFormat="1" s="29"/>
    <row r="177870" customFormat="1" s="29"/>
    <row r="177871" customFormat="1" s="29"/>
    <row r="177872" customFormat="1" s="29"/>
    <row r="177873" customFormat="1" s="29"/>
    <row r="177874" customFormat="1" s="29"/>
    <row r="177875" customFormat="1" s="29"/>
    <row r="177876" customFormat="1" s="29"/>
    <row r="177877" customFormat="1" s="29"/>
    <row r="177878" customFormat="1" s="29"/>
    <row r="177879" customFormat="1" s="29"/>
    <row r="177880" customFormat="1" s="29"/>
    <row r="177881" customFormat="1" s="29"/>
    <row r="177882" customFormat="1" s="29"/>
    <row r="177883" customFormat="1" s="29"/>
    <row r="177884" customFormat="1" s="29"/>
    <row r="177885" customFormat="1" s="29"/>
    <row r="177886" customFormat="1" s="29"/>
    <row r="177887" customFormat="1" s="29"/>
    <row r="177888" customFormat="1" s="29"/>
    <row r="177889" customFormat="1" s="29"/>
    <row r="177890" customFormat="1" s="29"/>
    <row r="177891" customFormat="1" s="29"/>
    <row r="177892" customFormat="1" s="29"/>
    <row r="177893" customFormat="1" s="29"/>
    <row r="177894" customFormat="1" s="29"/>
    <row r="177895" customFormat="1" s="29"/>
    <row r="177896" customFormat="1" s="29"/>
    <row r="177897" customFormat="1" s="29"/>
    <row r="177898" customFormat="1" s="29"/>
    <row r="177899" customFormat="1" s="29"/>
    <row r="177900" customFormat="1" s="29"/>
    <row r="177901" customFormat="1" s="29"/>
    <row r="177902" customFormat="1" s="29"/>
    <row r="177903" customFormat="1" s="29"/>
    <row r="177904" customFormat="1" s="29"/>
    <row r="177905" customFormat="1" s="29"/>
    <row r="177906" customFormat="1" s="29"/>
    <row r="177907" customFormat="1" s="29"/>
    <row r="177908" customFormat="1" s="29"/>
    <row r="177909" customFormat="1" s="29"/>
    <row r="177910" customFormat="1" s="29"/>
    <row r="177911" customFormat="1" s="29"/>
    <row r="177912" customFormat="1" s="29"/>
    <row r="177913" customFormat="1" s="29"/>
    <row r="177914" customFormat="1" s="29"/>
    <row r="177915" customFormat="1" s="29"/>
    <row r="177916" customFormat="1" s="29"/>
    <row r="177917" customFormat="1" s="29"/>
    <row r="177918" customFormat="1" s="29"/>
    <row r="177919" customFormat="1" s="29"/>
    <row r="177920" customFormat="1" s="29"/>
    <row r="177921" customFormat="1" s="29"/>
    <row r="177922" customFormat="1" s="29"/>
    <row r="177923" customFormat="1" s="29"/>
    <row r="177924" customFormat="1" s="29"/>
    <row r="177925" customFormat="1" s="29"/>
    <row r="177926" customFormat="1" s="29"/>
    <row r="177927" customFormat="1" s="29"/>
    <row r="177928" customFormat="1" s="29"/>
    <row r="177929" customFormat="1" s="29"/>
    <row r="177930" customFormat="1" s="29"/>
    <row r="177931" customFormat="1" s="29"/>
    <row r="177932" customFormat="1" s="29"/>
    <row r="177933" customFormat="1" s="29"/>
    <row r="177934" customFormat="1" s="29"/>
    <row r="177935" customFormat="1" s="29"/>
    <row r="177936" customFormat="1" s="29"/>
    <row r="177937" customFormat="1" s="29"/>
    <row r="177938" customFormat="1" s="29"/>
    <row r="177939" customFormat="1" s="29"/>
    <row r="177940" customFormat="1" s="29"/>
    <row r="177941" customFormat="1" s="29"/>
    <row r="177942" customFormat="1" s="29"/>
    <row r="177943" customFormat="1" s="29"/>
    <row r="177944" customFormat="1" s="29"/>
    <row r="177945" customFormat="1" s="29"/>
    <row r="177946" customFormat="1" s="29"/>
    <row r="177947" customFormat="1" s="29"/>
    <row r="177948" customFormat="1" s="29"/>
    <row r="177949" customFormat="1" s="29"/>
    <row r="177950" customFormat="1" s="29"/>
    <row r="177951" customFormat="1" s="29"/>
    <row r="177952" customFormat="1" s="29"/>
    <row r="177953" customFormat="1" s="29"/>
    <row r="177954" customFormat="1" s="29"/>
    <row r="177955" customFormat="1" s="29"/>
    <row r="177956" customFormat="1" s="29"/>
    <row r="177957" customFormat="1" s="29"/>
    <row r="177958" customFormat="1" s="29"/>
    <row r="177959" customFormat="1" s="29"/>
    <row r="177960" customFormat="1" s="29"/>
    <row r="177961" customFormat="1" s="29"/>
    <row r="177962" customFormat="1" s="29"/>
  </sheetData>
  <mergeCells count="17">
    <mergeCell ref="D15:D16"/>
    <mergeCell ref="C4:D5"/>
    <mergeCell ref="E17:E18"/>
    <mergeCell ref="C27:E27"/>
    <mergeCell ref="C2:D2"/>
    <mergeCell ref="B2:B5"/>
    <mergeCell ref="E13:E14"/>
    <mergeCell ref="D13:D14"/>
    <mergeCell ref="E15:E16"/>
    <mergeCell ref="B25:E25"/>
    <mergeCell ref="C15:C16"/>
    <mergeCell ref="D17:D18"/>
    <mergeCell ref="C10:C11"/>
    <mergeCell ref="B10:B11"/>
    <mergeCell ref="C3:D3"/>
    <mergeCell ref="B15:B16"/>
    <mergeCell ref="C13:C14"/>
  </mergeCells>
  <pageMargins left="0.7" right="0.7" top="0.75" bottom="0.75" header="0.3" footer="0.3"/>
  <pageSetup orientation="portrait" horizontalDpi="4294967293" verticalDpi="0"/>
  <drawing xmlns:r="http://schemas.openxmlformats.org/officeDocument/2006/relationships" r:id="rId1"/>
</worksheet>
</file>

<file path=xl/worksheets/sheet16.xml><?xml version="1.0" encoding="utf-8"?>
<worksheet xmlns="http://schemas.openxmlformats.org/spreadsheetml/2006/main">
  <sheetPr codeName="Hoja16">
    <outlinePr summaryBelow="1" summaryRight="1"/>
    <pageSetUpPr/>
  </sheetPr>
  <dimension ref="B2:E23"/>
  <sheetViews>
    <sheetView workbookViewId="0">
      <selection activeCell="A1" sqref="A1"/>
    </sheetView>
  </sheetViews>
  <sheetFormatPr baseColWidth="10" defaultColWidth="11.44140625" defaultRowHeight="14.4"/>
  <cols>
    <col width="45" customWidth="1" min="5" max="5"/>
  </cols>
  <sheetData>
    <row r="2" ht="15.6" customHeight="1">
      <c r="B2" t="n">
        <v>1</v>
      </c>
      <c r="C2" t="n">
        <v>0</v>
      </c>
      <c r="E2" s="108" t="inlineStr">
        <is>
          <t>Agremiaciones y Sector Productivo</t>
        </is>
      </c>
    </row>
    <row r="3" ht="15.6" customHeight="1">
      <c r="B3" t="n">
        <v>2</v>
      </c>
      <c r="C3" t="n">
        <v>1</v>
      </c>
      <c r="E3" s="108" t="inlineStr">
        <is>
          <t>Alta Dirección</t>
        </is>
      </c>
    </row>
    <row r="4" ht="15.6" customHeight="1">
      <c r="B4" t="n">
        <v>3</v>
      </c>
      <c r="E4" s="108" t="inlineStr">
        <is>
          <t>Asociaciones y Egresados</t>
        </is>
      </c>
    </row>
    <row r="5">
      <c r="B5" t="n">
        <v>4</v>
      </c>
      <c r="E5" s="364" t="inlineStr">
        <is>
          <t>Autoridades Ambientales</t>
        </is>
      </c>
    </row>
    <row r="6" ht="15.6" customHeight="1">
      <c r="B6" t="n">
        <v>5</v>
      </c>
      <c r="E6" s="108" t="inlineStr">
        <is>
          <t>Comunidad en General</t>
        </is>
      </c>
    </row>
    <row r="7" ht="15.6" customHeight="1">
      <c r="E7" s="108" t="inlineStr">
        <is>
          <t>Contratistas / Proveedores</t>
        </is>
      </c>
    </row>
    <row r="8" ht="15.6" customHeight="1">
      <c r="E8" s="108" t="inlineStr">
        <is>
          <t>Docentes e Investigadores</t>
        </is>
      </c>
    </row>
    <row r="9" ht="15.6" customHeight="1">
      <c r="E9" s="108" t="inlineStr">
        <is>
          <t>Entes de Control</t>
        </is>
      </c>
    </row>
    <row r="10" ht="15.6" customHeight="1">
      <c r="E10" s="108" t="inlineStr">
        <is>
          <t>Ente Gubernamental</t>
        </is>
      </c>
    </row>
    <row r="11">
      <c r="E11" s="364" t="inlineStr">
        <is>
          <t>Entidades de Emergencia</t>
        </is>
      </c>
    </row>
    <row r="12">
      <c r="E12" s="364" t="inlineStr">
        <is>
          <t>Entidades Territoriales</t>
        </is>
      </c>
    </row>
    <row r="13" ht="15.6" customHeight="1">
      <c r="E13" s="108" t="inlineStr">
        <is>
          <t>Estudiantes</t>
        </is>
      </c>
    </row>
    <row r="14">
      <c r="E14" s="364" t="inlineStr">
        <is>
          <t>Gestores Aprovechamiento de Residuos</t>
        </is>
      </c>
    </row>
    <row r="15" ht="15.6" customHeight="1">
      <c r="E15" s="108" t="inlineStr">
        <is>
          <t>Instituciones Educativas</t>
        </is>
      </c>
    </row>
    <row r="16" ht="15.6" customHeight="1">
      <c r="E16" s="108" t="inlineStr">
        <is>
          <t>Medios de Comunicación</t>
        </is>
      </c>
    </row>
    <row r="17" ht="15.6" customHeight="1">
      <c r="E17" s="108" t="inlineStr">
        <is>
          <t>Ministerio de Educación</t>
        </is>
      </c>
    </row>
    <row r="18">
      <c r="E18" s="364" t="inlineStr">
        <is>
          <t>Organismos de Defensa</t>
        </is>
      </c>
    </row>
    <row r="19" ht="15.6" customHeight="1">
      <c r="E19" s="108" t="inlineStr">
        <is>
          <t>Otros</t>
        </is>
      </c>
    </row>
    <row r="20" ht="15.6" customHeight="1">
      <c r="E20" s="108" t="inlineStr">
        <is>
          <t>Padres de Familia y/o Acudientes</t>
        </is>
      </c>
    </row>
    <row r="21" ht="15.6" customHeight="1">
      <c r="E21" s="108" t="inlineStr">
        <is>
          <t>Personal Administrativo</t>
        </is>
      </c>
    </row>
    <row r="22" ht="15.6" customHeight="1">
      <c r="E22" s="108" t="inlineStr">
        <is>
          <t>Procesos Internos</t>
        </is>
      </c>
    </row>
    <row r="23">
      <c r="E23" s="364" t="inlineStr">
        <is>
          <t>Servicios Públicos - Privados</t>
        </is>
      </c>
    </row>
  </sheetData>
  <pageMargins left="0.7" right="0.7" top="0.75" bottom="0.75" header="0.3" footer="0.3"/>
</worksheet>
</file>

<file path=xl/worksheets/sheet17.xml><?xml version="1.0" encoding="utf-8"?>
<worksheet xmlns="http://schemas.openxmlformats.org/spreadsheetml/2006/main">
  <sheetPr codeName="Hoja17">
    <outlinePr summaryBelow="1" summaryRight="1"/>
    <pageSetUpPr/>
  </sheetPr>
  <dimension ref="B2:C15"/>
  <sheetViews>
    <sheetView workbookViewId="0">
      <selection activeCell="A1" sqref="A1"/>
    </sheetView>
  </sheetViews>
  <sheetFormatPr baseColWidth="10" defaultColWidth="11.44140625" defaultRowHeight="13.8"/>
  <cols>
    <col width="6.44140625" customWidth="1" style="105" min="1" max="1"/>
    <col width="11.44140625" customWidth="1" style="105" min="2" max="2"/>
    <col width="20" customWidth="1" style="105" min="3" max="3"/>
    <col width="11.44140625" customWidth="1" style="105" min="4" max="16384"/>
  </cols>
  <sheetData>
    <row r="2">
      <c r="C2" s="105" t="inlineStr">
        <is>
          <t>PREGUNTAS</t>
        </is>
      </c>
    </row>
    <row r="3">
      <c r="B3" s="637" t="inlineStr">
        <is>
          <t>INTERNO</t>
        </is>
      </c>
      <c r="C3" s="106" t="inlineStr">
        <is>
          <t xml:space="preserve">TALENTO HUMANO </t>
        </is>
      </c>
    </row>
    <row r="4" ht="57" customHeight="1">
      <c r="B4" s="657" t="n"/>
      <c r="C4" s="106" t="inlineStr">
        <is>
          <t xml:space="preserve"> EQUIPO, TECNOLOGÍA E INFRAESTRUCTURA</t>
        </is>
      </c>
    </row>
    <row r="5">
      <c r="B5" s="657" t="n"/>
      <c r="C5" s="107" t="inlineStr">
        <is>
          <t>MÉTODOS</t>
        </is>
      </c>
    </row>
    <row r="6">
      <c r="B6" s="657" t="n"/>
      <c r="C6" s="107" t="inlineStr">
        <is>
          <t xml:space="preserve">MEDICIÓN </t>
        </is>
      </c>
    </row>
    <row r="7">
      <c r="B7" s="657" t="n"/>
      <c r="C7" s="107" t="inlineStr">
        <is>
          <t>MONEDA</t>
        </is>
      </c>
    </row>
    <row r="8">
      <c r="B8" s="657" t="n"/>
      <c r="C8" s="107" t="inlineStr">
        <is>
          <t>MEDIO AMBIENTE</t>
        </is>
      </c>
    </row>
    <row r="9">
      <c r="B9" s="657" t="n"/>
      <c r="C9" s="107" t="inlineStr">
        <is>
          <t xml:space="preserve">MANAGEMENT </t>
        </is>
      </c>
    </row>
    <row r="10">
      <c r="B10" s="637" t="inlineStr">
        <is>
          <t>EXTERNO</t>
        </is>
      </c>
      <c r="C10" s="107" t="inlineStr">
        <is>
          <t>LEGAL</t>
        </is>
      </c>
    </row>
    <row r="11">
      <c r="B11" s="657" t="n"/>
      <c r="C11" s="107" t="inlineStr">
        <is>
          <t>SOCIAL</t>
        </is>
      </c>
    </row>
    <row r="12">
      <c r="B12" s="657" t="n"/>
      <c r="C12" s="107" t="inlineStr">
        <is>
          <t>AMBIENTAL</t>
        </is>
      </c>
    </row>
    <row r="13">
      <c r="B13" s="657" t="n"/>
      <c r="C13" s="107" t="inlineStr">
        <is>
          <t>ECONÓMICO</t>
        </is>
      </c>
    </row>
    <row r="14">
      <c r="B14" s="657" t="n"/>
      <c r="C14" s="107" t="inlineStr">
        <is>
          <t>TECNOLÓGICO</t>
        </is>
      </c>
    </row>
    <row r="15">
      <c r="B15" s="657" t="n"/>
      <c r="C15" s="106"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8">
    <outlinePr summaryBelow="1" summaryRight="1"/>
    <pageSetUpPr/>
  </sheetPr>
  <dimension ref="A1:W6"/>
  <sheetViews>
    <sheetView workbookViewId="0">
      <selection activeCell="A1" sqref="A1"/>
    </sheetView>
  </sheetViews>
  <sheetFormatPr baseColWidth="10" defaultColWidth="11.44140625" defaultRowHeight="14.4"/>
  <cols>
    <col width="48.21875" customWidth="1" min="9" max="9"/>
    <col width="12" customWidth="1" min="12" max="12"/>
    <col width="45.44140625" customWidth="1" min="13" max="13"/>
  </cols>
  <sheetData>
    <row r="1" ht="100.8"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3.2"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72"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72"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57.6"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57.6"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worksheet>
</file>

<file path=xl/worksheets/sheet3.xml><?xml version="1.0" encoding="utf-8"?>
<worksheet xmlns="http://schemas.openxmlformats.org/spreadsheetml/2006/main">
  <sheetPr codeName="Hoja9">
    <outlinePr summaryBelow="1" summaryRight="1"/>
    <pageSetUpPr/>
  </sheetPr>
  <dimension ref="B1:Q34"/>
  <sheetViews>
    <sheetView showGridLines="0" showRowColHeaders="0" tabSelected="1" workbookViewId="0">
      <selection activeCell="J21" sqref="J21"/>
    </sheetView>
  </sheetViews>
  <sheetFormatPr baseColWidth="10" defaultColWidth="11.44140625" defaultRowHeight="14.4"/>
  <cols>
    <col width="2.44140625" customWidth="1" min="1" max="1"/>
    <col width="14.77734375" customWidth="1" min="17" max="17"/>
  </cols>
  <sheetData>
    <row r="1" ht="23.25" customHeight="1">
      <c r="B1" s="366" t="n"/>
      <c r="C1" s="653" t="n"/>
      <c r="D1" s="363" t="inlineStr">
        <is>
          <t>MACROPROCESO ESTRATÉGICO</t>
        </is>
      </c>
      <c r="E1" s="654" t="n"/>
      <c r="F1" s="654" t="n"/>
      <c r="G1" s="654" t="n"/>
      <c r="H1" s="654" t="n"/>
      <c r="I1" s="654" t="n"/>
      <c r="J1" s="654" t="n"/>
      <c r="K1" s="654" t="n"/>
      <c r="L1" s="654" t="n"/>
      <c r="M1" s="654" t="n"/>
      <c r="N1" s="654" t="n"/>
      <c r="O1" s="655" t="n"/>
      <c r="P1" s="363" t="inlineStr">
        <is>
          <t>CÓDIGO: ESGr028</t>
        </is>
      </c>
      <c r="Q1" s="655" t="n"/>
    </row>
    <row r="2" ht="21.75" customHeight="1">
      <c r="B2" s="656" t="n"/>
      <c r="C2" s="657" t="n"/>
      <c r="D2" s="363" t="inlineStr">
        <is>
          <t>PROCESO GESTIÓN SISTEMAS INTEGRADOS - CALIDAD</t>
        </is>
      </c>
      <c r="E2" s="654" t="n"/>
      <c r="F2" s="654" t="n"/>
      <c r="G2" s="654" t="n"/>
      <c r="H2" s="654" t="n"/>
      <c r="I2" s="654" t="n"/>
      <c r="J2" s="654" t="n"/>
      <c r="K2" s="654" t="n"/>
      <c r="L2" s="654" t="n"/>
      <c r="M2" s="654" t="n"/>
      <c r="N2" s="654" t="n"/>
      <c r="O2" s="655" t="n"/>
      <c r="P2" s="363" t="inlineStr">
        <is>
          <t>VERSIÓN: 18</t>
        </is>
      </c>
      <c r="Q2" s="655" t="n"/>
    </row>
    <row r="3">
      <c r="B3" s="656" t="n"/>
      <c r="C3" s="657" t="n"/>
      <c r="D3" s="363" t="inlineStr">
        <is>
          <t>GESTIÓN DEL RIESGO Y LAS OPORTUNIDADES</t>
        </is>
      </c>
      <c r="E3" s="658" t="n"/>
      <c r="F3" s="658" t="n"/>
      <c r="G3" s="658" t="n"/>
      <c r="H3" s="658" t="n"/>
      <c r="I3" s="658" t="n"/>
      <c r="J3" s="658" t="n"/>
      <c r="K3" s="658" t="n"/>
      <c r="L3" s="658" t="n"/>
      <c r="M3" s="658" t="n"/>
      <c r="N3" s="658" t="n"/>
      <c r="O3" s="653" t="n"/>
      <c r="P3" s="363" t="inlineStr">
        <is>
          <t>VIGENCIA: 2025-04-11</t>
        </is>
      </c>
      <c r="Q3" s="655" t="n"/>
    </row>
    <row r="4" ht="12.75" customHeight="1">
      <c r="B4" s="659" t="n"/>
      <c r="C4" s="660" t="n"/>
      <c r="D4" s="659" t="n"/>
      <c r="E4" s="661" t="n"/>
      <c r="F4" s="661" t="n"/>
      <c r="G4" s="661" t="n"/>
      <c r="H4" s="661" t="n"/>
      <c r="I4" s="661" t="n"/>
      <c r="J4" s="661" t="n"/>
      <c r="K4" s="661" t="n"/>
      <c r="L4" s="661" t="n"/>
      <c r="M4" s="661" t="n"/>
      <c r="N4" s="661" t="n"/>
      <c r="O4" s="660" t="n"/>
      <c r="P4" s="363" t="inlineStr">
        <is>
          <t>PÁGINA: 1 de 11</t>
        </is>
      </c>
      <c r="Q4" s="655" t="n"/>
    </row>
    <row r="5" ht="12.75" customHeight="1">
      <c r="B5" s="176" t="n"/>
      <c r="C5" s="176" t="n"/>
      <c r="D5" s="535" t="n"/>
      <c r="E5" s="535" t="n"/>
      <c r="F5" s="535" t="n"/>
      <c r="G5" s="535" t="n"/>
      <c r="H5" s="535" t="n"/>
      <c r="I5" s="535" t="n"/>
      <c r="J5" s="535" t="n"/>
      <c r="K5" s="535" t="n"/>
      <c r="L5" s="535" t="n"/>
      <c r="M5" s="535" t="n"/>
      <c r="N5" s="535" t="n"/>
      <c r="O5" s="535" t="n"/>
      <c r="P5" s="535" t="n"/>
      <c r="Q5" s="535" t="n"/>
    </row>
    <row r="6" ht="15" customHeight="1" thickBot="1">
      <c r="B6" s="158" t="n"/>
      <c r="C6" s="158" t="n"/>
      <c r="D6" s="158" t="n"/>
      <c r="E6" s="158" t="n"/>
      <c r="F6" s="158" t="n"/>
      <c r="G6" s="158" t="n"/>
      <c r="H6" s="158" t="n"/>
      <c r="I6" s="158" t="n"/>
      <c r="J6" s="158" t="n"/>
      <c r="K6" s="158" t="n"/>
      <c r="L6" s="158" t="n"/>
      <c r="M6" s="158" t="n"/>
      <c r="N6" s="158" t="n"/>
      <c r="O6" s="158" t="n"/>
      <c r="P6" s="158" t="n"/>
      <c r="Q6" s="158" t="n"/>
    </row>
    <row r="7">
      <c r="B7" s="158" t="n"/>
      <c r="C7" s="662" t="inlineStr">
        <is>
          <t>MENÚ DE NAVEGACIÓN</t>
        </is>
      </c>
      <c r="D7" s="663" t="n"/>
      <c r="E7" s="663" t="n"/>
      <c r="F7" s="663" t="n"/>
      <c r="G7" s="663" t="n"/>
      <c r="H7" s="663" t="n"/>
      <c r="I7" s="663" t="n"/>
      <c r="J7" s="663" t="n"/>
      <c r="K7" s="663" t="n"/>
      <c r="L7" s="663" t="n"/>
      <c r="M7" s="663" t="n"/>
      <c r="N7" s="663" t="n"/>
      <c r="O7" s="663" t="n"/>
      <c r="P7" s="664" t="n"/>
      <c r="Q7" s="158" t="n"/>
    </row>
    <row r="8">
      <c r="B8" s="158" t="n"/>
      <c r="C8" s="665" t="n"/>
      <c r="P8" s="666" t="n"/>
      <c r="Q8" s="158" t="n"/>
    </row>
    <row r="9">
      <c r="B9" s="158" t="n"/>
      <c r="C9" s="667" t="inlineStr">
        <is>
          <t>GESTIÓN DEL RIESGO EN LA UNIVERSIDAD DE CUNDINAMARCA</t>
        </is>
      </c>
      <c r="P9" s="666" t="n"/>
      <c r="Q9" s="158" t="n"/>
    </row>
    <row r="10" ht="15" customHeight="1" thickBot="1">
      <c r="B10" s="158" t="n"/>
      <c r="C10" s="668" t="n"/>
      <c r="D10" s="669" t="n"/>
      <c r="E10" s="669" t="n"/>
      <c r="F10" s="669" t="n"/>
      <c r="G10" s="669" t="n"/>
      <c r="H10" s="669" t="n"/>
      <c r="I10" s="669" t="n"/>
      <c r="J10" s="669" t="n"/>
      <c r="K10" s="669" t="n"/>
      <c r="L10" s="669" t="n"/>
      <c r="M10" s="669" t="n"/>
      <c r="N10" s="669" t="n"/>
      <c r="O10" s="669" t="n"/>
      <c r="P10" s="670" t="n"/>
      <c r="Q10" s="158" t="n"/>
    </row>
    <row r="11">
      <c r="B11" s="158" t="n"/>
      <c r="C11" s="158" t="n"/>
      <c r="D11" s="158" t="n"/>
      <c r="E11" s="158" t="n"/>
      <c r="F11" s="158" t="n"/>
      <c r="G11" s="158" t="n"/>
      <c r="H11" s="158" t="n"/>
      <c r="I11" s="158" t="n"/>
      <c r="J11" s="158" t="n"/>
      <c r="K11" s="158" t="n"/>
      <c r="L11" s="158" t="n"/>
      <c r="M11" s="158" t="n"/>
      <c r="N11" s="158" t="n"/>
      <c r="O11" s="158" t="n"/>
      <c r="P11" s="158" t="n"/>
      <c r="Q11" s="158" t="n"/>
    </row>
    <row r="12" ht="15" customHeight="1" thickBot="1">
      <c r="B12" s="158" t="n"/>
      <c r="C12" s="158" t="n"/>
      <c r="D12" s="158" t="n"/>
      <c r="E12" s="158" t="n"/>
      <c r="F12" s="158" t="n"/>
      <c r="G12" s="158" t="n"/>
      <c r="H12" s="158" t="n"/>
      <c r="I12" s="158" t="n"/>
      <c r="J12" s="158" t="n"/>
      <c r="K12" s="158" t="n"/>
      <c r="L12" s="158" t="n"/>
      <c r="M12" s="158" t="n"/>
      <c r="N12" s="158" t="n"/>
      <c r="O12" s="158" t="n"/>
      <c r="P12" s="158" t="n"/>
      <c r="Q12" s="158" t="n"/>
    </row>
    <row r="13">
      <c r="B13" s="158" t="n"/>
      <c r="C13" s="158" t="n"/>
      <c r="D13" s="158" t="n"/>
      <c r="E13" s="671" t="inlineStr">
        <is>
          <t>ESTRATÉGICOS</t>
        </is>
      </c>
      <c r="F13" s="663" t="n"/>
      <c r="G13" s="664" t="n"/>
      <c r="H13" s="158" t="n"/>
      <c r="I13" s="158" t="n"/>
      <c r="J13" s="158" t="n"/>
      <c r="K13" s="158" t="n"/>
      <c r="L13" s="671" t="inlineStr">
        <is>
          <t>CORRUPCIÓN</t>
        </is>
      </c>
      <c r="M13" s="663" t="n"/>
      <c r="N13" s="664" t="n"/>
      <c r="O13" s="158" t="n"/>
      <c r="P13" s="158" t="n"/>
      <c r="Q13" s="158" t="n"/>
    </row>
    <row r="14">
      <c r="B14" s="158" t="n"/>
      <c r="C14" s="158" t="n"/>
      <c r="D14" s="158" t="n"/>
      <c r="E14" s="665" t="n"/>
      <c r="G14" s="666" t="n"/>
      <c r="H14" s="158" t="n"/>
      <c r="I14" s="158" t="n"/>
      <c r="J14" s="158" t="n"/>
      <c r="K14" s="158" t="n"/>
      <c r="L14" s="665" t="n"/>
      <c r="N14" s="666" t="n"/>
      <c r="O14" s="158" t="n"/>
      <c r="P14" s="158" t="n"/>
      <c r="Q14" s="158" t="n"/>
    </row>
    <row r="15">
      <c r="B15" s="158" t="n"/>
      <c r="C15" s="158" t="n"/>
      <c r="D15" s="158" t="n"/>
      <c r="E15" s="665" t="n"/>
      <c r="G15" s="666" t="n"/>
      <c r="H15" s="158" t="n"/>
      <c r="I15" s="158" t="n"/>
      <c r="J15" s="158" t="n"/>
      <c r="K15" s="158" t="n"/>
      <c r="L15" s="665" t="n"/>
      <c r="N15" s="666" t="n"/>
      <c r="O15" s="158" t="n"/>
      <c r="P15" s="158" t="n"/>
      <c r="Q15" s="158" t="n"/>
    </row>
    <row r="16">
      <c r="B16" s="158" t="n"/>
      <c r="C16" s="158" t="n"/>
      <c r="D16" s="158" t="n"/>
      <c r="E16" s="665" t="n"/>
      <c r="G16" s="666" t="n"/>
      <c r="H16" s="158" t="n"/>
      <c r="I16" s="158" t="n"/>
      <c r="J16" s="158" t="n"/>
      <c r="K16" s="158" t="n"/>
      <c r="L16" s="665" t="n"/>
      <c r="N16" s="666" t="n"/>
      <c r="O16" s="158" t="n"/>
      <c r="P16" s="158" t="n"/>
      <c r="Q16" s="158" t="n"/>
    </row>
    <row r="17">
      <c r="B17" s="158" t="n"/>
      <c r="C17" s="158" t="n"/>
      <c r="D17" s="158" t="n"/>
      <c r="E17" s="665" t="n"/>
      <c r="G17" s="666" t="n"/>
      <c r="H17" s="158" t="n"/>
      <c r="I17" s="158" t="n"/>
      <c r="J17" s="158" t="n"/>
      <c r="K17" s="158" t="n"/>
      <c r="L17" s="665" t="n"/>
      <c r="N17" s="666" t="n"/>
      <c r="O17" s="158" t="n"/>
      <c r="P17" s="158" t="n"/>
      <c r="Q17" s="158" t="n"/>
    </row>
    <row r="18" ht="15" customHeight="1" thickBot="1">
      <c r="B18" s="158" t="n"/>
      <c r="C18" s="158" t="n"/>
      <c r="D18" s="158" t="n"/>
      <c r="E18" s="668" t="n"/>
      <c r="F18" s="669" t="n"/>
      <c r="G18" s="670" t="n"/>
      <c r="H18" s="158" t="n"/>
      <c r="I18" s="158" t="n"/>
      <c r="J18" s="158" t="n"/>
      <c r="K18" s="158" t="n"/>
      <c r="L18" s="668" t="n"/>
      <c r="M18" s="669" t="n"/>
      <c r="N18" s="670" t="n"/>
      <c r="O18" s="158" t="n"/>
      <c r="P18" s="158" t="n"/>
      <c r="Q18" s="158" t="n"/>
    </row>
    <row r="19">
      <c r="B19" s="158" t="n"/>
      <c r="C19" s="158" t="n"/>
      <c r="D19" s="158" t="n"/>
      <c r="E19" s="158" t="n"/>
      <c r="F19" s="158" t="n"/>
      <c r="G19" s="158" t="n"/>
      <c r="H19" s="158" t="n"/>
      <c r="I19" s="158" t="n"/>
      <c r="J19" s="158" t="n"/>
      <c r="K19" s="158" t="n"/>
      <c r="L19" s="160" t="n"/>
      <c r="M19" s="158" t="n"/>
      <c r="N19" s="158" t="n"/>
      <c r="O19" s="158" t="n"/>
      <c r="P19" s="158" t="n"/>
      <c r="Q19" s="158" t="n"/>
    </row>
    <row r="20">
      <c r="B20" s="158" t="n"/>
      <c r="C20" s="158" t="n"/>
      <c r="D20" s="158" t="n"/>
      <c r="E20" s="158" t="n"/>
      <c r="F20" s="158" t="n"/>
      <c r="G20" s="158" t="n"/>
      <c r="H20" s="158" t="n"/>
      <c r="I20" s="158" t="n"/>
      <c r="J20" s="158" t="n"/>
      <c r="K20" s="158" t="n"/>
      <c r="L20" s="158" t="n"/>
      <c r="M20" s="158" t="n"/>
      <c r="N20" s="158" t="n"/>
      <c r="O20" s="158" t="n"/>
      <c r="P20" s="158" t="n"/>
      <c r="Q20" s="158" t="n"/>
    </row>
    <row r="21" ht="15" customHeight="1" thickBot="1">
      <c r="B21" s="158" t="n"/>
      <c r="C21" s="158" t="n"/>
      <c r="D21" s="158" t="n"/>
      <c r="E21" s="158" t="n"/>
      <c r="F21" s="158" t="n"/>
      <c r="G21" s="158" t="n"/>
      <c r="H21" s="158" t="n"/>
      <c r="I21" s="158" t="n"/>
      <c r="J21" s="158" t="n"/>
      <c r="K21" s="158" t="n"/>
      <c r="L21" s="158" t="n"/>
      <c r="M21" s="158" t="n"/>
      <c r="N21" s="158" t="n"/>
      <c r="O21" s="158" t="n"/>
      <c r="P21" s="158" t="n"/>
      <c r="Q21" s="158" t="n"/>
    </row>
    <row r="22">
      <c r="B22" s="158" t="n"/>
      <c r="C22" s="158" t="n"/>
      <c r="D22" s="158" t="n"/>
      <c r="E22" s="671" t="inlineStr">
        <is>
          <t>SEGURIDAD DE LA INFORMACIÓN</t>
        </is>
      </c>
      <c r="F22" s="663" t="n"/>
      <c r="G22" s="664" t="n"/>
      <c r="H22" s="158" t="n"/>
      <c r="I22" s="158" t="n"/>
      <c r="J22" s="158" t="n"/>
      <c r="K22" s="158" t="n"/>
      <c r="L22" s="671" t="inlineStr">
        <is>
          <t>SISTEMAS DE GESTIÓN</t>
        </is>
      </c>
      <c r="M22" s="663" t="n"/>
      <c r="N22" s="664" t="n"/>
      <c r="O22" s="158" t="n"/>
      <c r="P22" s="158" t="n"/>
      <c r="Q22" s="158" t="n"/>
    </row>
    <row r="23">
      <c r="B23" s="158" t="n"/>
      <c r="C23" s="158" t="n"/>
      <c r="D23" s="158" t="n"/>
      <c r="E23" s="665" t="n"/>
      <c r="G23" s="666" t="n"/>
      <c r="H23" s="158" t="n"/>
      <c r="I23" s="158" t="n"/>
      <c r="J23" s="158" t="n"/>
      <c r="K23" s="158" t="n"/>
      <c r="L23" s="665" t="n"/>
      <c r="N23" s="666" t="n"/>
      <c r="O23" s="158" t="n"/>
      <c r="P23" s="158" t="n"/>
      <c r="Q23" s="158" t="n"/>
    </row>
    <row r="24">
      <c r="B24" s="158" t="n"/>
      <c r="C24" s="158" t="n"/>
      <c r="D24" s="158" t="n"/>
      <c r="E24" s="665" t="n"/>
      <c r="G24" s="666" t="n"/>
      <c r="H24" s="158" t="n"/>
      <c r="I24" s="158" t="n"/>
      <c r="J24" s="158" t="n"/>
      <c r="K24" s="158" t="n"/>
      <c r="L24" s="665" t="n"/>
      <c r="N24" s="666" t="n"/>
      <c r="O24" s="158" t="n"/>
      <c r="P24" s="158" t="n"/>
      <c r="Q24" s="158" t="n"/>
    </row>
    <row r="25" ht="15" customHeight="1">
      <c r="B25" s="158" t="n"/>
      <c r="C25" s="158" t="n"/>
      <c r="D25" s="158" t="n"/>
      <c r="E25" s="665" t="n"/>
      <c r="G25" s="666" t="n"/>
      <c r="H25" s="158" t="n"/>
      <c r="I25" s="158" t="n"/>
      <c r="J25" s="158" t="n"/>
      <c r="K25" s="158" t="n"/>
      <c r="L25" s="665" t="n"/>
      <c r="N25" s="666" t="n"/>
      <c r="O25" s="158" t="n"/>
      <c r="P25" s="391" t="inlineStr">
        <is>
          <t>Control de cambios</t>
        </is>
      </c>
    </row>
    <row r="26">
      <c r="B26" s="158" t="n"/>
      <c r="C26" s="158" t="n"/>
      <c r="D26" s="158" t="n"/>
      <c r="E26" s="665" t="n"/>
      <c r="G26" s="666" t="n"/>
      <c r="H26" s="158" t="n"/>
      <c r="I26" s="158" t="n"/>
      <c r="J26" s="158" t="n"/>
      <c r="K26" s="158" t="n"/>
      <c r="L26" s="665" t="n"/>
      <c r="N26" s="666" t="n"/>
      <c r="O26" s="158" t="n"/>
      <c r="P26" s="158" t="n"/>
      <c r="Q26" s="158" t="n"/>
    </row>
    <row r="27" ht="15" customHeight="1" thickBot="1">
      <c r="B27" s="158" t="n"/>
      <c r="C27" s="158" t="n"/>
      <c r="D27" s="158" t="n"/>
      <c r="E27" s="668" t="n"/>
      <c r="F27" s="669" t="n"/>
      <c r="G27" s="670" t="n"/>
      <c r="H27" s="158" t="n"/>
      <c r="I27" s="158" t="n"/>
      <c r="J27" s="158" t="n"/>
      <c r="K27" s="158" t="n"/>
      <c r="L27" s="668" t="n"/>
      <c r="M27" s="669" t="n"/>
      <c r="N27" s="670" t="n"/>
      <c r="O27" s="158" t="n"/>
      <c r="P27" s="158" t="n"/>
      <c r="Q27" s="158" t="n"/>
    </row>
    <row r="28">
      <c r="B28" s="158" t="n"/>
      <c r="C28" s="158" t="n"/>
      <c r="D28" s="158" t="n"/>
      <c r="E28" s="158" t="n"/>
      <c r="F28" s="158" t="n"/>
      <c r="G28" s="158" t="n"/>
      <c r="H28" s="158" t="n"/>
      <c r="I28" s="158" t="n"/>
      <c r="J28" s="158" t="n"/>
      <c r="K28" s="158" t="n"/>
      <c r="L28" s="158" t="n"/>
      <c r="M28" s="158" t="n"/>
      <c r="N28" s="158" t="n"/>
      <c r="O28" s="158" t="n"/>
      <c r="P28" s="158" t="n"/>
      <c r="Q28" s="158" t="n"/>
    </row>
    <row r="29">
      <c r="B29" s="158" t="n"/>
      <c r="C29" s="158" t="n"/>
      <c r="D29" s="158" t="n"/>
      <c r="E29" s="158" t="n"/>
      <c r="F29" s="158" t="n"/>
      <c r="G29" s="158" t="n"/>
      <c r="H29" s="158" t="n"/>
      <c r="I29" s="158" t="n"/>
      <c r="J29" s="158" t="n"/>
      <c r="K29" s="158" t="n"/>
      <c r="L29" s="158" t="n"/>
      <c r="M29" s="158" t="n"/>
      <c r="N29" s="158" t="n"/>
      <c r="O29" s="158" t="n"/>
      <c r="P29" s="158" t="n"/>
      <c r="Q29" s="158" t="n"/>
    </row>
    <row r="32" ht="67.5" customHeight="1">
      <c r="B32" s="364" t="inlineStr">
        <is>
          <t>Diagonal 18 No. 20-29 Fusagasugá – Cundinamarca
Teléfono (601) 8281483 Línea Gratuita 018000180414
www.ucundinamarca.edu.co   E-mail: info@ucundinamarca.edu.co
NIT: 890.680.062-2</t>
        </is>
      </c>
    </row>
    <row r="33">
      <c r="B33" s="270" t="n"/>
      <c r="C33" s="33" t="n"/>
      <c r="D33" s="271" t="n"/>
      <c r="E33" s="270" t="n"/>
    </row>
    <row r="34" ht="31.5" customHeight="1">
      <c r="B34" s="270" t="n"/>
      <c r="C34" s="33" t="n"/>
      <c r="D34" s="365" t="inlineStr">
        <is>
          <t>Documento controlado por el Sistema de Gestión de la Calidad
Asegúrese que corresponde a la última versión consultando el Portal Institucional</t>
        </is>
      </c>
    </row>
  </sheetData>
  <mergeCells count="17">
    <mergeCell ref="P4:Q4"/>
    <mergeCell ref="C9:P10"/>
    <mergeCell ref="P3:Q3"/>
    <mergeCell ref="D2:O2"/>
    <mergeCell ref="E22:G27"/>
    <mergeCell ref="D1:O1"/>
    <mergeCell ref="B32:Q32"/>
    <mergeCell ref="D3:O4"/>
    <mergeCell ref="D34:Q34"/>
    <mergeCell ref="L22:N27"/>
    <mergeCell ref="L13:N18"/>
    <mergeCell ref="P2:Q2"/>
    <mergeCell ref="B1:C4"/>
    <mergeCell ref="C7:P8"/>
    <mergeCell ref="E13:G18"/>
    <mergeCell ref="P25:Q25"/>
    <mergeCell ref="P1:Q1"/>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drawing xmlns:r="http://schemas.openxmlformats.org/officeDocument/2006/relationships" r:id="rId1"/>
</worksheet>
</file>

<file path=xl/worksheets/sheet4.xml><?xml version="1.0" encoding="utf-8"?>
<worksheet xmlns="http://schemas.openxmlformats.org/spreadsheetml/2006/main">
  <sheetPr codeName="Hoja11">
    <outlinePr summaryBelow="1" summaryRight="1"/>
    <pageSetUpPr/>
  </sheetPr>
  <dimension ref="B1:Q33"/>
  <sheetViews>
    <sheetView showGridLines="0" showRowColHeaders="0" zoomScale="80" zoomScaleNormal="80" workbookViewId="0">
      <selection activeCell="B8" sqref="B8"/>
    </sheetView>
  </sheetViews>
  <sheetFormatPr baseColWidth="10" defaultColWidth="11.44140625" defaultRowHeight="14.4"/>
  <cols>
    <col width="2.44140625" customWidth="1" min="1" max="1"/>
  </cols>
  <sheetData>
    <row r="1" ht="23.25" customHeight="1">
      <c r="B1" s="366" t="n"/>
      <c r="C1" s="653" t="n"/>
      <c r="D1" s="363" t="inlineStr">
        <is>
          <t>MACROPROCESO ESTRATÉGICO</t>
        </is>
      </c>
      <c r="E1" s="654" t="n"/>
      <c r="F1" s="654" t="n"/>
      <c r="G1" s="654" t="n"/>
      <c r="H1" s="654" t="n"/>
      <c r="I1" s="654" t="n"/>
      <c r="J1" s="654" t="n"/>
      <c r="K1" s="654" t="n"/>
      <c r="L1" s="654" t="n"/>
      <c r="M1" s="654" t="n"/>
      <c r="N1" s="654" t="n"/>
      <c r="O1" s="655" t="n"/>
      <c r="P1" s="363" t="inlineStr">
        <is>
          <t>CÓDIGO: ESGr028</t>
        </is>
      </c>
      <c r="Q1" s="655" t="n"/>
    </row>
    <row r="2" ht="21.75" customHeight="1">
      <c r="B2" s="656" t="n"/>
      <c r="C2" s="657" t="n"/>
      <c r="D2" s="363" t="inlineStr">
        <is>
          <t>PROCESO GESTIÓN SISTEMAS INTEGRADOS - CALIDAD</t>
        </is>
      </c>
      <c r="E2" s="654" t="n"/>
      <c r="F2" s="654" t="n"/>
      <c r="G2" s="654" t="n"/>
      <c r="H2" s="654" t="n"/>
      <c r="I2" s="654" t="n"/>
      <c r="J2" s="654" t="n"/>
      <c r="K2" s="654" t="n"/>
      <c r="L2" s="654" t="n"/>
      <c r="M2" s="654" t="n"/>
      <c r="N2" s="654" t="n"/>
      <c r="O2" s="655" t="n"/>
      <c r="P2" s="363" t="inlineStr">
        <is>
          <t>VERSIÓN: 18</t>
        </is>
      </c>
      <c r="Q2" s="655" t="n"/>
    </row>
    <row r="3" ht="15" customHeight="1">
      <c r="B3" s="656" t="n"/>
      <c r="C3" s="657" t="n"/>
      <c r="D3" s="363" t="inlineStr">
        <is>
          <t>GESTIÓN DEL RIESGO Y LAS OPORTUNIDADES</t>
        </is>
      </c>
      <c r="E3" s="658" t="n"/>
      <c r="F3" s="658" t="n"/>
      <c r="G3" s="658" t="n"/>
      <c r="H3" s="658" t="n"/>
      <c r="I3" s="658" t="n"/>
      <c r="J3" s="658" t="n"/>
      <c r="K3" s="658" t="n"/>
      <c r="L3" s="658" t="n"/>
      <c r="M3" s="658" t="n"/>
      <c r="N3" s="658" t="n"/>
      <c r="O3" s="653" t="n"/>
      <c r="P3" s="363" t="inlineStr">
        <is>
          <t>VIGENCIA: 2025-04-11</t>
        </is>
      </c>
      <c r="Q3" s="655" t="n"/>
    </row>
    <row r="4" ht="15" customHeight="1">
      <c r="B4" s="659" t="n"/>
      <c r="C4" s="660" t="n"/>
      <c r="D4" s="659" t="n"/>
      <c r="E4" s="661" t="n"/>
      <c r="F4" s="661" t="n"/>
      <c r="G4" s="661" t="n"/>
      <c r="H4" s="661" t="n"/>
      <c r="I4" s="661" t="n"/>
      <c r="J4" s="661" t="n"/>
      <c r="K4" s="661" t="n"/>
      <c r="L4" s="661" t="n"/>
      <c r="M4" s="661" t="n"/>
      <c r="N4" s="661" t="n"/>
      <c r="O4" s="660" t="n"/>
      <c r="P4" s="363" t="inlineStr">
        <is>
          <t>PÁGINA: 5 de 11</t>
        </is>
      </c>
      <c r="Q4" s="655" t="n"/>
    </row>
    <row r="5" ht="12.75" customHeight="1">
      <c r="B5" s="175" t="n"/>
      <c r="C5" s="175" t="n"/>
      <c r="D5" s="168" t="n"/>
      <c r="E5" s="168" t="n"/>
      <c r="F5" s="168" t="n"/>
      <c r="G5" s="168" t="n"/>
      <c r="H5" s="168" t="n"/>
      <c r="I5" s="168" t="n"/>
      <c r="J5" s="168" t="n"/>
      <c r="K5" s="168" t="n"/>
      <c r="L5" s="168" t="n"/>
      <c r="M5" s="168" t="n"/>
      <c r="N5" s="168" t="n"/>
      <c r="O5" s="168" t="n"/>
    </row>
    <row r="6" ht="15" customHeight="1" thickBot="1">
      <c r="B6" s="158" t="n"/>
      <c r="C6" s="158" t="n"/>
      <c r="D6" s="158" t="n"/>
      <c r="E6" s="158" t="n"/>
      <c r="F6" s="158" t="n"/>
      <c r="G6" s="158" t="n"/>
      <c r="H6" s="158" t="n"/>
      <c r="I6" s="158" t="n"/>
      <c r="J6" s="158" t="n"/>
      <c r="K6" s="158" t="n"/>
      <c r="L6" s="158" t="n"/>
      <c r="M6" s="158" t="n"/>
      <c r="N6" s="158" t="n"/>
      <c r="O6" s="158" t="n"/>
      <c r="P6" s="158" t="n"/>
      <c r="Q6" s="158" t="n"/>
    </row>
    <row r="7">
      <c r="B7" s="158" t="n"/>
      <c r="C7" s="672" t="inlineStr">
        <is>
          <t>MENÚ DE NAVEGACIÓN</t>
        </is>
      </c>
      <c r="D7" s="663" t="n"/>
      <c r="E7" s="663" t="n"/>
      <c r="F7" s="663" t="n"/>
      <c r="G7" s="663" t="n"/>
      <c r="H7" s="663" t="n"/>
      <c r="I7" s="663" t="n"/>
      <c r="J7" s="663" t="n"/>
      <c r="K7" s="663" t="n"/>
      <c r="L7" s="663" t="n"/>
      <c r="M7" s="663" t="n"/>
      <c r="N7" s="663" t="n"/>
      <c r="O7" s="663" t="n"/>
      <c r="P7" s="664" t="n"/>
      <c r="Q7" s="158" t="n"/>
    </row>
    <row r="8">
      <c r="B8" s="161" t="inlineStr">
        <is>
          <t>INICIO</t>
        </is>
      </c>
      <c r="C8" s="665" t="n"/>
      <c r="P8" s="666" t="n"/>
      <c r="Q8" s="158" t="n"/>
    </row>
    <row r="9">
      <c r="B9" s="158" t="n"/>
      <c r="C9" s="673" t="inlineStr">
        <is>
          <t>GESTIÓN DEL RIESGO EN LA UNIVERSIDAD DE CUNDINAMARCA</t>
        </is>
      </c>
      <c r="P9" s="666" t="n"/>
      <c r="Q9" s="158" t="n"/>
    </row>
    <row r="10" ht="15" customHeight="1" thickBot="1">
      <c r="B10" s="158" t="n"/>
      <c r="C10" s="668" t="n"/>
      <c r="D10" s="669" t="n"/>
      <c r="E10" s="669" t="n"/>
      <c r="F10" s="669" t="n"/>
      <c r="G10" s="669" t="n"/>
      <c r="H10" s="669" t="n"/>
      <c r="I10" s="669" t="n"/>
      <c r="J10" s="669" t="n"/>
      <c r="K10" s="669" t="n"/>
      <c r="L10" s="669" t="n"/>
      <c r="M10" s="669" t="n"/>
      <c r="N10" s="669" t="n"/>
      <c r="O10" s="669" t="n"/>
      <c r="P10" s="670" t="n"/>
      <c r="Q10" s="158" t="n"/>
    </row>
    <row r="11">
      <c r="B11" s="158" t="n"/>
      <c r="C11" s="158" t="n"/>
      <c r="D11" s="158" t="n"/>
      <c r="E11" s="158" t="n"/>
      <c r="F11" s="158" t="n"/>
      <c r="G11" s="158" t="n"/>
      <c r="H11" s="158" t="n"/>
      <c r="I11" s="158" t="n"/>
      <c r="J11" s="158" t="n"/>
      <c r="K11" s="158" t="n"/>
      <c r="L11" s="158" t="n"/>
      <c r="M11" s="158" t="n"/>
      <c r="N11" s="158" t="n"/>
      <c r="O11" s="158" t="n"/>
      <c r="P11" s="158" t="n"/>
      <c r="Q11" s="158" t="n"/>
    </row>
    <row r="12">
      <c r="B12" s="158" t="n"/>
      <c r="C12" s="158" t="n"/>
      <c r="D12" s="158" t="n"/>
      <c r="E12" s="158" t="n"/>
      <c r="F12" s="158" t="n"/>
      <c r="G12" s="158" t="n"/>
      <c r="H12" s="158" t="n"/>
      <c r="I12" s="158" t="n"/>
      <c r="J12" s="158" t="n"/>
      <c r="K12" s="158" t="n"/>
      <c r="L12" s="158" t="n"/>
      <c r="M12" s="158" t="n"/>
      <c r="N12" s="158" t="n"/>
      <c r="O12" s="158" t="n"/>
      <c r="P12" s="158" t="n"/>
      <c r="Q12" s="158" t="n"/>
    </row>
    <row r="13">
      <c r="B13" s="158" t="n"/>
      <c r="C13" s="158" t="n"/>
      <c r="D13" s="158" t="n"/>
      <c r="E13" s="159" t="n"/>
      <c r="F13" s="159" t="n"/>
      <c r="G13" s="159" t="n"/>
      <c r="H13" s="158" t="n"/>
      <c r="I13" s="158" t="n"/>
      <c r="J13" s="158" t="n"/>
      <c r="K13" s="158" t="n"/>
      <c r="L13" s="159" t="n"/>
      <c r="M13" s="159" t="n"/>
      <c r="N13" s="159" t="n"/>
      <c r="O13" s="158" t="n"/>
      <c r="P13" s="158" t="n"/>
      <c r="Q13" s="158" t="n"/>
    </row>
    <row r="14">
      <c r="B14" s="158" t="n"/>
      <c r="C14" s="158" t="n"/>
      <c r="D14" s="158" t="n"/>
      <c r="E14" s="158" t="n"/>
      <c r="F14" s="158" t="n"/>
      <c r="G14" s="158" t="n"/>
      <c r="H14" s="158" t="n"/>
      <c r="I14" s="158" t="n"/>
      <c r="J14" s="158" t="n"/>
      <c r="K14" s="158" t="n"/>
      <c r="L14" s="158" t="n"/>
      <c r="M14" s="158" t="n"/>
      <c r="N14" s="158" t="n"/>
      <c r="O14" s="158" t="n"/>
      <c r="P14" s="158" t="n"/>
      <c r="Q14" s="158" t="n"/>
    </row>
    <row r="15">
      <c r="B15" s="158" t="n"/>
      <c r="C15" s="158" t="n"/>
      <c r="D15" s="158" t="n"/>
      <c r="E15" s="158" t="n"/>
      <c r="F15" s="158" t="n"/>
      <c r="G15" s="158" t="n"/>
      <c r="H15" s="158" t="n"/>
      <c r="I15" s="158" t="n"/>
      <c r="J15" s="158" t="n"/>
      <c r="K15" s="158" t="n"/>
      <c r="L15" s="158" t="n"/>
      <c r="M15" s="158" t="n"/>
      <c r="N15" s="158" t="n"/>
      <c r="O15" s="158" t="n"/>
      <c r="P15" s="158" t="n"/>
      <c r="Q15" s="158" t="n"/>
    </row>
    <row r="16">
      <c r="B16" s="158" t="n"/>
      <c r="C16" s="158" t="n"/>
      <c r="D16" s="158" t="n"/>
      <c r="E16" s="158" t="n"/>
      <c r="F16" s="158" t="n"/>
      <c r="G16" s="158" t="n"/>
      <c r="H16" s="158" t="n"/>
      <c r="I16" s="158" t="n"/>
      <c r="J16" s="158" t="n"/>
      <c r="K16" s="158" t="n"/>
      <c r="L16" s="158" t="n"/>
      <c r="M16" s="158" t="n"/>
      <c r="N16" s="158" t="n"/>
      <c r="O16" s="158" t="n"/>
      <c r="P16" s="158" t="n"/>
      <c r="Q16" s="158" t="n"/>
    </row>
    <row r="17">
      <c r="B17" s="158" t="n"/>
      <c r="C17" s="158" t="n"/>
      <c r="D17" s="158" t="n"/>
      <c r="E17" s="158" t="n"/>
      <c r="F17" s="158" t="n"/>
      <c r="G17" s="158" t="n"/>
      <c r="H17" s="158" t="n"/>
      <c r="I17" s="158" t="n"/>
      <c r="J17" s="158" t="n"/>
      <c r="K17" s="158" t="n"/>
      <c r="L17" s="158" t="n"/>
      <c r="M17" s="158" t="n"/>
      <c r="N17" s="158" t="n"/>
      <c r="O17" s="158" t="n"/>
      <c r="P17" s="158" t="n"/>
      <c r="Q17" s="158" t="n"/>
    </row>
    <row r="18">
      <c r="B18" s="158" t="n"/>
      <c r="C18" s="158" t="n"/>
      <c r="D18" s="158" t="n"/>
      <c r="E18" s="158" t="n"/>
      <c r="F18" s="158" t="n"/>
      <c r="G18" s="158" t="n"/>
      <c r="H18" s="158" t="n"/>
      <c r="I18" s="158" t="n"/>
      <c r="J18" s="158" t="n"/>
      <c r="K18" s="158" t="n"/>
      <c r="L18" s="158" t="n"/>
      <c r="M18" s="158" t="n"/>
      <c r="N18" s="158" t="n"/>
      <c r="O18" s="158" t="n"/>
      <c r="P18" s="158" t="n"/>
      <c r="Q18" s="158" t="n"/>
    </row>
    <row r="19">
      <c r="B19" s="158" t="n"/>
      <c r="C19" s="158" t="n"/>
      <c r="D19" s="158" t="n"/>
      <c r="E19" s="158" t="n"/>
      <c r="F19" s="158" t="n"/>
      <c r="G19" s="158" t="n"/>
      <c r="H19" s="158" t="n"/>
      <c r="I19" s="158" t="n"/>
      <c r="J19" s="158" t="n"/>
      <c r="K19" s="158" t="n"/>
      <c r="L19" s="158" t="n"/>
      <c r="M19" s="158" t="n"/>
      <c r="N19" s="158" t="n"/>
      <c r="O19" s="158" t="n"/>
      <c r="P19" s="158" t="n"/>
      <c r="Q19" s="158" t="n"/>
    </row>
    <row r="20">
      <c r="B20" s="158" t="n"/>
      <c r="C20" s="158" t="n"/>
      <c r="D20" s="158" t="n"/>
      <c r="E20" s="158" t="n"/>
      <c r="F20" s="158" t="n"/>
      <c r="G20" s="158" t="n"/>
      <c r="H20" s="158" t="n"/>
      <c r="I20" s="158" t="n"/>
      <c r="J20" s="158" t="n"/>
      <c r="K20" s="158" t="n"/>
      <c r="L20" s="158" t="n"/>
      <c r="M20" s="158" t="n"/>
      <c r="N20" s="158" t="n"/>
      <c r="O20" s="158" t="n"/>
      <c r="P20" s="158" t="n"/>
      <c r="Q20" s="158" t="n"/>
    </row>
    <row r="21">
      <c r="B21" s="158" t="n"/>
      <c r="C21" s="158" t="n"/>
      <c r="D21" s="158" t="n"/>
      <c r="E21" s="158" t="n"/>
      <c r="F21" s="158" t="n"/>
      <c r="G21" s="158" t="n"/>
      <c r="H21" s="158" t="n"/>
      <c r="I21" s="158" t="n"/>
      <c r="J21" s="158" t="n"/>
      <c r="K21" s="158" t="n"/>
      <c r="L21" s="158" t="n"/>
      <c r="M21" s="158" t="n"/>
      <c r="N21" s="158" t="n"/>
      <c r="O21" s="158" t="n"/>
      <c r="P21" s="158" t="n"/>
      <c r="Q21" s="158" t="n"/>
    </row>
    <row r="22">
      <c r="B22" s="158" t="n"/>
      <c r="C22" s="158" t="n"/>
      <c r="D22" s="158" t="n"/>
      <c r="E22" s="159" t="n"/>
      <c r="F22" s="159" t="n"/>
      <c r="G22" s="159" t="n"/>
      <c r="H22" s="158" t="n"/>
      <c r="I22" s="158" t="n"/>
      <c r="J22" s="158" t="n"/>
      <c r="K22" s="158" t="n"/>
      <c r="L22" s="159" t="n"/>
      <c r="M22" s="159" t="n"/>
      <c r="N22" s="159" t="n"/>
      <c r="O22" s="158" t="n"/>
      <c r="P22" s="158" t="n"/>
      <c r="Q22" s="158" t="n"/>
    </row>
    <row r="23">
      <c r="B23" s="158" t="n"/>
      <c r="C23" s="158" t="n"/>
      <c r="D23" s="158" t="n"/>
      <c r="E23" s="158" t="n"/>
      <c r="F23" s="158" t="n"/>
      <c r="G23" s="158" t="n"/>
      <c r="H23" s="158" t="n"/>
      <c r="I23" s="158" t="n"/>
      <c r="J23" s="158" t="n"/>
      <c r="K23" s="158" t="n"/>
      <c r="L23" s="158" t="n"/>
      <c r="M23" s="158" t="n"/>
      <c r="N23" s="158" t="n"/>
      <c r="O23" s="158" t="n"/>
      <c r="P23" s="158" t="n"/>
      <c r="Q23" s="158" t="n"/>
    </row>
    <row r="24">
      <c r="B24" s="158" t="n"/>
      <c r="C24" s="158" t="n"/>
      <c r="D24" s="158" t="n"/>
      <c r="E24" s="158" t="n"/>
      <c r="F24" s="158" t="n"/>
      <c r="G24" s="158" t="n"/>
      <c r="H24" s="158" t="n"/>
      <c r="I24" s="158" t="n"/>
      <c r="J24" s="158" t="n"/>
      <c r="K24" s="158" t="n"/>
      <c r="L24" s="158" t="n"/>
      <c r="M24" s="158" t="n"/>
      <c r="N24" s="158" t="n"/>
      <c r="O24" s="158" t="n"/>
      <c r="P24" s="158" t="n"/>
      <c r="Q24" s="158" t="n"/>
    </row>
    <row r="25">
      <c r="B25" s="158" t="n"/>
      <c r="C25" s="158" t="n"/>
      <c r="D25" s="158" t="n"/>
      <c r="E25" s="158" t="n"/>
      <c r="F25" s="158" t="n"/>
      <c r="G25" s="158" t="n"/>
      <c r="H25" s="158" t="n"/>
      <c r="I25" s="158" t="n"/>
      <c r="J25" s="158" t="n"/>
      <c r="K25" s="158" t="n"/>
      <c r="L25" s="158" t="n"/>
      <c r="M25" s="158" t="n"/>
      <c r="N25" s="158" t="n"/>
      <c r="O25" s="158" t="n"/>
      <c r="P25" s="158" t="n"/>
      <c r="Q25" s="158" t="n"/>
    </row>
    <row r="26">
      <c r="B26" s="158" t="n"/>
      <c r="C26" s="158" t="n"/>
      <c r="D26" s="158" t="n"/>
      <c r="E26" s="158" t="n"/>
      <c r="F26" s="158" t="n"/>
      <c r="G26" s="158" t="n"/>
      <c r="H26" s="158" t="n"/>
      <c r="I26" s="158" t="n"/>
      <c r="J26" s="158" t="n"/>
      <c r="K26" s="158" t="n"/>
      <c r="L26" s="158" t="n"/>
      <c r="M26" s="158" t="n"/>
      <c r="N26" s="158" t="n"/>
      <c r="O26" s="158" t="n"/>
      <c r="P26" s="158" t="n"/>
      <c r="Q26" s="158" t="n"/>
    </row>
    <row r="27">
      <c r="B27" s="158" t="n"/>
      <c r="C27" s="158" t="n"/>
      <c r="D27" s="158" t="n"/>
      <c r="E27" s="158" t="n"/>
      <c r="F27" s="158" t="n"/>
      <c r="G27" s="158" t="n"/>
      <c r="H27" s="158" t="n"/>
      <c r="I27" s="158" t="n"/>
      <c r="J27" s="158" t="n"/>
      <c r="K27" s="158" t="n"/>
      <c r="L27" s="158" t="n"/>
      <c r="M27" s="158" t="n"/>
      <c r="N27" s="158" t="n"/>
      <c r="O27" s="158" t="n"/>
      <c r="P27" s="158" t="n"/>
      <c r="Q27" s="158" t="n"/>
    </row>
    <row r="28">
      <c r="B28" s="158" t="n"/>
      <c r="C28" s="158" t="n"/>
      <c r="D28" s="158" t="n"/>
      <c r="E28" s="158" t="n"/>
      <c r="F28" s="158" t="n"/>
      <c r="G28" s="158" t="n"/>
      <c r="H28" s="158" t="n"/>
      <c r="I28" s="158" t="n"/>
      <c r="J28" s="158" t="n"/>
      <c r="K28" s="158" t="n"/>
      <c r="L28" s="158" t="n"/>
      <c r="M28" s="158" t="n"/>
      <c r="N28" s="158" t="n"/>
      <c r="O28" s="158" t="n"/>
      <c r="P28" s="158" t="n"/>
      <c r="Q28" s="158" t="n"/>
    </row>
    <row r="29">
      <c r="B29" s="158" t="n"/>
      <c r="C29" s="158" t="n"/>
      <c r="D29" s="158" t="n"/>
      <c r="E29" s="158" t="n"/>
      <c r="F29" s="158" t="n"/>
      <c r="G29" s="158" t="n"/>
      <c r="H29" s="158" t="n"/>
      <c r="I29" s="158" t="n"/>
      <c r="J29" s="158" t="n"/>
      <c r="K29" s="158" t="n"/>
      <c r="L29" s="158" t="n"/>
      <c r="M29" s="158" t="n"/>
      <c r="N29" s="158" t="n"/>
      <c r="O29" s="158" t="n"/>
      <c r="P29" s="158" t="n"/>
      <c r="Q29" s="158" t="n"/>
    </row>
    <row r="31" ht="58.5" customHeight="1">
      <c r="B31" s="364" t="inlineStr">
        <is>
          <t>Diagonal 18 No. 20-29 Fusagasugá – Cundinamarca
Teléfono (601) 8281483 Línea Gratuita 018000180414
www.ucundinamarca.edu.co   E-mail: info@ucundinamarca.edu.co
NIT: 890.680.062-2</t>
        </is>
      </c>
    </row>
    <row r="32" ht="14.55" customHeight="1">
      <c r="B32" s="270" t="n"/>
      <c r="C32" s="33" t="n"/>
      <c r="D32" s="271" t="n"/>
      <c r="E32" s="270" t="n"/>
    </row>
    <row r="33">
      <c r="B33" s="270" t="n"/>
      <c r="C33" s="33" t="n"/>
      <c r="D33" s="365" t="inlineStr">
        <is>
          <t>Documento controlado por el Sistema de Gestión de la Calidad
Asegúrese que corresponde a la última versión consultando el Portal Institucional</t>
        </is>
      </c>
    </row>
    <row r="34" ht="40.05" customHeight="1"/>
    <row r="35" ht="42.6" customHeight="1"/>
  </sheetData>
  <sheetProtection selectLockedCells="0" selectUnlockedCells="0" algorithmName="SHA-512" sheet="1" objects="0" insertRows="0" insertHyperlinks="1" autoFilter="0" scenarios="0" formatColumns="0" deleteColumns="0" insertColumns="0" pivotTables="1" deleteRows="0" formatCells="0" saltValue="5X+ek6HHzjlW+Me9+zT52w==" formatRows="0" sort="0" spinCount="100000" hashValue="JnRqegLcMiSeuZL7C1f5pBCWWNSaLEiPrwIcHoQjLUmB2q2T0XVXX8Cq25iJrULoHccy+SjksS8LbYf+tzR2CA=="/>
  <mergeCells count="12">
    <mergeCell ref="P4:Q4"/>
    <mergeCell ref="C9:P10"/>
    <mergeCell ref="P3:Q3"/>
    <mergeCell ref="D2:O2"/>
    <mergeCell ref="D1:O1"/>
    <mergeCell ref="D3:O4"/>
    <mergeCell ref="B31:Q31"/>
    <mergeCell ref="P2:Q2"/>
    <mergeCell ref="C7:P8"/>
    <mergeCell ref="D33:Q33"/>
    <mergeCell ref="P1:Q1"/>
    <mergeCell ref="B1:C4"/>
  </mergeCells>
  <hyperlinks>
    <hyperlink ref="B8" location="INICIO!A1" display="INICIO"/>
  </hyperlinks>
  <pageMargins left="0.7" right="0.7" top="0.75" bottom="0.75" header="0.3" footer="0.3"/>
  <pageSetup orientation="portrait"/>
  <drawing xmlns:r="http://schemas.openxmlformats.org/officeDocument/2006/relationships" r:id="rId1"/>
</worksheet>
</file>

<file path=xl/worksheets/sheet5.xml><?xml version="1.0" encoding="utf-8"?>
<worksheet xmlns="http://schemas.openxmlformats.org/spreadsheetml/2006/main">
  <sheetPr codeName="Hoja12">
    <outlinePr summaryBelow="1" summaryRight="1"/>
    <pageSetUpPr/>
  </sheetPr>
  <dimension ref="B1:Q63"/>
  <sheetViews>
    <sheetView workbookViewId="0">
      <selection activeCell="A1" sqref="A1"/>
    </sheetView>
  </sheetViews>
  <sheetFormatPr baseColWidth="10" defaultColWidth="11.44140625" defaultRowHeight="14.4"/>
  <cols>
    <col width="2.77734375" customWidth="1" style="85" min="1" max="1"/>
    <col width="3.5546875" customWidth="1" style="85" min="2" max="2"/>
    <col width="52.5546875" customWidth="1" style="85" min="3" max="3"/>
    <col width="43.5546875" customWidth="1" style="85" min="4" max="4"/>
    <col width="17.5546875" customWidth="1" style="85" min="5" max="5"/>
    <col width="10.77734375" bestFit="1" customWidth="1" style="85" min="6" max="6"/>
    <col width="15.5546875" customWidth="1" style="85" min="7" max="7"/>
    <col width="12.21875" customWidth="1" style="85" min="8" max="8"/>
    <col width="14.21875" customWidth="1" style="85" min="9" max="9"/>
    <col width="18.44140625" customWidth="1" style="85" min="10" max="10"/>
    <col width="14" customWidth="1" style="85" min="11" max="11"/>
    <col width="17.44140625" customWidth="1" style="85" min="12" max="12"/>
    <col width="15.44140625" customWidth="1" style="85" min="13" max="13"/>
    <col width="15.5546875" customWidth="1" style="85" min="14" max="14"/>
    <col width="13.44140625" customWidth="1" style="85" min="15" max="15"/>
    <col width="11.44140625" customWidth="1" style="85" min="16" max="16384"/>
  </cols>
  <sheetData>
    <row r="1" ht="23.25" customFormat="1" customHeight="1" s="165">
      <c r="B1" s="366" t="n"/>
      <c r="C1" s="653" t="n"/>
      <c r="D1" s="363" t="inlineStr">
        <is>
          <t>MACROPROCESO ESTRATÉGICO</t>
        </is>
      </c>
      <c r="E1" s="654" t="n"/>
      <c r="F1" s="654" t="n"/>
      <c r="G1" s="654" t="n"/>
      <c r="H1" s="654" t="n"/>
      <c r="I1" s="654" t="n"/>
      <c r="J1" s="654" t="n"/>
      <c r="K1" s="654" t="n"/>
      <c r="L1" s="654" t="n"/>
      <c r="M1" s="655" t="n"/>
      <c r="N1" s="363" t="inlineStr">
        <is>
          <t>CÓDIGO: ESGr028</t>
        </is>
      </c>
      <c r="O1" s="655" t="n"/>
      <c r="P1" s="85" t="n"/>
      <c r="Q1" s="85" t="n"/>
    </row>
    <row r="2" ht="21.75" customFormat="1" customHeight="1" s="165">
      <c r="B2" s="656" t="n"/>
      <c r="C2" s="657" t="n"/>
      <c r="D2" s="363" t="inlineStr">
        <is>
          <t>PROCESO GESTIÓN SISTEMAS INTEGRADOS - CALIDAD</t>
        </is>
      </c>
      <c r="E2" s="654" t="n"/>
      <c r="F2" s="654" t="n"/>
      <c r="G2" s="654" t="n"/>
      <c r="H2" s="654" t="n"/>
      <c r="I2" s="654" t="n"/>
      <c r="J2" s="654" t="n"/>
      <c r="K2" s="654" t="n"/>
      <c r="L2" s="654" t="n"/>
      <c r="M2" s="655" t="n"/>
      <c r="N2" s="363" t="inlineStr">
        <is>
          <t>VERSIÓN: 18</t>
        </is>
      </c>
      <c r="O2" s="655" t="n"/>
      <c r="P2" s="85" t="n"/>
      <c r="Q2" s="85" t="n"/>
    </row>
    <row r="3" ht="15" customFormat="1" customHeight="1" s="165">
      <c r="B3" s="656" t="n"/>
      <c r="C3" s="657" t="n"/>
      <c r="D3" s="363" t="inlineStr">
        <is>
          <t>GESTIÓN DEL RIESGO Y LAS OPORTUNIDADES</t>
        </is>
      </c>
      <c r="E3" s="658" t="n"/>
      <c r="F3" s="658" t="n"/>
      <c r="G3" s="658" t="n"/>
      <c r="H3" s="658" t="n"/>
      <c r="I3" s="658" t="n"/>
      <c r="J3" s="658" t="n"/>
      <c r="K3" s="658" t="n"/>
      <c r="L3" s="658" t="n"/>
      <c r="M3" s="653" t="n"/>
      <c r="N3" s="363" t="inlineStr">
        <is>
          <t>VIGENCIA: 2025-04-11</t>
        </is>
      </c>
      <c r="O3" s="655" t="n"/>
      <c r="P3" s="85" t="n"/>
      <c r="Q3" s="85" t="n"/>
    </row>
    <row r="4" ht="12.75" customFormat="1" customHeight="1" s="165">
      <c r="B4" s="659" t="n"/>
      <c r="C4" s="660" t="n"/>
      <c r="D4" s="659" t="n"/>
      <c r="E4" s="661" t="n"/>
      <c r="F4" s="661" t="n"/>
      <c r="G4" s="661" t="n"/>
      <c r="H4" s="661" t="n"/>
      <c r="I4" s="661" t="n"/>
      <c r="J4" s="661" t="n"/>
      <c r="K4" s="661" t="n"/>
      <c r="L4" s="661" t="n"/>
      <c r="M4" s="660" t="n"/>
      <c r="N4" s="363" t="inlineStr">
        <is>
          <t>PÁGINA: 2 de 11</t>
        </is>
      </c>
      <c r="O4" s="655" t="n"/>
      <c r="P4" s="85" t="n"/>
      <c r="Q4" s="85" t="n"/>
    </row>
    <row r="5">
      <c r="C5" s="414" t="inlineStr">
        <is>
          <t>REGRESAR</t>
        </is>
      </c>
    </row>
    <row r="6">
      <c r="C6" s="674" t="n"/>
    </row>
    <row r="7">
      <c r="B7" s="415" t="inlineStr">
        <is>
          <t>IDENTIFICACIÓN DEL RIESGO ESTRATÉGICO</t>
        </is>
      </c>
      <c r="C7" s="654" t="n"/>
      <c r="D7" s="654" t="n"/>
      <c r="E7" s="654" t="n"/>
      <c r="F7" s="654" t="n"/>
      <c r="G7" s="654" t="n"/>
      <c r="H7" s="654" t="n"/>
      <c r="I7" s="655" t="n"/>
      <c r="J7" s="410" t="inlineStr">
        <is>
          <t>RIESGOS OPERATIVOS QUE APORTAN A LA ESTRATEGIA</t>
        </is>
      </c>
      <c r="K7" s="654" t="n"/>
      <c r="L7" s="654" t="n"/>
      <c r="M7" s="654" t="n"/>
      <c r="N7" s="654" t="n"/>
      <c r="O7" s="655" t="n"/>
    </row>
    <row r="8" ht="39.6" customHeight="1">
      <c r="B8" s="178" t="inlineStr">
        <is>
          <t>ID</t>
        </is>
      </c>
      <c r="C8" s="178" t="inlineStr">
        <is>
          <t>FRENTE ESTRATÉGICO: OBJETIVO DE CALIDAD</t>
        </is>
      </c>
      <c r="D8" s="178" t="inlineStr">
        <is>
          <t>RIESGO ESTRATÉGICO</t>
        </is>
      </c>
      <c r="E8" s="178" t="inlineStr">
        <is>
          <t>PROBABILIDAD</t>
        </is>
      </c>
      <c r="F8" s="178" t="inlineStr">
        <is>
          <t>IMPACTO</t>
        </is>
      </c>
      <c r="G8" s="178" t="inlineStr">
        <is>
          <t>VALORACIÓN</t>
        </is>
      </c>
      <c r="H8" s="178" t="inlineStr">
        <is>
          <t>NIVEL</t>
        </is>
      </c>
      <c r="I8" s="178" t="inlineStr">
        <is>
          <t>INDICADOR DE EFICACIA</t>
        </is>
      </c>
      <c r="J8" s="179" t="inlineStr">
        <is>
          <t>PROCESOS INVOLUCRADOS</t>
        </is>
      </c>
      <c r="K8" s="179" t="inlineStr">
        <is>
          <t>RIESGO OPERATIVO</t>
        </is>
      </c>
      <c r="L8" s="179" t="inlineStr">
        <is>
          <t>PROBABILIDAD DE OCURRENCIA RESIDUAL</t>
        </is>
      </c>
      <c r="M8" s="179" t="inlineStr">
        <is>
          <t>MAGNITUD DEL IMPACTO RESIDUAL</t>
        </is>
      </c>
      <c r="N8" s="179" t="inlineStr">
        <is>
          <t>VALORACIÓN RESIDUAL</t>
        </is>
      </c>
      <c r="O8" s="179" t="inlineStr">
        <is>
          <t>NIVEL RESIDUAL</t>
        </is>
      </c>
    </row>
    <row r="9">
      <c r="B9" s="411" t="n"/>
      <c r="C9" s="411" t="n"/>
      <c r="D9" s="411" t="n"/>
      <c r="E9" s="411" t="n"/>
      <c r="F9" s="411" t="n"/>
      <c r="G9" s="411" t="n"/>
      <c r="H9" s="411" t="n"/>
      <c r="I9" s="411" t="n"/>
      <c r="J9" s="411" t="n"/>
      <c r="K9" s="411" t="n"/>
      <c r="L9" s="411" t="n"/>
      <c r="M9" s="411" t="n"/>
      <c r="N9" s="411" t="n"/>
      <c r="O9" s="411" t="n"/>
    </row>
    <row r="10">
      <c r="B10" s="675" t="n"/>
      <c r="C10" s="675" t="n"/>
      <c r="D10" s="412" t="n"/>
      <c r="E10" s="675" t="n"/>
      <c r="F10" s="675" t="n"/>
      <c r="G10" s="675" t="n"/>
      <c r="H10" s="675" t="n"/>
      <c r="I10" s="675" t="n"/>
      <c r="J10" s="412" t="n"/>
      <c r="K10" s="412" t="n"/>
      <c r="L10" s="412" t="n"/>
      <c r="M10" s="412" t="n"/>
      <c r="N10" s="412" t="n"/>
      <c r="O10" s="412" t="n"/>
    </row>
    <row r="11">
      <c r="B11" s="675" t="n"/>
      <c r="C11" s="675" t="n"/>
      <c r="D11" s="412" t="n"/>
      <c r="E11" s="675" t="n"/>
      <c r="F11" s="675" t="n"/>
      <c r="G11" s="675" t="n"/>
      <c r="H11" s="675" t="n"/>
      <c r="I11" s="675" t="n"/>
      <c r="J11" s="412" t="n"/>
      <c r="K11" s="412" t="n"/>
      <c r="L11" s="412" t="n"/>
      <c r="M11" s="412" t="n"/>
      <c r="N11" s="412" t="n"/>
      <c r="O11" s="412" t="n"/>
    </row>
    <row r="12">
      <c r="B12" s="675" t="n"/>
      <c r="C12" s="675" t="n"/>
      <c r="D12" s="412" t="n"/>
      <c r="E12" s="675" t="n"/>
      <c r="F12" s="675" t="n"/>
      <c r="G12" s="675" t="n"/>
      <c r="H12" s="675" t="n"/>
      <c r="I12" s="675" t="n"/>
      <c r="J12" s="412" t="n"/>
      <c r="K12" s="412" t="n"/>
      <c r="L12" s="412" t="n"/>
      <c r="M12" s="412" t="n"/>
      <c r="N12" s="412" t="n"/>
      <c r="O12" s="412" t="n"/>
    </row>
    <row r="13">
      <c r="B13" s="676" t="n"/>
      <c r="C13" s="676" t="n"/>
      <c r="D13" s="412" t="n"/>
      <c r="E13" s="676" t="n"/>
      <c r="F13" s="676" t="n"/>
      <c r="G13" s="676" t="n"/>
      <c r="H13" s="676" t="n"/>
      <c r="I13" s="676" t="n"/>
      <c r="J13" s="412" t="n"/>
      <c r="K13" s="412" t="n"/>
      <c r="L13" s="412" t="n"/>
      <c r="M13" s="412" t="n"/>
      <c r="N13" s="412" t="n"/>
      <c r="O13" s="412" t="n"/>
    </row>
    <row r="14">
      <c r="B14" s="412" t="n"/>
      <c r="C14" s="412" t="n"/>
      <c r="D14" s="412" t="n"/>
      <c r="E14" s="412" t="n"/>
      <c r="F14" s="412" t="n"/>
      <c r="G14" s="412" t="n"/>
      <c r="H14" s="412" t="n"/>
      <c r="I14" s="412" t="n"/>
      <c r="J14" s="412" t="n"/>
      <c r="K14" s="412" t="n"/>
      <c r="L14" s="412" t="n"/>
      <c r="M14" s="412" t="n"/>
      <c r="N14" s="412" t="n"/>
      <c r="O14" s="412" t="n"/>
    </row>
    <row r="15">
      <c r="B15" s="675" t="n"/>
      <c r="C15" s="675" t="n"/>
      <c r="D15" s="412" t="n"/>
      <c r="E15" s="675" t="n"/>
      <c r="F15" s="675" t="n"/>
      <c r="G15" s="675" t="n"/>
      <c r="H15" s="675" t="n"/>
      <c r="I15" s="675" t="n"/>
      <c r="J15" s="412" t="n"/>
      <c r="K15" s="412" t="n"/>
      <c r="L15" s="412" t="n"/>
      <c r="M15" s="412" t="n"/>
      <c r="N15" s="412" t="n"/>
      <c r="O15" s="412" t="n"/>
    </row>
    <row r="16">
      <c r="B16" s="675" t="n"/>
      <c r="C16" s="675" t="n"/>
      <c r="D16" s="412" t="n"/>
      <c r="E16" s="675" t="n"/>
      <c r="F16" s="675" t="n"/>
      <c r="G16" s="675" t="n"/>
      <c r="H16" s="675" t="n"/>
      <c r="I16" s="675" t="n"/>
      <c r="J16" s="412" t="n"/>
      <c r="K16" s="412" t="n"/>
      <c r="L16" s="412" t="n"/>
      <c r="M16" s="412" t="n"/>
      <c r="N16" s="412" t="n"/>
      <c r="O16" s="412" t="n"/>
    </row>
    <row r="17">
      <c r="B17" s="675" t="n"/>
      <c r="C17" s="675" t="n"/>
      <c r="D17" s="412" t="n"/>
      <c r="E17" s="675" t="n"/>
      <c r="F17" s="675" t="n"/>
      <c r="G17" s="675" t="n"/>
      <c r="H17" s="675" t="n"/>
      <c r="I17" s="675" t="n"/>
      <c r="J17" s="412" t="n"/>
      <c r="K17" s="412" t="n"/>
      <c r="L17" s="412" t="n"/>
      <c r="M17" s="412" t="n"/>
      <c r="N17" s="412" t="n"/>
      <c r="O17" s="412" t="n"/>
    </row>
    <row r="18">
      <c r="B18" s="676" t="n"/>
      <c r="C18" s="676" t="n"/>
      <c r="D18" s="412" t="n"/>
      <c r="E18" s="676" t="n"/>
      <c r="F18" s="676" t="n"/>
      <c r="G18" s="676" t="n"/>
      <c r="H18" s="676" t="n"/>
      <c r="I18" s="676" t="n"/>
      <c r="J18" s="412" t="n"/>
      <c r="K18" s="412" t="n"/>
      <c r="L18" s="412" t="n"/>
      <c r="M18" s="412" t="n"/>
      <c r="N18" s="412" t="n"/>
      <c r="O18" s="412" t="n"/>
    </row>
    <row r="19">
      <c r="B19" s="412" t="n"/>
      <c r="C19" s="412" t="n"/>
      <c r="D19" s="412" t="n"/>
      <c r="E19" s="412" t="n"/>
      <c r="F19" s="412" t="n"/>
      <c r="G19" s="412" t="n"/>
      <c r="H19" s="412" t="n"/>
      <c r="I19" s="412" t="n"/>
      <c r="J19" s="412" t="n"/>
      <c r="K19" s="412" t="n"/>
      <c r="L19" s="412" t="n"/>
      <c r="M19" s="412" t="n"/>
      <c r="N19" s="412" t="n"/>
      <c r="O19" s="412" t="n"/>
    </row>
    <row r="20">
      <c r="B20" s="675" t="n"/>
      <c r="C20" s="675" t="n"/>
      <c r="D20" s="412" t="n"/>
      <c r="E20" s="675" t="n"/>
      <c r="F20" s="675" t="n"/>
      <c r="G20" s="675" t="n"/>
      <c r="H20" s="675" t="n"/>
      <c r="I20" s="675" t="n"/>
      <c r="J20" s="412" t="n"/>
      <c r="K20" s="412" t="n"/>
      <c r="L20" s="412" t="n"/>
      <c r="M20" s="412" t="n"/>
      <c r="N20" s="412" t="n"/>
      <c r="O20" s="412" t="n"/>
    </row>
    <row r="21">
      <c r="B21" s="675" t="n"/>
      <c r="C21" s="675" t="n"/>
      <c r="D21" s="412" t="n"/>
      <c r="E21" s="675" t="n"/>
      <c r="F21" s="675" t="n"/>
      <c r="G21" s="675" t="n"/>
      <c r="H21" s="675" t="n"/>
      <c r="I21" s="675" t="n"/>
      <c r="J21" s="412" t="n"/>
      <c r="K21" s="412" t="n"/>
      <c r="L21" s="412" t="n"/>
      <c r="M21" s="412" t="n"/>
      <c r="N21" s="412" t="n"/>
      <c r="O21" s="412" t="n"/>
    </row>
    <row r="22">
      <c r="B22" s="675" t="n"/>
      <c r="C22" s="675" t="n"/>
      <c r="D22" s="412" t="n"/>
      <c r="E22" s="675" t="n"/>
      <c r="F22" s="675" t="n"/>
      <c r="G22" s="675" t="n"/>
      <c r="H22" s="675" t="n"/>
      <c r="I22" s="675" t="n"/>
      <c r="J22" s="412" t="n"/>
      <c r="K22" s="412" t="n"/>
      <c r="L22" s="412" t="n"/>
      <c r="M22" s="412" t="n"/>
      <c r="N22" s="412" t="n"/>
      <c r="O22" s="412" t="n"/>
    </row>
    <row r="23">
      <c r="B23" s="676" t="n"/>
      <c r="C23" s="676" t="n"/>
      <c r="D23" s="412" t="n"/>
      <c r="E23" s="676" t="n"/>
      <c r="F23" s="676" t="n"/>
      <c r="G23" s="676" t="n"/>
      <c r="H23" s="676" t="n"/>
      <c r="I23" s="676" t="n"/>
      <c r="J23" s="412" t="n"/>
      <c r="K23" s="412" t="n"/>
      <c r="L23" s="412" t="n"/>
      <c r="M23" s="412" t="n"/>
      <c r="N23" s="412" t="n"/>
      <c r="O23" s="412" t="n"/>
    </row>
    <row r="24">
      <c r="B24" s="412" t="n"/>
      <c r="C24" s="412" t="n"/>
      <c r="D24" s="412" t="n"/>
      <c r="E24" s="412" t="n"/>
      <c r="F24" s="412" t="n"/>
      <c r="G24" s="412" t="n"/>
      <c r="H24" s="412" t="n"/>
      <c r="I24" s="412" t="n"/>
      <c r="J24" s="412" t="n"/>
      <c r="K24" s="412" t="n"/>
      <c r="L24" s="412" t="n"/>
      <c r="M24" s="412" t="n"/>
      <c r="N24" s="412" t="n"/>
      <c r="O24" s="412" t="n"/>
    </row>
    <row r="25">
      <c r="B25" s="675" t="n"/>
      <c r="C25" s="675" t="n"/>
      <c r="D25" s="412" t="n"/>
      <c r="E25" s="675" t="n"/>
      <c r="F25" s="675" t="n"/>
      <c r="G25" s="675" t="n"/>
      <c r="H25" s="675" t="n"/>
      <c r="I25" s="675" t="n"/>
      <c r="J25" s="412" t="n"/>
      <c r="K25" s="412" t="n"/>
      <c r="L25" s="412" t="n"/>
      <c r="M25" s="412" t="n"/>
      <c r="N25" s="412" t="n"/>
      <c r="O25" s="412" t="n"/>
    </row>
    <row r="26">
      <c r="B26" s="675" t="n"/>
      <c r="C26" s="675" t="n"/>
      <c r="D26" s="412" t="n"/>
      <c r="E26" s="675" t="n"/>
      <c r="F26" s="675" t="n"/>
      <c r="G26" s="675" t="n"/>
      <c r="H26" s="675" t="n"/>
      <c r="I26" s="675" t="n"/>
      <c r="J26" s="412" t="n"/>
      <c r="K26" s="412" t="n"/>
      <c r="L26" s="412" t="n"/>
      <c r="M26" s="412" t="n"/>
      <c r="N26" s="412" t="n"/>
      <c r="O26" s="412" t="n"/>
    </row>
    <row r="27">
      <c r="B27" s="675" t="n"/>
      <c r="C27" s="675" t="n"/>
      <c r="D27" s="412" t="n"/>
      <c r="E27" s="675" t="n"/>
      <c r="F27" s="675" t="n"/>
      <c r="G27" s="675" t="n"/>
      <c r="H27" s="675" t="n"/>
      <c r="I27" s="675" t="n"/>
      <c r="J27" s="412" t="n"/>
      <c r="K27" s="412" t="n"/>
      <c r="L27" s="412" t="n"/>
      <c r="M27" s="412" t="n"/>
      <c r="N27" s="412" t="n"/>
      <c r="O27" s="412" t="n"/>
    </row>
    <row r="28">
      <c r="B28" s="676" t="n"/>
      <c r="C28" s="676" t="n"/>
      <c r="D28" s="412" t="n"/>
      <c r="E28" s="676" t="n"/>
      <c r="F28" s="676" t="n"/>
      <c r="G28" s="676" t="n"/>
      <c r="H28" s="676" t="n"/>
      <c r="I28" s="676" t="n"/>
      <c r="J28" s="412" t="n"/>
      <c r="K28" s="412" t="n"/>
      <c r="L28" s="412" t="n"/>
      <c r="M28" s="412" t="n"/>
      <c r="N28" s="412" t="n"/>
      <c r="O28" s="412" t="n"/>
    </row>
    <row r="29">
      <c r="B29" s="412" t="n"/>
      <c r="C29" s="412" t="n"/>
      <c r="D29" s="412" t="n"/>
      <c r="E29" s="412" t="n"/>
      <c r="F29" s="412" t="n"/>
      <c r="G29" s="412" t="n"/>
      <c r="H29" s="412" t="n"/>
      <c r="I29" s="412" t="n"/>
      <c r="J29" s="412" t="n"/>
      <c r="K29" s="412" t="n"/>
      <c r="L29" s="412" t="n"/>
      <c r="M29" s="412" t="n"/>
      <c r="N29" s="412" t="n"/>
      <c r="O29" s="412" t="n"/>
    </row>
    <row r="30">
      <c r="B30" s="675" t="n"/>
      <c r="C30" s="675" t="n"/>
      <c r="D30" s="412" t="n"/>
      <c r="E30" s="675" t="n"/>
      <c r="F30" s="675" t="n"/>
      <c r="G30" s="675" t="n"/>
      <c r="H30" s="675" t="n"/>
      <c r="I30" s="675" t="n"/>
      <c r="J30" s="412" t="n"/>
      <c r="K30" s="412" t="n"/>
      <c r="L30" s="412" t="n"/>
      <c r="M30" s="412" t="n"/>
      <c r="N30" s="412" t="n"/>
      <c r="O30" s="412" t="n"/>
    </row>
    <row r="31">
      <c r="B31" s="675" t="n"/>
      <c r="C31" s="675" t="n"/>
      <c r="D31" s="412" t="n"/>
      <c r="E31" s="675" t="n"/>
      <c r="F31" s="675" t="n"/>
      <c r="G31" s="675" t="n"/>
      <c r="H31" s="675" t="n"/>
      <c r="I31" s="675" t="n"/>
      <c r="J31" s="412" t="n"/>
      <c r="K31" s="412" t="n"/>
      <c r="L31" s="412" t="n"/>
      <c r="M31" s="412" t="n"/>
      <c r="N31" s="412" t="n"/>
      <c r="O31" s="412" t="n"/>
    </row>
    <row r="32">
      <c r="B32" s="675" t="n"/>
      <c r="C32" s="675" t="n"/>
      <c r="D32" s="412" t="n"/>
      <c r="E32" s="675" t="n"/>
      <c r="F32" s="675" t="n"/>
      <c r="G32" s="675" t="n"/>
      <c r="H32" s="675" t="n"/>
      <c r="I32" s="675" t="n"/>
      <c r="J32" s="412" t="n"/>
      <c r="K32" s="412" t="n"/>
      <c r="L32" s="412" t="n"/>
      <c r="M32" s="412" t="n"/>
      <c r="N32" s="412" t="n"/>
      <c r="O32" s="412" t="n"/>
    </row>
    <row r="33">
      <c r="B33" s="676" t="n"/>
      <c r="C33" s="676" t="n"/>
      <c r="D33" s="412" t="n"/>
      <c r="E33" s="676" t="n"/>
      <c r="F33" s="676" t="n"/>
      <c r="G33" s="676" t="n"/>
      <c r="H33" s="676" t="n"/>
      <c r="I33" s="676" t="n"/>
      <c r="J33" s="412" t="n"/>
      <c r="K33" s="412" t="n"/>
      <c r="L33" s="412" t="n"/>
      <c r="M33" s="412" t="n"/>
      <c r="N33" s="412" t="n"/>
      <c r="O33" s="412" t="n"/>
    </row>
    <row r="34">
      <c r="B34" s="412" t="n"/>
      <c r="C34" s="412" t="n"/>
      <c r="D34" s="412" t="n"/>
      <c r="E34" s="412" t="n"/>
      <c r="F34" s="412" t="n"/>
      <c r="G34" s="412" t="n"/>
      <c r="H34" s="412" t="n"/>
      <c r="I34" s="412" t="n"/>
      <c r="J34" s="412" t="n"/>
      <c r="K34" s="412" t="n"/>
      <c r="L34" s="412" t="n"/>
      <c r="M34" s="412" t="n"/>
      <c r="N34" s="412" t="n"/>
      <c r="O34" s="412" t="n"/>
    </row>
    <row r="35">
      <c r="B35" s="675" t="n"/>
      <c r="C35" s="675" t="n"/>
      <c r="D35" s="412" t="n"/>
      <c r="E35" s="675" t="n"/>
      <c r="F35" s="675" t="n"/>
      <c r="G35" s="675" t="n"/>
      <c r="H35" s="675" t="n"/>
      <c r="I35" s="675" t="n"/>
      <c r="J35" s="412" t="n"/>
      <c r="K35" s="412" t="n"/>
      <c r="L35" s="412" t="n"/>
      <c r="M35" s="412" t="n"/>
      <c r="N35" s="412" t="n"/>
      <c r="O35" s="412" t="n"/>
    </row>
    <row r="36">
      <c r="B36" s="675" t="n"/>
      <c r="C36" s="675" t="n"/>
      <c r="D36" s="412" t="n"/>
      <c r="E36" s="675" t="n"/>
      <c r="F36" s="675" t="n"/>
      <c r="G36" s="675" t="n"/>
      <c r="H36" s="675" t="n"/>
      <c r="I36" s="675" t="n"/>
      <c r="J36" s="412" t="n"/>
      <c r="K36" s="412" t="n"/>
      <c r="L36" s="412" t="n"/>
      <c r="M36" s="412" t="n"/>
      <c r="N36" s="412" t="n"/>
      <c r="O36" s="412" t="n"/>
    </row>
    <row r="37">
      <c r="B37" s="675" t="n"/>
      <c r="C37" s="675" t="n"/>
      <c r="D37" s="412" t="n"/>
      <c r="E37" s="675" t="n"/>
      <c r="F37" s="675" t="n"/>
      <c r="G37" s="675" t="n"/>
      <c r="H37" s="675" t="n"/>
      <c r="I37" s="675" t="n"/>
      <c r="J37" s="412" t="n"/>
      <c r="K37" s="412" t="n"/>
      <c r="L37" s="412" t="n"/>
      <c r="M37" s="412" t="n"/>
      <c r="N37" s="412" t="n"/>
      <c r="O37" s="412" t="n"/>
    </row>
    <row r="38">
      <c r="B38" s="676" t="n"/>
      <c r="C38" s="676" t="n"/>
      <c r="D38" s="412" t="n"/>
      <c r="E38" s="676" t="n"/>
      <c r="F38" s="676" t="n"/>
      <c r="G38" s="676" t="n"/>
      <c r="H38" s="676" t="n"/>
      <c r="I38" s="676" t="n"/>
      <c r="J38" s="412" t="n"/>
      <c r="K38" s="412" t="n"/>
      <c r="L38" s="412" t="n"/>
      <c r="M38" s="412" t="n"/>
      <c r="N38" s="412" t="n"/>
      <c r="O38" s="412" t="n"/>
    </row>
    <row r="39">
      <c r="B39" s="412" t="n"/>
      <c r="C39" s="412" t="n"/>
      <c r="D39" s="412" t="n"/>
      <c r="E39" s="412" t="n"/>
      <c r="F39" s="412" t="n"/>
      <c r="G39" s="412" t="n"/>
      <c r="H39" s="412" t="n"/>
      <c r="I39" s="412" t="n"/>
      <c r="J39" s="412" t="n"/>
      <c r="K39" s="412" t="n"/>
      <c r="L39" s="412" t="n"/>
      <c r="M39" s="412" t="n"/>
      <c r="N39" s="412" t="n"/>
      <c r="O39" s="412" t="n"/>
    </row>
    <row r="40">
      <c r="B40" s="675" t="n"/>
      <c r="C40" s="675" t="n"/>
      <c r="D40" s="412" t="n"/>
      <c r="E40" s="675" t="n"/>
      <c r="F40" s="675" t="n"/>
      <c r="G40" s="675" t="n"/>
      <c r="H40" s="675" t="n"/>
      <c r="I40" s="675" t="n"/>
      <c r="J40" s="412" t="n"/>
      <c r="K40" s="412" t="n"/>
      <c r="L40" s="412" t="n"/>
      <c r="M40" s="412" t="n"/>
      <c r="N40" s="412" t="n"/>
      <c r="O40" s="412" t="n"/>
    </row>
    <row r="41">
      <c r="B41" s="675" t="n"/>
      <c r="C41" s="675" t="n"/>
      <c r="D41" s="412" t="n"/>
      <c r="E41" s="675" t="n"/>
      <c r="F41" s="675" t="n"/>
      <c r="G41" s="675" t="n"/>
      <c r="H41" s="675" t="n"/>
      <c r="I41" s="675" t="n"/>
      <c r="J41" s="412" t="n"/>
      <c r="K41" s="412" t="n"/>
      <c r="L41" s="412" t="n"/>
      <c r="M41" s="412" t="n"/>
      <c r="N41" s="412" t="n"/>
      <c r="O41" s="412" t="n"/>
    </row>
    <row r="42">
      <c r="B42" s="675" t="n"/>
      <c r="C42" s="675" t="n"/>
      <c r="D42" s="412" t="n"/>
      <c r="E42" s="675" t="n"/>
      <c r="F42" s="675" t="n"/>
      <c r="G42" s="675" t="n"/>
      <c r="H42" s="675" t="n"/>
      <c r="I42" s="675" t="n"/>
      <c r="J42" s="412" t="n"/>
      <c r="K42" s="412" t="n"/>
      <c r="L42" s="412" t="n"/>
      <c r="M42" s="412" t="n"/>
      <c r="N42" s="412" t="n"/>
      <c r="O42" s="412" t="n"/>
    </row>
    <row r="43">
      <c r="B43" s="676" t="n"/>
      <c r="C43" s="676" t="n"/>
      <c r="D43" s="412" t="n"/>
      <c r="E43" s="676" t="n"/>
      <c r="F43" s="676" t="n"/>
      <c r="G43" s="676" t="n"/>
      <c r="H43" s="676" t="n"/>
      <c r="I43" s="676" t="n"/>
      <c r="J43" s="412" t="n"/>
      <c r="K43" s="412" t="n"/>
      <c r="L43" s="412" t="n"/>
      <c r="M43" s="412" t="n"/>
      <c r="N43" s="412" t="n"/>
      <c r="O43" s="412" t="n"/>
    </row>
    <row r="44">
      <c r="B44" s="412" t="n"/>
      <c r="C44" s="412" t="n"/>
      <c r="D44" s="412" t="n"/>
      <c r="E44" s="412" t="n"/>
      <c r="F44" s="412" t="n"/>
      <c r="G44" s="412" t="n"/>
      <c r="H44" s="412" t="n"/>
      <c r="I44" s="412" t="n"/>
      <c r="J44" s="412" t="n"/>
      <c r="K44" s="412" t="n"/>
      <c r="L44" s="412" t="n"/>
      <c r="M44" s="412" t="n"/>
      <c r="N44" s="412" t="n"/>
      <c r="O44" s="412" t="n"/>
    </row>
    <row r="45">
      <c r="B45" s="675" t="n"/>
      <c r="C45" s="675" t="n"/>
      <c r="D45" s="412" t="n"/>
      <c r="E45" s="675" t="n"/>
      <c r="F45" s="675" t="n"/>
      <c r="G45" s="675" t="n"/>
      <c r="H45" s="675" t="n"/>
      <c r="I45" s="675" t="n"/>
      <c r="J45" s="412" t="n"/>
      <c r="K45" s="412" t="n"/>
      <c r="L45" s="412" t="n"/>
      <c r="M45" s="412" t="n"/>
      <c r="N45" s="412" t="n"/>
      <c r="O45" s="412" t="n"/>
    </row>
    <row r="46">
      <c r="B46" s="675" t="n"/>
      <c r="C46" s="675" t="n"/>
      <c r="D46" s="412" t="n"/>
      <c r="E46" s="675" t="n"/>
      <c r="F46" s="675" t="n"/>
      <c r="G46" s="675" t="n"/>
      <c r="H46" s="675" t="n"/>
      <c r="I46" s="675" t="n"/>
      <c r="J46" s="412" t="n"/>
      <c r="K46" s="412" t="n"/>
      <c r="L46" s="412" t="n"/>
      <c r="M46" s="412" t="n"/>
      <c r="N46" s="412" t="n"/>
      <c r="O46" s="412" t="n"/>
    </row>
    <row r="47">
      <c r="B47" s="675" t="n"/>
      <c r="C47" s="675" t="n"/>
      <c r="D47" s="412" t="n"/>
      <c r="E47" s="675" t="n"/>
      <c r="F47" s="675" t="n"/>
      <c r="G47" s="675" t="n"/>
      <c r="H47" s="675" t="n"/>
      <c r="I47" s="675" t="n"/>
      <c r="J47" s="412" t="n"/>
      <c r="K47" s="412" t="n"/>
      <c r="L47" s="412" t="n"/>
      <c r="M47" s="412" t="n"/>
      <c r="N47" s="412" t="n"/>
      <c r="O47" s="412" t="n"/>
    </row>
    <row r="48">
      <c r="B48" s="676" t="n"/>
      <c r="C48" s="676" t="n"/>
      <c r="D48" s="412" t="n"/>
      <c r="E48" s="676" t="n"/>
      <c r="F48" s="676" t="n"/>
      <c r="G48" s="676" t="n"/>
      <c r="H48" s="676" t="n"/>
      <c r="I48" s="676" t="n"/>
      <c r="J48" s="412" t="n"/>
      <c r="K48" s="412" t="n"/>
      <c r="L48" s="412" t="n"/>
      <c r="M48" s="412" t="n"/>
      <c r="N48" s="412" t="n"/>
      <c r="O48" s="412" t="n"/>
    </row>
    <row r="49">
      <c r="B49" s="412" t="n"/>
      <c r="C49" s="412" t="n"/>
      <c r="D49" s="412" t="n"/>
      <c r="E49" s="412" t="n"/>
      <c r="F49" s="412" t="n"/>
      <c r="G49" s="412" t="n"/>
      <c r="H49" s="412" t="n"/>
      <c r="I49" s="412" t="n"/>
      <c r="J49" s="412" t="n"/>
      <c r="K49" s="412" t="n"/>
      <c r="L49" s="412" t="n"/>
      <c r="M49" s="412" t="n"/>
      <c r="N49" s="412" t="n"/>
      <c r="O49" s="412" t="n"/>
    </row>
    <row r="50">
      <c r="B50" s="675" t="n"/>
      <c r="C50" s="675" t="n"/>
      <c r="D50" s="412" t="n"/>
      <c r="E50" s="675" t="n"/>
      <c r="F50" s="675" t="n"/>
      <c r="G50" s="675" t="n"/>
      <c r="H50" s="675" t="n"/>
      <c r="I50" s="675" t="n"/>
      <c r="J50" s="412" t="n"/>
      <c r="K50" s="412" t="n"/>
      <c r="L50" s="412" t="n"/>
      <c r="M50" s="412" t="n"/>
      <c r="N50" s="412" t="n"/>
      <c r="O50" s="412" t="n"/>
    </row>
    <row r="51">
      <c r="B51" s="675" t="n"/>
      <c r="C51" s="675" t="n"/>
      <c r="D51" s="412" t="n"/>
      <c r="E51" s="675" t="n"/>
      <c r="F51" s="675" t="n"/>
      <c r="G51" s="675" t="n"/>
      <c r="H51" s="675" t="n"/>
      <c r="I51" s="675" t="n"/>
      <c r="J51" s="412" t="n"/>
      <c r="K51" s="412" t="n"/>
      <c r="L51" s="412" t="n"/>
      <c r="M51" s="412" t="n"/>
      <c r="N51" s="412" t="n"/>
      <c r="O51" s="412" t="n"/>
    </row>
    <row r="52">
      <c r="B52" s="675" t="n"/>
      <c r="C52" s="675" t="n"/>
      <c r="D52" s="412" t="n"/>
      <c r="E52" s="675" t="n"/>
      <c r="F52" s="675" t="n"/>
      <c r="G52" s="675" t="n"/>
      <c r="H52" s="675" t="n"/>
      <c r="I52" s="675" t="n"/>
      <c r="J52" s="412" t="n"/>
      <c r="K52" s="412" t="n"/>
      <c r="L52" s="412" t="n"/>
      <c r="M52" s="412" t="n"/>
      <c r="N52" s="412" t="n"/>
      <c r="O52" s="412" t="n"/>
    </row>
    <row r="53">
      <c r="B53" s="676" t="n"/>
      <c r="C53" s="676" t="n"/>
      <c r="D53" s="412" t="n"/>
      <c r="E53" s="676" t="n"/>
      <c r="F53" s="676" t="n"/>
      <c r="G53" s="676" t="n"/>
      <c r="H53" s="676" t="n"/>
      <c r="I53" s="676" t="n"/>
      <c r="J53" s="412" t="n"/>
      <c r="K53" s="412" t="n"/>
      <c r="L53" s="412" t="n"/>
      <c r="M53" s="412" t="n"/>
      <c r="N53" s="412" t="n"/>
      <c r="O53" s="412" t="n"/>
    </row>
    <row r="54">
      <c r="B54" s="412" t="n"/>
      <c r="C54" s="412" t="n"/>
      <c r="D54" s="412" t="n"/>
      <c r="E54" s="412" t="n"/>
      <c r="F54" s="412" t="n"/>
      <c r="G54" s="412" t="n"/>
      <c r="H54" s="412" t="n"/>
      <c r="I54" s="412" t="n"/>
      <c r="J54" s="412" t="n"/>
      <c r="K54" s="412" t="n"/>
      <c r="L54" s="412" t="n"/>
      <c r="M54" s="412" t="n"/>
      <c r="N54" s="412" t="n"/>
      <c r="O54" s="412" t="n"/>
    </row>
    <row r="55">
      <c r="B55" s="675" t="n"/>
      <c r="C55" s="675" t="n"/>
      <c r="D55" s="412" t="n"/>
      <c r="E55" s="675" t="n"/>
      <c r="F55" s="675" t="n"/>
      <c r="G55" s="675" t="n"/>
      <c r="H55" s="675" t="n"/>
      <c r="I55" s="675" t="n"/>
      <c r="J55" s="412" t="n"/>
      <c r="K55" s="412" t="n"/>
      <c r="L55" s="412" t="n"/>
      <c r="M55" s="412" t="n"/>
      <c r="N55" s="412" t="n"/>
      <c r="O55" s="412" t="n"/>
    </row>
    <row r="56">
      <c r="B56" s="675" t="n"/>
      <c r="C56" s="675" t="n"/>
      <c r="D56" s="412" t="n"/>
      <c r="E56" s="675" t="n"/>
      <c r="F56" s="675" t="n"/>
      <c r="G56" s="675" t="n"/>
      <c r="H56" s="675" t="n"/>
      <c r="I56" s="675" t="n"/>
      <c r="J56" s="412" t="n"/>
      <c r="K56" s="412" t="n"/>
      <c r="L56" s="412" t="n"/>
      <c r="M56" s="412" t="n"/>
      <c r="N56" s="412" t="n"/>
      <c r="O56" s="412" t="n"/>
    </row>
    <row r="57">
      <c r="B57" s="675" t="n"/>
      <c r="C57" s="675" t="n"/>
      <c r="D57" s="412" t="n"/>
      <c r="E57" s="675" t="n"/>
      <c r="F57" s="675" t="n"/>
      <c r="G57" s="675" t="n"/>
      <c r="H57" s="675" t="n"/>
      <c r="I57" s="675" t="n"/>
      <c r="J57" s="412" t="n"/>
      <c r="K57" s="412" t="n"/>
      <c r="L57" s="412" t="n"/>
      <c r="M57" s="412" t="n"/>
      <c r="N57" s="412" t="n"/>
      <c r="O57" s="412" t="n"/>
    </row>
    <row r="58">
      <c r="B58" s="676" t="n"/>
      <c r="C58" s="676" t="n"/>
      <c r="D58" s="412" t="n"/>
      <c r="E58" s="676" t="n"/>
      <c r="F58" s="676" t="n"/>
      <c r="G58" s="676" t="n"/>
      <c r="H58" s="676" t="n"/>
      <c r="I58" s="676" t="n"/>
      <c r="J58" s="412" t="n"/>
      <c r="K58" s="412" t="n"/>
      <c r="L58" s="412" t="n"/>
      <c r="M58" s="412" t="n"/>
      <c r="N58" s="412" t="n"/>
      <c r="O58" s="412" t="n"/>
    </row>
    <row r="60" ht="86.55" customHeight="1">
      <c r="B60" s="364" t="inlineStr">
        <is>
          <t>Diagonal 18 No. 20-29 Fusagasugá – Cundinamarca
Teléfono (601) 8281483 Línea Gratuita 018000180414
www.ucundinamarca.edu.co   E-mail: info@ucundinamarca.edu.co
NIT: 890.680.062-2</t>
        </is>
      </c>
    </row>
    <row r="61">
      <c r="B61" s="270" t="n"/>
      <c r="C61" s="33" t="n"/>
      <c r="D61" s="271" t="n"/>
      <c r="E61" s="270" t="n"/>
    </row>
    <row r="62" ht="53.55" customHeight="1">
      <c r="B62" s="270" t="n"/>
      <c r="C62" s="33" t="n"/>
      <c r="D62" s="365" t="inlineStr">
        <is>
          <t>Documento controlado por el Sistema de Gestión de la Calidad
Asegúrese que corresponde a la última versión consultando el Portal Institucional</t>
        </is>
      </c>
      <c r="P62" s="272" t="n"/>
      <c r="Q62" s="272" t="n"/>
    </row>
    <row r="63">
      <c r="B63" s="273" t="n"/>
      <c r="C63" s="273" t="n"/>
      <c r="D63" s="273" t="n"/>
      <c r="E63" s="273" t="n"/>
      <c r="F63" s="273" t="n"/>
      <c r="G63" s="273" t="n"/>
      <c r="H63" s="273" t="n"/>
      <c r="I63" s="273" t="n"/>
      <c r="J63" s="273" t="n"/>
      <c r="K63" s="273" t="n"/>
      <c r="L63" s="273" t="n"/>
      <c r="M63" s="273" t="n"/>
      <c r="N63" s="273" t="n"/>
      <c r="O63" s="273" t="n"/>
      <c r="P63" s="273" t="n"/>
      <c r="Q63" s="273" t="n"/>
    </row>
  </sheetData>
  <sheetProtection selectLockedCells="0" selectUnlockedCells="0" algorithmName="SHA-512" sheet="1" objects="0" insertRows="0" insertHyperlinks="0" autoFilter="0" scenarios="0" formatColumns="0" deleteColumns="0" insertColumns="0" pivotTables="0" deleteRows="0" formatCells="0" saltValue="opWSp6q0tf2NjI+qWIy7Sw==" formatRows="0" sort="0" spinCount="100000" hashValue="iW0IGa9i0EMYy2Gqak8enG2VMM9bk19DHccX9q8rngZXqg6CLJkawcabk/qfmr4DeHz/Swc2d9Gpor5BQFoysg=="/>
  <mergeCells count="83">
    <mergeCell ref="B9:B13"/>
    <mergeCell ref="B19:B23"/>
    <mergeCell ref="G14:G18"/>
    <mergeCell ref="E54:E58"/>
    <mergeCell ref="I14:I18"/>
    <mergeCell ref="G54:G58"/>
    <mergeCell ref="C39:C43"/>
    <mergeCell ref="F49:F53"/>
    <mergeCell ref="N3:O3"/>
    <mergeCell ref="J7:O7"/>
    <mergeCell ref="F14:F18"/>
    <mergeCell ref="I49:I53"/>
    <mergeCell ref="H44:H48"/>
    <mergeCell ref="C24:C28"/>
    <mergeCell ref="E24:E28"/>
    <mergeCell ref="H9:H13"/>
    <mergeCell ref="E9:E13"/>
    <mergeCell ref="F24:F28"/>
    <mergeCell ref="E19:E23"/>
    <mergeCell ref="G19:G23"/>
    <mergeCell ref="C9:C13"/>
    <mergeCell ref="E34:E38"/>
    <mergeCell ref="G34:G38"/>
    <mergeCell ref="B1:C4"/>
    <mergeCell ref="B49:B53"/>
    <mergeCell ref="I39:I43"/>
    <mergeCell ref="F9:F13"/>
    <mergeCell ref="G29:G33"/>
    <mergeCell ref="I29:I33"/>
    <mergeCell ref="N2:O2"/>
    <mergeCell ref="H24:H28"/>
    <mergeCell ref="F29:F33"/>
    <mergeCell ref="F44:F48"/>
    <mergeCell ref="F19:F23"/>
    <mergeCell ref="F34:F38"/>
    <mergeCell ref="C14:C18"/>
    <mergeCell ref="E14:E18"/>
    <mergeCell ref="H34:H38"/>
    <mergeCell ref="B14:B18"/>
    <mergeCell ref="B60:Q60"/>
    <mergeCell ref="H39:H43"/>
    <mergeCell ref="B39:B43"/>
    <mergeCell ref="N4:O4"/>
    <mergeCell ref="C5:C6"/>
    <mergeCell ref="E49:E53"/>
    <mergeCell ref="G49:G53"/>
    <mergeCell ref="B29:B33"/>
    <mergeCell ref="G44:G48"/>
    <mergeCell ref="I44:I48"/>
    <mergeCell ref="B24:B28"/>
    <mergeCell ref="I19:I23"/>
    <mergeCell ref="C19:C23"/>
    <mergeCell ref="H14:H18"/>
    <mergeCell ref="F54:F58"/>
    <mergeCell ref="G9:G13"/>
    <mergeCell ref="H54:H58"/>
    <mergeCell ref="D3:M4"/>
    <mergeCell ref="C34:C38"/>
    <mergeCell ref="I54:I58"/>
    <mergeCell ref="E39:E43"/>
    <mergeCell ref="C54:C58"/>
    <mergeCell ref="G39:G43"/>
    <mergeCell ref="H49:H53"/>
    <mergeCell ref="C29:C33"/>
    <mergeCell ref="E29:E33"/>
    <mergeCell ref="B44:B48"/>
    <mergeCell ref="B7:I7"/>
    <mergeCell ref="B34:B38"/>
    <mergeCell ref="G24:G28"/>
    <mergeCell ref="I24:I28"/>
    <mergeCell ref="H19:H23"/>
    <mergeCell ref="F39:F43"/>
    <mergeCell ref="I9:I13"/>
    <mergeCell ref="D62:O62"/>
    <mergeCell ref="D1:M1"/>
    <mergeCell ref="B54:B58"/>
    <mergeCell ref="N1:O1"/>
    <mergeCell ref="C49:C53"/>
    <mergeCell ref="I34:I38"/>
    <mergeCell ref="H29:H33"/>
    <mergeCell ref="D2:M2"/>
    <mergeCell ref="C44:C48"/>
    <mergeCell ref="E44:E48"/>
  </mergeCells>
  <hyperlinks>
    <hyperlink ref="C5" location="INICIO!A1" display="REGRESAR"/>
  </hyperlinks>
  <pageMargins left="0.7" right="0.7" top="0.75" bottom="0.75" header="0.3" footer="0.3"/>
  <drawing xmlns:r="http://schemas.openxmlformats.org/officeDocument/2006/relationships" r:id="rId1"/>
</worksheet>
</file>

<file path=xl/worksheets/sheet6.xml><?xml version="1.0" encoding="utf-8"?>
<worksheet xmlns="http://schemas.openxmlformats.org/spreadsheetml/2006/main">
  <sheetPr codeName="Hoja13">
    <outlinePr summaryBelow="1" summaryRight="1"/>
    <pageSetUpPr/>
  </sheetPr>
  <dimension ref="B1:Q58"/>
  <sheetViews>
    <sheetView workbookViewId="0">
      <selection activeCell="A1" sqref="A1"/>
    </sheetView>
  </sheetViews>
  <sheetFormatPr baseColWidth="10" defaultColWidth="0" defaultRowHeight="14.4" zeroHeight="1"/>
  <cols>
    <col width="1.5546875" customWidth="1" style="85" min="1" max="1"/>
    <col width="7" customWidth="1" style="85" min="2" max="2"/>
    <col width="20.5546875" customWidth="1" style="85" min="3" max="3"/>
    <col width="19.44140625" customWidth="1" style="85" min="4" max="4"/>
    <col width="29.5546875" customWidth="1" style="85" min="5" max="5"/>
    <col width="19" customWidth="1" style="85" min="6" max="6"/>
    <col width="34.5546875" customWidth="1" style="85" min="7" max="7"/>
    <col width="41.44140625" customWidth="1" style="85" min="8" max="8"/>
    <col width="5.77734375" customWidth="1" style="86" min="9" max="10"/>
    <col width="6.5546875" customWidth="1" style="86" min="11" max="11"/>
    <col width="5.44140625" customWidth="1" style="86" min="12" max="12"/>
    <col width="32.21875" customWidth="1" style="86" min="13" max="13"/>
    <col width="19.21875" customWidth="1" style="85" min="14" max="14"/>
    <col width="19.44140625" customWidth="1" style="85" min="15" max="15"/>
    <col width="13.5546875" customWidth="1" style="85" min="16" max="16"/>
    <col width="16.44140625" customWidth="1" style="85" min="17" max="17"/>
    <col width="5.5546875" customWidth="1" style="85" min="18" max="18"/>
    <col width="7" customWidth="1" style="85" min="19" max="20"/>
    <col hidden="1" width="7" customWidth="1" style="85" min="21" max="27"/>
    <col hidden="1" width="1.77734375" customWidth="1" style="85" min="28" max="28"/>
    <col hidden="1" width="4.44140625" customWidth="1" style="85" min="29" max="29"/>
    <col hidden="1" width="14.21875" customWidth="1" style="85" min="30" max="30"/>
    <col hidden="1" width="3.44140625" customWidth="1" style="85" min="31" max="31"/>
    <col hidden="1" width="14.5546875" customWidth="1" style="85" min="32" max="32"/>
    <col hidden="1" width="53.21875" customWidth="1" style="85" min="33" max="33"/>
    <col hidden="1" width="15.21875" customWidth="1" style="85" min="34" max="34"/>
    <col hidden="1" width="14" customWidth="1" style="85" min="35" max="35"/>
    <col hidden="1" width="3.21875" customWidth="1" style="85" min="36" max="36"/>
    <col hidden="1" width="16.21875" customWidth="1" style="85" min="37" max="37"/>
    <col hidden="1" width="2.21875" customWidth="1" style="85" min="38" max="38"/>
    <col hidden="1" width="14.5546875" customWidth="1" style="85" min="39" max="39"/>
    <col hidden="1" width="3.21875" customWidth="1" style="85" min="40" max="40"/>
    <col hidden="1" width="11.44140625" customWidth="1" style="85" min="41" max="41"/>
    <col hidden="1" width="3.21875" customWidth="1" style="85" min="42" max="42"/>
    <col hidden="1" width="14.44140625" customWidth="1" style="85" min="43" max="43"/>
    <col hidden="1" width="3.21875" customWidth="1" style="85" min="44" max="44"/>
    <col hidden="1" width="11.44140625" customWidth="1" style="85" min="45" max="45"/>
    <col hidden="1" width="3.21875" customWidth="1" style="85" min="46" max="46"/>
    <col hidden="1" width="11.44140625" customWidth="1" style="85" min="47" max="47"/>
    <col hidden="1" width="4.44140625" customWidth="1" style="85" min="48" max="48"/>
    <col hidden="1" width="11.44140625" customWidth="1" style="85" min="49" max="51"/>
    <col hidden="1" width="12.77734375" customWidth="1" style="85" min="52" max="52"/>
    <col hidden="1" width="16.21875" customWidth="1" style="85" min="53" max="53"/>
    <col hidden="1" width="11.44140625" customWidth="1" style="85" min="54" max="55"/>
    <col hidden="1" width="7.5546875" customWidth="1" style="85" min="56" max="56"/>
    <col hidden="1" width="13.5546875" customWidth="1" style="85" min="57" max="57"/>
    <col hidden="1" width="8.21875" customWidth="1" style="85" min="58" max="58"/>
    <col hidden="1" width="15.44140625" customWidth="1" style="85" min="59" max="59"/>
    <col hidden="1" width="10.44140625" customWidth="1" style="85" min="60" max="60"/>
    <col hidden="1" width="16.77734375" customWidth="1" style="85" min="61" max="61"/>
    <col hidden="1" width="30.5546875" customWidth="1" style="85" min="62" max="62"/>
    <col hidden="1" width="46.5546875" customWidth="1" style="85" min="63" max="63"/>
    <col hidden="1" width="23" customWidth="1" style="85" min="64" max="64"/>
    <col hidden="1" width="17.5546875" customWidth="1" style="85" min="65" max="65"/>
    <col hidden="1" width="35.21875" customWidth="1" style="85" min="66" max="66"/>
    <col hidden="1" width="11.44140625" customWidth="1" style="85" min="67" max="16384"/>
  </cols>
  <sheetData>
    <row r="1" ht="23.25" customFormat="1" customHeight="1" s="165">
      <c r="B1" s="366" t="n"/>
      <c r="C1" s="653" t="n"/>
      <c r="D1" s="677" t="inlineStr">
        <is>
          <t>MACROPROCESO ESTRATÉGICO</t>
        </is>
      </c>
      <c r="E1" s="661" t="n"/>
      <c r="F1" s="661" t="n"/>
      <c r="G1" s="661" t="n"/>
      <c r="H1" s="661" t="n"/>
      <c r="I1" s="661" t="n"/>
      <c r="J1" s="661" t="n"/>
      <c r="K1" s="661" t="n"/>
      <c r="L1" s="661" t="n"/>
      <c r="M1" s="661" t="n"/>
      <c r="N1" s="661" t="n"/>
      <c r="O1" s="660" t="n"/>
      <c r="P1" s="363" t="inlineStr">
        <is>
          <t>CÓDIGO: ESGr028</t>
        </is>
      </c>
      <c r="Q1" s="655" t="n"/>
    </row>
    <row r="2" ht="21.75" customFormat="1" customHeight="1" s="165">
      <c r="B2" s="656" t="n"/>
      <c r="C2" s="657" t="n"/>
      <c r="D2" s="363" t="inlineStr">
        <is>
          <t>PROCESO GESTIÓN SISTEMAS INTEGRADOS - CALIDAD</t>
        </is>
      </c>
      <c r="E2" s="654" t="n"/>
      <c r="F2" s="654" t="n"/>
      <c r="G2" s="654" t="n"/>
      <c r="H2" s="654" t="n"/>
      <c r="I2" s="654" t="n"/>
      <c r="J2" s="654" t="n"/>
      <c r="K2" s="654" t="n"/>
      <c r="L2" s="654" t="n"/>
      <c r="M2" s="654" t="n"/>
      <c r="N2" s="654" t="n"/>
      <c r="O2" s="655" t="n"/>
      <c r="P2" s="363" t="inlineStr">
        <is>
          <t>VERSIÓN: 18</t>
        </is>
      </c>
      <c r="Q2" s="655" t="n"/>
    </row>
    <row r="3" ht="15" customFormat="1" customHeight="1" s="165">
      <c r="B3" s="656" t="n"/>
      <c r="C3" s="657" t="n"/>
      <c r="D3" s="363" t="inlineStr">
        <is>
          <t>GESTIÓN DEL RIESGO Y LAS OPORTUNIDADES</t>
        </is>
      </c>
      <c r="E3" s="658" t="n"/>
      <c r="F3" s="658" t="n"/>
      <c r="G3" s="658" t="n"/>
      <c r="H3" s="658" t="n"/>
      <c r="I3" s="658" t="n"/>
      <c r="J3" s="658" t="n"/>
      <c r="K3" s="658" t="n"/>
      <c r="L3" s="658" t="n"/>
      <c r="M3" s="658" t="n"/>
      <c r="N3" s="658" t="n"/>
      <c r="O3" s="653" t="n"/>
      <c r="P3" s="363" t="inlineStr">
        <is>
          <t>VIGENCIA: 2025-04-11</t>
        </is>
      </c>
      <c r="Q3" s="655" t="n"/>
    </row>
    <row r="4" ht="12.75" customFormat="1" customHeight="1" s="165">
      <c r="B4" s="659" t="n"/>
      <c r="C4" s="660" t="n"/>
      <c r="D4" s="659" t="n"/>
      <c r="E4" s="661" t="n"/>
      <c r="F4" s="661" t="n"/>
      <c r="G4" s="661" t="n"/>
      <c r="H4" s="661" t="n"/>
      <c r="I4" s="661" t="n"/>
      <c r="J4" s="661" t="n"/>
      <c r="K4" s="661" t="n"/>
      <c r="L4" s="661" t="n"/>
      <c r="M4" s="661" t="n"/>
      <c r="N4" s="661" t="n"/>
      <c r="O4" s="660" t="n"/>
      <c r="P4" s="363" t="inlineStr">
        <is>
          <t>PÁGINA: 3 de 11</t>
        </is>
      </c>
      <c r="Q4" s="655" t="n"/>
    </row>
    <row r="6" ht="25.8" customHeight="1">
      <c r="B6" s="94" t="n"/>
      <c r="C6" s="95" t="inlineStr">
        <is>
          <t>REGRESAR</t>
        </is>
      </c>
      <c r="D6" s="94" t="n"/>
      <c r="E6" s="94" t="n"/>
      <c r="F6" s="94" t="n"/>
      <c r="G6" s="94" t="n"/>
      <c r="H6" s="94" t="n"/>
      <c r="I6" s="94" t="n"/>
      <c r="J6" s="94" t="n"/>
      <c r="K6" s="94" t="n"/>
      <c r="L6" s="94" t="n"/>
      <c r="M6" s="94" t="n"/>
      <c r="N6" s="94" t="n"/>
      <c r="O6" s="94" t="n"/>
      <c r="P6" s="94" t="n"/>
      <c r="Q6" s="94" t="n"/>
    </row>
    <row r="7" ht="30.75" customHeight="1">
      <c r="B7" s="416" t="inlineStr">
        <is>
          <t>IDENTIFICACIÓN DEL RIESGO</t>
        </is>
      </c>
      <c r="C7" s="678" t="n"/>
      <c r="D7" s="678" t="n"/>
      <c r="E7" s="678" t="n"/>
      <c r="F7" s="678" t="n"/>
      <c r="G7" s="678" t="n"/>
      <c r="H7" s="679" t="n"/>
      <c r="I7" s="417" t="inlineStr">
        <is>
          <t>TRATAMIENTO DEL RIESGO</t>
        </is>
      </c>
      <c r="J7" s="678" t="n"/>
      <c r="K7" s="678" t="n"/>
      <c r="L7" s="678" t="n"/>
      <c r="M7" s="678" t="n"/>
      <c r="N7" s="678" t="n"/>
      <c r="O7" s="678" t="n"/>
      <c r="P7" s="678" t="n"/>
      <c r="Q7" s="679" t="n"/>
    </row>
    <row r="8" ht="115.5" customHeight="1">
      <c r="B8" s="96" t="inlineStr">
        <is>
          <t>ID</t>
        </is>
      </c>
      <c r="C8" s="96" t="inlineStr">
        <is>
          <t>MACROPROCESO</t>
        </is>
      </c>
      <c r="D8" s="96" t="inlineStr">
        <is>
          <t>PROCESO</t>
        </is>
      </c>
      <c r="E8" s="96" t="inlineStr">
        <is>
          <t>RIESGO</t>
        </is>
      </c>
      <c r="F8" s="96" t="inlineStr">
        <is>
          <t>CLASIFICACIÓN</t>
        </is>
      </c>
      <c r="G8" s="96" t="inlineStr">
        <is>
          <t>CAUSA</t>
        </is>
      </c>
      <c r="H8" s="96" t="inlineStr">
        <is>
          <t>CONSECUENCIA</t>
        </is>
      </c>
      <c r="I8" s="182" t="inlineStr">
        <is>
          <t>PROBABILIDAD</t>
        </is>
      </c>
      <c r="J8" s="182" t="inlineStr">
        <is>
          <t>IMPACTO</t>
        </is>
      </c>
      <c r="K8" s="182" t="inlineStr">
        <is>
          <t>RIESGO RESIDUAL</t>
        </is>
      </c>
      <c r="L8" s="182" t="inlineStr">
        <is>
          <t>OPCIÓN MANEJO</t>
        </is>
      </c>
      <c r="M8" s="96" t="inlineStr">
        <is>
          <t>ACTIVIDADES DE CONTROL</t>
        </is>
      </c>
      <c r="N8" s="96" t="inlineStr">
        <is>
          <t>SOPORTE</t>
        </is>
      </c>
      <c r="O8" s="96" t="inlineStr">
        <is>
          <t>RESPONSABLE</t>
        </is>
      </c>
      <c r="P8" s="96" t="inlineStr">
        <is>
          <t>TIEMPO</t>
        </is>
      </c>
      <c r="Q8" s="96" t="inlineStr">
        <is>
          <t>INDICADOR</t>
        </is>
      </c>
    </row>
    <row r="9">
      <c r="B9" s="412" t="n"/>
      <c r="C9" s="412" t="n"/>
      <c r="D9" s="412" t="n"/>
      <c r="E9" s="180" t="n"/>
      <c r="F9" s="88" t="n"/>
      <c r="G9" s="89" t="n"/>
      <c r="H9" s="181" t="n"/>
      <c r="I9" s="88" t="n"/>
      <c r="J9" s="88" t="n"/>
      <c r="K9" s="88" t="n"/>
      <c r="L9" s="88" t="n"/>
      <c r="M9" s="90" t="n"/>
      <c r="N9" s="412" t="n"/>
      <c r="O9" s="412" t="n"/>
      <c r="P9" s="412" t="n"/>
      <c r="Q9" s="412" t="n"/>
    </row>
    <row r="10">
      <c r="B10" s="412" t="n"/>
      <c r="C10" s="412" t="n"/>
      <c r="D10" s="412" t="n"/>
      <c r="E10" s="180" t="n"/>
      <c r="F10" s="88" t="n"/>
      <c r="G10" s="89" t="n"/>
      <c r="H10" s="181" t="n"/>
      <c r="I10" s="88" t="n"/>
      <c r="J10" s="88" t="n"/>
      <c r="K10" s="88" t="n"/>
      <c r="L10" s="88" t="n"/>
      <c r="M10" s="90" t="n"/>
      <c r="N10" s="412" t="n"/>
      <c r="O10" s="412" t="n"/>
      <c r="P10" s="412" t="n"/>
      <c r="Q10" s="412" t="n"/>
    </row>
    <row r="11">
      <c r="B11" s="412" t="n"/>
      <c r="C11" s="412" t="n"/>
      <c r="D11" s="412" t="n"/>
      <c r="E11" s="412" t="n"/>
      <c r="F11" s="88" t="n"/>
      <c r="G11" s="89" t="n"/>
      <c r="H11" s="181" t="n"/>
      <c r="I11" s="88" t="n"/>
      <c r="J11" s="88" t="n"/>
      <c r="K11" s="88" t="n"/>
      <c r="L11" s="88" t="n"/>
      <c r="M11" s="90" t="n"/>
      <c r="N11" s="412" t="n"/>
      <c r="O11" s="412" t="n"/>
      <c r="P11" s="412" t="n"/>
      <c r="Q11" s="412" t="n"/>
    </row>
    <row r="12">
      <c r="B12" s="412" t="n"/>
      <c r="C12" s="412" t="n"/>
      <c r="D12" s="412" t="n"/>
      <c r="E12" s="412" t="n"/>
      <c r="F12" s="88" t="n"/>
      <c r="G12" s="412" t="n"/>
      <c r="H12" s="412" t="n"/>
      <c r="I12" s="88" t="n"/>
      <c r="J12" s="88" t="n"/>
      <c r="K12" s="88" t="n"/>
      <c r="L12" s="88" t="n"/>
      <c r="M12" s="90" t="n"/>
      <c r="N12" s="412" t="n"/>
      <c r="O12" s="412" t="n"/>
      <c r="P12" s="412" t="n"/>
      <c r="Q12" s="412" t="n"/>
    </row>
    <row r="13">
      <c r="B13" s="412" t="n"/>
      <c r="C13" s="412" t="n"/>
      <c r="D13" s="412" t="n"/>
      <c r="E13" s="412" t="n"/>
      <c r="F13" s="88" t="n"/>
      <c r="G13" s="412" t="n"/>
      <c r="H13" s="412" t="n"/>
      <c r="I13" s="88" t="n"/>
      <c r="J13" s="88" t="n"/>
      <c r="K13" s="88" t="n"/>
      <c r="L13" s="88" t="n"/>
      <c r="M13" s="90" t="n"/>
      <c r="N13" s="412" t="n"/>
      <c r="O13" s="412" t="n"/>
      <c r="P13" s="412" t="n"/>
      <c r="Q13" s="412" t="n"/>
    </row>
    <row r="14">
      <c r="B14" s="412" t="n"/>
      <c r="C14" s="412" t="n"/>
      <c r="D14" s="412" t="n"/>
      <c r="E14" s="412" t="n"/>
      <c r="F14" s="88" t="n"/>
      <c r="G14" s="412" t="n"/>
      <c r="H14" s="412" t="n"/>
      <c r="I14" s="88" t="n"/>
      <c r="J14" s="88" t="n"/>
      <c r="K14" s="88" t="n"/>
      <c r="L14" s="88" t="n"/>
      <c r="M14" s="90" t="n"/>
      <c r="N14" s="412" t="n"/>
      <c r="O14" s="412" t="n"/>
      <c r="P14" s="412" t="n"/>
      <c r="Q14" s="412" t="n"/>
    </row>
    <row r="15">
      <c r="B15" s="412" t="n"/>
      <c r="C15" s="412" t="n"/>
      <c r="D15" s="412" t="n"/>
      <c r="E15" s="412" t="n"/>
      <c r="F15" s="88" t="n"/>
      <c r="G15" s="412" t="n"/>
      <c r="H15" s="412" t="n"/>
      <c r="I15" s="88" t="n"/>
      <c r="J15" s="88" t="n"/>
      <c r="K15" s="88" t="n"/>
      <c r="L15" s="88" t="n"/>
      <c r="M15" s="90" t="n"/>
      <c r="N15" s="412" t="n"/>
      <c r="O15" s="412" t="n"/>
      <c r="P15" s="412" t="n"/>
      <c r="Q15" s="412" t="n"/>
    </row>
    <row r="16">
      <c r="B16" s="412" t="n"/>
      <c r="C16" s="412" t="n"/>
      <c r="D16" s="412" t="n"/>
      <c r="E16" s="412" t="n"/>
      <c r="F16" s="88" t="n"/>
      <c r="G16" s="412" t="n"/>
      <c r="H16" s="412" t="n"/>
      <c r="I16" s="88" t="n"/>
      <c r="J16" s="88" t="n"/>
      <c r="K16" s="88" t="n"/>
      <c r="L16" s="88" t="n"/>
      <c r="M16" s="90" t="n"/>
      <c r="N16" s="412" t="n"/>
      <c r="O16" s="412" t="n"/>
      <c r="P16" s="412" t="n"/>
      <c r="Q16" s="412" t="n"/>
    </row>
    <row r="17">
      <c r="B17" s="412" t="n"/>
      <c r="C17" s="412" t="n"/>
      <c r="D17" s="412" t="n"/>
      <c r="E17" s="412" t="n"/>
      <c r="F17" s="88" t="n"/>
      <c r="G17" s="412" t="n"/>
      <c r="H17" s="412" t="n"/>
      <c r="I17" s="88" t="n"/>
      <c r="J17" s="88" t="n"/>
      <c r="K17" s="88" t="n"/>
      <c r="L17" s="88" t="n"/>
      <c r="M17" s="90" t="n"/>
      <c r="N17" s="412" t="n"/>
      <c r="O17" s="412" t="n"/>
      <c r="P17" s="412" t="n"/>
      <c r="Q17" s="412" t="n"/>
    </row>
    <row r="18">
      <c r="B18" s="412" t="n"/>
      <c r="C18" s="412" t="n"/>
      <c r="D18" s="412" t="n"/>
      <c r="E18" s="412" t="n"/>
      <c r="F18" s="88" t="n"/>
      <c r="G18" s="412" t="n"/>
      <c r="H18" s="180" t="n"/>
      <c r="I18" s="88" t="n"/>
      <c r="J18" s="88" t="n"/>
      <c r="K18" s="88" t="n"/>
      <c r="L18" s="88" t="n"/>
      <c r="M18" s="90" t="n"/>
      <c r="N18" s="412" t="n"/>
      <c r="O18" s="412" t="n"/>
      <c r="P18" s="412" t="n"/>
      <c r="Q18" s="412" t="n"/>
    </row>
    <row r="19">
      <c r="B19" s="412" t="n"/>
      <c r="C19" s="412" t="n"/>
      <c r="D19" s="412" t="n"/>
      <c r="E19" s="412" t="n"/>
      <c r="F19" s="88" t="n"/>
      <c r="G19" s="412" t="n"/>
      <c r="H19" s="180" t="n"/>
      <c r="I19" s="88" t="n"/>
      <c r="J19" s="88" t="n"/>
      <c r="K19" s="88" t="n"/>
      <c r="L19" s="88" t="n"/>
      <c r="M19" s="90" t="n"/>
      <c r="N19" s="412" t="n"/>
      <c r="O19" s="412" t="n"/>
      <c r="P19" s="412" t="n"/>
      <c r="Q19" s="412" t="n"/>
    </row>
    <row r="20">
      <c r="B20" s="412" t="n"/>
      <c r="C20" s="412" t="n"/>
      <c r="D20" s="412" t="n"/>
      <c r="E20" s="412" t="n"/>
      <c r="F20" s="88" t="n"/>
      <c r="G20" s="412" t="n"/>
      <c r="H20" s="412" t="n"/>
      <c r="I20" s="88" t="n"/>
      <c r="J20" s="88" t="n"/>
      <c r="K20" s="88" t="n"/>
      <c r="L20" s="88" t="n"/>
      <c r="M20" s="90" t="n"/>
      <c r="N20" s="412" t="n"/>
      <c r="O20" s="412" t="n"/>
      <c r="P20" s="412" t="n"/>
      <c r="Q20" s="412" t="n"/>
    </row>
    <row r="21">
      <c r="B21" s="412" t="n"/>
      <c r="C21" s="412" t="n"/>
      <c r="D21" s="412" t="n"/>
      <c r="E21" s="412" t="n"/>
      <c r="F21" s="88" t="n"/>
      <c r="G21" s="412" t="n"/>
      <c r="H21" s="412" t="n"/>
      <c r="I21" s="88" t="n"/>
      <c r="J21" s="88" t="n"/>
      <c r="K21" s="88" t="n"/>
      <c r="L21" s="88" t="n"/>
      <c r="M21" s="90" t="n"/>
      <c r="N21" s="412" t="n"/>
      <c r="O21" s="412" t="n"/>
      <c r="P21" s="412" t="n"/>
      <c r="Q21" s="412" t="n"/>
    </row>
    <row r="22">
      <c r="B22" s="412" t="n"/>
      <c r="C22" s="412" t="n"/>
      <c r="D22" s="412" t="n"/>
      <c r="E22" s="412" t="n"/>
      <c r="F22" s="88" t="n"/>
      <c r="G22" s="412" t="n"/>
      <c r="H22" s="412" t="n"/>
      <c r="I22" s="88" t="n"/>
      <c r="J22" s="88" t="n"/>
      <c r="K22" s="88" t="n"/>
      <c r="L22" s="88" t="n"/>
      <c r="M22" s="90" t="n"/>
      <c r="N22" s="412" t="n"/>
      <c r="O22" s="412" t="n"/>
      <c r="P22" s="412" t="n"/>
      <c r="Q22" s="412" t="n"/>
    </row>
    <row r="23">
      <c r="B23" s="412" t="n"/>
      <c r="C23" s="412" t="n"/>
      <c r="D23" s="412" t="n"/>
      <c r="E23" s="412" t="n"/>
      <c r="F23" s="88" t="n"/>
      <c r="G23" s="412" t="n"/>
      <c r="H23" s="412" t="n"/>
      <c r="I23" s="88" t="n"/>
      <c r="J23" s="88" t="n"/>
      <c r="K23" s="88" t="n"/>
      <c r="L23" s="88" t="n"/>
      <c r="M23" s="90" t="n"/>
      <c r="N23" s="412" t="n"/>
      <c r="O23" s="412" t="n"/>
      <c r="P23" s="412" t="n"/>
      <c r="Q23" s="412" t="n"/>
    </row>
    <row r="24">
      <c r="B24" s="412" t="n"/>
      <c r="C24" s="412" t="n"/>
      <c r="D24" s="412" t="n"/>
      <c r="E24" s="412" t="n"/>
      <c r="F24" s="88" t="n"/>
      <c r="G24" s="412" t="n"/>
      <c r="H24" s="412" t="n"/>
      <c r="I24" s="88" t="n"/>
      <c r="J24" s="88" t="n"/>
      <c r="K24" s="88" t="n"/>
      <c r="L24" s="88" t="n"/>
      <c r="M24" s="90" t="n"/>
      <c r="N24" s="412" t="n"/>
      <c r="O24" s="412" t="n"/>
      <c r="P24" s="412" t="n"/>
      <c r="Q24" s="412" t="n"/>
    </row>
    <row r="25">
      <c r="B25" s="412" t="n"/>
      <c r="C25" s="412" t="n"/>
      <c r="D25" s="412" t="n"/>
      <c r="E25" s="412" t="n"/>
      <c r="F25" s="88" t="n"/>
      <c r="G25" s="412" t="n"/>
      <c r="H25" s="412" t="n"/>
      <c r="I25" s="88" t="n"/>
      <c r="J25" s="88" t="n"/>
      <c r="K25" s="88" t="n"/>
      <c r="L25" s="88" t="n"/>
      <c r="M25" s="90" t="n"/>
      <c r="N25" s="412" t="n"/>
      <c r="O25" s="412" t="n"/>
      <c r="P25" s="412" t="n"/>
      <c r="Q25" s="412" t="n"/>
    </row>
    <row r="26">
      <c r="B26" s="412" t="n"/>
      <c r="C26" s="412" t="n"/>
      <c r="D26" s="412" t="n"/>
      <c r="E26" s="412" t="n"/>
      <c r="F26" s="88" t="n"/>
      <c r="G26" s="412" t="n"/>
      <c r="H26" s="412" t="n"/>
      <c r="I26" s="88" t="n"/>
      <c r="J26" s="88" t="n"/>
      <c r="K26" s="88" t="n"/>
      <c r="L26" s="88" t="n"/>
      <c r="M26" s="412" t="n"/>
      <c r="N26" s="412" t="n"/>
      <c r="O26" s="412" t="n"/>
      <c r="P26" s="412" t="n"/>
      <c r="Q26" s="412" t="n"/>
    </row>
    <row r="27">
      <c r="B27" s="412" t="n"/>
      <c r="C27" s="412" t="n"/>
      <c r="D27" s="412" t="n"/>
      <c r="E27" s="412" t="n"/>
      <c r="F27" s="88" t="n"/>
      <c r="G27" s="412" t="n"/>
      <c r="H27" s="412" t="n"/>
      <c r="I27" s="88" t="n"/>
      <c r="J27" s="88" t="n"/>
      <c r="K27" s="88" t="n"/>
      <c r="L27" s="88" t="n"/>
      <c r="M27" s="412" t="n"/>
      <c r="N27" s="412" t="n"/>
      <c r="O27" s="412" t="n"/>
      <c r="P27" s="412" t="n"/>
      <c r="Q27" s="412" t="n"/>
    </row>
    <row r="28">
      <c r="B28" s="412" t="n"/>
      <c r="C28" s="412" t="n"/>
      <c r="D28" s="412" t="n"/>
      <c r="E28" s="412" t="n"/>
      <c r="F28" s="88" t="n"/>
      <c r="G28" s="412" t="n"/>
      <c r="H28" s="412" t="n"/>
      <c r="I28" s="88" t="n"/>
      <c r="J28" s="88" t="n"/>
      <c r="K28" s="88" t="n"/>
      <c r="L28" s="88" t="n"/>
      <c r="M28" s="412" t="n"/>
      <c r="N28" s="412" t="n"/>
      <c r="O28" s="412" t="n"/>
      <c r="P28" s="412" t="n"/>
      <c r="Q28" s="412" t="n"/>
    </row>
    <row r="29">
      <c r="B29" s="412" t="n"/>
      <c r="C29" s="412" t="n"/>
      <c r="D29" s="412" t="n"/>
      <c r="E29" s="412" t="n"/>
      <c r="F29" s="88" t="n"/>
      <c r="G29" s="412" t="n"/>
      <c r="H29" s="412" t="n"/>
      <c r="I29" s="88" t="n"/>
      <c r="J29" s="88" t="n"/>
      <c r="K29" s="88" t="n"/>
      <c r="L29" s="88" t="n"/>
      <c r="M29" s="412" t="n"/>
      <c r="N29" s="412" t="n"/>
      <c r="O29" s="412" t="n"/>
      <c r="P29" s="412" t="n"/>
      <c r="Q29" s="412" t="n"/>
    </row>
    <row r="30">
      <c r="B30" s="412" t="n"/>
      <c r="C30" s="412" t="n"/>
      <c r="D30" s="412" t="n"/>
      <c r="E30" s="412" t="n"/>
      <c r="F30" s="88" t="n"/>
      <c r="G30" s="412" t="n"/>
      <c r="H30" s="412" t="n"/>
      <c r="I30" s="88" t="n"/>
      <c r="J30" s="88" t="n"/>
      <c r="K30" s="88" t="n"/>
      <c r="L30" s="88" t="n"/>
      <c r="M30" s="90" t="n"/>
      <c r="N30" s="412" t="n"/>
      <c r="O30" s="412" t="n"/>
      <c r="P30" s="412" t="n"/>
      <c r="Q30" s="412" t="n"/>
    </row>
    <row r="31">
      <c r="B31" s="412" t="n"/>
      <c r="C31" s="412" t="n"/>
      <c r="D31" s="412" t="n"/>
      <c r="E31" s="412" t="n"/>
      <c r="F31" s="88" t="n"/>
      <c r="G31" s="412" t="n"/>
      <c r="H31" s="412" t="n"/>
      <c r="I31" s="88" t="n"/>
      <c r="J31" s="88" t="n"/>
      <c r="K31" s="88" t="n"/>
      <c r="L31" s="88" t="n"/>
      <c r="M31" s="90" t="n"/>
      <c r="N31" s="412" t="n"/>
      <c r="O31" s="412" t="n"/>
      <c r="P31" s="412" t="n"/>
      <c r="Q31" s="412" t="n"/>
    </row>
    <row r="32">
      <c r="B32" s="412" t="n"/>
      <c r="C32" s="412" t="n"/>
      <c r="D32" s="412" t="n"/>
      <c r="E32" s="412" t="n"/>
      <c r="F32" s="88" t="n"/>
      <c r="G32" s="412" t="n"/>
      <c r="H32" s="412" t="n"/>
      <c r="I32" s="88" t="n"/>
      <c r="J32" s="88" t="n"/>
      <c r="K32" s="88" t="n"/>
      <c r="L32" s="88" t="n"/>
      <c r="M32" s="90" t="n"/>
      <c r="N32" s="412" t="n"/>
      <c r="O32" s="412" t="n"/>
      <c r="P32" s="412" t="n"/>
      <c r="Q32" s="412" t="n"/>
    </row>
    <row r="33">
      <c r="B33" s="412" t="n"/>
      <c r="C33" s="412" t="n"/>
      <c r="D33" s="412" t="n"/>
      <c r="E33" s="412" t="n"/>
      <c r="F33" s="88" t="n"/>
      <c r="G33" s="412" t="n"/>
      <c r="H33" s="412" t="n"/>
      <c r="I33" s="88" t="n"/>
      <c r="J33" s="88" t="n"/>
      <c r="K33" s="88" t="n"/>
      <c r="L33" s="88" t="n"/>
      <c r="M33" s="90" t="n"/>
      <c r="N33" s="412" t="n"/>
      <c r="O33" s="412" t="n"/>
      <c r="P33" s="412" t="n"/>
      <c r="Q33" s="412" t="n"/>
    </row>
    <row r="34">
      <c r="B34" s="412" t="n"/>
      <c r="C34" s="412" t="n"/>
      <c r="D34" s="412" t="n"/>
      <c r="E34" s="412" t="n"/>
      <c r="F34" s="88" t="n"/>
      <c r="G34" s="412" t="n"/>
      <c r="H34" s="412" t="n"/>
      <c r="I34" s="88" t="n"/>
      <c r="J34" s="88" t="n"/>
      <c r="K34" s="88" t="n"/>
      <c r="L34" s="88" t="n"/>
      <c r="M34" s="90" t="n"/>
      <c r="N34" s="412" t="n"/>
      <c r="O34" s="412" t="n"/>
      <c r="P34" s="412" t="n"/>
      <c r="Q34" s="412" t="n"/>
    </row>
    <row r="35">
      <c r="B35" s="412" t="n"/>
      <c r="C35" s="412" t="n"/>
      <c r="D35" s="412" t="n"/>
      <c r="E35" s="412" t="n"/>
      <c r="F35" s="88" t="n"/>
      <c r="G35" s="412" t="n"/>
      <c r="H35" s="412" t="n"/>
      <c r="I35" s="88" t="n"/>
      <c r="J35" s="88" t="n"/>
      <c r="K35" s="88" t="n"/>
      <c r="L35" s="88" t="n"/>
      <c r="M35" s="412" t="n"/>
      <c r="N35" s="90" t="n"/>
      <c r="O35" s="412" t="n"/>
      <c r="P35" s="412" t="n"/>
      <c r="Q35" s="412" t="n"/>
    </row>
    <row r="36">
      <c r="B36" s="412" t="n"/>
      <c r="C36" s="412" t="n"/>
      <c r="D36" s="412" t="n"/>
      <c r="E36" s="412" t="n"/>
      <c r="F36" s="88" t="n"/>
      <c r="G36" s="412" t="n"/>
      <c r="H36" s="412" t="n"/>
      <c r="I36" s="88" t="n"/>
      <c r="J36" s="88" t="n"/>
      <c r="K36" s="88" t="n"/>
      <c r="L36" s="88" t="n"/>
      <c r="M36" s="90" t="n"/>
      <c r="N36" s="412" t="n"/>
      <c r="O36" s="412" t="n"/>
      <c r="P36" s="412" t="n"/>
      <c r="Q36" s="412" t="n"/>
    </row>
    <row r="37">
      <c r="B37" s="412" t="n"/>
      <c r="C37" s="412" t="n"/>
      <c r="D37" s="412" t="n"/>
      <c r="E37" s="412" t="n"/>
      <c r="F37" s="88" t="n"/>
      <c r="G37" s="412" t="n"/>
      <c r="H37" s="412" t="n"/>
      <c r="I37" s="88" t="n"/>
      <c r="J37" s="88" t="n"/>
      <c r="K37" s="88" t="n"/>
      <c r="L37" s="88" t="n"/>
      <c r="M37" s="90" t="n"/>
      <c r="N37" s="412" t="n"/>
      <c r="O37" s="412" t="n"/>
      <c r="P37" s="412" t="n"/>
      <c r="Q37" s="412" t="n"/>
    </row>
    <row r="38">
      <c r="B38" s="412" t="n"/>
      <c r="C38" s="412" t="n"/>
      <c r="D38" s="412" t="n"/>
      <c r="E38" s="412" t="n"/>
      <c r="F38" s="88" t="n"/>
      <c r="G38" s="412" t="n"/>
      <c r="H38" s="91" t="n"/>
      <c r="I38" s="88" t="n"/>
      <c r="J38" s="88" t="n"/>
      <c r="K38" s="88" t="n"/>
      <c r="L38" s="88" t="n"/>
      <c r="M38" s="90" t="n"/>
      <c r="N38" s="412" t="n"/>
      <c r="O38" s="412" t="n"/>
      <c r="P38" s="412" t="n"/>
      <c r="Q38" s="412" t="n"/>
    </row>
    <row r="39">
      <c r="B39" s="412" t="n"/>
      <c r="C39" s="412" t="n"/>
      <c r="D39" s="412" t="n"/>
      <c r="E39" s="412" t="n"/>
      <c r="F39" s="88" t="n"/>
      <c r="G39" s="412" t="n"/>
      <c r="H39" s="412" t="n"/>
      <c r="I39" s="88" t="n"/>
      <c r="J39" s="88" t="n"/>
      <c r="K39" s="88" t="n"/>
      <c r="L39" s="88" t="n"/>
      <c r="M39" s="90" t="n"/>
      <c r="N39" s="412" t="n"/>
      <c r="O39" s="412" t="n"/>
      <c r="P39" s="412" t="n"/>
      <c r="Q39" s="412" t="n"/>
    </row>
    <row r="40">
      <c r="B40" s="412" t="n"/>
      <c r="C40" s="412" t="n"/>
      <c r="D40" s="412" t="n"/>
      <c r="E40" s="412" t="n"/>
      <c r="F40" s="88" t="n"/>
      <c r="G40" s="412" t="n"/>
      <c r="H40" s="412" t="n"/>
      <c r="I40" s="88" t="n"/>
      <c r="J40" s="88" t="n"/>
      <c r="K40" s="88" t="n"/>
      <c r="L40" s="88" t="n"/>
      <c r="M40" s="90" t="n"/>
      <c r="N40" s="412" t="n"/>
      <c r="O40" s="412" t="n"/>
      <c r="P40" s="412" t="n"/>
      <c r="Q40" s="412" t="n"/>
    </row>
    <row r="41">
      <c r="B41" s="412" t="n"/>
      <c r="C41" s="412" t="n"/>
      <c r="D41" s="412" t="n"/>
      <c r="E41" s="412" t="n"/>
      <c r="F41" s="88" t="n"/>
      <c r="G41" s="412" t="n"/>
      <c r="H41" s="412" t="n"/>
      <c r="I41" s="88" t="n"/>
      <c r="J41" s="88" t="n"/>
      <c r="K41" s="88" t="n"/>
      <c r="L41" s="88" t="n"/>
      <c r="M41" s="90" t="n"/>
      <c r="N41" s="412" t="n"/>
      <c r="O41" s="412" t="n"/>
      <c r="P41" s="412" t="n"/>
      <c r="Q41" s="412" t="n"/>
    </row>
    <row r="42">
      <c r="B42" s="412" t="n"/>
      <c r="C42" s="412" t="n"/>
      <c r="D42" s="412" t="n"/>
      <c r="E42" s="412" t="n"/>
      <c r="F42" s="88" t="n"/>
      <c r="G42" s="412" t="n"/>
      <c r="H42" s="412" t="n"/>
      <c r="I42" s="88" t="n"/>
      <c r="J42" s="88" t="n"/>
      <c r="K42" s="88" t="n"/>
      <c r="L42" s="88" t="n"/>
      <c r="M42" s="90" t="n"/>
      <c r="N42" s="412" t="n"/>
      <c r="O42" s="412" t="n"/>
      <c r="P42" s="412" t="n"/>
      <c r="Q42" s="412" t="n"/>
    </row>
    <row r="43">
      <c r="B43" s="412" t="n"/>
      <c r="C43" s="412" t="n"/>
      <c r="D43" s="412" t="n"/>
      <c r="E43" s="412" t="n"/>
      <c r="F43" s="88" t="n"/>
      <c r="G43" s="412" t="n"/>
      <c r="H43" s="412" t="n"/>
      <c r="I43" s="88" t="n"/>
      <c r="J43" s="88" t="n"/>
      <c r="K43" s="88" t="n"/>
      <c r="L43" s="88" t="n"/>
      <c r="M43" s="90" t="n"/>
      <c r="N43" s="412" t="n"/>
      <c r="O43" s="412" t="n"/>
      <c r="P43" s="412" t="n"/>
      <c r="Q43" s="412" t="n"/>
    </row>
    <row r="44">
      <c r="B44" s="412" t="n"/>
      <c r="C44" s="92" t="n"/>
      <c r="D44" s="92" t="n"/>
      <c r="E44" s="412" t="n"/>
      <c r="F44" s="88" t="n"/>
      <c r="G44" s="412" t="n"/>
      <c r="H44" s="412" t="n"/>
      <c r="I44" s="88" t="n"/>
      <c r="J44" s="88" t="n"/>
      <c r="K44" s="88" t="n"/>
      <c r="L44" s="88" t="n"/>
      <c r="M44" s="93" t="n"/>
      <c r="N44" s="412" t="n"/>
      <c r="O44" s="412" t="n"/>
      <c r="P44" s="92" t="n"/>
      <c r="Q44" s="412" t="n"/>
    </row>
    <row r="45">
      <c r="B45" s="412" t="n"/>
      <c r="C45" s="92" t="n"/>
      <c r="D45" s="92" t="n"/>
      <c r="E45" s="412" t="n"/>
      <c r="F45" s="88" t="n"/>
      <c r="G45" s="412" t="n"/>
      <c r="H45" s="412" t="n"/>
      <c r="I45" s="88" t="n"/>
      <c r="J45" s="88" t="n"/>
      <c r="K45" s="88" t="n"/>
      <c r="L45" s="88" t="n"/>
      <c r="M45" s="93" t="n"/>
      <c r="N45" s="412" t="n"/>
      <c r="O45" s="412" t="n"/>
      <c r="P45" s="92" t="n"/>
      <c r="Q45" s="412" t="n"/>
    </row>
    <row r="46">
      <c r="B46" s="412" t="n"/>
      <c r="C46" s="412" t="n"/>
      <c r="D46" s="412" t="n"/>
      <c r="E46" s="412" t="n"/>
      <c r="F46" s="88" t="n"/>
      <c r="G46" s="412" t="n"/>
      <c r="H46" s="412" t="n"/>
      <c r="I46" s="88" t="n"/>
      <c r="J46" s="88" t="n"/>
      <c r="K46" s="88" t="n"/>
      <c r="L46" s="88" t="n"/>
      <c r="M46" s="90" t="n"/>
      <c r="N46" s="412" t="n"/>
      <c r="O46" s="412" t="n"/>
      <c r="P46" s="412" t="n"/>
      <c r="Q46" s="412" t="n"/>
    </row>
    <row r="47">
      <c r="B47" s="412" t="n"/>
      <c r="C47" s="412" t="n"/>
      <c r="D47" s="412" t="n"/>
      <c r="E47" s="412" t="n"/>
      <c r="F47" s="88" t="n"/>
      <c r="G47" s="91" t="n"/>
      <c r="H47" s="412" t="n"/>
      <c r="I47" s="88" t="n"/>
      <c r="J47" s="88" t="n"/>
      <c r="K47" s="88" t="n"/>
      <c r="L47" s="88" t="n"/>
      <c r="M47" s="412" t="n"/>
      <c r="N47" s="412" t="n"/>
      <c r="O47" s="412" t="n"/>
      <c r="P47" s="412" t="n"/>
      <c r="Q47" s="412" t="n"/>
    </row>
    <row r="48">
      <c r="B48" s="412" t="n"/>
      <c r="C48" s="412" t="n"/>
      <c r="D48" s="412" t="n"/>
      <c r="E48" s="412" t="n"/>
      <c r="F48" s="88" t="n"/>
      <c r="G48" s="412" t="n"/>
      <c r="H48" s="412" t="n"/>
      <c r="I48" s="88" t="n"/>
      <c r="J48" s="88" t="n"/>
      <c r="K48" s="88" t="n"/>
      <c r="L48" s="88" t="n"/>
      <c r="M48" s="412" t="n"/>
      <c r="N48" s="412" t="n"/>
      <c r="O48" s="412" t="n"/>
      <c r="P48" s="412" t="n"/>
      <c r="Q48" s="412" t="n"/>
    </row>
    <row r="49">
      <c r="B49" s="412" t="n"/>
      <c r="C49" s="412" t="n"/>
      <c r="D49" s="412" t="n"/>
      <c r="E49" s="180" t="n"/>
      <c r="F49" s="88" t="n"/>
      <c r="G49" s="412" t="n"/>
      <c r="H49" s="412" t="n"/>
      <c r="I49" s="88" t="n"/>
      <c r="J49" s="88" t="n"/>
      <c r="K49" s="88" t="n"/>
      <c r="L49" s="88" t="n"/>
      <c r="M49" s="412" t="n"/>
      <c r="N49" s="412" t="n"/>
      <c r="O49" s="412" t="n"/>
      <c r="P49" s="412" t="n"/>
      <c r="Q49" s="412" t="n"/>
    </row>
    <row r="50">
      <c r="B50" s="412" t="n"/>
      <c r="C50" s="412" t="n"/>
      <c r="D50" s="412" t="n"/>
      <c r="E50" s="180" t="n"/>
      <c r="F50" s="88" t="n"/>
      <c r="G50" s="412" t="n"/>
      <c r="H50" s="412" t="n"/>
      <c r="I50" s="88" t="n"/>
      <c r="J50" s="88" t="n"/>
      <c r="K50" s="88" t="n"/>
      <c r="L50" s="88" t="n"/>
      <c r="M50" s="412" t="n"/>
      <c r="N50" s="412" t="n"/>
      <c r="O50" s="412" t="n"/>
      <c r="P50" s="412" t="n"/>
      <c r="Q50" s="412" t="n"/>
    </row>
    <row r="51">
      <c r="B51" s="412" t="n"/>
      <c r="C51" s="412" t="n"/>
      <c r="D51" s="412" t="n"/>
      <c r="E51" s="412" t="n"/>
      <c r="F51" s="88" t="n"/>
      <c r="G51" s="412" t="n"/>
      <c r="H51" s="412" t="n"/>
      <c r="I51" s="88" t="n"/>
      <c r="J51" s="88" t="n"/>
      <c r="K51" s="88" t="n"/>
      <c r="L51" s="88" t="n"/>
      <c r="M51" s="90" t="n"/>
      <c r="N51" s="412" t="n"/>
      <c r="O51" s="412" t="n"/>
      <c r="P51" s="412" t="n"/>
      <c r="Q51" s="412" t="n"/>
    </row>
    <row r="52">
      <c r="B52" s="412" t="n"/>
      <c r="C52" s="412" t="n"/>
      <c r="D52" s="412" t="n"/>
      <c r="E52" s="412" t="n"/>
      <c r="F52" s="88" t="n"/>
      <c r="G52" s="412" t="n"/>
      <c r="H52" s="412" t="n"/>
      <c r="I52" s="88" t="n"/>
      <c r="J52" s="88" t="n"/>
      <c r="K52" s="88" t="n"/>
      <c r="L52" s="88" t="n"/>
      <c r="M52" s="90" t="n"/>
      <c r="N52" s="412" t="n"/>
      <c r="O52" s="412" t="n"/>
      <c r="P52" s="412" t="n"/>
      <c r="Q52" s="412" t="n"/>
    </row>
    <row r="53">
      <c r="B53" s="412" t="n"/>
      <c r="C53" s="412" t="n"/>
      <c r="D53" s="412" t="n"/>
      <c r="E53" s="412" t="n"/>
      <c r="F53" s="88" t="n"/>
      <c r="G53" s="412" t="n"/>
      <c r="H53" s="412" t="n"/>
      <c r="I53" s="88" t="n"/>
      <c r="J53" s="88" t="n"/>
      <c r="K53" s="88" t="n"/>
      <c r="L53" s="88" t="n"/>
      <c r="M53" s="90" t="n"/>
      <c r="N53" s="412" t="n"/>
      <c r="O53" s="412" t="n"/>
      <c r="P53" s="412" t="n"/>
      <c r="Q53" s="412" t="n"/>
    </row>
    <row r="54">
      <c r="B54" s="412" t="n"/>
      <c r="C54" s="412" t="n"/>
      <c r="D54" s="412" t="n"/>
      <c r="E54" s="412" t="n"/>
      <c r="F54" s="88" t="n"/>
      <c r="G54" s="412" t="n"/>
      <c r="H54" s="412" t="n"/>
      <c r="I54" s="88" t="n"/>
      <c r="J54" s="88" t="n"/>
      <c r="K54" s="88" t="n"/>
      <c r="L54" s="88" t="n"/>
      <c r="M54" s="90" t="n"/>
      <c r="N54" s="412" t="n"/>
      <c r="O54" s="412" t="n"/>
      <c r="P54" s="412" t="n"/>
      <c r="Q54" s="412" t="n"/>
    </row>
    <row r="55">
      <c r="B55" s="412" t="n"/>
      <c r="C55" s="412" t="n"/>
      <c r="D55" s="412" t="n"/>
      <c r="E55" s="412" t="n"/>
      <c r="F55" s="88" t="n"/>
      <c r="G55" s="412" t="n"/>
      <c r="H55" s="412" t="n"/>
      <c r="I55" s="88" t="n"/>
      <c r="J55" s="88" t="n"/>
      <c r="K55" s="88" t="n"/>
      <c r="L55" s="88" t="n"/>
      <c r="M55" s="90" t="n"/>
      <c r="N55" s="412" t="n"/>
      <c r="O55" s="412" t="n"/>
      <c r="P55" s="412" t="n"/>
      <c r="Q55" s="412" t="n"/>
    </row>
    <row r="56">
      <c r="B56" s="412" t="n"/>
      <c r="C56" s="412" t="n"/>
      <c r="D56" s="412" t="n"/>
      <c r="E56" s="412" t="n"/>
      <c r="F56" s="88" t="n"/>
      <c r="G56" s="412" t="n"/>
      <c r="H56" s="412" t="n"/>
      <c r="I56" s="88" t="n"/>
      <c r="J56" s="88" t="n"/>
      <c r="K56" s="88" t="n"/>
      <c r="L56" s="88" t="n"/>
      <c r="M56" s="90" t="n"/>
      <c r="N56" s="412" t="n"/>
      <c r="O56" s="412" t="n"/>
      <c r="P56" s="412" t="n"/>
      <c r="Q56" s="412" t="n"/>
    </row>
    <row r="57">
      <c r="B57" s="412" t="n"/>
      <c r="C57" s="412" t="n"/>
      <c r="D57" s="412" t="n"/>
      <c r="E57" s="412" t="n"/>
      <c r="F57" s="88" t="n"/>
      <c r="G57" s="412" t="n"/>
      <c r="H57" s="412" t="n"/>
      <c r="I57" s="88" t="n"/>
      <c r="J57" s="88" t="n"/>
      <c r="K57" s="88" t="n"/>
      <c r="L57" s="88" t="n"/>
      <c r="M57" s="90" t="n"/>
      <c r="N57" s="412" t="n"/>
      <c r="O57" s="412" t="n"/>
      <c r="P57" s="412" t="n"/>
      <c r="Q57" s="412" t="n"/>
    </row>
    <row r="58">
      <c r="B58" s="412" t="n"/>
      <c r="C58" s="412" t="n"/>
      <c r="D58" s="412" t="n"/>
      <c r="E58" s="412" t="n"/>
      <c r="F58" s="88" t="n"/>
      <c r="G58" s="412" t="n"/>
      <c r="H58" s="412" t="n"/>
      <c r="I58" s="88" t="n"/>
      <c r="J58" s="88" t="n"/>
      <c r="K58" s="88" t="n"/>
      <c r="L58" s="88" t="n"/>
      <c r="M58" s="90" t="n"/>
      <c r="N58" s="412" t="n"/>
      <c r="O58" s="412" t="n"/>
      <c r="P58" s="412" t="n"/>
      <c r="Q58" s="412" t="n"/>
    </row>
  </sheetData>
  <sheetProtection selectLockedCells="0" selectUnlockedCells="0" algorithmName="SHA-512" sheet="1" objects="0" insertRows="0" insertHyperlinks="0" autoFilter="0" scenarios="0" formatColumns="0" deleteColumns="1" insertColumns="0" pivotTables="0" deleteRows="0" formatCells="0" saltValue="tnWs0Cjrz3yR/WD2ui+/Lg==" formatRows="0" sort="0" spinCount="100000" hashValue="ZtDlaJ+rfK1/zVFqSzqlKUiKeUx0yVHnPfjkb1ZSYbHK5Sx9DokwHdv+XPgIc20Fv5UwGxXLn2dai/EZSYFiFg=="/>
  <mergeCells count="10">
    <mergeCell ref="P4:Q4"/>
    <mergeCell ref="P3:Q3"/>
    <mergeCell ref="D2:O2"/>
    <mergeCell ref="I7:Q7"/>
    <mergeCell ref="D1:O1"/>
    <mergeCell ref="D3:O4"/>
    <mergeCell ref="P2:Q2"/>
    <mergeCell ref="B1:C4"/>
    <mergeCell ref="P1:Q1"/>
    <mergeCell ref="B7:H7"/>
  </mergeCells>
  <hyperlinks>
    <hyperlink ref="C6" location="INICIO!A1" display="REGRESAR"/>
  </hyperlinks>
  <pageMargins left="0.7" right="0.7" top="0.75" bottom="0.75" header="0.3" footer="0.3"/>
  <pageSetup orientation="portrait"/>
  <drawing xmlns:r="http://schemas.openxmlformats.org/officeDocument/2006/relationships" r:id="rId1"/>
</worksheet>
</file>

<file path=xl/worksheets/sheet7.xml><?xml version="1.0" encoding="utf-8"?>
<worksheet xmlns="http://schemas.openxmlformats.org/spreadsheetml/2006/main">
  <sheetPr codeName="Hoja14">
    <outlinePr summaryBelow="1" summaryRight="1"/>
    <pageSetUpPr/>
  </sheetPr>
  <dimension ref="B1:X60"/>
  <sheetViews>
    <sheetView zoomScale="55" zoomScaleNormal="55" workbookViewId="0">
      <selection activeCell="E28" sqref="E28"/>
    </sheetView>
  </sheetViews>
  <sheetFormatPr baseColWidth="10" defaultColWidth="11.44140625" defaultRowHeight="14.4"/>
  <cols>
    <col width="2.44140625" customWidth="1" style="165" min="1" max="1"/>
    <col width="17.5546875" customWidth="1" style="165" min="2" max="2"/>
    <col width="19.44140625" customWidth="1" style="165" min="3" max="3"/>
    <col width="49.5546875" customWidth="1" style="165" min="4" max="5"/>
    <col width="25.21875" customWidth="1" style="165" min="6" max="6"/>
    <col width="25.5546875" customWidth="1" style="165" min="7" max="7"/>
    <col width="22.77734375" customWidth="1" style="165" min="8" max="8"/>
    <col width="27" customWidth="1" style="165" min="9" max="10"/>
    <col width="17.44140625" customWidth="1" style="165" min="11" max="11"/>
    <col width="24.5546875" bestFit="1" customWidth="1" style="165" min="12" max="12"/>
    <col width="24.5546875" customWidth="1" style="165" min="13" max="13"/>
    <col width="23" bestFit="1" customWidth="1" style="165" min="14" max="14"/>
    <col width="15.21875" bestFit="1" customWidth="1" style="165" min="15" max="15"/>
    <col width="51.21875" bestFit="1" customWidth="1" style="165" min="16" max="16"/>
    <col width="25.21875" bestFit="1" customWidth="1" style="165" min="17" max="17"/>
    <col width="84.77734375" bestFit="1" customWidth="1" style="165" min="18" max="18"/>
    <col width="20.77734375" customWidth="1" style="165" min="19" max="20"/>
    <col width="17.44140625" customWidth="1" style="165" min="21" max="21"/>
    <col width="33.44140625" bestFit="1" customWidth="1" style="165" min="22" max="22"/>
    <col width="24.77734375" customWidth="1" style="165" min="23" max="23"/>
    <col width="21.5546875" customWidth="1" style="165" min="24" max="24"/>
    <col width="11.44140625" customWidth="1" style="165" min="25" max="16384"/>
  </cols>
  <sheetData>
    <row r="1" ht="23.25" customHeight="1">
      <c r="B1" s="366" t="n"/>
      <c r="C1" s="653" t="n"/>
      <c r="D1" s="677" t="inlineStr">
        <is>
          <t>MACROPROCESO ESTRATÉGICO</t>
        </is>
      </c>
      <c r="E1" s="661" t="n"/>
      <c r="F1" s="661" t="n"/>
      <c r="G1" s="661" t="n"/>
      <c r="H1" s="661" t="n"/>
      <c r="I1" s="661" t="n"/>
      <c r="J1" s="661" t="n"/>
      <c r="K1" s="661" t="n"/>
      <c r="L1" s="661" t="n"/>
      <c r="M1" s="661" t="n"/>
      <c r="N1" s="661" t="n"/>
      <c r="O1" s="660" t="n"/>
      <c r="P1" s="363" t="inlineStr">
        <is>
          <t>CÓDIGO: ESGr028</t>
        </is>
      </c>
      <c r="Q1" s="655" t="n"/>
    </row>
    <row r="2" ht="21.75" customHeight="1">
      <c r="B2" s="656" t="n"/>
      <c r="C2" s="657" t="n"/>
      <c r="D2" s="363" t="inlineStr">
        <is>
          <t>PROCESO GESTIÓN SISTEMAS INTEGRADOS - CALIDAD</t>
        </is>
      </c>
      <c r="E2" s="654" t="n"/>
      <c r="F2" s="654" t="n"/>
      <c r="G2" s="654" t="n"/>
      <c r="H2" s="654" t="n"/>
      <c r="I2" s="654" t="n"/>
      <c r="J2" s="654" t="n"/>
      <c r="K2" s="654" t="n"/>
      <c r="L2" s="654" t="n"/>
      <c r="M2" s="654" t="n"/>
      <c r="N2" s="654" t="n"/>
      <c r="O2" s="655" t="n"/>
      <c r="P2" s="363" t="inlineStr">
        <is>
          <t>VERSIÓN: 18</t>
        </is>
      </c>
      <c r="Q2" s="655" t="n"/>
    </row>
    <row r="3" ht="15" customHeight="1">
      <c r="B3" s="656" t="n"/>
      <c r="C3" s="657" t="n"/>
      <c r="D3" s="363" t="inlineStr">
        <is>
          <t>GESTIÓN DEL RIESGO Y LAS OPORTUNIDADES</t>
        </is>
      </c>
      <c r="E3" s="658" t="n"/>
      <c r="F3" s="658" t="n"/>
      <c r="G3" s="658" t="n"/>
      <c r="H3" s="658" t="n"/>
      <c r="I3" s="658" t="n"/>
      <c r="J3" s="658" t="n"/>
      <c r="K3" s="658" t="n"/>
      <c r="L3" s="658" t="n"/>
      <c r="M3" s="658" t="n"/>
      <c r="N3" s="658" t="n"/>
      <c r="O3" s="653" t="n"/>
      <c r="P3" s="363" t="inlineStr">
        <is>
          <t>VIGENCIA: 2025-04-11</t>
        </is>
      </c>
      <c r="Q3" s="655" t="n"/>
    </row>
    <row r="4" ht="12.75" customHeight="1">
      <c r="B4" s="659" t="n"/>
      <c r="C4" s="660" t="n"/>
      <c r="D4" s="659" t="n"/>
      <c r="E4" s="661" t="n"/>
      <c r="F4" s="661" t="n"/>
      <c r="G4" s="661" t="n"/>
      <c r="H4" s="661" t="n"/>
      <c r="I4" s="661" t="n"/>
      <c r="J4" s="661" t="n"/>
      <c r="K4" s="661" t="n"/>
      <c r="L4" s="661" t="n"/>
      <c r="M4" s="661" t="n"/>
      <c r="N4" s="661" t="n"/>
      <c r="O4" s="660" t="n"/>
      <c r="P4" s="363" t="inlineStr">
        <is>
          <t>PÁGINA: 4 de 11</t>
        </is>
      </c>
      <c r="Q4" s="655" t="n"/>
    </row>
    <row r="6">
      <c r="B6" s="419" t="n"/>
      <c r="C6" s="165" t="n"/>
      <c r="D6" s="165" t="n"/>
      <c r="E6" s="165" t="n"/>
      <c r="F6" s="165" t="n"/>
      <c r="G6" s="165" t="n"/>
      <c r="H6" s="165" t="n"/>
      <c r="I6" s="165" t="n"/>
      <c r="J6" s="165" t="n"/>
      <c r="K6" s="165" t="n"/>
      <c r="L6" s="165" t="n"/>
      <c r="M6" s="165" t="n"/>
      <c r="N6" s="165" t="n"/>
      <c r="O6" s="165" t="n"/>
      <c r="P6" s="165" t="n"/>
      <c r="Q6" s="165" t="n"/>
      <c r="R6" s="165" t="n"/>
      <c r="S6" s="165" t="n"/>
      <c r="T6" s="165" t="n"/>
      <c r="U6" s="165" t="n"/>
      <c r="V6" s="165" t="n"/>
      <c r="W6" s="165" t="n"/>
      <c r="X6" s="165" t="n"/>
    </row>
    <row r="7">
      <c r="B7" s="95" t="inlineStr">
        <is>
          <t>REGRESAR</t>
        </is>
      </c>
      <c r="C7" s="419" t="n"/>
      <c r="D7" s="418" t="n"/>
      <c r="E7" s="165" t="n"/>
      <c r="F7" s="419" t="n"/>
      <c r="G7" s="419" t="n"/>
      <c r="H7" s="419" t="n"/>
      <c r="I7" s="419" t="n"/>
      <c r="J7" s="419" t="n"/>
      <c r="K7" s="419" t="n"/>
      <c r="L7" s="419" t="n"/>
      <c r="M7" s="419" t="n"/>
      <c r="N7" s="419" t="n"/>
      <c r="O7" s="419" t="n"/>
      <c r="P7" s="419" t="n"/>
      <c r="Q7" s="419" t="n"/>
      <c r="R7" s="419" t="n"/>
      <c r="S7" s="419" t="n"/>
      <c r="T7" s="419" t="n"/>
      <c r="U7" s="419" t="n"/>
      <c r="V7" s="419" t="n"/>
      <c r="W7" s="419" t="n"/>
      <c r="X7" s="419" t="n"/>
    </row>
    <row r="8">
      <c r="B8" s="419" t="n"/>
      <c r="C8" s="419" t="n"/>
      <c r="D8" s="419" t="n"/>
      <c r="E8" s="419" t="n"/>
      <c r="F8" s="419" t="n"/>
      <c r="G8" s="419" t="n"/>
      <c r="H8" s="419" t="n"/>
      <c r="I8" s="419" t="n"/>
      <c r="J8" s="419" t="n"/>
      <c r="K8" s="419" t="n"/>
      <c r="L8" s="419" t="n"/>
      <c r="M8" s="419" t="n"/>
      <c r="N8" s="419" t="n"/>
      <c r="O8" s="419" t="n"/>
      <c r="P8" s="419" t="n"/>
      <c r="Q8" s="419" t="n"/>
      <c r="R8" s="419" t="n"/>
      <c r="S8" s="419" t="n"/>
      <c r="T8" s="419" t="n"/>
      <c r="U8" s="419" t="n"/>
      <c r="V8" s="419" t="n"/>
      <c r="W8" s="419" t="n"/>
      <c r="X8" s="419" t="n"/>
    </row>
    <row r="9" ht="15.75" customHeight="1">
      <c r="B9" s="420" t="inlineStr">
        <is>
          <t>PROCESO:</t>
        </is>
      </c>
      <c r="C9" s="680" t="n"/>
      <c r="D9" s="422" t="inlineStr">
        <is>
          <t xml:space="preserve"> </t>
        </is>
      </c>
      <c r="E9" s="681" t="n"/>
      <c r="F9" s="681" t="n"/>
      <c r="G9" s="681" t="n"/>
      <c r="H9" s="682" t="n"/>
      <c r="I9" s="184" t="n"/>
      <c r="J9" s="184" t="n"/>
      <c r="K9" s="184" t="n"/>
      <c r="L9" s="184" t="n"/>
      <c r="M9" s="184" t="n"/>
      <c r="N9" s="185" t="n"/>
      <c r="O9" s="185" t="n"/>
      <c r="P9" s="185" t="n"/>
      <c r="Q9" s="185" t="n"/>
      <c r="R9" s="185" t="n"/>
      <c r="S9" s="185" t="n"/>
      <c r="T9" s="185" t="n"/>
      <c r="U9" s="185" t="n"/>
      <c r="V9" s="185" t="n"/>
      <c r="W9" s="185" t="n"/>
      <c r="X9" s="185" t="n"/>
    </row>
    <row r="10" ht="15.75" customHeight="1">
      <c r="B10" s="420" t="inlineStr">
        <is>
          <t xml:space="preserve">OBJETIVO </t>
        </is>
      </c>
      <c r="C10" s="680" t="n"/>
      <c r="D10" s="422" t="inlineStr">
        <is>
          <t xml:space="preserve"> </t>
        </is>
      </c>
      <c r="E10" s="681" t="n"/>
      <c r="F10" s="681" t="n"/>
      <c r="G10" s="681" t="n"/>
      <c r="H10" s="682" t="n"/>
      <c r="I10" s="184" t="n"/>
      <c r="J10" s="184" t="n"/>
      <c r="K10" s="184" t="n"/>
      <c r="L10" s="184" t="n"/>
      <c r="M10" s="184" t="n"/>
      <c r="N10" s="185" t="n"/>
      <c r="O10" s="185" t="n"/>
      <c r="P10" s="185" t="n"/>
      <c r="Q10" s="185" t="n"/>
      <c r="R10" s="185" t="n"/>
      <c r="S10" s="185" t="n"/>
      <c r="T10" s="185" t="n"/>
      <c r="U10" s="185" t="n"/>
      <c r="V10" s="185" t="n"/>
      <c r="W10" s="185" t="n"/>
      <c r="X10" s="185" t="n"/>
    </row>
    <row r="11" ht="15" customHeight="1">
      <c r="B11" s="186" t="n"/>
      <c r="C11" s="186" t="n"/>
      <c r="D11" s="186" t="n"/>
      <c r="E11" s="186" t="n"/>
      <c r="F11" s="186" t="n"/>
      <c r="G11" s="186" t="n"/>
      <c r="H11" s="186" t="n"/>
      <c r="I11" s="186" t="n"/>
      <c r="J11" s="186" t="n"/>
      <c r="K11" s="186" t="n"/>
      <c r="L11" s="186" t="n"/>
      <c r="M11" s="186" t="n"/>
      <c r="N11" s="187" t="n"/>
      <c r="O11" s="187" t="n"/>
      <c r="P11" s="187" t="n"/>
      <c r="Q11" s="187" t="n"/>
      <c r="R11" s="187" t="n"/>
      <c r="S11" s="187" t="n"/>
      <c r="T11" s="187" t="n"/>
      <c r="U11" s="187" t="n"/>
      <c r="V11" s="187" t="n"/>
      <c r="W11" s="187" t="n"/>
      <c r="X11" s="187" t="n"/>
    </row>
    <row r="12" ht="15" customHeight="1">
      <c r="B12" s="431" t="inlineStr">
        <is>
          <t>IDENTIFICACIÓN DE RIESGOS</t>
        </is>
      </c>
      <c r="C12" s="683" t="n"/>
      <c r="D12" s="683" t="n"/>
      <c r="E12" s="683" t="n"/>
      <c r="F12" s="683" t="n"/>
      <c r="G12" s="683" t="n"/>
      <c r="H12" s="684" t="n"/>
      <c r="I12" s="685" t="inlineStr">
        <is>
          <t>VALORACIÓN DE RIESGOS</t>
        </is>
      </c>
      <c r="J12" s="683" t="n"/>
      <c r="K12" s="684" t="n"/>
      <c r="L12" s="686" t="inlineStr">
        <is>
          <t>TRATAMIENTO DEL RIESGO</t>
        </is>
      </c>
      <c r="M12" s="683" t="n"/>
      <c r="N12" s="683" t="n"/>
      <c r="O12" s="683" t="n"/>
      <c r="P12" s="683" t="n"/>
      <c r="Q12" s="684" t="n"/>
    </row>
    <row r="13" ht="46.8" customHeight="1">
      <c r="B13" s="189" t="inlineStr">
        <is>
          <t>ACTIVO O GRUPO DE ACTIVOS</t>
        </is>
      </c>
      <c r="C13" s="189" t="inlineStr">
        <is>
          <t>IDENTIFICADOR DEL RIESGO</t>
        </is>
      </c>
      <c r="D13" s="189" t="inlineStr">
        <is>
          <t>RIESGO</t>
        </is>
      </c>
      <c r="E13" s="189" t="inlineStr">
        <is>
          <t>DESCRIPCIÓN DEL RIESGO</t>
        </is>
      </c>
      <c r="F13" s="189" t="inlineStr">
        <is>
          <t>VULNERABILIDADES</t>
        </is>
      </c>
      <c r="G13" s="189" t="inlineStr">
        <is>
          <t>AMENAZAS</t>
        </is>
      </c>
      <c r="H13" s="189" t="inlineStr">
        <is>
          <t>CONSECUENCIAS</t>
        </is>
      </c>
      <c r="I13" s="189" t="inlineStr">
        <is>
          <t>PROBABILIDAD</t>
        </is>
      </c>
      <c r="J13" s="189" t="inlineStr">
        <is>
          <t>IMPACTO</t>
        </is>
      </c>
      <c r="K13" s="189" t="inlineStr">
        <is>
          <t>RIESGO INHERENTE</t>
        </is>
      </c>
      <c r="L13" s="189" t="inlineStr">
        <is>
          <t>OPCIÓN TRATAMIENTO</t>
        </is>
      </c>
      <c r="M13" s="189" t="inlineStr">
        <is>
          <t>OBJETIVO DE CONTROL</t>
        </is>
      </c>
      <c r="N13" s="189" t="inlineStr">
        <is>
          <t>ACTIVIDAD DE CONTROL</t>
        </is>
      </c>
      <c r="O13" s="189" t="inlineStr">
        <is>
          <t>SOPORTE</t>
        </is>
      </c>
      <c r="P13" s="189" t="inlineStr">
        <is>
          <t>RESPONSABLE</t>
        </is>
      </c>
      <c r="Q13" s="189" t="inlineStr">
        <is>
          <t>TIEMPO</t>
        </is>
      </c>
    </row>
    <row r="14" ht="15" customHeight="1">
      <c r="B14" s="188" t="n"/>
      <c r="C14" s="188" t="n"/>
      <c r="D14" s="188" t="n"/>
      <c r="E14" s="188" t="n"/>
      <c r="F14" s="188" t="n"/>
      <c r="G14" s="188" t="n"/>
      <c r="H14" s="188" t="n"/>
      <c r="I14" s="188" t="n"/>
      <c r="J14" s="188" t="n"/>
      <c r="K14" s="188" t="n"/>
      <c r="L14" s="188" t="n"/>
      <c r="M14" s="188" t="n"/>
      <c r="N14" s="188" t="n"/>
      <c r="O14" s="188" t="n"/>
      <c r="P14" s="188" t="n"/>
      <c r="Q14" s="188" t="n"/>
    </row>
    <row r="15">
      <c r="B15" s="188" t="n"/>
      <c r="C15" s="188" t="n"/>
      <c r="D15" s="188" t="n"/>
      <c r="E15" s="188" t="n"/>
      <c r="F15" s="188" t="n"/>
      <c r="G15" s="188" t="n"/>
      <c r="H15" s="188" t="n"/>
      <c r="I15" s="188" t="n"/>
      <c r="J15" s="188" t="n"/>
      <c r="K15" s="188" t="n"/>
      <c r="L15" s="188" t="n"/>
      <c r="M15" s="188" t="n"/>
      <c r="N15" s="188" t="n"/>
      <c r="O15" s="188" t="n"/>
      <c r="P15" s="188" t="n"/>
      <c r="Q15" s="188" t="n"/>
    </row>
    <row r="16">
      <c r="B16" s="188" t="n"/>
      <c r="C16" s="188" t="n"/>
      <c r="D16" s="188" t="n"/>
      <c r="E16" s="188" t="n"/>
      <c r="F16" s="188" t="n"/>
      <c r="G16" s="188" t="n"/>
      <c r="H16" s="188" t="n"/>
      <c r="I16" s="188" t="n"/>
      <c r="J16" s="188" t="n"/>
      <c r="K16" s="188" t="n"/>
      <c r="L16" s="188" t="n"/>
      <c r="M16" s="188" t="n"/>
      <c r="N16" s="188" t="n"/>
      <c r="O16" s="188" t="n"/>
      <c r="P16" s="188" t="n"/>
      <c r="Q16" s="188" t="n"/>
    </row>
    <row r="17">
      <c r="B17" s="188" t="n"/>
      <c r="C17" s="188" t="n"/>
      <c r="D17" s="188" t="n"/>
      <c r="E17" s="188" t="n"/>
      <c r="F17" s="188" t="n"/>
      <c r="G17" s="188" t="n"/>
      <c r="H17" s="188" t="n"/>
      <c r="I17" s="188" t="n"/>
      <c r="J17" s="188" t="n"/>
      <c r="K17" s="188" t="n"/>
      <c r="L17" s="188" t="n"/>
      <c r="M17" s="188" t="n"/>
      <c r="N17" s="188" t="n"/>
      <c r="O17" s="188" t="n"/>
      <c r="P17" s="188" t="n"/>
      <c r="Q17" s="188" t="n"/>
    </row>
    <row r="18">
      <c r="B18" s="188" t="n"/>
      <c r="C18" s="188" t="n"/>
      <c r="D18" s="188" t="n"/>
      <c r="E18" s="188" t="n"/>
      <c r="F18" s="188" t="n"/>
      <c r="G18" s="188" t="n"/>
      <c r="H18" s="188" t="n"/>
      <c r="I18" s="188" t="n"/>
      <c r="J18" s="188" t="n"/>
      <c r="K18" s="188" t="n"/>
      <c r="L18" s="188" t="n"/>
      <c r="M18" s="188" t="n"/>
      <c r="N18" s="188" t="n"/>
      <c r="O18" s="188" t="n"/>
      <c r="P18" s="188" t="n"/>
      <c r="Q18" s="188" t="n"/>
    </row>
    <row r="19">
      <c r="B19" s="188" t="n"/>
      <c r="C19" s="188" t="n"/>
      <c r="D19" s="188" t="n"/>
      <c r="E19" s="188" t="n"/>
      <c r="F19" s="188" t="n"/>
      <c r="G19" s="188" t="n"/>
      <c r="H19" s="188" t="n"/>
      <c r="I19" s="188" t="n"/>
      <c r="J19" s="188" t="n"/>
      <c r="K19" s="188" t="n"/>
      <c r="L19" s="188" t="n"/>
      <c r="M19" s="188" t="n"/>
      <c r="N19" s="188" t="n"/>
      <c r="O19" s="188" t="n"/>
      <c r="P19" s="188" t="n"/>
      <c r="Q19" s="188" t="n"/>
    </row>
    <row r="20">
      <c r="B20" s="188" t="n"/>
      <c r="C20" s="188" t="n"/>
      <c r="D20" s="188" t="n"/>
      <c r="E20" s="188" t="n"/>
      <c r="F20" s="188" t="n"/>
      <c r="G20" s="188" t="n"/>
      <c r="H20" s="188" t="n"/>
      <c r="I20" s="188" t="n"/>
      <c r="J20" s="188" t="n"/>
      <c r="K20" s="188" t="n"/>
      <c r="L20" s="188" t="n"/>
      <c r="M20" s="188" t="n"/>
      <c r="N20" s="188" t="n"/>
      <c r="O20" s="188" t="n"/>
      <c r="P20" s="188" t="n"/>
      <c r="Q20" s="188" t="n"/>
    </row>
    <row r="21">
      <c r="B21" s="188" t="n"/>
      <c r="C21" s="188" t="n"/>
      <c r="D21" s="188" t="n"/>
      <c r="E21" s="188" t="n"/>
      <c r="F21" s="188" t="n"/>
      <c r="G21" s="188" t="n"/>
      <c r="H21" s="188" t="n"/>
      <c r="I21" s="188" t="n"/>
      <c r="J21" s="188" t="n"/>
      <c r="K21" s="188" t="n"/>
      <c r="L21" s="188" t="n"/>
      <c r="M21" s="188" t="n"/>
      <c r="N21" s="188" t="n"/>
      <c r="O21" s="188" t="n"/>
      <c r="P21" s="188" t="n"/>
      <c r="Q21" s="188" t="n"/>
    </row>
    <row r="22">
      <c r="B22" s="188" t="n"/>
      <c r="C22" s="188" t="n"/>
      <c r="D22" s="188" t="n"/>
      <c r="E22" s="188" t="n"/>
      <c r="F22" s="188" t="n"/>
      <c r="G22" s="188" t="n"/>
      <c r="H22" s="188" t="n"/>
      <c r="I22" s="188" t="n"/>
      <c r="J22" s="188" t="n"/>
      <c r="K22" s="188" t="n"/>
      <c r="L22" s="188" t="n"/>
      <c r="M22" s="188" t="n"/>
      <c r="N22" s="188" t="n"/>
      <c r="O22" s="188" t="n"/>
      <c r="P22" s="188" t="n"/>
      <c r="Q22" s="188" t="n"/>
    </row>
    <row r="23">
      <c r="B23" s="188" t="n"/>
      <c r="C23" s="188" t="n"/>
      <c r="D23" s="188" t="n"/>
      <c r="E23" s="188" t="n"/>
      <c r="F23" s="188" t="n"/>
      <c r="G23" s="188" t="n"/>
      <c r="H23" s="188" t="n"/>
      <c r="I23" s="188" t="n"/>
      <c r="J23" s="188" t="n"/>
      <c r="K23" s="188" t="n"/>
      <c r="L23" s="188" t="n"/>
      <c r="M23" s="188" t="n"/>
      <c r="N23" s="188" t="n"/>
      <c r="O23" s="188" t="n"/>
      <c r="P23" s="188" t="n"/>
      <c r="Q23" s="188" t="n"/>
    </row>
    <row r="24">
      <c r="B24" s="188" t="n"/>
      <c r="C24" s="188" t="n"/>
      <c r="D24" s="188" t="n"/>
      <c r="E24" s="188" t="n"/>
      <c r="F24" s="188" t="n"/>
      <c r="G24" s="188" t="n"/>
      <c r="H24" s="188" t="n"/>
      <c r="I24" s="188" t="n"/>
      <c r="J24" s="188" t="n"/>
      <c r="K24" s="188" t="n"/>
      <c r="L24" s="188" t="n"/>
      <c r="M24" s="188" t="n"/>
      <c r="N24" s="188" t="n"/>
      <c r="O24" s="188" t="n"/>
      <c r="P24" s="188" t="n"/>
      <c r="Q24" s="188" t="n"/>
    </row>
    <row r="25">
      <c r="B25" s="188" t="n"/>
      <c r="C25" s="188" t="n"/>
      <c r="D25" s="188" t="n"/>
      <c r="E25" s="188" t="n"/>
      <c r="F25" s="188" t="n"/>
      <c r="G25" s="188" t="n"/>
      <c r="H25" s="188" t="n"/>
      <c r="I25" s="188" t="n"/>
      <c r="J25" s="188" t="n"/>
      <c r="K25" s="188" t="n"/>
      <c r="L25" s="188" t="n"/>
      <c r="M25" s="188" t="n"/>
      <c r="N25" s="188" t="n"/>
      <c r="O25" s="188" t="n"/>
      <c r="P25" s="188" t="n"/>
      <c r="Q25" s="188" t="n"/>
    </row>
    <row r="26">
      <c r="B26" s="188" t="n"/>
      <c r="C26" s="188" t="n"/>
      <c r="D26" s="188" t="n"/>
      <c r="E26" s="188" t="n"/>
      <c r="F26" s="188" t="n"/>
      <c r="G26" s="188" t="n"/>
      <c r="H26" s="188" t="n"/>
      <c r="I26" s="188" t="n"/>
      <c r="J26" s="188" t="n"/>
      <c r="K26" s="188" t="n"/>
      <c r="L26" s="188" t="n"/>
      <c r="M26" s="188" t="n"/>
      <c r="N26" s="188" t="n"/>
      <c r="O26" s="188" t="n"/>
      <c r="P26" s="188" t="n"/>
      <c r="Q26" s="188" t="n"/>
    </row>
    <row r="27">
      <c r="B27" s="188" t="n"/>
      <c r="C27" s="188" t="n"/>
      <c r="D27" s="188" t="n"/>
      <c r="E27" s="188" t="n"/>
      <c r="F27" s="188" t="n"/>
      <c r="G27" s="188" t="n"/>
      <c r="H27" s="188" t="n"/>
      <c r="I27" s="188" t="n"/>
      <c r="J27" s="188" t="n"/>
      <c r="K27" s="188" t="n"/>
      <c r="L27" s="188" t="n"/>
      <c r="M27" s="188" t="n"/>
      <c r="N27" s="188" t="n"/>
      <c r="O27" s="188" t="n"/>
      <c r="P27" s="188" t="n"/>
      <c r="Q27" s="188" t="n"/>
    </row>
    <row r="28">
      <c r="B28" s="188" t="n"/>
      <c r="C28" s="188" t="n"/>
      <c r="D28" s="188" t="n"/>
      <c r="E28" s="188" t="n"/>
      <c r="F28" s="188" t="n"/>
      <c r="G28" s="188" t="n"/>
      <c r="H28" s="188" t="n"/>
      <c r="I28" s="188" t="n"/>
      <c r="J28" s="188" t="n"/>
      <c r="K28" s="188" t="n"/>
      <c r="L28" s="188" t="n"/>
      <c r="M28" s="188" t="n"/>
      <c r="N28" s="188" t="n"/>
      <c r="O28" s="188" t="n"/>
      <c r="P28" s="188" t="n"/>
      <c r="Q28" s="188" t="n"/>
    </row>
    <row r="29">
      <c r="B29" s="188" t="n"/>
      <c r="C29" s="188" t="n"/>
      <c r="D29" s="188" t="n"/>
      <c r="E29" s="188" t="n"/>
      <c r="F29" s="188" t="n"/>
      <c r="G29" s="188" t="n"/>
      <c r="H29" s="188" t="n"/>
      <c r="I29" s="188" t="n"/>
      <c r="J29" s="188" t="n"/>
      <c r="K29" s="188" t="n"/>
      <c r="L29" s="188" t="n"/>
      <c r="M29" s="188" t="n"/>
      <c r="N29" s="188" t="n"/>
      <c r="O29" s="188" t="n"/>
      <c r="P29" s="188" t="n"/>
      <c r="Q29" s="188" t="n"/>
    </row>
    <row r="30">
      <c r="B30" s="188" t="n"/>
      <c r="C30" s="188" t="n"/>
      <c r="D30" s="188" t="n"/>
      <c r="E30" s="188" t="n"/>
      <c r="F30" s="188" t="n"/>
      <c r="G30" s="188" t="n"/>
      <c r="H30" s="188" t="n"/>
      <c r="I30" s="188" t="n"/>
      <c r="J30" s="188" t="n"/>
      <c r="K30" s="188" t="n"/>
      <c r="L30" s="188" t="n"/>
      <c r="M30" s="188" t="n"/>
      <c r="N30" s="188" t="n"/>
      <c r="O30" s="188" t="n"/>
      <c r="P30" s="188" t="n"/>
      <c r="Q30" s="188" t="n"/>
    </row>
    <row r="31">
      <c r="B31" s="188" t="n"/>
      <c r="C31" s="188" t="n"/>
      <c r="D31" s="188" t="n"/>
      <c r="E31" s="188" t="n"/>
      <c r="F31" s="188" t="n"/>
      <c r="G31" s="188" t="n"/>
      <c r="H31" s="188" t="n"/>
      <c r="I31" s="188" t="n"/>
      <c r="J31" s="188" t="n"/>
      <c r="K31" s="188" t="n"/>
      <c r="L31" s="188" t="n"/>
      <c r="M31" s="188" t="n"/>
      <c r="N31" s="188" t="n"/>
      <c r="O31" s="188" t="n"/>
      <c r="P31" s="188" t="n"/>
      <c r="Q31" s="188" t="n"/>
    </row>
    <row r="32">
      <c r="B32" s="188" t="n"/>
      <c r="C32" s="188" t="n"/>
      <c r="D32" s="188" t="n"/>
      <c r="E32" s="188" t="n"/>
      <c r="F32" s="188" t="n"/>
      <c r="G32" s="188" t="n"/>
      <c r="H32" s="188" t="n"/>
      <c r="I32" s="188" t="n"/>
      <c r="J32" s="188" t="n"/>
      <c r="K32" s="188" t="n"/>
      <c r="L32" s="188" t="n"/>
      <c r="M32" s="188" t="n"/>
      <c r="N32" s="188" t="n"/>
      <c r="O32" s="188" t="n"/>
      <c r="P32" s="188" t="n"/>
      <c r="Q32" s="188" t="n"/>
    </row>
    <row r="33">
      <c r="B33" s="188" t="n"/>
      <c r="C33" s="188" t="n"/>
      <c r="D33" s="188" t="n"/>
      <c r="E33" s="188" t="n"/>
      <c r="F33" s="188" t="n"/>
      <c r="G33" s="188" t="n"/>
      <c r="H33" s="188" t="n"/>
      <c r="I33" s="188" t="n"/>
      <c r="J33" s="188" t="n"/>
      <c r="K33" s="188" t="n"/>
      <c r="L33" s="188" t="n"/>
      <c r="M33" s="188" t="n"/>
      <c r="N33" s="188" t="n"/>
      <c r="O33" s="188" t="n"/>
      <c r="P33" s="188" t="n"/>
      <c r="Q33" s="188" t="n"/>
    </row>
    <row r="34">
      <c r="B34" s="188" t="n"/>
      <c r="C34" s="188" t="n"/>
      <c r="D34" s="188" t="n"/>
      <c r="E34" s="188" t="n"/>
      <c r="F34" s="188" t="n"/>
      <c r="G34" s="188" t="n"/>
      <c r="H34" s="188" t="n"/>
      <c r="I34" s="188" t="n"/>
      <c r="J34" s="188" t="n"/>
      <c r="K34" s="188" t="n"/>
      <c r="L34" s="188" t="n"/>
      <c r="M34" s="188" t="n"/>
      <c r="N34" s="188" t="n"/>
      <c r="O34" s="188" t="n"/>
      <c r="P34" s="188" t="n"/>
      <c r="Q34" s="188" t="n"/>
    </row>
    <row r="35">
      <c r="B35" s="188" t="n"/>
      <c r="C35" s="188" t="n"/>
      <c r="D35" s="188" t="n"/>
      <c r="E35" s="188" t="n"/>
      <c r="F35" s="188" t="n"/>
      <c r="G35" s="188" t="n"/>
      <c r="H35" s="188" t="n"/>
      <c r="I35" s="188" t="n"/>
      <c r="J35" s="188" t="n"/>
      <c r="K35" s="188" t="n"/>
      <c r="L35" s="188" t="n"/>
      <c r="M35" s="188" t="n"/>
      <c r="N35" s="188" t="n"/>
      <c r="O35" s="188" t="n"/>
      <c r="P35" s="188" t="n"/>
      <c r="Q35" s="188" t="n"/>
    </row>
    <row r="36">
      <c r="B36" s="188" t="n"/>
      <c r="C36" s="188" t="n"/>
      <c r="D36" s="188" t="n"/>
      <c r="E36" s="188" t="n"/>
      <c r="F36" s="188" t="n"/>
      <c r="G36" s="188" t="n"/>
      <c r="H36" s="188" t="n"/>
      <c r="I36" s="188" t="n"/>
      <c r="J36" s="188" t="n"/>
      <c r="K36" s="188" t="n"/>
      <c r="L36" s="188" t="n"/>
      <c r="M36" s="188" t="n"/>
      <c r="N36" s="188" t="n"/>
      <c r="O36" s="188" t="n"/>
      <c r="P36" s="188" t="n"/>
      <c r="Q36" s="188" t="n"/>
    </row>
    <row r="37">
      <c r="B37" s="188" t="n"/>
      <c r="C37" s="188" t="n"/>
      <c r="D37" s="188" t="n"/>
      <c r="E37" s="188" t="n"/>
      <c r="F37" s="188" t="n"/>
      <c r="G37" s="188" t="n"/>
      <c r="H37" s="188" t="n"/>
      <c r="I37" s="188" t="n"/>
      <c r="J37" s="188" t="n"/>
      <c r="K37" s="188" t="n"/>
      <c r="L37" s="188" t="n"/>
      <c r="M37" s="188" t="n"/>
      <c r="N37" s="188" t="n"/>
      <c r="O37" s="188" t="n"/>
      <c r="P37" s="188" t="n"/>
      <c r="Q37" s="188" t="n"/>
    </row>
    <row r="38">
      <c r="B38" s="188" t="n"/>
      <c r="C38" s="188" t="n"/>
      <c r="D38" s="188" t="n"/>
      <c r="E38" s="188" t="n"/>
      <c r="F38" s="188" t="n"/>
      <c r="G38" s="188" t="n"/>
      <c r="H38" s="188" t="n"/>
      <c r="I38" s="188" t="n"/>
      <c r="J38" s="188" t="n"/>
      <c r="K38" s="188" t="n"/>
      <c r="L38" s="188" t="n"/>
      <c r="M38" s="188" t="n"/>
      <c r="N38" s="188" t="n"/>
      <c r="O38" s="188" t="n"/>
      <c r="P38" s="188" t="n"/>
      <c r="Q38" s="188" t="n"/>
    </row>
    <row r="39">
      <c r="B39" s="188" t="n"/>
      <c r="C39" s="188" t="n"/>
      <c r="D39" s="188" t="n"/>
      <c r="E39" s="188" t="n"/>
      <c r="F39" s="188" t="n"/>
      <c r="G39" s="188" t="n"/>
      <c r="H39" s="188" t="n"/>
      <c r="I39" s="188" t="n"/>
      <c r="J39" s="188" t="n"/>
      <c r="K39" s="188" t="n"/>
      <c r="L39" s="188" t="n"/>
      <c r="M39" s="188" t="n"/>
      <c r="N39" s="188" t="n"/>
      <c r="O39" s="188" t="n"/>
      <c r="P39" s="188" t="n"/>
      <c r="Q39" s="188" t="n"/>
    </row>
    <row r="40">
      <c r="B40" s="188" t="n"/>
      <c r="C40" s="188" t="n"/>
      <c r="D40" s="188" t="n"/>
      <c r="E40" s="188" t="n"/>
      <c r="F40" s="188" t="n"/>
      <c r="G40" s="188" t="n"/>
      <c r="H40" s="188" t="n"/>
      <c r="I40" s="188" t="n"/>
      <c r="J40" s="188" t="n"/>
      <c r="K40" s="188" t="n"/>
      <c r="L40" s="188" t="n"/>
      <c r="M40" s="188" t="n"/>
      <c r="N40" s="188" t="n"/>
      <c r="O40" s="188" t="n"/>
      <c r="P40" s="188" t="n"/>
      <c r="Q40" s="188" t="n"/>
    </row>
    <row r="41">
      <c r="B41" s="188" t="n"/>
      <c r="C41" s="188" t="n"/>
      <c r="D41" s="188" t="n"/>
      <c r="E41" s="188" t="n"/>
      <c r="F41" s="188" t="n"/>
      <c r="G41" s="188" t="n"/>
      <c r="H41" s="188" t="n"/>
      <c r="I41" s="188" t="n"/>
      <c r="J41" s="188" t="n"/>
      <c r="K41" s="188" t="n"/>
      <c r="L41" s="188" t="n"/>
      <c r="M41" s="188" t="n"/>
      <c r="N41" s="188" t="n"/>
      <c r="O41" s="188" t="n"/>
      <c r="P41" s="188" t="n"/>
      <c r="Q41" s="188" t="n"/>
    </row>
    <row r="42">
      <c r="B42" s="188" t="n"/>
      <c r="C42" s="188" t="n"/>
      <c r="D42" s="188" t="n"/>
      <c r="E42" s="188" t="n"/>
      <c r="F42" s="188" t="n"/>
      <c r="G42" s="188" t="n"/>
      <c r="H42" s="188" t="n"/>
      <c r="I42" s="188" t="n"/>
      <c r="J42" s="188" t="n"/>
      <c r="K42" s="188" t="n"/>
      <c r="L42" s="188" t="n"/>
      <c r="M42" s="188" t="n"/>
      <c r="N42" s="188" t="n"/>
      <c r="O42" s="188" t="n"/>
      <c r="P42" s="188" t="n"/>
      <c r="Q42" s="188" t="n"/>
    </row>
    <row r="43">
      <c r="B43" s="188" t="n"/>
      <c r="C43" s="188" t="n"/>
      <c r="D43" s="188" t="n"/>
      <c r="E43" s="188" t="n"/>
      <c r="F43" s="188" t="n"/>
      <c r="G43" s="188" t="n"/>
      <c r="H43" s="188" t="n"/>
      <c r="I43" s="188" t="n"/>
      <c r="J43" s="188" t="n"/>
      <c r="K43" s="188" t="n"/>
      <c r="L43" s="188" t="n"/>
      <c r="M43" s="188" t="n"/>
      <c r="N43" s="188" t="n"/>
      <c r="O43" s="188" t="n"/>
      <c r="P43" s="188" t="n"/>
      <c r="Q43" s="188" t="n"/>
    </row>
    <row r="44">
      <c r="B44" s="188" t="n"/>
      <c r="C44" s="188" t="n"/>
      <c r="D44" s="188" t="n"/>
      <c r="E44" s="188" t="n"/>
      <c r="F44" s="188" t="n"/>
      <c r="G44" s="188" t="n"/>
      <c r="H44" s="188" t="n"/>
      <c r="I44" s="188" t="n"/>
      <c r="J44" s="188" t="n"/>
      <c r="K44" s="188" t="n"/>
      <c r="L44" s="188" t="n"/>
      <c r="M44" s="188" t="n"/>
      <c r="N44" s="188" t="n"/>
      <c r="O44" s="188" t="n"/>
      <c r="P44" s="188" t="n"/>
      <c r="Q44" s="188" t="n"/>
    </row>
    <row r="45">
      <c r="B45" s="188" t="n"/>
      <c r="C45" s="188" t="n"/>
      <c r="D45" s="188" t="n"/>
      <c r="E45" s="188" t="n"/>
      <c r="F45" s="188" t="n"/>
      <c r="G45" s="188" t="n"/>
      <c r="H45" s="188" t="n"/>
      <c r="I45" s="188" t="n"/>
      <c r="J45" s="188" t="n"/>
      <c r="K45" s="188" t="n"/>
      <c r="L45" s="188" t="n"/>
      <c r="M45" s="188" t="n"/>
      <c r="N45" s="188" t="n"/>
      <c r="O45" s="188" t="n"/>
      <c r="P45" s="188" t="n"/>
      <c r="Q45" s="188" t="n"/>
    </row>
    <row r="46">
      <c r="B46" s="188" t="n"/>
      <c r="C46" s="188" t="n"/>
      <c r="D46" s="188" t="n"/>
      <c r="E46" s="188" t="n"/>
      <c r="F46" s="188" t="n"/>
      <c r="G46" s="188" t="n"/>
      <c r="H46" s="188" t="n"/>
      <c r="I46" s="188" t="n"/>
      <c r="J46" s="188" t="n"/>
      <c r="K46" s="188" t="n"/>
      <c r="L46" s="188" t="n"/>
      <c r="M46" s="188" t="n"/>
      <c r="N46" s="188" t="n"/>
      <c r="O46" s="188" t="n"/>
      <c r="P46" s="188" t="n"/>
      <c r="Q46" s="188" t="n"/>
    </row>
    <row r="47">
      <c r="B47" s="188" t="n"/>
      <c r="C47" s="188" t="n"/>
      <c r="D47" s="188" t="n"/>
      <c r="E47" s="188" t="n"/>
      <c r="F47" s="188" t="n"/>
      <c r="G47" s="188" t="n"/>
      <c r="H47" s="188" t="n"/>
      <c r="I47" s="188" t="n"/>
      <c r="J47" s="188" t="n"/>
      <c r="K47" s="188" t="n"/>
      <c r="L47" s="188" t="n"/>
      <c r="M47" s="188" t="n"/>
      <c r="N47" s="188" t="n"/>
      <c r="O47" s="188" t="n"/>
      <c r="P47" s="188" t="n"/>
      <c r="Q47" s="188" t="n"/>
    </row>
    <row r="48">
      <c r="B48" s="188" t="n"/>
      <c r="C48" s="188" t="n"/>
      <c r="D48" s="188" t="n"/>
      <c r="E48" s="188" t="n"/>
      <c r="F48" s="188" t="n"/>
      <c r="G48" s="188" t="n"/>
      <c r="H48" s="188" t="n"/>
      <c r="I48" s="188" t="n"/>
      <c r="J48" s="188" t="n"/>
      <c r="K48" s="188" t="n"/>
      <c r="L48" s="188" t="n"/>
      <c r="M48" s="188" t="n"/>
      <c r="N48" s="188" t="n"/>
      <c r="O48" s="188" t="n"/>
      <c r="P48" s="188" t="n"/>
      <c r="Q48" s="188" t="n"/>
    </row>
    <row r="49">
      <c r="B49" s="188" t="n"/>
      <c r="C49" s="188" t="n"/>
      <c r="D49" s="188" t="n"/>
      <c r="E49" s="188" t="n"/>
      <c r="F49" s="188" t="n"/>
      <c r="G49" s="188" t="n"/>
      <c r="H49" s="188" t="n"/>
      <c r="I49" s="188" t="n"/>
      <c r="J49" s="188" t="n"/>
      <c r="K49" s="188" t="n"/>
      <c r="L49" s="188" t="n"/>
      <c r="M49" s="188" t="n"/>
      <c r="N49" s="188" t="n"/>
      <c r="O49" s="188" t="n"/>
      <c r="P49" s="188" t="n"/>
      <c r="Q49" s="188" t="n"/>
    </row>
    <row r="50">
      <c r="B50" s="188" t="n"/>
      <c r="C50" s="188" t="n"/>
      <c r="D50" s="188" t="n"/>
      <c r="E50" s="188" t="n"/>
      <c r="F50" s="188" t="n"/>
      <c r="G50" s="188" t="n"/>
      <c r="H50" s="188" t="n"/>
      <c r="I50" s="188" t="n"/>
      <c r="J50" s="188" t="n"/>
      <c r="K50" s="188" t="n"/>
      <c r="L50" s="188" t="n"/>
      <c r="M50" s="188" t="n"/>
      <c r="N50" s="188" t="n"/>
      <c r="O50" s="188" t="n"/>
      <c r="P50" s="188" t="n"/>
      <c r="Q50" s="188" t="n"/>
    </row>
    <row r="51">
      <c r="B51" s="188" t="n"/>
      <c r="C51" s="188" t="n"/>
      <c r="D51" s="188" t="n"/>
      <c r="E51" s="188" t="n"/>
      <c r="F51" s="188" t="n"/>
      <c r="G51" s="188" t="n"/>
      <c r="H51" s="188" t="n"/>
      <c r="I51" s="188" t="n"/>
      <c r="J51" s="188" t="n"/>
      <c r="K51" s="188" t="n"/>
      <c r="L51" s="188" t="n"/>
      <c r="M51" s="188" t="n"/>
      <c r="N51" s="188" t="n"/>
      <c r="O51" s="188" t="n"/>
      <c r="P51" s="188" t="n"/>
      <c r="Q51" s="188" t="n"/>
    </row>
    <row r="52">
      <c r="B52" s="188" t="n"/>
      <c r="C52" s="188" t="n"/>
      <c r="D52" s="188" t="n"/>
      <c r="E52" s="188" t="n"/>
      <c r="F52" s="188" t="n"/>
      <c r="G52" s="188" t="n"/>
      <c r="H52" s="188" t="n"/>
      <c r="I52" s="188" t="n"/>
      <c r="J52" s="188" t="n"/>
      <c r="K52" s="188" t="n"/>
      <c r="L52" s="188" t="n"/>
      <c r="M52" s="188" t="n"/>
      <c r="N52" s="188" t="n"/>
      <c r="O52" s="188" t="n"/>
      <c r="P52" s="188" t="n"/>
      <c r="Q52" s="188" t="n"/>
    </row>
    <row r="53">
      <c r="B53" s="188" t="n"/>
      <c r="C53" s="188" t="n"/>
      <c r="D53" s="188" t="n"/>
      <c r="E53" s="188" t="n"/>
      <c r="F53" s="188" t="n"/>
      <c r="G53" s="188" t="n"/>
      <c r="H53" s="188" t="n"/>
      <c r="I53" s="188" t="n"/>
      <c r="J53" s="188" t="n"/>
      <c r="K53" s="188" t="n"/>
      <c r="L53" s="188" t="n"/>
      <c r="M53" s="188" t="n"/>
      <c r="N53" s="188" t="n"/>
      <c r="O53" s="188" t="n"/>
      <c r="P53" s="188" t="n"/>
      <c r="Q53" s="188" t="n"/>
    </row>
    <row r="54">
      <c r="B54" s="188" t="n"/>
      <c r="C54" s="188" t="n"/>
      <c r="D54" s="188" t="n"/>
      <c r="E54" s="188" t="n"/>
      <c r="F54" s="188" t="n"/>
      <c r="G54" s="188" t="n"/>
      <c r="H54" s="188" t="n"/>
      <c r="I54" s="188" t="n"/>
      <c r="J54" s="188" t="n"/>
      <c r="K54" s="188" t="n"/>
      <c r="L54" s="188" t="n"/>
      <c r="M54" s="188" t="n"/>
      <c r="N54" s="188" t="n"/>
      <c r="O54" s="188" t="n"/>
      <c r="P54" s="188" t="n"/>
      <c r="Q54" s="188" t="n"/>
    </row>
    <row r="55">
      <c r="B55" s="188" t="n"/>
      <c r="C55" s="188" t="n"/>
      <c r="D55" s="188" t="n"/>
      <c r="E55" s="188" t="n"/>
      <c r="F55" s="188" t="n"/>
      <c r="G55" s="188" t="n"/>
      <c r="H55" s="188" t="n"/>
      <c r="I55" s="188" t="n"/>
      <c r="J55" s="188" t="n"/>
      <c r="K55" s="188" t="n"/>
      <c r="L55" s="188" t="n"/>
      <c r="M55" s="188" t="n"/>
      <c r="N55" s="188" t="n"/>
      <c r="O55" s="188" t="n"/>
      <c r="P55" s="188" t="n"/>
      <c r="Q55" s="188" t="n"/>
    </row>
    <row r="56">
      <c r="B56" s="188" t="n"/>
      <c r="C56" s="188" t="n"/>
      <c r="D56" s="188" t="n"/>
      <c r="E56" s="188" t="n"/>
      <c r="F56" s="188" t="n"/>
      <c r="G56" s="188" t="n"/>
      <c r="H56" s="188" t="n"/>
      <c r="I56" s="188" t="n"/>
      <c r="J56" s="188" t="n"/>
      <c r="K56" s="188" t="n"/>
      <c r="L56" s="188" t="n"/>
      <c r="M56" s="188" t="n"/>
      <c r="N56" s="188" t="n"/>
      <c r="O56" s="188" t="n"/>
      <c r="P56" s="188" t="n"/>
      <c r="Q56" s="188" t="n"/>
    </row>
    <row r="58" ht="69.59999999999999" customHeight="1">
      <c r="B58" s="364" t="inlineStr">
        <is>
          <t>Diagonal 18 No. 20-29 Fusagasugá – Cundinamarca
Teléfono (601) 8281483 Línea Gratuita 018000180414
www.ucundinamarca.edu.co   E-mail: info@ucundinamarca.edu.co
NIT: 890.680.062-2</t>
        </is>
      </c>
    </row>
    <row r="59">
      <c r="B59" s="270" t="n"/>
      <c r="C59" s="33" t="n"/>
      <c r="D59" s="271" t="n"/>
      <c r="E59" s="270" t="n"/>
    </row>
    <row r="60" ht="56.1" customHeight="1">
      <c r="B60" s="270" t="n"/>
      <c r="C60" s="33" t="n"/>
      <c r="D60" s="365" t="inlineStr">
        <is>
          <t>Documento controlado por el Sistema de Gestión de la Calidad
Asegúrese que corresponde a la última versión consultando el Portal Institucional</t>
        </is>
      </c>
    </row>
  </sheetData>
  <mergeCells count="19">
    <mergeCell ref="P4:Q4"/>
    <mergeCell ref="D2:O2"/>
    <mergeCell ref="D10:H10"/>
    <mergeCell ref="D60:Q60"/>
    <mergeCell ref="B1:C4"/>
    <mergeCell ref="P1:Q1"/>
    <mergeCell ref="I12:K12"/>
    <mergeCell ref="P2:Q2"/>
    <mergeCell ref="D7:E7"/>
    <mergeCell ref="B12:H12"/>
    <mergeCell ref="B10:C10"/>
    <mergeCell ref="B58:Q58"/>
    <mergeCell ref="B9:C9"/>
    <mergeCell ref="D9:H9"/>
    <mergeCell ref="P3:Q3"/>
    <mergeCell ref="D1:O1"/>
    <mergeCell ref="D3:O4"/>
    <mergeCell ref="B6:X6"/>
    <mergeCell ref="L12:Q12"/>
  </mergeCells>
  <hyperlinks>
    <hyperlink ref="B7" location="INICIO!A1" display="REGRESAR"/>
  </hyperlinks>
  <pageMargins left="0.7" right="0.7" top="0.75" bottom="0.75" header="0.3" footer="0.3"/>
  <pageSetup orientation="portrait" paperSize="9"/>
</worksheet>
</file>

<file path=xl/worksheets/sheet8.xml><?xml version="1.0" encoding="utf-8"?>
<worksheet xmlns="http://schemas.openxmlformats.org/spreadsheetml/2006/main">
  <sheetPr codeName="Hoja2">
    <outlinePr summaryBelow="1" summaryRight="1"/>
    <pageSetUpPr/>
  </sheetPr>
  <dimension ref="A2:N236"/>
  <sheetViews>
    <sheetView workbookViewId="0">
      <selection activeCell="A1" sqref="A1"/>
    </sheetView>
  </sheetViews>
  <sheetFormatPr baseColWidth="10" defaultColWidth="11.44140625" defaultRowHeight="13.8"/>
  <cols>
    <col width="6.5546875" customWidth="1" style="52" min="1" max="1"/>
    <col width="71" customWidth="1" style="49" min="2" max="2"/>
    <col width="34.21875" customWidth="1" style="33" min="3" max="3"/>
    <col width="33.21875" customWidth="1" style="33" min="4" max="4"/>
    <col width="32.44140625" customWidth="1" style="33" min="5" max="5"/>
    <col width="6.77734375" customWidth="1" style="33" min="6" max="6"/>
    <col width="10.5546875" customWidth="1" style="33" min="7" max="7"/>
    <col width="11.44140625" customWidth="1" style="33" min="8" max="9"/>
    <col width="12.44140625" customWidth="1" style="33" min="10" max="10"/>
    <col width="11.44140625" customWidth="1" style="33" min="11" max="11"/>
    <col width="13.44140625" customWidth="1" style="33" min="12" max="12"/>
    <col width="11.44140625" customWidth="1" style="33" min="13" max="13"/>
    <col width="14" customWidth="1" style="33" min="14" max="14"/>
    <col width="11.44140625" customWidth="1" style="33" min="15" max="16384"/>
  </cols>
  <sheetData>
    <row r="2">
      <c r="B2" s="432" t="inlineStr">
        <is>
          <t xml:space="preserve">TIPOLOGÍA DE RIESGOS </t>
        </is>
      </c>
      <c r="C2" s="655" t="n"/>
      <c r="F2" s="72" t="n"/>
    </row>
    <row r="3" ht="82.8" customFormat="1" customHeight="1" s="36">
      <c r="A3" s="52" t="n"/>
      <c r="B3" s="437" t="inlineStr">
        <is>
          <t>RIESGO ESTRATÉGICO</t>
        </is>
      </c>
      <c r="C3" s="443" t="inlineStr">
        <is>
          <t>RIESGO ESTRATÉGICO: posibilidad de ocurrencia de eventos que afecten los objetivos estratégicos de la organización pública y por tanto impactan toda la entidad.</t>
        </is>
      </c>
    </row>
    <row r="4" ht="55.2" customFormat="1" customHeight="1" s="36">
      <c r="A4" s="52" t="n"/>
      <c r="B4" s="37" t="inlineStr">
        <is>
          <t>RIESGO GERENCIAL</t>
        </is>
      </c>
      <c r="C4" s="435" t="inlineStr">
        <is>
          <t>RIESGO GERENCIAL: Posibilidad de ocurrencia de eventos que afecten los procesos gerenciales y/o la alta dirección.</t>
        </is>
      </c>
    </row>
    <row r="5" ht="55.2" customFormat="1" customHeight="1" s="36">
      <c r="A5" s="52" t="n"/>
      <c r="B5" s="437" t="inlineStr">
        <is>
          <t>RIESGO OPERATIVO</t>
        </is>
      </c>
      <c r="C5" s="443" t="inlineStr">
        <is>
          <t>RIESGO OPERATIVO: Posibilidad de ocurrencia de eventos que afecten los procesos misionales de la entidad.</t>
        </is>
      </c>
    </row>
    <row r="6" ht="110.4" customFormat="1" customHeight="1" s="36">
      <c r="A6" s="52" t="n"/>
      <c r="B6" s="37" t="inlineStr">
        <is>
          <t>RIESGO FINANCIERO</t>
        </is>
      </c>
      <c r="C6" s="39"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82.8" customFormat="1" customHeight="1" s="36">
      <c r="A7" s="52" t="n"/>
      <c r="B7" s="437" t="inlineStr">
        <is>
          <t>RIESGO TECNOLÓGICO</t>
        </is>
      </c>
      <c r="C7" s="40" t="inlineStr">
        <is>
          <t xml:space="preserve">RIESGO TECNOLÓGICO: Posibilidad de ocurrencia de eventos que afecten la totalidad o parte de la infraestructura tecnológica (hardware, software, redes, etc.) de una entidad. </t>
        </is>
      </c>
    </row>
    <row r="8" ht="96.59999999999999" customFormat="1" customHeight="1" s="36">
      <c r="A8" s="52" t="n"/>
      <c r="B8" s="37" t="inlineStr">
        <is>
          <t>RIESGO DE CUMPLIMIENTO</t>
        </is>
      </c>
      <c r="C8" s="39" t="inlineStr">
        <is>
          <t xml:space="preserve">RIESGO DE CUMPLIMIENTO: Posibilidad de ocurrencia de eventos que afecten la situación jurídica o contractual de la organización debido a su incumplimiento o desacato a la normatividad legal y las obligaciones contractuales. </t>
        </is>
      </c>
    </row>
    <row r="9" ht="82.8" customFormat="1" customHeight="1" s="36">
      <c r="A9" s="52" t="n"/>
      <c r="B9" s="437" t="inlineStr">
        <is>
          <t xml:space="preserve">RIESGO DE IMAGEN O REPUTACIONAL </t>
        </is>
      </c>
      <c r="C9" s="40" t="inlineStr">
        <is>
          <t xml:space="preserve">RIESGO DE IMAGEN O REPUTACIONAL: posibilidad de ocurrencia de un evento que afecte la imagen, buen nombre o reputación de una organización ante sus clientes y partes interesadas. </t>
        </is>
      </c>
    </row>
    <row r="10" ht="69" customFormat="1" customHeight="1" s="36">
      <c r="A10" s="52" t="n"/>
      <c r="B10" s="37" t="inlineStr">
        <is>
          <t xml:space="preserve">RIESGO DE CORRUPCIÓN </t>
        </is>
      </c>
      <c r="C10" s="39" t="inlineStr">
        <is>
          <t>RIESGO DE CORRUPCIÓN: Posibilidad de que, por acción u omisión, se use el poder para desviar la gestión de lo público hacia un beneficio privado.</t>
        </is>
      </c>
    </row>
    <row r="11" ht="165.6" customFormat="1" customHeight="1" s="36">
      <c r="A11" s="52" t="n"/>
      <c r="B11" s="437" t="inlineStr">
        <is>
          <t xml:space="preserve">RIESGO DE SEGURIDAD DIGITAL </t>
        </is>
      </c>
      <c r="C11" s="40"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customFormat="1" s="36">
      <c r="A12" s="52" t="n"/>
      <c r="B12" s="41" t="n"/>
      <c r="C12" s="42" t="n"/>
    </row>
    <row r="13" customFormat="1" s="36">
      <c r="A13" s="52" t="n"/>
      <c r="B13" s="41" t="n"/>
      <c r="C13" s="42" t="n"/>
    </row>
    <row r="14" customFormat="1" s="36">
      <c r="A14" s="52" t="n"/>
      <c r="B14" s="41" t="n"/>
      <c r="C14" s="42" t="n"/>
    </row>
    <row r="16">
      <c r="B16" s="433" t="inlineStr">
        <is>
          <t xml:space="preserve">CRITERIOS PARA CALIFICAR LA PROBABILIDAD </t>
        </is>
      </c>
      <c r="C16" s="654" t="n"/>
      <c r="D16" s="654" t="n"/>
      <c r="E16" s="655" t="n"/>
    </row>
    <row r="17" customFormat="1" s="36">
      <c r="A17" s="52" t="n"/>
      <c r="B17" s="437" t="inlineStr">
        <is>
          <t xml:space="preserve">NIVEL </t>
        </is>
      </c>
      <c r="C17" s="434" t="inlineStr">
        <is>
          <t>INTERPRETACIÓN</t>
        </is>
      </c>
      <c r="D17" s="434" t="inlineStr">
        <is>
          <t xml:space="preserve">POR DESCRIPCIÓN </t>
        </is>
      </c>
      <c r="E17" s="434" t="inlineStr">
        <is>
          <t xml:space="preserve">POR FRECUENCIA </t>
        </is>
      </c>
    </row>
    <row r="18" ht="27.6" customFormat="1" customHeight="1" s="36">
      <c r="A18" s="52" t="n"/>
      <c r="B18" s="441" t="n">
        <v>5</v>
      </c>
      <c r="C18" s="45" t="inlineStr">
        <is>
          <t>CASI SEGURO</t>
        </is>
      </c>
      <c r="D18" s="39" t="inlineStr">
        <is>
          <t xml:space="preserve">Se espera que el evento ocurra en la mayoría de las circunstancias. </t>
        </is>
      </c>
      <c r="E18" s="435" t="inlineStr">
        <is>
          <t>Más de 1 vez al año.</t>
        </is>
      </c>
    </row>
    <row r="19" ht="27.6" customFormat="1" customHeight="1" s="36">
      <c r="A19" s="52" t="n"/>
      <c r="B19" s="440" t="n">
        <v>4</v>
      </c>
      <c r="C19" s="453" t="inlineStr">
        <is>
          <t>PROBABLE</t>
        </is>
      </c>
      <c r="D19" s="48" t="inlineStr">
        <is>
          <t xml:space="preserve">Es viable que el evento ocurra en la mayoría de las circunstancias. </t>
        </is>
      </c>
      <c r="E19" s="48" t="inlineStr">
        <is>
          <t xml:space="preserve">Al menos 1 vez en el último año. </t>
        </is>
      </c>
    </row>
    <row r="20" ht="27.6" customFormat="1" customHeight="1" s="36">
      <c r="A20" s="52" t="n"/>
      <c r="B20" s="441" t="n">
        <v>3</v>
      </c>
      <c r="C20" s="45" t="inlineStr">
        <is>
          <t>POSIBLE</t>
        </is>
      </c>
      <c r="D20" s="39" t="inlineStr">
        <is>
          <t xml:space="preserve">El evento podrá ocurrir en algún momento. </t>
        </is>
      </c>
      <c r="E20" s="39" t="inlineStr">
        <is>
          <t xml:space="preserve">Al menos 1 vez en los últimos 2 años. </t>
        </is>
      </c>
    </row>
    <row r="21" ht="27.6" customFormat="1" customHeight="1" s="36">
      <c r="A21" s="52" t="n"/>
      <c r="B21" s="440" t="n">
        <v>2</v>
      </c>
      <c r="C21" s="453" t="inlineStr">
        <is>
          <t>IMPROBABLE</t>
        </is>
      </c>
      <c r="D21" s="48" t="inlineStr">
        <is>
          <t xml:space="preserve">El evento puede ocurrir en algún momento. </t>
        </is>
      </c>
      <c r="E21" s="48" t="inlineStr">
        <is>
          <t xml:space="preserve">Al menos 1 vez en los últimos 5 años. </t>
        </is>
      </c>
    </row>
    <row r="22" ht="41.4" customFormat="1" customHeight="1" s="36">
      <c r="A22" s="52" t="n"/>
      <c r="B22" s="441" t="n">
        <v>1</v>
      </c>
      <c r="C22" s="45" t="inlineStr">
        <is>
          <t xml:space="preserve">RARA VEZ </t>
        </is>
      </c>
      <c r="D22" s="39" t="inlineStr">
        <is>
          <t xml:space="preserve">El evento puede ocurrir solo en circunstancias excepcionales (poco comunes o anormales). </t>
        </is>
      </c>
      <c r="E22" s="39" t="inlineStr">
        <is>
          <t xml:space="preserve">No se ha presentado en los últimos 5 años. </t>
        </is>
      </c>
    </row>
    <row r="23">
      <c r="D23" s="50" t="n"/>
      <c r="E23" s="36" t="n"/>
    </row>
    <row r="24">
      <c r="D24" s="50" t="n"/>
      <c r="E24" s="36" t="n"/>
    </row>
    <row r="25">
      <c r="D25" s="50" t="n"/>
      <c r="E25" s="36" t="n"/>
    </row>
    <row r="27" ht="15.6" customFormat="1" customHeight="1" s="51">
      <c r="A27" s="436" t="inlineStr">
        <is>
          <t xml:space="preserve">CRITERIOS PARA CALIFICAR EL IMPACTO - RIESGOS DE GESTIÓN </t>
        </is>
      </c>
      <c r="B27" s="654" t="n"/>
      <c r="C27" s="654" t="n"/>
      <c r="D27" s="655" t="n"/>
    </row>
    <row r="28" ht="31.2" customFormat="1" customHeight="1" s="52">
      <c r="A28" s="73" t="inlineStr">
        <is>
          <t>NIVEL</t>
        </is>
      </c>
      <c r="B28" s="74" t="inlineStr">
        <is>
          <t>INTERPRETACIÓN</t>
        </is>
      </c>
      <c r="C28" s="79" t="inlineStr">
        <is>
          <t>IMPACTO (CONSECUENCIAS) CUANTITATIVO</t>
        </is>
      </c>
      <c r="D28" s="79" t="inlineStr">
        <is>
          <t>IMPACTO (CONSECUENCIAS) - CUALITATIVO</t>
        </is>
      </c>
    </row>
    <row r="29" ht="234.6" customHeight="1">
      <c r="A29" s="75" t="n">
        <v>5</v>
      </c>
      <c r="B29" s="76" t="inlineStr">
        <is>
          <t>CATASTRÓFICO</t>
        </is>
      </c>
      <c r="C29" s="53"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54"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234.6" customHeight="1">
      <c r="A30" s="77" t="n">
        <v>4</v>
      </c>
      <c r="B30" s="78" t="inlineStr">
        <is>
          <t>MAYOR</t>
        </is>
      </c>
      <c r="C30" s="55"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55"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262.2" customHeight="1">
      <c r="A31" s="75" t="n">
        <v>3</v>
      </c>
      <c r="B31" s="76" t="inlineStr">
        <is>
          <t>MODERADO</t>
        </is>
      </c>
      <c r="C31" s="56"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56"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207" customHeight="1">
      <c r="A32" s="77" t="n">
        <v>2</v>
      </c>
      <c r="B32" s="78" t="inlineStr">
        <is>
          <t>MENOR</t>
        </is>
      </c>
      <c r="C32" s="55"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55"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207" customHeight="1">
      <c r="A33" s="75" t="n">
        <v>1</v>
      </c>
      <c r="B33" s="76" t="inlineStr">
        <is>
          <t>INSIGNIFICANTE</t>
        </is>
      </c>
      <c r="C33" s="56"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56" t="inlineStr">
        <is>
          <t xml:space="preserve">* No hay interrupción de las operaciones de la entidad.
* No se generan sanciones económicas o administrativas.  
* No se afecta la imagen institucional de forma significativa. </t>
        </is>
      </c>
    </row>
    <row r="34">
      <c r="A34" s="453" t="n"/>
      <c r="C34" s="57" t="n"/>
      <c r="D34" s="57" t="n"/>
    </row>
    <row r="35">
      <c r="C35" s="57" t="n"/>
      <c r="D35" s="57" t="n"/>
    </row>
    <row r="36">
      <c r="C36" s="57" t="n"/>
      <c r="D36" s="57" t="n"/>
    </row>
    <row r="37">
      <c r="C37" s="57" t="n"/>
      <c r="D37" s="57" t="n"/>
    </row>
    <row r="38" customFormat="1" s="51">
      <c r="A38" s="452" t="n"/>
      <c r="B38" s="432" t="inlineStr">
        <is>
          <t>ANÁLISIS Y EVALUACIÓN DE LOS CONTROLES PARA LA MITIGACIÓN DE LOS RIESGOS</t>
        </is>
      </c>
      <c r="C38" s="654" t="n"/>
      <c r="D38" s="654" t="n"/>
      <c r="E38" s="655" t="n"/>
    </row>
    <row r="39" ht="27.6" customFormat="1" customHeight="1" s="51">
      <c r="A39" s="452" t="n"/>
      <c r="B39" s="438" t="inlineStr">
        <is>
          <t xml:space="preserve">CRITERIO DE EVALUACIÓN </t>
        </is>
      </c>
      <c r="C39" s="437" t="inlineStr">
        <is>
          <t>ASPECTO A EVALUAR EN EL DISEÑO DEL CONTROL</t>
        </is>
      </c>
      <c r="D39" s="434" t="inlineStr">
        <is>
          <t>OPCIONES DE RESPUESTA</t>
        </is>
      </c>
      <c r="E39" s="655" t="n"/>
    </row>
    <row r="40" ht="27.6" customHeight="1">
      <c r="B40" s="435" t="inlineStr">
        <is>
          <t>1. RESPONSABLE</t>
        </is>
      </c>
      <c r="C40" s="56" t="inlineStr">
        <is>
          <t xml:space="preserve">¿Existe un responsable asignado a la ejecu­ción del control? </t>
        </is>
      </c>
      <c r="D40" s="45" t="inlineStr">
        <is>
          <t>Asignado</t>
        </is>
      </c>
      <c r="E40" s="45" t="inlineStr">
        <is>
          <t>No Asignado</t>
        </is>
      </c>
    </row>
    <row r="41" ht="41.4" customHeight="1">
      <c r="B41" s="687" t="n"/>
      <c r="C41" s="56" t="inlineStr">
        <is>
          <t xml:space="preserve">¿El responsable tiene la autoridad y adecua­da segregación de funciones en la ejecución del control? </t>
        </is>
      </c>
      <c r="D41" s="45" t="inlineStr">
        <is>
          <t>Adecuado</t>
        </is>
      </c>
      <c r="E41" s="45" t="inlineStr">
        <is>
          <t>Inadecuado</t>
        </is>
      </c>
    </row>
    <row r="42" ht="69" customHeight="1">
      <c r="B42" s="59" t="inlineStr">
        <is>
          <t>2. PERIODICIDAD</t>
        </is>
      </c>
      <c r="C42" s="60" t="inlineStr">
        <is>
          <t xml:space="preserve">¿La oportunidad en que se ejecuta el control ayuda a prevenir la mitigación del riesgo o a detectar la materialización del riesgo de ma­nera oportuna? </t>
        </is>
      </c>
      <c r="D42" s="61" t="inlineStr">
        <is>
          <t>Oportuna</t>
        </is>
      </c>
      <c r="E42" s="61" t="inlineStr">
        <is>
          <t xml:space="preserve">Inoportuna </t>
        </is>
      </c>
    </row>
    <row r="43" ht="82.8" customHeight="1">
      <c r="B43" s="435" t="inlineStr">
        <is>
          <t>3. PROPÓSITO</t>
        </is>
      </c>
      <c r="C43" s="56" t="inlineStr">
        <is>
          <t xml:space="preserve">¿Las actividades que se desarrollan en el control realmente buscan por si sola prevenir o detectar las causas que pueden dar origen al riesgo, ejemplo Verificar, Validar Cotejar, Comparar, Revisar, etc.? </t>
        </is>
      </c>
      <c r="D43" s="45" t="inlineStr">
        <is>
          <t>Prevenir o detectar</t>
        </is>
      </c>
      <c r="E43" s="45" t="inlineStr">
        <is>
          <t>No es un control</t>
        </is>
      </c>
    </row>
    <row r="44" ht="55.2" customHeight="1">
      <c r="B44" s="59" t="inlineStr">
        <is>
          <t xml:space="preserve">4. COMO REALIZAR LA ACTIVIDAD DE CONTROL </t>
        </is>
      </c>
      <c r="C44" s="60" t="inlineStr">
        <is>
          <t xml:space="preserve">¿La fuente de información que se utiliza en el desarrollo del control es información confia­ble que permita mitigar el riesgo?. </t>
        </is>
      </c>
      <c r="D44" s="61" t="inlineStr">
        <is>
          <t>Confiable</t>
        </is>
      </c>
      <c r="E44" s="61" t="inlineStr">
        <is>
          <t>No confiable</t>
        </is>
      </c>
    </row>
    <row r="45" ht="69" customHeight="1">
      <c r="B45" s="435" t="inlineStr">
        <is>
          <t>5. QUE PASA CON LAS OBSERVACIONES O DESVIACIONES</t>
        </is>
      </c>
      <c r="C45" s="56" t="inlineStr">
        <is>
          <t xml:space="preserve">¿Las observaciones, desviaciones o dife­rencias identificadas como resultados de la ejecución del control son investigadas y re­sueltas de manera oportuna? </t>
        </is>
      </c>
      <c r="D45" s="45" t="inlineStr">
        <is>
          <t xml:space="preserve">Se investigan y resuelven oportunamente </t>
        </is>
      </c>
      <c r="E45" s="441" t="inlineStr">
        <is>
          <t>No se investigan y resuelven oportunamente</t>
        </is>
      </c>
    </row>
    <row r="46" ht="55.2" customHeight="1">
      <c r="B46" s="59" t="inlineStr">
        <is>
          <t xml:space="preserve">6. EVIDENCIA DE LA EJECUCIÓN DEL CONTROL </t>
        </is>
      </c>
      <c r="C46" s="60" t="inlineStr">
        <is>
          <t xml:space="preserve">¿Se deja evidencia o rastro de la ejecución del control, que permita a cualquier tercero con la evidencia, llegar a la misma conclusión?. </t>
        </is>
      </c>
      <c r="D46" s="61" t="inlineStr">
        <is>
          <t>Completa</t>
        </is>
      </c>
      <c r="E46" s="61" t="inlineStr">
        <is>
          <t xml:space="preserve">Incompleta/No existe </t>
        </is>
      </c>
    </row>
    <row r="47" ht="14.4" customHeight="1">
      <c r="C47" s="62" t="n"/>
    </row>
    <row r="48" ht="14.4" customHeight="1">
      <c r="C48" s="63" t="n"/>
    </row>
    <row r="51" customFormat="1" s="51">
      <c r="A51" s="452" t="n"/>
      <c r="B51" s="444" t="inlineStr">
        <is>
          <t xml:space="preserve">PESO O PARTICIPACIÓN DE CADA VARIABLE EN EL DISEÑO DEL CONTROL PARA LA MITIGACIÓN DEL RIESGO </t>
        </is>
      </c>
      <c r="C51" s="654" t="n"/>
      <c r="D51" s="655" t="n"/>
    </row>
    <row r="52" ht="27.6" customFormat="1" customHeight="1" s="452">
      <c r="B52" s="437" t="inlineStr">
        <is>
          <t>CRITERIO DE EVALUACIÓN</t>
        </is>
      </c>
      <c r="C52" s="437" t="inlineStr">
        <is>
          <t xml:space="preserve">OPCIÓN DE RESPUESTA AL CRITERIO DE EVALUACIÓN </t>
        </is>
      </c>
      <c r="D52" s="437" t="inlineStr">
        <is>
          <t>PESO EN LA EVALUACIÓN DEL DISEÑO DEL CONTROL</t>
        </is>
      </c>
    </row>
    <row r="53" customFormat="1" s="36">
      <c r="A53" s="52" t="n"/>
      <c r="B53" s="435" t="inlineStr">
        <is>
          <t xml:space="preserve">11. ASIGNACIÓN DEL RESPONSABLE </t>
        </is>
      </c>
      <c r="C53" s="45" t="inlineStr">
        <is>
          <t>Asignado</t>
        </is>
      </c>
      <c r="D53" s="45" t="n">
        <v>15</v>
      </c>
    </row>
    <row r="54" customFormat="1" s="36">
      <c r="A54" s="52" t="n"/>
      <c r="B54" s="687" t="n"/>
      <c r="C54" s="45" t="inlineStr">
        <is>
          <t>No asignado</t>
        </is>
      </c>
      <c r="D54" s="45" t="n">
        <v>0</v>
      </c>
    </row>
    <row r="55" customFormat="1" s="36">
      <c r="A55" s="52" t="n"/>
      <c r="B55" s="443" t="inlineStr">
        <is>
          <t xml:space="preserve">12. SEGREGACIÓN  Y AUTORIDAD DEL RESPONSABLE </t>
        </is>
      </c>
      <c r="C55" s="453" t="inlineStr">
        <is>
          <t>Adecuado</t>
        </is>
      </c>
      <c r="D55" s="453" t="n">
        <v>15</v>
      </c>
    </row>
    <row r="56" customFormat="1" s="36">
      <c r="A56" s="52" t="n"/>
      <c r="B56" s="687" t="n"/>
      <c r="C56" s="453" t="inlineStr">
        <is>
          <t>Inadecuado</t>
        </is>
      </c>
      <c r="D56" s="453" t="n">
        <v>0</v>
      </c>
    </row>
    <row r="57" customFormat="1" s="36">
      <c r="A57" s="52" t="n"/>
      <c r="B57" s="435" t="inlineStr">
        <is>
          <t>2. PERIODICIDAD</t>
        </is>
      </c>
      <c r="C57" s="45" t="inlineStr">
        <is>
          <t>Oportuna</t>
        </is>
      </c>
      <c r="D57" s="45" t="n">
        <v>15</v>
      </c>
    </row>
    <row r="58" customFormat="1" s="36">
      <c r="A58" s="52" t="n"/>
      <c r="B58" s="687" t="n"/>
      <c r="C58" s="45" t="inlineStr">
        <is>
          <t>Inoportuna</t>
        </is>
      </c>
      <c r="D58" s="45" t="n">
        <v>0</v>
      </c>
    </row>
    <row r="59" customFormat="1" s="36">
      <c r="A59" s="52" t="n"/>
      <c r="B59" s="443" t="inlineStr">
        <is>
          <t>3. PROPÓSITO</t>
        </is>
      </c>
      <c r="C59" s="453" t="inlineStr">
        <is>
          <t>Prevenir</t>
        </is>
      </c>
      <c r="D59" s="453" t="n">
        <v>15</v>
      </c>
    </row>
    <row r="60" customFormat="1" s="36">
      <c r="A60" s="52" t="n"/>
      <c r="B60" s="688" t="n"/>
      <c r="C60" s="453" t="inlineStr">
        <is>
          <t>Detectar</t>
        </is>
      </c>
      <c r="D60" s="453" t="n">
        <v>10</v>
      </c>
    </row>
    <row r="61" customFormat="1" s="36">
      <c r="A61" s="52" t="n"/>
      <c r="B61" s="687" t="n"/>
      <c r="C61" s="453" t="inlineStr">
        <is>
          <t>No es un control</t>
        </is>
      </c>
      <c r="D61" s="453" t="n">
        <v>0</v>
      </c>
    </row>
    <row r="62" customFormat="1" s="36">
      <c r="A62" s="52" t="n"/>
      <c r="B62" s="435" t="inlineStr">
        <is>
          <t>4. COMO SE REALIZA LA ACTIVIDAD DE CONTROL</t>
        </is>
      </c>
      <c r="C62" s="45" t="inlineStr">
        <is>
          <t>Confiable</t>
        </is>
      </c>
      <c r="D62" s="45" t="n">
        <v>15</v>
      </c>
    </row>
    <row r="63" customFormat="1" s="36">
      <c r="A63" s="52" t="n"/>
      <c r="B63" s="687" t="n"/>
      <c r="C63" s="45" t="inlineStr">
        <is>
          <t>No confiable</t>
        </is>
      </c>
      <c r="D63" s="45" t="n">
        <v>0</v>
      </c>
    </row>
    <row r="64" customFormat="1" s="36">
      <c r="A64" s="52" t="n"/>
      <c r="B64" s="443" t="inlineStr">
        <is>
          <t xml:space="preserve">5. QUE PASA CON LAS OBSERVACIONES O DESVIACIONES </t>
        </is>
      </c>
      <c r="C64" s="453" t="inlineStr">
        <is>
          <t>Se investigan y resuelven oportunamente</t>
        </is>
      </c>
      <c r="D64" s="453" t="n">
        <v>15</v>
      </c>
    </row>
    <row r="65" customFormat="1" s="36">
      <c r="A65" s="52" t="n"/>
      <c r="B65" s="687" t="n"/>
      <c r="C65" s="453" t="inlineStr">
        <is>
          <t xml:space="preserve">No se investigan y resuelven oportunamente </t>
        </is>
      </c>
      <c r="D65" s="453" t="n">
        <v>0</v>
      </c>
    </row>
    <row r="66" customFormat="1" s="36">
      <c r="A66" s="52" t="n"/>
      <c r="B66" s="435" t="inlineStr">
        <is>
          <t>6. EVIDENCIA DE LA EJECUCIÓN DEL CONTROL</t>
        </is>
      </c>
      <c r="C66" s="45" t="inlineStr">
        <is>
          <t>Completa</t>
        </is>
      </c>
      <c r="D66" s="45" t="n">
        <v>10</v>
      </c>
    </row>
    <row r="67" customFormat="1" s="36">
      <c r="A67" s="52" t="n"/>
      <c r="B67" s="688" t="n"/>
      <c r="C67" s="45" t="inlineStr">
        <is>
          <t>Incompleta</t>
        </is>
      </c>
      <c r="D67" s="45" t="n">
        <v>5</v>
      </c>
    </row>
    <row r="68" customFormat="1" s="36">
      <c r="A68" s="52" t="n"/>
      <c r="B68" s="687" t="n"/>
      <c r="C68" s="45" t="inlineStr">
        <is>
          <t>No existe</t>
        </is>
      </c>
      <c r="D68" s="45" t="n">
        <v>0</v>
      </c>
    </row>
    <row r="73" customFormat="1" s="51">
      <c r="A73" s="452" t="n"/>
      <c r="B73" s="444" t="inlineStr">
        <is>
          <t xml:space="preserve">RESULTADOS DE LA EVALUACIÓN DEL DISEÑO DEL CONTROL </t>
        </is>
      </c>
      <c r="C73" s="655" t="n"/>
    </row>
    <row r="74" ht="41.4" customFormat="1" customHeight="1" s="51">
      <c r="A74" s="452" t="n"/>
      <c r="B74" s="438" t="inlineStr">
        <is>
          <t>RANGO DE CALIFICACIÓN DEL DISEÑO</t>
        </is>
      </c>
      <c r="C74" s="437" t="inlineStr">
        <is>
          <t xml:space="preserve">RESULTADO - PESO EN LA EVALUACIÓN DEL DISEÑO DEL CONTROL </t>
        </is>
      </c>
    </row>
    <row r="75">
      <c r="B75" s="65" t="inlineStr">
        <is>
          <t>Fuerte</t>
        </is>
      </c>
      <c r="C75" s="66" t="inlineStr">
        <is>
          <t xml:space="preserve">Calificación entre 96 y 100 </t>
        </is>
      </c>
    </row>
    <row r="76">
      <c r="B76" s="67" t="inlineStr">
        <is>
          <t>Moderado</t>
        </is>
      </c>
      <c r="C76" s="453" t="inlineStr">
        <is>
          <t>Calificación entre 86 y 95</t>
        </is>
      </c>
    </row>
    <row r="77">
      <c r="B77" s="65" t="inlineStr">
        <is>
          <t>Débil</t>
        </is>
      </c>
      <c r="C77" s="68" t="inlineStr">
        <is>
          <t>Calificación entre 0 y 85</t>
        </is>
      </c>
    </row>
    <row r="82" customFormat="1" s="51">
      <c r="A82" s="452" t="n"/>
      <c r="B82" s="444" t="inlineStr">
        <is>
          <t>RESULTADOS DE LA EVALUACIÓN DE LA EJECUCIÓN DEL CONTROL</t>
        </is>
      </c>
      <c r="C82" s="655" t="n"/>
    </row>
    <row r="83" ht="27.6" customFormat="1" customHeight="1" s="51">
      <c r="A83" s="452" t="n"/>
      <c r="B83" s="438" t="inlineStr">
        <is>
          <t xml:space="preserve">RANGO DE CALIFICACIÓN DE LA EJECUCIÓN </t>
        </is>
      </c>
      <c r="C83" s="437" t="inlineStr">
        <is>
          <t>RESULTADO - PESO DE LA EJECUCIÓN DEL CONTROL -</t>
        </is>
      </c>
    </row>
    <row r="84" ht="41.4" customFormat="1" customHeight="1" s="36">
      <c r="A84" s="52" t="n"/>
      <c r="B84" s="441" t="inlineStr">
        <is>
          <t>Fuerte</t>
        </is>
      </c>
      <c r="C84" s="435" t="inlineStr">
        <is>
          <t>El control se ejecuta de manera consistente por parte del responsable.</t>
        </is>
      </c>
    </row>
    <row r="85" ht="27.6" customFormat="1" customHeight="1" s="36">
      <c r="A85" s="52" t="n"/>
      <c r="B85" s="440" t="inlineStr">
        <is>
          <t>Moderado</t>
        </is>
      </c>
      <c r="C85" s="443" t="inlineStr">
        <is>
          <t>El control se ejecuta algunas veces por parte del responsable.</t>
        </is>
      </c>
    </row>
    <row r="86" ht="27.6" customFormat="1" customHeight="1" s="36">
      <c r="A86" s="52" t="n"/>
      <c r="B86" s="441" t="inlineStr">
        <is>
          <t>Débil</t>
        </is>
      </c>
      <c r="C86" s="435" t="inlineStr">
        <is>
          <t>El control no se ejecuta por parte del responsable.</t>
        </is>
      </c>
    </row>
    <row r="91" customFormat="1" s="51">
      <c r="A91" s="452" t="n"/>
      <c r="B91" s="442" t="inlineStr">
        <is>
          <t xml:space="preserve">ANÁLISIS Y EVALUACIÓN DE LOS CONTROLES PARA LA MITIGACIÓN DE LOS RIESGOS </t>
        </is>
      </c>
      <c r="C91" s="654" t="n"/>
      <c r="D91" s="654" t="n"/>
      <c r="E91" s="655" t="n"/>
    </row>
    <row r="92" ht="69" customFormat="1" customHeight="1" s="452">
      <c r="B92" s="437" t="inlineStr">
        <is>
          <t>PESO INDIVIDUAL DEL DISEÑO (DISEÑO)</t>
        </is>
      </c>
      <c r="C92" s="437" t="inlineStr">
        <is>
          <t>EL CONTROL SE EJECUTA DE MANERA CONSISTENTE POR LOS RESPONSABLES (EJECUCIÓN)</t>
        </is>
      </c>
      <c r="D92" s="437" t="inlineStr">
        <is>
          <t>SOLIDEZ INDIVIDUAL DE CADA CONTROL 
FUERTE:100 
MODERADO: 50 
DÉBIL: 0</t>
        </is>
      </c>
      <c r="E92" s="437" t="inlineStr">
        <is>
          <t>PESO EN LA EVALUACIÓN DEL DISEÑO DEL CONTROL 
SI / NO</t>
        </is>
      </c>
    </row>
    <row r="93">
      <c r="B93" s="441" t="inlineStr">
        <is>
          <t>Fuerte calificación entre 96 y 100</t>
        </is>
      </c>
      <c r="C93" s="45" t="inlineStr">
        <is>
          <t>Fuerte (siempre se ejecuta)</t>
        </is>
      </c>
      <c r="D93" s="45" t="inlineStr">
        <is>
          <t>fuerte + fuerte = fuerte</t>
        </is>
      </c>
      <c r="E93" s="45" t="inlineStr">
        <is>
          <t>NO</t>
        </is>
      </c>
    </row>
    <row r="94">
      <c r="B94" s="688" t="n"/>
      <c r="C94" s="45" t="inlineStr">
        <is>
          <t>Moderado (algunas veces)</t>
        </is>
      </c>
      <c r="D94" s="45" t="inlineStr">
        <is>
          <t>fuerte + moderado = moderado</t>
        </is>
      </c>
      <c r="E94" s="45" t="inlineStr">
        <is>
          <t>SI</t>
        </is>
      </c>
    </row>
    <row r="95">
      <c r="B95" s="687" t="n"/>
      <c r="C95" s="45" t="inlineStr">
        <is>
          <t>Débil (no se ejecuta)</t>
        </is>
      </c>
      <c r="D95" s="45" t="inlineStr">
        <is>
          <t>fuerte + débil = débil</t>
        </is>
      </c>
      <c r="E95" s="45" t="inlineStr">
        <is>
          <t>SI</t>
        </is>
      </c>
    </row>
    <row r="96">
      <c r="B96" s="440" t="inlineStr">
        <is>
          <t>Moderado calificación entre 86 y 95</t>
        </is>
      </c>
      <c r="C96" s="453" t="inlineStr">
        <is>
          <t>Fuerte (siempre se ejecuta)</t>
        </is>
      </c>
      <c r="D96" s="69" t="inlineStr">
        <is>
          <t xml:space="preserve">moderado + fuerte = moderado </t>
        </is>
      </c>
      <c r="E96" s="453" t="inlineStr">
        <is>
          <t>SI</t>
        </is>
      </c>
    </row>
    <row r="97">
      <c r="B97" s="688" t="n"/>
      <c r="C97" s="453" t="inlineStr">
        <is>
          <t>Moderado (algunas veces)</t>
        </is>
      </c>
      <c r="D97" s="69" t="inlineStr">
        <is>
          <t xml:space="preserve">moderado + moderado = moderado </t>
        </is>
      </c>
      <c r="E97" s="453" t="inlineStr">
        <is>
          <t>SI</t>
        </is>
      </c>
    </row>
    <row r="98">
      <c r="B98" s="687" t="n"/>
      <c r="C98" s="453" t="inlineStr">
        <is>
          <t>Débil (no se ejecuta)</t>
        </is>
      </c>
      <c r="D98" s="61" t="inlineStr">
        <is>
          <t>moderado + débil = débil</t>
        </is>
      </c>
      <c r="E98" s="453" t="inlineStr">
        <is>
          <t>SI</t>
        </is>
      </c>
    </row>
    <row r="99">
      <c r="B99" s="441" t="inlineStr">
        <is>
          <t>Débil calificación entre 0 y 85</t>
        </is>
      </c>
      <c r="C99" s="45" t="inlineStr">
        <is>
          <t>Fuerte (siempre se ejecuta)</t>
        </is>
      </c>
      <c r="D99" s="45" t="inlineStr">
        <is>
          <t>débil + fuerte = débil</t>
        </is>
      </c>
      <c r="E99" s="45" t="inlineStr">
        <is>
          <t>SI</t>
        </is>
      </c>
    </row>
    <row r="100">
      <c r="B100" s="688" t="n"/>
      <c r="C100" s="45" t="inlineStr">
        <is>
          <t>Moderado (algunas veces)</t>
        </is>
      </c>
      <c r="D100" s="45" t="inlineStr">
        <is>
          <t>débil + moderado = débil</t>
        </is>
      </c>
      <c r="E100" s="45" t="inlineStr">
        <is>
          <t>SI</t>
        </is>
      </c>
    </row>
    <row r="101">
      <c r="B101" s="687" t="n"/>
      <c r="C101" s="45" t="inlineStr">
        <is>
          <t>Débil (no se ejecuta)</t>
        </is>
      </c>
      <c r="D101" s="45" t="inlineStr">
        <is>
          <t>débil + débil = débil</t>
        </is>
      </c>
      <c r="E101" s="45" t="inlineStr">
        <is>
          <t>SI</t>
        </is>
      </c>
    </row>
    <row r="106" customFormat="1" s="51">
      <c r="A106" s="452" t="n"/>
      <c r="B106" s="442" t="inlineStr">
        <is>
          <t>RESULTADOS DE LOS POSIBLES DESPLAZAMIENTOS DE LA PROBABILIDAD Y DEL IMPACTO DE LOS RIESGOS</t>
        </is>
      </c>
      <c r="C106" s="654" t="n"/>
      <c r="D106" s="654" t="n"/>
      <c r="E106" s="654" t="n"/>
      <c r="F106" s="655" t="n"/>
    </row>
    <row r="107" ht="262.2" customFormat="1" customHeight="1" s="452">
      <c r="B107" s="437" t="inlineStr">
        <is>
          <t>SOLIDEZ DEL CONJUNTO DE LOS CONTROLES</t>
        </is>
      </c>
      <c r="C107" s="437" t="inlineStr">
        <is>
          <t>CONTROLES AYUDAN A DISMINUIR LA PROBABILIDAD</t>
        </is>
      </c>
      <c r="D107" s="437" t="inlineStr">
        <is>
          <t>CONTROLES AYUDAN A DISMINUIR IMPACTO</t>
        </is>
      </c>
      <c r="E107" s="437" t="inlineStr">
        <is>
          <t># COLUMNAS EN LA MATRIZ DE RIESGO QUE SE DESPLAZA EN EL EJE DE LA PROBABILIDAD</t>
        </is>
      </c>
      <c r="F107" s="437" t="inlineStr">
        <is>
          <t># COLUMNAS EN LA MATRIZ DE RIESGO QUE SE DESPLAZA EN EL EJE DE IMPACTO</t>
        </is>
      </c>
    </row>
    <row r="108">
      <c r="B108" s="65" t="inlineStr">
        <is>
          <t xml:space="preserve">Fuerte </t>
        </is>
      </c>
      <c r="C108" s="70" t="inlineStr">
        <is>
          <t>Directamente</t>
        </is>
      </c>
      <c r="D108" s="70" t="inlineStr">
        <is>
          <t>Directamente</t>
        </is>
      </c>
      <c r="E108" s="70" t="n">
        <v>2</v>
      </c>
      <c r="F108" s="70" t="n">
        <v>2</v>
      </c>
    </row>
    <row r="109">
      <c r="B109" s="67" t="inlineStr">
        <is>
          <t xml:space="preserve">Fuerte </t>
        </is>
      </c>
      <c r="C109" s="71" t="inlineStr">
        <is>
          <t>Directamente</t>
        </is>
      </c>
      <c r="D109" s="71" t="inlineStr">
        <is>
          <t>Indirectamente</t>
        </is>
      </c>
      <c r="E109" s="71" t="n">
        <v>2</v>
      </c>
      <c r="F109" s="71" t="n">
        <v>1</v>
      </c>
    </row>
    <row r="110">
      <c r="B110" s="65" t="inlineStr">
        <is>
          <t xml:space="preserve">Fuerte </t>
        </is>
      </c>
      <c r="C110" s="70" t="inlineStr">
        <is>
          <t>Directamente</t>
        </is>
      </c>
      <c r="D110" s="70" t="inlineStr">
        <is>
          <t>No disminuye</t>
        </is>
      </c>
      <c r="E110" s="70" t="n">
        <v>2</v>
      </c>
      <c r="F110" s="70" t="n">
        <v>0</v>
      </c>
    </row>
    <row r="111">
      <c r="B111" s="67" t="inlineStr">
        <is>
          <t xml:space="preserve">Fuerte </t>
        </is>
      </c>
      <c r="C111" s="71" t="inlineStr">
        <is>
          <t>No disminuye</t>
        </is>
      </c>
      <c r="D111" s="71" t="inlineStr">
        <is>
          <t>Directamente</t>
        </is>
      </c>
      <c r="E111" s="71" t="n">
        <v>0</v>
      </c>
      <c r="F111" s="71" t="n">
        <v>2</v>
      </c>
    </row>
    <row r="112">
      <c r="B112" s="65" t="inlineStr">
        <is>
          <t>Moderado</t>
        </is>
      </c>
      <c r="C112" s="70" t="inlineStr">
        <is>
          <t>Directamente</t>
        </is>
      </c>
      <c r="D112" s="70" t="inlineStr">
        <is>
          <t>Directamente</t>
        </is>
      </c>
      <c r="E112" s="70" t="n">
        <v>1</v>
      </c>
      <c r="F112" s="70" t="n">
        <v>1</v>
      </c>
    </row>
    <row r="113">
      <c r="B113" s="67" t="inlineStr">
        <is>
          <t>Moderado</t>
        </is>
      </c>
      <c r="C113" s="71" t="inlineStr">
        <is>
          <t>Directamente</t>
        </is>
      </c>
      <c r="D113" s="71" t="inlineStr">
        <is>
          <t>Indirectamente</t>
        </is>
      </c>
      <c r="E113" s="71" t="n">
        <v>1</v>
      </c>
      <c r="F113" s="71" t="n">
        <v>0</v>
      </c>
    </row>
    <row r="114">
      <c r="B114" s="65" t="inlineStr">
        <is>
          <t>Moderado</t>
        </is>
      </c>
      <c r="C114" s="70" t="inlineStr">
        <is>
          <t>Directamente</t>
        </is>
      </c>
      <c r="D114" s="70" t="inlineStr">
        <is>
          <t>No disminuye</t>
        </is>
      </c>
      <c r="E114" s="70" t="n">
        <v>1</v>
      </c>
      <c r="F114" s="70" t="n">
        <v>0</v>
      </c>
    </row>
    <row r="115">
      <c r="B115" s="67" t="inlineStr">
        <is>
          <t>Moderado</t>
        </is>
      </c>
      <c r="C115" s="71" t="inlineStr">
        <is>
          <t>No disminuye</t>
        </is>
      </c>
      <c r="D115" s="71" t="inlineStr">
        <is>
          <t>Directamente</t>
        </is>
      </c>
      <c r="E115" s="71" t="n">
        <v>0</v>
      </c>
      <c r="F115" s="71" t="n">
        <v>1</v>
      </c>
    </row>
    <row r="137" ht="14.4" customFormat="1" customHeight="1" s="113" thickBot="1">
      <c r="A137" s="111" t="n"/>
      <c r="B137" s="112" t="n"/>
    </row>
    <row r="138" ht="14.4" customHeight="1" thickTop="1"/>
    <row r="139" ht="21" customHeight="1">
      <c r="B139" s="439" t="inlineStr">
        <is>
          <t>CRITERIOS 2020</t>
        </is>
      </c>
    </row>
    <row r="140" ht="21" customHeight="1">
      <c r="B140" s="439" t="n"/>
      <c r="C140" s="439" t="n"/>
      <c r="D140" s="439" t="n"/>
    </row>
    <row r="142">
      <c r="B142" s="460" t="inlineStr">
        <is>
          <t>CLASIFICACIÓN DEL RIESGO</t>
        </is>
      </c>
      <c r="C142" s="460" t="inlineStr">
        <is>
          <t>RELACIÓN</t>
        </is>
      </c>
      <c r="D142" s="460" t="inlineStr">
        <is>
          <t>FACTORES DE RIESGOS</t>
        </is>
      </c>
      <c r="E142" s="460" t="inlineStr">
        <is>
          <t>DESCRIPCIÓN</t>
        </is>
      </c>
      <c r="F142" s="655" t="n"/>
    </row>
    <row r="143" ht="71.25" customHeight="1">
      <c r="B143" s="443" t="inlineStr">
        <is>
          <t>EJECUCIÓN Y ADMINISTRACIÓN DE PROCESOS: Pérdidas derivadas de errores en la ejecución y administración de procesos.</t>
        </is>
      </c>
      <c r="D143" s="443" t="inlineStr">
        <is>
          <t xml:space="preserve">Procesos: Eventos relacionados con errores en las actividades que deben realizar los servidores de la organización. </t>
        </is>
      </c>
      <c r="E143" s="461" t="inlineStr">
        <is>
          <t>- Falta de procedimientos
- Errores de grabación, autorización
- Errores en cálculos para pagos internos y externos
- Falta de capacitación</t>
        </is>
      </c>
      <c r="F143" s="655" t="n"/>
    </row>
    <row r="144" ht="27.6" customHeight="1">
      <c r="B144" s="443" t="inlineStr">
        <is>
          <t>FRAUDE EXTERNO: Pérdida derivada de actos de fraude por personas ajenas a la organización (no participa personal de la entidad).</t>
        </is>
      </c>
      <c r="D144" s="443" t="inlineStr">
        <is>
          <t>Evento externo: Situaciones externas que afectan la entidad</t>
        </is>
      </c>
      <c r="E144" s="461" t="inlineStr">
        <is>
          <t>- Suplantación de identidad
- Asalto a la oficina
- Atentados, vandalismo, orden público</t>
        </is>
      </c>
      <c r="F144" s="655" t="n"/>
    </row>
    <row r="145" ht="82.8" customHeight="1">
      <c r="B145" s="443"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443" t="inlineStr">
        <is>
          <t>Talento humano: Incluye seguridad y salud en el trabajo. Se analiza posible dolo e intención frente a la corrupción.</t>
        </is>
      </c>
      <c r="E145" s="461" t="inlineStr">
        <is>
          <t>- Hurto activos
- Posibles comportamientos no éticos de los empleados
- Fraude interno (corrupción, soborno)</t>
        </is>
      </c>
      <c r="F145" s="655" t="n"/>
    </row>
    <row r="146" ht="41.4" customHeight="1">
      <c r="B146" s="443" t="inlineStr">
        <is>
          <t>FALLAS TECNOLÓGICAS: Errores en hardware, software, telecomunicaciones, interrupción de servicios básicos.</t>
        </is>
      </c>
      <c r="D146" s="443" t="inlineStr">
        <is>
          <t>Tecnología: Eventos relacionados con la infraestructura tecnológica de la entidad.</t>
        </is>
      </c>
      <c r="E146" s="461" t="inlineStr">
        <is>
          <t>- Daño de equipos
- Caída de aplicaciones
- Caída de redes
- Errores en programas</t>
        </is>
      </c>
      <c r="F146" s="655" t="n"/>
    </row>
    <row r="147" ht="41.4" customHeight="1">
      <c r="B147" s="135" t="inlineStr">
        <is>
          <t>DAÑOS A ACTIVOS FIJOS/ EVENTOS EXTERNOS: Pérdida por daños o extravíos de los activos fijos por desastres naturales u otros riesgos/eventos externos como atentados, vandalismo, orden público.</t>
        </is>
      </c>
      <c r="D147" s="443" t="inlineStr">
        <is>
          <t>Infraestructura: Eventos relacionados con la infraestructura física de la entidad.</t>
        </is>
      </c>
      <c r="E147" s="461" t="inlineStr">
        <is>
          <t>- Derrumbes
- Incendios
- Inundaciones
- Daños a activos fijos</t>
        </is>
      </c>
      <c r="F147" s="655" t="n"/>
    </row>
    <row r="148" ht="41.4" customHeight="1">
      <c r="B148" s="443" t="inlineStr">
        <is>
          <t xml:space="preserve">USUARIOS, PRODUCTOS Y PRÁCTICAS: Fallas negligentes o involuntarias de las obligaciones frente a los usuarios y que impiden satisfacer una obligación profesional frente a éstos. </t>
        </is>
      </c>
      <c r="D148" s="462" t="inlineStr">
        <is>
          <t>Pueden asociarse a varios factores</t>
        </is>
      </c>
      <c r="E148" s="658" t="n"/>
      <c r="F148" s="653" t="n"/>
    </row>
    <row r="149" ht="42" customHeight="1">
      <c r="B149" s="443" t="inlineStr">
        <is>
          <t>RELACIONES LABORALES: Pérdidas que surgen de acciones contrarias a las leyes o acuerdos de empleo, salud o seguridad, del pago de demandas por daños personales o de discriminación.</t>
        </is>
      </c>
      <c r="D149" s="659" t="n"/>
      <c r="E149" s="661" t="n"/>
      <c r="F149" s="660" t="n"/>
    </row>
    <row r="157">
      <c r="B157" s="437" t="inlineStr">
        <is>
          <t>Tabla 3 Actividades relacionadas con la gestión en entidades públicas</t>
        </is>
      </c>
      <c r="C157" s="654" t="n"/>
      <c r="D157" s="655" t="n"/>
    </row>
    <row r="158" customFormat="1" s="52">
      <c r="B158" s="460" t="inlineStr">
        <is>
          <t>ACTIVIDAD</t>
        </is>
      </c>
      <c r="C158" s="110" t="inlineStr">
        <is>
          <t xml:space="preserve">FRECUENCIA DE LA ACTIVIDAD </t>
        </is>
      </c>
      <c r="D158" s="110" t="inlineStr">
        <is>
          <t>PROBABILIDAD FRENTE AL RIESGO</t>
        </is>
      </c>
    </row>
    <row r="159">
      <c r="B159" s="116" t="inlineStr">
        <is>
          <t>Planeación estratégica</t>
        </is>
      </c>
      <c r="C159" s="440" t="inlineStr">
        <is>
          <t>1 vez al año</t>
        </is>
      </c>
      <c r="D159" s="453" t="inlineStr">
        <is>
          <t xml:space="preserve">Muy baja </t>
        </is>
      </c>
    </row>
    <row r="160">
      <c r="B160" s="116" t="inlineStr">
        <is>
          <t>Actividades de talento humano, jurídica, administrativa</t>
        </is>
      </c>
      <c r="C160" s="453" t="inlineStr">
        <is>
          <t>Mensual</t>
        </is>
      </c>
      <c r="D160" s="453" t="inlineStr">
        <is>
          <t>Media</t>
        </is>
      </c>
    </row>
    <row r="161">
      <c r="B161" s="116" t="inlineStr">
        <is>
          <t>Contabilidad, cartera</t>
        </is>
      </c>
      <c r="C161" s="453" t="inlineStr">
        <is>
          <t>Semanal</t>
        </is>
      </c>
      <c r="D161" s="453" t="inlineStr">
        <is>
          <t>Alta</t>
        </is>
      </c>
    </row>
    <row r="162" ht="69" customHeight="1">
      <c r="B162" s="116"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453" t="inlineStr">
        <is>
          <t>Diaria</t>
        </is>
      </c>
      <c r="D162" s="453" t="inlineStr">
        <is>
          <t>Muy alta</t>
        </is>
      </c>
    </row>
    <row r="168">
      <c r="B168" s="437" t="inlineStr">
        <is>
          <t>Tabla 4 Criterios para definir el nivel de probabilidad</t>
        </is>
      </c>
      <c r="C168" s="654" t="n"/>
      <c r="D168" s="655" t="n"/>
    </row>
    <row r="169">
      <c r="C169" s="110" t="inlineStr">
        <is>
          <t>FRECUENCIA DE LA ACTIVIDAD</t>
        </is>
      </c>
      <c r="D169" s="110" t="inlineStr">
        <is>
          <t>PROBABILIDAD</t>
        </is>
      </c>
    </row>
    <row r="170" ht="41.4" customHeight="1">
      <c r="B170" s="121" t="inlineStr">
        <is>
          <t>Muy Baja</t>
        </is>
      </c>
      <c r="C170" s="115" t="inlineStr">
        <is>
          <t>La actividad que conlleva el riesgo se ejecuta como máximo 2 veces por año</t>
        </is>
      </c>
      <c r="D170" s="118" t="n">
        <v>0.2</v>
      </c>
      <c r="E170" s="115" t="inlineStr">
        <is>
          <t>MUY BAJA: La actividad que conlleva el riesgo se ejecuta como máximos 2 veces por año</t>
        </is>
      </c>
    </row>
    <row r="171" ht="41.4" customHeight="1">
      <c r="B171" s="119" t="inlineStr">
        <is>
          <t>Baja</t>
        </is>
      </c>
      <c r="C171" s="115" t="inlineStr">
        <is>
          <t>La actividad que conlleva el riesgo se ejecuta de 3 a 10 veces por año</t>
        </is>
      </c>
      <c r="D171" s="118" t="n">
        <v>0.4</v>
      </c>
      <c r="E171" s="115" t="inlineStr">
        <is>
          <t>BAJA: La actividad que conlleva el riesgo se ejecuta de 3 a 10 veces por año</t>
        </is>
      </c>
    </row>
    <row r="172" ht="41.4" customHeight="1">
      <c r="B172" s="133" t="inlineStr">
        <is>
          <t>Media</t>
        </is>
      </c>
      <c r="C172" s="115" t="inlineStr">
        <is>
          <t>La actividad que conlleva el riesgo se ejecuta de 11 a 30 veces por año</t>
        </is>
      </c>
      <c r="D172" s="118" t="n">
        <v>0.6</v>
      </c>
      <c r="E172" s="115" t="inlineStr">
        <is>
          <t>MEDIA: La actividad que conlleva el riesgo se ejecuta de 11 a 30 veces por año</t>
        </is>
      </c>
    </row>
    <row r="173" ht="55.2" customHeight="1">
      <c r="B173" s="134" t="inlineStr">
        <is>
          <t>Alta</t>
        </is>
      </c>
      <c r="C173" s="115" t="inlineStr">
        <is>
          <t>La actividad que conlleva el riesgo se ejecuta mínimo 31 veces al año y máximo 100 veces por año</t>
        </is>
      </c>
      <c r="D173" s="118" t="n">
        <v>0.8</v>
      </c>
      <c r="E173" s="115" t="inlineStr">
        <is>
          <t>ALTA: La actividad que conlleva el riesgo se ejecuta mínimo 31 veces al año y máximo 100 veces por año</t>
        </is>
      </c>
    </row>
    <row r="174" ht="41.4" customHeight="1">
      <c r="B174" s="120" t="inlineStr">
        <is>
          <t>Muy Alta</t>
        </is>
      </c>
      <c r="C174" s="115" t="inlineStr">
        <is>
          <t>La actividad que conlleva el riesgo se ejecuta más de 100 veces por año</t>
        </is>
      </c>
      <c r="D174" s="118" t="n">
        <v>1</v>
      </c>
      <c r="E174" s="115" t="inlineStr">
        <is>
          <t>MUY ALTA: La actividad que conlleva el riesgo se ejecuta más de 100 veces por año</t>
        </is>
      </c>
    </row>
    <row r="179">
      <c r="F179" s="438" t="inlineStr">
        <is>
          <t>Figura 14 Matriz de calor (niveles de severidad del riesgo)</t>
        </is>
      </c>
      <c r="G179" s="654" t="n"/>
      <c r="H179" s="654" t="n"/>
      <c r="I179" s="654" t="n"/>
      <c r="J179" s="654" t="n"/>
      <c r="K179" s="654" t="n"/>
      <c r="L179" s="654" t="n"/>
      <c r="M179" s="654" t="n"/>
      <c r="N179" s="655" t="n"/>
    </row>
    <row r="180">
      <c r="B180" s="438" t="inlineStr">
        <is>
          <t>Tabla 5 Criterios para definir el nivel de impacto</t>
        </is>
      </c>
      <c r="C180" s="654" t="n"/>
      <c r="D180" s="655" t="n"/>
    </row>
    <row r="181">
      <c r="B181" s="49" t="inlineStr">
        <is>
          <t>NIVEL</t>
        </is>
      </c>
      <c r="C181" s="110" t="inlineStr">
        <is>
          <t xml:space="preserve">AFECTACIÓN ECONÓMICA </t>
        </is>
      </c>
      <c r="D181" s="110" t="inlineStr">
        <is>
          <t xml:space="preserve">REPUTACIONAL </t>
        </is>
      </c>
      <c r="H181" s="452" t="inlineStr">
        <is>
          <t xml:space="preserve">IMPACTO </t>
        </is>
      </c>
    </row>
    <row r="182" ht="27.6" customHeight="1">
      <c r="B182" s="121" t="inlineStr">
        <is>
          <t>Leve 20%</t>
        </is>
      </c>
      <c r="C182" s="453" t="inlineStr">
        <is>
          <t>Afectación menor a 10 SMLMV .</t>
        </is>
      </c>
      <c r="D182" s="115" t="inlineStr">
        <is>
          <t>El riesgo afecta la imagen de algún área de la organización.</t>
        </is>
      </c>
      <c r="F182" s="448" t="inlineStr">
        <is>
          <t xml:space="preserve">
PROBABILIDAD</t>
        </is>
      </c>
      <c r="G182" s="440" t="inlineStr">
        <is>
          <t>Muy Alta 100%</t>
        </is>
      </c>
      <c r="H182" s="123" t="n"/>
      <c r="I182" s="123" t="n"/>
      <c r="J182" s="123" t="n"/>
      <c r="K182" s="123" t="n"/>
      <c r="L182" s="122" t="n"/>
      <c r="N182" s="127" t="inlineStr">
        <is>
          <t>Extremo</t>
        </is>
      </c>
    </row>
    <row r="183" ht="69" customHeight="1">
      <c r="B183" s="119" t="inlineStr">
        <is>
          <t>Menor 40%</t>
        </is>
      </c>
      <c r="C183" s="453" t="inlineStr">
        <is>
          <t>Entre 10 y 50 SMLV</t>
        </is>
      </c>
      <c r="D183" s="115" t="inlineStr">
        <is>
          <t>El riesgo afecta la imagen de la entidad internamente, deconocimiento general nivel interno, de junta directiva y accionistas y/o de proveedores.</t>
        </is>
      </c>
      <c r="E183" s="33" t="inlineStr">
        <is>
          <t>PREVENTIVO</t>
        </is>
      </c>
      <c r="G183" s="440" t="inlineStr">
        <is>
          <t>Alta 80%</t>
        </is>
      </c>
      <c r="H183" s="124" t="n"/>
      <c r="I183" s="124" t="n"/>
      <c r="J183" s="123" t="n"/>
      <c r="K183" s="123" t="n"/>
      <c r="L183" s="122" t="n"/>
      <c r="N183" s="128" t="inlineStr">
        <is>
          <t>Alto</t>
        </is>
      </c>
    </row>
    <row r="184" ht="55.2" customHeight="1">
      <c r="B184" s="133" t="inlineStr">
        <is>
          <t>Moderado 60%</t>
        </is>
      </c>
      <c r="C184" s="453" t="inlineStr">
        <is>
          <t>Entre 50 y 100 SMLMV</t>
        </is>
      </c>
      <c r="D184" s="115" t="inlineStr">
        <is>
          <t>El riesgo afecta la imagen de la entidad con algunos usuarios de relevancia frente al logro de los objetivos.</t>
        </is>
      </c>
      <c r="E184" s="33" t="inlineStr">
        <is>
          <t>DETECTIVO</t>
        </is>
      </c>
      <c r="G184" s="440" t="inlineStr">
        <is>
          <t>Media 60%</t>
        </is>
      </c>
      <c r="H184" s="124" t="n"/>
      <c r="I184" s="124" t="n"/>
      <c r="J184" s="124" t="n"/>
      <c r="K184" s="123" t="n"/>
      <c r="L184" s="122" t="n"/>
      <c r="N184" s="129" t="inlineStr">
        <is>
          <t>Moderado</t>
        </is>
      </c>
    </row>
    <row r="185" ht="69" customHeight="1">
      <c r="B185" s="134" t="inlineStr">
        <is>
          <t>Mayor 80%</t>
        </is>
      </c>
      <c r="C185" s="453" t="inlineStr">
        <is>
          <t>Entre 100 y 500 SMLMV</t>
        </is>
      </c>
      <c r="D185" s="115" t="inlineStr">
        <is>
          <t>El riesgo afecta la imagen de la entidad con efecto publicitario sostenido a nivel de sector administrativo, nivel departamental o municipal.</t>
        </is>
      </c>
      <c r="E185" s="33" t="inlineStr">
        <is>
          <t>CORRECTIVO</t>
        </is>
      </c>
      <c r="G185" s="440" t="inlineStr">
        <is>
          <t>Baja 40%</t>
        </is>
      </c>
      <c r="H185" s="125" t="n"/>
      <c r="I185" s="124" t="n"/>
      <c r="J185" s="124" t="n"/>
      <c r="K185" s="123" t="n"/>
      <c r="L185" s="122" t="n"/>
      <c r="N185" s="130" t="inlineStr">
        <is>
          <t>Bajo</t>
        </is>
      </c>
    </row>
    <row r="186" ht="41.4" customHeight="1">
      <c r="B186" s="120" t="inlineStr">
        <is>
          <t>Catastrófico 100%</t>
        </is>
      </c>
      <c r="C186" s="453" t="inlineStr">
        <is>
          <t>Mayor a 500 SMLMV</t>
        </is>
      </c>
      <c r="D186" s="115" t="inlineStr">
        <is>
          <t>El riesgo afecta la imagen de la entidad a nivel nacional, con efecto publicitario sostenido a nivel país</t>
        </is>
      </c>
      <c r="G186" s="440" t="inlineStr">
        <is>
          <t>Muy Baja 20%</t>
        </is>
      </c>
      <c r="H186" s="125" t="n"/>
      <c r="I186" s="126" t="n"/>
      <c r="J186" s="124" t="n"/>
      <c r="K186" s="123" t="n"/>
      <c r="L186" s="122" t="n"/>
    </row>
    <row r="187" ht="27.6" customHeight="1">
      <c r="B187" s="41" t="n"/>
      <c r="C187" s="440" t="inlineStr">
        <is>
          <t>El riesgo afecta la imagen de algún área de la organización.</t>
        </is>
      </c>
      <c r="D187" s="50" t="n"/>
      <c r="F187" s="449" t="n"/>
      <c r="G187" s="136" t="n"/>
      <c r="H187" s="137" t="n"/>
      <c r="I187" s="138" t="n"/>
      <c r="J187" s="139" t="n"/>
      <c r="K187" s="140" t="n"/>
      <c r="L187" s="141" t="n"/>
    </row>
    <row r="188" ht="69" customHeight="1">
      <c r="B188" s="41" t="n"/>
      <c r="C188" s="440" t="inlineStr">
        <is>
          <t>El riesgo afecta la imagen de la entidad internamente, deconocimiento general nivel interno, de junta directiva y accionistas y/o de proveedores.</t>
        </is>
      </c>
      <c r="D188" s="50" t="n"/>
      <c r="F188" s="449" t="n"/>
      <c r="G188" s="136" t="n"/>
      <c r="H188" s="137" t="n"/>
      <c r="I188" s="138" t="n"/>
      <c r="J188" s="139" t="n"/>
      <c r="K188" s="140" t="n"/>
      <c r="L188" s="141" t="n"/>
    </row>
    <row r="189" ht="55.2" customHeight="1">
      <c r="B189" s="41" t="n"/>
      <c r="C189" s="440" t="inlineStr">
        <is>
          <t>El riesgo afecta la imagen de la entidad con algunos usuarios de relevancia frente al logro de los objetivos.</t>
        </is>
      </c>
      <c r="D189" s="50" t="n"/>
      <c r="F189" s="449" t="n"/>
      <c r="G189" s="136" t="n"/>
      <c r="H189" s="137" t="n"/>
      <c r="I189" s="138" t="n"/>
      <c r="J189" s="139" t="n"/>
      <c r="K189" s="140" t="n"/>
      <c r="L189" s="141" t="n"/>
    </row>
    <row r="190" ht="69" customHeight="1">
      <c r="B190" s="41" t="n"/>
      <c r="C190" s="440" t="inlineStr">
        <is>
          <t>El riesgo afecta la imagen de la entidad con efecto publicitario sostenido a nivel de sector administrativo, nivel departamental o municipal.</t>
        </is>
      </c>
      <c r="D190" s="50" t="n"/>
      <c r="F190" s="449" t="n"/>
      <c r="G190" s="136" t="n"/>
      <c r="H190" s="137" t="n"/>
      <c r="I190" s="138" t="n"/>
      <c r="J190" s="139" t="n"/>
      <c r="K190" s="140" t="n"/>
      <c r="L190" s="141" t="n"/>
    </row>
    <row r="191" ht="41.4" customHeight="1">
      <c r="B191" s="41" t="n"/>
      <c r="C191" s="440" t="inlineStr">
        <is>
          <t>El riesgo afecta la imagen de la entidad a nivel nacional, con efecto publicitario sostenido a nivel país</t>
        </is>
      </c>
      <c r="D191" s="50" t="n"/>
      <c r="F191" s="449" t="n"/>
      <c r="G191" s="136" t="n"/>
      <c r="H191" s="137" t="n"/>
      <c r="I191" s="138" t="n"/>
      <c r="J191" s="139" t="n"/>
      <c r="K191" s="140" t="n"/>
      <c r="L191" s="141" t="n"/>
    </row>
    <row r="192">
      <c r="B192" s="41" t="n"/>
      <c r="C192" s="52" t="n"/>
      <c r="D192" s="50" t="n"/>
      <c r="F192" s="449" t="n"/>
      <c r="G192" s="136" t="n"/>
      <c r="H192" s="137" t="n"/>
      <c r="I192" s="138" t="n"/>
      <c r="J192" s="139" t="n"/>
      <c r="K192" s="140" t="n"/>
      <c r="L192" s="141" t="n"/>
    </row>
    <row r="194">
      <c r="B194" s="438" t="inlineStr">
        <is>
          <t>Tabla 6 Atributos de para el diseño del control</t>
        </is>
      </c>
      <c r="C194" s="654" t="n"/>
      <c r="D194" s="654" t="n"/>
      <c r="E194" s="655" t="n"/>
      <c r="F194" s="131" t="n"/>
    </row>
    <row r="195">
      <c r="B195" s="110" t="inlineStr">
        <is>
          <t>CARACTERISTICAS</t>
        </is>
      </c>
      <c r="C195" s="655" t="n"/>
      <c r="D195" s="110" t="inlineStr">
        <is>
          <t>DESCRIPCIÓN</t>
        </is>
      </c>
      <c r="E195" s="110" t="inlineStr">
        <is>
          <t>PESO</t>
        </is>
      </c>
    </row>
    <row r="196" ht="41.4" customHeight="1">
      <c r="B196" s="440" t="inlineStr">
        <is>
          <t>Atributos de eficiencia</t>
        </is>
      </c>
      <c r="C196" s="453" t="inlineStr">
        <is>
          <t>Tipo</t>
        </is>
      </c>
      <c r="D196" s="116" t="inlineStr">
        <is>
          <t>Preventivo: Va hacia las causas del riesgo, aseguran el resultado final esperado.</t>
        </is>
      </c>
      <c r="E196" s="118" t="n">
        <v>0.25</v>
      </c>
    </row>
    <row r="197" ht="55.2" customHeight="1">
      <c r="B197" s="688" t="n"/>
      <c r="C197" s="688" t="n"/>
      <c r="D197" s="116" t="inlineStr">
        <is>
          <t>Detectivo: Detecta que algo ocurre y devuelve el proceso a los controles preventivos. Se pueden generar reprocesos.</t>
        </is>
      </c>
      <c r="E197" s="118" t="n">
        <v>0.15</v>
      </c>
    </row>
    <row r="198" ht="55.2" customHeight="1">
      <c r="B198" s="688" t="n"/>
      <c r="C198" s="687" t="n"/>
      <c r="D198" s="116" t="inlineStr">
        <is>
          <t>Correctivo: Dado que permiten reducir el impacto de la materialización del riesgo, tienen un costo en su implementación.</t>
        </is>
      </c>
      <c r="E198" s="118" t="n">
        <v>0.1</v>
      </c>
    </row>
    <row r="199" ht="82.8" customHeight="1">
      <c r="B199" s="688" t="n"/>
      <c r="C199" s="453" t="inlineStr">
        <is>
          <t xml:space="preserve">Implementación </t>
        </is>
      </c>
      <c r="D199" s="116" t="inlineStr">
        <is>
          <t>Automático: Son actividades de procesamiento o validación de información que se ejecutan por un sistema y/o aplicativo de manera automática sin la intervención de personas para su realización.</t>
        </is>
      </c>
      <c r="E199" s="118" t="n">
        <v>0.25</v>
      </c>
      <c r="F199" s="33" t="inlineStr">
        <is>
          <t>AUTOMÁTICO</t>
        </is>
      </c>
    </row>
    <row r="200" ht="41.4" customHeight="1">
      <c r="B200" s="687" t="n"/>
      <c r="C200" s="687" t="n"/>
      <c r="D200" s="116" t="inlineStr">
        <is>
          <t>Manual: Controles que son ejecutados por una persona, tiene implícito el error humano.</t>
        </is>
      </c>
      <c r="E200" s="118" t="n">
        <v>0.15</v>
      </c>
      <c r="F200" s="33" t="inlineStr">
        <is>
          <t>MANUAL</t>
        </is>
      </c>
    </row>
    <row r="201" ht="82.8" customHeight="1">
      <c r="B201" s="440" t="inlineStr">
        <is>
          <t>Atributos informativos</t>
        </is>
      </c>
      <c r="C201" s="453" t="inlineStr">
        <is>
          <t>Documentación</t>
        </is>
      </c>
      <c r="D201" s="116" t="inlineStr">
        <is>
          <t>Documentado: Controles que están documentados en el proceso, ya sea en manuales, procedimientos, flujogramas o cualquier otro documento propio del proceso.</t>
        </is>
      </c>
      <c r="E201" s="453" t="inlineStr">
        <is>
          <t>-</t>
        </is>
      </c>
    </row>
    <row r="202" ht="82.8" customHeight="1">
      <c r="B202" s="688" t="n"/>
      <c r="C202" s="687" t="n"/>
      <c r="D202" s="116" t="inlineStr">
        <is>
          <t>Sin documentar: Identifica a los controles que pese a que se ejecutan en el proceso no se encuentran documentados en ningún documento propio del proceso.</t>
        </is>
      </c>
      <c r="E202" s="453" t="inlineStr">
        <is>
          <t>-</t>
        </is>
      </c>
    </row>
    <row r="203" ht="41.4" customHeight="1">
      <c r="B203" s="688" t="n"/>
      <c r="C203" s="453" t="inlineStr">
        <is>
          <t>Frecuencia</t>
        </is>
      </c>
      <c r="D203" s="116" t="inlineStr">
        <is>
          <t>Continua: El control se aplica siempre que se realiza la actividad que conlleva el riesgo.</t>
        </is>
      </c>
      <c r="E203" s="453" t="inlineStr">
        <is>
          <t>-</t>
        </is>
      </c>
    </row>
    <row r="204" ht="41.4" customHeight="1">
      <c r="B204" s="688" t="n"/>
      <c r="C204" s="687" t="n"/>
      <c r="D204" s="116" t="inlineStr">
        <is>
          <t>Aleatoria: El control se aplica aleatoriamente a la actividad que conlleva el riesgo.</t>
        </is>
      </c>
      <c r="E204" s="453" t="inlineStr">
        <is>
          <t>-</t>
        </is>
      </c>
    </row>
    <row r="205" ht="41.4" customHeight="1">
      <c r="B205" s="688" t="n"/>
      <c r="C205" s="453" t="inlineStr">
        <is>
          <t>Evidencia</t>
        </is>
      </c>
      <c r="D205" s="116" t="inlineStr">
        <is>
          <t>Con registro: El control deja un registro permite evidencia la ejecución del control.</t>
        </is>
      </c>
      <c r="E205" s="453" t="inlineStr">
        <is>
          <t>-</t>
        </is>
      </c>
    </row>
    <row r="206" ht="27.6" customHeight="1">
      <c r="B206" s="687" t="n"/>
      <c r="C206" s="687" t="n"/>
      <c r="D206" s="116" t="inlineStr">
        <is>
          <t>Sin registro: El control no deja registro de la ejecución del control.</t>
        </is>
      </c>
      <c r="E206" s="453" t="inlineStr">
        <is>
          <t>-</t>
        </is>
      </c>
    </row>
    <row r="210">
      <c r="B210" s="438" t="inlineStr">
        <is>
          <t>Tabla 7 Aplicación tabla atributos a ejemplo propuesto</t>
        </is>
      </c>
      <c r="C210" s="654" t="n"/>
      <c r="D210" s="654" t="n"/>
      <c r="E210" s="654" t="n"/>
      <c r="F210" s="655" t="n"/>
    </row>
    <row r="211">
      <c r="B211" s="110" t="inlineStr">
        <is>
          <t>CONTROLES Y SUS CARACTERÍSTICAS</t>
        </is>
      </c>
      <c r="C211" s="654" t="n"/>
      <c r="D211" s="654" t="n"/>
      <c r="E211" s="655" t="n"/>
      <c r="F211" s="110" t="inlineStr">
        <is>
          <t>PESO</t>
        </is>
      </c>
    </row>
    <row r="212">
      <c r="B212" s="440"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453" t="inlineStr">
        <is>
          <t>Tipo</t>
        </is>
      </c>
      <c r="D212" s="453" t="inlineStr">
        <is>
          <t>Preventivo</t>
        </is>
      </c>
      <c r="E212" s="453" t="inlineStr">
        <is>
          <t>X</t>
        </is>
      </c>
      <c r="F212" s="118" t="n">
        <v>0.25</v>
      </c>
    </row>
    <row r="213">
      <c r="B213" s="688" t="n"/>
      <c r="C213" s="688" t="n"/>
      <c r="D213" s="453" t="inlineStr">
        <is>
          <t>Detectivo</t>
        </is>
      </c>
      <c r="E213" s="453" t="n"/>
      <c r="F213" s="453" t="n"/>
    </row>
    <row r="214">
      <c r="B214" s="688" t="n"/>
      <c r="C214" s="687" t="n"/>
      <c r="D214" s="453" t="inlineStr">
        <is>
          <t>Correctivo</t>
        </is>
      </c>
      <c r="E214" s="453" t="n"/>
      <c r="F214" s="453" t="n"/>
    </row>
    <row r="215">
      <c r="B215" s="688" t="n"/>
      <c r="C215" s="453" t="inlineStr">
        <is>
          <t>Implementación</t>
        </is>
      </c>
      <c r="D215" s="453" t="inlineStr">
        <is>
          <t>Automático</t>
        </is>
      </c>
      <c r="E215" s="453" t="n"/>
      <c r="F215" s="453" t="n"/>
    </row>
    <row r="216">
      <c r="B216" s="688" t="n"/>
      <c r="C216" s="687" t="n"/>
      <c r="D216" s="453" t="inlineStr">
        <is>
          <t>Manual</t>
        </is>
      </c>
      <c r="E216" s="453" t="inlineStr">
        <is>
          <t>X</t>
        </is>
      </c>
      <c r="F216" s="118" t="n">
        <v>0.15</v>
      </c>
    </row>
    <row r="217">
      <c r="B217" s="688" t="n"/>
      <c r="C217" s="453" t="inlineStr">
        <is>
          <t>Documentación</t>
        </is>
      </c>
      <c r="D217" s="453" t="inlineStr">
        <is>
          <t>Documentado</t>
        </is>
      </c>
      <c r="E217" s="453" t="inlineStr">
        <is>
          <t>X</t>
        </is>
      </c>
      <c r="F217" s="453" t="inlineStr">
        <is>
          <t>-</t>
        </is>
      </c>
    </row>
    <row r="218">
      <c r="B218" s="688" t="n"/>
      <c r="C218" s="687" t="n"/>
      <c r="D218" s="453" t="inlineStr">
        <is>
          <t>Sin documentar</t>
        </is>
      </c>
      <c r="E218" s="453" t="n"/>
      <c r="F218" s="453" t="inlineStr">
        <is>
          <t>-</t>
        </is>
      </c>
    </row>
    <row r="219">
      <c r="B219" s="688" t="n"/>
      <c r="C219" s="453" t="inlineStr">
        <is>
          <t>Frecuencia</t>
        </is>
      </c>
      <c r="D219" s="453" t="inlineStr">
        <is>
          <t>Continua</t>
        </is>
      </c>
      <c r="E219" s="453" t="inlineStr">
        <is>
          <t>X</t>
        </is>
      </c>
      <c r="F219" s="453" t="inlineStr">
        <is>
          <t>-</t>
        </is>
      </c>
    </row>
    <row r="220">
      <c r="B220" s="688" t="n"/>
      <c r="C220" s="687" t="n"/>
      <c r="D220" s="453" t="inlineStr">
        <is>
          <t>Aleatoria</t>
        </is>
      </c>
      <c r="E220" s="453" t="n"/>
      <c r="F220" s="453" t="inlineStr">
        <is>
          <t>-</t>
        </is>
      </c>
    </row>
    <row r="221">
      <c r="B221" s="688" t="n"/>
      <c r="C221" s="453" t="inlineStr">
        <is>
          <t>Evidencia</t>
        </is>
      </c>
      <c r="D221" s="453" t="inlineStr">
        <is>
          <t>Con registro</t>
        </is>
      </c>
      <c r="E221" s="453" t="inlineStr">
        <is>
          <t>X</t>
        </is>
      </c>
      <c r="F221" s="453" t="inlineStr">
        <is>
          <t>-</t>
        </is>
      </c>
    </row>
    <row r="222">
      <c r="B222" s="687" t="n"/>
      <c r="C222" s="687" t="n"/>
      <c r="D222" s="453" t="inlineStr">
        <is>
          <t>Sin registro</t>
        </is>
      </c>
      <c r="E222" s="71" t="n"/>
      <c r="F222" s="453" t="inlineStr">
        <is>
          <t>-</t>
        </is>
      </c>
    </row>
    <row r="223">
      <c r="B223" s="689" t="inlineStr">
        <is>
          <t>TOTAL VALORACIÓN CONTROL 1</t>
        </is>
      </c>
      <c r="C223" s="654" t="n"/>
      <c r="D223" s="654" t="n"/>
      <c r="E223" s="655" t="n"/>
      <c r="F223" s="117" t="n">
        <v>0.4</v>
      </c>
    </row>
    <row r="227">
      <c r="C227" s="33" t="inlineStr">
        <is>
          <t>PERIODICIDAD</t>
        </is>
      </c>
    </row>
    <row r="228">
      <c r="C228" s="33" t="inlineStr">
        <is>
          <t>DIARIA</t>
        </is>
      </c>
      <c r="E228" s="33" t="inlineStr">
        <is>
          <t>SEDE SECCIONAL O EXTENSION</t>
        </is>
      </c>
    </row>
    <row r="229">
      <c r="C229" s="33" t="inlineStr">
        <is>
          <t>SEMANAL</t>
        </is>
      </c>
      <c r="E229" s="33" t="inlineStr">
        <is>
          <t>FUSAGASUGÁ</t>
        </is>
      </c>
    </row>
    <row r="230">
      <c r="C230" s="33" t="inlineStr">
        <is>
          <t>MENSUAL</t>
        </is>
      </c>
      <c r="E230" s="33" t="inlineStr">
        <is>
          <t>CHÍA</t>
        </is>
      </c>
    </row>
    <row r="231">
      <c r="C231" s="33" t="inlineStr">
        <is>
          <t>TRIMESTRAL</t>
        </is>
      </c>
      <c r="E231" s="33" t="inlineStr">
        <is>
          <t>UBATÉ</t>
        </is>
      </c>
    </row>
    <row r="232">
      <c r="C232" s="33" t="inlineStr">
        <is>
          <t>SEMESTRAL</t>
        </is>
      </c>
      <c r="E232" s="33" t="inlineStr">
        <is>
          <t>FACATATIVÁ</t>
        </is>
      </c>
    </row>
    <row r="233">
      <c r="C233" s="33" t="inlineStr">
        <is>
          <t>ANUAL</t>
        </is>
      </c>
      <c r="E233" s="33" t="inlineStr">
        <is>
          <t>ZIPAQUIRÁ</t>
        </is>
      </c>
    </row>
    <row r="234">
      <c r="C234" s="33" t="inlineStr">
        <is>
          <t>CADA VEZ QUE SE PRESENTE LA NECESIDAD</t>
        </is>
      </c>
      <c r="E234" s="33" t="inlineStr">
        <is>
          <t>SOACHA</t>
        </is>
      </c>
    </row>
    <row r="235">
      <c r="E235" s="33" t="inlineStr">
        <is>
          <t>GIRARDOT</t>
        </is>
      </c>
    </row>
    <row r="236">
      <c r="E236" s="33" t="inlineStr">
        <is>
          <t>OFICINA BOGOTÁ</t>
        </is>
      </c>
    </row>
  </sheetData>
  <mergeCells count="53">
    <mergeCell ref="E145:F145"/>
    <mergeCell ref="C221:C222"/>
    <mergeCell ref="B106:F106"/>
    <mergeCell ref="B211:E211"/>
    <mergeCell ref="B62:B63"/>
    <mergeCell ref="E142:F142"/>
    <mergeCell ref="H181:L181"/>
    <mergeCell ref="B157:D157"/>
    <mergeCell ref="B99:B101"/>
    <mergeCell ref="C205:C206"/>
    <mergeCell ref="C215:C216"/>
    <mergeCell ref="B196:B200"/>
    <mergeCell ref="B57:B58"/>
    <mergeCell ref="B2:C2"/>
    <mergeCell ref="B195:C195"/>
    <mergeCell ref="E147:F147"/>
    <mergeCell ref="B210:F210"/>
    <mergeCell ref="E143:F143"/>
    <mergeCell ref="B168:D168"/>
    <mergeCell ref="B91:E91"/>
    <mergeCell ref="C201:C202"/>
    <mergeCell ref="B66:B68"/>
    <mergeCell ref="B16:E16"/>
    <mergeCell ref="F182:F186"/>
    <mergeCell ref="B194:E194"/>
    <mergeCell ref="B139:D139"/>
    <mergeCell ref="B82:C82"/>
    <mergeCell ref="B51:D51"/>
    <mergeCell ref="B53:B54"/>
    <mergeCell ref="B59:B61"/>
    <mergeCell ref="B73:C73"/>
    <mergeCell ref="C203:C204"/>
    <mergeCell ref="C219:C220"/>
    <mergeCell ref="B223:E223"/>
    <mergeCell ref="B96:B98"/>
    <mergeCell ref="B64:B65"/>
    <mergeCell ref="F179:N179"/>
    <mergeCell ref="B55:B56"/>
    <mergeCell ref="C212:C214"/>
    <mergeCell ref="B93:B95"/>
    <mergeCell ref="B40:B41"/>
    <mergeCell ref="C199:C200"/>
    <mergeCell ref="B212:B222"/>
    <mergeCell ref="E144:F144"/>
    <mergeCell ref="D39:E39"/>
    <mergeCell ref="A27:D27"/>
    <mergeCell ref="B201:B206"/>
    <mergeCell ref="C196:C198"/>
    <mergeCell ref="C217:C218"/>
    <mergeCell ref="B180:D180"/>
    <mergeCell ref="B38:E38"/>
    <mergeCell ref="E146:F146"/>
    <mergeCell ref="D148:F149"/>
  </mergeCells>
  <pageMargins left="0.7" right="0.7" top="0.75" bottom="0.75" header="0.3" footer="0.3"/>
  <pageSetup orientation="portrait"/>
</worksheet>
</file>

<file path=xl/worksheets/sheet9.xml><?xml version="1.0" encoding="utf-8"?>
<worksheet xmlns="http://schemas.openxmlformats.org/spreadsheetml/2006/main">
  <sheetPr codeName="Hoja10">
    <tabColor rgb="FFD5C93D"/>
    <outlinePr summaryBelow="1" summaryRight="1"/>
    <pageSetUpPr/>
  </sheetPr>
  <dimension ref="A1:A1"/>
  <sheetViews>
    <sheetView workbookViewId="0">
      <selection activeCell="A1" sqref="A1"/>
    </sheetView>
  </sheetViews>
  <sheetFormatPr baseColWidth="10" defaultColWidth="11.44140625" defaultRowHeight="14.4"/>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ANAY PINTO VALENCIA</dc:creator>
  <dcterms:created xmlns:dcterms="http://purl.org/dc/terms/" xmlns:xsi="http://www.w3.org/2001/XMLSchema-instance" xsi:type="dcterms:W3CDTF">2017-05-04T16:51:53Z</dcterms:created>
  <dcterms:modified xmlns:dcterms="http://purl.org/dc/terms/" xmlns:xsi="http://www.w3.org/2001/XMLSchema-instance" xsi:type="dcterms:W3CDTF">2026-08-04T21:19:57Z</dcterms:modified>
  <cp:lastModifiedBy>DORIS FERNANDEZ PARRA</cp:lastModifiedBy>
</cp:coreProperties>
</file>